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2564B981-A2F8-4923-94BE-6DE12016699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pivot chart " sheetId="6" r:id="rId4"/>
    <sheet name="Healthcare " sheetId="4" r:id="rId5"/>
    <sheet name="Sheet2" sheetId="5" r:id="rId6"/>
  </sheets>
  <definedNames>
    <definedName name="_xlnm._FilterDatabase" localSheetId="1" hidden="1">'Medical Examinations'!$J$1:$J$2336</definedName>
  </definedNames>
  <calcPr calcId="191029"/>
  <pivotCaches>
    <pivotCache cacheId="1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P2" i="4"/>
  <c r="O2" i="4"/>
  <c r="N2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2" i="4"/>
  <c r="C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2" i="4"/>
  <c r="D2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4" i="4"/>
  <c r="D5" i="4"/>
  <c r="D6" i="4"/>
  <c r="D7" i="4"/>
  <c r="D8" i="4"/>
  <c r="D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" i="4"/>
  <c r="P684" i="1"/>
  <c r="P715" i="1"/>
  <c r="P812" i="1"/>
  <c r="P843" i="1"/>
  <c r="P940" i="1"/>
  <c r="P971" i="1"/>
  <c r="P1060" i="1"/>
  <c r="P1076" i="1"/>
  <c r="P1212" i="1"/>
  <c r="P1291" i="1"/>
  <c r="P1492" i="1"/>
  <c r="P1612" i="1"/>
  <c r="P1627" i="1"/>
  <c r="P1659" i="1"/>
  <c r="P1668" i="1"/>
  <c r="P1676" i="1"/>
  <c r="P1708" i="1"/>
  <c r="P1713" i="1"/>
  <c r="P1748" i="1"/>
  <c r="P1756" i="1"/>
  <c r="P1788" i="1"/>
  <c r="P1804" i="1"/>
  <c r="P1828" i="1"/>
  <c r="P1836" i="1"/>
  <c r="P1844" i="1"/>
  <c r="P1876" i="1"/>
  <c r="P1884" i="1"/>
  <c r="P1916" i="1"/>
  <c r="P1932" i="1"/>
  <c r="P1956" i="1"/>
  <c r="P1964" i="1"/>
  <c r="P1972" i="1"/>
  <c r="P2004" i="1"/>
  <c r="P2012" i="1"/>
  <c r="P2044" i="1"/>
  <c r="P2060" i="1"/>
  <c r="P2084" i="1"/>
  <c r="P2092" i="1"/>
  <c r="P2132" i="1"/>
  <c r="P2172" i="1"/>
  <c r="P2212" i="1"/>
  <c r="P2252" i="1"/>
  <c r="P2284" i="1"/>
  <c r="P2292" i="1"/>
  <c r="P2324" i="1"/>
  <c r="P2332" i="1"/>
  <c r="O2350" i="1"/>
  <c r="O2339" i="1"/>
  <c r="P2339" i="1" s="1"/>
  <c r="O2340" i="1"/>
  <c r="P2340" i="1" s="1"/>
  <c r="O2341" i="1"/>
  <c r="P2341" i="1" s="1"/>
  <c r="O2342" i="1"/>
  <c r="P2342" i="1" s="1"/>
  <c r="O2343" i="1"/>
  <c r="P2343" i="1" s="1"/>
  <c r="O2344" i="1"/>
  <c r="P2344" i="1" s="1"/>
  <c r="O1601" i="1"/>
  <c r="P1601" i="1" s="1"/>
  <c r="O1602" i="1"/>
  <c r="P1602" i="1" s="1"/>
  <c r="O1603" i="1"/>
  <c r="P1603" i="1" s="1"/>
  <c r="O1604" i="1"/>
  <c r="P1604" i="1" s="1"/>
  <c r="O1605" i="1"/>
  <c r="P1605" i="1" s="1"/>
  <c r="O1606" i="1"/>
  <c r="P1606" i="1" s="1"/>
  <c r="O1607" i="1"/>
  <c r="P1607" i="1" s="1"/>
  <c r="O1608" i="1"/>
  <c r="P1608" i="1" s="1"/>
  <c r="O1609" i="1"/>
  <c r="P1609" i="1" s="1"/>
  <c r="O1610" i="1"/>
  <c r="P1610" i="1" s="1"/>
  <c r="O1611" i="1"/>
  <c r="P1611" i="1" s="1"/>
  <c r="O1612" i="1"/>
  <c r="O1613" i="1"/>
  <c r="P1613" i="1" s="1"/>
  <c r="O1614" i="1"/>
  <c r="P1614" i="1" s="1"/>
  <c r="O1615" i="1"/>
  <c r="P1615" i="1" s="1"/>
  <c r="O1616" i="1"/>
  <c r="P1616" i="1" s="1"/>
  <c r="O1617" i="1"/>
  <c r="P1617" i="1" s="1"/>
  <c r="O1618" i="1"/>
  <c r="P1618" i="1" s="1"/>
  <c r="O1619" i="1"/>
  <c r="P1619" i="1" s="1"/>
  <c r="O1620" i="1"/>
  <c r="P1620" i="1" s="1"/>
  <c r="O1621" i="1"/>
  <c r="P1621" i="1" s="1"/>
  <c r="O1622" i="1"/>
  <c r="P1622" i="1" s="1"/>
  <c r="O1623" i="1"/>
  <c r="P1623" i="1" s="1"/>
  <c r="O1624" i="1"/>
  <c r="P1624" i="1" s="1"/>
  <c r="O1625" i="1"/>
  <c r="P1625" i="1" s="1"/>
  <c r="O1626" i="1"/>
  <c r="P1626" i="1" s="1"/>
  <c r="O1627" i="1"/>
  <c r="O1628" i="1"/>
  <c r="P1628" i="1" s="1"/>
  <c r="O1629" i="1"/>
  <c r="P1629" i="1" s="1"/>
  <c r="O1630" i="1"/>
  <c r="P1630" i="1" s="1"/>
  <c r="O1631" i="1"/>
  <c r="P1631" i="1" s="1"/>
  <c r="O1632" i="1"/>
  <c r="P1632" i="1" s="1"/>
  <c r="O1633" i="1"/>
  <c r="P1633" i="1" s="1"/>
  <c r="O1634" i="1"/>
  <c r="P1634" i="1" s="1"/>
  <c r="O1635" i="1"/>
  <c r="P1635" i="1" s="1"/>
  <c r="O1636" i="1"/>
  <c r="P1636" i="1" s="1"/>
  <c r="O1637" i="1"/>
  <c r="P1637" i="1" s="1"/>
  <c r="O1638" i="1"/>
  <c r="P1638" i="1" s="1"/>
  <c r="O1639" i="1"/>
  <c r="P1639" i="1" s="1"/>
  <c r="O1640" i="1"/>
  <c r="P1640" i="1" s="1"/>
  <c r="O1641" i="1"/>
  <c r="P1641" i="1" s="1"/>
  <c r="O1642" i="1"/>
  <c r="P1642" i="1" s="1"/>
  <c r="O1643" i="1"/>
  <c r="P1643" i="1" s="1"/>
  <c r="O1644" i="1"/>
  <c r="P1644" i="1" s="1"/>
  <c r="O1645" i="1"/>
  <c r="P1645" i="1" s="1"/>
  <c r="O1646" i="1"/>
  <c r="P1646" i="1" s="1"/>
  <c r="O1647" i="1"/>
  <c r="P1647" i="1" s="1"/>
  <c r="O1648" i="1"/>
  <c r="P1648" i="1" s="1"/>
  <c r="O1649" i="1"/>
  <c r="P1649" i="1" s="1"/>
  <c r="O1650" i="1"/>
  <c r="P1650" i="1" s="1"/>
  <c r="O1651" i="1"/>
  <c r="P1651" i="1" s="1"/>
  <c r="O1652" i="1"/>
  <c r="P1652" i="1" s="1"/>
  <c r="O1653" i="1"/>
  <c r="P1653" i="1" s="1"/>
  <c r="O1654" i="1"/>
  <c r="P1654" i="1" s="1"/>
  <c r="O1655" i="1"/>
  <c r="P1655" i="1" s="1"/>
  <c r="O1656" i="1"/>
  <c r="P1656" i="1" s="1"/>
  <c r="O1657" i="1"/>
  <c r="P1657" i="1" s="1"/>
  <c r="O1658" i="1"/>
  <c r="P1658" i="1" s="1"/>
  <c r="O1659" i="1"/>
  <c r="O1660" i="1"/>
  <c r="P1660" i="1" s="1"/>
  <c r="O1661" i="1"/>
  <c r="P1661" i="1" s="1"/>
  <c r="O1662" i="1"/>
  <c r="P1662" i="1" s="1"/>
  <c r="O1663" i="1"/>
  <c r="P1663" i="1" s="1"/>
  <c r="O1664" i="1"/>
  <c r="P1664" i="1" s="1"/>
  <c r="O1665" i="1"/>
  <c r="P1665" i="1" s="1"/>
  <c r="O1666" i="1"/>
  <c r="P1666" i="1" s="1"/>
  <c r="O1667" i="1"/>
  <c r="P1667" i="1" s="1"/>
  <c r="O1668" i="1"/>
  <c r="O1669" i="1"/>
  <c r="P1669" i="1" s="1"/>
  <c r="O1670" i="1"/>
  <c r="P1670" i="1" s="1"/>
  <c r="O1671" i="1"/>
  <c r="P1671" i="1" s="1"/>
  <c r="O1672" i="1"/>
  <c r="P1672" i="1" s="1"/>
  <c r="O1673" i="1"/>
  <c r="P1673" i="1" s="1"/>
  <c r="O1674" i="1"/>
  <c r="P1674" i="1" s="1"/>
  <c r="O1675" i="1"/>
  <c r="P1675" i="1" s="1"/>
  <c r="O1676" i="1"/>
  <c r="O1677" i="1"/>
  <c r="P1677" i="1" s="1"/>
  <c r="O1678" i="1"/>
  <c r="P1678" i="1" s="1"/>
  <c r="O1679" i="1"/>
  <c r="P1679" i="1" s="1"/>
  <c r="O1680" i="1"/>
  <c r="P1680" i="1" s="1"/>
  <c r="O1681" i="1"/>
  <c r="P1681" i="1" s="1"/>
  <c r="O1682" i="1"/>
  <c r="P1682" i="1" s="1"/>
  <c r="O1683" i="1"/>
  <c r="P1683" i="1" s="1"/>
  <c r="O1684" i="1"/>
  <c r="P1684" i="1" s="1"/>
  <c r="O1685" i="1"/>
  <c r="P1685" i="1" s="1"/>
  <c r="O1686" i="1"/>
  <c r="P1686" i="1" s="1"/>
  <c r="O1687" i="1"/>
  <c r="P1687" i="1" s="1"/>
  <c r="O1688" i="1"/>
  <c r="P1688" i="1" s="1"/>
  <c r="O1689" i="1"/>
  <c r="P1689" i="1" s="1"/>
  <c r="O1690" i="1"/>
  <c r="P1690" i="1" s="1"/>
  <c r="O1691" i="1"/>
  <c r="P1691" i="1" s="1"/>
  <c r="O1692" i="1"/>
  <c r="P1692" i="1" s="1"/>
  <c r="O1693" i="1"/>
  <c r="P1693" i="1" s="1"/>
  <c r="O1694" i="1"/>
  <c r="P1694" i="1" s="1"/>
  <c r="O1695" i="1"/>
  <c r="P1695" i="1" s="1"/>
  <c r="O1696" i="1"/>
  <c r="P1696" i="1" s="1"/>
  <c r="O1697" i="1"/>
  <c r="P1697" i="1" s="1"/>
  <c r="O1698" i="1"/>
  <c r="P1698" i="1" s="1"/>
  <c r="O1699" i="1"/>
  <c r="P1699" i="1" s="1"/>
  <c r="O1700" i="1"/>
  <c r="P1700" i="1" s="1"/>
  <c r="O1701" i="1"/>
  <c r="P1701" i="1" s="1"/>
  <c r="O1702" i="1"/>
  <c r="P1702" i="1" s="1"/>
  <c r="O1703" i="1"/>
  <c r="P1703" i="1" s="1"/>
  <c r="O1704" i="1"/>
  <c r="P1704" i="1" s="1"/>
  <c r="O1705" i="1"/>
  <c r="P1705" i="1" s="1"/>
  <c r="O1706" i="1"/>
  <c r="P1706" i="1" s="1"/>
  <c r="O1707" i="1"/>
  <c r="P1707" i="1" s="1"/>
  <c r="O1708" i="1"/>
  <c r="O1709" i="1"/>
  <c r="P1709" i="1" s="1"/>
  <c r="O1710" i="1"/>
  <c r="P1710" i="1" s="1"/>
  <c r="O1711" i="1"/>
  <c r="P1711" i="1" s="1"/>
  <c r="O1712" i="1"/>
  <c r="P1712" i="1" s="1"/>
  <c r="O1713" i="1"/>
  <c r="O1714" i="1"/>
  <c r="P1714" i="1" s="1"/>
  <c r="O1715" i="1"/>
  <c r="P1715" i="1" s="1"/>
  <c r="O1716" i="1"/>
  <c r="P1716" i="1" s="1"/>
  <c r="O1717" i="1"/>
  <c r="P1717" i="1" s="1"/>
  <c r="O1718" i="1"/>
  <c r="P1718" i="1" s="1"/>
  <c r="O1719" i="1"/>
  <c r="P1719" i="1" s="1"/>
  <c r="O1720" i="1"/>
  <c r="P1720" i="1" s="1"/>
  <c r="O1721" i="1"/>
  <c r="P1721" i="1" s="1"/>
  <c r="O1722" i="1"/>
  <c r="P1722" i="1" s="1"/>
  <c r="O1723" i="1"/>
  <c r="P1723" i="1" s="1"/>
  <c r="O1724" i="1"/>
  <c r="P1724" i="1" s="1"/>
  <c r="O1725" i="1"/>
  <c r="P1725" i="1" s="1"/>
  <c r="O1726" i="1"/>
  <c r="P1726" i="1" s="1"/>
  <c r="O1727" i="1"/>
  <c r="P1727" i="1" s="1"/>
  <c r="O1728" i="1"/>
  <c r="P1728" i="1" s="1"/>
  <c r="O1729" i="1"/>
  <c r="P1729" i="1" s="1"/>
  <c r="O1730" i="1"/>
  <c r="P1730" i="1" s="1"/>
  <c r="O1731" i="1"/>
  <c r="P1731" i="1" s="1"/>
  <c r="O1732" i="1"/>
  <c r="P1732" i="1" s="1"/>
  <c r="O1733" i="1"/>
  <c r="P1733" i="1" s="1"/>
  <c r="O1734" i="1"/>
  <c r="P1734" i="1" s="1"/>
  <c r="O1735" i="1"/>
  <c r="P1735" i="1" s="1"/>
  <c r="O1736" i="1"/>
  <c r="P1736" i="1" s="1"/>
  <c r="O1737" i="1"/>
  <c r="P1737" i="1" s="1"/>
  <c r="O1738" i="1"/>
  <c r="P1738" i="1" s="1"/>
  <c r="O1739" i="1"/>
  <c r="P1739" i="1" s="1"/>
  <c r="O1740" i="1"/>
  <c r="P1740" i="1" s="1"/>
  <c r="O1741" i="1"/>
  <c r="P1741" i="1" s="1"/>
  <c r="O1742" i="1"/>
  <c r="P1742" i="1" s="1"/>
  <c r="O1743" i="1"/>
  <c r="P1743" i="1" s="1"/>
  <c r="O1744" i="1"/>
  <c r="P1744" i="1" s="1"/>
  <c r="O1745" i="1"/>
  <c r="P1745" i="1" s="1"/>
  <c r="O1746" i="1"/>
  <c r="P1746" i="1" s="1"/>
  <c r="O1747" i="1"/>
  <c r="P1747" i="1" s="1"/>
  <c r="O1748" i="1"/>
  <c r="O1749" i="1"/>
  <c r="P1749" i="1" s="1"/>
  <c r="O1750" i="1"/>
  <c r="P1750" i="1" s="1"/>
  <c r="O1751" i="1"/>
  <c r="P1751" i="1" s="1"/>
  <c r="O1752" i="1"/>
  <c r="P1752" i="1" s="1"/>
  <c r="O1753" i="1"/>
  <c r="P1753" i="1" s="1"/>
  <c r="O1754" i="1"/>
  <c r="P1754" i="1" s="1"/>
  <c r="O1755" i="1"/>
  <c r="P1755" i="1" s="1"/>
  <c r="O1756" i="1"/>
  <c r="O1757" i="1"/>
  <c r="P1757" i="1" s="1"/>
  <c r="O1758" i="1"/>
  <c r="P1758" i="1" s="1"/>
  <c r="O1759" i="1"/>
  <c r="P1759" i="1" s="1"/>
  <c r="O1760" i="1"/>
  <c r="P1760" i="1" s="1"/>
  <c r="O1761" i="1"/>
  <c r="P1761" i="1" s="1"/>
  <c r="O1762" i="1"/>
  <c r="P1762" i="1" s="1"/>
  <c r="O1763" i="1"/>
  <c r="P1763" i="1" s="1"/>
  <c r="O1764" i="1"/>
  <c r="P1764" i="1" s="1"/>
  <c r="O1765" i="1"/>
  <c r="P1765" i="1" s="1"/>
  <c r="O1766" i="1"/>
  <c r="P1766" i="1" s="1"/>
  <c r="O1767" i="1"/>
  <c r="P1767" i="1" s="1"/>
  <c r="O1768" i="1"/>
  <c r="P1768" i="1" s="1"/>
  <c r="O1769" i="1"/>
  <c r="P1769" i="1" s="1"/>
  <c r="O1770" i="1"/>
  <c r="P1770" i="1" s="1"/>
  <c r="O1771" i="1"/>
  <c r="P1771" i="1" s="1"/>
  <c r="O1772" i="1"/>
  <c r="P1772" i="1" s="1"/>
  <c r="O1773" i="1"/>
  <c r="P1773" i="1" s="1"/>
  <c r="O1774" i="1"/>
  <c r="P1774" i="1" s="1"/>
  <c r="O1775" i="1"/>
  <c r="P1775" i="1" s="1"/>
  <c r="O1776" i="1"/>
  <c r="P1776" i="1" s="1"/>
  <c r="O1777" i="1"/>
  <c r="P1777" i="1" s="1"/>
  <c r="O1778" i="1"/>
  <c r="P1778" i="1" s="1"/>
  <c r="O1779" i="1"/>
  <c r="P1779" i="1" s="1"/>
  <c r="O1780" i="1"/>
  <c r="P1780" i="1" s="1"/>
  <c r="O1781" i="1"/>
  <c r="P1781" i="1" s="1"/>
  <c r="O1782" i="1"/>
  <c r="P1782" i="1" s="1"/>
  <c r="O1783" i="1"/>
  <c r="P1783" i="1" s="1"/>
  <c r="O1784" i="1"/>
  <c r="P1784" i="1" s="1"/>
  <c r="O1785" i="1"/>
  <c r="P1785" i="1" s="1"/>
  <c r="O1786" i="1"/>
  <c r="P1786" i="1" s="1"/>
  <c r="O1787" i="1"/>
  <c r="P1787" i="1" s="1"/>
  <c r="O1788" i="1"/>
  <c r="O1789" i="1"/>
  <c r="P1789" i="1" s="1"/>
  <c r="O1790" i="1"/>
  <c r="P1790" i="1" s="1"/>
  <c r="O1791" i="1"/>
  <c r="P1791" i="1" s="1"/>
  <c r="O1792" i="1"/>
  <c r="P1792" i="1" s="1"/>
  <c r="O1793" i="1"/>
  <c r="P1793" i="1" s="1"/>
  <c r="O1794" i="1"/>
  <c r="P1794" i="1" s="1"/>
  <c r="O1795" i="1"/>
  <c r="P1795" i="1" s="1"/>
  <c r="O1796" i="1"/>
  <c r="P1796" i="1" s="1"/>
  <c r="O1797" i="1"/>
  <c r="P1797" i="1" s="1"/>
  <c r="O1798" i="1"/>
  <c r="P1798" i="1" s="1"/>
  <c r="O1799" i="1"/>
  <c r="P1799" i="1" s="1"/>
  <c r="O1800" i="1"/>
  <c r="P1800" i="1" s="1"/>
  <c r="O1801" i="1"/>
  <c r="P1801" i="1" s="1"/>
  <c r="O1802" i="1"/>
  <c r="P1802" i="1" s="1"/>
  <c r="O1803" i="1"/>
  <c r="P1803" i="1" s="1"/>
  <c r="O1804" i="1"/>
  <c r="O1805" i="1"/>
  <c r="P1805" i="1" s="1"/>
  <c r="O1806" i="1"/>
  <c r="P1806" i="1" s="1"/>
  <c r="O1807" i="1"/>
  <c r="P1807" i="1" s="1"/>
  <c r="O1808" i="1"/>
  <c r="P1808" i="1" s="1"/>
  <c r="O1809" i="1"/>
  <c r="P1809" i="1" s="1"/>
  <c r="O1810" i="1"/>
  <c r="P1810" i="1" s="1"/>
  <c r="O1811" i="1"/>
  <c r="P1811" i="1" s="1"/>
  <c r="O1812" i="1"/>
  <c r="P1812" i="1" s="1"/>
  <c r="O1813" i="1"/>
  <c r="P1813" i="1" s="1"/>
  <c r="O1814" i="1"/>
  <c r="P1814" i="1" s="1"/>
  <c r="O1815" i="1"/>
  <c r="P1815" i="1" s="1"/>
  <c r="O1816" i="1"/>
  <c r="P1816" i="1" s="1"/>
  <c r="O1817" i="1"/>
  <c r="P1817" i="1" s="1"/>
  <c r="O1818" i="1"/>
  <c r="P1818" i="1" s="1"/>
  <c r="O1819" i="1"/>
  <c r="P1819" i="1" s="1"/>
  <c r="O1820" i="1"/>
  <c r="P1820" i="1" s="1"/>
  <c r="O1821" i="1"/>
  <c r="P1821" i="1" s="1"/>
  <c r="O1822" i="1"/>
  <c r="P1822" i="1" s="1"/>
  <c r="O1823" i="1"/>
  <c r="P1823" i="1" s="1"/>
  <c r="O1824" i="1"/>
  <c r="P1824" i="1" s="1"/>
  <c r="O1825" i="1"/>
  <c r="P1825" i="1" s="1"/>
  <c r="O1826" i="1"/>
  <c r="P1826" i="1" s="1"/>
  <c r="O1827" i="1"/>
  <c r="P1827" i="1" s="1"/>
  <c r="O1828" i="1"/>
  <c r="O1829" i="1"/>
  <c r="P1829" i="1" s="1"/>
  <c r="O1830" i="1"/>
  <c r="P1830" i="1" s="1"/>
  <c r="O1831" i="1"/>
  <c r="P1831" i="1" s="1"/>
  <c r="O1832" i="1"/>
  <c r="P1832" i="1" s="1"/>
  <c r="O1833" i="1"/>
  <c r="P1833" i="1" s="1"/>
  <c r="O1834" i="1"/>
  <c r="P1834" i="1" s="1"/>
  <c r="O1835" i="1"/>
  <c r="P1835" i="1" s="1"/>
  <c r="O1836" i="1"/>
  <c r="O1837" i="1"/>
  <c r="P1837" i="1" s="1"/>
  <c r="O1838" i="1"/>
  <c r="P1838" i="1" s="1"/>
  <c r="O1839" i="1"/>
  <c r="P1839" i="1" s="1"/>
  <c r="O1840" i="1"/>
  <c r="P1840" i="1" s="1"/>
  <c r="O1841" i="1"/>
  <c r="P1841" i="1" s="1"/>
  <c r="O1842" i="1"/>
  <c r="P1842" i="1" s="1"/>
  <c r="O1843" i="1"/>
  <c r="P1843" i="1" s="1"/>
  <c r="O1844" i="1"/>
  <c r="O1845" i="1"/>
  <c r="P1845" i="1" s="1"/>
  <c r="O1846" i="1"/>
  <c r="P1846" i="1" s="1"/>
  <c r="O1847" i="1"/>
  <c r="P1847" i="1" s="1"/>
  <c r="O1848" i="1"/>
  <c r="P1848" i="1" s="1"/>
  <c r="O1849" i="1"/>
  <c r="P1849" i="1" s="1"/>
  <c r="O1850" i="1"/>
  <c r="P1850" i="1" s="1"/>
  <c r="O1851" i="1"/>
  <c r="P1851" i="1" s="1"/>
  <c r="O1852" i="1"/>
  <c r="P1852" i="1" s="1"/>
  <c r="O1853" i="1"/>
  <c r="P1853" i="1" s="1"/>
  <c r="O1854" i="1"/>
  <c r="P1854" i="1" s="1"/>
  <c r="O1855" i="1"/>
  <c r="P1855" i="1" s="1"/>
  <c r="O1856" i="1"/>
  <c r="P1856" i="1" s="1"/>
  <c r="O1857" i="1"/>
  <c r="P1857" i="1" s="1"/>
  <c r="O1858" i="1"/>
  <c r="P1858" i="1" s="1"/>
  <c r="O1859" i="1"/>
  <c r="P1859" i="1" s="1"/>
  <c r="O1860" i="1"/>
  <c r="P1860" i="1" s="1"/>
  <c r="O1861" i="1"/>
  <c r="P1861" i="1" s="1"/>
  <c r="O1862" i="1"/>
  <c r="P1862" i="1" s="1"/>
  <c r="O1863" i="1"/>
  <c r="P1863" i="1" s="1"/>
  <c r="O1864" i="1"/>
  <c r="P1864" i="1" s="1"/>
  <c r="O1865" i="1"/>
  <c r="P1865" i="1" s="1"/>
  <c r="O1866" i="1"/>
  <c r="P1866" i="1" s="1"/>
  <c r="O1867" i="1"/>
  <c r="P1867" i="1" s="1"/>
  <c r="O1868" i="1"/>
  <c r="P1868" i="1" s="1"/>
  <c r="O1869" i="1"/>
  <c r="P1869" i="1" s="1"/>
  <c r="O1870" i="1"/>
  <c r="P1870" i="1" s="1"/>
  <c r="O1871" i="1"/>
  <c r="P1871" i="1" s="1"/>
  <c r="O1872" i="1"/>
  <c r="P1872" i="1" s="1"/>
  <c r="O1873" i="1"/>
  <c r="P1873" i="1" s="1"/>
  <c r="O1874" i="1"/>
  <c r="P1874" i="1" s="1"/>
  <c r="O1875" i="1"/>
  <c r="P1875" i="1" s="1"/>
  <c r="O1876" i="1"/>
  <c r="O1877" i="1"/>
  <c r="P1877" i="1" s="1"/>
  <c r="O1878" i="1"/>
  <c r="P1878" i="1" s="1"/>
  <c r="O1879" i="1"/>
  <c r="P1879" i="1" s="1"/>
  <c r="O1880" i="1"/>
  <c r="P1880" i="1" s="1"/>
  <c r="O1881" i="1"/>
  <c r="P1881" i="1" s="1"/>
  <c r="O1882" i="1"/>
  <c r="P1882" i="1" s="1"/>
  <c r="O1883" i="1"/>
  <c r="P1883" i="1" s="1"/>
  <c r="O1884" i="1"/>
  <c r="O1885" i="1"/>
  <c r="P1885" i="1" s="1"/>
  <c r="O1886" i="1"/>
  <c r="P1886" i="1" s="1"/>
  <c r="O1887" i="1"/>
  <c r="P1887" i="1" s="1"/>
  <c r="O1888" i="1"/>
  <c r="P1888" i="1" s="1"/>
  <c r="O1889" i="1"/>
  <c r="P1889" i="1" s="1"/>
  <c r="O1890" i="1"/>
  <c r="P1890" i="1" s="1"/>
  <c r="O1891" i="1"/>
  <c r="P1891" i="1" s="1"/>
  <c r="O1892" i="1"/>
  <c r="P1892" i="1" s="1"/>
  <c r="O1893" i="1"/>
  <c r="P1893" i="1" s="1"/>
  <c r="O1894" i="1"/>
  <c r="P1894" i="1" s="1"/>
  <c r="O1895" i="1"/>
  <c r="P1895" i="1" s="1"/>
  <c r="O1896" i="1"/>
  <c r="P1896" i="1" s="1"/>
  <c r="O1897" i="1"/>
  <c r="P1897" i="1" s="1"/>
  <c r="O1898" i="1"/>
  <c r="P1898" i="1" s="1"/>
  <c r="O1899" i="1"/>
  <c r="P1899" i="1" s="1"/>
  <c r="O1900" i="1"/>
  <c r="P1900" i="1" s="1"/>
  <c r="O1901" i="1"/>
  <c r="P1901" i="1" s="1"/>
  <c r="O1902" i="1"/>
  <c r="P1902" i="1" s="1"/>
  <c r="O1903" i="1"/>
  <c r="P1903" i="1" s="1"/>
  <c r="O1904" i="1"/>
  <c r="P1904" i="1" s="1"/>
  <c r="O1905" i="1"/>
  <c r="P1905" i="1" s="1"/>
  <c r="O1906" i="1"/>
  <c r="P1906" i="1" s="1"/>
  <c r="O1907" i="1"/>
  <c r="P1907" i="1" s="1"/>
  <c r="O1908" i="1"/>
  <c r="P1908" i="1" s="1"/>
  <c r="O1909" i="1"/>
  <c r="P1909" i="1" s="1"/>
  <c r="O1910" i="1"/>
  <c r="P1910" i="1" s="1"/>
  <c r="O1911" i="1"/>
  <c r="P1911" i="1" s="1"/>
  <c r="O1912" i="1"/>
  <c r="P1912" i="1" s="1"/>
  <c r="O1913" i="1"/>
  <c r="P1913" i="1" s="1"/>
  <c r="O1914" i="1"/>
  <c r="P1914" i="1" s="1"/>
  <c r="O1915" i="1"/>
  <c r="P1915" i="1" s="1"/>
  <c r="O1916" i="1"/>
  <c r="O1917" i="1"/>
  <c r="P1917" i="1" s="1"/>
  <c r="O1918" i="1"/>
  <c r="P1918" i="1" s="1"/>
  <c r="O1919" i="1"/>
  <c r="P1919" i="1" s="1"/>
  <c r="O1920" i="1"/>
  <c r="P1920" i="1" s="1"/>
  <c r="O1921" i="1"/>
  <c r="P1921" i="1" s="1"/>
  <c r="O1922" i="1"/>
  <c r="P1922" i="1" s="1"/>
  <c r="O1923" i="1"/>
  <c r="P1923" i="1" s="1"/>
  <c r="O1924" i="1"/>
  <c r="P1924" i="1" s="1"/>
  <c r="O1925" i="1"/>
  <c r="P1925" i="1" s="1"/>
  <c r="O1926" i="1"/>
  <c r="P1926" i="1" s="1"/>
  <c r="O1927" i="1"/>
  <c r="P1927" i="1" s="1"/>
  <c r="O1928" i="1"/>
  <c r="P1928" i="1" s="1"/>
  <c r="O1929" i="1"/>
  <c r="P1929" i="1" s="1"/>
  <c r="O1930" i="1"/>
  <c r="P1930" i="1" s="1"/>
  <c r="O1931" i="1"/>
  <c r="P1931" i="1" s="1"/>
  <c r="O1932" i="1"/>
  <c r="O1933" i="1"/>
  <c r="P1933" i="1" s="1"/>
  <c r="O1934" i="1"/>
  <c r="P1934" i="1" s="1"/>
  <c r="O1935" i="1"/>
  <c r="P1935" i="1" s="1"/>
  <c r="O1936" i="1"/>
  <c r="P1936" i="1" s="1"/>
  <c r="O1937" i="1"/>
  <c r="P1937" i="1" s="1"/>
  <c r="O1938" i="1"/>
  <c r="P1938" i="1" s="1"/>
  <c r="O1939" i="1"/>
  <c r="P1939" i="1" s="1"/>
  <c r="O1940" i="1"/>
  <c r="P1940" i="1" s="1"/>
  <c r="O1941" i="1"/>
  <c r="P1941" i="1" s="1"/>
  <c r="O1942" i="1"/>
  <c r="P1942" i="1" s="1"/>
  <c r="O1943" i="1"/>
  <c r="P1943" i="1" s="1"/>
  <c r="O1944" i="1"/>
  <c r="P1944" i="1" s="1"/>
  <c r="O1945" i="1"/>
  <c r="P1945" i="1" s="1"/>
  <c r="O1946" i="1"/>
  <c r="P1946" i="1" s="1"/>
  <c r="O1947" i="1"/>
  <c r="P1947" i="1" s="1"/>
  <c r="O1948" i="1"/>
  <c r="P1948" i="1" s="1"/>
  <c r="O1949" i="1"/>
  <c r="P1949" i="1" s="1"/>
  <c r="O1950" i="1"/>
  <c r="P1950" i="1" s="1"/>
  <c r="O1951" i="1"/>
  <c r="P1951" i="1" s="1"/>
  <c r="O1952" i="1"/>
  <c r="P1952" i="1" s="1"/>
  <c r="O1953" i="1"/>
  <c r="P1953" i="1" s="1"/>
  <c r="O1954" i="1"/>
  <c r="P1954" i="1" s="1"/>
  <c r="O1955" i="1"/>
  <c r="P1955" i="1" s="1"/>
  <c r="O1956" i="1"/>
  <c r="O1957" i="1"/>
  <c r="P1957" i="1" s="1"/>
  <c r="O1958" i="1"/>
  <c r="P1958" i="1" s="1"/>
  <c r="O1959" i="1"/>
  <c r="P1959" i="1" s="1"/>
  <c r="O1960" i="1"/>
  <c r="P1960" i="1" s="1"/>
  <c r="O1961" i="1"/>
  <c r="P1961" i="1" s="1"/>
  <c r="O1962" i="1"/>
  <c r="P1962" i="1" s="1"/>
  <c r="O1963" i="1"/>
  <c r="P1963" i="1" s="1"/>
  <c r="O1964" i="1"/>
  <c r="O1965" i="1"/>
  <c r="P1965" i="1" s="1"/>
  <c r="O1966" i="1"/>
  <c r="P1966" i="1" s="1"/>
  <c r="O1967" i="1"/>
  <c r="P1967" i="1" s="1"/>
  <c r="O1968" i="1"/>
  <c r="P1968" i="1" s="1"/>
  <c r="O1969" i="1"/>
  <c r="P1969" i="1" s="1"/>
  <c r="O1970" i="1"/>
  <c r="P1970" i="1" s="1"/>
  <c r="O1971" i="1"/>
  <c r="P1971" i="1" s="1"/>
  <c r="O1972" i="1"/>
  <c r="O1973" i="1"/>
  <c r="P1973" i="1" s="1"/>
  <c r="O1974" i="1"/>
  <c r="P1974" i="1" s="1"/>
  <c r="O1975" i="1"/>
  <c r="P1975" i="1" s="1"/>
  <c r="O1976" i="1"/>
  <c r="P1976" i="1" s="1"/>
  <c r="O1977" i="1"/>
  <c r="P1977" i="1" s="1"/>
  <c r="O1978" i="1"/>
  <c r="P1978" i="1" s="1"/>
  <c r="O1979" i="1"/>
  <c r="P1979" i="1" s="1"/>
  <c r="O1980" i="1"/>
  <c r="P1980" i="1" s="1"/>
  <c r="O1981" i="1"/>
  <c r="P1981" i="1" s="1"/>
  <c r="O1982" i="1"/>
  <c r="P1982" i="1" s="1"/>
  <c r="O1983" i="1"/>
  <c r="P1983" i="1" s="1"/>
  <c r="O1984" i="1"/>
  <c r="P1984" i="1" s="1"/>
  <c r="O1985" i="1"/>
  <c r="P1985" i="1" s="1"/>
  <c r="O1986" i="1"/>
  <c r="P1986" i="1" s="1"/>
  <c r="O1987" i="1"/>
  <c r="P1987" i="1" s="1"/>
  <c r="O1988" i="1"/>
  <c r="P1988" i="1" s="1"/>
  <c r="O1989" i="1"/>
  <c r="P1989" i="1" s="1"/>
  <c r="O1990" i="1"/>
  <c r="P1990" i="1" s="1"/>
  <c r="O1991" i="1"/>
  <c r="P1991" i="1" s="1"/>
  <c r="O1992" i="1"/>
  <c r="P1992" i="1" s="1"/>
  <c r="O1993" i="1"/>
  <c r="P1993" i="1" s="1"/>
  <c r="O1994" i="1"/>
  <c r="P1994" i="1" s="1"/>
  <c r="O1995" i="1"/>
  <c r="P1995" i="1" s="1"/>
  <c r="O1996" i="1"/>
  <c r="P1996" i="1" s="1"/>
  <c r="O1997" i="1"/>
  <c r="P1997" i="1" s="1"/>
  <c r="O1998" i="1"/>
  <c r="P1998" i="1" s="1"/>
  <c r="O1999" i="1"/>
  <c r="P1999" i="1" s="1"/>
  <c r="O2000" i="1"/>
  <c r="P2000" i="1" s="1"/>
  <c r="O2001" i="1"/>
  <c r="P2001" i="1" s="1"/>
  <c r="O2002" i="1"/>
  <c r="P2002" i="1" s="1"/>
  <c r="O2003" i="1"/>
  <c r="P2003" i="1" s="1"/>
  <c r="O2004" i="1"/>
  <c r="O2005" i="1"/>
  <c r="P2005" i="1" s="1"/>
  <c r="O2006" i="1"/>
  <c r="P2006" i="1" s="1"/>
  <c r="O2007" i="1"/>
  <c r="P2007" i="1" s="1"/>
  <c r="O2008" i="1"/>
  <c r="P2008" i="1" s="1"/>
  <c r="O2009" i="1"/>
  <c r="P2009" i="1" s="1"/>
  <c r="O2010" i="1"/>
  <c r="P2010" i="1" s="1"/>
  <c r="O2011" i="1"/>
  <c r="P2011" i="1" s="1"/>
  <c r="O2012" i="1"/>
  <c r="O2013" i="1"/>
  <c r="P2013" i="1" s="1"/>
  <c r="O2014" i="1"/>
  <c r="P2014" i="1" s="1"/>
  <c r="O2015" i="1"/>
  <c r="P2015" i="1" s="1"/>
  <c r="O2016" i="1"/>
  <c r="P2016" i="1" s="1"/>
  <c r="O2017" i="1"/>
  <c r="P2017" i="1" s="1"/>
  <c r="O2018" i="1"/>
  <c r="P2018" i="1" s="1"/>
  <c r="O2019" i="1"/>
  <c r="P2019" i="1" s="1"/>
  <c r="O2020" i="1"/>
  <c r="P2020" i="1" s="1"/>
  <c r="O2021" i="1"/>
  <c r="P2021" i="1" s="1"/>
  <c r="O2022" i="1"/>
  <c r="P2022" i="1" s="1"/>
  <c r="O2023" i="1"/>
  <c r="P2023" i="1" s="1"/>
  <c r="O2024" i="1"/>
  <c r="P2024" i="1" s="1"/>
  <c r="O2025" i="1"/>
  <c r="P2025" i="1" s="1"/>
  <c r="O2026" i="1"/>
  <c r="P2026" i="1" s="1"/>
  <c r="O2027" i="1"/>
  <c r="P2027" i="1" s="1"/>
  <c r="O2028" i="1"/>
  <c r="P2028" i="1" s="1"/>
  <c r="O2029" i="1"/>
  <c r="P2029" i="1" s="1"/>
  <c r="O2030" i="1"/>
  <c r="P2030" i="1" s="1"/>
  <c r="O2031" i="1"/>
  <c r="P2031" i="1" s="1"/>
  <c r="O2032" i="1"/>
  <c r="P2032" i="1" s="1"/>
  <c r="O2033" i="1"/>
  <c r="P2033" i="1" s="1"/>
  <c r="O2034" i="1"/>
  <c r="P2034" i="1" s="1"/>
  <c r="O2035" i="1"/>
  <c r="P2035" i="1" s="1"/>
  <c r="O2036" i="1"/>
  <c r="P2036" i="1" s="1"/>
  <c r="O2037" i="1"/>
  <c r="P2037" i="1" s="1"/>
  <c r="O2038" i="1"/>
  <c r="P2038" i="1" s="1"/>
  <c r="O2039" i="1"/>
  <c r="P2039" i="1" s="1"/>
  <c r="O2040" i="1"/>
  <c r="P2040" i="1" s="1"/>
  <c r="O2041" i="1"/>
  <c r="P2041" i="1" s="1"/>
  <c r="O2042" i="1"/>
  <c r="P2042" i="1" s="1"/>
  <c r="O2043" i="1"/>
  <c r="P2043" i="1" s="1"/>
  <c r="O2044" i="1"/>
  <c r="O2045" i="1"/>
  <c r="P2045" i="1" s="1"/>
  <c r="O2046" i="1"/>
  <c r="P2046" i="1" s="1"/>
  <c r="O2047" i="1"/>
  <c r="P2047" i="1" s="1"/>
  <c r="O2048" i="1"/>
  <c r="P2048" i="1" s="1"/>
  <c r="O2049" i="1"/>
  <c r="P2049" i="1" s="1"/>
  <c r="O2050" i="1"/>
  <c r="P2050" i="1" s="1"/>
  <c r="O2051" i="1"/>
  <c r="P2051" i="1" s="1"/>
  <c r="O2052" i="1"/>
  <c r="P2052" i="1" s="1"/>
  <c r="O2053" i="1"/>
  <c r="P2053" i="1" s="1"/>
  <c r="O2054" i="1"/>
  <c r="P2054" i="1" s="1"/>
  <c r="O2055" i="1"/>
  <c r="P2055" i="1" s="1"/>
  <c r="O2056" i="1"/>
  <c r="P2056" i="1" s="1"/>
  <c r="O2057" i="1"/>
  <c r="P2057" i="1" s="1"/>
  <c r="O2058" i="1"/>
  <c r="P2058" i="1" s="1"/>
  <c r="O2059" i="1"/>
  <c r="P2059" i="1" s="1"/>
  <c r="O2060" i="1"/>
  <c r="O2061" i="1"/>
  <c r="P2061" i="1" s="1"/>
  <c r="O2062" i="1"/>
  <c r="P2062" i="1" s="1"/>
  <c r="O2063" i="1"/>
  <c r="P2063" i="1" s="1"/>
  <c r="O2064" i="1"/>
  <c r="P2064" i="1" s="1"/>
  <c r="O2065" i="1"/>
  <c r="P2065" i="1" s="1"/>
  <c r="O2066" i="1"/>
  <c r="P2066" i="1" s="1"/>
  <c r="O2067" i="1"/>
  <c r="P2067" i="1" s="1"/>
  <c r="O2068" i="1"/>
  <c r="P2068" i="1" s="1"/>
  <c r="O2069" i="1"/>
  <c r="P2069" i="1" s="1"/>
  <c r="O2070" i="1"/>
  <c r="P2070" i="1" s="1"/>
  <c r="O2071" i="1"/>
  <c r="P2071" i="1" s="1"/>
  <c r="O2072" i="1"/>
  <c r="P2072" i="1" s="1"/>
  <c r="O2073" i="1"/>
  <c r="P2073" i="1" s="1"/>
  <c r="O2074" i="1"/>
  <c r="P2074" i="1" s="1"/>
  <c r="O2075" i="1"/>
  <c r="P2075" i="1" s="1"/>
  <c r="O2076" i="1"/>
  <c r="P2076" i="1" s="1"/>
  <c r="O2077" i="1"/>
  <c r="P2077" i="1" s="1"/>
  <c r="O2078" i="1"/>
  <c r="P2078" i="1" s="1"/>
  <c r="O2079" i="1"/>
  <c r="P2079" i="1" s="1"/>
  <c r="O2080" i="1"/>
  <c r="P2080" i="1" s="1"/>
  <c r="O2081" i="1"/>
  <c r="P2081" i="1" s="1"/>
  <c r="O2082" i="1"/>
  <c r="P2082" i="1" s="1"/>
  <c r="O2083" i="1"/>
  <c r="P2083" i="1" s="1"/>
  <c r="O2084" i="1"/>
  <c r="O2085" i="1"/>
  <c r="P2085" i="1" s="1"/>
  <c r="O2086" i="1"/>
  <c r="P2086" i="1" s="1"/>
  <c r="O2087" i="1"/>
  <c r="P2087" i="1" s="1"/>
  <c r="O2088" i="1"/>
  <c r="P2088" i="1" s="1"/>
  <c r="O2089" i="1"/>
  <c r="P2089" i="1" s="1"/>
  <c r="O2090" i="1"/>
  <c r="P2090" i="1" s="1"/>
  <c r="O2091" i="1"/>
  <c r="P2091" i="1" s="1"/>
  <c r="O2092" i="1"/>
  <c r="O2093" i="1"/>
  <c r="P2093" i="1" s="1"/>
  <c r="O2094" i="1"/>
  <c r="P2094" i="1" s="1"/>
  <c r="O2095" i="1"/>
  <c r="P2095" i="1" s="1"/>
  <c r="O2096" i="1"/>
  <c r="P2096" i="1" s="1"/>
  <c r="O2097" i="1"/>
  <c r="P2097" i="1" s="1"/>
  <c r="O2098" i="1"/>
  <c r="P2098" i="1" s="1"/>
  <c r="O2099" i="1"/>
  <c r="P2099" i="1" s="1"/>
  <c r="O2100" i="1"/>
  <c r="P2100" i="1" s="1"/>
  <c r="O2101" i="1"/>
  <c r="P2101" i="1" s="1"/>
  <c r="O2102" i="1"/>
  <c r="P2102" i="1" s="1"/>
  <c r="O2103" i="1"/>
  <c r="P2103" i="1" s="1"/>
  <c r="O2104" i="1"/>
  <c r="P2104" i="1" s="1"/>
  <c r="O2105" i="1"/>
  <c r="P2105" i="1" s="1"/>
  <c r="O2106" i="1"/>
  <c r="P2106" i="1" s="1"/>
  <c r="O2107" i="1"/>
  <c r="P2107" i="1" s="1"/>
  <c r="O2108" i="1"/>
  <c r="P2108" i="1" s="1"/>
  <c r="O2109" i="1"/>
  <c r="P2109" i="1" s="1"/>
  <c r="O2110" i="1"/>
  <c r="P2110" i="1" s="1"/>
  <c r="O2111" i="1"/>
  <c r="P2111" i="1" s="1"/>
  <c r="O2112" i="1"/>
  <c r="P2112" i="1" s="1"/>
  <c r="O2113" i="1"/>
  <c r="P2113" i="1" s="1"/>
  <c r="O2114" i="1"/>
  <c r="P2114" i="1" s="1"/>
  <c r="O2115" i="1"/>
  <c r="P2115" i="1" s="1"/>
  <c r="O2116" i="1"/>
  <c r="P2116" i="1" s="1"/>
  <c r="O2117" i="1"/>
  <c r="P2117" i="1" s="1"/>
  <c r="O2118" i="1"/>
  <c r="P2118" i="1" s="1"/>
  <c r="O2119" i="1"/>
  <c r="P2119" i="1" s="1"/>
  <c r="O2120" i="1"/>
  <c r="P2120" i="1" s="1"/>
  <c r="O2121" i="1"/>
  <c r="P2121" i="1" s="1"/>
  <c r="O2122" i="1"/>
  <c r="P2122" i="1" s="1"/>
  <c r="O2123" i="1"/>
  <c r="P2123" i="1" s="1"/>
  <c r="O2124" i="1"/>
  <c r="P2124" i="1" s="1"/>
  <c r="O2125" i="1"/>
  <c r="P2125" i="1" s="1"/>
  <c r="O2126" i="1"/>
  <c r="P2126" i="1" s="1"/>
  <c r="O2127" i="1"/>
  <c r="P2127" i="1" s="1"/>
  <c r="O2128" i="1"/>
  <c r="P2128" i="1" s="1"/>
  <c r="O2129" i="1"/>
  <c r="P2129" i="1" s="1"/>
  <c r="O2130" i="1"/>
  <c r="P2130" i="1" s="1"/>
  <c r="O2131" i="1"/>
  <c r="P2131" i="1" s="1"/>
  <c r="O2132" i="1"/>
  <c r="O2133" i="1"/>
  <c r="P2133" i="1" s="1"/>
  <c r="O2134" i="1"/>
  <c r="P2134" i="1" s="1"/>
  <c r="O2135" i="1"/>
  <c r="P2135" i="1" s="1"/>
  <c r="O2136" i="1"/>
  <c r="P2136" i="1" s="1"/>
  <c r="O2137" i="1"/>
  <c r="P2137" i="1" s="1"/>
  <c r="O2138" i="1"/>
  <c r="P2138" i="1" s="1"/>
  <c r="O2139" i="1"/>
  <c r="P2139" i="1" s="1"/>
  <c r="O2140" i="1"/>
  <c r="P2140" i="1" s="1"/>
  <c r="O2141" i="1"/>
  <c r="P2141" i="1" s="1"/>
  <c r="O2142" i="1"/>
  <c r="P2142" i="1" s="1"/>
  <c r="O2143" i="1"/>
  <c r="P2143" i="1" s="1"/>
  <c r="O2144" i="1"/>
  <c r="P2144" i="1" s="1"/>
  <c r="O2145" i="1"/>
  <c r="P2145" i="1" s="1"/>
  <c r="O2146" i="1"/>
  <c r="P2146" i="1" s="1"/>
  <c r="O2147" i="1"/>
  <c r="P2147" i="1" s="1"/>
  <c r="O2148" i="1"/>
  <c r="P2148" i="1" s="1"/>
  <c r="O2149" i="1"/>
  <c r="P2149" i="1" s="1"/>
  <c r="O2150" i="1"/>
  <c r="P2150" i="1" s="1"/>
  <c r="O2151" i="1"/>
  <c r="P2151" i="1" s="1"/>
  <c r="O2152" i="1"/>
  <c r="P2152" i="1" s="1"/>
  <c r="O2153" i="1"/>
  <c r="P2153" i="1" s="1"/>
  <c r="O2154" i="1"/>
  <c r="P2154" i="1" s="1"/>
  <c r="O2155" i="1"/>
  <c r="P2155" i="1" s="1"/>
  <c r="O2156" i="1"/>
  <c r="P2156" i="1" s="1"/>
  <c r="O2157" i="1"/>
  <c r="P2157" i="1" s="1"/>
  <c r="O2158" i="1"/>
  <c r="P2158" i="1" s="1"/>
  <c r="O2159" i="1"/>
  <c r="P2159" i="1" s="1"/>
  <c r="O2160" i="1"/>
  <c r="P2160" i="1" s="1"/>
  <c r="O2161" i="1"/>
  <c r="P2161" i="1" s="1"/>
  <c r="O2162" i="1"/>
  <c r="P2162" i="1" s="1"/>
  <c r="O2163" i="1"/>
  <c r="P2163" i="1" s="1"/>
  <c r="O2164" i="1"/>
  <c r="P2164" i="1" s="1"/>
  <c r="O2165" i="1"/>
  <c r="P2165" i="1" s="1"/>
  <c r="O2166" i="1"/>
  <c r="P2166" i="1" s="1"/>
  <c r="O2167" i="1"/>
  <c r="P2167" i="1" s="1"/>
  <c r="O2168" i="1"/>
  <c r="P2168" i="1" s="1"/>
  <c r="O2169" i="1"/>
  <c r="P2169" i="1" s="1"/>
  <c r="O2170" i="1"/>
  <c r="P2170" i="1" s="1"/>
  <c r="O2171" i="1"/>
  <c r="P2171" i="1" s="1"/>
  <c r="O2172" i="1"/>
  <c r="O2173" i="1"/>
  <c r="P2173" i="1" s="1"/>
  <c r="O2174" i="1"/>
  <c r="P2174" i="1" s="1"/>
  <c r="O2175" i="1"/>
  <c r="P2175" i="1" s="1"/>
  <c r="O2176" i="1"/>
  <c r="P2176" i="1" s="1"/>
  <c r="O2177" i="1"/>
  <c r="P2177" i="1" s="1"/>
  <c r="O2178" i="1"/>
  <c r="P2178" i="1" s="1"/>
  <c r="O2179" i="1"/>
  <c r="P2179" i="1" s="1"/>
  <c r="O2180" i="1"/>
  <c r="P2180" i="1" s="1"/>
  <c r="O2181" i="1"/>
  <c r="P2181" i="1" s="1"/>
  <c r="O2182" i="1"/>
  <c r="P2182" i="1" s="1"/>
  <c r="O2183" i="1"/>
  <c r="P2183" i="1" s="1"/>
  <c r="O2184" i="1"/>
  <c r="P2184" i="1" s="1"/>
  <c r="O2185" i="1"/>
  <c r="P2185" i="1" s="1"/>
  <c r="O2186" i="1"/>
  <c r="P2186" i="1" s="1"/>
  <c r="O2187" i="1"/>
  <c r="P2187" i="1" s="1"/>
  <c r="O2188" i="1"/>
  <c r="P2188" i="1" s="1"/>
  <c r="O2189" i="1"/>
  <c r="P2189" i="1" s="1"/>
  <c r="O2190" i="1"/>
  <c r="P2190" i="1" s="1"/>
  <c r="O2191" i="1"/>
  <c r="P2191" i="1" s="1"/>
  <c r="O2192" i="1"/>
  <c r="P2192" i="1" s="1"/>
  <c r="O2193" i="1"/>
  <c r="P2193" i="1" s="1"/>
  <c r="O2194" i="1"/>
  <c r="P2194" i="1" s="1"/>
  <c r="O2195" i="1"/>
  <c r="P2195" i="1" s="1"/>
  <c r="O2196" i="1"/>
  <c r="P2196" i="1" s="1"/>
  <c r="O2197" i="1"/>
  <c r="P2197" i="1" s="1"/>
  <c r="O2198" i="1"/>
  <c r="P2198" i="1" s="1"/>
  <c r="O2199" i="1"/>
  <c r="P2199" i="1" s="1"/>
  <c r="O2200" i="1"/>
  <c r="P2200" i="1" s="1"/>
  <c r="O2201" i="1"/>
  <c r="P2201" i="1" s="1"/>
  <c r="O2202" i="1"/>
  <c r="P2202" i="1" s="1"/>
  <c r="O2203" i="1"/>
  <c r="P2203" i="1" s="1"/>
  <c r="O2204" i="1"/>
  <c r="P2204" i="1" s="1"/>
  <c r="O2205" i="1"/>
  <c r="P2205" i="1" s="1"/>
  <c r="O2206" i="1"/>
  <c r="P2206" i="1" s="1"/>
  <c r="O2207" i="1"/>
  <c r="P2207" i="1" s="1"/>
  <c r="O2208" i="1"/>
  <c r="P2208" i="1" s="1"/>
  <c r="O2209" i="1"/>
  <c r="P2209" i="1" s="1"/>
  <c r="O2210" i="1"/>
  <c r="P2210" i="1" s="1"/>
  <c r="O2211" i="1"/>
  <c r="P2211" i="1" s="1"/>
  <c r="O2212" i="1"/>
  <c r="O2213" i="1"/>
  <c r="P2213" i="1" s="1"/>
  <c r="O2214" i="1"/>
  <c r="P2214" i="1" s="1"/>
  <c r="O2215" i="1"/>
  <c r="P2215" i="1" s="1"/>
  <c r="O2216" i="1"/>
  <c r="P2216" i="1" s="1"/>
  <c r="O2217" i="1"/>
  <c r="P2217" i="1" s="1"/>
  <c r="O2218" i="1"/>
  <c r="P2218" i="1" s="1"/>
  <c r="O2219" i="1"/>
  <c r="P2219" i="1" s="1"/>
  <c r="O2220" i="1"/>
  <c r="P2220" i="1" s="1"/>
  <c r="O2221" i="1"/>
  <c r="P2221" i="1" s="1"/>
  <c r="O2222" i="1"/>
  <c r="P2222" i="1" s="1"/>
  <c r="O2223" i="1"/>
  <c r="P2223" i="1" s="1"/>
  <c r="O2224" i="1"/>
  <c r="P2224" i="1" s="1"/>
  <c r="O2225" i="1"/>
  <c r="P2225" i="1" s="1"/>
  <c r="O2226" i="1"/>
  <c r="P2226" i="1" s="1"/>
  <c r="O2227" i="1"/>
  <c r="P2227" i="1" s="1"/>
  <c r="O2228" i="1"/>
  <c r="P2228" i="1" s="1"/>
  <c r="O2229" i="1"/>
  <c r="P2229" i="1" s="1"/>
  <c r="O2230" i="1"/>
  <c r="P2230" i="1" s="1"/>
  <c r="O2231" i="1"/>
  <c r="P2231" i="1" s="1"/>
  <c r="O2232" i="1"/>
  <c r="P2232" i="1" s="1"/>
  <c r="O2233" i="1"/>
  <c r="P2233" i="1" s="1"/>
  <c r="O2234" i="1"/>
  <c r="P2234" i="1" s="1"/>
  <c r="O2235" i="1"/>
  <c r="P2235" i="1" s="1"/>
  <c r="O2236" i="1"/>
  <c r="P2236" i="1" s="1"/>
  <c r="O2237" i="1"/>
  <c r="P2237" i="1" s="1"/>
  <c r="O2238" i="1"/>
  <c r="P2238" i="1" s="1"/>
  <c r="O2239" i="1"/>
  <c r="P2239" i="1" s="1"/>
  <c r="O2240" i="1"/>
  <c r="P2240" i="1" s="1"/>
  <c r="O2241" i="1"/>
  <c r="P2241" i="1" s="1"/>
  <c r="O2242" i="1"/>
  <c r="P2242" i="1" s="1"/>
  <c r="O2243" i="1"/>
  <c r="P2243" i="1" s="1"/>
  <c r="O2244" i="1"/>
  <c r="P2244" i="1" s="1"/>
  <c r="O2245" i="1"/>
  <c r="P2245" i="1" s="1"/>
  <c r="O2246" i="1"/>
  <c r="P2246" i="1" s="1"/>
  <c r="O2247" i="1"/>
  <c r="P2247" i="1" s="1"/>
  <c r="O2248" i="1"/>
  <c r="P2248" i="1" s="1"/>
  <c r="O2249" i="1"/>
  <c r="P2249" i="1" s="1"/>
  <c r="O2250" i="1"/>
  <c r="P2250" i="1" s="1"/>
  <c r="O2251" i="1"/>
  <c r="P2251" i="1" s="1"/>
  <c r="O2252" i="1"/>
  <c r="O2253" i="1"/>
  <c r="P2253" i="1" s="1"/>
  <c r="O2254" i="1"/>
  <c r="P2254" i="1" s="1"/>
  <c r="O2255" i="1"/>
  <c r="P2255" i="1" s="1"/>
  <c r="O2256" i="1"/>
  <c r="P2256" i="1" s="1"/>
  <c r="O2257" i="1"/>
  <c r="P2257" i="1" s="1"/>
  <c r="O2258" i="1"/>
  <c r="P2258" i="1" s="1"/>
  <c r="O2259" i="1"/>
  <c r="P2259" i="1" s="1"/>
  <c r="O2260" i="1"/>
  <c r="P2260" i="1" s="1"/>
  <c r="O2261" i="1"/>
  <c r="P2261" i="1" s="1"/>
  <c r="O2262" i="1"/>
  <c r="P2262" i="1" s="1"/>
  <c r="O2263" i="1"/>
  <c r="P2263" i="1" s="1"/>
  <c r="O2264" i="1"/>
  <c r="P2264" i="1" s="1"/>
  <c r="O2265" i="1"/>
  <c r="P2265" i="1" s="1"/>
  <c r="O2266" i="1"/>
  <c r="P2266" i="1" s="1"/>
  <c r="O2267" i="1"/>
  <c r="P2267" i="1" s="1"/>
  <c r="O2268" i="1"/>
  <c r="P2268" i="1" s="1"/>
  <c r="O2269" i="1"/>
  <c r="P2269" i="1" s="1"/>
  <c r="O2270" i="1"/>
  <c r="P2270" i="1" s="1"/>
  <c r="O2271" i="1"/>
  <c r="P2271" i="1" s="1"/>
  <c r="O2272" i="1"/>
  <c r="P2272" i="1" s="1"/>
  <c r="O2273" i="1"/>
  <c r="P2273" i="1" s="1"/>
  <c r="O2274" i="1"/>
  <c r="P2274" i="1" s="1"/>
  <c r="O2275" i="1"/>
  <c r="P2275" i="1" s="1"/>
  <c r="O2276" i="1"/>
  <c r="P2276" i="1" s="1"/>
  <c r="O2277" i="1"/>
  <c r="P2277" i="1" s="1"/>
  <c r="O2278" i="1"/>
  <c r="P2278" i="1" s="1"/>
  <c r="O2279" i="1"/>
  <c r="P2279" i="1" s="1"/>
  <c r="O2280" i="1"/>
  <c r="P2280" i="1" s="1"/>
  <c r="O2281" i="1"/>
  <c r="P2281" i="1" s="1"/>
  <c r="O2282" i="1"/>
  <c r="P2282" i="1" s="1"/>
  <c r="O2283" i="1"/>
  <c r="P2283" i="1" s="1"/>
  <c r="O2284" i="1"/>
  <c r="O2285" i="1"/>
  <c r="P2285" i="1" s="1"/>
  <c r="O2286" i="1"/>
  <c r="P2286" i="1" s="1"/>
  <c r="O2287" i="1"/>
  <c r="P2287" i="1" s="1"/>
  <c r="O2288" i="1"/>
  <c r="P2288" i="1" s="1"/>
  <c r="O2289" i="1"/>
  <c r="P2289" i="1" s="1"/>
  <c r="O2290" i="1"/>
  <c r="P2290" i="1" s="1"/>
  <c r="O2291" i="1"/>
  <c r="P2291" i="1" s="1"/>
  <c r="O2292" i="1"/>
  <c r="O2293" i="1"/>
  <c r="P2293" i="1" s="1"/>
  <c r="O2294" i="1"/>
  <c r="P2294" i="1" s="1"/>
  <c r="O2295" i="1"/>
  <c r="P2295" i="1" s="1"/>
  <c r="O2296" i="1"/>
  <c r="P2296" i="1" s="1"/>
  <c r="O2297" i="1"/>
  <c r="P2297" i="1" s="1"/>
  <c r="O2298" i="1"/>
  <c r="P2298" i="1" s="1"/>
  <c r="O2299" i="1"/>
  <c r="P2299" i="1" s="1"/>
  <c r="O2300" i="1"/>
  <c r="P2300" i="1" s="1"/>
  <c r="O2301" i="1"/>
  <c r="P2301" i="1" s="1"/>
  <c r="O2302" i="1"/>
  <c r="P2302" i="1" s="1"/>
  <c r="O2303" i="1"/>
  <c r="P2303" i="1" s="1"/>
  <c r="O2304" i="1"/>
  <c r="P2304" i="1" s="1"/>
  <c r="O2305" i="1"/>
  <c r="P2305" i="1" s="1"/>
  <c r="O2306" i="1"/>
  <c r="P2306" i="1" s="1"/>
  <c r="O2307" i="1"/>
  <c r="P2307" i="1" s="1"/>
  <c r="O2308" i="1"/>
  <c r="P2308" i="1" s="1"/>
  <c r="O2309" i="1"/>
  <c r="P2309" i="1" s="1"/>
  <c r="O2310" i="1"/>
  <c r="P2310" i="1" s="1"/>
  <c r="O2311" i="1"/>
  <c r="P2311" i="1" s="1"/>
  <c r="O2312" i="1"/>
  <c r="P2312" i="1" s="1"/>
  <c r="O2313" i="1"/>
  <c r="P2313" i="1" s="1"/>
  <c r="O2314" i="1"/>
  <c r="P2314" i="1" s="1"/>
  <c r="O2315" i="1"/>
  <c r="P2315" i="1" s="1"/>
  <c r="O2316" i="1"/>
  <c r="P2316" i="1" s="1"/>
  <c r="O2317" i="1"/>
  <c r="P2317" i="1" s="1"/>
  <c r="O2318" i="1"/>
  <c r="P2318" i="1" s="1"/>
  <c r="O2319" i="1"/>
  <c r="P2319" i="1" s="1"/>
  <c r="O2320" i="1"/>
  <c r="P2320" i="1" s="1"/>
  <c r="O2321" i="1"/>
  <c r="P2321" i="1" s="1"/>
  <c r="O2322" i="1"/>
  <c r="P2322" i="1" s="1"/>
  <c r="O2323" i="1"/>
  <c r="P2323" i="1" s="1"/>
  <c r="O2324" i="1"/>
  <c r="O2325" i="1"/>
  <c r="P2325" i="1" s="1"/>
  <c r="O2326" i="1"/>
  <c r="P2326" i="1" s="1"/>
  <c r="O2327" i="1"/>
  <c r="P2327" i="1" s="1"/>
  <c r="O2328" i="1"/>
  <c r="P2328" i="1" s="1"/>
  <c r="O2329" i="1"/>
  <c r="P2329" i="1" s="1"/>
  <c r="O2330" i="1"/>
  <c r="P2330" i="1" s="1"/>
  <c r="O2331" i="1"/>
  <c r="P2331" i="1" s="1"/>
  <c r="O2332" i="1"/>
  <c r="O2333" i="1"/>
  <c r="P2333" i="1" s="1"/>
  <c r="O2334" i="1"/>
  <c r="P2334" i="1" s="1"/>
  <c r="O2335" i="1"/>
  <c r="P2335" i="1" s="1"/>
  <c r="O2336" i="1"/>
  <c r="P2336" i="1" s="1"/>
  <c r="O2337" i="1"/>
  <c r="P2337" i="1" s="1"/>
  <c r="O2338" i="1"/>
  <c r="P2338" i="1" s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1002" i="1"/>
  <c r="P1002" i="1" s="1"/>
  <c r="O1003" i="1"/>
  <c r="P1003" i="1" s="1"/>
  <c r="O1004" i="1"/>
  <c r="P1004" i="1" s="1"/>
  <c r="O1005" i="1"/>
  <c r="P1005" i="1" s="1"/>
  <c r="O1006" i="1"/>
  <c r="P1006" i="1" s="1"/>
  <c r="O1007" i="1"/>
  <c r="P1007" i="1" s="1"/>
  <c r="O1008" i="1"/>
  <c r="P1008" i="1" s="1"/>
  <c r="O1009" i="1"/>
  <c r="P1009" i="1" s="1"/>
  <c r="O1010" i="1"/>
  <c r="P1010" i="1" s="1"/>
  <c r="O1011" i="1"/>
  <c r="P1011" i="1" s="1"/>
  <c r="O1012" i="1"/>
  <c r="P1012" i="1" s="1"/>
  <c r="O1013" i="1"/>
  <c r="P1013" i="1" s="1"/>
  <c r="O1014" i="1"/>
  <c r="P1014" i="1" s="1"/>
  <c r="O1015" i="1"/>
  <c r="P1015" i="1" s="1"/>
  <c r="O1016" i="1"/>
  <c r="P1016" i="1" s="1"/>
  <c r="O1017" i="1"/>
  <c r="P1017" i="1" s="1"/>
  <c r="O1018" i="1"/>
  <c r="P1018" i="1" s="1"/>
  <c r="O1019" i="1"/>
  <c r="P1019" i="1" s="1"/>
  <c r="O1020" i="1"/>
  <c r="P1020" i="1" s="1"/>
  <c r="O1021" i="1"/>
  <c r="P1021" i="1" s="1"/>
  <c r="O1022" i="1"/>
  <c r="P1022" i="1" s="1"/>
  <c r="O1023" i="1"/>
  <c r="P1023" i="1" s="1"/>
  <c r="O1024" i="1"/>
  <c r="P1024" i="1" s="1"/>
  <c r="O1025" i="1"/>
  <c r="P1025" i="1" s="1"/>
  <c r="O1026" i="1"/>
  <c r="P1026" i="1" s="1"/>
  <c r="O1027" i="1"/>
  <c r="P1027" i="1" s="1"/>
  <c r="O1028" i="1"/>
  <c r="P1028" i="1" s="1"/>
  <c r="O1029" i="1"/>
  <c r="P1029" i="1" s="1"/>
  <c r="O1030" i="1"/>
  <c r="P1030" i="1" s="1"/>
  <c r="O1031" i="1"/>
  <c r="P1031" i="1" s="1"/>
  <c r="O1032" i="1"/>
  <c r="P1032" i="1" s="1"/>
  <c r="O1033" i="1"/>
  <c r="P1033" i="1" s="1"/>
  <c r="O1034" i="1"/>
  <c r="P1034" i="1" s="1"/>
  <c r="O1035" i="1"/>
  <c r="P1035" i="1" s="1"/>
  <c r="O1036" i="1"/>
  <c r="P1036" i="1" s="1"/>
  <c r="O1037" i="1"/>
  <c r="P1037" i="1" s="1"/>
  <c r="O1038" i="1"/>
  <c r="P1038" i="1" s="1"/>
  <c r="O1039" i="1"/>
  <c r="P1039" i="1" s="1"/>
  <c r="O1040" i="1"/>
  <c r="P1040" i="1" s="1"/>
  <c r="O1041" i="1"/>
  <c r="P1041" i="1" s="1"/>
  <c r="O1042" i="1"/>
  <c r="P1042" i="1" s="1"/>
  <c r="O1043" i="1"/>
  <c r="P1043" i="1" s="1"/>
  <c r="O1044" i="1"/>
  <c r="P1044" i="1" s="1"/>
  <c r="O1045" i="1"/>
  <c r="P1045" i="1" s="1"/>
  <c r="O1046" i="1"/>
  <c r="P1046" i="1" s="1"/>
  <c r="O1047" i="1"/>
  <c r="P1047" i="1" s="1"/>
  <c r="O1048" i="1"/>
  <c r="P1048" i="1" s="1"/>
  <c r="O1049" i="1"/>
  <c r="P1049" i="1" s="1"/>
  <c r="O1050" i="1"/>
  <c r="P1050" i="1" s="1"/>
  <c r="O1051" i="1"/>
  <c r="P1051" i="1" s="1"/>
  <c r="O1052" i="1"/>
  <c r="P1052" i="1" s="1"/>
  <c r="O1053" i="1"/>
  <c r="P1053" i="1" s="1"/>
  <c r="O1054" i="1"/>
  <c r="P1054" i="1" s="1"/>
  <c r="O1055" i="1"/>
  <c r="P1055" i="1" s="1"/>
  <c r="O1056" i="1"/>
  <c r="P1056" i="1" s="1"/>
  <c r="O1057" i="1"/>
  <c r="P1057" i="1" s="1"/>
  <c r="O1058" i="1"/>
  <c r="P1058" i="1" s="1"/>
  <c r="O1059" i="1"/>
  <c r="P1059" i="1" s="1"/>
  <c r="O1060" i="1"/>
  <c r="O1061" i="1"/>
  <c r="P1061" i="1" s="1"/>
  <c r="O1062" i="1"/>
  <c r="P1062" i="1" s="1"/>
  <c r="O1063" i="1"/>
  <c r="P1063" i="1" s="1"/>
  <c r="O1064" i="1"/>
  <c r="P1064" i="1" s="1"/>
  <c r="O1065" i="1"/>
  <c r="P1065" i="1" s="1"/>
  <c r="O1066" i="1"/>
  <c r="P1066" i="1" s="1"/>
  <c r="O1067" i="1"/>
  <c r="P1067" i="1" s="1"/>
  <c r="O1068" i="1"/>
  <c r="P1068" i="1" s="1"/>
  <c r="O1069" i="1"/>
  <c r="P1069" i="1" s="1"/>
  <c r="O1070" i="1"/>
  <c r="P1070" i="1" s="1"/>
  <c r="O1071" i="1"/>
  <c r="P1071" i="1" s="1"/>
  <c r="O1072" i="1"/>
  <c r="P1072" i="1" s="1"/>
  <c r="O1073" i="1"/>
  <c r="P1073" i="1" s="1"/>
  <c r="O1074" i="1"/>
  <c r="P1074" i="1" s="1"/>
  <c r="O1075" i="1"/>
  <c r="P1075" i="1" s="1"/>
  <c r="O1076" i="1"/>
  <c r="O1077" i="1"/>
  <c r="P1077" i="1" s="1"/>
  <c r="O1078" i="1"/>
  <c r="P1078" i="1" s="1"/>
  <c r="O1079" i="1"/>
  <c r="P1079" i="1" s="1"/>
  <c r="O1080" i="1"/>
  <c r="P1080" i="1" s="1"/>
  <c r="O1081" i="1"/>
  <c r="P1081" i="1" s="1"/>
  <c r="O1082" i="1"/>
  <c r="P1082" i="1" s="1"/>
  <c r="O1083" i="1"/>
  <c r="P1083" i="1" s="1"/>
  <c r="O1084" i="1"/>
  <c r="P1084" i="1" s="1"/>
  <c r="O1085" i="1"/>
  <c r="P1085" i="1" s="1"/>
  <c r="O1086" i="1"/>
  <c r="P1086" i="1" s="1"/>
  <c r="O1087" i="1"/>
  <c r="P1087" i="1" s="1"/>
  <c r="O1088" i="1"/>
  <c r="P1088" i="1" s="1"/>
  <c r="O1089" i="1"/>
  <c r="P1089" i="1" s="1"/>
  <c r="O1090" i="1"/>
  <c r="P1090" i="1" s="1"/>
  <c r="O1091" i="1"/>
  <c r="P1091" i="1" s="1"/>
  <c r="O1092" i="1"/>
  <c r="P1092" i="1" s="1"/>
  <c r="O1093" i="1"/>
  <c r="P1093" i="1" s="1"/>
  <c r="O1094" i="1"/>
  <c r="P1094" i="1" s="1"/>
  <c r="O1095" i="1"/>
  <c r="P1095" i="1" s="1"/>
  <c r="O1096" i="1"/>
  <c r="P1096" i="1" s="1"/>
  <c r="O1097" i="1"/>
  <c r="P1097" i="1" s="1"/>
  <c r="O1098" i="1"/>
  <c r="P1098" i="1" s="1"/>
  <c r="O1099" i="1"/>
  <c r="P1099" i="1" s="1"/>
  <c r="O1100" i="1"/>
  <c r="P1100" i="1" s="1"/>
  <c r="O1101" i="1"/>
  <c r="P1101" i="1" s="1"/>
  <c r="O1102" i="1"/>
  <c r="P1102" i="1" s="1"/>
  <c r="O1103" i="1"/>
  <c r="P1103" i="1" s="1"/>
  <c r="O1104" i="1"/>
  <c r="P1104" i="1" s="1"/>
  <c r="O1105" i="1"/>
  <c r="P1105" i="1" s="1"/>
  <c r="O1106" i="1"/>
  <c r="P1106" i="1" s="1"/>
  <c r="O1107" i="1"/>
  <c r="P1107" i="1" s="1"/>
  <c r="O1108" i="1"/>
  <c r="P1108" i="1" s="1"/>
  <c r="O1109" i="1"/>
  <c r="P1109" i="1" s="1"/>
  <c r="O1110" i="1"/>
  <c r="P1110" i="1" s="1"/>
  <c r="O1111" i="1"/>
  <c r="P1111" i="1" s="1"/>
  <c r="O1112" i="1"/>
  <c r="P1112" i="1" s="1"/>
  <c r="O1113" i="1"/>
  <c r="P1113" i="1" s="1"/>
  <c r="O1114" i="1"/>
  <c r="P1114" i="1" s="1"/>
  <c r="O1115" i="1"/>
  <c r="P1115" i="1" s="1"/>
  <c r="O1116" i="1"/>
  <c r="P1116" i="1" s="1"/>
  <c r="O1117" i="1"/>
  <c r="P1117" i="1" s="1"/>
  <c r="O1118" i="1"/>
  <c r="P1118" i="1" s="1"/>
  <c r="O1119" i="1"/>
  <c r="P1119" i="1" s="1"/>
  <c r="O1120" i="1"/>
  <c r="P1120" i="1" s="1"/>
  <c r="O1121" i="1"/>
  <c r="P1121" i="1" s="1"/>
  <c r="O1122" i="1"/>
  <c r="P1122" i="1" s="1"/>
  <c r="O1123" i="1"/>
  <c r="P1123" i="1" s="1"/>
  <c r="O1124" i="1"/>
  <c r="P1124" i="1" s="1"/>
  <c r="O1125" i="1"/>
  <c r="P1125" i="1" s="1"/>
  <c r="O1126" i="1"/>
  <c r="P1126" i="1" s="1"/>
  <c r="O1127" i="1"/>
  <c r="P1127" i="1" s="1"/>
  <c r="O1128" i="1"/>
  <c r="P1128" i="1" s="1"/>
  <c r="O1129" i="1"/>
  <c r="P1129" i="1" s="1"/>
  <c r="O1130" i="1"/>
  <c r="P1130" i="1" s="1"/>
  <c r="O1131" i="1"/>
  <c r="P1131" i="1" s="1"/>
  <c r="O1132" i="1"/>
  <c r="P1132" i="1" s="1"/>
  <c r="O1133" i="1"/>
  <c r="P1133" i="1" s="1"/>
  <c r="O1134" i="1"/>
  <c r="P1134" i="1" s="1"/>
  <c r="O1135" i="1"/>
  <c r="P1135" i="1" s="1"/>
  <c r="O1136" i="1"/>
  <c r="P1136" i="1" s="1"/>
  <c r="O1137" i="1"/>
  <c r="P1137" i="1" s="1"/>
  <c r="O1138" i="1"/>
  <c r="P1138" i="1" s="1"/>
  <c r="O1139" i="1"/>
  <c r="P1139" i="1" s="1"/>
  <c r="O1140" i="1"/>
  <c r="P1140" i="1" s="1"/>
  <c r="O1141" i="1"/>
  <c r="P1141" i="1" s="1"/>
  <c r="O1142" i="1"/>
  <c r="P1142" i="1" s="1"/>
  <c r="O1143" i="1"/>
  <c r="P1143" i="1" s="1"/>
  <c r="O1144" i="1"/>
  <c r="P1144" i="1" s="1"/>
  <c r="O1145" i="1"/>
  <c r="P1145" i="1" s="1"/>
  <c r="O1146" i="1"/>
  <c r="P1146" i="1" s="1"/>
  <c r="O1147" i="1"/>
  <c r="P1147" i="1" s="1"/>
  <c r="O1148" i="1"/>
  <c r="P1148" i="1" s="1"/>
  <c r="O1149" i="1"/>
  <c r="P1149" i="1" s="1"/>
  <c r="O1150" i="1"/>
  <c r="P1150" i="1" s="1"/>
  <c r="O1151" i="1"/>
  <c r="P1151" i="1" s="1"/>
  <c r="O1152" i="1"/>
  <c r="P1152" i="1" s="1"/>
  <c r="O1153" i="1"/>
  <c r="P1153" i="1" s="1"/>
  <c r="O1154" i="1"/>
  <c r="P1154" i="1" s="1"/>
  <c r="O1155" i="1"/>
  <c r="P1155" i="1" s="1"/>
  <c r="O1156" i="1"/>
  <c r="P1156" i="1" s="1"/>
  <c r="O1157" i="1"/>
  <c r="P1157" i="1" s="1"/>
  <c r="O1158" i="1"/>
  <c r="P1158" i="1" s="1"/>
  <c r="O1159" i="1"/>
  <c r="P1159" i="1" s="1"/>
  <c r="O1160" i="1"/>
  <c r="P1160" i="1" s="1"/>
  <c r="O1161" i="1"/>
  <c r="P1161" i="1" s="1"/>
  <c r="O1162" i="1"/>
  <c r="P1162" i="1" s="1"/>
  <c r="O1163" i="1"/>
  <c r="P1163" i="1" s="1"/>
  <c r="O1164" i="1"/>
  <c r="P1164" i="1" s="1"/>
  <c r="O1165" i="1"/>
  <c r="P1165" i="1" s="1"/>
  <c r="O1166" i="1"/>
  <c r="P1166" i="1" s="1"/>
  <c r="O1167" i="1"/>
  <c r="P1167" i="1" s="1"/>
  <c r="O1168" i="1"/>
  <c r="P1168" i="1" s="1"/>
  <c r="O1169" i="1"/>
  <c r="P1169" i="1" s="1"/>
  <c r="O1170" i="1"/>
  <c r="P1170" i="1" s="1"/>
  <c r="O1171" i="1"/>
  <c r="P1171" i="1" s="1"/>
  <c r="O1172" i="1"/>
  <c r="P1172" i="1" s="1"/>
  <c r="O1173" i="1"/>
  <c r="P1173" i="1" s="1"/>
  <c r="O1174" i="1"/>
  <c r="P1174" i="1" s="1"/>
  <c r="O1175" i="1"/>
  <c r="P1175" i="1" s="1"/>
  <c r="O1176" i="1"/>
  <c r="P1176" i="1" s="1"/>
  <c r="O1177" i="1"/>
  <c r="P1177" i="1" s="1"/>
  <c r="O1178" i="1"/>
  <c r="P1178" i="1" s="1"/>
  <c r="O1179" i="1"/>
  <c r="P1179" i="1" s="1"/>
  <c r="O1180" i="1"/>
  <c r="P1180" i="1" s="1"/>
  <c r="O1181" i="1"/>
  <c r="P1181" i="1" s="1"/>
  <c r="O1182" i="1"/>
  <c r="P1182" i="1" s="1"/>
  <c r="O1183" i="1"/>
  <c r="P1183" i="1" s="1"/>
  <c r="O1184" i="1"/>
  <c r="P1184" i="1" s="1"/>
  <c r="O1185" i="1"/>
  <c r="P1185" i="1" s="1"/>
  <c r="O1186" i="1"/>
  <c r="P1186" i="1" s="1"/>
  <c r="O1187" i="1"/>
  <c r="P1187" i="1" s="1"/>
  <c r="O1188" i="1"/>
  <c r="P1188" i="1" s="1"/>
  <c r="O1189" i="1"/>
  <c r="P1189" i="1" s="1"/>
  <c r="O1190" i="1"/>
  <c r="P1190" i="1" s="1"/>
  <c r="O1191" i="1"/>
  <c r="P1191" i="1" s="1"/>
  <c r="O1192" i="1"/>
  <c r="P1192" i="1" s="1"/>
  <c r="O1193" i="1"/>
  <c r="P1193" i="1" s="1"/>
  <c r="O1194" i="1"/>
  <c r="P1194" i="1" s="1"/>
  <c r="O1195" i="1"/>
  <c r="P1195" i="1" s="1"/>
  <c r="O1196" i="1"/>
  <c r="P1196" i="1" s="1"/>
  <c r="O1197" i="1"/>
  <c r="P1197" i="1" s="1"/>
  <c r="O1198" i="1"/>
  <c r="P1198" i="1" s="1"/>
  <c r="O1199" i="1"/>
  <c r="P1199" i="1" s="1"/>
  <c r="O1200" i="1"/>
  <c r="P1200" i="1" s="1"/>
  <c r="O1201" i="1"/>
  <c r="P1201" i="1" s="1"/>
  <c r="O1202" i="1"/>
  <c r="P1202" i="1" s="1"/>
  <c r="O1203" i="1"/>
  <c r="P1203" i="1" s="1"/>
  <c r="O1204" i="1"/>
  <c r="P1204" i="1" s="1"/>
  <c r="O1205" i="1"/>
  <c r="P1205" i="1" s="1"/>
  <c r="O1206" i="1"/>
  <c r="P1206" i="1" s="1"/>
  <c r="O1207" i="1"/>
  <c r="P1207" i="1" s="1"/>
  <c r="O1208" i="1"/>
  <c r="P1208" i="1" s="1"/>
  <c r="O1209" i="1"/>
  <c r="P1209" i="1" s="1"/>
  <c r="O1210" i="1"/>
  <c r="P1210" i="1" s="1"/>
  <c r="O1211" i="1"/>
  <c r="P1211" i="1" s="1"/>
  <c r="O1212" i="1"/>
  <c r="O1213" i="1"/>
  <c r="P1213" i="1" s="1"/>
  <c r="O1214" i="1"/>
  <c r="P1214" i="1" s="1"/>
  <c r="O1215" i="1"/>
  <c r="P1215" i="1" s="1"/>
  <c r="O1216" i="1"/>
  <c r="P1216" i="1" s="1"/>
  <c r="O1217" i="1"/>
  <c r="P1217" i="1" s="1"/>
  <c r="O1218" i="1"/>
  <c r="P1218" i="1" s="1"/>
  <c r="O1219" i="1"/>
  <c r="P1219" i="1" s="1"/>
  <c r="O1220" i="1"/>
  <c r="P1220" i="1" s="1"/>
  <c r="O1221" i="1"/>
  <c r="P1221" i="1" s="1"/>
  <c r="O1222" i="1"/>
  <c r="P1222" i="1" s="1"/>
  <c r="O1223" i="1"/>
  <c r="P1223" i="1" s="1"/>
  <c r="O1224" i="1"/>
  <c r="P1224" i="1" s="1"/>
  <c r="O1225" i="1"/>
  <c r="P1225" i="1" s="1"/>
  <c r="O1226" i="1"/>
  <c r="P1226" i="1" s="1"/>
  <c r="O1227" i="1"/>
  <c r="P1227" i="1" s="1"/>
  <c r="O1228" i="1"/>
  <c r="P1228" i="1" s="1"/>
  <c r="O1229" i="1"/>
  <c r="P1229" i="1" s="1"/>
  <c r="O1230" i="1"/>
  <c r="P1230" i="1" s="1"/>
  <c r="O1231" i="1"/>
  <c r="P1231" i="1" s="1"/>
  <c r="O1232" i="1"/>
  <c r="P1232" i="1" s="1"/>
  <c r="O1233" i="1"/>
  <c r="P1233" i="1" s="1"/>
  <c r="O1234" i="1"/>
  <c r="P1234" i="1" s="1"/>
  <c r="O1235" i="1"/>
  <c r="P1235" i="1" s="1"/>
  <c r="O1236" i="1"/>
  <c r="P1236" i="1" s="1"/>
  <c r="O1237" i="1"/>
  <c r="P1237" i="1" s="1"/>
  <c r="O1238" i="1"/>
  <c r="P1238" i="1" s="1"/>
  <c r="O1239" i="1"/>
  <c r="P1239" i="1" s="1"/>
  <c r="O1240" i="1"/>
  <c r="P1240" i="1" s="1"/>
  <c r="O1241" i="1"/>
  <c r="P1241" i="1" s="1"/>
  <c r="O1242" i="1"/>
  <c r="P1242" i="1" s="1"/>
  <c r="O1243" i="1"/>
  <c r="P1243" i="1" s="1"/>
  <c r="O1244" i="1"/>
  <c r="P1244" i="1" s="1"/>
  <c r="O1245" i="1"/>
  <c r="P1245" i="1" s="1"/>
  <c r="O1246" i="1"/>
  <c r="P1246" i="1" s="1"/>
  <c r="O1247" i="1"/>
  <c r="P1247" i="1" s="1"/>
  <c r="O1248" i="1"/>
  <c r="P1248" i="1" s="1"/>
  <c r="O1249" i="1"/>
  <c r="P1249" i="1" s="1"/>
  <c r="O1250" i="1"/>
  <c r="P1250" i="1" s="1"/>
  <c r="O1251" i="1"/>
  <c r="P1251" i="1" s="1"/>
  <c r="O1252" i="1"/>
  <c r="P1252" i="1" s="1"/>
  <c r="O1253" i="1"/>
  <c r="P1253" i="1" s="1"/>
  <c r="O1254" i="1"/>
  <c r="P1254" i="1" s="1"/>
  <c r="O1255" i="1"/>
  <c r="P1255" i="1" s="1"/>
  <c r="O1256" i="1"/>
  <c r="P1256" i="1" s="1"/>
  <c r="O1257" i="1"/>
  <c r="P1257" i="1" s="1"/>
  <c r="O1258" i="1"/>
  <c r="P1258" i="1" s="1"/>
  <c r="O1259" i="1"/>
  <c r="P1259" i="1" s="1"/>
  <c r="O1260" i="1"/>
  <c r="P1260" i="1" s="1"/>
  <c r="O1261" i="1"/>
  <c r="P1261" i="1" s="1"/>
  <c r="O1262" i="1"/>
  <c r="P1262" i="1" s="1"/>
  <c r="O1263" i="1"/>
  <c r="P1263" i="1" s="1"/>
  <c r="O1264" i="1"/>
  <c r="P1264" i="1" s="1"/>
  <c r="O1265" i="1"/>
  <c r="P1265" i="1" s="1"/>
  <c r="O1266" i="1"/>
  <c r="P1266" i="1" s="1"/>
  <c r="O1267" i="1"/>
  <c r="P1267" i="1" s="1"/>
  <c r="O1268" i="1"/>
  <c r="P1268" i="1" s="1"/>
  <c r="O1269" i="1"/>
  <c r="P1269" i="1" s="1"/>
  <c r="O1270" i="1"/>
  <c r="P1270" i="1" s="1"/>
  <c r="O1271" i="1"/>
  <c r="P1271" i="1" s="1"/>
  <c r="O1272" i="1"/>
  <c r="P1272" i="1" s="1"/>
  <c r="O1273" i="1"/>
  <c r="P1273" i="1" s="1"/>
  <c r="O1274" i="1"/>
  <c r="P1274" i="1" s="1"/>
  <c r="O1275" i="1"/>
  <c r="P1275" i="1" s="1"/>
  <c r="O1276" i="1"/>
  <c r="P1276" i="1" s="1"/>
  <c r="O1277" i="1"/>
  <c r="P1277" i="1" s="1"/>
  <c r="O1278" i="1"/>
  <c r="P1278" i="1" s="1"/>
  <c r="O1279" i="1"/>
  <c r="P1279" i="1" s="1"/>
  <c r="O1280" i="1"/>
  <c r="P1280" i="1" s="1"/>
  <c r="O1281" i="1"/>
  <c r="P1281" i="1" s="1"/>
  <c r="O1282" i="1"/>
  <c r="P1282" i="1" s="1"/>
  <c r="O1283" i="1"/>
  <c r="P1283" i="1" s="1"/>
  <c r="O1284" i="1"/>
  <c r="P1284" i="1" s="1"/>
  <c r="O1285" i="1"/>
  <c r="P1285" i="1" s="1"/>
  <c r="O1286" i="1"/>
  <c r="P1286" i="1" s="1"/>
  <c r="O1287" i="1"/>
  <c r="P1287" i="1" s="1"/>
  <c r="O1288" i="1"/>
  <c r="P1288" i="1" s="1"/>
  <c r="O1289" i="1"/>
  <c r="P1289" i="1" s="1"/>
  <c r="O1290" i="1"/>
  <c r="P1290" i="1" s="1"/>
  <c r="O1291" i="1"/>
  <c r="O1292" i="1"/>
  <c r="P1292" i="1" s="1"/>
  <c r="O1293" i="1"/>
  <c r="P1293" i="1" s="1"/>
  <c r="O1294" i="1"/>
  <c r="P1294" i="1" s="1"/>
  <c r="O1295" i="1"/>
  <c r="P1295" i="1" s="1"/>
  <c r="O1296" i="1"/>
  <c r="P1296" i="1" s="1"/>
  <c r="O1297" i="1"/>
  <c r="P1297" i="1" s="1"/>
  <c r="O1298" i="1"/>
  <c r="P1298" i="1" s="1"/>
  <c r="O1299" i="1"/>
  <c r="P1299" i="1" s="1"/>
  <c r="O1300" i="1"/>
  <c r="P1300" i="1" s="1"/>
  <c r="O1301" i="1"/>
  <c r="P1301" i="1" s="1"/>
  <c r="O1302" i="1"/>
  <c r="P1302" i="1" s="1"/>
  <c r="O1303" i="1"/>
  <c r="P1303" i="1" s="1"/>
  <c r="O1304" i="1"/>
  <c r="P1304" i="1" s="1"/>
  <c r="O1305" i="1"/>
  <c r="P1305" i="1" s="1"/>
  <c r="O1306" i="1"/>
  <c r="P1306" i="1" s="1"/>
  <c r="O1307" i="1"/>
  <c r="P1307" i="1" s="1"/>
  <c r="O1308" i="1"/>
  <c r="P1308" i="1" s="1"/>
  <c r="O1309" i="1"/>
  <c r="P1309" i="1" s="1"/>
  <c r="O1310" i="1"/>
  <c r="P1310" i="1" s="1"/>
  <c r="O1311" i="1"/>
  <c r="P1311" i="1" s="1"/>
  <c r="O1312" i="1"/>
  <c r="P1312" i="1" s="1"/>
  <c r="O1313" i="1"/>
  <c r="P1313" i="1" s="1"/>
  <c r="O1314" i="1"/>
  <c r="P1314" i="1" s="1"/>
  <c r="O1315" i="1"/>
  <c r="P1315" i="1" s="1"/>
  <c r="O1316" i="1"/>
  <c r="P1316" i="1" s="1"/>
  <c r="O1317" i="1"/>
  <c r="P1317" i="1" s="1"/>
  <c r="O1318" i="1"/>
  <c r="P1318" i="1" s="1"/>
  <c r="O1319" i="1"/>
  <c r="P1319" i="1" s="1"/>
  <c r="O1320" i="1"/>
  <c r="P1320" i="1" s="1"/>
  <c r="O1321" i="1"/>
  <c r="P1321" i="1" s="1"/>
  <c r="O1322" i="1"/>
  <c r="P1322" i="1" s="1"/>
  <c r="O1323" i="1"/>
  <c r="P1323" i="1" s="1"/>
  <c r="O1324" i="1"/>
  <c r="P1324" i="1" s="1"/>
  <c r="O1325" i="1"/>
  <c r="P1325" i="1" s="1"/>
  <c r="O1326" i="1"/>
  <c r="P1326" i="1" s="1"/>
  <c r="O1327" i="1"/>
  <c r="P1327" i="1" s="1"/>
  <c r="O1328" i="1"/>
  <c r="P1328" i="1" s="1"/>
  <c r="O1329" i="1"/>
  <c r="P1329" i="1" s="1"/>
  <c r="O1330" i="1"/>
  <c r="P1330" i="1" s="1"/>
  <c r="O1331" i="1"/>
  <c r="P1331" i="1" s="1"/>
  <c r="O1332" i="1"/>
  <c r="P1332" i="1" s="1"/>
  <c r="O1333" i="1"/>
  <c r="P1333" i="1" s="1"/>
  <c r="O1334" i="1"/>
  <c r="P1334" i="1" s="1"/>
  <c r="O1335" i="1"/>
  <c r="P1335" i="1" s="1"/>
  <c r="O1336" i="1"/>
  <c r="P1336" i="1" s="1"/>
  <c r="O1337" i="1"/>
  <c r="P1337" i="1" s="1"/>
  <c r="O1338" i="1"/>
  <c r="P1338" i="1" s="1"/>
  <c r="O1339" i="1"/>
  <c r="P1339" i="1" s="1"/>
  <c r="O1340" i="1"/>
  <c r="P1340" i="1" s="1"/>
  <c r="O1341" i="1"/>
  <c r="P1341" i="1" s="1"/>
  <c r="O1342" i="1"/>
  <c r="P1342" i="1" s="1"/>
  <c r="O1343" i="1"/>
  <c r="P1343" i="1" s="1"/>
  <c r="O1344" i="1"/>
  <c r="P1344" i="1" s="1"/>
  <c r="O1345" i="1"/>
  <c r="P1345" i="1" s="1"/>
  <c r="O1346" i="1"/>
  <c r="P1346" i="1" s="1"/>
  <c r="O1347" i="1"/>
  <c r="P1347" i="1" s="1"/>
  <c r="O1348" i="1"/>
  <c r="P1348" i="1" s="1"/>
  <c r="O1349" i="1"/>
  <c r="P1349" i="1" s="1"/>
  <c r="O1350" i="1"/>
  <c r="P1350" i="1" s="1"/>
  <c r="O1351" i="1"/>
  <c r="P1351" i="1" s="1"/>
  <c r="O1352" i="1"/>
  <c r="P1352" i="1" s="1"/>
  <c r="O1353" i="1"/>
  <c r="P1353" i="1" s="1"/>
  <c r="O1354" i="1"/>
  <c r="P1354" i="1" s="1"/>
  <c r="O1355" i="1"/>
  <c r="P1355" i="1" s="1"/>
  <c r="O1356" i="1"/>
  <c r="P1356" i="1" s="1"/>
  <c r="O1357" i="1"/>
  <c r="P1357" i="1" s="1"/>
  <c r="O1358" i="1"/>
  <c r="P1358" i="1" s="1"/>
  <c r="O1359" i="1"/>
  <c r="P1359" i="1" s="1"/>
  <c r="O1360" i="1"/>
  <c r="P1360" i="1" s="1"/>
  <c r="O1361" i="1"/>
  <c r="P1361" i="1" s="1"/>
  <c r="O1362" i="1"/>
  <c r="P1362" i="1" s="1"/>
  <c r="O1363" i="1"/>
  <c r="P1363" i="1" s="1"/>
  <c r="O1364" i="1"/>
  <c r="P1364" i="1" s="1"/>
  <c r="O1365" i="1"/>
  <c r="P1365" i="1" s="1"/>
  <c r="O1366" i="1"/>
  <c r="P1366" i="1" s="1"/>
  <c r="O1367" i="1"/>
  <c r="P1367" i="1" s="1"/>
  <c r="O1368" i="1"/>
  <c r="P1368" i="1" s="1"/>
  <c r="O1369" i="1"/>
  <c r="P1369" i="1" s="1"/>
  <c r="O1370" i="1"/>
  <c r="P1370" i="1" s="1"/>
  <c r="O1371" i="1"/>
  <c r="P1371" i="1" s="1"/>
  <c r="O1372" i="1"/>
  <c r="P1372" i="1" s="1"/>
  <c r="O1373" i="1"/>
  <c r="P1373" i="1" s="1"/>
  <c r="O1374" i="1"/>
  <c r="P1374" i="1" s="1"/>
  <c r="O1375" i="1"/>
  <c r="P1375" i="1" s="1"/>
  <c r="O1376" i="1"/>
  <c r="P1376" i="1" s="1"/>
  <c r="O1377" i="1"/>
  <c r="P1377" i="1" s="1"/>
  <c r="O1378" i="1"/>
  <c r="P1378" i="1" s="1"/>
  <c r="O1379" i="1"/>
  <c r="P1379" i="1" s="1"/>
  <c r="O1380" i="1"/>
  <c r="P1380" i="1" s="1"/>
  <c r="O1381" i="1"/>
  <c r="P1381" i="1" s="1"/>
  <c r="O1382" i="1"/>
  <c r="P1382" i="1" s="1"/>
  <c r="O1383" i="1"/>
  <c r="P1383" i="1" s="1"/>
  <c r="O1384" i="1"/>
  <c r="P1384" i="1" s="1"/>
  <c r="O1385" i="1"/>
  <c r="P1385" i="1" s="1"/>
  <c r="O1386" i="1"/>
  <c r="P1386" i="1" s="1"/>
  <c r="O1387" i="1"/>
  <c r="P1387" i="1" s="1"/>
  <c r="O1388" i="1"/>
  <c r="P1388" i="1" s="1"/>
  <c r="O1389" i="1"/>
  <c r="P1389" i="1" s="1"/>
  <c r="O1390" i="1"/>
  <c r="P1390" i="1" s="1"/>
  <c r="O1391" i="1"/>
  <c r="P1391" i="1" s="1"/>
  <c r="O1392" i="1"/>
  <c r="P1392" i="1" s="1"/>
  <c r="O1393" i="1"/>
  <c r="P1393" i="1" s="1"/>
  <c r="O1394" i="1"/>
  <c r="P1394" i="1" s="1"/>
  <c r="O1395" i="1"/>
  <c r="P1395" i="1" s="1"/>
  <c r="O1396" i="1"/>
  <c r="P1396" i="1" s="1"/>
  <c r="O1397" i="1"/>
  <c r="P1397" i="1" s="1"/>
  <c r="O1398" i="1"/>
  <c r="P1398" i="1" s="1"/>
  <c r="O1399" i="1"/>
  <c r="P1399" i="1" s="1"/>
  <c r="O1400" i="1"/>
  <c r="P1400" i="1" s="1"/>
  <c r="O1401" i="1"/>
  <c r="P1401" i="1" s="1"/>
  <c r="O1402" i="1"/>
  <c r="P1402" i="1" s="1"/>
  <c r="O1403" i="1"/>
  <c r="P1403" i="1" s="1"/>
  <c r="O1404" i="1"/>
  <c r="P1404" i="1" s="1"/>
  <c r="O1405" i="1"/>
  <c r="P1405" i="1" s="1"/>
  <c r="O1406" i="1"/>
  <c r="P1406" i="1" s="1"/>
  <c r="O1407" i="1"/>
  <c r="P1407" i="1" s="1"/>
  <c r="O1408" i="1"/>
  <c r="P1408" i="1" s="1"/>
  <c r="O1409" i="1"/>
  <c r="P1409" i="1" s="1"/>
  <c r="O1410" i="1"/>
  <c r="P1410" i="1" s="1"/>
  <c r="O1411" i="1"/>
  <c r="P1411" i="1" s="1"/>
  <c r="O1412" i="1"/>
  <c r="P1412" i="1" s="1"/>
  <c r="O1413" i="1"/>
  <c r="P1413" i="1" s="1"/>
  <c r="O1414" i="1"/>
  <c r="P1414" i="1" s="1"/>
  <c r="O1415" i="1"/>
  <c r="P1415" i="1" s="1"/>
  <c r="O1416" i="1"/>
  <c r="P1416" i="1" s="1"/>
  <c r="O1417" i="1"/>
  <c r="P1417" i="1" s="1"/>
  <c r="O1418" i="1"/>
  <c r="P1418" i="1" s="1"/>
  <c r="O1419" i="1"/>
  <c r="P1419" i="1" s="1"/>
  <c r="O1420" i="1"/>
  <c r="P1420" i="1" s="1"/>
  <c r="O1421" i="1"/>
  <c r="P1421" i="1" s="1"/>
  <c r="O1422" i="1"/>
  <c r="P1422" i="1" s="1"/>
  <c r="O1423" i="1"/>
  <c r="P1423" i="1" s="1"/>
  <c r="O1424" i="1"/>
  <c r="P1424" i="1" s="1"/>
  <c r="O1425" i="1"/>
  <c r="P1425" i="1" s="1"/>
  <c r="O1426" i="1"/>
  <c r="P1426" i="1" s="1"/>
  <c r="O1427" i="1"/>
  <c r="P1427" i="1" s="1"/>
  <c r="O1428" i="1"/>
  <c r="P1428" i="1" s="1"/>
  <c r="O1429" i="1"/>
  <c r="P1429" i="1" s="1"/>
  <c r="O1430" i="1"/>
  <c r="P1430" i="1" s="1"/>
  <c r="O1431" i="1"/>
  <c r="P1431" i="1" s="1"/>
  <c r="O1432" i="1"/>
  <c r="P1432" i="1" s="1"/>
  <c r="O1433" i="1"/>
  <c r="P1433" i="1" s="1"/>
  <c r="O1434" i="1"/>
  <c r="P1434" i="1" s="1"/>
  <c r="O1435" i="1"/>
  <c r="P1435" i="1" s="1"/>
  <c r="O1436" i="1"/>
  <c r="P1436" i="1" s="1"/>
  <c r="O1437" i="1"/>
  <c r="P1437" i="1" s="1"/>
  <c r="O1438" i="1"/>
  <c r="P1438" i="1" s="1"/>
  <c r="O1439" i="1"/>
  <c r="P1439" i="1" s="1"/>
  <c r="O1440" i="1"/>
  <c r="P1440" i="1" s="1"/>
  <c r="O1441" i="1"/>
  <c r="P1441" i="1" s="1"/>
  <c r="O1442" i="1"/>
  <c r="P1442" i="1" s="1"/>
  <c r="O1443" i="1"/>
  <c r="P1443" i="1" s="1"/>
  <c r="O1444" i="1"/>
  <c r="P1444" i="1" s="1"/>
  <c r="O1445" i="1"/>
  <c r="P1445" i="1" s="1"/>
  <c r="O1446" i="1"/>
  <c r="P1446" i="1" s="1"/>
  <c r="O1447" i="1"/>
  <c r="P1447" i="1" s="1"/>
  <c r="O1448" i="1"/>
  <c r="P1448" i="1" s="1"/>
  <c r="O1449" i="1"/>
  <c r="P1449" i="1" s="1"/>
  <c r="O1450" i="1"/>
  <c r="P1450" i="1" s="1"/>
  <c r="O1451" i="1"/>
  <c r="P1451" i="1" s="1"/>
  <c r="O1452" i="1"/>
  <c r="P1452" i="1" s="1"/>
  <c r="O1453" i="1"/>
  <c r="P1453" i="1" s="1"/>
  <c r="O1454" i="1"/>
  <c r="P1454" i="1" s="1"/>
  <c r="O1455" i="1"/>
  <c r="P1455" i="1" s="1"/>
  <c r="O1456" i="1"/>
  <c r="P1456" i="1" s="1"/>
  <c r="O1457" i="1"/>
  <c r="P1457" i="1" s="1"/>
  <c r="O1458" i="1"/>
  <c r="P1458" i="1" s="1"/>
  <c r="O1459" i="1"/>
  <c r="P1459" i="1" s="1"/>
  <c r="O1460" i="1"/>
  <c r="P1460" i="1" s="1"/>
  <c r="O1461" i="1"/>
  <c r="P1461" i="1" s="1"/>
  <c r="O1462" i="1"/>
  <c r="P1462" i="1" s="1"/>
  <c r="O1463" i="1"/>
  <c r="P1463" i="1" s="1"/>
  <c r="O1464" i="1"/>
  <c r="P1464" i="1" s="1"/>
  <c r="O1465" i="1"/>
  <c r="P1465" i="1" s="1"/>
  <c r="O1466" i="1"/>
  <c r="P1466" i="1" s="1"/>
  <c r="O1467" i="1"/>
  <c r="P1467" i="1" s="1"/>
  <c r="O1468" i="1"/>
  <c r="P1468" i="1" s="1"/>
  <c r="O1469" i="1"/>
  <c r="P1469" i="1" s="1"/>
  <c r="O1470" i="1"/>
  <c r="P1470" i="1" s="1"/>
  <c r="O1471" i="1"/>
  <c r="P1471" i="1" s="1"/>
  <c r="O1472" i="1"/>
  <c r="P1472" i="1" s="1"/>
  <c r="O1473" i="1"/>
  <c r="P1473" i="1" s="1"/>
  <c r="O1474" i="1"/>
  <c r="P1474" i="1" s="1"/>
  <c r="O1475" i="1"/>
  <c r="P1475" i="1" s="1"/>
  <c r="O1476" i="1"/>
  <c r="P1476" i="1" s="1"/>
  <c r="O1477" i="1"/>
  <c r="P1477" i="1" s="1"/>
  <c r="O1478" i="1"/>
  <c r="P1478" i="1" s="1"/>
  <c r="O1479" i="1"/>
  <c r="P1479" i="1" s="1"/>
  <c r="O1480" i="1"/>
  <c r="P1480" i="1" s="1"/>
  <c r="O1481" i="1"/>
  <c r="P1481" i="1" s="1"/>
  <c r="O1482" i="1"/>
  <c r="P1482" i="1" s="1"/>
  <c r="O1483" i="1"/>
  <c r="P1483" i="1" s="1"/>
  <c r="O1484" i="1"/>
  <c r="P1484" i="1" s="1"/>
  <c r="O1485" i="1"/>
  <c r="P1485" i="1" s="1"/>
  <c r="O1486" i="1"/>
  <c r="P1486" i="1" s="1"/>
  <c r="O1487" i="1"/>
  <c r="P1487" i="1" s="1"/>
  <c r="O1488" i="1"/>
  <c r="P1488" i="1" s="1"/>
  <c r="O1489" i="1"/>
  <c r="P1489" i="1" s="1"/>
  <c r="O1490" i="1"/>
  <c r="P1490" i="1" s="1"/>
  <c r="O1491" i="1"/>
  <c r="P1491" i="1" s="1"/>
  <c r="O1492" i="1"/>
  <c r="O1493" i="1"/>
  <c r="P1493" i="1" s="1"/>
  <c r="O1494" i="1"/>
  <c r="P1494" i="1" s="1"/>
  <c r="O1495" i="1"/>
  <c r="P1495" i="1" s="1"/>
  <c r="O1496" i="1"/>
  <c r="P1496" i="1" s="1"/>
  <c r="O1497" i="1"/>
  <c r="P1497" i="1" s="1"/>
  <c r="O1498" i="1"/>
  <c r="P1498" i="1" s="1"/>
  <c r="O1499" i="1"/>
  <c r="P1499" i="1" s="1"/>
  <c r="O1500" i="1"/>
  <c r="P1500" i="1" s="1"/>
  <c r="O1501" i="1"/>
  <c r="P1501" i="1" s="1"/>
  <c r="O1502" i="1"/>
  <c r="P1502" i="1" s="1"/>
  <c r="O1503" i="1"/>
  <c r="P1503" i="1" s="1"/>
  <c r="O1504" i="1"/>
  <c r="P1504" i="1" s="1"/>
  <c r="O1505" i="1"/>
  <c r="P1505" i="1" s="1"/>
  <c r="O1506" i="1"/>
  <c r="P1506" i="1" s="1"/>
  <c r="O1507" i="1"/>
  <c r="P1507" i="1" s="1"/>
  <c r="O1508" i="1"/>
  <c r="P1508" i="1" s="1"/>
  <c r="O1509" i="1"/>
  <c r="P1509" i="1" s="1"/>
  <c r="O1510" i="1"/>
  <c r="P1510" i="1" s="1"/>
  <c r="O1511" i="1"/>
  <c r="P1511" i="1" s="1"/>
  <c r="O1512" i="1"/>
  <c r="P1512" i="1" s="1"/>
  <c r="O1513" i="1"/>
  <c r="P1513" i="1" s="1"/>
  <c r="O1514" i="1"/>
  <c r="P1514" i="1" s="1"/>
  <c r="O1515" i="1"/>
  <c r="P1515" i="1" s="1"/>
  <c r="O1516" i="1"/>
  <c r="P1516" i="1" s="1"/>
  <c r="O1517" i="1"/>
  <c r="P1517" i="1" s="1"/>
  <c r="O1518" i="1"/>
  <c r="P1518" i="1" s="1"/>
  <c r="O1519" i="1"/>
  <c r="P1519" i="1" s="1"/>
  <c r="O1520" i="1"/>
  <c r="P1520" i="1" s="1"/>
  <c r="O1521" i="1"/>
  <c r="P1521" i="1" s="1"/>
  <c r="O1522" i="1"/>
  <c r="P1522" i="1" s="1"/>
  <c r="O1523" i="1"/>
  <c r="P1523" i="1" s="1"/>
  <c r="O1524" i="1"/>
  <c r="P1524" i="1" s="1"/>
  <c r="O1525" i="1"/>
  <c r="P1525" i="1" s="1"/>
  <c r="O1526" i="1"/>
  <c r="P1526" i="1" s="1"/>
  <c r="O1527" i="1"/>
  <c r="P1527" i="1" s="1"/>
  <c r="O1528" i="1"/>
  <c r="P1528" i="1" s="1"/>
  <c r="O1529" i="1"/>
  <c r="P1529" i="1" s="1"/>
  <c r="O1530" i="1"/>
  <c r="P1530" i="1" s="1"/>
  <c r="O1531" i="1"/>
  <c r="P1531" i="1" s="1"/>
  <c r="O1532" i="1"/>
  <c r="P1532" i="1" s="1"/>
  <c r="O1533" i="1"/>
  <c r="P1533" i="1" s="1"/>
  <c r="O1534" i="1"/>
  <c r="P1534" i="1" s="1"/>
  <c r="O1535" i="1"/>
  <c r="P1535" i="1" s="1"/>
  <c r="O1536" i="1"/>
  <c r="P1536" i="1" s="1"/>
  <c r="O1537" i="1"/>
  <c r="P1537" i="1" s="1"/>
  <c r="O1538" i="1"/>
  <c r="P1538" i="1" s="1"/>
  <c r="O1539" i="1"/>
  <c r="P1539" i="1" s="1"/>
  <c r="O1540" i="1"/>
  <c r="P1540" i="1" s="1"/>
  <c r="O1541" i="1"/>
  <c r="P1541" i="1" s="1"/>
  <c r="O1542" i="1"/>
  <c r="P1542" i="1" s="1"/>
  <c r="O1543" i="1"/>
  <c r="P1543" i="1" s="1"/>
  <c r="O1544" i="1"/>
  <c r="P1544" i="1" s="1"/>
  <c r="O1545" i="1"/>
  <c r="P1545" i="1" s="1"/>
  <c r="O1546" i="1"/>
  <c r="P1546" i="1" s="1"/>
  <c r="O1547" i="1"/>
  <c r="P1547" i="1" s="1"/>
  <c r="O1548" i="1"/>
  <c r="P1548" i="1" s="1"/>
  <c r="O1549" i="1"/>
  <c r="P1549" i="1" s="1"/>
  <c r="O1550" i="1"/>
  <c r="P1550" i="1" s="1"/>
  <c r="O1551" i="1"/>
  <c r="P1551" i="1" s="1"/>
  <c r="O1552" i="1"/>
  <c r="P1552" i="1" s="1"/>
  <c r="O1553" i="1"/>
  <c r="P1553" i="1" s="1"/>
  <c r="O1554" i="1"/>
  <c r="P1554" i="1" s="1"/>
  <c r="O1555" i="1"/>
  <c r="P1555" i="1" s="1"/>
  <c r="O1556" i="1"/>
  <c r="P1556" i="1" s="1"/>
  <c r="O1557" i="1"/>
  <c r="P1557" i="1" s="1"/>
  <c r="O1558" i="1"/>
  <c r="P1558" i="1" s="1"/>
  <c r="O1559" i="1"/>
  <c r="P1559" i="1" s="1"/>
  <c r="O1560" i="1"/>
  <c r="P1560" i="1" s="1"/>
  <c r="O1561" i="1"/>
  <c r="P1561" i="1" s="1"/>
  <c r="O1562" i="1"/>
  <c r="P1562" i="1" s="1"/>
  <c r="O1563" i="1"/>
  <c r="P1563" i="1" s="1"/>
  <c r="O1564" i="1"/>
  <c r="P1564" i="1" s="1"/>
  <c r="O1565" i="1"/>
  <c r="P1565" i="1" s="1"/>
  <c r="O1566" i="1"/>
  <c r="P1566" i="1" s="1"/>
  <c r="O1567" i="1"/>
  <c r="P1567" i="1" s="1"/>
  <c r="O1568" i="1"/>
  <c r="P1568" i="1" s="1"/>
  <c r="O1569" i="1"/>
  <c r="P1569" i="1" s="1"/>
  <c r="O1570" i="1"/>
  <c r="P1570" i="1" s="1"/>
  <c r="O1571" i="1"/>
  <c r="P1571" i="1" s="1"/>
  <c r="O1572" i="1"/>
  <c r="P1572" i="1" s="1"/>
  <c r="O1573" i="1"/>
  <c r="P1573" i="1" s="1"/>
  <c r="O1574" i="1"/>
  <c r="P1574" i="1" s="1"/>
  <c r="O1575" i="1"/>
  <c r="P1575" i="1" s="1"/>
  <c r="O1576" i="1"/>
  <c r="P1576" i="1" s="1"/>
  <c r="O1577" i="1"/>
  <c r="P1577" i="1" s="1"/>
  <c r="O1578" i="1"/>
  <c r="P1578" i="1" s="1"/>
  <c r="O1579" i="1"/>
  <c r="P1579" i="1" s="1"/>
  <c r="O1580" i="1"/>
  <c r="P1580" i="1" s="1"/>
  <c r="O1581" i="1"/>
  <c r="P1581" i="1" s="1"/>
  <c r="O1582" i="1"/>
  <c r="P1582" i="1" s="1"/>
  <c r="O1583" i="1"/>
  <c r="P1583" i="1" s="1"/>
  <c r="O1584" i="1"/>
  <c r="P1584" i="1" s="1"/>
  <c r="O1585" i="1"/>
  <c r="P1585" i="1" s="1"/>
  <c r="O1586" i="1"/>
  <c r="P1586" i="1" s="1"/>
  <c r="O1587" i="1"/>
  <c r="P1587" i="1" s="1"/>
  <c r="O1588" i="1"/>
  <c r="P1588" i="1" s="1"/>
  <c r="O1589" i="1"/>
  <c r="P1589" i="1" s="1"/>
  <c r="O1590" i="1"/>
  <c r="P1590" i="1" s="1"/>
  <c r="O1591" i="1"/>
  <c r="P1591" i="1" s="1"/>
  <c r="O1592" i="1"/>
  <c r="P1592" i="1" s="1"/>
  <c r="O1593" i="1"/>
  <c r="P1593" i="1" s="1"/>
  <c r="O1594" i="1"/>
  <c r="P1594" i="1" s="1"/>
  <c r="O1595" i="1"/>
  <c r="P1595" i="1" s="1"/>
  <c r="O1596" i="1"/>
  <c r="P1596" i="1" s="1"/>
  <c r="O1597" i="1"/>
  <c r="P1597" i="1" s="1"/>
  <c r="O1598" i="1"/>
  <c r="P1598" i="1" s="1"/>
  <c r="O1599" i="1"/>
  <c r="P1599" i="1" s="1"/>
  <c r="O1600" i="1"/>
  <c r="P1600" i="1" s="1"/>
  <c r="O2" i="1"/>
  <c r="P2" i="1" s="1"/>
  <c r="K3" i="2" a="1"/>
  <c r="K3" i="2" s="1"/>
  <c r="K4" i="2" a="1"/>
  <c r="K4" i="2" s="1"/>
  <c r="K5" i="2" a="1"/>
  <c r="K5" i="2"/>
  <c r="K6" i="2" a="1"/>
  <c r="K6" i="2" s="1"/>
  <c r="K7" i="2" a="1"/>
  <c r="K7" i="2" s="1"/>
  <c r="K8" i="2" a="1"/>
  <c r="K8" i="2" s="1"/>
  <c r="K9" i="2" a="1"/>
  <c r="K9" i="2"/>
  <c r="K10" i="2" a="1"/>
  <c r="K10" i="2" s="1"/>
  <c r="K11" i="2" a="1"/>
  <c r="K11" i="2" s="1"/>
  <c r="K12" i="2" a="1"/>
  <c r="K12" i="2" s="1"/>
  <c r="K13" i="2" a="1"/>
  <c r="K13" i="2"/>
  <c r="K14" i="2" a="1"/>
  <c r="K14" i="2" s="1"/>
  <c r="K15" i="2" a="1"/>
  <c r="K15" i="2" s="1"/>
  <c r="K16" i="2" a="1"/>
  <c r="K16" i="2" s="1"/>
  <c r="K17" i="2" a="1"/>
  <c r="K17" i="2"/>
  <c r="K18" i="2" a="1"/>
  <c r="K18" i="2" s="1"/>
  <c r="K19" i="2" a="1"/>
  <c r="K19" i="2" s="1"/>
  <c r="K20" i="2" a="1"/>
  <c r="K20" i="2" s="1"/>
  <c r="K21" i="2" a="1"/>
  <c r="K21" i="2"/>
  <c r="K22" i="2" a="1"/>
  <c r="K22" i="2" s="1"/>
  <c r="K23" i="2" a="1"/>
  <c r="K23" i="2" s="1"/>
  <c r="K24" i="2" a="1"/>
  <c r="K24" i="2" s="1"/>
  <c r="K25" i="2" a="1"/>
  <c r="K25" i="2"/>
  <c r="K26" i="2" a="1"/>
  <c r="K26" i="2" s="1"/>
  <c r="K27" i="2" a="1"/>
  <c r="K27" i="2" s="1"/>
  <c r="K28" i="2" a="1"/>
  <c r="K28" i="2" s="1"/>
  <c r="K29" i="2" a="1"/>
  <c r="K29" i="2"/>
  <c r="K30" i="2" a="1"/>
  <c r="K30" i="2" s="1"/>
  <c r="K31" i="2" a="1"/>
  <c r="K31" i="2" s="1"/>
  <c r="K32" i="2" a="1"/>
  <c r="K32" i="2" s="1"/>
  <c r="K33" i="2" a="1"/>
  <c r="K33" i="2"/>
  <c r="K34" i="2" a="1"/>
  <c r="K34" i="2" s="1"/>
  <c r="K35" i="2" a="1"/>
  <c r="K35" i="2" s="1"/>
  <c r="K36" i="2" a="1"/>
  <c r="K36" i="2" s="1"/>
  <c r="K37" i="2" a="1"/>
  <c r="K37" i="2"/>
  <c r="K38" i="2" a="1"/>
  <c r="K38" i="2" s="1"/>
  <c r="K39" i="2" a="1"/>
  <c r="K39" i="2" s="1"/>
  <c r="K40" i="2" a="1"/>
  <c r="K40" i="2" s="1"/>
  <c r="K41" i="2" a="1"/>
  <c r="K41" i="2"/>
  <c r="K42" i="2" a="1"/>
  <c r="K42" i="2" s="1"/>
  <c r="K43" i="2" a="1"/>
  <c r="K43" i="2" s="1"/>
  <c r="K44" i="2" a="1"/>
  <c r="K44" i="2" s="1"/>
  <c r="K45" i="2" a="1"/>
  <c r="K45" i="2"/>
  <c r="K46" i="2" a="1"/>
  <c r="K46" i="2" s="1"/>
  <c r="K47" i="2" a="1"/>
  <c r="K47" i="2" s="1"/>
  <c r="K48" i="2" a="1"/>
  <c r="K48" i="2" s="1"/>
  <c r="K49" i="2" a="1"/>
  <c r="K49" i="2"/>
  <c r="K50" i="2" a="1"/>
  <c r="K50" i="2" s="1"/>
  <c r="K51" i="2" a="1"/>
  <c r="K51" i="2" s="1"/>
  <c r="K52" i="2" a="1"/>
  <c r="K52" i="2" s="1"/>
  <c r="K53" i="2" a="1"/>
  <c r="K53" i="2"/>
  <c r="K54" i="2" a="1"/>
  <c r="K54" i="2" s="1"/>
  <c r="K55" i="2" a="1"/>
  <c r="K55" i="2" s="1"/>
  <c r="K56" i="2" a="1"/>
  <c r="K56" i="2" s="1"/>
  <c r="K57" i="2" a="1"/>
  <c r="K57" i="2"/>
  <c r="K58" i="2" a="1"/>
  <c r="K58" i="2" s="1"/>
  <c r="K59" i="2" a="1"/>
  <c r="K59" i="2" s="1"/>
  <c r="K60" i="2" a="1"/>
  <c r="K60" i="2" s="1"/>
  <c r="K61" i="2" a="1"/>
  <c r="K61" i="2"/>
  <c r="K62" i="2" a="1"/>
  <c r="K62" i="2" s="1"/>
  <c r="K63" i="2" a="1"/>
  <c r="K63" i="2" s="1"/>
  <c r="K64" i="2" a="1"/>
  <c r="K64" i="2" s="1"/>
  <c r="K65" i="2" a="1"/>
  <c r="K65" i="2"/>
  <c r="K66" i="2" a="1"/>
  <c r="K66" i="2" s="1"/>
  <c r="K67" i="2" a="1"/>
  <c r="K67" i="2" s="1"/>
  <c r="K68" i="2" a="1"/>
  <c r="K68" i="2" s="1"/>
  <c r="K69" i="2" a="1"/>
  <c r="K69" i="2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 s="1"/>
  <c r="K84" i="2" a="1"/>
  <c r="K84" i="2" s="1"/>
  <c r="K85" i="2" a="1"/>
  <c r="K85" i="2"/>
  <c r="K86" i="2" a="1"/>
  <c r="K86" i="2" s="1"/>
  <c r="K87" i="2" a="1"/>
  <c r="K87" i="2" s="1"/>
  <c r="K88" i="2" a="1"/>
  <c r="K88" i="2" s="1"/>
  <c r="K89" i="2" a="1"/>
  <c r="K89" i="2" s="1"/>
  <c r="K90" i="2" a="1"/>
  <c r="K90" i="2" s="1"/>
  <c r="K91" i="2" a="1"/>
  <c r="K91" i="2" s="1"/>
  <c r="K92" i="2" a="1"/>
  <c r="K92" i="2" s="1"/>
  <c r="K93" i="2" a="1"/>
  <c r="K93" i="2"/>
  <c r="K94" i="2" a="1"/>
  <c r="K94" i="2" s="1"/>
  <c r="K95" i="2" a="1"/>
  <c r="K95" i="2" s="1"/>
  <c r="K96" i="2" a="1"/>
  <c r="K96" i="2" s="1"/>
  <c r="K97" i="2" a="1"/>
  <c r="K97" i="2"/>
  <c r="K98" i="2" a="1"/>
  <c r="K98" i="2" s="1"/>
  <c r="K99" i="2" a="1"/>
  <c r="K99" i="2" s="1"/>
  <c r="K100" i="2" a="1"/>
  <c r="K100" i="2" s="1"/>
  <c r="K101" i="2" a="1"/>
  <c r="K101" i="2"/>
  <c r="K102" i="2" a="1"/>
  <c r="K102" i="2" s="1"/>
  <c r="K103" i="2" a="1"/>
  <c r="K103" i="2" s="1"/>
  <c r="K104" i="2" a="1"/>
  <c r="K104" i="2" s="1"/>
  <c r="K105" i="2" a="1"/>
  <c r="K105" i="2" s="1"/>
  <c r="K106" i="2" a="1"/>
  <c r="K106" i="2" s="1"/>
  <c r="K107" i="2" a="1"/>
  <c r="K107" i="2" s="1"/>
  <c r="K108" i="2" a="1"/>
  <c r="K108" i="2" s="1"/>
  <c r="K109" i="2" a="1"/>
  <c r="K109" i="2"/>
  <c r="K110" i="2" a="1"/>
  <c r="K110" i="2" s="1"/>
  <c r="K111" i="2" a="1"/>
  <c r="K111" i="2" s="1"/>
  <c r="K112" i="2" a="1"/>
  <c r="K112" i="2" s="1"/>
  <c r="K113" i="2" a="1"/>
  <c r="K113" i="2" s="1"/>
  <c r="K114" i="2" a="1"/>
  <c r="K114" i="2" s="1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 s="1"/>
  <c r="K125" i="2" a="1"/>
  <c r="K125" i="2"/>
  <c r="K126" i="2" a="1"/>
  <c r="K126" i="2" s="1"/>
  <c r="K127" i="2" a="1"/>
  <c r="K127" i="2" s="1"/>
  <c r="K128" i="2" a="1"/>
  <c r="K128" i="2" s="1"/>
  <c r="K129" i="2" a="1"/>
  <c r="K129" i="2"/>
  <c r="K130" i="2" a="1"/>
  <c r="K130" i="2" s="1"/>
  <c r="K131" i="2" a="1"/>
  <c r="K131" i="2" s="1"/>
  <c r="K132" i="2" a="1"/>
  <c r="K132" i="2" s="1"/>
  <c r="K133" i="2" a="1"/>
  <c r="K133" i="2"/>
  <c r="K134" i="2" a="1"/>
  <c r="K134" i="2" s="1"/>
  <c r="K135" i="2" a="1"/>
  <c r="K135" i="2" s="1"/>
  <c r="K136" i="2" a="1"/>
  <c r="K136" i="2" s="1"/>
  <c r="K137" i="2" a="1"/>
  <c r="K137" i="2" s="1"/>
  <c r="K138" i="2" a="1"/>
  <c r="K138" i="2" s="1"/>
  <c r="K139" i="2" a="1"/>
  <c r="K139" i="2" s="1"/>
  <c r="K140" i="2" a="1"/>
  <c r="K140" i="2" s="1"/>
  <c r="K141" i="2" a="1"/>
  <c r="K141" i="2"/>
  <c r="K142" i="2" a="1"/>
  <c r="K142" i="2" s="1"/>
  <c r="K143" i="2" a="1"/>
  <c r="K143" i="2" s="1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/>
  <c r="K158" i="2" a="1"/>
  <c r="K158" i="2" s="1"/>
  <c r="K159" i="2" a="1"/>
  <c r="K159" i="2" s="1"/>
  <c r="K160" i="2" a="1"/>
  <c r="K160" i="2" s="1"/>
  <c r="K161" i="2" a="1"/>
  <c r="K161" i="2"/>
  <c r="K162" i="2" a="1"/>
  <c r="K162" i="2" s="1"/>
  <c r="K163" i="2" a="1"/>
  <c r="K163" i="2" s="1"/>
  <c r="K164" i="2" a="1"/>
  <c r="K164" i="2" s="1"/>
  <c r="K165" i="2" a="1"/>
  <c r="K165" i="2"/>
  <c r="K166" i="2" a="1"/>
  <c r="K166" i="2" s="1"/>
  <c r="K167" i="2" a="1"/>
  <c r="K167" i="2" s="1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/>
  <c r="K174" i="2" a="1"/>
  <c r="K174" i="2" s="1"/>
  <c r="K175" i="2" a="1"/>
  <c r="K175" i="2" s="1"/>
  <c r="K176" i="2" a="1"/>
  <c r="K176" i="2" s="1"/>
  <c r="K177" i="2" a="1"/>
  <c r="K177" i="2" s="1"/>
  <c r="K178" i="2" a="1"/>
  <c r="K178" i="2" s="1"/>
  <c r="K179" i="2" a="1"/>
  <c r="K179" i="2" s="1"/>
  <c r="K180" i="2" a="1"/>
  <c r="K180" i="2" s="1"/>
  <c r="K181" i="2" a="1"/>
  <c r="K181" i="2"/>
  <c r="K182" i="2" a="1"/>
  <c r="K182" i="2" s="1"/>
  <c r="K183" i="2" a="1"/>
  <c r="K183" i="2" s="1"/>
  <c r="K184" i="2" a="1"/>
  <c r="K184" i="2" s="1"/>
  <c r="K185" i="2" a="1"/>
  <c r="K185" i="2" s="1"/>
  <c r="K186" i="2" a="1"/>
  <c r="K186" i="2" s="1"/>
  <c r="K187" i="2" a="1"/>
  <c r="K187" i="2" s="1"/>
  <c r="K188" i="2" a="1"/>
  <c r="K188" i="2" s="1"/>
  <c r="K189" i="2" a="1"/>
  <c r="K189" i="2"/>
  <c r="K190" i="2" a="1"/>
  <c r="K190" i="2" s="1"/>
  <c r="K191" i="2" a="1"/>
  <c r="K191" i="2" s="1"/>
  <c r="K192" i="2" a="1"/>
  <c r="K192" i="2" s="1"/>
  <c r="K193" i="2" a="1"/>
  <c r="K193" i="2"/>
  <c r="K194" i="2" a="1"/>
  <c r="K194" i="2" s="1"/>
  <c r="K195" i="2" a="1"/>
  <c r="K195" i="2" s="1"/>
  <c r="K196" i="2" a="1"/>
  <c r="K196" i="2" s="1"/>
  <c r="K197" i="2" a="1"/>
  <c r="K197" i="2"/>
  <c r="K198" i="2" a="1"/>
  <c r="K198" i="2" s="1"/>
  <c r="K199" i="2" a="1"/>
  <c r="K199" i="2" s="1"/>
  <c r="K200" i="2" a="1"/>
  <c r="K200" i="2" s="1"/>
  <c r="K201" i="2" a="1"/>
  <c r="K201" i="2" s="1"/>
  <c r="K202" i="2" a="1"/>
  <c r="K202" i="2" s="1"/>
  <c r="K203" i="2" a="1"/>
  <c r="K203" i="2" s="1"/>
  <c r="K204" i="2" a="1"/>
  <c r="K204" i="2" s="1"/>
  <c r="K205" i="2" a="1"/>
  <c r="K205" i="2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/>
  <c r="K214" i="2" a="1"/>
  <c r="K214" i="2" s="1"/>
  <c r="K215" i="2" a="1"/>
  <c r="K215" i="2" s="1"/>
  <c r="K216" i="2" a="1"/>
  <c r="K216" i="2" s="1"/>
  <c r="K217" i="2" a="1"/>
  <c r="K217" i="2" s="1"/>
  <c r="K218" i="2" a="1"/>
  <c r="K218" i="2" s="1"/>
  <c r="K219" i="2" a="1"/>
  <c r="K219" i="2" s="1"/>
  <c r="K220" i="2" a="1"/>
  <c r="K220" i="2" s="1"/>
  <c r="K221" i="2" a="1"/>
  <c r="K221" i="2"/>
  <c r="K222" i="2" a="1"/>
  <c r="K222" i="2" s="1"/>
  <c r="K223" i="2" a="1"/>
  <c r="K223" i="2" s="1"/>
  <c r="K224" i="2" a="1"/>
  <c r="K224" i="2" s="1"/>
  <c r="K225" i="2" a="1"/>
  <c r="K225" i="2"/>
  <c r="K226" i="2" a="1"/>
  <c r="K226" i="2" s="1"/>
  <c r="K227" i="2" a="1"/>
  <c r="K227" i="2" s="1"/>
  <c r="K228" i="2" a="1"/>
  <c r="K228" i="2" s="1"/>
  <c r="K229" i="2" a="1"/>
  <c r="K229" i="2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/>
  <c r="K254" i="2" a="1"/>
  <c r="K254" i="2" s="1"/>
  <c r="K255" i="2" a="1"/>
  <c r="K255" i="2" s="1"/>
  <c r="K256" i="2" a="1"/>
  <c r="K256" i="2" s="1"/>
  <c r="K257" i="2" a="1"/>
  <c r="K257" i="2"/>
  <c r="K258" i="2" a="1"/>
  <c r="K258" i="2" s="1"/>
  <c r="K259" i="2" a="1"/>
  <c r="K259" i="2" s="1"/>
  <c r="K260" i="2" a="1"/>
  <c r="K260" i="2" s="1"/>
  <c r="K261" i="2" a="1"/>
  <c r="K261" i="2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/>
  <c r="K286" i="2" a="1"/>
  <c r="K286" i="2" s="1"/>
  <c r="K287" i="2" a="1"/>
  <c r="K287" i="2" s="1"/>
  <c r="K288" i="2" a="1"/>
  <c r="K288" i="2" s="1"/>
  <c r="K289" i="2" a="1"/>
  <c r="K289" i="2"/>
  <c r="K290" i="2" a="1"/>
  <c r="K290" i="2" s="1"/>
  <c r="K291" i="2" a="1"/>
  <c r="K291" i="2" s="1"/>
  <c r="K292" i="2" a="1"/>
  <c r="K292" i="2" s="1"/>
  <c r="K293" i="2" a="1"/>
  <c r="K293" i="2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/>
  <c r="K322" i="2" a="1"/>
  <c r="K322" i="2" s="1"/>
  <c r="K323" i="2" a="1"/>
  <c r="K323" i="2" s="1"/>
  <c r="K324" i="2" a="1"/>
  <c r="K324" i="2" s="1"/>
  <c r="K325" i="2" a="1"/>
  <c r="K325" i="2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/>
  <c r="K342" i="2" a="1"/>
  <c r="K342" i="2" s="1"/>
  <c r="K343" i="2" a="1"/>
  <c r="K343" i="2" s="1"/>
  <c r="K344" i="2" a="1"/>
  <c r="K344" i="2" s="1"/>
  <c r="K345" i="2" a="1"/>
  <c r="K345" i="2"/>
  <c r="K346" i="2" a="1"/>
  <c r="K346" i="2"/>
  <c r="K347" i="2" a="1"/>
  <c r="K347" i="2" s="1"/>
  <c r="K348" i="2" a="1"/>
  <c r="K348" i="2" s="1"/>
  <c r="K349" i="2" a="1"/>
  <c r="K349" i="2"/>
  <c r="K350" i="2" a="1"/>
  <c r="K350" i="2" s="1"/>
  <c r="K351" i="2" a="1"/>
  <c r="K351" i="2" s="1"/>
  <c r="K352" i="2" a="1"/>
  <c r="K352" i="2" s="1"/>
  <c r="K353" i="2" a="1"/>
  <c r="K353" i="2"/>
  <c r="K354" i="2" a="1"/>
  <c r="K354" i="2"/>
  <c r="K355" i="2" a="1"/>
  <c r="K355" i="2" s="1"/>
  <c r="K356" i="2" a="1"/>
  <c r="K356" i="2" s="1"/>
  <c r="K357" i="2" a="1"/>
  <c r="K357" i="2"/>
  <c r="K358" i="2" a="1"/>
  <c r="K358" i="2" s="1"/>
  <c r="K359" i="2" a="1"/>
  <c r="K359" i="2" s="1"/>
  <c r="K360" i="2" a="1"/>
  <c r="K360" i="2" s="1"/>
  <c r="K361" i="2" a="1"/>
  <c r="K361" i="2"/>
  <c r="K362" i="2" a="1"/>
  <c r="K362" i="2"/>
  <c r="K363" i="2" a="1"/>
  <c r="K363" i="2" s="1"/>
  <c r="K364" i="2" a="1"/>
  <c r="K364" i="2" s="1"/>
  <c r="K365" i="2" a="1"/>
  <c r="K365" i="2"/>
  <c r="K366" i="2" a="1"/>
  <c r="K366" i="2" s="1"/>
  <c r="K367" i="2" a="1"/>
  <c r="K367" i="2" s="1"/>
  <c r="K368" i="2" a="1"/>
  <c r="K368" i="2" s="1"/>
  <c r="K369" i="2" a="1"/>
  <c r="K369" i="2"/>
  <c r="K370" i="2" a="1"/>
  <c r="K370" i="2"/>
  <c r="K371" i="2" a="1"/>
  <c r="K371" i="2" s="1"/>
  <c r="K372" i="2" a="1"/>
  <c r="K372" i="2" s="1"/>
  <c r="K373" i="2" a="1"/>
  <c r="K373" i="2"/>
  <c r="K374" i="2" a="1"/>
  <c r="K374" i="2" s="1"/>
  <c r="K375" i="2" a="1"/>
  <c r="K375" i="2" s="1"/>
  <c r="K376" i="2" a="1"/>
  <c r="K376" i="2" s="1"/>
  <c r="K377" i="2" a="1"/>
  <c r="K377" i="2"/>
  <c r="K378" i="2" a="1"/>
  <c r="K378" i="2"/>
  <c r="K379" i="2" a="1"/>
  <c r="K379" i="2" s="1"/>
  <c r="K380" i="2" a="1"/>
  <c r="K380" i="2" s="1"/>
  <c r="K381" i="2" a="1"/>
  <c r="K381" i="2"/>
  <c r="K382" i="2" a="1"/>
  <c r="K382" i="2" s="1"/>
  <c r="K383" i="2" a="1"/>
  <c r="K383" i="2" s="1"/>
  <c r="K384" i="2" a="1"/>
  <c r="K384" i="2" s="1"/>
  <c r="K385" i="2" a="1"/>
  <c r="K385" i="2" s="1"/>
  <c r="K386" i="2" a="1"/>
  <c r="K386" i="2"/>
  <c r="K387" i="2" a="1"/>
  <c r="K387" i="2" s="1"/>
  <c r="K388" i="2" a="1"/>
  <c r="K388" i="2" s="1"/>
  <c r="K389" i="2" a="1"/>
  <c r="K389" i="2"/>
  <c r="K390" i="2" a="1"/>
  <c r="K390" i="2" s="1"/>
  <c r="K391" i="2" a="1"/>
  <c r="K391" i="2" s="1"/>
  <c r="K392" i="2" a="1"/>
  <c r="K392" i="2" s="1"/>
  <c r="K393" i="2" a="1"/>
  <c r="K393" i="2" s="1"/>
  <c r="K394" i="2" a="1"/>
  <c r="K394" i="2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/>
  <c r="K414" i="2" a="1"/>
  <c r="K414" i="2" s="1"/>
  <c r="K415" i="2" a="1"/>
  <c r="K415" i="2" s="1"/>
  <c r="K416" i="2" a="1"/>
  <c r="K416" i="2" s="1"/>
  <c r="K417" i="2" a="1"/>
  <c r="K417" i="2" s="1"/>
  <c r="K418" i="2" a="1"/>
  <c r="K418" i="2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/>
  <c r="K430" i="2" a="1"/>
  <c r="K430" i="2" s="1"/>
  <c r="K431" i="2" a="1"/>
  <c r="K431" i="2" s="1"/>
  <c r="K432" i="2" a="1"/>
  <c r="K432" i="2" s="1"/>
  <c r="K433" i="2" a="1"/>
  <c r="K433" i="2" s="1"/>
  <c r="K434" i="2" a="1"/>
  <c r="K434" i="2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/>
  <c r="K446" i="2" a="1"/>
  <c r="K446" i="2" s="1"/>
  <c r="K447" i="2" a="1"/>
  <c r="K447" i="2" s="1"/>
  <c r="K448" i="2" a="1"/>
  <c r="K448" i="2" s="1"/>
  <c r="K449" i="2" a="1"/>
  <c r="K449" i="2" s="1"/>
  <c r="K450" i="2" a="1"/>
  <c r="K450" i="2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/>
  <c r="K462" i="2" a="1"/>
  <c r="K462" i="2" s="1"/>
  <c r="K463" i="2" a="1"/>
  <c r="K463" i="2" s="1"/>
  <c r="K464" i="2" a="1"/>
  <c r="K464" i="2" s="1"/>
  <c r="K465" i="2" a="1"/>
  <c r="K465" i="2" s="1"/>
  <c r="K466" i="2" a="1"/>
  <c r="K466" i="2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/>
  <c r="K478" i="2" a="1"/>
  <c r="K478" i="2" s="1"/>
  <c r="K479" i="2" a="1"/>
  <c r="K479" i="2" s="1"/>
  <c r="K480" i="2" a="1"/>
  <c r="K480" i="2" s="1"/>
  <c r="K481" i="2" a="1"/>
  <c r="K481" i="2" s="1"/>
  <c r="K482" i="2" a="1"/>
  <c r="K482" i="2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 s="1"/>
  <c r="K491" i="2" a="1"/>
  <c r="K491" i="2" s="1"/>
  <c r="K492" i="2" a="1"/>
  <c r="K492" i="2" s="1"/>
  <c r="K493" i="2" a="1"/>
  <c r="K493" i="2"/>
  <c r="K494" i="2" a="1"/>
  <c r="K494" i="2" s="1"/>
  <c r="K495" i="2" a="1"/>
  <c r="K495" i="2" s="1"/>
  <c r="K496" i="2" a="1"/>
  <c r="K496" i="2" s="1"/>
  <c r="K497" i="2" a="1"/>
  <c r="K497" i="2" s="1"/>
  <c r="K498" i="2" a="1"/>
  <c r="K498" i="2"/>
  <c r="K499" i="2" a="1"/>
  <c r="K499" i="2" s="1"/>
  <c r="K500" i="2" a="1"/>
  <c r="K500" i="2" s="1"/>
  <c r="K501" i="2" a="1"/>
  <c r="K501" i="2" s="1"/>
  <c r="K502" i="2" a="1"/>
  <c r="K502" i="2" s="1"/>
  <c r="K503" i="2" a="1"/>
  <c r="K503" i="2" s="1"/>
  <c r="K504" i="2" a="1"/>
  <c r="K504" i="2" s="1"/>
  <c r="K505" i="2" a="1"/>
  <c r="K505" i="2" s="1"/>
  <c r="K506" i="2" a="1"/>
  <c r="K506" i="2" s="1"/>
  <c r="K507" i="2" a="1"/>
  <c r="K507" i="2" s="1"/>
  <c r="K508" i="2" a="1"/>
  <c r="K508" i="2" s="1"/>
  <c r="K509" i="2" a="1"/>
  <c r="K509" i="2"/>
  <c r="K510" i="2" a="1"/>
  <c r="K510" i="2" s="1"/>
  <c r="K511" i="2" a="1"/>
  <c r="K511" i="2" s="1"/>
  <c r="K512" i="2" a="1"/>
  <c r="K512" i="2" s="1"/>
  <c r="K513" i="2" a="1"/>
  <c r="K513" i="2" s="1"/>
  <c r="K514" i="2" a="1"/>
  <c r="K514" i="2"/>
  <c r="K515" i="2" a="1"/>
  <c r="K515" i="2" s="1"/>
  <c r="K516" i="2" a="1"/>
  <c r="K516" i="2" s="1"/>
  <c r="K517" i="2" a="1"/>
  <c r="K517" i="2" s="1"/>
  <c r="K518" i="2" a="1"/>
  <c r="K518" i="2" s="1"/>
  <c r="K519" i="2" a="1"/>
  <c r="K519" i="2" s="1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/>
  <c r="K526" i="2" a="1"/>
  <c r="K526" i="2" s="1"/>
  <c r="K527" i="2" a="1"/>
  <c r="K527" i="2" s="1"/>
  <c r="K528" i="2" a="1"/>
  <c r="K528" i="2" s="1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/>
  <c r="K542" i="2" a="1"/>
  <c r="K542" i="2" s="1"/>
  <c r="K543" i="2" a="1"/>
  <c r="K543" i="2" s="1"/>
  <c r="K544" i="2" a="1"/>
  <c r="K544" i="2" s="1"/>
  <c r="K545" i="2" a="1"/>
  <c r="K545" i="2" s="1"/>
  <c r="K546" i="2" a="1"/>
  <c r="K546" i="2" s="1"/>
  <c r="K547" i="2" a="1"/>
  <c r="K547" i="2" s="1"/>
  <c r="K548" i="2" a="1"/>
  <c r="K548" i="2" s="1"/>
  <c r="K549" i="2" a="1"/>
  <c r="K549" i="2" s="1"/>
  <c r="K550" i="2" a="1"/>
  <c r="K550" i="2" s="1"/>
  <c r="K551" i="2" a="1"/>
  <c r="K551" i="2" s="1"/>
  <c r="K552" i="2" a="1"/>
  <c r="K552" i="2" s="1"/>
  <c r="K553" i="2" a="1"/>
  <c r="K553" i="2" s="1"/>
  <c r="K554" i="2" a="1"/>
  <c r="K554" i="2" s="1"/>
  <c r="K555" i="2" a="1"/>
  <c r="K555" i="2" s="1"/>
  <c r="K556" i="2" a="1"/>
  <c r="K556" i="2" s="1"/>
  <c r="K557" i="2" a="1"/>
  <c r="K557" i="2"/>
  <c r="K558" i="2" a="1"/>
  <c r="K558" i="2" s="1"/>
  <c r="K559" i="2" a="1"/>
  <c r="K559" i="2" s="1"/>
  <c r="K560" i="2" a="1"/>
  <c r="K560" i="2" s="1"/>
  <c r="K561" i="2" a="1"/>
  <c r="K561" i="2" s="1"/>
  <c r="K562" i="2" a="1"/>
  <c r="K562" i="2"/>
  <c r="K563" i="2" a="1"/>
  <c r="K563" i="2" s="1"/>
  <c r="K564" i="2" a="1"/>
  <c r="K564" i="2" s="1"/>
  <c r="K565" i="2" a="1"/>
  <c r="K565" i="2" s="1"/>
  <c r="K566" i="2" a="1"/>
  <c r="K566" i="2" s="1"/>
  <c r="K567" i="2" a="1"/>
  <c r="K567" i="2" s="1"/>
  <c r="K568" i="2" a="1"/>
  <c r="K568" i="2" s="1"/>
  <c r="K569" i="2" a="1"/>
  <c r="K569" i="2" s="1"/>
  <c r="K570" i="2" a="1"/>
  <c r="K570" i="2" s="1"/>
  <c r="K571" i="2" a="1"/>
  <c r="K571" i="2" s="1"/>
  <c r="K572" i="2" a="1"/>
  <c r="K572" i="2" s="1"/>
  <c r="K573" i="2" a="1"/>
  <c r="K573" i="2" s="1"/>
  <c r="K574" i="2" a="1"/>
  <c r="K574" i="2" s="1"/>
  <c r="K575" i="2" a="1"/>
  <c r="K575" i="2" s="1"/>
  <c r="K576" i="2" a="1"/>
  <c r="K576" i="2" s="1"/>
  <c r="K577" i="2" a="1"/>
  <c r="K577" i="2" s="1"/>
  <c r="K578" i="2" a="1"/>
  <c r="K578" i="2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 s="1"/>
  <c r="K593" i="2" a="1"/>
  <c r="K593" i="2" s="1"/>
  <c r="K594" i="2" a="1"/>
  <c r="K594" i="2" s="1"/>
  <c r="K595" i="2" a="1"/>
  <c r="K595" i="2" s="1"/>
  <c r="K596" i="2" a="1"/>
  <c r="K596" i="2" s="1"/>
  <c r="K597" i="2" a="1"/>
  <c r="K597" i="2" s="1"/>
  <c r="K598" i="2" a="1"/>
  <c r="K598" i="2" s="1"/>
  <c r="K599" i="2" a="1"/>
  <c r="K599" i="2" s="1"/>
  <c r="K600" i="2" a="1"/>
  <c r="K600" i="2" s="1"/>
  <c r="K601" i="2" a="1"/>
  <c r="K601" i="2" s="1"/>
  <c r="K602" i="2" a="1"/>
  <c r="K602" i="2" s="1"/>
  <c r="K603" i="2" a="1"/>
  <c r="K603" i="2" s="1"/>
  <c r="K604" i="2" a="1"/>
  <c r="K604" i="2" s="1"/>
  <c r="K605" i="2" a="1"/>
  <c r="K605" i="2"/>
  <c r="K606" i="2" a="1"/>
  <c r="K606" i="2" s="1"/>
  <c r="K607" i="2" a="1"/>
  <c r="K607" i="2" s="1"/>
  <c r="K608" i="2" a="1"/>
  <c r="K608" i="2" s="1"/>
  <c r="K609" i="2" a="1"/>
  <c r="K609" i="2" s="1"/>
  <c r="K610" i="2" a="1"/>
  <c r="K610" i="2" s="1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 s="1"/>
  <c r="K617" i="2" a="1"/>
  <c r="K617" i="2" s="1"/>
  <c r="K618" i="2" a="1"/>
  <c r="K618" i="2" s="1"/>
  <c r="K619" i="2" a="1"/>
  <c r="K619" i="2" s="1"/>
  <c r="K620" i="2" a="1"/>
  <c r="K620" i="2" s="1"/>
  <c r="K621" i="2" a="1"/>
  <c r="K621" i="2"/>
  <c r="K622" i="2" a="1"/>
  <c r="K622" i="2" s="1"/>
  <c r="K623" i="2" a="1"/>
  <c r="K623" i="2" s="1"/>
  <c r="K624" i="2" a="1"/>
  <c r="K624" i="2" s="1"/>
  <c r="K625" i="2" a="1"/>
  <c r="K625" i="2" s="1"/>
  <c r="K626" i="2" a="1"/>
  <c r="K626" i="2"/>
  <c r="K627" i="2" a="1"/>
  <c r="K627" i="2" s="1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 s="1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/>
  <c r="K643" i="2" a="1"/>
  <c r="K643" i="2" s="1"/>
  <c r="K644" i="2" a="1"/>
  <c r="K644" i="2" s="1"/>
  <c r="K645" i="2" a="1"/>
  <c r="K645" i="2" s="1"/>
  <c r="K646" i="2" a="1"/>
  <c r="K646" i="2" s="1"/>
  <c r="K647" i="2" a="1"/>
  <c r="K647" i="2"/>
  <c r="K648" i="2" a="1"/>
  <c r="K648" i="2" s="1"/>
  <c r="K649" i="2" a="1"/>
  <c r="K649" i="2" s="1"/>
  <c r="K650" i="2" a="1"/>
  <c r="K650" i="2"/>
  <c r="K651" i="2" a="1"/>
  <c r="K651" i="2"/>
  <c r="K652" i="2" a="1"/>
  <c r="K652" i="2"/>
  <c r="K653" i="2" a="1"/>
  <c r="K653" i="2" s="1"/>
  <c r="K654" i="2" a="1"/>
  <c r="K654" i="2"/>
  <c r="K655" i="2" a="1"/>
  <c r="K655" i="2"/>
  <c r="K656" i="2" a="1"/>
  <c r="K656" i="2"/>
  <c r="K657" i="2" a="1"/>
  <c r="K657" i="2" s="1"/>
  <c r="K658" i="2" a="1"/>
  <c r="K658" i="2"/>
  <c r="K659" i="2" a="1"/>
  <c r="K659" i="2"/>
  <c r="K660" i="2" a="1"/>
  <c r="K660" i="2" s="1"/>
  <c r="K661" i="2" a="1"/>
  <c r="K661" i="2" s="1"/>
  <c r="K662" i="2" a="1"/>
  <c r="K662" i="2"/>
  <c r="K663" i="2" a="1"/>
  <c r="K663" i="2"/>
  <c r="K664" i="2" a="1"/>
  <c r="K664" i="2" s="1"/>
  <c r="K665" i="2" a="1"/>
  <c r="K665" i="2" s="1"/>
  <c r="K666" i="2" a="1"/>
  <c r="K666" i="2"/>
  <c r="K667" i="2" a="1"/>
  <c r="K667" i="2"/>
  <c r="K668" i="2" a="1"/>
  <c r="K668" i="2" s="1"/>
  <c r="K669" i="2" a="1"/>
  <c r="K669" i="2" s="1"/>
  <c r="K670" i="2" a="1"/>
  <c r="K670" i="2"/>
  <c r="K671" i="2" a="1"/>
  <c r="K671" i="2"/>
  <c r="K672" i="2" a="1"/>
  <c r="K672" i="2" s="1"/>
  <c r="K673" i="2" a="1"/>
  <c r="K673" i="2" s="1"/>
  <c r="K674" i="2" a="1"/>
  <c r="K674" i="2"/>
  <c r="K675" i="2" a="1"/>
  <c r="K675" i="2"/>
  <c r="K676" i="2" a="1"/>
  <c r="K676" i="2"/>
  <c r="K677" i="2" a="1"/>
  <c r="K677" i="2" s="1"/>
  <c r="K678" i="2" a="1"/>
  <c r="K678" i="2"/>
  <c r="K679" i="2" a="1"/>
  <c r="K679" i="2"/>
  <c r="K680" i="2" a="1"/>
  <c r="K680" i="2" s="1"/>
  <c r="K681" i="2" a="1"/>
  <c r="K681" i="2" s="1"/>
  <c r="K682" i="2" a="1"/>
  <c r="K682" i="2"/>
  <c r="K683" i="2" a="1"/>
  <c r="K683" i="2"/>
  <c r="K684" i="2" a="1"/>
  <c r="K684" i="2"/>
  <c r="K685" i="2" a="1"/>
  <c r="K685" i="2" s="1"/>
  <c r="K686" i="2" a="1"/>
  <c r="K686" i="2"/>
  <c r="K687" i="2" a="1"/>
  <c r="K687" i="2"/>
  <c r="K688" i="2" a="1"/>
  <c r="K688" i="2"/>
  <c r="K689" i="2" a="1"/>
  <c r="K689" i="2" s="1"/>
  <c r="K690" i="2" a="1"/>
  <c r="K690" i="2"/>
  <c r="K691" i="2" a="1"/>
  <c r="K691" i="2"/>
  <c r="K692" i="2" a="1"/>
  <c r="K692" i="2" s="1"/>
  <c r="K693" i="2" a="1"/>
  <c r="K693" i="2" s="1"/>
  <c r="K694" i="2" a="1"/>
  <c r="K694" i="2"/>
  <c r="K695" i="2" a="1"/>
  <c r="K695" i="2"/>
  <c r="K696" i="2" a="1"/>
  <c r="K696" i="2" s="1"/>
  <c r="K697" i="2" a="1"/>
  <c r="K697" i="2" s="1"/>
  <c r="K698" i="2" a="1"/>
  <c r="K698" i="2"/>
  <c r="K699" i="2" a="1"/>
  <c r="K699" i="2"/>
  <c r="K700" i="2" a="1"/>
  <c r="K700" i="2" s="1"/>
  <c r="K701" i="2" a="1"/>
  <c r="K701" i="2" s="1"/>
  <c r="K702" i="2" a="1"/>
  <c r="K702" i="2"/>
  <c r="K703" i="2" a="1"/>
  <c r="K703" i="2"/>
  <c r="K704" i="2" a="1"/>
  <c r="K704" i="2" s="1"/>
  <c r="K705" i="2" a="1"/>
  <c r="K705" i="2" s="1"/>
  <c r="K706" i="2" a="1"/>
  <c r="K706" i="2"/>
  <c r="K707" i="2" a="1"/>
  <c r="K707" i="2"/>
  <c r="K708" i="2" a="1"/>
  <c r="K708" i="2"/>
  <c r="K709" i="2" a="1"/>
  <c r="K709" i="2" s="1"/>
  <c r="K710" i="2" a="1"/>
  <c r="K710" i="2"/>
  <c r="K711" i="2" a="1"/>
  <c r="K711" i="2"/>
  <c r="K712" i="2" a="1"/>
  <c r="K712" i="2" s="1"/>
  <c r="K713" i="2" a="1"/>
  <c r="K713" i="2" s="1"/>
  <c r="K714" i="2" a="1"/>
  <c r="K714" i="2"/>
  <c r="K715" i="2" a="1"/>
  <c r="K715" i="2"/>
  <c r="K716" i="2" a="1"/>
  <c r="K716" i="2"/>
  <c r="K717" i="2" a="1"/>
  <c r="K717" i="2" s="1"/>
  <c r="K718" i="2" a="1"/>
  <c r="K718" i="2"/>
  <c r="K719" i="2" a="1"/>
  <c r="K719" i="2"/>
  <c r="K720" i="2" a="1"/>
  <c r="K720" i="2"/>
  <c r="K721" i="2" a="1"/>
  <c r="K721" i="2" s="1"/>
  <c r="K722" i="2" a="1"/>
  <c r="K722" i="2"/>
  <c r="K723" i="2" a="1"/>
  <c r="K723" i="2"/>
  <c r="K724" i="2" a="1"/>
  <c r="K724" i="2" s="1"/>
  <c r="K725" i="2" a="1"/>
  <c r="K725" i="2" s="1"/>
  <c r="K726" i="2" a="1"/>
  <c r="K726" i="2"/>
  <c r="K727" i="2" a="1"/>
  <c r="K727" i="2"/>
  <c r="K728" i="2" a="1"/>
  <c r="K728" i="2" s="1"/>
  <c r="K729" i="2" a="1"/>
  <c r="K729" i="2" s="1"/>
  <c r="K730" i="2" a="1"/>
  <c r="K730" i="2"/>
  <c r="K731" i="2" a="1"/>
  <c r="K731" i="2"/>
  <c r="K732" i="2" a="1"/>
  <c r="K732" i="2" s="1"/>
  <c r="K733" i="2" a="1"/>
  <c r="K733" i="2" s="1"/>
  <c r="K734" i="2" a="1"/>
  <c r="K734" i="2"/>
  <c r="K735" i="2" a="1"/>
  <c r="K735" i="2"/>
  <c r="K736" i="2" a="1"/>
  <c r="K736" i="2" s="1"/>
  <c r="K737" i="2" a="1"/>
  <c r="K737" i="2" s="1"/>
  <c r="K738" i="2" a="1"/>
  <c r="K738" i="2"/>
  <c r="K739" i="2" a="1"/>
  <c r="K739" i="2"/>
  <c r="K740" i="2" a="1"/>
  <c r="K740" i="2"/>
  <c r="K741" i="2" a="1"/>
  <c r="K741" i="2" s="1"/>
  <c r="K742" i="2" a="1"/>
  <c r="K742" i="2"/>
  <c r="K743" i="2" a="1"/>
  <c r="K743" i="2"/>
  <c r="K744" i="2" a="1"/>
  <c r="K744" i="2" s="1"/>
  <c r="K745" i="2" a="1"/>
  <c r="K745" i="2" s="1"/>
  <c r="K746" i="2" a="1"/>
  <c r="K746" i="2"/>
  <c r="K747" i="2" a="1"/>
  <c r="K747" i="2"/>
  <c r="K748" i="2" a="1"/>
  <c r="K748" i="2"/>
  <c r="K749" i="2" a="1"/>
  <c r="K749" i="2" s="1"/>
  <c r="K750" i="2" a="1"/>
  <c r="K750" i="2"/>
  <c r="K751" i="2" a="1"/>
  <c r="K751" i="2"/>
  <c r="K752" i="2" a="1"/>
  <c r="K752" i="2"/>
  <c r="K753" i="2" a="1"/>
  <c r="K753" i="2" s="1"/>
  <c r="K754" i="2" a="1"/>
  <c r="K754" i="2"/>
  <c r="K755" i="2" a="1"/>
  <c r="K755" i="2"/>
  <c r="K756" i="2" a="1"/>
  <c r="K756" i="2" s="1"/>
  <c r="K757" i="2" a="1"/>
  <c r="K757" i="2" s="1"/>
  <c r="K758" i="2" a="1"/>
  <c r="K758" i="2"/>
  <c r="K759" i="2" a="1"/>
  <c r="K759" i="2"/>
  <c r="K760" i="2" a="1"/>
  <c r="K760" i="2" s="1"/>
  <c r="K761" i="2" a="1"/>
  <c r="K761" i="2" s="1"/>
  <c r="K762" i="2" a="1"/>
  <c r="K762" i="2"/>
  <c r="K763" i="2" a="1"/>
  <c r="K763" i="2"/>
  <c r="K764" i="2" a="1"/>
  <c r="K764" i="2" s="1"/>
  <c r="K765" i="2" a="1"/>
  <c r="K765" i="2" s="1"/>
  <c r="K766" i="2" a="1"/>
  <c r="K766" i="2"/>
  <c r="K767" i="2" a="1"/>
  <c r="K767" i="2"/>
  <c r="K768" i="2" a="1"/>
  <c r="K768" i="2" s="1"/>
  <c r="K769" i="2" a="1"/>
  <c r="K769" i="2" s="1"/>
  <c r="K770" i="2" a="1"/>
  <c r="K770" i="2" s="1"/>
  <c r="K771" i="2" a="1"/>
  <c r="K771" i="2"/>
  <c r="K772" i="2" a="1"/>
  <c r="K772" i="2" s="1"/>
  <c r="K773" i="2" a="1"/>
  <c r="K773" i="2" s="1"/>
  <c r="K774" i="2" a="1"/>
  <c r="K774" i="2" s="1"/>
  <c r="K775" i="2" a="1"/>
  <c r="K775" i="2"/>
  <c r="K776" i="2" a="1"/>
  <c r="K776" i="2"/>
  <c r="K777" i="2" a="1"/>
  <c r="K777" i="2" s="1"/>
  <c r="K778" i="2" a="1"/>
  <c r="K778" i="2" s="1"/>
  <c r="K779" i="2" a="1"/>
  <c r="K779" i="2"/>
  <c r="K780" i="2" a="1"/>
  <c r="K780" i="2" s="1"/>
  <c r="K781" i="2" a="1"/>
  <c r="K781" i="2" s="1"/>
  <c r="K782" i="2" a="1"/>
  <c r="K782" i="2" s="1"/>
  <c r="K783" i="2" a="1"/>
  <c r="K783" i="2"/>
  <c r="K784" i="2" a="1"/>
  <c r="K784" i="2" s="1"/>
  <c r="K785" i="2" a="1"/>
  <c r="K785" i="2" s="1"/>
  <c r="K786" i="2" a="1"/>
  <c r="K786" i="2" s="1"/>
  <c r="K787" i="2" a="1"/>
  <c r="K787" i="2"/>
  <c r="K788" i="2" a="1"/>
  <c r="K788" i="2" s="1"/>
  <c r="K789" i="2" a="1"/>
  <c r="K789" i="2" s="1"/>
  <c r="K790" i="2" a="1"/>
  <c r="K790" i="2" s="1"/>
  <c r="K791" i="2" a="1"/>
  <c r="K791" i="2"/>
  <c r="K792" i="2" a="1"/>
  <c r="K792" i="2"/>
  <c r="K793" i="2" a="1"/>
  <c r="K793" i="2" s="1"/>
  <c r="K794" i="2" a="1"/>
  <c r="K794" i="2" s="1"/>
  <c r="K795" i="2" a="1"/>
  <c r="K795" i="2" s="1"/>
  <c r="K796" i="2" a="1"/>
  <c r="K796" i="2" s="1"/>
  <c r="K797" i="2" a="1"/>
  <c r="K797" i="2" s="1"/>
  <c r="K798" i="2" a="1"/>
  <c r="K798" i="2" s="1"/>
  <c r="K799" i="2" a="1"/>
  <c r="K799" i="2" s="1"/>
  <c r="K800" i="2" a="1"/>
  <c r="K800" i="2" s="1"/>
  <c r="K801" i="2" a="1"/>
  <c r="K801" i="2" s="1"/>
  <c r="K802" i="2" a="1"/>
  <c r="K802" i="2" s="1"/>
  <c r="K803" i="2" a="1"/>
  <c r="K803" i="2"/>
  <c r="K804" i="2" a="1"/>
  <c r="K804" i="2" s="1"/>
  <c r="K805" i="2" a="1"/>
  <c r="K805" i="2" s="1"/>
  <c r="K806" i="2" a="1"/>
  <c r="K806" i="2" s="1"/>
  <c r="K807" i="2" a="1"/>
  <c r="K807" i="2" s="1"/>
  <c r="K808" i="2" a="1"/>
  <c r="K808" i="2"/>
  <c r="K809" i="2" a="1"/>
  <c r="K809" i="2" s="1"/>
  <c r="K810" i="2" a="1"/>
  <c r="K810" i="2" s="1"/>
  <c r="K811" i="2" a="1"/>
  <c r="K811" i="2" s="1"/>
  <c r="K812" i="2" a="1"/>
  <c r="K812" i="2" s="1"/>
  <c r="K813" i="2" a="1"/>
  <c r="K813" i="2" s="1"/>
  <c r="K814" i="2" a="1"/>
  <c r="K814" i="2" s="1"/>
  <c r="K815" i="2" a="1"/>
  <c r="K815" i="2" s="1"/>
  <c r="K816" i="2" a="1"/>
  <c r="K816" i="2" s="1"/>
  <c r="K817" i="2" a="1"/>
  <c r="K817" i="2" s="1"/>
  <c r="K818" i="2" a="1"/>
  <c r="K818" i="2" s="1"/>
  <c r="K819" i="2" a="1"/>
  <c r="K819" i="2"/>
  <c r="K820" i="2" a="1"/>
  <c r="K820" i="2" s="1"/>
  <c r="K821" i="2" a="1"/>
  <c r="K821" i="2" s="1"/>
  <c r="K822" i="2" a="1"/>
  <c r="K822" i="2" s="1"/>
  <c r="K823" i="2" a="1"/>
  <c r="K823" i="2" s="1"/>
  <c r="K824" i="2" a="1"/>
  <c r="K824" i="2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/>
  <c r="K836" i="2" a="1"/>
  <c r="K836" i="2" s="1"/>
  <c r="K837" i="2" a="1"/>
  <c r="K837" i="2" s="1"/>
  <c r="K838" i="2" a="1"/>
  <c r="K838" i="2" s="1"/>
  <c r="K839" i="2" a="1"/>
  <c r="K839" i="2" s="1"/>
  <c r="K840" i="2" a="1"/>
  <c r="K840" i="2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/>
  <c r="K852" i="2" a="1"/>
  <c r="K852" i="2" s="1"/>
  <c r="K853" i="2" a="1"/>
  <c r="K853" i="2" s="1"/>
  <c r="K854" i="2" a="1"/>
  <c r="K854" i="2" s="1"/>
  <c r="K855" i="2" a="1"/>
  <c r="K855" i="2" s="1"/>
  <c r="K856" i="2" a="1"/>
  <c r="K856" i="2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/>
  <c r="K868" i="2" a="1"/>
  <c r="K868" i="2" s="1"/>
  <c r="K869" i="2" a="1"/>
  <c r="K869" i="2" s="1"/>
  <c r="K870" i="2" a="1"/>
  <c r="K870" i="2" s="1"/>
  <c r="K871" i="2" a="1"/>
  <c r="K871" i="2" s="1"/>
  <c r="K872" i="2" a="1"/>
  <c r="K872" i="2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/>
  <c r="K879" i="2" a="1"/>
  <c r="K879" i="2"/>
  <c r="K880" i="2" a="1"/>
  <c r="K880" i="2"/>
  <c r="K881" i="2" a="1"/>
  <c r="K881" i="2" s="1"/>
  <c r="K882" i="2" a="1"/>
  <c r="K882" i="2"/>
  <c r="K883" i="2" a="1"/>
  <c r="K883" i="2" s="1"/>
  <c r="K884" i="2" a="1"/>
  <c r="K884" i="2" s="1"/>
  <c r="K885" i="2" a="1"/>
  <c r="K885" i="2" s="1"/>
  <c r="K886" i="2" a="1"/>
  <c r="K886" i="2"/>
  <c r="K887" i="2" a="1"/>
  <c r="K887" i="2"/>
  <c r="K888" i="2" a="1"/>
  <c r="K888" i="2"/>
  <c r="K889" i="2" a="1"/>
  <c r="K889" i="2" s="1"/>
  <c r="K890" i="2" a="1"/>
  <c r="K890" i="2" s="1"/>
  <c r="K891" i="2" a="1"/>
  <c r="K891" i="2"/>
  <c r="K892" i="2" a="1"/>
  <c r="K892" i="2" s="1"/>
  <c r="K893" i="2" a="1"/>
  <c r="K893" i="2" s="1"/>
  <c r="K894" i="2" a="1"/>
  <c r="K894" i="2"/>
  <c r="K895" i="2" a="1"/>
  <c r="K895" i="2"/>
  <c r="K896" i="2" a="1"/>
  <c r="K896" i="2"/>
  <c r="K897" i="2" a="1"/>
  <c r="K897" i="2" s="1"/>
  <c r="K898" i="2" a="1"/>
  <c r="K898" i="2" s="1"/>
  <c r="K899" i="2" a="1"/>
  <c r="K899" i="2" s="1"/>
  <c r="K900" i="2" a="1"/>
  <c r="K900" i="2"/>
  <c r="K901" i="2" a="1"/>
  <c r="K901" i="2" s="1"/>
  <c r="K902" i="2" a="1"/>
  <c r="K902" i="2"/>
  <c r="K903" i="2" a="1"/>
  <c r="K903" i="2"/>
  <c r="K904" i="2" a="1"/>
  <c r="K904" i="2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/>
  <c r="K912" i="2" a="1"/>
  <c r="K912" i="2"/>
  <c r="K913" i="2" a="1"/>
  <c r="K913" i="2" s="1"/>
  <c r="K914" i="2" a="1"/>
  <c r="K914" i="2"/>
  <c r="K915" i="2" a="1"/>
  <c r="K915" i="2" s="1"/>
  <c r="K916" i="2" a="1"/>
  <c r="K916" i="2" s="1"/>
  <c r="K917" i="2" a="1"/>
  <c r="K917" i="2" s="1"/>
  <c r="K918" i="2" a="1"/>
  <c r="K918" i="2"/>
  <c r="K919" i="2" a="1"/>
  <c r="K919" i="2" s="1"/>
  <c r="K920" i="2" a="1"/>
  <c r="K920" i="2"/>
  <c r="K921" i="2" a="1"/>
  <c r="K921" i="2" s="1"/>
  <c r="K922" i="2" a="1"/>
  <c r="K922" i="2" s="1"/>
  <c r="K923" i="2" a="1"/>
  <c r="K923" i="2"/>
  <c r="K924" i="2" a="1"/>
  <c r="K924" i="2" s="1"/>
  <c r="K925" i="2" a="1"/>
  <c r="K925" i="2" s="1"/>
  <c r="K926" i="2" a="1"/>
  <c r="K926" i="2"/>
  <c r="K927" i="2" a="1"/>
  <c r="K927" i="2"/>
  <c r="K928" i="2" a="1"/>
  <c r="K928" i="2" s="1"/>
  <c r="K929" i="2" a="1"/>
  <c r="K929" i="2" s="1"/>
  <c r="K930" i="2" a="1"/>
  <c r="K930" i="2" s="1"/>
  <c r="K931" i="2" a="1"/>
  <c r="K931" i="2" s="1"/>
  <c r="K932" i="2" a="1"/>
  <c r="K932" i="2"/>
  <c r="K933" i="2" a="1"/>
  <c r="K933" i="2" s="1"/>
  <c r="K934" i="2" a="1"/>
  <c r="K934" i="2"/>
  <c r="K935" i="2" a="1"/>
  <c r="K935" i="2"/>
  <c r="K936" i="2" a="1"/>
  <c r="K936" i="2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/>
  <c r="K943" i="2" a="1"/>
  <c r="K943" i="2"/>
  <c r="K944" i="2" a="1"/>
  <c r="K944" i="2"/>
  <c r="K945" i="2" a="1"/>
  <c r="K945" i="2" s="1"/>
  <c r="K946" i="2" a="1"/>
  <c r="K946" i="2"/>
  <c r="K947" i="2" a="1"/>
  <c r="K947" i="2" s="1"/>
  <c r="K948" i="2" a="1"/>
  <c r="K948" i="2" s="1"/>
  <c r="K949" i="2" a="1"/>
  <c r="K949" i="2" s="1"/>
  <c r="K950" i="2" a="1"/>
  <c r="K950" i="2"/>
  <c r="K951" i="2" a="1"/>
  <c r="K951" i="2"/>
  <c r="K952" i="2" a="1"/>
  <c r="K952" i="2"/>
  <c r="K953" i="2" a="1"/>
  <c r="K953" i="2" s="1"/>
  <c r="K954" i="2" a="1"/>
  <c r="K954" i="2" s="1"/>
  <c r="K955" i="2" a="1"/>
  <c r="K955" i="2"/>
  <c r="K956" i="2" a="1"/>
  <c r="K956" i="2" s="1"/>
  <c r="K957" i="2" a="1"/>
  <c r="K957" i="2" s="1"/>
  <c r="K958" i="2" a="1"/>
  <c r="K958" i="2"/>
  <c r="K959" i="2" a="1"/>
  <c r="K959" i="2"/>
  <c r="K960" i="2" a="1"/>
  <c r="K960" i="2"/>
  <c r="K961" i="2" a="1"/>
  <c r="K961" i="2" s="1"/>
  <c r="K962" i="2" a="1"/>
  <c r="K962" i="2" s="1"/>
  <c r="K963" i="2" a="1"/>
  <c r="K963" i="2" s="1"/>
  <c r="K964" i="2" a="1"/>
  <c r="K964" i="2"/>
  <c r="K965" i="2" a="1"/>
  <c r="K965" i="2" s="1"/>
  <c r="K966" i="2" a="1"/>
  <c r="K966" i="2"/>
  <c r="K967" i="2" a="1"/>
  <c r="K967" i="2"/>
  <c r="K968" i="2" a="1"/>
  <c r="K968" i="2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/>
  <c r="K976" i="2" a="1"/>
  <c r="K976" i="2"/>
  <c r="K977" i="2" a="1"/>
  <c r="K977" i="2" s="1"/>
  <c r="K978" i="2" a="1"/>
  <c r="K978" i="2"/>
  <c r="K979" i="2" a="1"/>
  <c r="K979" i="2" s="1"/>
  <c r="K980" i="2" a="1"/>
  <c r="K980" i="2" s="1"/>
  <c r="K981" i="2" a="1"/>
  <c r="K981" i="2" s="1"/>
  <c r="K982" i="2" a="1"/>
  <c r="K982" i="2"/>
  <c r="K983" i="2" a="1"/>
  <c r="K983" i="2" s="1"/>
  <c r="K984" i="2" a="1"/>
  <c r="K984" i="2"/>
  <c r="K985" i="2" a="1"/>
  <c r="K985" i="2" s="1"/>
  <c r="K986" i="2" a="1"/>
  <c r="K986" i="2" s="1"/>
  <c r="K987" i="2" a="1"/>
  <c r="K987" i="2"/>
  <c r="K988" i="2" a="1"/>
  <c r="K988" i="2" s="1"/>
  <c r="K989" i="2" a="1"/>
  <c r="K989" i="2" s="1"/>
  <c r="K990" i="2" a="1"/>
  <c r="K990" i="2"/>
  <c r="K991" i="2" a="1"/>
  <c r="K991" i="2"/>
  <c r="K992" i="2" a="1"/>
  <c r="K992" i="2"/>
  <c r="K993" i="2" a="1"/>
  <c r="K993" i="2" s="1"/>
  <c r="K994" i="2" a="1"/>
  <c r="K994" i="2" s="1"/>
  <c r="K995" i="2" a="1"/>
  <c r="K995" i="2" s="1"/>
  <c r="K996" i="2" a="1"/>
  <c r="K996" i="2"/>
  <c r="K997" i="2" a="1"/>
  <c r="K997" i="2" s="1"/>
  <c r="K998" i="2" a="1"/>
  <c r="K998" i="2"/>
  <c r="K999" i="2" a="1"/>
  <c r="K999" i="2" s="1"/>
  <c r="K1000" i="2" a="1"/>
  <c r="K1000" i="2"/>
  <c r="K1001" i="2" a="1"/>
  <c r="K1001" i="2" s="1"/>
  <c r="K1002" i="2" a="1"/>
  <c r="K1002" i="2" s="1"/>
  <c r="K1003" i="2" a="1"/>
  <c r="K1003" i="2" s="1"/>
  <c r="K1004" i="2" a="1"/>
  <c r="K1004" i="2" s="1"/>
  <c r="K1005" i="2" a="1"/>
  <c r="K1005" i="2" s="1"/>
  <c r="K1006" i="2" a="1"/>
  <c r="K1006" i="2" s="1"/>
  <c r="K1007" i="2" a="1"/>
  <c r="K1007" i="2"/>
  <c r="K1008" i="2" a="1"/>
  <c r="K1008" i="2"/>
  <c r="K1009" i="2" a="1"/>
  <c r="K1009" i="2" s="1"/>
  <c r="K1010" i="2" a="1"/>
  <c r="K1010" i="2"/>
  <c r="K1011" i="2" a="1"/>
  <c r="K1011" i="2" s="1"/>
  <c r="K1012" i="2" a="1"/>
  <c r="K1012" i="2" s="1"/>
  <c r="K1013" i="2" a="1"/>
  <c r="K1013" i="2" s="1"/>
  <c r="K1014" i="2" a="1"/>
  <c r="K1014" i="2"/>
  <c r="K1015" i="2" a="1"/>
  <c r="K1015" i="2"/>
  <c r="K1016" i="2" a="1"/>
  <c r="K1016" i="2"/>
  <c r="K1017" i="2" a="1"/>
  <c r="K1017" i="2" s="1"/>
  <c r="K1018" i="2" a="1"/>
  <c r="K1018" i="2" s="1"/>
  <c r="K1019" i="2" a="1"/>
  <c r="K1019" i="2"/>
  <c r="K1020" i="2" a="1"/>
  <c r="K1020" i="2" s="1"/>
  <c r="K1021" i="2" a="1"/>
  <c r="K1021" i="2" s="1"/>
  <c r="K1022" i="2" a="1"/>
  <c r="K1022" i="2"/>
  <c r="K1023" i="2" a="1"/>
  <c r="K1023" i="2"/>
  <c r="K1024" i="2" a="1"/>
  <c r="K1024" i="2" s="1"/>
  <c r="K1025" i="2" a="1"/>
  <c r="K1025" i="2" s="1"/>
  <c r="K1026" i="2" a="1"/>
  <c r="K1026" i="2" s="1"/>
  <c r="K1027" i="2" a="1"/>
  <c r="K1027" i="2" s="1"/>
  <c r="K1028" i="2" a="1"/>
  <c r="K1028" i="2"/>
  <c r="K1029" i="2" a="1"/>
  <c r="K1029" i="2" s="1"/>
  <c r="K1030" i="2" a="1"/>
  <c r="K1030" i="2"/>
  <c r="K1031" i="2" a="1"/>
  <c r="K1031" i="2"/>
  <c r="K1032" i="2" a="1"/>
  <c r="K1032" i="2"/>
  <c r="K1033" i="2" a="1"/>
  <c r="K1033" i="2" s="1"/>
  <c r="K1034" i="2" a="1"/>
  <c r="K1034" i="2" s="1"/>
  <c r="K1035" i="2" a="1"/>
  <c r="K1035" i="2" s="1"/>
  <c r="K1036" i="2" a="1"/>
  <c r="K1036" i="2" s="1"/>
  <c r="K1037" i="2" a="1"/>
  <c r="K1037" i="2" s="1"/>
  <c r="K1038" i="2" a="1"/>
  <c r="K1038" i="2"/>
  <c r="K1039" i="2" a="1"/>
  <c r="K1039" i="2"/>
  <c r="K1040" i="2" a="1"/>
  <c r="K1040" i="2" s="1"/>
  <c r="K1041" i="2" a="1"/>
  <c r="K1041" i="2" s="1"/>
  <c r="K1042" i="2" a="1"/>
  <c r="K1042" i="2"/>
  <c r="K1043" i="2" a="1"/>
  <c r="K1043" i="2" s="1"/>
  <c r="K1044" i="2" a="1"/>
  <c r="K1044" i="2" s="1"/>
  <c r="K1045" i="2" a="1"/>
  <c r="K1045" i="2" s="1"/>
  <c r="K1046" i="2" a="1"/>
  <c r="K1046" i="2"/>
  <c r="K1047" i="2" a="1"/>
  <c r="K1047" i="2" s="1"/>
  <c r="K1048" i="2" a="1"/>
  <c r="K1048" i="2"/>
  <c r="K1049" i="2" a="1"/>
  <c r="K1049" i="2" s="1"/>
  <c r="K1050" i="2" a="1"/>
  <c r="K1050" i="2" s="1"/>
  <c r="K1051" i="2" a="1"/>
  <c r="K1051" i="2"/>
  <c r="K1052" i="2" a="1"/>
  <c r="K1052" i="2" s="1"/>
  <c r="K1053" i="2" a="1"/>
  <c r="K1053" i="2" s="1"/>
  <c r="K1054" i="2" a="1"/>
  <c r="K1054" i="2" s="1"/>
  <c r="K1055" i="2" a="1"/>
  <c r="K1055" i="2"/>
  <c r="K1056" i="2" a="1"/>
  <c r="K1056" i="2"/>
  <c r="K1057" i="2" a="1"/>
  <c r="K1057" i="2" s="1"/>
  <c r="K1058" i="2" a="1"/>
  <c r="K1058" i="2" s="1"/>
  <c r="K1059" i="2" a="1"/>
  <c r="K1059" i="2" s="1"/>
  <c r="K1060" i="2" a="1"/>
  <c r="K1060" i="2"/>
  <c r="K1061" i="2" a="1"/>
  <c r="K1061" i="2" s="1"/>
  <c r="K1062" i="2" a="1"/>
  <c r="K1062" i="2"/>
  <c r="K1063" i="2" a="1"/>
  <c r="K1063" i="2"/>
  <c r="K1064" i="2" a="1"/>
  <c r="K1064" i="2" s="1"/>
  <c r="K1065" i="2" a="1"/>
  <c r="K1065" i="2" s="1"/>
  <c r="K1066" i="2" a="1"/>
  <c r="K1066" i="2" s="1"/>
  <c r="K1067" i="2" a="1"/>
  <c r="K1067" i="2" s="1"/>
  <c r="K1068" i="2" a="1"/>
  <c r="K1068" i="2" s="1"/>
  <c r="K1069" i="2" a="1"/>
  <c r="K1069" i="2" s="1"/>
  <c r="K1070" i="2" a="1"/>
  <c r="K1070" i="2"/>
  <c r="K1071" i="2" a="1"/>
  <c r="K1071" i="2"/>
  <c r="K1072" i="2" a="1"/>
  <c r="K1072" i="2"/>
  <c r="K1073" i="2" a="1"/>
  <c r="K1073" i="2" s="1"/>
  <c r="K1074" i="2" a="1"/>
  <c r="K1074" i="2"/>
  <c r="K1075" i="2" a="1"/>
  <c r="K1075" i="2" s="1"/>
  <c r="K1076" i="2" a="1"/>
  <c r="K1076" i="2" s="1"/>
  <c r="K1077" i="2" a="1"/>
  <c r="K1077" i="2" s="1"/>
  <c r="K1078" i="2" a="1"/>
  <c r="K1078" i="2" s="1"/>
  <c r="K1079" i="2" a="1"/>
  <c r="K1079" i="2" s="1"/>
  <c r="K1080" i="2" a="1"/>
  <c r="K1080" i="2"/>
  <c r="K1081" i="2" a="1"/>
  <c r="K1081" i="2" s="1"/>
  <c r="K1082" i="2" a="1"/>
  <c r="K1082" i="2"/>
  <c r="K1083" i="2" a="1"/>
  <c r="K1083" i="2"/>
  <c r="K1084" i="2" a="1"/>
  <c r="K1084" i="2" s="1"/>
  <c r="K1085" i="2" a="1"/>
  <c r="K1085" i="2" s="1"/>
  <c r="K1086" i="2" a="1"/>
  <c r="K1086" i="2" s="1"/>
  <c r="K1087" i="2" a="1"/>
  <c r="K1087" i="2" s="1"/>
  <c r="K1088" i="2" a="1"/>
  <c r="K1088" i="2"/>
  <c r="K1089" i="2" a="1"/>
  <c r="K1089" i="2" s="1"/>
  <c r="K1090" i="2" a="1"/>
  <c r="K1090" i="2" s="1"/>
  <c r="K1091" i="2" a="1"/>
  <c r="K1091" i="2"/>
  <c r="K1092" i="2" a="1"/>
  <c r="K1092" i="2"/>
  <c r="K1093" i="2" a="1"/>
  <c r="K1093" i="2" s="1"/>
  <c r="K1094" i="2" a="1"/>
  <c r="K1094" i="2"/>
  <c r="K1095" i="2" a="1"/>
  <c r="K1095" i="2" s="1"/>
  <c r="K1096" i="2" a="1"/>
  <c r="K1096" i="2" s="1"/>
  <c r="K1097" i="2" a="1"/>
  <c r="K1097" i="2" s="1"/>
  <c r="K1098" i="2" a="1"/>
  <c r="K1098" i="2" s="1"/>
  <c r="K1099" i="2" a="1"/>
  <c r="K1099" i="2" s="1"/>
  <c r="K1100" i="2" a="1"/>
  <c r="K1100" i="2"/>
  <c r="K1101" i="2" a="1"/>
  <c r="K1101" i="2" s="1"/>
  <c r="K1102" i="2" a="1"/>
  <c r="K1102" i="2" s="1"/>
  <c r="K1103" i="2" a="1"/>
  <c r="K1103" i="2"/>
  <c r="K1104" i="2" a="1"/>
  <c r="K1104" i="2"/>
  <c r="K1105" i="2" a="1"/>
  <c r="K1105" i="2" s="1"/>
  <c r="K1106" i="2" a="1"/>
  <c r="K1106" i="2"/>
  <c r="K1107" i="2" a="1"/>
  <c r="K1107" i="2" s="1"/>
  <c r="K1108" i="2" a="1"/>
  <c r="K1108" i="2" s="1"/>
  <c r="K1109" i="2" a="1"/>
  <c r="K1109" i="2" s="1"/>
  <c r="K1110" i="2" a="1"/>
  <c r="K1110" i="2" s="1"/>
  <c r="K1111" i="2" a="1"/>
  <c r="K1111" i="2"/>
  <c r="K1112" i="2" a="1"/>
  <c r="K1112" i="2"/>
  <c r="K1113" i="2" a="1"/>
  <c r="K1113" i="2" s="1"/>
  <c r="K1114" i="2" a="1"/>
  <c r="K1114" i="2"/>
  <c r="K1115" i="2" a="1"/>
  <c r="K1115" i="2"/>
  <c r="K1116" i="2" a="1"/>
  <c r="K1116" i="2" s="1"/>
  <c r="K1117" i="2" a="1"/>
  <c r="K1117" i="2" s="1"/>
  <c r="K1118" i="2" a="1"/>
  <c r="K1118" i="2"/>
  <c r="K1119" i="2" a="1"/>
  <c r="K1119" i="2" s="1"/>
  <c r="K1120" i="2" a="1"/>
  <c r="K1120" i="2"/>
  <c r="K1121" i="2" a="1"/>
  <c r="K1121" i="2" s="1"/>
  <c r="K1122" i="2" a="1"/>
  <c r="K1122" i="2" s="1"/>
  <c r="K1123" i="2" a="1"/>
  <c r="K1123" i="2"/>
  <c r="K1124" i="2" a="1"/>
  <c r="K1124" i="2"/>
  <c r="K1125" i="2" a="1"/>
  <c r="K1125" i="2" s="1"/>
  <c r="K1126" i="2" a="1"/>
  <c r="K1126" i="2"/>
  <c r="K1127" i="2" a="1"/>
  <c r="K1127" i="2" s="1"/>
  <c r="K1128" i="2" a="1"/>
  <c r="K1128" i="2" s="1"/>
  <c r="K1129" i="2" a="1"/>
  <c r="K1129" i="2" s="1"/>
  <c r="K1130" i="2" a="1"/>
  <c r="K1130" i="2" s="1"/>
  <c r="K1131" i="2" a="1"/>
  <c r="K1131" i="2" s="1"/>
  <c r="K1132" i="2" a="1"/>
  <c r="K1132" i="2"/>
  <c r="K1133" i="2" a="1"/>
  <c r="K1133" i="2" s="1"/>
  <c r="K1134" i="2" a="1"/>
  <c r="K1134" i="2"/>
  <c r="K1135" i="2" a="1"/>
  <c r="K1135" i="2"/>
  <c r="K1136" i="2" a="1"/>
  <c r="K1136" i="2" s="1"/>
  <c r="K1137" i="2" a="1"/>
  <c r="K1137" i="2" s="1"/>
  <c r="K1138" i="2" a="1"/>
  <c r="K1138" i="2"/>
  <c r="K1139" i="2" a="1"/>
  <c r="K1139" i="2" s="1"/>
  <c r="K1140" i="2" a="1"/>
  <c r="K1140" i="2" s="1"/>
  <c r="K1141" i="2" a="1"/>
  <c r="K1141" i="2" s="1"/>
  <c r="K1142" i="2" a="1"/>
  <c r="K1142" i="2" s="1"/>
  <c r="K1143" i="2" a="1"/>
  <c r="K1143" i="2" s="1"/>
  <c r="K1144" i="2" a="1"/>
  <c r="K1144" i="2"/>
  <c r="K1145" i="2" a="1"/>
  <c r="K1145" i="2" s="1"/>
  <c r="K1146" i="2" a="1"/>
  <c r="K1146" i="2"/>
  <c r="K1147" i="2" a="1"/>
  <c r="K1147" i="2"/>
  <c r="K1148" i="2" a="1"/>
  <c r="K1148" i="2" s="1"/>
  <c r="K1149" i="2" a="1"/>
  <c r="K1149" i="2" s="1"/>
  <c r="K1150" i="2" a="1"/>
  <c r="K1150" i="2" s="1"/>
  <c r="K1151" i="2" a="1"/>
  <c r="K1151" i="2" s="1"/>
  <c r="K1152" i="2" a="1"/>
  <c r="K1152" i="2"/>
  <c r="K1153" i="2" a="1"/>
  <c r="K1153" i="2" s="1"/>
  <c r="K1154" i="2" a="1"/>
  <c r="K1154" i="2" s="1"/>
  <c r="K1155" i="2" a="1"/>
  <c r="K1155" i="2"/>
  <c r="K1156" i="2" a="1"/>
  <c r="K1156" i="2"/>
  <c r="K1157" i="2" a="1"/>
  <c r="K1157" i="2" s="1"/>
  <c r="K1158" i="2" a="1"/>
  <c r="K1158" i="2"/>
  <c r="K1159" i="2" a="1"/>
  <c r="K1159" i="2" s="1"/>
  <c r="K1160" i="2" a="1"/>
  <c r="K1160" i="2" s="1"/>
  <c r="K1161" i="2" a="1"/>
  <c r="K1161" i="2" s="1"/>
  <c r="K1162" i="2" a="1"/>
  <c r="K1162" i="2" s="1"/>
  <c r="K1163" i="2" a="1"/>
  <c r="K1163" i="2" s="1"/>
  <c r="K1164" i="2" a="1"/>
  <c r="K1164" i="2"/>
  <c r="K1165" i="2" a="1"/>
  <c r="K1165" i="2" s="1"/>
  <c r="K1166" i="2" a="1"/>
  <c r="K1166" i="2" s="1"/>
  <c r="K1167" i="2" a="1"/>
  <c r="K1167" i="2"/>
  <c r="K1168" i="2" a="1"/>
  <c r="K1168" i="2" s="1"/>
  <c r="K1169" i="2" a="1"/>
  <c r="K1169" i="2" s="1"/>
  <c r="K1170" i="2" a="1"/>
  <c r="K1170" i="2"/>
  <c r="K1171" i="2" a="1"/>
  <c r="K1171" i="2" s="1"/>
  <c r="K1172" i="2" a="1"/>
  <c r="K1172" i="2" s="1"/>
  <c r="K1173" i="2" a="1"/>
  <c r="K1173" i="2" s="1"/>
  <c r="K1174" i="2" a="1"/>
  <c r="K1174" i="2" s="1"/>
  <c r="K1175" i="2" a="1"/>
  <c r="K1175" i="2"/>
  <c r="K1176" i="2" a="1"/>
  <c r="K1176" i="2"/>
  <c r="K1177" i="2" a="1"/>
  <c r="K1177" i="2" s="1"/>
  <c r="K1178" i="2" a="1"/>
  <c r="K1178" i="2"/>
  <c r="K1179" i="2" a="1"/>
  <c r="K1179" i="2"/>
  <c r="K1180" i="2" a="1"/>
  <c r="K1180" i="2" s="1"/>
  <c r="K1181" i="2" a="1"/>
  <c r="K1181" i="2" s="1"/>
  <c r="K1182" i="2" a="1"/>
  <c r="K1182" i="2" s="1"/>
  <c r="K1183" i="2" a="1"/>
  <c r="K1183" i="2" s="1"/>
  <c r="K1184" i="2" a="1"/>
  <c r="K1184" i="2"/>
  <c r="K1185" i="2" a="1"/>
  <c r="K1185" i="2" s="1"/>
  <c r="K1186" i="2" a="1"/>
  <c r="K1186" i="2" s="1"/>
  <c r="K1187" i="2" a="1"/>
  <c r="K1187" i="2"/>
  <c r="K1188" i="2" a="1"/>
  <c r="K1188" i="2"/>
  <c r="K1189" i="2" a="1"/>
  <c r="K1189" i="2" s="1"/>
  <c r="K1190" i="2" a="1"/>
  <c r="K1190" i="2"/>
  <c r="K1191" i="2" a="1"/>
  <c r="K1191" i="2" s="1"/>
  <c r="K1192" i="2" a="1"/>
  <c r="K1192" i="2" s="1"/>
  <c r="K1193" i="2" a="1"/>
  <c r="K1193" i="2" s="1"/>
  <c r="K1194" i="2" a="1"/>
  <c r="K1194" i="2" s="1"/>
  <c r="K1195" i="2" a="1"/>
  <c r="K1195" i="2" s="1"/>
  <c r="K1196" i="2" a="1"/>
  <c r="K1196" i="2"/>
  <c r="K1197" i="2" a="1"/>
  <c r="K1197" i="2" s="1"/>
  <c r="K1198" i="2" a="1"/>
  <c r="K1198" i="2"/>
  <c r="K1199" i="2" a="1"/>
  <c r="K1199" i="2"/>
  <c r="K1200" i="2" a="1"/>
  <c r="K1200" i="2" s="1"/>
  <c r="K1201" i="2" a="1"/>
  <c r="K1201" i="2" s="1"/>
  <c r="K1202" i="2" a="1"/>
  <c r="K1202" i="2"/>
  <c r="K1203" i="2" a="1"/>
  <c r="K1203" i="2" s="1"/>
  <c r="K1204" i="2" a="1"/>
  <c r="K1204" i="2" s="1"/>
  <c r="K1205" i="2" a="1"/>
  <c r="K1205" i="2" s="1"/>
  <c r="K1206" i="2" a="1"/>
  <c r="K1206" i="2" s="1"/>
  <c r="K1207" i="2" a="1"/>
  <c r="K1207" i="2" s="1"/>
  <c r="K1208" i="2" a="1"/>
  <c r="K1208" i="2"/>
  <c r="K1209" i="2" a="1"/>
  <c r="K1209" i="2" s="1"/>
  <c r="K1210" i="2" a="1"/>
  <c r="K1210" i="2"/>
  <c r="K1211" i="2" a="1"/>
  <c r="K1211" i="2"/>
  <c r="K1212" i="2" a="1"/>
  <c r="K1212" i="2" s="1"/>
  <c r="K1213" i="2" a="1"/>
  <c r="K1213" i="2" s="1"/>
  <c r="K1214" i="2" a="1"/>
  <c r="K1214" i="2" s="1"/>
  <c r="K1215" i="2" a="1"/>
  <c r="K1215" i="2" s="1"/>
  <c r="K1216" i="2" a="1"/>
  <c r="K1216" i="2"/>
  <c r="K1217" i="2" a="1"/>
  <c r="K1217" i="2" s="1"/>
  <c r="K1218" i="2" a="1"/>
  <c r="K1218" i="2" s="1"/>
  <c r="K1219" i="2" a="1"/>
  <c r="K1219" i="2"/>
  <c r="K1220" i="2" a="1"/>
  <c r="K1220" i="2"/>
  <c r="K1221" i="2" a="1"/>
  <c r="K1221" i="2" s="1"/>
  <c r="K1222" i="2" a="1"/>
  <c r="K1222" i="2"/>
  <c r="K1223" i="2" a="1"/>
  <c r="K1223" i="2" s="1"/>
  <c r="K1224" i="2" a="1"/>
  <c r="K1224" i="2" s="1"/>
  <c r="K1225" i="2" a="1"/>
  <c r="K1225" i="2" s="1"/>
  <c r="K1226" i="2" a="1"/>
  <c r="K1226" i="2" s="1"/>
  <c r="K1227" i="2" a="1"/>
  <c r="K1227" i="2" s="1"/>
  <c r="K1228" i="2" a="1"/>
  <c r="K1228" i="2"/>
  <c r="K1229" i="2" a="1"/>
  <c r="K1229" i="2" s="1"/>
  <c r="K1230" i="2" a="1"/>
  <c r="K1230" i="2" s="1"/>
  <c r="K1231" i="2" a="1"/>
  <c r="K1231" i="2"/>
  <c r="K1232" i="2" a="1"/>
  <c r="K1232" i="2" s="1"/>
  <c r="K1233" i="2" a="1"/>
  <c r="K1233" i="2" s="1"/>
  <c r="K1234" i="2" a="1"/>
  <c r="K1234" i="2"/>
  <c r="K1235" i="2" a="1"/>
  <c r="K1235" i="2" s="1"/>
  <c r="K1236" i="2" a="1"/>
  <c r="K1236" i="2" s="1"/>
  <c r="K1237" i="2" a="1"/>
  <c r="K1237" i="2" s="1"/>
  <c r="K1238" i="2" a="1"/>
  <c r="K1238" i="2" s="1"/>
  <c r="K1239" i="2" a="1"/>
  <c r="K1239" i="2"/>
  <c r="K1240" i="2" a="1"/>
  <c r="K1240" i="2"/>
  <c r="K1241" i="2" a="1"/>
  <c r="K1241" i="2" s="1"/>
  <c r="K1242" i="2" a="1"/>
  <c r="K1242" i="2"/>
  <c r="K1243" i="2" a="1"/>
  <c r="K1243" i="2"/>
  <c r="K1244" i="2" a="1"/>
  <c r="K1244" i="2" s="1"/>
  <c r="K1245" i="2" a="1"/>
  <c r="K1245" i="2" s="1"/>
  <c r="K1246" i="2" a="1"/>
  <c r="K1246" i="2" s="1"/>
  <c r="K1247" i="2" a="1"/>
  <c r="K1247" i="2" s="1"/>
  <c r="K1248" i="2" a="1"/>
  <c r="K1248" i="2"/>
  <c r="K1249" i="2" a="1"/>
  <c r="K1249" i="2" s="1"/>
  <c r="K1250" i="2" a="1"/>
  <c r="K1250" i="2" s="1"/>
  <c r="K1251" i="2" a="1"/>
  <c r="K1251" i="2"/>
  <c r="K1252" i="2" a="1"/>
  <c r="K1252" i="2"/>
  <c r="K1253" i="2" a="1"/>
  <c r="K1253" i="2" s="1"/>
  <c r="K1254" i="2" a="1"/>
  <c r="K1254" i="2"/>
  <c r="K1255" i="2" a="1"/>
  <c r="K1255" i="2" s="1"/>
  <c r="K1256" i="2" a="1"/>
  <c r="K1256" i="2" s="1"/>
  <c r="K1257" i="2" a="1"/>
  <c r="K1257" i="2" s="1"/>
  <c r="K1258" i="2" a="1"/>
  <c r="K1258" i="2" s="1"/>
  <c r="K1259" i="2" a="1"/>
  <c r="K1259" i="2" s="1"/>
  <c r="K1260" i="2" a="1"/>
  <c r="K1260" i="2"/>
  <c r="K1261" i="2" a="1"/>
  <c r="K1261" i="2" s="1"/>
  <c r="K1262" i="2" a="1"/>
  <c r="K1262" i="2"/>
  <c r="K1263" i="2" a="1"/>
  <c r="K1263" i="2"/>
  <c r="K1264" i="2" a="1"/>
  <c r="K1264" i="2" s="1"/>
  <c r="K1265" i="2" a="1"/>
  <c r="K1265" i="2" s="1"/>
  <c r="K1266" i="2" a="1"/>
  <c r="K1266" i="2"/>
  <c r="K1267" i="2" a="1"/>
  <c r="K1267" i="2" s="1"/>
  <c r="K1268" i="2" a="1"/>
  <c r="K1268" i="2" s="1"/>
  <c r="K1269" i="2" a="1"/>
  <c r="K1269" i="2" s="1"/>
  <c r="K1270" i="2" a="1"/>
  <c r="K1270" i="2" s="1"/>
  <c r="K1271" i="2" a="1"/>
  <c r="K1271" i="2" s="1"/>
  <c r="K1272" i="2" a="1"/>
  <c r="K1272" i="2"/>
  <c r="K1273" i="2" a="1"/>
  <c r="K1273" i="2" s="1"/>
  <c r="K1274" i="2" a="1"/>
  <c r="K1274" i="2"/>
  <c r="K1275" i="2" a="1"/>
  <c r="K1275" i="2"/>
  <c r="K1276" i="2" a="1"/>
  <c r="K1276" i="2" s="1"/>
  <c r="K1277" i="2" a="1"/>
  <c r="K1277" i="2" s="1"/>
  <c r="K1278" i="2" a="1"/>
  <c r="K1278" i="2" s="1"/>
  <c r="K1279" i="2" a="1"/>
  <c r="K1279" i="2" s="1"/>
  <c r="K1280" i="2" a="1"/>
  <c r="K1280" i="2"/>
  <c r="K1281" i="2" a="1"/>
  <c r="K1281" i="2" s="1"/>
  <c r="K1282" i="2" a="1"/>
  <c r="K1282" i="2" s="1"/>
  <c r="K1283" i="2" a="1"/>
  <c r="K1283" i="2"/>
  <c r="K1284" i="2" a="1"/>
  <c r="K1284" i="2"/>
  <c r="K1285" i="2" a="1"/>
  <c r="K1285" i="2" s="1"/>
  <c r="K1286" i="2" a="1"/>
  <c r="K1286" i="2"/>
  <c r="K1287" i="2" a="1"/>
  <c r="K1287" i="2" s="1"/>
  <c r="K1288" i="2" a="1"/>
  <c r="K1288" i="2" s="1"/>
  <c r="K1289" i="2" a="1"/>
  <c r="K1289" i="2" s="1"/>
  <c r="K1290" i="2" a="1"/>
  <c r="K1290" i="2" s="1"/>
  <c r="K1291" i="2" a="1"/>
  <c r="K1291" i="2" s="1"/>
  <c r="K1292" i="2" a="1"/>
  <c r="K1292" i="2"/>
  <c r="K1293" i="2" a="1"/>
  <c r="K1293" i="2" s="1"/>
  <c r="K1294" i="2" a="1"/>
  <c r="K1294" i="2" s="1"/>
  <c r="K1295" i="2" a="1"/>
  <c r="K1295" i="2"/>
  <c r="K1296" i="2" a="1"/>
  <c r="K1296" i="2" s="1"/>
  <c r="K1297" i="2" a="1"/>
  <c r="K1297" i="2" s="1"/>
  <c r="K1298" i="2" a="1"/>
  <c r="K1298" i="2"/>
  <c r="K1299" i="2" a="1"/>
  <c r="K1299" i="2" s="1"/>
  <c r="K1300" i="2" a="1"/>
  <c r="K1300" i="2" s="1"/>
  <c r="K1301" i="2" a="1"/>
  <c r="K1301" i="2" s="1"/>
  <c r="K1302" i="2" a="1"/>
  <c r="K1302" i="2" s="1"/>
  <c r="K1303" i="2" a="1"/>
  <c r="K1303" i="2"/>
  <c r="K1304" i="2" a="1"/>
  <c r="K1304" i="2"/>
  <c r="K1305" i="2" a="1"/>
  <c r="K1305" i="2" s="1"/>
  <c r="K1306" i="2" a="1"/>
  <c r="K1306" i="2"/>
  <c r="K1307" i="2" a="1"/>
  <c r="K1307" i="2"/>
  <c r="K1308" i="2" a="1"/>
  <c r="K1308" i="2" s="1"/>
  <c r="K1309" i="2" a="1"/>
  <c r="K1309" i="2" s="1"/>
  <c r="K1310" i="2" a="1"/>
  <c r="K1310" i="2" s="1"/>
  <c r="K1311" i="2" a="1"/>
  <c r="K1311" i="2" s="1"/>
  <c r="K1312" i="2" a="1"/>
  <c r="K1312" i="2"/>
  <c r="K1313" i="2" a="1"/>
  <c r="K1313" i="2" s="1"/>
  <c r="K1314" i="2" a="1"/>
  <c r="K1314" i="2" s="1"/>
  <c r="K1315" i="2" a="1"/>
  <c r="K1315" i="2"/>
  <c r="K1316" i="2" a="1"/>
  <c r="K1316" i="2"/>
  <c r="K1317" i="2" a="1"/>
  <c r="K1317" i="2" s="1"/>
  <c r="K1318" i="2" a="1"/>
  <c r="K1318" i="2" s="1"/>
  <c r="K1319" i="2" a="1"/>
  <c r="K1319" i="2"/>
  <c r="K1320" i="2" a="1"/>
  <c r="K1320" i="2"/>
  <c r="K1321" i="2" a="1"/>
  <c r="K1321" i="2" s="1"/>
  <c r="K1322" i="2" a="1"/>
  <c r="K1322" i="2" s="1"/>
  <c r="K1323" i="2" a="1"/>
  <c r="K1323" i="2"/>
  <c r="K1324" i="2" a="1"/>
  <c r="K1324" i="2"/>
  <c r="K1325" i="2" a="1"/>
  <c r="K1325" i="2" s="1"/>
  <c r="K1326" i="2" a="1"/>
  <c r="K1326" i="2" s="1"/>
  <c r="K1327" i="2" a="1"/>
  <c r="K1327" i="2" s="1"/>
  <c r="K1328" i="2" a="1"/>
  <c r="K1328" i="2"/>
  <c r="K1329" i="2" a="1"/>
  <c r="K1329" i="2" s="1"/>
  <c r="K1330" i="2" a="1"/>
  <c r="K1330" i="2" s="1"/>
  <c r="K1331" i="2" a="1"/>
  <c r="K1331" i="2" s="1"/>
  <c r="K1332" i="2" a="1"/>
  <c r="K1332" i="2"/>
  <c r="K1333" i="2" a="1"/>
  <c r="K1333" i="2" s="1"/>
  <c r="K1334" i="2" a="1"/>
  <c r="K1334" i="2" s="1"/>
  <c r="K1335" i="2" a="1"/>
  <c r="K1335" i="2" s="1"/>
  <c r="K1336" i="2" a="1"/>
  <c r="K1336" i="2" s="1"/>
  <c r="K1337" i="2" a="1"/>
  <c r="K1337" i="2" s="1"/>
  <c r="K1338" i="2" a="1"/>
  <c r="K1338" i="2" s="1"/>
  <c r="K1339" i="2" a="1"/>
  <c r="K1339" i="2" s="1"/>
  <c r="K1340" i="2" a="1"/>
  <c r="K1340" i="2"/>
  <c r="K1341" i="2" a="1"/>
  <c r="K1341" i="2" s="1"/>
  <c r="K1342" i="2" a="1"/>
  <c r="K1342" i="2" s="1"/>
  <c r="K1343" i="2" a="1"/>
  <c r="K1343" i="2" s="1"/>
  <c r="K1344" i="2" a="1"/>
  <c r="K1344" i="2"/>
  <c r="K1345" i="2" a="1"/>
  <c r="K1345" i="2" s="1"/>
  <c r="K1346" i="2" a="1"/>
  <c r="K1346" i="2" s="1"/>
  <c r="K1347" i="2" a="1"/>
  <c r="K1347" i="2" s="1"/>
  <c r="K1348" i="2" a="1"/>
  <c r="K1348" i="2"/>
  <c r="K1349" i="2" a="1"/>
  <c r="K1349" i="2" s="1"/>
  <c r="K1350" i="2" a="1"/>
  <c r="K1350" i="2" s="1"/>
  <c r="K1351" i="2" a="1"/>
  <c r="K1351" i="2" s="1"/>
  <c r="K1352" i="2" a="1"/>
  <c r="K1352" i="2" s="1"/>
  <c r="K1353" i="2" a="1"/>
  <c r="K1353" i="2" s="1"/>
  <c r="K1354" i="2" a="1"/>
  <c r="K1354" i="2" s="1"/>
  <c r="K1355" i="2" a="1"/>
  <c r="K1355" i="2" s="1"/>
  <c r="K1356" i="2" a="1"/>
  <c r="K1356" i="2"/>
  <c r="K1357" i="2" a="1"/>
  <c r="K1357" i="2" s="1"/>
  <c r="K1358" i="2" a="1"/>
  <c r="K1358" i="2" s="1"/>
  <c r="K1359" i="2" a="1"/>
  <c r="K1359" i="2" s="1"/>
  <c r="K1360" i="2" a="1"/>
  <c r="K1360" i="2" s="1"/>
  <c r="K1361" i="2" a="1"/>
  <c r="K1361" i="2" s="1"/>
  <c r="K1362" i="2" a="1"/>
  <c r="K1362" i="2" s="1"/>
  <c r="K1363" i="2" a="1"/>
  <c r="K1363" i="2" s="1"/>
  <c r="K1364" i="2" a="1"/>
  <c r="K1364" i="2"/>
  <c r="K1365" i="2" a="1"/>
  <c r="K1365" i="2" s="1"/>
  <c r="K1366" i="2" a="1"/>
  <c r="K1366" i="2" s="1"/>
  <c r="K1367" i="2" a="1"/>
  <c r="K1367" i="2" s="1"/>
  <c r="K1368" i="2" a="1"/>
  <c r="K1368" i="2" s="1"/>
  <c r="K1369" i="2" a="1"/>
  <c r="K1369" i="2" s="1"/>
  <c r="K1370" i="2" a="1"/>
  <c r="K1370" i="2" s="1"/>
  <c r="K1371" i="2" a="1"/>
  <c r="K1371" i="2" s="1"/>
  <c r="K1372" i="2" a="1"/>
  <c r="K1372" i="2"/>
  <c r="K1373" i="2" a="1"/>
  <c r="K1373" i="2" s="1"/>
  <c r="K1374" i="2" a="1"/>
  <c r="K1374" i="2" s="1"/>
  <c r="K1375" i="2" a="1"/>
  <c r="K1375" i="2" s="1"/>
  <c r="K1376" i="2" a="1"/>
  <c r="K1376" i="2"/>
  <c r="K1377" i="2" a="1"/>
  <c r="K1377" i="2" s="1"/>
  <c r="K1378" i="2" a="1"/>
  <c r="K1378" i="2" s="1"/>
  <c r="K1379" i="2" a="1"/>
  <c r="K1379" i="2" s="1"/>
  <c r="K1380" i="2" a="1"/>
  <c r="K1380" i="2"/>
  <c r="K1381" i="2" a="1"/>
  <c r="K1381" i="2" s="1"/>
  <c r="K1382" i="2" a="1"/>
  <c r="K1382" i="2" s="1"/>
  <c r="K1383" i="2" a="1"/>
  <c r="K1383" i="2" s="1"/>
  <c r="K1384" i="2" a="1"/>
  <c r="K1384" i="2" s="1"/>
  <c r="K1385" i="2" a="1"/>
  <c r="K1385" i="2" s="1"/>
  <c r="K1386" i="2" a="1"/>
  <c r="K1386" i="2" s="1"/>
  <c r="K1387" i="2" a="1"/>
  <c r="K1387" i="2" s="1"/>
  <c r="K1388" i="2" a="1"/>
  <c r="K1388" i="2"/>
  <c r="K1389" i="2" a="1"/>
  <c r="K1389" i="2" s="1"/>
  <c r="K1390" i="2" a="1"/>
  <c r="K1390" i="2" s="1"/>
  <c r="K1391" i="2" a="1"/>
  <c r="K1391" i="2" s="1"/>
  <c r="K1392" i="2" a="1"/>
  <c r="K1392" i="2" s="1"/>
  <c r="K1393" i="2" a="1"/>
  <c r="K1393" i="2" s="1"/>
  <c r="K1394" i="2" a="1"/>
  <c r="K1394" i="2" s="1"/>
  <c r="K1395" i="2" a="1"/>
  <c r="K1395" i="2" s="1"/>
  <c r="K1396" i="2" a="1"/>
  <c r="K1396" i="2"/>
  <c r="K1397" i="2" a="1"/>
  <c r="K1397" i="2" s="1"/>
  <c r="K1398" i="2" a="1"/>
  <c r="K1398" i="2" s="1"/>
  <c r="K1399" i="2" a="1"/>
  <c r="K1399" i="2" s="1"/>
  <c r="K1400" i="2" a="1"/>
  <c r="K1400" i="2" s="1"/>
  <c r="K1401" i="2" a="1"/>
  <c r="K1401" i="2" s="1"/>
  <c r="K1402" i="2" a="1"/>
  <c r="K1402" i="2" s="1"/>
  <c r="K1403" i="2" a="1"/>
  <c r="K1403" i="2" s="1"/>
  <c r="K1404" i="2" a="1"/>
  <c r="K1404" i="2"/>
  <c r="K1405" i="2" a="1"/>
  <c r="K1405" i="2" s="1"/>
  <c r="K1406" i="2" a="1"/>
  <c r="K1406" i="2" s="1"/>
  <c r="K1407" i="2" a="1"/>
  <c r="K1407" i="2"/>
  <c r="K1408" i="2" a="1"/>
  <c r="K1408" i="2" s="1"/>
  <c r="K1409" i="2" a="1"/>
  <c r="K1409" i="2" s="1"/>
  <c r="K1410" i="2" a="1"/>
  <c r="K1410" i="2" s="1"/>
  <c r="K1411" i="2" a="1"/>
  <c r="K1411" i="2"/>
  <c r="K1412" i="2" a="1"/>
  <c r="K1412" i="2"/>
  <c r="K1413" i="2" a="1"/>
  <c r="K1413" i="2" s="1"/>
  <c r="K1414" i="2" a="1"/>
  <c r="K1414" i="2" s="1"/>
  <c r="K1415" i="2" a="1"/>
  <c r="K1415" i="2"/>
  <c r="K1416" i="2" a="1"/>
  <c r="K1416" i="2"/>
  <c r="K1417" i="2" a="1"/>
  <c r="K1417" i="2" s="1"/>
  <c r="K1418" i="2" a="1"/>
  <c r="K1418" i="2" s="1"/>
  <c r="K1419" i="2" a="1"/>
  <c r="K1419" i="2" s="1"/>
  <c r="K1420" i="2" a="1"/>
  <c r="K1420" i="2"/>
  <c r="K1421" i="2" a="1"/>
  <c r="K1421" i="2" s="1"/>
  <c r="K1422" i="2" a="1"/>
  <c r="K1422" i="2" s="1"/>
  <c r="K1423" i="2" a="1"/>
  <c r="K1423" i="2"/>
  <c r="K1424" i="2" a="1"/>
  <c r="K1424" i="2" s="1"/>
  <c r="K1425" i="2" a="1"/>
  <c r="K1425" i="2" s="1"/>
  <c r="K1426" i="2" a="1"/>
  <c r="K1426" i="2" s="1"/>
  <c r="K1427" i="2" a="1"/>
  <c r="K1427" i="2"/>
  <c r="K1428" i="2" a="1"/>
  <c r="K1428" i="2"/>
  <c r="K1429" i="2" a="1"/>
  <c r="K1429" i="2" s="1"/>
  <c r="K1430" i="2" a="1"/>
  <c r="K1430" i="2" s="1"/>
  <c r="K1431" i="2" a="1"/>
  <c r="K1431" i="2"/>
  <c r="K1432" i="2" a="1"/>
  <c r="K1432" i="2"/>
  <c r="K1433" i="2" a="1"/>
  <c r="K1433" i="2"/>
  <c r="K1434" i="2" a="1"/>
  <c r="K1434" i="2" s="1"/>
  <c r="K1435" i="2" a="1"/>
  <c r="K1435" i="2" s="1"/>
  <c r="K1436" i="2" a="1"/>
  <c r="K1436" i="2" s="1"/>
  <c r="K1437" i="2" a="1"/>
  <c r="K1437" i="2" s="1"/>
  <c r="K1438" i="2" a="1"/>
  <c r="K1438" i="2" s="1"/>
  <c r="K1439" i="2" a="1"/>
  <c r="K1439" i="2"/>
  <c r="K1440" i="2" a="1"/>
  <c r="K1440" i="2"/>
  <c r="K1441" i="2" a="1"/>
  <c r="K1441" i="2"/>
  <c r="K1442" i="2" a="1"/>
  <c r="K1442" i="2" s="1"/>
  <c r="K1443" i="2" a="1"/>
  <c r="K1443" i="2"/>
  <c r="K1444" i="2" a="1"/>
  <c r="K1444" i="2" s="1"/>
  <c r="K1445" i="2" a="1"/>
  <c r="K1445" i="2" s="1"/>
  <c r="K1446" i="2" a="1"/>
  <c r="K1446" i="2" s="1"/>
  <c r="K1447" i="2" a="1"/>
  <c r="K1447" i="2"/>
  <c r="K1448" i="2" a="1"/>
  <c r="K1448" i="2" s="1"/>
  <c r="K1449" i="2" a="1"/>
  <c r="K1449" i="2" s="1"/>
  <c r="K1450" i="2" a="1"/>
  <c r="K1450" i="2" s="1"/>
  <c r="K1451" i="2" a="1"/>
  <c r="K1451" i="2"/>
  <c r="K1452" i="2" a="1"/>
  <c r="K1452" i="2" s="1"/>
  <c r="K1453" i="2" a="1"/>
  <c r="K1453" i="2" s="1"/>
  <c r="K1454" i="2" a="1"/>
  <c r="K1454" i="2" s="1"/>
  <c r="K1455" i="2" a="1"/>
  <c r="K1455" i="2"/>
  <c r="K1456" i="2" a="1"/>
  <c r="K1456" i="2" s="1"/>
  <c r="K1457" i="2" a="1"/>
  <c r="K1457" i="2" s="1"/>
  <c r="K1458" i="2" a="1"/>
  <c r="K1458" i="2" s="1"/>
  <c r="K1459" i="2" a="1"/>
  <c r="K1459" i="2" s="1"/>
  <c r="K1460" i="2" a="1"/>
  <c r="K1460" i="2" s="1"/>
  <c r="K1461" i="2" a="1"/>
  <c r="K1461" i="2" s="1"/>
  <c r="K1462" i="2" a="1"/>
  <c r="K1462" i="2" s="1"/>
  <c r="K1463" i="2" a="1"/>
  <c r="K1463" i="2"/>
  <c r="K1464" i="2" a="1"/>
  <c r="K1464" i="2" s="1"/>
  <c r="K1465" i="2" a="1"/>
  <c r="K1465" i="2" s="1"/>
  <c r="K1466" i="2" a="1"/>
  <c r="K1466" i="2" s="1"/>
  <c r="K1467" i="2" a="1"/>
  <c r="K1467" i="2"/>
  <c r="K1468" i="2" a="1"/>
  <c r="K1468" i="2" s="1"/>
  <c r="K1469" i="2" a="1"/>
  <c r="K1469" i="2" s="1"/>
  <c r="K1470" i="2" a="1"/>
  <c r="K1470" i="2" s="1"/>
  <c r="K1471" i="2" a="1"/>
  <c r="K1471" i="2" s="1"/>
  <c r="K1472" i="2" a="1"/>
  <c r="K1472" i="2" s="1"/>
  <c r="K1473" i="2" a="1"/>
  <c r="K1473" i="2" s="1"/>
  <c r="K1474" i="2" a="1"/>
  <c r="K1474" i="2" s="1"/>
  <c r="K1475" i="2" a="1"/>
  <c r="K1475" i="2" s="1"/>
  <c r="K1476" i="2" a="1"/>
  <c r="K1476" i="2" s="1"/>
  <c r="K1477" i="2" a="1"/>
  <c r="K1477" i="2" s="1"/>
  <c r="K1478" i="2" a="1"/>
  <c r="K1478" i="2" s="1"/>
  <c r="K1479" i="2" a="1"/>
  <c r="K1479" i="2"/>
  <c r="K1480" i="2" a="1"/>
  <c r="K1480" i="2" s="1"/>
  <c r="K1481" i="2" a="1"/>
  <c r="K1481" i="2" s="1"/>
  <c r="K1482" i="2" a="1"/>
  <c r="K1482" i="2" s="1"/>
  <c r="K1483" i="2" a="1"/>
  <c r="K1483" i="2"/>
  <c r="K1484" i="2" a="1"/>
  <c r="K1484" i="2" s="1"/>
  <c r="K1485" i="2" a="1"/>
  <c r="K1485" i="2" s="1"/>
  <c r="K1486" i="2" a="1"/>
  <c r="K1486" i="2" s="1"/>
  <c r="K1487" i="2" a="1"/>
  <c r="K1487" i="2"/>
  <c r="K1488" i="2" a="1"/>
  <c r="K1488" i="2" s="1"/>
  <c r="K1489" i="2" a="1"/>
  <c r="K1489" i="2" s="1"/>
  <c r="K1490" i="2" a="1"/>
  <c r="K1490" i="2" s="1"/>
  <c r="K1491" i="2" a="1"/>
  <c r="K1491" i="2" s="1"/>
  <c r="K1492" i="2" a="1"/>
  <c r="K1492" i="2" s="1"/>
  <c r="K1493" i="2" a="1"/>
  <c r="K1493" i="2" s="1"/>
  <c r="K1494" i="2" a="1"/>
  <c r="K1494" i="2" s="1"/>
  <c r="K1495" i="2" a="1"/>
  <c r="K1495" i="2"/>
  <c r="K1496" i="2" a="1"/>
  <c r="K1496" i="2" s="1"/>
  <c r="K1497" i="2" a="1"/>
  <c r="K1497" i="2" s="1"/>
  <c r="K1498" i="2" a="1"/>
  <c r="K1498" i="2" s="1"/>
  <c r="K1499" i="2" a="1"/>
  <c r="K1499" i="2"/>
  <c r="K1500" i="2" a="1"/>
  <c r="K1500" i="2" s="1"/>
  <c r="K1501" i="2" a="1"/>
  <c r="K1501" i="2" s="1"/>
  <c r="K1502" i="2" a="1"/>
  <c r="K1502" i="2" s="1"/>
  <c r="K1503" i="2" a="1"/>
  <c r="K1503" i="2" s="1"/>
  <c r="K1504" i="2" a="1"/>
  <c r="K1504" i="2" s="1"/>
  <c r="K1505" i="2" a="1"/>
  <c r="K1505" i="2" s="1"/>
  <c r="K1506" i="2" a="1"/>
  <c r="K1506" i="2" s="1"/>
  <c r="K1507" i="2" a="1"/>
  <c r="K1507" i="2" s="1"/>
  <c r="K1508" i="2" a="1"/>
  <c r="K1508" i="2" s="1"/>
  <c r="K1509" i="2" a="1"/>
  <c r="K1509" i="2" s="1"/>
  <c r="K1510" i="2" a="1"/>
  <c r="K1510" i="2" s="1"/>
  <c r="K1511" i="2" a="1"/>
  <c r="K1511" i="2"/>
  <c r="K1512" i="2" a="1"/>
  <c r="K1512" i="2" s="1"/>
  <c r="K1513" i="2" a="1"/>
  <c r="K1513" i="2" s="1"/>
  <c r="K1514" i="2" a="1"/>
  <c r="K1514" i="2" s="1"/>
  <c r="K1515" i="2" a="1"/>
  <c r="K1515" i="2"/>
  <c r="K1516" i="2" a="1"/>
  <c r="K1516" i="2" s="1"/>
  <c r="K1517" i="2" a="1"/>
  <c r="K1517" i="2" s="1"/>
  <c r="K1518" i="2" a="1"/>
  <c r="K1518" i="2" s="1"/>
  <c r="K1519" i="2" a="1"/>
  <c r="K1519" i="2"/>
  <c r="K1520" i="2" a="1"/>
  <c r="K1520" i="2" s="1"/>
  <c r="K1521" i="2" a="1"/>
  <c r="K1521" i="2" s="1"/>
  <c r="K1522" i="2" a="1"/>
  <c r="K1522" i="2" s="1"/>
  <c r="K1523" i="2" a="1"/>
  <c r="K1523" i="2" s="1"/>
  <c r="K1524" i="2" a="1"/>
  <c r="K1524" i="2" s="1"/>
  <c r="K1525" i="2" a="1"/>
  <c r="K1525" i="2" s="1"/>
  <c r="K1526" i="2" a="1"/>
  <c r="K1526" i="2" s="1"/>
  <c r="K1527" i="2" a="1"/>
  <c r="K1527" i="2"/>
  <c r="K1528" i="2" a="1"/>
  <c r="K1528" i="2" s="1"/>
  <c r="K1529" i="2" a="1"/>
  <c r="K1529" i="2" s="1"/>
  <c r="K1530" i="2" a="1"/>
  <c r="K1530" i="2" s="1"/>
  <c r="K1531" i="2" a="1"/>
  <c r="K1531" i="2"/>
  <c r="K1532" i="2" a="1"/>
  <c r="K1532" i="2" s="1"/>
  <c r="K1533" i="2" a="1"/>
  <c r="K1533" i="2" s="1"/>
  <c r="K1534" i="2" a="1"/>
  <c r="K1534" i="2" s="1"/>
  <c r="K1535" i="2" a="1"/>
  <c r="K1535" i="2" s="1"/>
  <c r="K1536" i="2" a="1"/>
  <c r="K1536" i="2" s="1"/>
  <c r="K1537" i="2" a="1"/>
  <c r="K1537" i="2" s="1"/>
  <c r="K1538" i="2" a="1"/>
  <c r="K1538" i="2" s="1"/>
  <c r="K1539" i="2" a="1"/>
  <c r="K1539" i="2" s="1"/>
  <c r="K1540" i="2" a="1"/>
  <c r="K1540" i="2" s="1"/>
  <c r="K1541" i="2" a="1"/>
  <c r="K1541" i="2" s="1"/>
  <c r="K1542" i="2" a="1"/>
  <c r="K1542" i="2" s="1"/>
  <c r="K1543" i="2" a="1"/>
  <c r="K1543" i="2"/>
  <c r="K1544" i="2" a="1"/>
  <c r="K1544" i="2" s="1"/>
  <c r="K1545" i="2" a="1"/>
  <c r="K1545" i="2" s="1"/>
  <c r="K1546" i="2" a="1"/>
  <c r="K1546" i="2" s="1"/>
  <c r="K1547" i="2" a="1"/>
  <c r="K1547" i="2"/>
  <c r="K1548" i="2" a="1"/>
  <c r="K1548" i="2" s="1"/>
  <c r="K1549" i="2" a="1"/>
  <c r="K1549" i="2" s="1"/>
  <c r="K1550" i="2" a="1"/>
  <c r="K1550" i="2" s="1"/>
  <c r="K1551" i="2" a="1"/>
  <c r="K1551" i="2" s="1"/>
  <c r="K1552" i="2" a="1"/>
  <c r="K1552" i="2" s="1"/>
  <c r="K1553" i="2" a="1"/>
  <c r="K1553" i="2" s="1"/>
  <c r="K1554" i="2" a="1"/>
  <c r="K1554" i="2" s="1"/>
  <c r="K1555" i="2" a="1"/>
  <c r="K1555" i="2" s="1"/>
  <c r="K1556" i="2" a="1"/>
  <c r="K1556" i="2" s="1"/>
  <c r="K1557" i="2" a="1"/>
  <c r="K1557" i="2" s="1"/>
  <c r="K1558" i="2" a="1"/>
  <c r="K1558" i="2" s="1"/>
  <c r="K1559" i="2" a="1"/>
  <c r="K1559" i="2"/>
  <c r="K1560" i="2" a="1"/>
  <c r="K1560" i="2" s="1"/>
  <c r="K1561" i="2" a="1"/>
  <c r="K1561" i="2" s="1"/>
  <c r="K1562" i="2" a="1"/>
  <c r="K1562" i="2" s="1"/>
  <c r="K1563" i="2" a="1"/>
  <c r="K1563" i="2"/>
  <c r="K1564" i="2" a="1"/>
  <c r="K1564" i="2" s="1"/>
  <c r="K1565" i="2" a="1"/>
  <c r="K1565" i="2" s="1"/>
  <c r="K1566" i="2" a="1"/>
  <c r="K1566" i="2" s="1"/>
  <c r="K1567" i="2" a="1"/>
  <c r="K1567" i="2" s="1"/>
  <c r="K1568" i="2" a="1"/>
  <c r="K1568" i="2" s="1"/>
  <c r="K1569" i="2" a="1"/>
  <c r="K1569" i="2" s="1"/>
  <c r="K1570" i="2" a="1"/>
  <c r="K1570" i="2" s="1"/>
  <c r="K1571" i="2" a="1"/>
  <c r="K1571" i="2" s="1"/>
  <c r="K1572" i="2" a="1"/>
  <c r="K1572" i="2" s="1"/>
  <c r="K1573" i="2" a="1"/>
  <c r="K1573" i="2" s="1"/>
  <c r="K1574" i="2" a="1"/>
  <c r="K1574" i="2" s="1"/>
  <c r="K1575" i="2" a="1"/>
  <c r="K1575" i="2"/>
  <c r="K1576" i="2" a="1"/>
  <c r="K1576" i="2" s="1"/>
  <c r="K1577" i="2" a="1"/>
  <c r="K1577" i="2" s="1"/>
  <c r="K1578" i="2" a="1"/>
  <c r="K1578" i="2" s="1"/>
  <c r="K1579" i="2" a="1"/>
  <c r="K1579" i="2"/>
  <c r="K1580" i="2" a="1"/>
  <c r="K1580" i="2" s="1"/>
  <c r="K1581" i="2" a="1"/>
  <c r="K1581" i="2" s="1"/>
  <c r="K1582" i="2" a="1"/>
  <c r="K1582" i="2" s="1"/>
  <c r="K1583" i="2" a="1"/>
  <c r="K1583" i="2" s="1"/>
  <c r="K1584" i="2" a="1"/>
  <c r="K1584" i="2" s="1"/>
  <c r="K1585" i="2" a="1"/>
  <c r="K1585" i="2" s="1"/>
  <c r="K1586" i="2" a="1"/>
  <c r="K1586" i="2" s="1"/>
  <c r="K1587" i="2" a="1"/>
  <c r="K1587" i="2" s="1"/>
  <c r="K1588" i="2" a="1"/>
  <c r="K1588" i="2" s="1"/>
  <c r="K1589" i="2" a="1"/>
  <c r="K1589" i="2" s="1"/>
  <c r="K1590" i="2" a="1"/>
  <c r="K1590" i="2" s="1"/>
  <c r="K1591" i="2" a="1"/>
  <c r="K1591" i="2"/>
  <c r="K1592" i="2" a="1"/>
  <c r="K1592" i="2" s="1"/>
  <c r="K1593" i="2" a="1"/>
  <c r="K1593" i="2" s="1"/>
  <c r="K1594" i="2" a="1"/>
  <c r="K1594" i="2" s="1"/>
  <c r="K1595" i="2" a="1"/>
  <c r="K1595" i="2"/>
  <c r="K1596" i="2" a="1"/>
  <c r="K1596" i="2" s="1"/>
  <c r="K1597" i="2" a="1"/>
  <c r="K1597" i="2" s="1"/>
  <c r="K1598" i="2" a="1"/>
  <c r="K1598" i="2" s="1"/>
  <c r="K1599" i="2" a="1"/>
  <c r="K1599" i="2" s="1"/>
  <c r="K1600" i="2" a="1"/>
  <c r="K1600" i="2" s="1"/>
  <c r="K1601" i="2" a="1"/>
  <c r="K1601" i="2" s="1"/>
  <c r="K1602" i="2" a="1"/>
  <c r="K1602" i="2" s="1"/>
  <c r="K1603" i="2" a="1"/>
  <c r="K1603" i="2" s="1"/>
  <c r="K1604" i="2" a="1"/>
  <c r="K1604" i="2" s="1"/>
  <c r="K1605" i="2" a="1"/>
  <c r="K1605" i="2" s="1"/>
  <c r="K1606" i="2" a="1"/>
  <c r="K1606" i="2" s="1"/>
  <c r="K1607" i="2" a="1"/>
  <c r="K1607" i="2"/>
  <c r="K1608" i="2" a="1"/>
  <c r="K1608" i="2" s="1"/>
  <c r="K1609" i="2" a="1"/>
  <c r="K1609" i="2" s="1"/>
  <c r="K1610" i="2" a="1"/>
  <c r="K1610" i="2" s="1"/>
  <c r="K1611" i="2" a="1"/>
  <c r="K1611" i="2"/>
  <c r="K1612" i="2" a="1"/>
  <c r="K1612" i="2" s="1"/>
  <c r="K1613" i="2" a="1"/>
  <c r="K1613" i="2" s="1"/>
  <c r="K1614" i="2" a="1"/>
  <c r="K1614" i="2" s="1"/>
  <c r="K1615" i="2" a="1"/>
  <c r="K1615" i="2" s="1"/>
  <c r="K1616" i="2" a="1"/>
  <c r="K1616" i="2" s="1"/>
  <c r="K1617" i="2" a="1"/>
  <c r="K1617" i="2" s="1"/>
  <c r="K1618" i="2" a="1"/>
  <c r="K1618" i="2" s="1"/>
  <c r="K1619" i="2" a="1"/>
  <c r="K1619" i="2" s="1"/>
  <c r="K1620" i="2" a="1"/>
  <c r="K1620" i="2" s="1"/>
  <c r="K1621" i="2" a="1"/>
  <c r="K1621" i="2" s="1"/>
  <c r="K1622" i="2" a="1"/>
  <c r="K1622" i="2" s="1"/>
  <c r="K1623" i="2" a="1"/>
  <c r="K1623" i="2"/>
  <c r="K1624" i="2" a="1"/>
  <c r="K1624" i="2" s="1"/>
  <c r="K1625" i="2" a="1"/>
  <c r="K1625" i="2" s="1"/>
  <c r="K1626" i="2" a="1"/>
  <c r="K1626" i="2" s="1"/>
  <c r="K1627" i="2" a="1"/>
  <c r="K1627" i="2"/>
  <c r="K1628" i="2" a="1"/>
  <c r="K1628" i="2" s="1"/>
  <c r="K1629" i="2" a="1"/>
  <c r="K1629" i="2" s="1"/>
  <c r="K1630" i="2" a="1"/>
  <c r="K1630" i="2" s="1"/>
  <c r="K1631" i="2" a="1"/>
  <c r="K1631" i="2" s="1"/>
  <c r="K1632" i="2" a="1"/>
  <c r="K1632" i="2" s="1"/>
  <c r="K1633" i="2" a="1"/>
  <c r="K1633" i="2" s="1"/>
  <c r="K1634" i="2" a="1"/>
  <c r="K1634" i="2" s="1"/>
  <c r="K1635" i="2" a="1"/>
  <c r="K1635" i="2" s="1"/>
  <c r="K1636" i="2" a="1"/>
  <c r="K1636" i="2" s="1"/>
  <c r="K1637" i="2" a="1"/>
  <c r="K1637" i="2" s="1"/>
  <c r="K1638" i="2" a="1"/>
  <c r="K1638" i="2" s="1"/>
  <c r="K1639" i="2" a="1"/>
  <c r="K1639" i="2"/>
  <c r="K1640" i="2" a="1"/>
  <c r="K1640" i="2" s="1"/>
  <c r="K1641" i="2" a="1"/>
  <c r="K1641" i="2" s="1"/>
  <c r="K1642" i="2" a="1"/>
  <c r="K1642" i="2" s="1"/>
  <c r="K1643" i="2" a="1"/>
  <c r="K1643" i="2"/>
  <c r="K1644" i="2" a="1"/>
  <c r="K1644" i="2" s="1"/>
  <c r="K1645" i="2" a="1"/>
  <c r="K1645" i="2" s="1"/>
  <c r="K1646" i="2" a="1"/>
  <c r="K1646" i="2" s="1"/>
  <c r="K1647" i="2" a="1"/>
  <c r="K1647" i="2" s="1"/>
  <c r="K1648" i="2" a="1"/>
  <c r="K1648" i="2" s="1"/>
  <c r="K1649" i="2" a="1"/>
  <c r="K1649" i="2" s="1"/>
  <c r="K1650" i="2" a="1"/>
  <c r="K1650" i="2" s="1"/>
  <c r="K1651" i="2" a="1"/>
  <c r="K1651" i="2" s="1"/>
  <c r="K1652" i="2" a="1"/>
  <c r="K1652" i="2" s="1"/>
  <c r="K1653" i="2" a="1"/>
  <c r="K1653" i="2" s="1"/>
  <c r="K1654" i="2" a="1"/>
  <c r="K1654" i="2" s="1"/>
  <c r="K1655" i="2" a="1"/>
  <c r="K1655" i="2"/>
  <c r="K1656" i="2" a="1"/>
  <c r="K1656" i="2" s="1"/>
  <c r="K1657" i="2" a="1"/>
  <c r="K1657" i="2" s="1"/>
  <c r="K1658" i="2" a="1"/>
  <c r="K1658" i="2" s="1"/>
  <c r="K1659" i="2" a="1"/>
  <c r="K1659" i="2"/>
  <c r="K1660" i="2" a="1"/>
  <c r="K1660" i="2" s="1"/>
  <c r="K1661" i="2" a="1"/>
  <c r="K1661" i="2" s="1"/>
  <c r="K1662" i="2" a="1"/>
  <c r="K1662" i="2" s="1"/>
  <c r="K1663" i="2" a="1"/>
  <c r="K1663" i="2" s="1"/>
  <c r="K1664" i="2" a="1"/>
  <c r="K1664" i="2" s="1"/>
  <c r="K1665" i="2" a="1"/>
  <c r="K1665" i="2" s="1"/>
  <c r="K1666" i="2" a="1"/>
  <c r="K1666" i="2" s="1"/>
  <c r="K1667" i="2" a="1"/>
  <c r="K1667" i="2" s="1"/>
  <c r="K1668" i="2" a="1"/>
  <c r="K1668" i="2" s="1"/>
  <c r="K1669" i="2" a="1"/>
  <c r="K1669" i="2" s="1"/>
  <c r="K1670" i="2" a="1"/>
  <c r="K1670" i="2" s="1"/>
  <c r="K1671" i="2" a="1"/>
  <c r="K1671" i="2"/>
  <c r="K1672" i="2" a="1"/>
  <c r="K1672" i="2" s="1"/>
  <c r="K1673" i="2" a="1"/>
  <c r="K1673" i="2" s="1"/>
  <c r="K1674" i="2" a="1"/>
  <c r="K1674" i="2" s="1"/>
  <c r="K1675" i="2" a="1"/>
  <c r="K1675" i="2"/>
  <c r="K1676" i="2" a="1"/>
  <c r="K1676" i="2" s="1"/>
  <c r="K1677" i="2" a="1"/>
  <c r="K1677" i="2" s="1"/>
  <c r="K1678" i="2" a="1"/>
  <c r="K1678" i="2" s="1"/>
  <c r="K1679" i="2" a="1"/>
  <c r="K1679" i="2" s="1"/>
  <c r="K1680" i="2" a="1"/>
  <c r="K1680" i="2" s="1"/>
  <c r="K1681" i="2" a="1"/>
  <c r="K1681" i="2" s="1"/>
  <c r="K1682" i="2" a="1"/>
  <c r="K1682" i="2" s="1"/>
  <c r="K1683" i="2" a="1"/>
  <c r="K1683" i="2" s="1"/>
  <c r="K1684" i="2" a="1"/>
  <c r="K1684" i="2" s="1"/>
  <c r="K1685" i="2" a="1"/>
  <c r="K1685" i="2" s="1"/>
  <c r="K1686" i="2" a="1"/>
  <c r="K1686" i="2" s="1"/>
  <c r="K1687" i="2" a="1"/>
  <c r="K1687" i="2" s="1"/>
  <c r="K1688" i="2" a="1"/>
  <c r="K1688" i="2" s="1"/>
  <c r="K1689" i="2" a="1"/>
  <c r="K1689" i="2" s="1"/>
  <c r="K1690" i="2" a="1"/>
  <c r="K1690" i="2" s="1"/>
  <c r="K1691" i="2" a="1"/>
  <c r="K1691" i="2"/>
  <c r="K1692" i="2" a="1"/>
  <c r="K1692" i="2" s="1"/>
  <c r="K1693" i="2" a="1"/>
  <c r="K1693" i="2" s="1"/>
  <c r="K1694" i="2" a="1"/>
  <c r="K1694" i="2" s="1"/>
  <c r="K1695" i="2" a="1"/>
  <c r="K1695" i="2" s="1"/>
  <c r="K1696" i="2" a="1"/>
  <c r="K1696" i="2" s="1"/>
  <c r="K1697" i="2" a="1"/>
  <c r="K1697" i="2" s="1"/>
  <c r="K1698" i="2" a="1"/>
  <c r="K1698" i="2" s="1"/>
  <c r="K1699" i="2" a="1"/>
  <c r="K1699" i="2" s="1"/>
  <c r="K1700" i="2" a="1"/>
  <c r="K1700" i="2" s="1"/>
  <c r="K1701" i="2" a="1"/>
  <c r="K1701" i="2" s="1"/>
  <c r="K1702" i="2" a="1"/>
  <c r="K1702" i="2" s="1"/>
  <c r="K1703" i="2" a="1"/>
  <c r="K1703" i="2"/>
  <c r="K1704" i="2" a="1"/>
  <c r="K1704" i="2" s="1"/>
  <c r="K1705" i="2" a="1"/>
  <c r="K1705" i="2" s="1"/>
  <c r="K1706" i="2" a="1"/>
  <c r="K1706" i="2" s="1"/>
  <c r="K1707" i="2" a="1"/>
  <c r="K1707" i="2"/>
  <c r="K1708" i="2" a="1"/>
  <c r="K1708" i="2" s="1"/>
  <c r="K1709" i="2" a="1"/>
  <c r="K1709" i="2" s="1"/>
  <c r="K1710" i="2" a="1"/>
  <c r="K1710" i="2" s="1"/>
  <c r="K1711" i="2" a="1"/>
  <c r="K1711" i="2"/>
  <c r="K1712" i="2" a="1"/>
  <c r="K1712" i="2" s="1"/>
  <c r="K1713" i="2" a="1"/>
  <c r="K1713" i="2" s="1"/>
  <c r="K1714" i="2" a="1"/>
  <c r="K1714" i="2" s="1"/>
  <c r="K1715" i="2" a="1"/>
  <c r="K1715" i="2" s="1"/>
  <c r="K1716" i="2" a="1"/>
  <c r="K1716" i="2" s="1"/>
  <c r="K1717" i="2" a="1"/>
  <c r="K1717" i="2" s="1"/>
  <c r="K1718" i="2" a="1"/>
  <c r="K1718" i="2" s="1"/>
  <c r="K1719" i="2" a="1"/>
  <c r="K1719" i="2" s="1"/>
  <c r="K1720" i="2" a="1"/>
  <c r="K1720" i="2" s="1"/>
  <c r="K1721" i="2" a="1"/>
  <c r="K1721" i="2" s="1"/>
  <c r="K1722" i="2" a="1"/>
  <c r="K1722" i="2" s="1"/>
  <c r="K1723" i="2" a="1"/>
  <c r="K1723" i="2"/>
  <c r="K1724" i="2" a="1"/>
  <c r="K1724" i="2" s="1"/>
  <c r="K1725" i="2" a="1"/>
  <c r="K1725" i="2" s="1"/>
  <c r="K1726" i="2" a="1"/>
  <c r="K1726" i="2" s="1"/>
  <c r="K1727" i="2" a="1"/>
  <c r="K1727" i="2" s="1"/>
  <c r="K1728" i="2" a="1"/>
  <c r="K1728" i="2" s="1"/>
  <c r="K1729" i="2" a="1"/>
  <c r="K1729" i="2" s="1"/>
  <c r="K1730" i="2" a="1"/>
  <c r="K1730" i="2" s="1"/>
  <c r="K1731" i="2" a="1"/>
  <c r="K1731" i="2" s="1"/>
  <c r="K1732" i="2" a="1"/>
  <c r="K1732" i="2" s="1"/>
  <c r="K1733" i="2" a="1"/>
  <c r="K1733" i="2" s="1"/>
  <c r="K1734" i="2" a="1"/>
  <c r="K1734" i="2" s="1"/>
  <c r="K1735" i="2" a="1"/>
  <c r="K1735" i="2"/>
  <c r="K1736" i="2" a="1"/>
  <c r="K1736" i="2" s="1"/>
  <c r="K1737" i="2" a="1"/>
  <c r="K1737" i="2" s="1"/>
  <c r="K1738" i="2" a="1"/>
  <c r="K1738" i="2" s="1"/>
  <c r="K1739" i="2" a="1"/>
  <c r="K1739" i="2"/>
  <c r="K1740" i="2" a="1"/>
  <c r="K1740" i="2" s="1"/>
  <c r="K1741" i="2" a="1"/>
  <c r="K1741" i="2" s="1"/>
  <c r="K1742" i="2" a="1"/>
  <c r="K1742" i="2" s="1"/>
  <c r="K1743" i="2" a="1"/>
  <c r="K1743" i="2" s="1"/>
  <c r="K1744" i="2" a="1"/>
  <c r="K1744" i="2" s="1"/>
  <c r="K1745" i="2" a="1"/>
  <c r="K1745" i="2" s="1"/>
  <c r="K1746" i="2" a="1"/>
  <c r="K1746" i="2" s="1"/>
  <c r="K1747" i="2" a="1"/>
  <c r="K1747" i="2" s="1"/>
  <c r="K1748" i="2" a="1"/>
  <c r="K1748" i="2" s="1"/>
  <c r="K1749" i="2" a="1"/>
  <c r="K1749" i="2" s="1"/>
  <c r="K1750" i="2" a="1"/>
  <c r="K1750" i="2" s="1"/>
  <c r="K1751" i="2" a="1"/>
  <c r="K1751" i="2" s="1"/>
  <c r="K1752" i="2" a="1"/>
  <c r="K1752" i="2" s="1"/>
  <c r="K1753" i="2" a="1"/>
  <c r="K1753" i="2"/>
  <c r="K1754" i="2" a="1"/>
  <c r="K1754" i="2" s="1"/>
  <c r="K1755" i="2" a="1"/>
  <c r="K1755" i="2" s="1"/>
  <c r="K1756" i="2" a="1"/>
  <c r="K1756" i="2" s="1"/>
  <c r="K1757" i="2" a="1"/>
  <c r="K1757" i="2"/>
  <c r="K1758" i="2" a="1"/>
  <c r="K1758" i="2" s="1"/>
  <c r="K1759" i="2" a="1"/>
  <c r="K1759" i="2" s="1"/>
  <c r="K1760" i="2" a="1"/>
  <c r="K1760" i="2" s="1"/>
  <c r="K1761" i="2" a="1"/>
  <c r="K1761" i="2" s="1"/>
  <c r="K1762" i="2" a="1"/>
  <c r="K1762" i="2" s="1"/>
  <c r="K1763" i="2" a="1"/>
  <c r="K1763" i="2" s="1"/>
  <c r="K1764" i="2" a="1"/>
  <c r="K1764" i="2"/>
  <c r="K1765" i="2" a="1"/>
  <c r="K1765" i="2" s="1"/>
  <c r="K1766" i="2" a="1"/>
  <c r="K1766" i="2" s="1"/>
  <c r="K1767" i="2" a="1"/>
  <c r="K1767" i="2" s="1"/>
  <c r="K1768" i="2" a="1"/>
  <c r="K1768" i="2" s="1"/>
  <c r="K1769" i="2" a="1"/>
  <c r="K1769" i="2" s="1"/>
  <c r="K1770" i="2" a="1"/>
  <c r="K1770" i="2" s="1"/>
  <c r="K1771" i="2" a="1"/>
  <c r="K1771" i="2" s="1"/>
  <c r="K1772" i="2" a="1"/>
  <c r="K1772" i="2"/>
  <c r="K1773" i="2" a="1"/>
  <c r="K1773" i="2" s="1"/>
  <c r="K1774" i="2" a="1"/>
  <c r="K1774" i="2" s="1"/>
  <c r="K1775" i="2" a="1"/>
  <c r="K1775" i="2" s="1"/>
  <c r="K1776" i="2" a="1"/>
  <c r="K1776" i="2" s="1"/>
  <c r="K1777" i="2" a="1"/>
  <c r="K1777" i="2" s="1"/>
  <c r="K1778" i="2" a="1"/>
  <c r="K1778" i="2" s="1"/>
  <c r="K1779" i="2" a="1"/>
  <c r="K1779" i="2" s="1"/>
  <c r="K1780" i="2" a="1"/>
  <c r="K1780" i="2" s="1"/>
  <c r="K1781" i="2" a="1"/>
  <c r="K1781" i="2" s="1"/>
  <c r="K1782" i="2" a="1"/>
  <c r="K1782" i="2" s="1"/>
  <c r="K1783" i="2" a="1"/>
  <c r="K1783" i="2" s="1"/>
  <c r="K1784" i="2" a="1"/>
  <c r="K1784" i="2" s="1"/>
  <c r="K1785" i="2" a="1"/>
  <c r="K1785" i="2" s="1"/>
  <c r="K1786" i="2" a="1"/>
  <c r="K1786" i="2" s="1"/>
  <c r="K1787" i="2" a="1"/>
  <c r="K1787" i="2" s="1"/>
  <c r="K1788" i="2" a="1"/>
  <c r="K1788" i="2"/>
  <c r="K1789" i="2" a="1"/>
  <c r="K1789" i="2" s="1"/>
  <c r="K1790" i="2" a="1"/>
  <c r="K1790" i="2" s="1"/>
  <c r="K1791" i="2" a="1"/>
  <c r="K1791" i="2" s="1"/>
  <c r="K1792" i="2" a="1"/>
  <c r="K1792" i="2" s="1"/>
  <c r="K1793" i="2" a="1"/>
  <c r="K1793" i="2" s="1"/>
  <c r="K1794" i="2" a="1"/>
  <c r="K1794" i="2" s="1"/>
  <c r="K1795" i="2" a="1"/>
  <c r="K1795" i="2" s="1"/>
  <c r="K1796" i="2" a="1"/>
  <c r="K1796" i="2"/>
  <c r="K1797" i="2" a="1"/>
  <c r="K1797" i="2" s="1"/>
  <c r="K1798" i="2" a="1"/>
  <c r="K1798" i="2" s="1"/>
  <c r="K1799" i="2" a="1"/>
  <c r="K1799" i="2" s="1"/>
  <c r="K1800" i="2" a="1"/>
  <c r="K1800" i="2" s="1"/>
  <c r="K1801" i="2" a="1"/>
  <c r="K1801" i="2" s="1"/>
  <c r="K1802" i="2" a="1"/>
  <c r="K1802" i="2" s="1"/>
  <c r="K1803" i="2" a="1"/>
  <c r="K1803" i="2" s="1"/>
  <c r="K1804" i="2" a="1"/>
  <c r="K1804" i="2"/>
  <c r="K1805" i="2" a="1"/>
  <c r="K1805" i="2" s="1"/>
  <c r="K1806" i="2" a="1"/>
  <c r="K1806" i="2" s="1"/>
  <c r="K1807" i="2" a="1"/>
  <c r="K1807" i="2" s="1"/>
  <c r="K1808" i="2" a="1"/>
  <c r="K1808" i="2" s="1"/>
  <c r="K1809" i="2" a="1"/>
  <c r="K1809" i="2" s="1"/>
  <c r="K1810" i="2" a="1"/>
  <c r="K1810" i="2" s="1"/>
  <c r="K1811" i="2" a="1"/>
  <c r="K1811" i="2" s="1"/>
  <c r="K1812" i="2" a="1"/>
  <c r="K1812" i="2" s="1"/>
  <c r="K1813" i="2" a="1"/>
  <c r="K1813" i="2" s="1"/>
  <c r="K1814" i="2" a="1"/>
  <c r="K1814" i="2" s="1"/>
  <c r="K1815" i="2" a="1"/>
  <c r="K1815" i="2" s="1"/>
  <c r="K1816" i="2" a="1"/>
  <c r="K1816" i="2" s="1"/>
  <c r="K1817" i="2" a="1"/>
  <c r="K1817" i="2" s="1"/>
  <c r="K1818" i="2" a="1"/>
  <c r="K1818" i="2" s="1"/>
  <c r="K1819" i="2" a="1"/>
  <c r="K1819" i="2" s="1"/>
  <c r="K1820" i="2" a="1"/>
  <c r="K1820" i="2"/>
  <c r="K1821" i="2" a="1"/>
  <c r="K1821" i="2" s="1"/>
  <c r="K1822" i="2" a="1"/>
  <c r="K1822" i="2" s="1"/>
  <c r="K1823" i="2" a="1"/>
  <c r="K1823" i="2" s="1"/>
  <c r="K1824" i="2" a="1"/>
  <c r="K1824" i="2" s="1"/>
  <c r="K1825" i="2" a="1"/>
  <c r="K1825" i="2" s="1"/>
  <c r="K1826" i="2" a="1"/>
  <c r="K1826" i="2" s="1"/>
  <c r="K1827" i="2" a="1"/>
  <c r="K1827" i="2" s="1"/>
  <c r="K1828" i="2" a="1"/>
  <c r="K1828" i="2"/>
  <c r="K1829" i="2" a="1"/>
  <c r="K1829" i="2" s="1"/>
  <c r="K1830" i="2" a="1"/>
  <c r="K1830" i="2" s="1"/>
  <c r="K1831" i="2" a="1"/>
  <c r="K1831" i="2" s="1"/>
  <c r="K1832" i="2" a="1"/>
  <c r="K1832" i="2" s="1"/>
  <c r="K1833" i="2" a="1"/>
  <c r="K1833" i="2" s="1"/>
  <c r="K1834" i="2" a="1"/>
  <c r="K1834" i="2" s="1"/>
  <c r="K1835" i="2" a="1"/>
  <c r="K1835" i="2" s="1"/>
  <c r="K1836" i="2" a="1"/>
  <c r="K1836" i="2"/>
  <c r="K1837" i="2" a="1"/>
  <c r="K1837" i="2" s="1"/>
  <c r="K1838" i="2" a="1"/>
  <c r="K1838" i="2" s="1"/>
  <c r="K1839" i="2" a="1"/>
  <c r="K1839" i="2" s="1"/>
  <c r="K1840" i="2" a="1"/>
  <c r="K1840" i="2" s="1"/>
  <c r="K1841" i="2" a="1"/>
  <c r="K1841" i="2" s="1"/>
  <c r="K1842" i="2" a="1"/>
  <c r="K1842" i="2" s="1"/>
  <c r="K1843" i="2" a="1"/>
  <c r="K1843" i="2" s="1"/>
  <c r="K1844" i="2" a="1"/>
  <c r="K1844" i="2"/>
  <c r="K1845" i="2" a="1"/>
  <c r="K1845" i="2" s="1"/>
  <c r="K1846" i="2" a="1"/>
  <c r="K1846" i="2" s="1"/>
  <c r="K1847" i="2" a="1"/>
  <c r="K1847" i="2" s="1"/>
  <c r="K1848" i="2" a="1"/>
  <c r="K1848" i="2" s="1"/>
  <c r="K1849" i="2" a="1"/>
  <c r="K1849" i="2" s="1"/>
  <c r="K1850" i="2" a="1"/>
  <c r="K1850" i="2" s="1"/>
  <c r="K1851" i="2" a="1"/>
  <c r="K1851" i="2" s="1"/>
  <c r="K1852" i="2" a="1"/>
  <c r="K1852" i="2"/>
  <c r="K1853" i="2" a="1"/>
  <c r="K1853" i="2" s="1"/>
  <c r="K1854" i="2" a="1"/>
  <c r="K1854" i="2" s="1"/>
  <c r="K1855" i="2" a="1"/>
  <c r="K1855" i="2" s="1"/>
  <c r="K1856" i="2" a="1"/>
  <c r="K1856" i="2" s="1"/>
  <c r="K1857" i="2" a="1"/>
  <c r="K1857" i="2" s="1"/>
  <c r="K1858" i="2" a="1"/>
  <c r="K1858" i="2" s="1"/>
  <c r="K1859" i="2" a="1"/>
  <c r="K1859" i="2" s="1"/>
  <c r="K1860" i="2" a="1"/>
  <c r="K1860" i="2"/>
  <c r="K1861" i="2" a="1"/>
  <c r="K1861" i="2" s="1"/>
  <c r="K1862" i="2" a="1"/>
  <c r="K1862" i="2" s="1"/>
  <c r="K1863" i="2" a="1"/>
  <c r="K1863" i="2" s="1"/>
  <c r="K1864" i="2" a="1"/>
  <c r="K1864" i="2" s="1"/>
  <c r="K1865" i="2" a="1"/>
  <c r="K1865" i="2" s="1"/>
  <c r="K1866" i="2" a="1"/>
  <c r="K1866" i="2" s="1"/>
  <c r="K1867" i="2" a="1"/>
  <c r="K1867" i="2" s="1"/>
  <c r="K1868" i="2" a="1"/>
  <c r="K1868" i="2"/>
  <c r="K1869" i="2" a="1"/>
  <c r="K1869" i="2" s="1"/>
  <c r="K1870" i="2" a="1"/>
  <c r="K1870" i="2" s="1"/>
  <c r="K1871" i="2" a="1"/>
  <c r="K1871" i="2" s="1"/>
  <c r="K1872" i="2" a="1"/>
  <c r="K1872" i="2" s="1"/>
  <c r="K1873" i="2" a="1"/>
  <c r="K1873" i="2" s="1"/>
  <c r="K1874" i="2" a="1"/>
  <c r="K1874" i="2" s="1"/>
  <c r="K1875" i="2" a="1"/>
  <c r="K1875" i="2" s="1"/>
  <c r="K1876" i="2" a="1"/>
  <c r="K1876" i="2"/>
  <c r="K1877" i="2" a="1"/>
  <c r="K1877" i="2" s="1"/>
  <c r="K1878" i="2" a="1"/>
  <c r="K1878" i="2" s="1"/>
  <c r="K1879" i="2" a="1"/>
  <c r="K1879" i="2" s="1"/>
  <c r="K1880" i="2" a="1"/>
  <c r="K1880" i="2" s="1"/>
  <c r="K1881" i="2" a="1"/>
  <c r="K1881" i="2" s="1"/>
  <c r="K1882" i="2" a="1"/>
  <c r="K1882" i="2" s="1"/>
  <c r="K1883" i="2" a="1"/>
  <c r="K1883" i="2" s="1"/>
  <c r="K1884" i="2" a="1"/>
  <c r="K1884" i="2"/>
  <c r="K1885" i="2" a="1"/>
  <c r="K1885" i="2" s="1"/>
  <c r="K1886" i="2" a="1"/>
  <c r="K1886" i="2" s="1"/>
  <c r="K1887" i="2" a="1"/>
  <c r="K1887" i="2" s="1"/>
  <c r="K1888" i="2" a="1"/>
  <c r="K1888" i="2" s="1"/>
  <c r="K1889" i="2" a="1"/>
  <c r="K1889" i="2" s="1"/>
  <c r="K1890" i="2" a="1"/>
  <c r="K1890" i="2" s="1"/>
  <c r="K1891" i="2" a="1"/>
  <c r="K1891" i="2" s="1"/>
  <c r="K1892" i="2" a="1"/>
  <c r="K1892" i="2"/>
  <c r="K1893" i="2" a="1"/>
  <c r="K1893" i="2" s="1"/>
  <c r="K1894" i="2" a="1"/>
  <c r="K1894" i="2" s="1"/>
  <c r="K1895" i="2" a="1"/>
  <c r="K1895" i="2" s="1"/>
  <c r="K1896" i="2" a="1"/>
  <c r="K1896" i="2" s="1"/>
  <c r="K1897" i="2" a="1"/>
  <c r="K1897" i="2" s="1"/>
  <c r="K1898" i="2" a="1"/>
  <c r="K1898" i="2" s="1"/>
  <c r="K1899" i="2" a="1"/>
  <c r="K1899" i="2" s="1"/>
  <c r="K1900" i="2" a="1"/>
  <c r="K1900" i="2"/>
  <c r="K1901" i="2" a="1"/>
  <c r="K1901" i="2" s="1"/>
  <c r="K1902" i="2" a="1"/>
  <c r="K1902" i="2" s="1"/>
  <c r="K1903" i="2" a="1"/>
  <c r="K1903" i="2" s="1"/>
  <c r="K1904" i="2" a="1"/>
  <c r="K1904" i="2" s="1"/>
  <c r="K1905" i="2" a="1"/>
  <c r="K1905" i="2" s="1"/>
  <c r="K1906" i="2" a="1"/>
  <c r="K1906" i="2" s="1"/>
  <c r="K1907" i="2" a="1"/>
  <c r="K1907" i="2" s="1"/>
  <c r="K1908" i="2" a="1"/>
  <c r="K1908" i="2"/>
  <c r="K1909" i="2" a="1"/>
  <c r="K1909" i="2" s="1"/>
  <c r="K1910" i="2" a="1"/>
  <c r="K1910" i="2" s="1"/>
  <c r="K1911" i="2" a="1"/>
  <c r="K1911" i="2" s="1"/>
  <c r="K1912" i="2" a="1"/>
  <c r="K1912" i="2" s="1"/>
  <c r="K1913" i="2" a="1"/>
  <c r="K1913" i="2" s="1"/>
  <c r="K1914" i="2" a="1"/>
  <c r="K1914" i="2" s="1"/>
  <c r="K1915" i="2" a="1"/>
  <c r="K1915" i="2" s="1"/>
  <c r="K1916" i="2" a="1"/>
  <c r="K1916" i="2"/>
  <c r="K1917" i="2" a="1"/>
  <c r="K1917" i="2" s="1"/>
  <c r="K1918" i="2" a="1"/>
  <c r="K1918" i="2" s="1"/>
  <c r="K1919" i="2" a="1"/>
  <c r="K1919" i="2" s="1"/>
  <c r="K1920" i="2" a="1"/>
  <c r="K1920" i="2" s="1"/>
  <c r="K1921" i="2" a="1"/>
  <c r="K1921" i="2" s="1"/>
  <c r="K1922" i="2" a="1"/>
  <c r="K1922" i="2" s="1"/>
  <c r="K1923" i="2" a="1"/>
  <c r="K1923" i="2" s="1"/>
  <c r="K1924" i="2" a="1"/>
  <c r="K1924" i="2"/>
  <c r="K1925" i="2" a="1"/>
  <c r="K1925" i="2" s="1"/>
  <c r="K1926" i="2" a="1"/>
  <c r="K1926" i="2" s="1"/>
  <c r="K1927" i="2" a="1"/>
  <c r="K1927" i="2" s="1"/>
  <c r="K1928" i="2" a="1"/>
  <c r="K1928" i="2" s="1"/>
  <c r="K1929" i="2" a="1"/>
  <c r="K1929" i="2" s="1"/>
  <c r="K1930" i="2" a="1"/>
  <c r="K1930" i="2" s="1"/>
  <c r="K1931" i="2" a="1"/>
  <c r="K1931" i="2" s="1"/>
  <c r="K1932" i="2" a="1"/>
  <c r="K1932" i="2"/>
  <c r="K1933" i="2" a="1"/>
  <c r="K1933" i="2" s="1"/>
  <c r="K1934" i="2" a="1"/>
  <c r="K1934" i="2" s="1"/>
  <c r="K1935" i="2" a="1"/>
  <c r="K1935" i="2" s="1"/>
  <c r="K1936" i="2" a="1"/>
  <c r="K1936" i="2" s="1"/>
  <c r="K1937" i="2" a="1"/>
  <c r="K1937" i="2" s="1"/>
  <c r="K1938" i="2" a="1"/>
  <c r="K1938" i="2" s="1"/>
  <c r="K1939" i="2" a="1"/>
  <c r="K1939" i="2" s="1"/>
  <c r="K1940" i="2" a="1"/>
  <c r="K1940" i="2"/>
  <c r="K1941" i="2" a="1"/>
  <c r="K1941" i="2" s="1"/>
  <c r="K1942" i="2" a="1"/>
  <c r="K1942" i="2" s="1"/>
  <c r="K1943" i="2" a="1"/>
  <c r="K1943" i="2" s="1"/>
  <c r="K1944" i="2" a="1"/>
  <c r="K1944" i="2" s="1"/>
  <c r="K1945" i="2" a="1"/>
  <c r="K1945" i="2" s="1"/>
  <c r="K1946" i="2" a="1"/>
  <c r="K1946" i="2" s="1"/>
  <c r="K1947" i="2" a="1"/>
  <c r="K1947" i="2" s="1"/>
  <c r="K1948" i="2" a="1"/>
  <c r="K1948" i="2"/>
  <c r="K1949" i="2" a="1"/>
  <c r="K1949" i="2" s="1"/>
  <c r="K1950" i="2" a="1"/>
  <c r="K1950" i="2" s="1"/>
  <c r="K1951" i="2" a="1"/>
  <c r="K1951" i="2" s="1"/>
  <c r="K1952" i="2" a="1"/>
  <c r="K1952" i="2" s="1"/>
  <c r="K1953" i="2" a="1"/>
  <c r="K1953" i="2" s="1"/>
  <c r="K1954" i="2" a="1"/>
  <c r="K1954" i="2" s="1"/>
  <c r="K1955" i="2" a="1"/>
  <c r="K1955" i="2" s="1"/>
  <c r="K1956" i="2" a="1"/>
  <c r="K1956" i="2"/>
  <c r="K1957" i="2" a="1"/>
  <c r="K1957" i="2" s="1"/>
  <c r="K1958" i="2" a="1"/>
  <c r="K1958" i="2" s="1"/>
  <c r="K1959" i="2" a="1"/>
  <c r="K1959" i="2" s="1"/>
  <c r="K1960" i="2" a="1"/>
  <c r="K1960" i="2" s="1"/>
  <c r="K1961" i="2" a="1"/>
  <c r="K1961" i="2" s="1"/>
  <c r="K1962" i="2" a="1"/>
  <c r="K1962" i="2" s="1"/>
  <c r="K1963" i="2" a="1"/>
  <c r="K1963" i="2" s="1"/>
  <c r="K1964" i="2" a="1"/>
  <c r="K1964" i="2"/>
  <c r="K1965" i="2" a="1"/>
  <c r="K1965" i="2" s="1"/>
  <c r="K1966" i="2" a="1"/>
  <c r="K1966" i="2" s="1"/>
  <c r="K1967" i="2" a="1"/>
  <c r="K1967" i="2" s="1"/>
  <c r="K1968" i="2" a="1"/>
  <c r="K1968" i="2" s="1"/>
  <c r="K1969" i="2" a="1"/>
  <c r="K1969" i="2" s="1"/>
  <c r="K1970" i="2" a="1"/>
  <c r="K1970" i="2" s="1"/>
  <c r="K1971" i="2" a="1"/>
  <c r="K1971" i="2" s="1"/>
  <c r="K1972" i="2" a="1"/>
  <c r="K1972" i="2"/>
  <c r="K1973" i="2" a="1"/>
  <c r="K1973" i="2" s="1"/>
  <c r="K1974" i="2" a="1"/>
  <c r="K1974" i="2" s="1"/>
  <c r="K1975" i="2" a="1"/>
  <c r="K1975" i="2" s="1"/>
  <c r="K1976" i="2" a="1"/>
  <c r="K1976" i="2" s="1"/>
  <c r="K1977" i="2" a="1"/>
  <c r="K1977" i="2" s="1"/>
  <c r="K1978" i="2" a="1"/>
  <c r="K1978" i="2" s="1"/>
  <c r="K1979" i="2" a="1"/>
  <c r="K1979" i="2" s="1"/>
  <c r="K1980" i="2" a="1"/>
  <c r="K1980" i="2"/>
  <c r="K1981" i="2" a="1"/>
  <c r="K1981" i="2" s="1"/>
  <c r="K1982" i="2" a="1"/>
  <c r="K1982" i="2" s="1"/>
  <c r="K1983" i="2" a="1"/>
  <c r="K1983" i="2" s="1"/>
  <c r="K1984" i="2" a="1"/>
  <c r="K1984" i="2" s="1"/>
  <c r="K1985" i="2" a="1"/>
  <c r="K1985" i="2" s="1"/>
  <c r="K1986" i="2" a="1"/>
  <c r="K1986" i="2" s="1"/>
  <c r="K1987" i="2" a="1"/>
  <c r="K1987" i="2" s="1"/>
  <c r="K1988" i="2" a="1"/>
  <c r="K1988" i="2"/>
  <c r="K1989" i="2" a="1"/>
  <c r="K1989" i="2" s="1"/>
  <c r="K1990" i="2" a="1"/>
  <c r="K1990" i="2" s="1"/>
  <c r="K1991" i="2" a="1"/>
  <c r="K1991" i="2" s="1"/>
  <c r="K1992" i="2" a="1"/>
  <c r="K1992" i="2" s="1"/>
  <c r="K1993" i="2" a="1"/>
  <c r="K1993" i="2" s="1"/>
  <c r="K1994" i="2" a="1"/>
  <c r="K1994" i="2" s="1"/>
  <c r="K1995" i="2" a="1"/>
  <c r="K1995" i="2" s="1"/>
  <c r="K1996" i="2" a="1"/>
  <c r="K1996" i="2"/>
  <c r="K1997" i="2" a="1"/>
  <c r="K1997" i="2" s="1"/>
  <c r="K1998" i="2" a="1"/>
  <c r="K1998" i="2" s="1"/>
  <c r="K1999" i="2" a="1"/>
  <c r="K1999" i="2" s="1"/>
  <c r="K2000" i="2" a="1"/>
  <c r="K2000" i="2" s="1"/>
  <c r="K2001" i="2" a="1"/>
  <c r="K2001" i="2" s="1"/>
  <c r="K2002" i="2" a="1"/>
  <c r="K2002" i="2"/>
  <c r="K2003" i="2" a="1"/>
  <c r="K2003" i="2" s="1"/>
  <c r="K2004" i="2" a="1"/>
  <c r="K2004" i="2" s="1"/>
  <c r="K2005" i="2" a="1"/>
  <c r="K2005" i="2" s="1"/>
  <c r="K2006" i="2" a="1"/>
  <c r="K2006" i="2"/>
  <c r="K2007" i="2" a="1"/>
  <c r="K2007" i="2" s="1"/>
  <c r="K2008" i="2" a="1"/>
  <c r="K2008" i="2" s="1"/>
  <c r="K2009" i="2" a="1"/>
  <c r="K2009" i="2" s="1"/>
  <c r="K2010" i="2" a="1"/>
  <c r="K2010" i="2"/>
  <c r="K2011" i="2" a="1"/>
  <c r="K2011" i="2" s="1"/>
  <c r="K2012" i="2" a="1"/>
  <c r="K2012" i="2" s="1"/>
  <c r="K2013" i="2" a="1"/>
  <c r="K2013" i="2" s="1"/>
  <c r="K2014" i="2" a="1"/>
  <c r="K2014" i="2"/>
  <c r="K2015" i="2" a="1"/>
  <c r="K2015" i="2" s="1"/>
  <c r="K2016" i="2" a="1"/>
  <c r="K2016" i="2" s="1"/>
  <c r="K2017" i="2" a="1"/>
  <c r="K2017" i="2" s="1"/>
  <c r="K2018" i="2" a="1"/>
  <c r="K2018" i="2"/>
  <c r="K2019" i="2" a="1"/>
  <c r="K2019" i="2" s="1"/>
  <c r="K2020" i="2" a="1"/>
  <c r="K2020" i="2" s="1"/>
  <c r="K2021" i="2" a="1"/>
  <c r="K2021" i="2" s="1"/>
  <c r="K2022" i="2" a="1"/>
  <c r="K2022" i="2"/>
  <c r="K2023" i="2" a="1"/>
  <c r="K2023" i="2" s="1"/>
  <c r="K2024" i="2" a="1"/>
  <c r="K2024" i="2" s="1"/>
  <c r="K2025" i="2" a="1"/>
  <c r="K2025" i="2" s="1"/>
  <c r="K2026" i="2" a="1"/>
  <c r="K2026" i="2"/>
  <c r="K2027" i="2" a="1"/>
  <c r="K2027" i="2" s="1"/>
  <c r="K2028" i="2" a="1"/>
  <c r="K2028" i="2" s="1"/>
  <c r="K2029" i="2" a="1"/>
  <c r="K2029" i="2" s="1"/>
  <c r="K2030" i="2" a="1"/>
  <c r="K2030" i="2"/>
  <c r="K2031" i="2" a="1"/>
  <c r="K2031" i="2" s="1"/>
  <c r="K2032" i="2" a="1"/>
  <c r="K2032" i="2" s="1"/>
  <c r="K2033" i="2" a="1"/>
  <c r="K2033" i="2" s="1"/>
  <c r="K2034" i="2" a="1"/>
  <c r="K2034" i="2"/>
  <c r="K2035" i="2" a="1"/>
  <c r="K2035" i="2" s="1"/>
  <c r="K2036" i="2" a="1"/>
  <c r="K2036" i="2" s="1"/>
  <c r="K2037" i="2" a="1"/>
  <c r="K2037" i="2" s="1"/>
  <c r="K2038" i="2" a="1"/>
  <c r="K2038" i="2"/>
  <c r="K2039" i="2" a="1"/>
  <c r="K2039" i="2" s="1"/>
  <c r="K2040" i="2" a="1"/>
  <c r="K2040" i="2" s="1"/>
  <c r="K2041" i="2" a="1"/>
  <c r="K2041" i="2" s="1"/>
  <c r="K2042" i="2" a="1"/>
  <c r="K2042" i="2"/>
  <c r="K2043" i="2" a="1"/>
  <c r="K2043" i="2" s="1"/>
  <c r="K2044" i="2" a="1"/>
  <c r="K2044" i="2" s="1"/>
  <c r="K2045" i="2" a="1"/>
  <c r="K2045" i="2" s="1"/>
  <c r="K2046" i="2" a="1"/>
  <c r="K2046" i="2"/>
  <c r="K2047" i="2" a="1"/>
  <c r="K2047" i="2" s="1"/>
  <c r="K2048" i="2" a="1"/>
  <c r="K2048" i="2" s="1"/>
  <c r="K2049" i="2" a="1"/>
  <c r="K2049" i="2" s="1"/>
  <c r="K2050" i="2" a="1"/>
  <c r="K2050" i="2"/>
  <c r="K2051" i="2" a="1"/>
  <c r="K2051" i="2" s="1"/>
  <c r="K2052" i="2" a="1"/>
  <c r="K2052" i="2" s="1"/>
  <c r="K2053" i="2" a="1"/>
  <c r="K2053" i="2" s="1"/>
  <c r="K2054" i="2" a="1"/>
  <c r="K2054" i="2"/>
  <c r="K2055" i="2" a="1"/>
  <c r="K2055" i="2" s="1"/>
  <c r="K2056" i="2" a="1"/>
  <c r="K2056" i="2" s="1"/>
  <c r="K2057" i="2" a="1"/>
  <c r="K2057" i="2" s="1"/>
  <c r="K2058" i="2" a="1"/>
  <c r="K2058" i="2"/>
  <c r="K2059" i="2" a="1"/>
  <c r="K2059" i="2" s="1"/>
  <c r="K2060" i="2" a="1"/>
  <c r="K2060" i="2" s="1"/>
  <c r="K2061" i="2" a="1"/>
  <c r="K2061" i="2" s="1"/>
  <c r="K2062" i="2" a="1"/>
  <c r="K2062" i="2"/>
  <c r="K2063" i="2" a="1"/>
  <c r="K2063" i="2" s="1"/>
  <c r="K2064" i="2" a="1"/>
  <c r="K2064" i="2" s="1"/>
  <c r="K2065" i="2" a="1"/>
  <c r="K2065" i="2" s="1"/>
  <c r="K2066" i="2" a="1"/>
  <c r="K2066" i="2"/>
  <c r="K2067" i="2" a="1"/>
  <c r="K2067" i="2" s="1"/>
  <c r="K2068" i="2" a="1"/>
  <c r="K2068" i="2" s="1"/>
  <c r="K2069" i="2" a="1"/>
  <c r="K2069" i="2" s="1"/>
  <c r="K2070" i="2" a="1"/>
  <c r="K2070" i="2"/>
  <c r="K2071" i="2" a="1"/>
  <c r="K2071" i="2" s="1"/>
  <c r="K2072" i="2" a="1"/>
  <c r="K2072" i="2"/>
  <c r="K2073" i="2" a="1"/>
  <c r="K2073" i="2" s="1"/>
  <c r="K2074" i="2" a="1"/>
  <c r="K2074" i="2"/>
  <c r="K2075" i="2" a="1"/>
  <c r="K2075" i="2" s="1"/>
  <c r="K2076" i="2" a="1"/>
  <c r="K2076" i="2" s="1"/>
  <c r="K2077" i="2" a="1"/>
  <c r="K2077" i="2" s="1"/>
  <c r="K2078" i="2" a="1"/>
  <c r="K2078" i="2"/>
  <c r="K2079" i="2" a="1"/>
  <c r="K2079" i="2" s="1"/>
  <c r="K2080" i="2" a="1"/>
  <c r="K2080" i="2" s="1"/>
  <c r="K2081" i="2" a="1"/>
  <c r="K2081" i="2" s="1"/>
  <c r="K2082" i="2" a="1"/>
  <c r="K2082" i="2"/>
  <c r="K2083" i="2" a="1"/>
  <c r="K2083" i="2"/>
  <c r="K2084" i="2" a="1"/>
  <c r="K2084" i="2"/>
  <c r="K2085" i="2" a="1"/>
  <c r="K2085" i="2"/>
  <c r="K2086" i="2" a="1"/>
  <c r="K2086" i="2"/>
  <c r="K2087" i="2" a="1"/>
  <c r="K2087" i="2"/>
  <c r="K2088" i="2" a="1"/>
  <c r="K2088" i="2"/>
  <c r="K2089" i="2" a="1"/>
  <c r="K2089" i="2"/>
  <c r="K2090" i="2" a="1"/>
  <c r="K2090" i="2"/>
  <c r="K2091" i="2" a="1"/>
  <c r="K2091" i="2"/>
  <c r="K2092" i="2" a="1"/>
  <c r="K2092" i="2"/>
  <c r="K2093" i="2" a="1"/>
  <c r="K2093" i="2"/>
  <c r="K2094" i="2" a="1"/>
  <c r="K2094" i="2"/>
  <c r="K2095" i="2" a="1"/>
  <c r="K2095" i="2"/>
  <c r="K2096" i="2" a="1"/>
  <c r="K2096" i="2"/>
  <c r="K2097" i="2" a="1"/>
  <c r="K2097" i="2"/>
  <c r="K2098" i="2" a="1"/>
  <c r="K2098" i="2"/>
  <c r="K2099" i="2" a="1"/>
  <c r="K2099" i="2"/>
  <c r="K2100" i="2" a="1"/>
  <c r="K2100" i="2"/>
  <c r="K2101" i="2" a="1"/>
  <c r="K2101" i="2"/>
  <c r="K2102" i="2" a="1"/>
  <c r="K2102" i="2"/>
  <c r="K2103" i="2" a="1"/>
  <c r="K2103" i="2"/>
  <c r="K2104" i="2" a="1"/>
  <c r="K2104" i="2"/>
  <c r="K2105" i="2" a="1"/>
  <c r="K2105" i="2" s="1"/>
  <c r="K2106" i="2" a="1"/>
  <c r="K2106" i="2"/>
  <c r="K2107" i="2" a="1"/>
  <c r="K2107" i="2"/>
  <c r="K2108" i="2" a="1"/>
  <c r="K2108" i="2"/>
  <c r="K2109" i="2" a="1"/>
  <c r="K2109" i="2" s="1"/>
  <c r="K2110" i="2" a="1"/>
  <c r="K2110" i="2"/>
  <c r="K2111" i="2" a="1"/>
  <c r="K2111" i="2"/>
  <c r="K2112" i="2" a="1"/>
  <c r="K2112" i="2"/>
  <c r="K2113" i="2" a="1"/>
  <c r="K2113" i="2" s="1"/>
  <c r="K2114" i="2" a="1"/>
  <c r="K2114" i="2"/>
  <c r="K2115" i="2" a="1"/>
  <c r="K2115" i="2"/>
  <c r="K2116" i="2" a="1"/>
  <c r="K2116" i="2"/>
  <c r="K2117" i="2" a="1"/>
  <c r="K2117" i="2" s="1"/>
  <c r="K2118" i="2" a="1"/>
  <c r="K2118" i="2"/>
  <c r="K2119" i="2" a="1"/>
  <c r="K2119" i="2"/>
  <c r="K2120" i="2" a="1"/>
  <c r="K2120" i="2"/>
  <c r="K2121" i="2" a="1"/>
  <c r="K2121" i="2" s="1"/>
  <c r="K2122" i="2" a="1"/>
  <c r="K2122" i="2"/>
  <c r="K2123" i="2" a="1"/>
  <c r="K2123" i="2"/>
  <c r="K2124" i="2" a="1"/>
  <c r="K2124" i="2"/>
  <c r="K2125" i="2" a="1"/>
  <c r="K2125" i="2" s="1"/>
  <c r="K2126" i="2" a="1"/>
  <c r="K2126" i="2" s="1"/>
  <c r="K2127" i="2" a="1"/>
  <c r="K2127" i="2"/>
  <c r="K2128" i="2" a="1"/>
  <c r="K2128" i="2"/>
  <c r="K2129" i="2" a="1"/>
  <c r="K2129" i="2" s="1"/>
  <c r="K2130" i="2" a="1"/>
  <c r="K2130" i="2" s="1"/>
  <c r="K2131" i="2" a="1"/>
  <c r="K2131" i="2"/>
  <c r="K2132" i="2" a="1"/>
  <c r="K2132" i="2"/>
  <c r="K2133" i="2" a="1"/>
  <c r="K2133" i="2" s="1"/>
  <c r="K2134" i="2" a="1"/>
  <c r="K2134" i="2" s="1"/>
  <c r="K2135" i="2" a="1"/>
  <c r="K2135" i="2"/>
  <c r="K2136" i="2" a="1"/>
  <c r="K2136" i="2"/>
  <c r="K2137" i="2" a="1"/>
  <c r="K2137" i="2" s="1"/>
  <c r="K2138" i="2" a="1"/>
  <c r="K2138" i="2" s="1"/>
  <c r="K2139" i="2" a="1"/>
  <c r="K2139" i="2"/>
  <c r="K2140" i="2" a="1"/>
  <c r="K2140" i="2"/>
  <c r="K2141" i="2" a="1"/>
  <c r="K2141" i="2" s="1"/>
  <c r="K2142" i="2" a="1"/>
  <c r="K2142" i="2" s="1"/>
  <c r="K2143" i="2" a="1"/>
  <c r="K2143" i="2"/>
  <c r="K2144" i="2" a="1"/>
  <c r="K2144" i="2"/>
  <c r="K2145" i="2" a="1"/>
  <c r="K2145" i="2" s="1"/>
  <c r="K2146" i="2" a="1"/>
  <c r="K2146" i="2" s="1"/>
  <c r="K2147" i="2" a="1"/>
  <c r="K2147" i="2"/>
  <c r="K2148" i="2" a="1"/>
  <c r="K2148" i="2"/>
  <c r="K2149" i="2" a="1"/>
  <c r="K2149" i="2" s="1"/>
  <c r="K2150" i="2" a="1"/>
  <c r="K2150" i="2" s="1"/>
  <c r="K2151" i="2" a="1"/>
  <c r="K2151" i="2"/>
  <c r="K2152" i="2" a="1"/>
  <c r="K2152" i="2"/>
  <c r="K2153" i="2" a="1"/>
  <c r="K2153" i="2" s="1"/>
  <c r="K2154" i="2" a="1"/>
  <c r="K2154" i="2" s="1"/>
  <c r="K2155" i="2" a="1"/>
  <c r="K2155" i="2"/>
  <c r="K2156" i="2" a="1"/>
  <c r="K2156" i="2"/>
  <c r="K2157" i="2" a="1"/>
  <c r="K2157" i="2" s="1"/>
  <c r="K2158" i="2" a="1"/>
  <c r="K2158" i="2" s="1"/>
  <c r="K2159" i="2" a="1"/>
  <c r="K2159" i="2"/>
  <c r="K2160" i="2" a="1"/>
  <c r="K2160" i="2"/>
  <c r="K2161" i="2" a="1"/>
  <c r="K2161" i="2" s="1"/>
  <c r="K2162" i="2" a="1"/>
  <c r="K2162" i="2" s="1"/>
  <c r="K2163" i="2" a="1"/>
  <c r="K2163" i="2"/>
  <c r="K2164" i="2" a="1"/>
  <c r="K2164" i="2"/>
  <c r="K2165" i="2" a="1"/>
  <c r="K2165" i="2" s="1"/>
  <c r="K2166" i="2" a="1"/>
  <c r="K2166" i="2" s="1"/>
  <c r="K2167" i="2" a="1"/>
  <c r="K2167" i="2"/>
  <c r="K2168" i="2" a="1"/>
  <c r="K2168" i="2"/>
  <c r="K2169" i="2" a="1"/>
  <c r="K2169" i="2" s="1"/>
  <c r="K2170" i="2" a="1"/>
  <c r="K2170" i="2" s="1"/>
  <c r="K2171" i="2" a="1"/>
  <c r="K2171" i="2"/>
  <c r="K2172" i="2" a="1"/>
  <c r="K2172" i="2"/>
  <c r="K2173" i="2" a="1"/>
  <c r="K2173" i="2" s="1"/>
  <c r="K2174" i="2" a="1"/>
  <c r="K2174" i="2" s="1"/>
  <c r="K2175" i="2" a="1"/>
  <c r="K2175" i="2"/>
  <c r="K2176" i="2" a="1"/>
  <c r="K2176" i="2"/>
  <c r="K2177" i="2" a="1"/>
  <c r="K2177" i="2" s="1"/>
  <c r="K2178" i="2" a="1"/>
  <c r="K2178" i="2" s="1"/>
  <c r="K2179" i="2" a="1"/>
  <c r="K2179" i="2"/>
  <c r="K2180" i="2" a="1"/>
  <c r="K2180" i="2"/>
  <c r="K2181" i="2" a="1"/>
  <c r="K2181" i="2" s="1"/>
  <c r="K2182" i="2" a="1"/>
  <c r="K2182" i="2" s="1"/>
  <c r="K2183" i="2" a="1"/>
  <c r="K2183" i="2"/>
  <c r="K2184" i="2" a="1"/>
  <c r="K2184" i="2"/>
  <c r="K2185" i="2" a="1"/>
  <c r="K2185" i="2" s="1"/>
  <c r="K2186" i="2" a="1"/>
  <c r="K2186" i="2" s="1"/>
  <c r="K2187" i="2" a="1"/>
  <c r="K2187" i="2"/>
  <c r="K2188" i="2" a="1"/>
  <c r="K2188" i="2"/>
  <c r="K2189" i="2" a="1"/>
  <c r="K2189" i="2" s="1"/>
  <c r="K2190" i="2" a="1"/>
  <c r="K2190" i="2" s="1"/>
  <c r="K2191" i="2" a="1"/>
  <c r="K2191" i="2"/>
  <c r="K2192" i="2" a="1"/>
  <c r="K2192" i="2"/>
  <c r="K2193" i="2" a="1"/>
  <c r="K2193" i="2" s="1"/>
  <c r="K2194" i="2" a="1"/>
  <c r="K2194" i="2" s="1"/>
  <c r="K2195" i="2" a="1"/>
  <c r="K2195" i="2"/>
  <c r="K2196" i="2" a="1"/>
  <c r="K2196" i="2"/>
  <c r="K2197" i="2" a="1"/>
  <c r="K2197" i="2" s="1"/>
  <c r="K2198" i="2" a="1"/>
  <c r="K2198" i="2" s="1"/>
  <c r="K2199" i="2" a="1"/>
  <c r="K2199" i="2"/>
  <c r="K2200" i="2" a="1"/>
  <c r="K2200" i="2"/>
  <c r="K2201" i="2" a="1"/>
  <c r="K2201" i="2" s="1"/>
  <c r="K2202" i="2" a="1"/>
  <c r="K2202" i="2" s="1"/>
  <c r="K2203" i="2" a="1"/>
  <c r="K2203" i="2"/>
  <c r="K2204" i="2" a="1"/>
  <c r="K2204" i="2"/>
  <c r="K2205" i="2" a="1"/>
  <c r="K2205" i="2" s="1"/>
  <c r="K2206" i="2" a="1"/>
  <c r="K2206" i="2" s="1"/>
  <c r="K2207" i="2" a="1"/>
  <c r="K2207" i="2"/>
  <c r="K2208" i="2" a="1"/>
  <c r="K2208" i="2"/>
  <c r="K2209" i="2" a="1"/>
  <c r="K2209" i="2" s="1"/>
  <c r="K2210" i="2" a="1"/>
  <c r="K2210" i="2" s="1"/>
  <c r="K2211" i="2" a="1"/>
  <c r="K2211" i="2"/>
  <c r="K2212" i="2" a="1"/>
  <c r="K2212" i="2"/>
  <c r="K2213" i="2" a="1"/>
  <c r="K2213" i="2" s="1"/>
  <c r="K2214" i="2" a="1"/>
  <c r="K2214" i="2" s="1"/>
  <c r="K2215" i="2" a="1"/>
  <c r="K2215" i="2"/>
  <c r="K2216" i="2" a="1"/>
  <c r="K2216" i="2"/>
  <c r="K2217" i="2" a="1"/>
  <c r="K2217" i="2" s="1"/>
  <c r="K2218" i="2" a="1"/>
  <c r="K2218" i="2" s="1"/>
  <c r="K2219" i="2" a="1"/>
  <c r="K2219" i="2"/>
  <c r="K2220" i="2" a="1"/>
  <c r="K2220" i="2"/>
  <c r="K2221" i="2" a="1"/>
  <c r="K2221" i="2" s="1"/>
  <c r="K2222" i="2" a="1"/>
  <c r="K2222" i="2" s="1"/>
  <c r="K2223" i="2" a="1"/>
  <c r="K2223" i="2"/>
  <c r="K2224" i="2" a="1"/>
  <c r="K2224" i="2"/>
  <c r="K2225" i="2" a="1"/>
  <c r="K2225" i="2" s="1"/>
  <c r="K2226" i="2" a="1"/>
  <c r="K2226" i="2" s="1"/>
  <c r="K2227" i="2" a="1"/>
  <c r="K2227" i="2"/>
  <c r="K2228" i="2" a="1"/>
  <c r="K2228" i="2"/>
  <c r="K2229" i="2" a="1"/>
  <c r="K2229" i="2" s="1"/>
  <c r="K2230" i="2" a="1"/>
  <c r="K2230" i="2" s="1"/>
  <c r="K2231" i="2" a="1"/>
  <c r="K2231" i="2"/>
  <c r="K2232" i="2" a="1"/>
  <c r="K2232" i="2"/>
  <c r="K2233" i="2" a="1"/>
  <c r="K2233" i="2" s="1"/>
  <c r="K2234" i="2" a="1"/>
  <c r="K2234" i="2" s="1"/>
  <c r="K2235" i="2" a="1"/>
  <c r="K2235" i="2"/>
  <c r="K2236" i="2" a="1"/>
  <c r="K2236" i="2"/>
  <c r="K2237" i="2" a="1"/>
  <c r="K2237" i="2" s="1"/>
  <c r="K2238" i="2" a="1"/>
  <c r="K2238" i="2" s="1"/>
  <c r="K2239" i="2" a="1"/>
  <c r="K2239" i="2"/>
  <c r="K2240" i="2" a="1"/>
  <c r="K2240" i="2"/>
  <c r="K2241" i="2" a="1"/>
  <c r="K2241" i="2" s="1"/>
  <c r="K2242" i="2" a="1"/>
  <c r="K2242" i="2" s="1"/>
  <c r="K2243" i="2" a="1"/>
  <c r="K2243" i="2"/>
  <c r="K2244" i="2" a="1"/>
  <c r="K2244" i="2"/>
  <c r="K2245" i="2" a="1"/>
  <c r="K2245" i="2" s="1"/>
  <c r="K2246" i="2" a="1"/>
  <c r="K2246" i="2" s="1"/>
  <c r="K2247" i="2" a="1"/>
  <c r="K2247" i="2"/>
  <c r="K2248" i="2" a="1"/>
  <c r="K2248" i="2"/>
  <c r="K2249" i="2" a="1"/>
  <c r="K2249" i="2" s="1"/>
  <c r="K2250" i="2" a="1"/>
  <c r="K2250" i="2" s="1"/>
  <c r="K2251" i="2" a="1"/>
  <c r="K2251" i="2"/>
  <c r="K2252" i="2" a="1"/>
  <c r="K2252" i="2"/>
  <c r="K2253" i="2" a="1"/>
  <c r="K2253" i="2" s="1"/>
  <c r="K2254" i="2" a="1"/>
  <c r="K2254" i="2" s="1"/>
  <c r="K2255" i="2" a="1"/>
  <c r="K2255" i="2"/>
  <c r="K2256" i="2" a="1"/>
  <c r="K2256" i="2"/>
  <c r="K2257" i="2" a="1"/>
  <c r="K2257" i="2" s="1"/>
  <c r="K2258" i="2" a="1"/>
  <c r="K2258" i="2" s="1"/>
  <c r="K2259" i="2" a="1"/>
  <c r="K2259" i="2"/>
  <c r="K2260" i="2" a="1"/>
  <c r="K2260" i="2"/>
  <c r="K2261" i="2" a="1"/>
  <c r="K2261" i="2" s="1"/>
  <c r="K2262" i="2" a="1"/>
  <c r="K2262" i="2" s="1"/>
  <c r="K2263" i="2" a="1"/>
  <c r="K2263" i="2"/>
  <c r="K2264" i="2" a="1"/>
  <c r="K2264" i="2"/>
  <c r="K2265" i="2" a="1"/>
  <c r="K2265" i="2" s="1"/>
  <c r="K2266" i="2" a="1"/>
  <c r="K2266" i="2" s="1"/>
  <c r="K2267" i="2" a="1"/>
  <c r="K2267" i="2"/>
  <c r="K2268" i="2" a="1"/>
  <c r="K2268" i="2"/>
  <c r="K2269" i="2" a="1"/>
  <c r="K2269" i="2" s="1"/>
  <c r="K2270" i="2" a="1"/>
  <c r="K2270" i="2" s="1"/>
  <c r="K2271" i="2" a="1"/>
  <c r="K2271" i="2"/>
  <c r="K2272" i="2" a="1"/>
  <c r="K2272" i="2"/>
  <c r="K2273" i="2" a="1"/>
  <c r="K2273" i="2" s="1"/>
  <c r="K2274" i="2" a="1"/>
  <c r="K2274" i="2" s="1"/>
  <c r="K2275" i="2" a="1"/>
  <c r="K2275" i="2"/>
  <c r="K2276" i="2" a="1"/>
  <c r="K2276" i="2"/>
  <c r="K2277" i="2" a="1"/>
  <c r="K2277" i="2" s="1"/>
  <c r="K2278" i="2" a="1"/>
  <c r="K2278" i="2" s="1"/>
  <c r="K2279" i="2" a="1"/>
  <c r="K2279" i="2"/>
  <c r="K2280" i="2" a="1"/>
  <c r="K2280" i="2"/>
  <c r="K2281" i="2" a="1"/>
  <c r="K2281" i="2" s="1"/>
  <c r="K2282" i="2" a="1"/>
  <c r="K2282" i="2" s="1"/>
  <c r="K2283" i="2" a="1"/>
  <c r="K2283" i="2"/>
  <c r="K2284" i="2" a="1"/>
  <c r="K2284" i="2"/>
  <c r="K2285" i="2" a="1"/>
  <c r="K2285" i="2" s="1"/>
  <c r="K2286" i="2" a="1"/>
  <c r="K2286" i="2" s="1"/>
  <c r="K2287" i="2" a="1"/>
  <c r="K2287" i="2"/>
  <c r="K2288" i="2" a="1"/>
  <c r="K2288" i="2"/>
  <c r="K2289" i="2" a="1"/>
  <c r="K2289" i="2" s="1"/>
  <c r="K2290" i="2" a="1"/>
  <c r="K2290" i="2" s="1"/>
  <c r="K2291" i="2" a="1"/>
  <c r="K2291" i="2"/>
  <c r="K2292" i="2" a="1"/>
  <c r="K2292" i="2"/>
  <c r="K2293" i="2" a="1"/>
  <c r="K2293" i="2" s="1"/>
  <c r="K2294" i="2" a="1"/>
  <c r="K2294" i="2" s="1"/>
  <c r="K2295" i="2" a="1"/>
  <c r="K2295" i="2"/>
  <c r="K2296" i="2" a="1"/>
  <c r="K2296" i="2"/>
  <c r="K2297" i="2" a="1"/>
  <c r="K2297" i="2" s="1"/>
  <c r="K2298" i="2" a="1"/>
  <c r="K2298" i="2" s="1"/>
  <c r="K2299" i="2" a="1"/>
  <c r="K2299" i="2"/>
  <c r="K2300" i="2" a="1"/>
  <c r="K2300" i="2"/>
  <c r="K2301" i="2" a="1"/>
  <c r="K2301" i="2" s="1"/>
  <c r="K2302" i="2" a="1"/>
  <c r="K2302" i="2" s="1"/>
  <c r="K2303" i="2" a="1"/>
  <c r="K2303" i="2"/>
  <c r="K2304" i="2" a="1"/>
  <c r="K2304" i="2"/>
  <c r="K2305" i="2" a="1"/>
  <c r="K2305" i="2" s="1"/>
  <c r="K2306" i="2" a="1"/>
  <c r="K2306" i="2" s="1"/>
  <c r="K2307" i="2" a="1"/>
  <c r="K2307" i="2"/>
  <c r="K2308" i="2" a="1"/>
  <c r="K2308" i="2"/>
  <c r="K2309" i="2" a="1"/>
  <c r="K2309" i="2" s="1"/>
  <c r="K2310" i="2" a="1"/>
  <c r="K2310" i="2" s="1"/>
  <c r="K2311" i="2" a="1"/>
  <c r="K2311" i="2"/>
  <c r="K2312" i="2" a="1"/>
  <c r="K2312" i="2"/>
  <c r="K2313" i="2" a="1"/>
  <c r="K2313" i="2" s="1"/>
  <c r="K2314" i="2" a="1"/>
  <c r="K2314" i="2" s="1"/>
  <c r="K2315" i="2" a="1"/>
  <c r="K2315" i="2"/>
  <c r="K2316" i="2" a="1"/>
  <c r="K2316" i="2"/>
  <c r="K2317" i="2" a="1"/>
  <c r="K2317" i="2" s="1"/>
  <c r="K2318" i="2" a="1"/>
  <c r="K2318" i="2" s="1"/>
  <c r="K2319" i="2" a="1"/>
  <c r="K2319" i="2"/>
  <c r="K2320" i="2" a="1"/>
  <c r="K2320" i="2"/>
  <c r="K2321" i="2" a="1"/>
  <c r="K2321" i="2" s="1"/>
  <c r="K2322" i="2" a="1"/>
  <c r="K2322" i="2" s="1"/>
  <c r="K2323" i="2" a="1"/>
  <c r="K2323" i="2"/>
  <c r="K2324" i="2" a="1"/>
  <c r="K2324" i="2"/>
  <c r="K2325" i="2" a="1"/>
  <c r="K2325" i="2" s="1"/>
  <c r="K2326" i="2" a="1"/>
  <c r="K2326" i="2" s="1"/>
  <c r="K2327" i="2" a="1"/>
  <c r="K2327" i="2"/>
  <c r="K2328" i="2" a="1"/>
  <c r="K2328" i="2"/>
  <c r="K2329" i="2" a="1"/>
  <c r="K2329" i="2" s="1"/>
  <c r="K2330" i="2" a="1"/>
  <c r="K2330" i="2" s="1"/>
  <c r="K2331" i="2" a="1"/>
  <c r="K2331" i="2"/>
  <c r="K2332" i="2" a="1"/>
  <c r="K2332" i="2" s="1"/>
  <c r="K2333" i="2" a="1"/>
  <c r="K2333" i="2" s="1"/>
  <c r="K2334" i="2" a="1"/>
  <c r="K2334" i="2" s="1"/>
  <c r="K2335" i="2" a="1"/>
  <c r="K2335" i="2"/>
  <c r="K2336" i="2" a="1"/>
  <c r="K2336" i="2" s="1"/>
  <c r="K2" i="2" a="1"/>
  <c r="K2" i="2" s="1"/>
  <c r="J3" i="2" a="1"/>
  <c r="J3" i="2" s="1"/>
  <c r="J4" i="2" a="1"/>
  <c r="J4" i="2" s="1"/>
  <c r="J5" i="2" a="1"/>
  <c r="J5" i="2" s="1"/>
  <c r="J6" i="2" a="1"/>
  <c r="J6" i="2" s="1"/>
  <c r="J7" i="2" a="1"/>
  <c r="J7" i="2" s="1"/>
  <c r="J8" i="2" a="1"/>
  <c r="J8" i="2" s="1"/>
  <c r="J9" i="2" a="1"/>
  <c r="J9" i="2" s="1"/>
  <c r="J10" i="2" a="1"/>
  <c r="J10" i="2" s="1"/>
  <c r="J11" i="2" a="1"/>
  <c r="J11" i="2" s="1"/>
  <c r="J12" i="2" a="1"/>
  <c r="J12" i="2" s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 s="1"/>
  <c r="J22" i="2" a="1"/>
  <c r="J22" i="2" s="1"/>
  <c r="J23" i="2" a="1"/>
  <c r="J23" i="2" s="1"/>
  <c r="J24" i="2" a="1"/>
  <c r="J24" i="2" s="1"/>
  <c r="J25" i="2" a="1"/>
  <c r="J25" i="2" s="1"/>
  <c r="J26" i="2" a="1"/>
  <c r="J26" i="2" s="1"/>
  <c r="J27" i="2" a="1"/>
  <c r="J27" i="2" s="1"/>
  <c r="J28" i="2" a="1"/>
  <c r="J28" i="2" s="1"/>
  <c r="J29" i="2" a="1"/>
  <c r="J29" i="2" s="1"/>
  <c r="J30" i="2" a="1"/>
  <c r="J30" i="2"/>
  <c r="J31" i="2" a="1"/>
  <c r="J31" i="2" s="1"/>
  <c r="J32" i="2" a="1"/>
  <c r="J32" i="2" s="1"/>
  <c r="J33" i="2" a="1"/>
  <c r="J33" i="2" s="1"/>
  <c r="J34" i="2" a="1"/>
  <c r="J34" i="2" s="1"/>
  <c r="J35" i="2" a="1"/>
  <c r="J35" i="2" s="1"/>
  <c r="J36" i="2" a="1"/>
  <c r="J36" i="2" s="1"/>
  <c r="J37" i="2" a="1"/>
  <c r="J37" i="2" s="1"/>
  <c r="J38" i="2" a="1"/>
  <c r="J38" i="2" s="1"/>
  <c r="J39" i="2" a="1"/>
  <c r="J39" i="2" s="1"/>
  <c r="J40" i="2" a="1"/>
  <c r="J40" i="2" s="1"/>
  <c r="J41" i="2" a="1"/>
  <c r="J41" i="2" s="1"/>
  <c r="J42" i="2" a="1"/>
  <c r="J42" i="2" s="1"/>
  <c r="J43" i="2" a="1"/>
  <c r="J43" i="2" s="1"/>
  <c r="J44" i="2" a="1"/>
  <c r="J44" i="2" s="1"/>
  <c r="J45" i="2" a="1"/>
  <c r="J45" i="2" s="1"/>
  <c r="J46" i="2" a="1"/>
  <c r="J46" i="2" s="1"/>
  <c r="J47" i="2" a="1"/>
  <c r="J47" i="2" s="1"/>
  <c r="J48" i="2" a="1"/>
  <c r="J48" i="2" s="1"/>
  <c r="J49" i="2" a="1"/>
  <c r="J49" i="2" s="1"/>
  <c r="J50" i="2" a="1"/>
  <c r="J50" i="2" s="1"/>
  <c r="J51" i="2" a="1"/>
  <c r="J51" i="2" s="1"/>
  <c r="J52" i="2" a="1"/>
  <c r="J52" i="2" s="1"/>
  <c r="J53" i="2" a="1"/>
  <c r="J53" i="2" s="1"/>
  <c r="J54" i="2" a="1"/>
  <c r="J54" i="2" s="1"/>
  <c r="J55" i="2" a="1"/>
  <c r="J55" i="2" s="1"/>
  <c r="J56" i="2" a="1"/>
  <c r="J56" i="2" s="1"/>
  <c r="J57" i="2" a="1"/>
  <c r="J57" i="2" s="1"/>
  <c r="J58" i="2" a="1"/>
  <c r="J58" i="2" s="1"/>
  <c r="J59" i="2" a="1"/>
  <c r="J59" i="2" s="1"/>
  <c r="J60" i="2" a="1"/>
  <c r="J60" i="2" s="1"/>
  <c r="J61" i="2" a="1"/>
  <c r="J61" i="2" s="1"/>
  <c r="J62" i="2" a="1"/>
  <c r="J62" i="2" s="1"/>
  <c r="J63" i="2" a="1"/>
  <c r="J63" i="2" s="1"/>
  <c r="J64" i="2" a="1"/>
  <c r="J64" i="2" s="1"/>
  <c r="J65" i="2" a="1"/>
  <c r="J65" i="2" s="1"/>
  <c r="J66" i="2" a="1"/>
  <c r="J66" i="2" s="1"/>
  <c r="J67" i="2" a="1"/>
  <c r="J67" i="2" s="1"/>
  <c r="J68" i="2" a="1"/>
  <c r="J68" i="2" s="1"/>
  <c r="J69" i="2" a="1"/>
  <c r="J69" i="2" s="1"/>
  <c r="J70" i="2" a="1"/>
  <c r="J70" i="2" s="1"/>
  <c r="J71" i="2" a="1"/>
  <c r="J71" i="2" s="1"/>
  <c r="J72" i="2" a="1"/>
  <c r="J72" i="2" s="1"/>
  <c r="J73" i="2" a="1"/>
  <c r="J73" i="2" s="1"/>
  <c r="J74" i="2" a="1"/>
  <c r="J74" i="2" s="1"/>
  <c r="J75" i="2" a="1"/>
  <c r="J75" i="2" s="1"/>
  <c r="J76" i="2" a="1"/>
  <c r="J76" i="2" s="1"/>
  <c r="J77" i="2" a="1"/>
  <c r="J77" i="2" s="1"/>
  <c r="J78" i="2" a="1"/>
  <c r="J78" i="2" s="1"/>
  <c r="J79" i="2" a="1"/>
  <c r="J79" i="2" s="1"/>
  <c r="J80" i="2" a="1"/>
  <c r="J80" i="2" s="1"/>
  <c r="J81" i="2" a="1"/>
  <c r="J81" i="2" s="1"/>
  <c r="J82" i="2" a="1"/>
  <c r="J82" i="2" s="1"/>
  <c r="J83" i="2" a="1"/>
  <c r="J83" i="2" s="1"/>
  <c r="J84" i="2" a="1"/>
  <c r="J84" i="2" s="1"/>
  <c r="J85" i="2" a="1"/>
  <c r="J85" i="2" s="1"/>
  <c r="J86" i="2" a="1"/>
  <c r="J86" i="2"/>
  <c r="J87" i="2" a="1"/>
  <c r="J87" i="2" s="1"/>
  <c r="J88" i="2" a="1"/>
  <c r="J88" i="2" s="1"/>
  <c r="J89" i="2" a="1"/>
  <c r="J89" i="2" s="1"/>
  <c r="J90" i="2" a="1"/>
  <c r="J90" i="2" s="1"/>
  <c r="J91" i="2" a="1"/>
  <c r="J91" i="2" s="1"/>
  <c r="J92" i="2" a="1"/>
  <c r="J92" i="2" s="1"/>
  <c r="J93" i="2" a="1"/>
  <c r="J93" i="2" s="1"/>
  <c r="J94" i="2" a="1"/>
  <c r="J94" i="2" s="1"/>
  <c r="J95" i="2" a="1"/>
  <c r="J95" i="2" s="1"/>
  <c r="J96" i="2" a="1"/>
  <c r="J96" i="2" s="1"/>
  <c r="J97" i="2" a="1"/>
  <c r="J97" i="2" s="1"/>
  <c r="J98" i="2" a="1"/>
  <c r="J98" i="2" s="1"/>
  <c r="J99" i="2" a="1"/>
  <c r="J99" i="2" s="1"/>
  <c r="J100" i="2" a="1"/>
  <c r="J100" i="2" s="1"/>
  <c r="J101" i="2" a="1"/>
  <c r="J101" i="2" s="1"/>
  <c r="J102" i="2" a="1"/>
  <c r="J102" i="2" s="1"/>
  <c r="J103" i="2" a="1"/>
  <c r="J103" i="2" s="1"/>
  <c r="J104" i="2" a="1"/>
  <c r="J104" i="2" s="1"/>
  <c r="J105" i="2" a="1"/>
  <c r="J105" i="2" s="1"/>
  <c r="J106" i="2" a="1"/>
  <c r="J106" i="2" s="1"/>
  <c r="J107" i="2" a="1"/>
  <c r="J107" i="2" s="1"/>
  <c r="J108" i="2" a="1"/>
  <c r="J108" i="2" s="1"/>
  <c r="J109" i="2" a="1"/>
  <c r="J109" i="2" s="1"/>
  <c r="J110" i="2" a="1"/>
  <c r="J110" i="2" s="1"/>
  <c r="J111" i="2" a="1"/>
  <c r="J111" i="2" s="1"/>
  <c r="J112" i="2" a="1"/>
  <c r="J112" i="2" s="1"/>
  <c r="J113" i="2" a="1"/>
  <c r="J113" i="2" s="1"/>
  <c r="J114" i="2" a="1"/>
  <c r="J114" i="2" s="1"/>
  <c r="J115" i="2" a="1"/>
  <c r="J115" i="2" s="1"/>
  <c r="J116" i="2" a="1"/>
  <c r="J116" i="2" s="1"/>
  <c r="J117" i="2" a="1"/>
  <c r="J117" i="2" s="1"/>
  <c r="J118" i="2" a="1"/>
  <c r="J118" i="2" s="1"/>
  <c r="J119" i="2" a="1"/>
  <c r="J119" i="2" s="1"/>
  <c r="J120" i="2" a="1"/>
  <c r="J120" i="2" s="1"/>
  <c r="J121" i="2" a="1"/>
  <c r="J121" i="2" s="1"/>
  <c r="J122" i="2" a="1"/>
  <c r="J122" i="2" s="1"/>
  <c r="J123" i="2" a="1"/>
  <c r="J123" i="2" s="1"/>
  <c r="J124" i="2" a="1"/>
  <c r="J124" i="2" s="1"/>
  <c r="J125" i="2" a="1"/>
  <c r="J125" i="2" s="1"/>
  <c r="J126" i="2" a="1"/>
  <c r="J126" i="2" s="1"/>
  <c r="J127" i="2" a="1"/>
  <c r="J127" i="2" s="1"/>
  <c r="J128" i="2" a="1"/>
  <c r="J128" i="2" s="1"/>
  <c r="J129" i="2" a="1"/>
  <c r="J129" i="2" s="1"/>
  <c r="J130" i="2" a="1"/>
  <c r="J130" i="2" s="1"/>
  <c r="J131" i="2" a="1"/>
  <c r="J131" i="2" s="1"/>
  <c r="J132" i="2" a="1"/>
  <c r="J132" i="2" s="1"/>
  <c r="J133" i="2" a="1"/>
  <c r="J133" i="2" s="1"/>
  <c r="J134" i="2" a="1"/>
  <c r="J134" i="2" s="1"/>
  <c r="J135" i="2" a="1"/>
  <c r="J135" i="2" s="1"/>
  <c r="J136" i="2" a="1"/>
  <c r="J136" i="2" s="1"/>
  <c r="J137" i="2" a="1"/>
  <c r="J137" i="2" s="1"/>
  <c r="J138" i="2" a="1"/>
  <c r="J138" i="2" s="1"/>
  <c r="J139" i="2" a="1"/>
  <c r="J139" i="2" s="1"/>
  <c r="J140" i="2" a="1"/>
  <c r="J140" i="2" s="1"/>
  <c r="J141" i="2" a="1"/>
  <c r="J141" i="2" s="1"/>
  <c r="J142" i="2" a="1"/>
  <c r="J142" i="2" s="1"/>
  <c r="J143" i="2" a="1"/>
  <c r="J143" i="2" s="1"/>
  <c r="J144" i="2" a="1"/>
  <c r="J144" i="2" s="1"/>
  <c r="J145" i="2" a="1"/>
  <c r="J145" i="2" s="1"/>
  <c r="J146" i="2" a="1"/>
  <c r="J146" i="2" s="1"/>
  <c r="J147" i="2" a="1"/>
  <c r="J147" i="2" s="1"/>
  <c r="J148" i="2" a="1"/>
  <c r="J148" i="2" s="1"/>
  <c r="J149" i="2" a="1"/>
  <c r="J149" i="2" s="1"/>
  <c r="J150" i="2" a="1"/>
  <c r="J150" i="2"/>
  <c r="J151" i="2" a="1"/>
  <c r="J151" i="2" s="1"/>
  <c r="J152" i="2" a="1"/>
  <c r="J152" i="2" s="1"/>
  <c r="J153" i="2" a="1"/>
  <c r="J153" i="2" s="1"/>
  <c r="J154" i="2" a="1"/>
  <c r="J154" i="2" s="1"/>
  <c r="J155" i="2" a="1"/>
  <c r="J155" i="2" s="1"/>
  <c r="J156" i="2" a="1"/>
  <c r="J156" i="2" s="1"/>
  <c r="J157" i="2" a="1"/>
  <c r="J157" i="2" s="1"/>
  <c r="J158" i="2" a="1"/>
  <c r="J158" i="2" s="1"/>
  <c r="J159" i="2" a="1"/>
  <c r="J159" i="2" s="1"/>
  <c r="J160" i="2" a="1"/>
  <c r="J160" i="2" s="1"/>
  <c r="J161" i="2" a="1"/>
  <c r="J161" i="2" s="1"/>
  <c r="J162" i="2" a="1"/>
  <c r="J162" i="2" s="1"/>
  <c r="J163" i="2" a="1"/>
  <c r="J163" i="2" s="1"/>
  <c r="J164" i="2" a="1"/>
  <c r="J164" i="2" s="1"/>
  <c r="J165" i="2" a="1"/>
  <c r="J165" i="2" s="1"/>
  <c r="J166" i="2" a="1"/>
  <c r="J166" i="2" s="1"/>
  <c r="J167" i="2" a="1"/>
  <c r="J167" i="2" s="1"/>
  <c r="J168" i="2" a="1"/>
  <c r="J168" i="2" s="1"/>
  <c r="J169" i="2" a="1"/>
  <c r="J169" i="2" s="1"/>
  <c r="J170" i="2" a="1"/>
  <c r="J170" i="2" s="1"/>
  <c r="J171" i="2" a="1"/>
  <c r="J171" i="2" s="1"/>
  <c r="J172" i="2" a="1"/>
  <c r="J172" i="2" s="1"/>
  <c r="J173" i="2" a="1"/>
  <c r="J173" i="2" s="1"/>
  <c r="J174" i="2" a="1"/>
  <c r="J174" i="2" s="1"/>
  <c r="J175" i="2" a="1"/>
  <c r="J175" i="2" s="1"/>
  <c r="J176" i="2" a="1"/>
  <c r="J176" i="2" s="1"/>
  <c r="J177" i="2" a="1"/>
  <c r="J177" i="2" s="1"/>
  <c r="J178" i="2" a="1"/>
  <c r="J178" i="2" s="1"/>
  <c r="J179" i="2" a="1"/>
  <c r="J179" i="2" s="1"/>
  <c r="J180" i="2" a="1"/>
  <c r="J180" i="2" s="1"/>
  <c r="J181" i="2" a="1"/>
  <c r="J181" i="2" s="1"/>
  <c r="J182" i="2" a="1"/>
  <c r="J182" i="2" s="1"/>
  <c r="J183" i="2" a="1"/>
  <c r="J183" i="2" s="1"/>
  <c r="J184" i="2" a="1"/>
  <c r="J184" i="2" s="1"/>
  <c r="J185" i="2" a="1"/>
  <c r="J185" i="2" s="1"/>
  <c r="J186" i="2" a="1"/>
  <c r="J186" i="2" s="1"/>
  <c r="J187" i="2" a="1"/>
  <c r="J187" i="2" s="1"/>
  <c r="J188" i="2" a="1"/>
  <c r="J188" i="2" s="1"/>
  <c r="J189" i="2" a="1"/>
  <c r="J189" i="2" s="1"/>
  <c r="J190" i="2" a="1"/>
  <c r="J190" i="2" s="1"/>
  <c r="J191" i="2" a="1"/>
  <c r="J191" i="2" s="1"/>
  <c r="J192" i="2" a="1"/>
  <c r="J192" i="2" s="1"/>
  <c r="J193" i="2" a="1"/>
  <c r="J193" i="2" s="1"/>
  <c r="J194" i="2" a="1"/>
  <c r="J194" i="2" s="1"/>
  <c r="J195" i="2" a="1"/>
  <c r="J195" i="2" s="1"/>
  <c r="J196" i="2" a="1"/>
  <c r="J196" i="2" s="1"/>
  <c r="J197" i="2" a="1"/>
  <c r="J197" i="2" s="1"/>
  <c r="J198" i="2" a="1"/>
  <c r="J198" i="2" s="1"/>
  <c r="J199" i="2" a="1"/>
  <c r="J199" i="2" s="1"/>
  <c r="J200" i="2" a="1"/>
  <c r="J200" i="2" s="1"/>
  <c r="J201" i="2" a="1"/>
  <c r="J201" i="2" s="1"/>
  <c r="J202" i="2" a="1"/>
  <c r="J202" i="2" s="1"/>
  <c r="J203" i="2" a="1"/>
  <c r="J203" i="2" s="1"/>
  <c r="J204" i="2" a="1"/>
  <c r="J204" i="2" s="1"/>
  <c r="J205" i="2" a="1"/>
  <c r="J205" i="2" s="1"/>
  <c r="J206" i="2" a="1"/>
  <c r="J206" i="2" s="1"/>
  <c r="J207" i="2" a="1"/>
  <c r="J207" i="2" s="1"/>
  <c r="J208" i="2" a="1"/>
  <c r="J208" i="2" s="1"/>
  <c r="J209" i="2" a="1"/>
  <c r="J209" i="2" s="1"/>
  <c r="J210" i="2" a="1"/>
  <c r="J210" i="2" s="1"/>
  <c r="J211" i="2" a="1"/>
  <c r="J211" i="2" s="1"/>
  <c r="J212" i="2" a="1"/>
  <c r="J212" i="2" s="1"/>
  <c r="J213" i="2" a="1"/>
  <c r="J213" i="2" s="1"/>
  <c r="J214" i="2" a="1"/>
  <c r="J214" i="2"/>
  <c r="J215" i="2" a="1"/>
  <c r="J215" i="2" s="1"/>
  <c r="J216" i="2" a="1"/>
  <c r="J216" i="2" s="1"/>
  <c r="J217" i="2" a="1"/>
  <c r="J217" i="2" s="1"/>
  <c r="J218" i="2" a="1"/>
  <c r="J218" i="2" s="1"/>
  <c r="J219" i="2" a="1"/>
  <c r="J219" i="2" s="1"/>
  <c r="J220" i="2" a="1"/>
  <c r="J220" i="2" s="1"/>
  <c r="J221" i="2" a="1"/>
  <c r="J221" i="2" s="1"/>
  <c r="J222" i="2" a="1"/>
  <c r="J222" i="2" s="1"/>
  <c r="J223" i="2" a="1"/>
  <c r="J223" i="2" s="1"/>
  <c r="J224" i="2" a="1"/>
  <c r="J224" i="2" s="1"/>
  <c r="J225" i="2" a="1"/>
  <c r="J225" i="2" s="1"/>
  <c r="J226" i="2" a="1"/>
  <c r="J226" i="2" s="1"/>
  <c r="J227" i="2" a="1"/>
  <c r="J227" i="2" s="1"/>
  <c r="J228" i="2" a="1"/>
  <c r="J228" i="2" s="1"/>
  <c r="J229" i="2" a="1"/>
  <c r="J229" i="2" s="1"/>
  <c r="J230" i="2" a="1"/>
  <c r="J230" i="2" s="1"/>
  <c r="J231" i="2" a="1"/>
  <c r="J231" i="2" s="1"/>
  <c r="J232" i="2" a="1"/>
  <c r="J232" i="2" s="1"/>
  <c r="J233" i="2" a="1"/>
  <c r="J233" i="2" s="1"/>
  <c r="J234" i="2" a="1"/>
  <c r="J234" i="2" s="1"/>
  <c r="J235" i="2" a="1"/>
  <c r="J235" i="2" s="1"/>
  <c r="J236" i="2" a="1"/>
  <c r="J236" i="2" s="1"/>
  <c r="J237" i="2" a="1"/>
  <c r="J237" i="2" s="1"/>
  <c r="J238" i="2" a="1"/>
  <c r="J238" i="2" s="1"/>
  <c r="J239" i="2" a="1"/>
  <c r="J239" i="2" s="1"/>
  <c r="J240" i="2" a="1"/>
  <c r="J240" i="2" s="1"/>
  <c r="J241" i="2" a="1"/>
  <c r="J241" i="2" s="1"/>
  <c r="J242" i="2" a="1"/>
  <c r="J242" i="2" s="1"/>
  <c r="J243" i="2" a="1"/>
  <c r="J243" i="2" s="1"/>
  <c r="J244" i="2" a="1"/>
  <c r="J244" i="2" s="1"/>
  <c r="J245" i="2" a="1"/>
  <c r="J245" i="2" s="1"/>
  <c r="J246" i="2" a="1"/>
  <c r="J246" i="2" s="1"/>
  <c r="J247" i="2" a="1"/>
  <c r="J247" i="2" s="1"/>
  <c r="J248" i="2" a="1"/>
  <c r="J248" i="2" s="1"/>
  <c r="J249" i="2" a="1"/>
  <c r="J249" i="2" s="1"/>
  <c r="J250" i="2" a="1"/>
  <c r="J250" i="2" s="1"/>
  <c r="J251" i="2" a="1"/>
  <c r="J251" i="2" s="1"/>
  <c r="J252" i="2" a="1"/>
  <c r="J252" i="2" s="1"/>
  <c r="J253" i="2" a="1"/>
  <c r="J253" i="2" s="1"/>
  <c r="J254" i="2" a="1"/>
  <c r="J254" i="2" s="1"/>
  <c r="J255" i="2" a="1"/>
  <c r="J255" i="2" s="1"/>
  <c r="J256" i="2" a="1"/>
  <c r="J256" i="2" s="1"/>
  <c r="J257" i="2" a="1"/>
  <c r="J257" i="2" s="1"/>
  <c r="J258" i="2" a="1"/>
  <c r="J258" i="2" s="1"/>
  <c r="J259" i="2" a="1"/>
  <c r="J259" i="2" s="1"/>
  <c r="J260" i="2" a="1"/>
  <c r="J260" i="2" s="1"/>
  <c r="J261" i="2" a="1"/>
  <c r="J261" i="2" s="1"/>
  <c r="J262" i="2" a="1"/>
  <c r="J262" i="2" s="1"/>
  <c r="J263" i="2" a="1"/>
  <c r="J263" i="2" s="1"/>
  <c r="J264" i="2" a="1"/>
  <c r="J264" i="2" s="1"/>
  <c r="J265" i="2" a="1"/>
  <c r="J265" i="2" s="1"/>
  <c r="J266" i="2" a="1"/>
  <c r="J266" i="2" s="1"/>
  <c r="J267" i="2" a="1"/>
  <c r="J267" i="2" s="1"/>
  <c r="J268" i="2" a="1"/>
  <c r="J268" i="2" s="1"/>
  <c r="J269" i="2" a="1"/>
  <c r="J269" i="2" s="1"/>
  <c r="J270" i="2" a="1"/>
  <c r="J270" i="2" s="1"/>
  <c r="J271" i="2" a="1"/>
  <c r="J271" i="2" s="1"/>
  <c r="J272" i="2" a="1"/>
  <c r="J272" i="2" s="1"/>
  <c r="J273" i="2" a="1"/>
  <c r="J273" i="2" s="1"/>
  <c r="J274" i="2" a="1"/>
  <c r="J274" i="2" s="1"/>
  <c r="J275" i="2" a="1"/>
  <c r="J275" i="2" s="1"/>
  <c r="J276" i="2" a="1"/>
  <c r="J276" i="2" s="1"/>
  <c r="J277" i="2" a="1"/>
  <c r="J277" i="2" s="1"/>
  <c r="J278" i="2" a="1"/>
  <c r="J278" i="2"/>
  <c r="J279" i="2" a="1"/>
  <c r="J279" i="2" s="1"/>
  <c r="J280" i="2" a="1"/>
  <c r="J280" i="2" s="1"/>
  <c r="J281" i="2" a="1"/>
  <c r="J281" i="2" s="1"/>
  <c r="J282" i="2" a="1"/>
  <c r="J282" i="2" s="1"/>
  <c r="J283" i="2" a="1"/>
  <c r="J283" i="2" s="1"/>
  <c r="J284" i="2" a="1"/>
  <c r="J284" i="2" s="1"/>
  <c r="J285" i="2" a="1"/>
  <c r="J285" i="2" s="1"/>
  <c r="J286" i="2" a="1"/>
  <c r="J286" i="2" s="1"/>
  <c r="J287" i="2" a="1"/>
  <c r="J287" i="2" s="1"/>
  <c r="J288" i="2" a="1"/>
  <c r="J288" i="2" s="1"/>
  <c r="J289" i="2" a="1"/>
  <c r="J289" i="2" s="1"/>
  <c r="J290" i="2" a="1"/>
  <c r="J290" i="2" s="1"/>
  <c r="J291" i="2" a="1"/>
  <c r="J291" i="2" s="1"/>
  <c r="J292" i="2" a="1"/>
  <c r="J292" i="2" s="1"/>
  <c r="J293" i="2" a="1"/>
  <c r="J293" i="2" s="1"/>
  <c r="J294" i="2" a="1"/>
  <c r="J294" i="2" s="1"/>
  <c r="J295" i="2" a="1"/>
  <c r="J295" i="2" s="1"/>
  <c r="J296" i="2" a="1"/>
  <c r="J296" i="2" s="1"/>
  <c r="J297" i="2" a="1"/>
  <c r="J297" i="2" s="1"/>
  <c r="J298" i="2" a="1"/>
  <c r="J298" i="2" s="1"/>
  <c r="J299" i="2" a="1"/>
  <c r="J299" i="2" s="1"/>
  <c r="J300" i="2" a="1"/>
  <c r="J300" i="2" s="1"/>
  <c r="J301" i="2" a="1"/>
  <c r="J301" i="2" s="1"/>
  <c r="J302" i="2" a="1"/>
  <c r="J302" i="2" s="1"/>
  <c r="J303" i="2" a="1"/>
  <c r="J303" i="2" s="1"/>
  <c r="J304" i="2" a="1"/>
  <c r="J304" i="2" s="1"/>
  <c r="J305" i="2" a="1"/>
  <c r="J305" i="2" s="1"/>
  <c r="J306" i="2" a="1"/>
  <c r="J306" i="2" s="1"/>
  <c r="J307" i="2" a="1"/>
  <c r="J307" i="2" s="1"/>
  <c r="J308" i="2" a="1"/>
  <c r="J308" i="2" s="1"/>
  <c r="J309" i="2" a="1"/>
  <c r="J309" i="2" s="1"/>
  <c r="J310" i="2" a="1"/>
  <c r="J310" i="2" s="1"/>
  <c r="J311" i="2" a="1"/>
  <c r="J311" i="2" s="1"/>
  <c r="J312" i="2" a="1"/>
  <c r="J312" i="2" s="1"/>
  <c r="J313" i="2" a="1"/>
  <c r="J313" i="2" s="1"/>
  <c r="J314" i="2" a="1"/>
  <c r="J314" i="2" s="1"/>
  <c r="J315" i="2" a="1"/>
  <c r="J315" i="2" s="1"/>
  <c r="J316" i="2" a="1"/>
  <c r="J316" i="2" s="1"/>
  <c r="J317" i="2" a="1"/>
  <c r="J317" i="2" s="1"/>
  <c r="J318" i="2" a="1"/>
  <c r="J318" i="2" s="1"/>
  <c r="J319" i="2" a="1"/>
  <c r="J319" i="2" s="1"/>
  <c r="J320" i="2" a="1"/>
  <c r="J320" i="2" s="1"/>
  <c r="J321" i="2" a="1"/>
  <c r="J321" i="2" s="1"/>
  <c r="J322" i="2" a="1"/>
  <c r="J322" i="2" s="1"/>
  <c r="J323" i="2" a="1"/>
  <c r="J323" i="2" s="1"/>
  <c r="J324" i="2" a="1"/>
  <c r="J324" i="2" s="1"/>
  <c r="J325" i="2" a="1"/>
  <c r="J325" i="2" s="1"/>
  <c r="J326" i="2" a="1"/>
  <c r="J326" i="2" s="1"/>
  <c r="J327" i="2" a="1"/>
  <c r="J327" i="2" s="1"/>
  <c r="J328" i="2" a="1"/>
  <c r="J328" i="2" s="1"/>
  <c r="J329" i="2" a="1"/>
  <c r="J329" i="2" s="1"/>
  <c r="J330" i="2" a="1"/>
  <c r="J330" i="2" s="1"/>
  <c r="J331" i="2" a="1"/>
  <c r="J331" i="2" s="1"/>
  <c r="J332" i="2" a="1"/>
  <c r="J332" i="2" s="1"/>
  <c r="J333" i="2" a="1"/>
  <c r="J333" i="2" s="1"/>
  <c r="J334" i="2" a="1"/>
  <c r="J334" i="2" s="1"/>
  <c r="J335" i="2" a="1"/>
  <c r="J335" i="2" s="1"/>
  <c r="J336" i="2" a="1"/>
  <c r="J336" i="2" s="1"/>
  <c r="J337" i="2" a="1"/>
  <c r="J337" i="2" s="1"/>
  <c r="J338" i="2" a="1"/>
  <c r="J338" i="2" s="1"/>
  <c r="J339" i="2" a="1"/>
  <c r="J339" i="2" s="1"/>
  <c r="J340" i="2" a="1"/>
  <c r="J340" i="2" s="1"/>
  <c r="J341" i="2" a="1"/>
  <c r="J341" i="2" s="1"/>
  <c r="J342" i="2" a="1"/>
  <c r="J342" i="2"/>
  <c r="J343" i="2" a="1"/>
  <c r="J343" i="2" s="1"/>
  <c r="J344" i="2" a="1"/>
  <c r="J344" i="2" s="1"/>
  <c r="J345" i="2" a="1"/>
  <c r="J345" i="2" s="1"/>
  <c r="J346" i="2" a="1"/>
  <c r="J346" i="2" s="1"/>
  <c r="J347" i="2" a="1"/>
  <c r="J347" i="2" s="1"/>
  <c r="J348" i="2" a="1"/>
  <c r="J348" i="2" s="1"/>
  <c r="J349" i="2" a="1"/>
  <c r="J349" i="2" s="1"/>
  <c r="J350" i="2" a="1"/>
  <c r="J350" i="2" s="1"/>
  <c r="J351" i="2" a="1"/>
  <c r="J351" i="2" s="1"/>
  <c r="J352" i="2" a="1"/>
  <c r="J352" i="2" s="1"/>
  <c r="J353" i="2" a="1"/>
  <c r="J353" i="2" s="1"/>
  <c r="J354" i="2" a="1"/>
  <c r="J354" i="2" s="1"/>
  <c r="J355" i="2" a="1"/>
  <c r="J355" i="2" s="1"/>
  <c r="J356" i="2" a="1"/>
  <c r="J356" i="2" s="1"/>
  <c r="J357" i="2" a="1"/>
  <c r="J357" i="2" s="1"/>
  <c r="J358" i="2" a="1"/>
  <c r="J358" i="2"/>
  <c r="J359" i="2" a="1"/>
  <c r="J359" i="2" s="1"/>
  <c r="J360" i="2" a="1"/>
  <c r="J360" i="2"/>
  <c r="J361" i="2" a="1"/>
  <c r="J361" i="2" s="1"/>
  <c r="J362" i="2" a="1"/>
  <c r="J362" i="2" s="1"/>
  <c r="J363" i="2" a="1"/>
  <c r="J363" i="2" s="1"/>
  <c r="J364" i="2" a="1"/>
  <c r="J364" i="2"/>
  <c r="J365" i="2" a="1"/>
  <c r="J365" i="2" s="1"/>
  <c r="J366" i="2" a="1"/>
  <c r="J366" i="2" s="1"/>
  <c r="J367" i="2" a="1"/>
  <c r="J367" i="2" s="1"/>
  <c r="J368" i="2" a="1"/>
  <c r="J368" i="2" s="1"/>
  <c r="J369" i="2" a="1"/>
  <c r="J369" i="2" s="1"/>
  <c r="J370" i="2" a="1"/>
  <c r="J370" i="2" s="1"/>
  <c r="J371" i="2" a="1"/>
  <c r="J371" i="2" s="1"/>
  <c r="J372" i="2" a="1"/>
  <c r="J372" i="2" s="1"/>
  <c r="J373" i="2" a="1"/>
  <c r="J373" i="2" s="1"/>
  <c r="J374" i="2" a="1"/>
  <c r="J374" i="2" s="1"/>
  <c r="J375" i="2" a="1"/>
  <c r="J375" i="2" s="1"/>
  <c r="J376" i="2" a="1"/>
  <c r="J376" i="2" s="1"/>
  <c r="J377" i="2" a="1"/>
  <c r="J377" i="2" s="1"/>
  <c r="J378" i="2" a="1"/>
  <c r="J378" i="2" s="1"/>
  <c r="J379" i="2" a="1"/>
  <c r="J379" i="2" s="1"/>
  <c r="J380" i="2" a="1"/>
  <c r="J380" i="2" s="1"/>
  <c r="J381" i="2" a="1"/>
  <c r="J381" i="2" s="1"/>
  <c r="J382" i="2" a="1"/>
  <c r="J382" i="2" s="1"/>
  <c r="J383" i="2" a="1"/>
  <c r="J383" i="2" s="1"/>
  <c r="J384" i="2" a="1"/>
  <c r="J384" i="2" s="1"/>
  <c r="J385" i="2" a="1"/>
  <c r="J385" i="2" s="1"/>
  <c r="J386" i="2" a="1"/>
  <c r="J386" i="2" s="1"/>
  <c r="J387" i="2" a="1"/>
  <c r="J387" i="2" s="1"/>
  <c r="J388" i="2" a="1"/>
  <c r="J388" i="2" s="1"/>
  <c r="J389" i="2" a="1"/>
  <c r="J389" i="2" s="1"/>
  <c r="J390" i="2" a="1"/>
  <c r="J390" i="2" s="1"/>
  <c r="J391" i="2" a="1"/>
  <c r="J391" i="2" s="1"/>
  <c r="J392" i="2" a="1"/>
  <c r="J392" i="2" s="1"/>
  <c r="J393" i="2" a="1"/>
  <c r="J393" i="2" s="1"/>
  <c r="J394" i="2" a="1"/>
  <c r="J394" i="2" s="1"/>
  <c r="J395" i="2" a="1"/>
  <c r="J395" i="2" s="1"/>
  <c r="J396" i="2" a="1"/>
  <c r="J396" i="2" s="1"/>
  <c r="J397" i="2" a="1"/>
  <c r="J397" i="2" s="1"/>
  <c r="J398" i="2" a="1"/>
  <c r="J398" i="2" s="1"/>
  <c r="J399" i="2" a="1"/>
  <c r="J399" i="2" s="1"/>
  <c r="J400" i="2" a="1"/>
  <c r="J400" i="2" s="1"/>
  <c r="J401" i="2" a="1"/>
  <c r="J401" i="2" s="1"/>
  <c r="J402" i="2" a="1"/>
  <c r="J402" i="2" s="1"/>
  <c r="J403" i="2" a="1"/>
  <c r="J403" i="2" s="1"/>
  <c r="J404" i="2" a="1"/>
  <c r="J404" i="2" s="1"/>
  <c r="J405" i="2" a="1"/>
  <c r="J405" i="2" s="1"/>
  <c r="J406" i="2" a="1"/>
  <c r="J406" i="2" s="1"/>
  <c r="J407" i="2" a="1"/>
  <c r="J407" i="2" s="1"/>
  <c r="J408" i="2" a="1"/>
  <c r="J408" i="2" s="1"/>
  <c r="J409" i="2" a="1"/>
  <c r="J409" i="2" s="1"/>
  <c r="J410" i="2" a="1"/>
  <c r="J410" i="2" s="1"/>
  <c r="J411" i="2" a="1"/>
  <c r="J411" i="2" s="1"/>
  <c r="J412" i="2" a="1"/>
  <c r="J412" i="2" s="1"/>
  <c r="J413" i="2" a="1"/>
  <c r="J413" i="2" s="1"/>
  <c r="J414" i="2" a="1"/>
  <c r="J414" i="2" s="1"/>
  <c r="J415" i="2" a="1"/>
  <c r="J415" i="2" s="1"/>
  <c r="J416" i="2" a="1"/>
  <c r="J416" i="2" s="1"/>
  <c r="J417" i="2" a="1"/>
  <c r="J417" i="2" s="1"/>
  <c r="J418" i="2" a="1"/>
  <c r="J418" i="2" s="1"/>
  <c r="J419" i="2" a="1"/>
  <c r="J419" i="2" s="1"/>
  <c r="J420" i="2" a="1"/>
  <c r="J420" i="2" s="1"/>
  <c r="J421" i="2" a="1"/>
  <c r="J421" i="2" s="1"/>
  <c r="J422" i="2" a="1"/>
  <c r="J422" i="2" s="1"/>
  <c r="J423" i="2" a="1"/>
  <c r="J423" i="2" s="1"/>
  <c r="J424" i="2" a="1"/>
  <c r="J424" i="2" s="1"/>
  <c r="J425" i="2" a="1"/>
  <c r="J425" i="2" s="1"/>
  <c r="J426" i="2" a="1"/>
  <c r="J426" i="2" s="1"/>
  <c r="J427" i="2" a="1"/>
  <c r="J427" i="2" s="1"/>
  <c r="J428" i="2" a="1"/>
  <c r="J428" i="2" s="1"/>
  <c r="J429" i="2" a="1"/>
  <c r="J429" i="2" s="1"/>
  <c r="J430" i="2" a="1"/>
  <c r="J430" i="2" s="1"/>
  <c r="J431" i="2" a="1"/>
  <c r="J431" i="2" s="1"/>
  <c r="J432" i="2" a="1"/>
  <c r="J432" i="2" s="1"/>
  <c r="J433" i="2" a="1"/>
  <c r="J433" i="2" s="1"/>
  <c r="J434" i="2" a="1"/>
  <c r="J434" i="2" s="1"/>
  <c r="J435" i="2" a="1"/>
  <c r="J435" i="2" s="1"/>
  <c r="J436" i="2" a="1"/>
  <c r="J436" i="2" s="1"/>
  <c r="J437" i="2" a="1"/>
  <c r="J437" i="2" s="1"/>
  <c r="J438" i="2" a="1"/>
  <c r="J438" i="2" s="1"/>
  <c r="J439" i="2" a="1"/>
  <c r="J439" i="2" s="1"/>
  <c r="J440" i="2" a="1"/>
  <c r="J440" i="2" s="1"/>
  <c r="J441" i="2" a="1"/>
  <c r="J441" i="2" s="1"/>
  <c r="J442" i="2" a="1"/>
  <c r="J442" i="2" s="1"/>
  <c r="J443" i="2" a="1"/>
  <c r="J443" i="2" s="1"/>
  <c r="J444" i="2" a="1"/>
  <c r="J444" i="2" s="1"/>
  <c r="J445" i="2" a="1"/>
  <c r="J445" i="2" s="1"/>
  <c r="J446" i="2" a="1"/>
  <c r="J446" i="2" s="1"/>
  <c r="J447" i="2" a="1"/>
  <c r="J447" i="2" s="1"/>
  <c r="J448" i="2" a="1"/>
  <c r="J448" i="2" s="1"/>
  <c r="J449" i="2" a="1"/>
  <c r="J449" i="2" s="1"/>
  <c r="J450" i="2" a="1"/>
  <c r="J450" i="2" s="1"/>
  <c r="J451" i="2" a="1"/>
  <c r="J451" i="2" s="1"/>
  <c r="J452" i="2" a="1"/>
  <c r="J452" i="2" s="1"/>
  <c r="J453" i="2" a="1"/>
  <c r="J453" i="2" s="1"/>
  <c r="J454" i="2" a="1"/>
  <c r="J454" i="2" s="1"/>
  <c r="J455" i="2" a="1"/>
  <c r="J455" i="2" s="1"/>
  <c r="J456" i="2" a="1"/>
  <c r="J456" i="2" s="1"/>
  <c r="J457" i="2" a="1"/>
  <c r="J457" i="2" s="1"/>
  <c r="J458" i="2" a="1"/>
  <c r="J458" i="2" s="1"/>
  <c r="J459" i="2" a="1"/>
  <c r="J459" i="2" s="1"/>
  <c r="J460" i="2" a="1"/>
  <c r="J460" i="2" s="1"/>
  <c r="J461" i="2" a="1"/>
  <c r="J461" i="2" s="1"/>
  <c r="J462" i="2" a="1"/>
  <c r="J462" i="2" s="1"/>
  <c r="J463" i="2" a="1"/>
  <c r="J463" i="2" s="1"/>
  <c r="J464" i="2" a="1"/>
  <c r="J464" i="2" s="1"/>
  <c r="J465" i="2" a="1"/>
  <c r="J465" i="2" s="1"/>
  <c r="J466" i="2" a="1"/>
  <c r="J466" i="2" s="1"/>
  <c r="J467" i="2" a="1"/>
  <c r="J467" i="2" s="1"/>
  <c r="J468" i="2" a="1"/>
  <c r="J468" i="2" s="1"/>
  <c r="J469" i="2" a="1"/>
  <c r="J469" i="2" s="1"/>
  <c r="J470" i="2" a="1"/>
  <c r="J470" i="2" s="1"/>
  <c r="J471" i="2" a="1"/>
  <c r="J471" i="2" s="1"/>
  <c r="J472" i="2" a="1"/>
  <c r="J472" i="2" s="1"/>
  <c r="J473" i="2" a="1"/>
  <c r="J473" i="2" s="1"/>
  <c r="J474" i="2" a="1"/>
  <c r="J474" i="2" s="1"/>
  <c r="J475" i="2" a="1"/>
  <c r="J475" i="2" s="1"/>
  <c r="J476" i="2" a="1"/>
  <c r="J476" i="2" s="1"/>
  <c r="J477" i="2" a="1"/>
  <c r="J477" i="2" s="1"/>
  <c r="J478" i="2" a="1"/>
  <c r="J478" i="2" s="1"/>
  <c r="J479" i="2" a="1"/>
  <c r="J479" i="2" s="1"/>
  <c r="J480" i="2" a="1"/>
  <c r="J480" i="2" s="1"/>
  <c r="J481" i="2" a="1"/>
  <c r="J481" i="2" s="1"/>
  <c r="J482" i="2" a="1"/>
  <c r="J482" i="2" s="1"/>
  <c r="J483" i="2" a="1"/>
  <c r="J483" i="2" s="1"/>
  <c r="J484" i="2" a="1"/>
  <c r="J484" i="2" s="1"/>
  <c r="J485" i="2" a="1"/>
  <c r="J485" i="2" s="1"/>
  <c r="J486" i="2" a="1"/>
  <c r="J486" i="2" s="1"/>
  <c r="J487" i="2" a="1"/>
  <c r="J487" i="2" s="1"/>
  <c r="J488" i="2" a="1"/>
  <c r="J488" i="2" s="1"/>
  <c r="J489" i="2" a="1"/>
  <c r="J489" i="2" s="1"/>
  <c r="J490" i="2" a="1"/>
  <c r="J490" i="2" s="1"/>
  <c r="J491" i="2" a="1"/>
  <c r="J491" i="2" s="1"/>
  <c r="J492" i="2" a="1"/>
  <c r="J492" i="2" s="1"/>
  <c r="J493" i="2" a="1"/>
  <c r="J493" i="2" s="1"/>
  <c r="J494" i="2" a="1"/>
  <c r="J494" i="2" s="1"/>
  <c r="J495" i="2" a="1"/>
  <c r="J495" i="2" s="1"/>
  <c r="J496" i="2" a="1"/>
  <c r="J496" i="2" s="1"/>
  <c r="J497" i="2" a="1"/>
  <c r="J497" i="2" s="1"/>
  <c r="J498" i="2" a="1"/>
  <c r="J498" i="2" s="1"/>
  <c r="J499" i="2" a="1"/>
  <c r="J499" i="2" s="1"/>
  <c r="J500" i="2" a="1"/>
  <c r="J500" i="2" s="1"/>
  <c r="J501" i="2" a="1"/>
  <c r="J501" i="2" s="1"/>
  <c r="J502" i="2" a="1"/>
  <c r="J502" i="2" s="1"/>
  <c r="J503" i="2" a="1"/>
  <c r="J503" i="2" s="1"/>
  <c r="J504" i="2" a="1"/>
  <c r="J504" i="2" s="1"/>
  <c r="J505" i="2" a="1"/>
  <c r="J505" i="2" s="1"/>
  <c r="J506" i="2" a="1"/>
  <c r="J506" i="2" s="1"/>
  <c r="J507" i="2" a="1"/>
  <c r="J507" i="2" s="1"/>
  <c r="J508" i="2" a="1"/>
  <c r="J508" i="2" s="1"/>
  <c r="J509" i="2" a="1"/>
  <c r="J509" i="2" s="1"/>
  <c r="J510" i="2" a="1"/>
  <c r="J510" i="2" s="1"/>
  <c r="J511" i="2" a="1"/>
  <c r="J511" i="2" s="1"/>
  <c r="J512" i="2" a="1"/>
  <c r="J512" i="2" s="1"/>
  <c r="J513" i="2" a="1"/>
  <c r="J513" i="2" s="1"/>
  <c r="J514" i="2" a="1"/>
  <c r="J514" i="2" s="1"/>
  <c r="J515" i="2" a="1"/>
  <c r="J515" i="2" s="1"/>
  <c r="J516" i="2" a="1"/>
  <c r="J516" i="2" s="1"/>
  <c r="J517" i="2" a="1"/>
  <c r="J517" i="2" s="1"/>
  <c r="J518" i="2" a="1"/>
  <c r="J518" i="2" s="1"/>
  <c r="J519" i="2" a="1"/>
  <c r="J519" i="2" s="1"/>
  <c r="J520" i="2" a="1"/>
  <c r="J520" i="2" s="1"/>
  <c r="J521" i="2" a="1"/>
  <c r="J521" i="2" s="1"/>
  <c r="J522" i="2" a="1"/>
  <c r="J522" i="2" s="1"/>
  <c r="J523" i="2" a="1"/>
  <c r="J523" i="2" s="1"/>
  <c r="J524" i="2" a="1"/>
  <c r="J524" i="2" s="1"/>
  <c r="J525" i="2" a="1"/>
  <c r="J525" i="2" s="1"/>
  <c r="J526" i="2" a="1"/>
  <c r="J526" i="2" s="1"/>
  <c r="J527" i="2" a="1"/>
  <c r="J527" i="2" s="1"/>
  <c r="J528" i="2" a="1"/>
  <c r="J528" i="2" s="1"/>
  <c r="J529" i="2" a="1"/>
  <c r="J529" i="2" s="1"/>
  <c r="J530" i="2" a="1"/>
  <c r="J530" i="2" s="1"/>
  <c r="J531" i="2" a="1"/>
  <c r="J531" i="2" s="1"/>
  <c r="J532" i="2" a="1"/>
  <c r="J532" i="2" s="1"/>
  <c r="J533" i="2" a="1"/>
  <c r="J533" i="2" s="1"/>
  <c r="J534" i="2" a="1"/>
  <c r="J534" i="2" s="1"/>
  <c r="J535" i="2" a="1"/>
  <c r="J535" i="2" s="1"/>
  <c r="J536" i="2" a="1"/>
  <c r="J536" i="2" s="1"/>
  <c r="J537" i="2" a="1"/>
  <c r="J537" i="2" s="1"/>
  <c r="J538" i="2" a="1"/>
  <c r="J538" i="2" s="1"/>
  <c r="J539" i="2" a="1"/>
  <c r="J539" i="2" s="1"/>
  <c r="J540" i="2" a="1"/>
  <c r="J540" i="2" s="1"/>
  <c r="J541" i="2" a="1"/>
  <c r="J541" i="2" s="1"/>
  <c r="J542" i="2" a="1"/>
  <c r="J542" i="2" s="1"/>
  <c r="J543" i="2" a="1"/>
  <c r="J543" i="2" s="1"/>
  <c r="J544" i="2" a="1"/>
  <c r="J544" i="2" s="1"/>
  <c r="J545" i="2" a="1"/>
  <c r="J545" i="2" s="1"/>
  <c r="J546" i="2" a="1"/>
  <c r="J546" i="2" s="1"/>
  <c r="J547" i="2" a="1"/>
  <c r="J547" i="2" s="1"/>
  <c r="J548" i="2" a="1"/>
  <c r="J548" i="2" s="1"/>
  <c r="J549" i="2" a="1"/>
  <c r="J549" i="2" s="1"/>
  <c r="J550" i="2" a="1"/>
  <c r="J550" i="2" s="1"/>
  <c r="J551" i="2" a="1"/>
  <c r="J551" i="2" s="1"/>
  <c r="J552" i="2" a="1"/>
  <c r="J552" i="2" s="1"/>
  <c r="J553" i="2" a="1"/>
  <c r="J553" i="2" s="1"/>
  <c r="J554" i="2" a="1"/>
  <c r="J554" i="2" s="1"/>
  <c r="J555" i="2" a="1"/>
  <c r="J555" i="2" s="1"/>
  <c r="J556" i="2" a="1"/>
  <c r="J556" i="2" s="1"/>
  <c r="J557" i="2" a="1"/>
  <c r="J557" i="2"/>
  <c r="J558" i="2" a="1"/>
  <c r="J558" i="2" s="1"/>
  <c r="J559" i="2" a="1"/>
  <c r="J559" i="2" s="1"/>
  <c r="J560" i="2" a="1"/>
  <c r="J560" i="2" s="1"/>
  <c r="J561" i="2" a="1"/>
  <c r="J561" i="2" s="1"/>
  <c r="J562" i="2" a="1"/>
  <c r="J562" i="2" s="1"/>
  <c r="J563" i="2" a="1"/>
  <c r="J563" i="2" s="1"/>
  <c r="J564" i="2" a="1"/>
  <c r="J564" i="2" s="1"/>
  <c r="J565" i="2" a="1"/>
  <c r="J565" i="2" s="1"/>
  <c r="J566" i="2" a="1"/>
  <c r="J566" i="2" s="1"/>
  <c r="J567" i="2" a="1"/>
  <c r="J567" i="2" s="1"/>
  <c r="J568" i="2" a="1"/>
  <c r="J568" i="2" s="1"/>
  <c r="J569" i="2" a="1"/>
  <c r="J569" i="2" s="1"/>
  <c r="J570" i="2" a="1"/>
  <c r="J570" i="2" s="1"/>
  <c r="J571" i="2" a="1"/>
  <c r="J571" i="2" s="1"/>
  <c r="J572" i="2" a="1"/>
  <c r="J572" i="2" s="1"/>
  <c r="J573" i="2" a="1"/>
  <c r="J573" i="2" s="1"/>
  <c r="J574" i="2" a="1"/>
  <c r="J574" i="2" s="1"/>
  <c r="J575" i="2" a="1"/>
  <c r="J575" i="2" s="1"/>
  <c r="J576" i="2" a="1"/>
  <c r="J576" i="2" s="1"/>
  <c r="J577" i="2" a="1"/>
  <c r="J577" i="2" s="1"/>
  <c r="J578" i="2" a="1"/>
  <c r="J578" i="2" s="1"/>
  <c r="J579" i="2" a="1"/>
  <c r="J579" i="2" s="1"/>
  <c r="J580" i="2" a="1"/>
  <c r="J580" i="2" s="1"/>
  <c r="J581" i="2" a="1"/>
  <c r="J581" i="2" s="1"/>
  <c r="J582" i="2" a="1"/>
  <c r="J582" i="2" s="1"/>
  <c r="J583" i="2" a="1"/>
  <c r="J583" i="2" s="1"/>
  <c r="J584" i="2" a="1"/>
  <c r="J584" i="2" s="1"/>
  <c r="J585" i="2" a="1"/>
  <c r="J585" i="2" s="1"/>
  <c r="J586" i="2" a="1"/>
  <c r="J586" i="2" s="1"/>
  <c r="J587" i="2" a="1"/>
  <c r="J587" i="2" s="1"/>
  <c r="J588" i="2" a="1"/>
  <c r="J588" i="2" s="1"/>
  <c r="J589" i="2" a="1"/>
  <c r="J589" i="2" s="1"/>
  <c r="J590" i="2" a="1"/>
  <c r="J590" i="2" s="1"/>
  <c r="J591" i="2" a="1"/>
  <c r="J591" i="2" s="1"/>
  <c r="J592" i="2" a="1"/>
  <c r="J592" i="2" s="1"/>
  <c r="J593" i="2" a="1"/>
  <c r="J593" i="2" s="1"/>
  <c r="J594" i="2" a="1"/>
  <c r="J594" i="2" s="1"/>
  <c r="J595" i="2" a="1"/>
  <c r="J595" i="2" s="1"/>
  <c r="J596" i="2" a="1"/>
  <c r="J596" i="2" s="1"/>
  <c r="J597" i="2" a="1"/>
  <c r="J597" i="2" s="1"/>
  <c r="J598" i="2" a="1"/>
  <c r="J598" i="2" s="1"/>
  <c r="J599" i="2" a="1"/>
  <c r="J599" i="2" s="1"/>
  <c r="J600" i="2" a="1"/>
  <c r="J600" i="2" s="1"/>
  <c r="J601" i="2" a="1"/>
  <c r="J601" i="2" s="1"/>
  <c r="J602" i="2" a="1"/>
  <c r="J602" i="2" s="1"/>
  <c r="J603" i="2" a="1"/>
  <c r="J603" i="2" s="1"/>
  <c r="J604" i="2" a="1"/>
  <c r="J604" i="2" s="1"/>
  <c r="J605" i="2" a="1"/>
  <c r="J605" i="2" s="1"/>
  <c r="J606" i="2" a="1"/>
  <c r="J606" i="2" s="1"/>
  <c r="J607" i="2" a="1"/>
  <c r="J607" i="2" s="1"/>
  <c r="J608" i="2" a="1"/>
  <c r="J608" i="2" s="1"/>
  <c r="J609" i="2" a="1"/>
  <c r="J609" i="2" s="1"/>
  <c r="J610" i="2" a="1"/>
  <c r="J610" i="2" s="1"/>
  <c r="J611" i="2" a="1"/>
  <c r="J611" i="2" s="1"/>
  <c r="J612" i="2" a="1"/>
  <c r="J612" i="2" s="1"/>
  <c r="J613" i="2" a="1"/>
  <c r="J613" i="2" s="1"/>
  <c r="J614" i="2" a="1"/>
  <c r="J614" i="2" s="1"/>
  <c r="J615" i="2" a="1"/>
  <c r="J615" i="2" s="1"/>
  <c r="J616" i="2" a="1"/>
  <c r="J616" i="2" s="1"/>
  <c r="J617" i="2" a="1"/>
  <c r="J617" i="2" s="1"/>
  <c r="J618" i="2" a="1"/>
  <c r="J618" i="2" s="1"/>
  <c r="J619" i="2" a="1"/>
  <c r="J619" i="2" s="1"/>
  <c r="J620" i="2" a="1"/>
  <c r="J620" i="2" s="1"/>
  <c r="J621" i="2" a="1"/>
  <c r="J621" i="2" s="1"/>
  <c r="J622" i="2" a="1"/>
  <c r="J622" i="2" s="1"/>
  <c r="J623" i="2" a="1"/>
  <c r="J623" i="2" s="1"/>
  <c r="J624" i="2" a="1"/>
  <c r="J624" i="2" s="1"/>
  <c r="J625" i="2" a="1"/>
  <c r="J625" i="2" s="1"/>
  <c r="J626" i="2" a="1"/>
  <c r="J626" i="2" s="1"/>
  <c r="J627" i="2" a="1"/>
  <c r="J627" i="2" s="1"/>
  <c r="J628" i="2" a="1"/>
  <c r="J628" i="2" s="1"/>
  <c r="J629" i="2" a="1"/>
  <c r="J629" i="2" s="1"/>
  <c r="J630" i="2" a="1"/>
  <c r="J630" i="2" s="1"/>
  <c r="J631" i="2" a="1"/>
  <c r="J631" i="2" s="1"/>
  <c r="J632" i="2" a="1"/>
  <c r="J632" i="2" s="1"/>
  <c r="J633" i="2" a="1"/>
  <c r="J633" i="2" s="1"/>
  <c r="J634" i="2" a="1"/>
  <c r="J634" i="2" s="1"/>
  <c r="J635" i="2" a="1"/>
  <c r="J635" i="2" s="1"/>
  <c r="J636" i="2" a="1"/>
  <c r="J636" i="2" s="1"/>
  <c r="J637" i="2" a="1"/>
  <c r="J637" i="2" s="1"/>
  <c r="J638" i="2" a="1"/>
  <c r="J638" i="2" s="1"/>
  <c r="J639" i="2" a="1"/>
  <c r="J639" i="2" s="1"/>
  <c r="J640" i="2" a="1"/>
  <c r="J640" i="2"/>
  <c r="J641" i="2" a="1"/>
  <c r="J641" i="2" s="1"/>
  <c r="J642" i="2" a="1"/>
  <c r="J642" i="2" s="1"/>
  <c r="J643" i="2" a="1"/>
  <c r="J643" i="2" s="1"/>
  <c r="J644" i="2" a="1"/>
  <c r="J644" i="2" s="1"/>
  <c r="J645" i="2" a="1"/>
  <c r="J645" i="2" s="1"/>
  <c r="J646" i="2" a="1"/>
  <c r="J646" i="2" s="1"/>
  <c r="J647" i="2" a="1"/>
  <c r="J647" i="2"/>
  <c r="J648" i="2" a="1"/>
  <c r="J648" i="2" s="1"/>
  <c r="J649" i="2" a="1"/>
  <c r="J649" i="2"/>
  <c r="J650" i="2" a="1"/>
  <c r="J650" i="2" s="1"/>
  <c r="J651" i="2" a="1"/>
  <c r="J651" i="2" s="1"/>
  <c r="J652" i="2" a="1"/>
  <c r="J652" i="2" s="1"/>
  <c r="J653" i="2" a="1"/>
  <c r="J653" i="2" s="1"/>
  <c r="J654" i="2" a="1"/>
  <c r="J654" i="2" s="1"/>
  <c r="J655" i="2" a="1"/>
  <c r="J655" i="2" s="1"/>
  <c r="J656" i="2" a="1"/>
  <c r="J656" i="2" s="1"/>
  <c r="J657" i="2" a="1"/>
  <c r="J657" i="2" s="1"/>
  <c r="J658" i="2" a="1"/>
  <c r="J658" i="2" s="1"/>
  <c r="J659" i="2" a="1"/>
  <c r="J659" i="2" s="1"/>
  <c r="J660" i="2" a="1"/>
  <c r="J660" i="2" s="1"/>
  <c r="J661" i="2" a="1"/>
  <c r="J661" i="2" s="1"/>
  <c r="J662" i="2" a="1"/>
  <c r="J662" i="2" s="1"/>
  <c r="J663" i="2" a="1"/>
  <c r="J663" i="2" s="1"/>
  <c r="J664" i="2" a="1"/>
  <c r="J664" i="2" s="1"/>
  <c r="J665" i="2" a="1"/>
  <c r="J665" i="2" s="1"/>
  <c r="J666" i="2" a="1"/>
  <c r="J666" i="2" s="1"/>
  <c r="J667" i="2" a="1"/>
  <c r="J667" i="2" s="1"/>
  <c r="J668" i="2" a="1"/>
  <c r="J668" i="2" s="1"/>
  <c r="J669" i="2" a="1"/>
  <c r="J669" i="2" s="1"/>
  <c r="J670" i="2" a="1"/>
  <c r="J670" i="2" s="1"/>
  <c r="J671" i="2" a="1"/>
  <c r="J671" i="2" s="1"/>
  <c r="J672" i="2" a="1"/>
  <c r="J672" i="2" s="1"/>
  <c r="J673" i="2" a="1"/>
  <c r="J673" i="2" s="1"/>
  <c r="J674" i="2" a="1"/>
  <c r="J674" i="2" s="1"/>
  <c r="J675" i="2" a="1"/>
  <c r="J675" i="2" s="1"/>
  <c r="J676" i="2" a="1"/>
  <c r="J676" i="2" s="1"/>
  <c r="J677" i="2" a="1"/>
  <c r="J677" i="2" s="1"/>
  <c r="J678" i="2" a="1"/>
  <c r="J678" i="2" s="1"/>
  <c r="J679" i="2" a="1"/>
  <c r="J679" i="2" s="1"/>
  <c r="J680" i="2" a="1"/>
  <c r="J680" i="2" s="1"/>
  <c r="J681" i="2" a="1"/>
  <c r="J681" i="2" s="1"/>
  <c r="J682" i="2" a="1"/>
  <c r="J682" i="2" s="1"/>
  <c r="J683" i="2" a="1"/>
  <c r="J683" i="2" s="1"/>
  <c r="J684" i="2" a="1"/>
  <c r="J684" i="2" s="1"/>
  <c r="J685" i="2" a="1"/>
  <c r="J685" i="2" s="1"/>
  <c r="J686" i="2" a="1"/>
  <c r="J686" i="2" s="1"/>
  <c r="J687" i="2" a="1"/>
  <c r="J687" i="2" s="1"/>
  <c r="J688" i="2" a="1"/>
  <c r="J688" i="2" s="1"/>
  <c r="J689" i="2" a="1"/>
  <c r="J689" i="2" s="1"/>
  <c r="J690" i="2" a="1"/>
  <c r="J690" i="2" s="1"/>
  <c r="J691" i="2" a="1"/>
  <c r="J691" i="2" s="1"/>
  <c r="J692" i="2" a="1"/>
  <c r="J692" i="2" s="1"/>
  <c r="J693" i="2" a="1"/>
  <c r="J693" i="2" s="1"/>
  <c r="J694" i="2" a="1"/>
  <c r="J694" i="2" s="1"/>
  <c r="J695" i="2" a="1"/>
  <c r="J695" i="2" s="1"/>
  <c r="J696" i="2" a="1"/>
  <c r="J696" i="2" s="1"/>
  <c r="J697" i="2" a="1"/>
  <c r="J697" i="2" s="1"/>
  <c r="J698" i="2" a="1"/>
  <c r="J698" i="2" s="1"/>
  <c r="J699" i="2" a="1"/>
  <c r="J699" i="2" s="1"/>
  <c r="J700" i="2" a="1"/>
  <c r="J700" i="2" s="1"/>
  <c r="J701" i="2" a="1"/>
  <c r="J701" i="2" s="1"/>
  <c r="J702" i="2" a="1"/>
  <c r="J702" i="2" s="1"/>
  <c r="J703" i="2" a="1"/>
  <c r="J703" i="2" s="1"/>
  <c r="J704" i="2" a="1"/>
  <c r="J704" i="2" s="1"/>
  <c r="J705" i="2" a="1"/>
  <c r="J705" i="2" s="1"/>
  <c r="J706" i="2" a="1"/>
  <c r="J706" i="2" s="1"/>
  <c r="J707" i="2" a="1"/>
  <c r="J707" i="2" s="1"/>
  <c r="J708" i="2" a="1"/>
  <c r="J708" i="2" s="1"/>
  <c r="J709" i="2" a="1"/>
  <c r="J709" i="2" s="1"/>
  <c r="J710" i="2" a="1"/>
  <c r="J710" i="2" s="1"/>
  <c r="J711" i="2" a="1"/>
  <c r="J711" i="2" s="1"/>
  <c r="J712" i="2" a="1"/>
  <c r="J712" i="2" s="1"/>
  <c r="J713" i="2" a="1"/>
  <c r="J713" i="2" s="1"/>
  <c r="J714" i="2" a="1"/>
  <c r="J714" i="2" s="1"/>
  <c r="J715" i="2" a="1"/>
  <c r="J715" i="2" s="1"/>
  <c r="J716" i="2" a="1"/>
  <c r="J716" i="2" s="1"/>
  <c r="J717" i="2" a="1"/>
  <c r="J717" i="2" s="1"/>
  <c r="J718" i="2" a="1"/>
  <c r="J718" i="2" s="1"/>
  <c r="J719" i="2" a="1"/>
  <c r="J719" i="2" s="1"/>
  <c r="J720" i="2" a="1"/>
  <c r="J720" i="2" s="1"/>
  <c r="J721" i="2" a="1"/>
  <c r="J721" i="2" s="1"/>
  <c r="J722" i="2" a="1"/>
  <c r="J722" i="2" s="1"/>
  <c r="J723" i="2" a="1"/>
  <c r="J723" i="2" s="1"/>
  <c r="J724" i="2" a="1"/>
  <c r="J724" i="2" s="1"/>
  <c r="J725" i="2" a="1"/>
  <c r="J725" i="2" s="1"/>
  <c r="J726" i="2" a="1"/>
  <c r="J726" i="2" s="1"/>
  <c r="J727" i="2" a="1"/>
  <c r="J727" i="2" s="1"/>
  <c r="J728" i="2" a="1"/>
  <c r="J728" i="2" s="1"/>
  <c r="J729" i="2" a="1"/>
  <c r="J729" i="2" s="1"/>
  <c r="J730" i="2" a="1"/>
  <c r="J730" i="2" s="1"/>
  <c r="J731" i="2" a="1"/>
  <c r="J731" i="2" s="1"/>
  <c r="J732" i="2" a="1"/>
  <c r="J732" i="2" s="1"/>
  <c r="J733" i="2" a="1"/>
  <c r="J733" i="2" s="1"/>
  <c r="J734" i="2" a="1"/>
  <c r="J734" i="2" s="1"/>
  <c r="J735" i="2" a="1"/>
  <c r="J735" i="2" s="1"/>
  <c r="J736" i="2" a="1"/>
  <c r="J736" i="2" s="1"/>
  <c r="J737" i="2" a="1"/>
  <c r="J737" i="2" s="1"/>
  <c r="J738" i="2" a="1"/>
  <c r="J738" i="2" s="1"/>
  <c r="J739" i="2" a="1"/>
  <c r="J739" i="2" s="1"/>
  <c r="J740" i="2" a="1"/>
  <c r="J740" i="2" s="1"/>
  <c r="J741" i="2" a="1"/>
  <c r="J741" i="2" s="1"/>
  <c r="J742" i="2" a="1"/>
  <c r="J742" i="2" s="1"/>
  <c r="J743" i="2" a="1"/>
  <c r="J743" i="2" s="1"/>
  <c r="J744" i="2" a="1"/>
  <c r="J744" i="2" s="1"/>
  <c r="J745" i="2" a="1"/>
  <c r="J745" i="2" s="1"/>
  <c r="J746" i="2" a="1"/>
  <c r="J746" i="2" s="1"/>
  <c r="J747" i="2" a="1"/>
  <c r="J747" i="2" s="1"/>
  <c r="J748" i="2" a="1"/>
  <c r="J748" i="2" s="1"/>
  <c r="J749" i="2" a="1"/>
  <c r="J749" i="2" s="1"/>
  <c r="J750" i="2" a="1"/>
  <c r="J750" i="2" s="1"/>
  <c r="J751" i="2" a="1"/>
  <c r="J751" i="2" s="1"/>
  <c r="J752" i="2" a="1"/>
  <c r="J752" i="2" s="1"/>
  <c r="J753" i="2" a="1"/>
  <c r="J753" i="2" s="1"/>
  <c r="J754" i="2" a="1"/>
  <c r="J754" i="2" s="1"/>
  <c r="J755" i="2" a="1"/>
  <c r="J755" i="2" s="1"/>
  <c r="J756" i="2" a="1"/>
  <c r="J756" i="2" s="1"/>
  <c r="J757" i="2" a="1"/>
  <c r="J757" i="2" s="1"/>
  <c r="J758" i="2" a="1"/>
  <c r="J758" i="2" s="1"/>
  <c r="J759" i="2" a="1"/>
  <c r="J759" i="2" s="1"/>
  <c r="J760" i="2" a="1"/>
  <c r="J760" i="2" s="1"/>
  <c r="J761" i="2" a="1"/>
  <c r="J761" i="2" s="1"/>
  <c r="J762" i="2" a="1"/>
  <c r="J762" i="2" s="1"/>
  <c r="J763" i="2" a="1"/>
  <c r="J763" i="2" s="1"/>
  <c r="J764" i="2" a="1"/>
  <c r="J764" i="2" s="1"/>
  <c r="J765" i="2" a="1"/>
  <c r="J765" i="2" s="1"/>
  <c r="J766" i="2" a="1"/>
  <c r="J766" i="2" s="1"/>
  <c r="J767" i="2" a="1"/>
  <c r="J767" i="2" s="1"/>
  <c r="J768" i="2" a="1"/>
  <c r="J768" i="2" s="1"/>
  <c r="J769" i="2" a="1"/>
  <c r="J769" i="2" s="1"/>
  <c r="J770" i="2" a="1"/>
  <c r="J770" i="2" s="1"/>
  <c r="J771" i="2" a="1"/>
  <c r="J771" i="2" s="1"/>
  <c r="J772" i="2" a="1"/>
  <c r="J772" i="2" s="1"/>
  <c r="J773" i="2" a="1"/>
  <c r="J773" i="2" s="1"/>
  <c r="J774" i="2" a="1"/>
  <c r="J774" i="2" s="1"/>
  <c r="J775" i="2" a="1"/>
  <c r="J775" i="2" s="1"/>
  <c r="J776" i="2" a="1"/>
  <c r="J776" i="2" s="1"/>
  <c r="J777" i="2" a="1"/>
  <c r="J777" i="2" s="1"/>
  <c r="J778" i="2" a="1"/>
  <c r="J778" i="2" s="1"/>
  <c r="J779" i="2" a="1"/>
  <c r="J779" i="2" s="1"/>
  <c r="J780" i="2" a="1"/>
  <c r="J780" i="2" s="1"/>
  <c r="J781" i="2" a="1"/>
  <c r="J781" i="2" s="1"/>
  <c r="J782" i="2" a="1"/>
  <c r="J782" i="2" s="1"/>
  <c r="J783" i="2" a="1"/>
  <c r="J783" i="2" s="1"/>
  <c r="J784" i="2" a="1"/>
  <c r="J784" i="2" s="1"/>
  <c r="J785" i="2" a="1"/>
  <c r="J785" i="2" s="1"/>
  <c r="J786" i="2" a="1"/>
  <c r="J786" i="2" s="1"/>
  <c r="J787" i="2" a="1"/>
  <c r="J787" i="2" s="1"/>
  <c r="J788" i="2" a="1"/>
  <c r="J788" i="2" s="1"/>
  <c r="J789" i="2" a="1"/>
  <c r="J789" i="2" s="1"/>
  <c r="J790" i="2" a="1"/>
  <c r="J790" i="2" s="1"/>
  <c r="J791" i="2" a="1"/>
  <c r="J791" i="2" s="1"/>
  <c r="J792" i="2" a="1"/>
  <c r="J792" i="2" s="1"/>
  <c r="J793" i="2" a="1"/>
  <c r="J793" i="2" s="1"/>
  <c r="J794" i="2" a="1"/>
  <c r="J794" i="2" s="1"/>
  <c r="J795" i="2" a="1"/>
  <c r="J795" i="2" s="1"/>
  <c r="J796" i="2" a="1"/>
  <c r="J796" i="2" s="1"/>
  <c r="J797" i="2" a="1"/>
  <c r="J797" i="2" s="1"/>
  <c r="J798" i="2" a="1"/>
  <c r="J798" i="2" s="1"/>
  <c r="J799" i="2" a="1"/>
  <c r="J799" i="2" s="1"/>
  <c r="J800" i="2" a="1"/>
  <c r="J800" i="2" s="1"/>
  <c r="J801" i="2" a="1"/>
  <c r="J801" i="2" s="1"/>
  <c r="J802" i="2" a="1"/>
  <c r="J802" i="2" s="1"/>
  <c r="J803" i="2" a="1"/>
  <c r="J803" i="2" s="1"/>
  <c r="J804" i="2" a="1"/>
  <c r="J804" i="2" s="1"/>
  <c r="J805" i="2" a="1"/>
  <c r="J805" i="2" s="1"/>
  <c r="J806" i="2" a="1"/>
  <c r="J806" i="2" s="1"/>
  <c r="J807" i="2" a="1"/>
  <c r="J807" i="2" s="1"/>
  <c r="J808" i="2" a="1"/>
  <c r="J808" i="2" s="1"/>
  <c r="J809" i="2" a="1"/>
  <c r="J809" i="2" s="1"/>
  <c r="J810" i="2" a="1"/>
  <c r="J810" i="2" s="1"/>
  <c r="J811" i="2" a="1"/>
  <c r="J811" i="2" s="1"/>
  <c r="J812" i="2" a="1"/>
  <c r="J812" i="2" s="1"/>
  <c r="J813" i="2" a="1"/>
  <c r="J813" i="2" s="1"/>
  <c r="J814" i="2" a="1"/>
  <c r="J814" i="2" s="1"/>
  <c r="J815" i="2" a="1"/>
  <c r="J815" i="2" s="1"/>
  <c r="J816" i="2" a="1"/>
  <c r="J816" i="2" s="1"/>
  <c r="J817" i="2" a="1"/>
  <c r="J817" i="2" s="1"/>
  <c r="J818" i="2" a="1"/>
  <c r="J818" i="2" s="1"/>
  <c r="J819" i="2" a="1"/>
  <c r="J819" i="2" s="1"/>
  <c r="J820" i="2" a="1"/>
  <c r="J820" i="2" s="1"/>
  <c r="J821" i="2" a="1"/>
  <c r="J821" i="2" s="1"/>
  <c r="J822" i="2" a="1"/>
  <c r="J822" i="2" s="1"/>
  <c r="J823" i="2" a="1"/>
  <c r="J823" i="2" s="1"/>
  <c r="J824" i="2" a="1"/>
  <c r="J824" i="2" s="1"/>
  <c r="J825" i="2" a="1"/>
  <c r="J825" i="2" s="1"/>
  <c r="J826" i="2" a="1"/>
  <c r="J826" i="2" s="1"/>
  <c r="J827" i="2" a="1"/>
  <c r="J827" i="2" s="1"/>
  <c r="J828" i="2" a="1"/>
  <c r="J828" i="2" s="1"/>
  <c r="J829" i="2" a="1"/>
  <c r="J829" i="2" s="1"/>
  <c r="J830" i="2" a="1"/>
  <c r="J830" i="2" s="1"/>
  <c r="J831" i="2" a="1"/>
  <c r="J831" i="2" s="1"/>
  <c r="J832" i="2" a="1"/>
  <c r="J832" i="2" s="1"/>
  <c r="J833" i="2" a="1"/>
  <c r="J833" i="2" s="1"/>
  <c r="J834" i="2" a="1"/>
  <c r="J834" i="2" s="1"/>
  <c r="J835" i="2" a="1"/>
  <c r="J835" i="2" s="1"/>
  <c r="J836" i="2" a="1"/>
  <c r="J836" i="2" s="1"/>
  <c r="J837" i="2" a="1"/>
  <c r="J837" i="2" s="1"/>
  <c r="J838" i="2" a="1"/>
  <c r="J838" i="2" s="1"/>
  <c r="J839" i="2" a="1"/>
  <c r="J839" i="2" s="1"/>
  <c r="J840" i="2" a="1"/>
  <c r="J840" i="2" s="1"/>
  <c r="J841" i="2" a="1"/>
  <c r="J841" i="2" s="1"/>
  <c r="J842" i="2" a="1"/>
  <c r="J842" i="2" s="1"/>
  <c r="J843" i="2" a="1"/>
  <c r="J843" i="2" s="1"/>
  <c r="J844" i="2" a="1"/>
  <c r="J844" i="2" s="1"/>
  <c r="J845" i="2" a="1"/>
  <c r="J845" i="2" s="1"/>
  <c r="J846" i="2" a="1"/>
  <c r="J846" i="2" s="1"/>
  <c r="J847" i="2" a="1"/>
  <c r="J847" i="2" s="1"/>
  <c r="J848" i="2" a="1"/>
  <c r="J848" i="2" s="1"/>
  <c r="J849" i="2" a="1"/>
  <c r="J849" i="2" s="1"/>
  <c r="J850" i="2" a="1"/>
  <c r="J850" i="2" s="1"/>
  <c r="J851" i="2" a="1"/>
  <c r="J851" i="2" s="1"/>
  <c r="J852" i="2" a="1"/>
  <c r="J852" i="2" s="1"/>
  <c r="J853" i="2" a="1"/>
  <c r="J853" i="2" s="1"/>
  <c r="J854" i="2" a="1"/>
  <c r="J854" i="2" s="1"/>
  <c r="J855" i="2" a="1"/>
  <c r="J855" i="2" s="1"/>
  <c r="J856" i="2" a="1"/>
  <c r="J856" i="2" s="1"/>
  <c r="J857" i="2" a="1"/>
  <c r="J857" i="2" s="1"/>
  <c r="J858" i="2" a="1"/>
  <c r="J858" i="2" s="1"/>
  <c r="J859" i="2" a="1"/>
  <c r="J859" i="2" s="1"/>
  <c r="J860" i="2" a="1"/>
  <c r="J860" i="2" s="1"/>
  <c r="J861" i="2" a="1"/>
  <c r="J861" i="2" s="1"/>
  <c r="J862" i="2" a="1"/>
  <c r="J862" i="2" s="1"/>
  <c r="J863" i="2" a="1"/>
  <c r="J863" i="2" s="1"/>
  <c r="J864" i="2" a="1"/>
  <c r="J864" i="2" s="1"/>
  <c r="J865" i="2" a="1"/>
  <c r="J865" i="2" s="1"/>
  <c r="J866" i="2" a="1"/>
  <c r="J866" i="2" s="1"/>
  <c r="J867" i="2" a="1"/>
  <c r="J867" i="2" s="1"/>
  <c r="J868" i="2" a="1"/>
  <c r="J868" i="2" s="1"/>
  <c r="J869" i="2" a="1"/>
  <c r="J869" i="2" s="1"/>
  <c r="J870" i="2" a="1"/>
  <c r="J870" i="2" s="1"/>
  <c r="J871" i="2" a="1"/>
  <c r="J871" i="2" s="1"/>
  <c r="J872" i="2" a="1"/>
  <c r="J872" i="2" s="1"/>
  <c r="J873" i="2" a="1"/>
  <c r="J873" i="2" s="1"/>
  <c r="J874" i="2" a="1"/>
  <c r="J874" i="2" s="1"/>
  <c r="J875" i="2" a="1"/>
  <c r="J875" i="2" s="1"/>
  <c r="J876" i="2" a="1"/>
  <c r="J876" i="2" s="1"/>
  <c r="J877" i="2" a="1"/>
  <c r="J877" i="2" s="1"/>
  <c r="J878" i="2" a="1"/>
  <c r="J878" i="2" s="1"/>
  <c r="J879" i="2" a="1"/>
  <c r="J879" i="2" s="1"/>
  <c r="J880" i="2" a="1"/>
  <c r="J880" i="2" s="1"/>
  <c r="J881" i="2" a="1"/>
  <c r="J881" i="2" s="1"/>
  <c r="J882" i="2" a="1"/>
  <c r="J882" i="2" s="1"/>
  <c r="J883" i="2" a="1"/>
  <c r="J883" i="2" s="1"/>
  <c r="J884" i="2" a="1"/>
  <c r="J884" i="2" s="1"/>
  <c r="J885" i="2" a="1"/>
  <c r="J885" i="2" s="1"/>
  <c r="J886" i="2" a="1"/>
  <c r="J886" i="2" s="1"/>
  <c r="J887" i="2" a="1"/>
  <c r="J887" i="2" s="1"/>
  <c r="J888" i="2" a="1"/>
  <c r="J888" i="2" s="1"/>
  <c r="J889" i="2" a="1"/>
  <c r="J889" i="2" s="1"/>
  <c r="J890" i="2" a="1"/>
  <c r="J890" i="2" s="1"/>
  <c r="J891" i="2" a="1"/>
  <c r="J891" i="2" s="1"/>
  <c r="J892" i="2" a="1"/>
  <c r="J892" i="2" s="1"/>
  <c r="J893" i="2" a="1"/>
  <c r="J893" i="2" s="1"/>
  <c r="J894" i="2" a="1"/>
  <c r="J894" i="2" s="1"/>
  <c r="J895" i="2" a="1"/>
  <c r="J895" i="2" s="1"/>
  <c r="J896" i="2" a="1"/>
  <c r="J896" i="2" s="1"/>
  <c r="J897" i="2" a="1"/>
  <c r="J897" i="2" s="1"/>
  <c r="J898" i="2" a="1"/>
  <c r="J898" i="2" s="1"/>
  <c r="J899" i="2" a="1"/>
  <c r="J899" i="2" s="1"/>
  <c r="J900" i="2" a="1"/>
  <c r="J900" i="2" s="1"/>
  <c r="J901" i="2" a="1"/>
  <c r="J901" i="2" s="1"/>
  <c r="J902" i="2" a="1"/>
  <c r="J902" i="2" s="1"/>
  <c r="J903" i="2" a="1"/>
  <c r="J903" i="2" s="1"/>
  <c r="J904" i="2" a="1"/>
  <c r="J904" i="2" s="1"/>
  <c r="J905" i="2" a="1"/>
  <c r="J905" i="2" s="1"/>
  <c r="J906" i="2" a="1"/>
  <c r="J906" i="2" s="1"/>
  <c r="J907" i="2" a="1"/>
  <c r="J907" i="2" s="1"/>
  <c r="J908" i="2" a="1"/>
  <c r="J908" i="2" s="1"/>
  <c r="J909" i="2" a="1"/>
  <c r="J909" i="2" s="1"/>
  <c r="J910" i="2" a="1"/>
  <c r="J910" i="2" s="1"/>
  <c r="J911" i="2" a="1"/>
  <c r="J911" i="2" s="1"/>
  <c r="J912" i="2" a="1"/>
  <c r="J912" i="2" s="1"/>
  <c r="J913" i="2" a="1"/>
  <c r="J913" i="2" s="1"/>
  <c r="J914" i="2" a="1"/>
  <c r="J914" i="2" s="1"/>
  <c r="J915" i="2" a="1"/>
  <c r="J915" i="2" s="1"/>
  <c r="J916" i="2" a="1"/>
  <c r="J916" i="2" s="1"/>
  <c r="J917" i="2" a="1"/>
  <c r="J917" i="2" s="1"/>
  <c r="J918" i="2" a="1"/>
  <c r="J918" i="2" s="1"/>
  <c r="J919" i="2" a="1"/>
  <c r="J919" i="2" s="1"/>
  <c r="J920" i="2" a="1"/>
  <c r="J920" i="2" s="1"/>
  <c r="J921" i="2" a="1"/>
  <c r="J921" i="2" s="1"/>
  <c r="J922" i="2" a="1"/>
  <c r="J922" i="2" s="1"/>
  <c r="J923" i="2" a="1"/>
  <c r="J923" i="2" s="1"/>
  <c r="J924" i="2" a="1"/>
  <c r="J924" i="2" s="1"/>
  <c r="J925" i="2" a="1"/>
  <c r="J925" i="2" s="1"/>
  <c r="J926" i="2" a="1"/>
  <c r="J926" i="2" s="1"/>
  <c r="J927" i="2" a="1"/>
  <c r="J927" i="2" s="1"/>
  <c r="J928" i="2" a="1"/>
  <c r="J928" i="2" s="1"/>
  <c r="J929" i="2" a="1"/>
  <c r="J929" i="2" s="1"/>
  <c r="J930" i="2" a="1"/>
  <c r="J930" i="2" s="1"/>
  <c r="J931" i="2" a="1"/>
  <c r="J931" i="2" s="1"/>
  <c r="J932" i="2" a="1"/>
  <c r="J932" i="2" s="1"/>
  <c r="J933" i="2" a="1"/>
  <c r="J933" i="2" s="1"/>
  <c r="J934" i="2" a="1"/>
  <c r="J934" i="2" s="1"/>
  <c r="J935" i="2" a="1"/>
  <c r="J935" i="2" s="1"/>
  <c r="J936" i="2" a="1"/>
  <c r="J936" i="2" s="1"/>
  <c r="J937" i="2" a="1"/>
  <c r="J937" i="2" s="1"/>
  <c r="J938" i="2" a="1"/>
  <c r="J938" i="2" s="1"/>
  <c r="J939" i="2" a="1"/>
  <c r="J939" i="2" s="1"/>
  <c r="J940" i="2" a="1"/>
  <c r="J940" i="2" s="1"/>
  <c r="J941" i="2" a="1"/>
  <c r="J941" i="2" s="1"/>
  <c r="J942" i="2" a="1"/>
  <c r="J942" i="2" s="1"/>
  <c r="J943" i="2" a="1"/>
  <c r="J943" i="2" s="1"/>
  <c r="J944" i="2" a="1"/>
  <c r="J944" i="2" s="1"/>
  <c r="J945" i="2" a="1"/>
  <c r="J945" i="2" s="1"/>
  <c r="J946" i="2" a="1"/>
  <c r="J946" i="2" s="1"/>
  <c r="J947" i="2" a="1"/>
  <c r="J947" i="2" s="1"/>
  <c r="J948" i="2" a="1"/>
  <c r="J948" i="2" s="1"/>
  <c r="J949" i="2" a="1"/>
  <c r="J949" i="2" s="1"/>
  <c r="J950" i="2" a="1"/>
  <c r="J950" i="2" s="1"/>
  <c r="J951" i="2" a="1"/>
  <c r="J951" i="2" s="1"/>
  <c r="J952" i="2" a="1"/>
  <c r="J952" i="2" s="1"/>
  <c r="J953" i="2" a="1"/>
  <c r="J953" i="2" s="1"/>
  <c r="J954" i="2" a="1"/>
  <c r="J954" i="2" s="1"/>
  <c r="J955" i="2" a="1"/>
  <c r="J955" i="2" s="1"/>
  <c r="J956" i="2" a="1"/>
  <c r="J956" i="2" s="1"/>
  <c r="J957" i="2" a="1"/>
  <c r="J957" i="2" s="1"/>
  <c r="J958" i="2" a="1"/>
  <c r="J958" i="2" s="1"/>
  <c r="J959" i="2" a="1"/>
  <c r="J959" i="2" s="1"/>
  <c r="J960" i="2" a="1"/>
  <c r="J960" i="2" s="1"/>
  <c r="J961" i="2" a="1"/>
  <c r="J961" i="2" s="1"/>
  <c r="J962" i="2" a="1"/>
  <c r="J962" i="2" s="1"/>
  <c r="J963" i="2" a="1"/>
  <c r="J963" i="2" s="1"/>
  <c r="J964" i="2" a="1"/>
  <c r="J964" i="2" s="1"/>
  <c r="J965" i="2" a="1"/>
  <c r="J965" i="2" s="1"/>
  <c r="J966" i="2" a="1"/>
  <c r="J966" i="2" s="1"/>
  <c r="J967" i="2" a="1"/>
  <c r="J967" i="2" s="1"/>
  <c r="J968" i="2" a="1"/>
  <c r="J968" i="2" s="1"/>
  <c r="J969" i="2" a="1"/>
  <c r="J969" i="2" s="1"/>
  <c r="J970" i="2" a="1"/>
  <c r="J970" i="2" s="1"/>
  <c r="J971" i="2" a="1"/>
  <c r="J971" i="2" s="1"/>
  <c r="J972" i="2" a="1"/>
  <c r="J972" i="2" s="1"/>
  <c r="J973" i="2" a="1"/>
  <c r="J973" i="2" s="1"/>
  <c r="J974" i="2" a="1"/>
  <c r="J974" i="2" s="1"/>
  <c r="J975" i="2" a="1"/>
  <c r="J975" i="2" s="1"/>
  <c r="J976" i="2" a="1"/>
  <c r="J976" i="2" s="1"/>
  <c r="J977" i="2" a="1"/>
  <c r="J977" i="2" s="1"/>
  <c r="J978" i="2" a="1"/>
  <c r="J978" i="2" s="1"/>
  <c r="J979" i="2" a="1"/>
  <c r="J979" i="2" s="1"/>
  <c r="J980" i="2" a="1"/>
  <c r="J980" i="2" s="1"/>
  <c r="J981" i="2" a="1"/>
  <c r="J981" i="2" s="1"/>
  <c r="J982" i="2" a="1"/>
  <c r="J982" i="2" s="1"/>
  <c r="J983" i="2" a="1"/>
  <c r="J983" i="2" s="1"/>
  <c r="J984" i="2" a="1"/>
  <c r="J984" i="2" s="1"/>
  <c r="J985" i="2" a="1"/>
  <c r="J985" i="2" s="1"/>
  <c r="J986" i="2" a="1"/>
  <c r="J986" i="2" s="1"/>
  <c r="J987" i="2" a="1"/>
  <c r="J987" i="2" s="1"/>
  <c r="J988" i="2" a="1"/>
  <c r="J988" i="2" s="1"/>
  <c r="J989" i="2" a="1"/>
  <c r="J989" i="2" s="1"/>
  <c r="J990" i="2" a="1"/>
  <c r="J990" i="2" s="1"/>
  <c r="J991" i="2" a="1"/>
  <c r="J991" i="2" s="1"/>
  <c r="J992" i="2" a="1"/>
  <c r="J992" i="2" s="1"/>
  <c r="J993" i="2" a="1"/>
  <c r="J993" i="2" s="1"/>
  <c r="J994" i="2" a="1"/>
  <c r="J994" i="2" s="1"/>
  <c r="J995" i="2" a="1"/>
  <c r="J995" i="2" s="1"/>
  <c r="J996" i="2" a="1"/>
  <c r="J996" i="2" s="1"/>
  <c r="J997" i="2" a="1"/>
  <c r="J997" i="2" s="1"/>
  <c r="J998" i="2" a="1"/>
  <c r="J998" i="2" s="1"/>
  <c r="J999" i="2" a="1"/>
  <c r="J999" i="2" s="1"/>
  <c r="J1000" i="2" a="1"/>
  <c r="J1000" i="2" s="1"/>
  <c r="J1001" i="2" a="1"/>
  <c r="J1001" i="2" s="1"/>
  <c r="J1002" i="2" a="1"/>
  <c r="J1002" i="2" s="1"/>
  <c r="J1003" i="2" a="1"/>
  <c r="J1003" i="2" s="1"/>
  <c r="J1004" i="2" a="1"/>
  <c r="J1004" i="2" s="1"/>
  <c r="J1005" i="2" a="1"/>
  <c r="J1005" i="2" s="1"/>
  <c r="J1006" i="2" a="1"/>
  <c r="J1006" i="2"/>
  <c r="J1007" i="2" a="1"/>
  <c r="J1007" i="2" s="1"/>
  <c r="J1008" i="2" a="1"/>
  <c r="J1008" i="2" s="1"/>
  <c r="J1009" i="2" a="1"/>
  <c r="J1009" i="2" s="1"/>
  <c r="J1010" i="2" a="1"/>
  <c r="J1010" i="2" s="1"/>
  <c r="J1011" i="2" a="1"/>
  <c r="J1011" i="2" s="1"/>
  <c r="J1012" i="2" a="1"/>
  <c r="J1012" i="2" s="1"/>
  <c r="J1013" i="2" a="1"/>
  <c r="J1013" i="2" s="1"/>
  <c r="J1014" i="2" a="1"/>
  <c r="J1014" i="2" s="1"/>
  <c r="J1015" i="2" a="1"/>
  <c r="J1015" i="2" s="1"/>
  <c r="J1016" i="2" a="1"/>
  <c r="J1016" i="2" s="1"/>
  <c r="J1017" i="2" a="1"/>
  <c r="J1017" i="2" s="1"/>
  <c r="J1018" i="2" a="1"/>
  <c r="J1018" i="2" s="1"/>
  <c r="J1019" i="2" a="1"/>
  <c r="J1019" i="2" s="1"/>
  <c r="J1020" i="2" a="1"/>
  <c r="J1020" i="2" s="1"/>
  <c r="J1021" i="2" a="1"/>
  <c r="J1021" i="2" s="1"/>
  <c r="J1022" i="2" a="1"/>
  <c r="J1022" i="2" s="1"/>
  <c r="J1023" i="2" a="1"/>
  <c r="J1023" i="2" s="1"/>
  <c r="J1024" i="2" a="1"/>
  <c r="J1024" i="2" s="1"/>
  <c r="J1025" i="2" a="1"/>
  <c r="J1025" i="2" s="1"/>
  <c r="J1026" i="2" a="1"/>
  <c r="J1026" i="2" s="1"/>
  <c r="J1027" i="2" a="1"/>
  <c r="J1027" i="2" s="1"/>
  <c r="J1028" i="2" a="1"/>
  <c r="J1028" i="2" s="1"/>
  <c r="J1029" i="2" a="1"/>
  <c r="J1029" i="2" s="1"/>
  <c r="J1030" i="2" a="1"/>
  <c r="J1030" i="2" s="1"/>
  <c r="J1031" i="2" a="1"/>
  <c r="J1031" i="2" s="1"/>
  <c r="J1032" i="2" a="1"/>
  <c r="J1032" i="2" s="1"/>
  <c r="J1033" i="2" a="1"/>
  <c r="J1033" i="2" s="1"/>
  <c r="J1034" i="2" a="1"/>
  <c r="J1034" i="2" s="1"/>
  <c r="J1035" i="2" a="1"/>
  <c r="J1035" i="2" s="1"/>
  <c r="J1036" i="2" a="1"/>
  <c r="J1036" i="2" s="1"/>
  <c r="J1037" i="2" a="1"/>
  <c r="J1037" i="2" s="1"/>
  <c r="J1038" i="2" a="1"/>
  <c r="J1038" i="2"/>
  <c r="J1039" i="2" a="1"/>
  <c r="J1039" i="2" s="1"/>
  <c r="J1040" i="2" a="1"/>
  <c r="J1040" i="2" s="1"/>
  <c r="J1041" i="2" a="1"/>
  <c r="J1041" i="2" s="1"/>
  <c r="J1042" i="2" a="1"/>
  <c r="J1042" i="2" s="1"/>
  <c r="J1043" i="2" a="1"/>
  <c r="J1043" i="2" s="1"/>
  <c r="J1044" i="2" a="1"/>
  <c r="J1044" i="2" s="1"/>
  <c r="J1045" i="2" a="1"/>
  <c r="J1045" i="2" s="1"/>
  <c r="J1046" i="2" a="1"/>
  <c r="J1046" i="2" s="1"/>
  <c r="J1047" i="2" a="1"/>
  <c r="J1047" i="2" s="1"/>
  <c r="J1048" i="2" a="1"/>
  <c r="J1048" i="2" s="1"/>
  <c r="J1049" i="2" a="1"/>
  <c r="J1049" i="2" s="1"/>
  <c r="J1050" i="2" a="1"/>
  <c r="J1050" i="2" s="1"/>
  <c r="J1051" i="2" a="1"/>
  <c r="J1051" i="2" s="1"/>
  <c r="J1052" i="2" a="1"/>
  <c r="J1052" i="2" s="1"/>
  <c r="J1053" i="2" a="1"/>
  <c r="J1053" i="2" s="1"/>
  <c r="J1054" i="2" a="1"/>
  <c r="J1054" i="2" s="1"/>
  <c r="J1055" i="2" a="1"/>
  <c r="J1055" i="2" s="1"/>
  <c r="J1056" i="2" a="1"/>
  <c r="J1056" i="2" s="1"/>
  <c r="J1057" i="2" a="1"/>
  <c r="J1057" i="2" s="1"/>
  <c r="J1058" i="2" a="1"/>
  <c r="J1058" i="2" s="1"/>
  <c r="J1059" i="2" a="1"/>
  <c r="J1059" i="2" s="1"/>
  <c r="J1060" i="2" a="1"/>
  <c r="J1060" i="2" s="1"/>
  <c r="J1061" i="2" a="1"/>
  <c r="J1061" i="2" s="1"/>
  <c r="J1062" i="2" a="1"/>
  <c r="J1062" i="2" s="1"/>
  <c r="J1063" i="2" a="1"/>
  <c r="J1063" i="2" s="1"/>
  <c r="J1064" i="2" a="1"/>
  <c r="J1064" i="2" s="1"/>
  <c r="J1065" i="2" a="1"/>
  <c r="J1065" i="2" s="1"/>
  <c r="J1066" i="2" a="1"/>
  <c r="J1066" i="2" s="1"/>
  <c r="J1067" i="2" a="1"/>
  <c r="J1067" i="2" s="1"/>
  <c r="J1068" i="2" a="1"/>
  <c r="J1068" i="2" s="1"/>
  <c r="J1069" i="2" a="1"/>
  <c r="J1069" i="2" s="1"/>
  <c r="J1070" i="2" a="1"/>
  <c r="J1070" i="2"/>
  <c r="J1071" i="2" a="1"/>
  <c r="J1071" i="2" s="1"/>
  <c r="J1072" i="2" a="1"/>
  <c r="J1072" i="2" s="1"/>
  <c r="J1073" i="2" a="1"/>
  <c r="J1073" i="2" s="1"/>
  <c r="J1074" i="2" a="1"/>
  <c r="J1074" i="2" s="1"/>
  <c r="J1075" i="2" a="1"/>
  <c r="J1075" i="2" s="1"/>
  <c r="J1076" i="2" a="1"/>
  <c r="J1076" i="2" s="1"/>
  <c r="J1077" i="2" a="1"/>
  <c r="J1077" i="2" s="1"/>
  <c r="J1078" i="2" a="1"/>
  <c r="J1078" i="2" s="1"/>
  <c r="J1079" i="2" a="1"/>
  <c r="J1079" i="2" s="1"/>
  <c r="J1080" i="2" a="1"/>
  <c r="J1080" i="2" s="1"/>
  <c r="J1081" i="2" a="1"/>
  <c r="J1081" i="2" s="1"/>
  <c r="J1082" i="2" a="1"/>
  <c r="J1082" i="2" s="1"/>
  <c r="J1083" i="2" a="1"/>
  <c r="J1083" i="2" s="1"/>
  <c r="J1084" i="2" a="1"/>
  <c r="J1084" i="2" s="1"/>
  <c r="J1085" i="2" a="1"/>
  <c r="J1085" i="2" s="1"/>
  <c r="J1086" i="2" a="1"/>
  <c r="J1086" i="2" s="1"/>
  <c r="J1087" i="2" a="1"/>
  <c r="J1087" i="2" s="1"/>
  <c r="J1088" i="2" a="1"/>
  <c r="J1088" i="2" s="1"/>
  <c r="J1089" i="2" a="1"/>
  <c r="J1089" i="2" s="1"/>
  <c r="J1090" i="2" a="1"/>
  <c r="J1090" i="2" s="1"/>
  <c r="J1091" i="2" a="1"/>
  <c r="J1091" i="2" s="1"/>
  <c r="J1092" i="2" a="1"/>
  <c r="J1092" i="2"/>
  <c r="J1093" i="2" a="1"/>
  <c r="J1093" i="2" s="1"/>
  <c r="J1094" i="2" a="1"/>
  <c r="J1094" i="2"/>
  <c r="J1095" i="2" a="1"/>
  <c r="J1095" i="2" s="1"/>
  <c r="J1096" i="2" a="1"/>
  <c r="J1096" i="2" s="1"/>
  <c r="J1097" i="2" a="1"/>
  <c r="J1097" i="2" s="1"/>
  <c r="J1098" i="2" a="1"/>
  <c r="J1098" i="2" s="1"/>
  <c r="J1099" i="2" a="1"/>
  <c r="J1099" i="2" s="1"/>
  <c r="J1100" i="2" a="1"/>
  <c r="J1100" i="2" s="1"/>
  <c r="J1101" i="2" a="1"/>
  <c r="J1101" i="2" s="1"/>
  <c r="J1102" i="2" a="1"/>
  <c r="J1102" i="2" s="1"/>
  <c r="J1103" i="2" a="1"/>
  <c r="J1103" i="2" s="1"/>
  <c r="J1104" i="2" a="1"/>
  <c r="J1104" i="2" s="1"/>
  <c r="J1105" i="2" a="1"/>
  <c r="J1105" i="2" s="1"/>
  <c r="J1106" i="2" a="1"/>
  <c r="J1106" i="2" s="1"/>
  <c r="J1107" i="2" a="1"/>
  <c r="J1107" i="2" s="1"/>
  <c r="J1108" i="2" a="1"/>
  <c r="J1108" i="2" s="1"/>
  <c r="J1109" i="2" a="1"/>
  <c r="J1109" i="2" s="1"/>
  <c r="J1110" i="2" a="1"/>
  <c r="J1110" i="2" s="1"/>
  <c r="J1111" i="2" a="1"/>
  <c r="J1111" i="2" s="1"/>
  <c r="J1112" i="2" a="1"/>
  <c r="J1112" i="2" s="1"/>
  <c r="J1113" i="2" a="1"/>
  <c r="J1113" i="2" s="1"/>
  <c r="J1114" i="2" a="1"/>
  <c r="J1114" i="2" s="1"/>
  <c r="J1115" i="2" a="1"/>
  <c r="J1115" i="2" s="1"/>
  <c r="J1116" i="2" a="1"/>
  <c r="J1116" i="2" s="1"/>
  <c r="J1117" i="2" a="1"/>
  <c r="J1117" i="2" s="1"/>
  <c r="J1118" i="2" a="1"/>
  <c r="J1118" i="2" s="1"/>
  <c r="J1119" i="2" a="1"/>
  <c r="J1119" i="2" s="1"/>
  <c r="J1120" i="2" a="1"/>
  <c r="J1120" i="2" s="1"/>
  <c r="J1121" i="2" a="1"/>
  <c r="J1121" i="2" s="1"/>
  <c r="J1122" i="2" a="1"/>
  <c r="J1122" i="2" s="1"/>
  <c r="J1123" i="2" a="1"/>
  <c r="J1123" i="2" s="1"/>
  <c r="J1124" i="2" a="1"/>
  <c r="J1124" i="2" s="1"/>
  <c r="J1125" i="2" a="1"/>
  <c r="J1125" i="2" s="1"/>
  <c r="J1126" i="2" a="1"/>
  <c r="J1126" i="2" s="1"/>
  <c r="J1127" i="2" a="1"/>
  <c r="J1127" i="2" s="1"/>
  <c r="J1128" i="2" a="1"/>
  <c r="J1128" i="2" s="1"/>
  <c r="J1129" i="2" a="1"/>
  <c r="J1129" i="2" s="1"/>
  <c r="J1130" i="2" a="1"/>
  <c r="J1130" i="2" s="1"/>
  <c r="J1131" i="2" a="1"/>
  <c r="J1131" i="2" s="1"/>
  <c r="J1132" i="2" a="1"/>
  <c r="J1132" i="2" s="1"/>
  <c r="J1133" i="2" a="1"/>
  <c r="J1133" i="2" s="1"/>
  <c r="J1134" i="2" a="1"/>
  <c r="J1134" i="2" s="1"/>
  <c r="J1135" i="2" a="1"/>
  <c r="J1135" i="2" s="1"/>
  <c r="J1136" i="2" a="1"/>
  <c r="J1136" i="2" s="1"/>
  <c r="J1137" i="2" a="1"/>
  <c r="J1137" i="2" s="1"/>
  <c r="J1138" i="2" a="1"/>
  <c r="J1138" i="2" s="1"/>
  <c r="J1139" i="2" a="1"/>
  <c r="J1139" i="2" s="1"/>
  <c r="J1140" i="2" a="1"/>
  <c r="J1140" i="2" s="1"/>
  <c r="J1141" i="2" a="1"/>
  <c r="J1141" i="2" s="1"/>
  <c r="J1142" i="2" a="1"/>
  <c r="J1142" i="2" s="1"/>
  <c r="J1143" i="2" a="1"/>
  <c r="J1143" i="2" s="1"/>
  <c r="J1144" i="2" a="1"/>
  <c r="J1144" i="2" s="1"/>
  <c r="J1145" i="2" a="1"/>
  <c r="J1145" i="2" s="1"/>
  <c r="J1146" i="2" a="1"/>
  <c r="J1146" i="2" s="1"/>
  <c r="J1147" i="2" a="1"/>
  <c r="J1147" i="2" s="1"/>
  <c r="J1148" i="2" a="1"/>
  <c r="J1148" i="2" s="1"/>
  <c r="J1149" i="2" a="1"/>
  <c r="J1149" i="2" s="1"/>
  <c r="J1150" i="2" a="1"/>
  <c r="J1150" i="2" s="1"/>
  <c r="J1151" i="2" a="1"/>
  <c r="J1151" i="2" s="1"/>
  <c r="J1152" i="2" a="1"/>
  <c r="J1152" i="2" s="1"/>
  <c r="J1153" i="2" a="1"/>
  <c r="J1153" i="2" s="1"/>
  <c r="J1154" i="2" a="1"/>
  <c r="J1154" i="2" s="1"/>
  <c r="J1155" i="2" a="1"/>
  <c r="J1155" i="2" s="1"/>
  <c r="J1156" i="2" a="1"/>
  <c r="J1156" i="2" s="1"/>
  <c r="J1157" i="2" a="1"/>
  <c r="J1157" i="2" s="1"/>
  <c r="J1158" i="2" a="1"/>
  <c r="J1158" i="2"/>
  <c r="J1159" i="2" a="1"/>
  <c r="J1159" i="2" s="1"/>
  <c r="J1160" i="2" a="1"/>
  <c r="J1160" i="2" s="1"/>
  <c r="J1161" i="2" a="1"/>
  <c r="J1161" i="2" s="1"/>
  <c r="J1162" i="2" a="1"/>
  <c r="J1162" i="2" s="1"/>
  <c r="J1163" i="2" a="1"/>
  <c r="J1163" i="2" s="1"/>
  <c r="J1164" i="2" a="1"/>
  <c r="J1164" i="2" s="1"/>
  <c r="J1165" i="2" a="1"/>
  <c r="J1165" i="2" s="1"/>
  <c r="J1166" i="2" a="1"/>
  <c r="J1166" i="2" s="1"/>
  <c r="J1167" i="2" a="1"/>
  <c r="J1167" i="2" s="1"/>
  <c r="J1168" i="2" a="1"/>
  <c r="J1168" i="2" s="1"/>
  <c r="J1169" i="2" a="1"/>
  <c r="J1169" i="2" s="1"/>
  <c r="J1170" i="2" a="1"/>
  <c r="J1170" i="2" s="1"/>
  <c r="J1171" i="2" a="1"/>
  <c r="J1171" i="2" s="1"/>
  <c r="J1172" i="2" a="1"/>
  <c r="J1172" i="2" s="1"/>
  <c r="J1173" i="2" a="1"/>
  <c r="J1173" i="2" s="1"/>
  <c r="J1174" i="2" a="1"/>
  <c r="J1174" i="2" s="1"/>
  <c r="J1175" i="2" a="1"/>
  <c r="J1175" i="2" s="1"/>
  <c r="J1176" i="2" a="1"/>
  <c r="J1176" i="2" s="1"/>
  <c r="J1177" i="2" a="1"/>
  <c r="J1177" i="2" s="1"/>
  <c r="J1178" i="2" a="1"/>
  <c r="J1178" i="2" s="1"/>
  <c r="J1179" i="2" a="1"/>
  <c r="J1179" i="2" s="1"/>
  <c r="J1180" i="2" a="1"/>
  <c r="J1180" i="2"/>
  <c r="J1181" i="2" a="1"/>
  <c r="J1181" i="2" s="1"/>
  <c r="J1182" i="2" a="1"/>
  <c r="J1182" i="2" s="1"/>
  <c r="J1183" i="2" a="1"/>
  <c r="J1183" i="2" s="1"/>
  <c r="J1184" i="2" a="1"/>
  <c r="J1184" i="2" s="1"/>
  <c r="J1185" i="2" a="1"/>
  <c r="J1185" i="2" s="1"/>
  <c r="J1186" i="2" a="1"/>
  <c r="J1186" i="2" s="1"/>
  <c r="J1187" i="2" a="1"/>
  <c r="J1187" i="2" s="1"/>
  <c r="J1188" i="2" a="1"/>
  <c r="J1188" i="2" s="1"/>
  <c r="J1189" i="2" a="1"/>
  <c r="J1189" i="2" s="1"/>
  <c r="J1190" i="2" a="1"/>
  <c r="J1190" i="2"/>
  <c r="J1191" i="2" a="1"/>
  <c r="J1191" i="2" s="1"/>
  <c r="J1192" i="2" a="1"/>
  <c r="J1192" i="2" s="1"/>
  <c r="J1193" i="2" a="1"/>
  <c r="J1193" i="2" s="1"/>
  <c r="J1194" i="2" a="1"/>
  <c r="J1194" i="2" s="1"/>
  <c r="J1195" i="2" a="1"/>
  <c r="J1195" i="2" s="1"/>
  <c r="J1196" i="2" a="1"/>
  <c r="J1196" i="2" s="1"/>
  <c r="J1197" i="2" a="1"/>
  <c r="J1197" i="2" s="1"/>
  <c r="J1198" i="2" a="1"/>
  <c r="J1198" i="2" s="1"/>
  <c r="J1199" i="2" a="1"/>
  <c r="J1199" i="2" s="1"/>
  <c r="J1200" i="2" a="1"/>
  <c r="J1200" i="2" s="1"/>
  <c r="J1201" i="2" a="1"/>
  <c r="J1201" i="2" s="1"/>
  <c r="J1202" i="2" a="1"/>
  <c r="J1202" i="2" s="1"/>
  <c r="J1203" i="2" a="1"/>
  <c r="J1203" i="2" s="1"/>
  <c r="J1204" i="2" a="1"/>
  <c r="J1204" i="2" s="1"/>
  <c r="J1205" i="2" a="1"/>
  <c r="J1205" i="2" s="1"/>
  <c r="J1206" i="2" a="1"/>
  <c r="J1206" i="2" s="1"/>
  <c r="J1207" i="2" a="1"/>
  <c r="J1207" i="2" s="1"/>
  <c r="J1208" i="2" a="1"/>
  <c r="J1208" i="2" s="1"/>
  <c r="J1209" i="2" a="1"/>
  <c r="J1209" i="2" s="1"/>
  <c r="J1210" i="2" a="1"/>
  <c r="J1210" i="2" s="1"/>
  <c r="J1211" i="2" a="1"/>
  <c r="J1211" i="2" s="1"/>
  <c r="J1212" i="2" a="1"/>
  <c r="J1212" i="2" s="1"/>
  <c r="J1213" i="2" a="1"/>
  <c r="J1213" i="2" s="1"/>
  <c r="J1214" i="2" a="1"/>
  <c r="J1214" i="2" s="1"/>
  <c r="J1215" i="2" a="1"/>
  <c r="J1215" i="2" s="1"/>
  <c r="J1216" i="2" a="1"/>
  <c r="J1216" i="2" s="1"/>
  <c r="J1217" i="2" a="1"/>
  <c r="J1217" i="2" s="1"/>
  <c r="J1218" i="2" a="1"/>
  <c r="J1218" i="2" s="1"/>
  <c r="J1219" i="2" a="1"/>
  <c r="J1219" i="2" s="1"/>
  <c r="J1220" i="2" a="1"/>
  <c r="J1220" i="2" s="1"/>
  <c r="J1221" i="2" a="1"/>
  <c r="J1221" i="2" s="1"/>
  <c r="J1222" i="2" a="1"/>
  <c r="J1222" i="2" s="1"/>
  <c r="J1223" i="2" a="1"/>
  <c r="J1223" i="2" s="1"/>
  <c r="J1224" i="2" a="1"/>
  <c r="J1224" i="2" s="1"/>
  <c r="J1225" i="2" a="1"/>
  <c r="J1225" i="2" s="1"/>
  <c r="J1226" i="2" a="1"/>
  <c r="J1226" i="2" s="1"/>
  <c r="J1227" i="2" a="1"/>
  <c r="J1227" i="2" s="1"/>
  <c r="J1228" i="2" a="1"/>
  <c r="J1228" i="2" s="1"/>
  <c r="J1229" i="2" a="1"/>
  <c r="J1229" i="2" s="1"/>
  <c r="J1230" i="2" a="1"/>
  <c r="J1230" i="2"/>
  <c r="J1231" i="2" a="1"/>
  <c r="J1231" i="2" s="1"/>
  <c r="J1232" i="2" a="1"/>
  <c r="J1232" i="2" s="1"/>
  <c r="J1233" i="2" a="1"/>
  <c r="J1233" i="2" s="1"/>
  <c r="J1234" i="2" a="1"/>
  <c r="J1234" i="2" s="1"/>
  <c r="J1235" i="2" a="1"/>
  <c r="J1235" i="2" s="1"/>
  <c r="J1236" i="2" a="1"/>
  <c r="J1236" i="2" s="1"/>
  <c r="J1237" i="2" a="1"/>
  <c r="J1237" i="2" s="1"/>
  <c r="J1238" i="2" a="1"/>
  <c r="J1238" i="2" s="1"/>
  <c r="J1239" i="2" a="1"/>
  <c r="J1239" i="2" s="1"/>
  <c r="J1240" i="2" a="1"/>
  <c r="J1240" i="2" s="1"/>
  <c r="J1241" i="2" a="1"/>
  <c r="J1241" i="2" s="1"/>
  <c r="J1242" i="2" a="1"/>
  <c r="J1242" i="2" s="1"/>
  <c r="J1243" i="2" a="1"/>
  <c r="J1243" i="2" s="1"/>
  <c r="J1244" i="2" a="1"/>
  <c r="J1244" i="2" s="1"/>
  <c r="J1245" i="2" a="1"/>
  <c r="J1245" i="2" s="1"/>
  <c r="J1246" i="2" a="1"/>
  <c r="J1246" i="2" s="1"/>
  <c r="J1247" i="2" a="1"/>
  <c r="J1247" i="2" s="1"/>
  <c r="J1248" i="2" a="1"/>
  <c r="J1248" i="2" s="1"/>
  <c r="J1249" i="2" a="1"/>
  <c r="J1249" i="2" s="1"/>
  <c r="J1250" i="2" a="1"/>
  <c r="J1250" i="2" s="1"/>
  <c r="J1251" i="2" a="1"/>
  <c r="J1251" i="2" s="1"/>
  <c r="J1252" i="2" a="1"/>
  <c r="J1252" i="2"/>
  <c r="J1253" i="2" a="1"/>
  <c r="J1253" i="2" s="1"/>
  <c r="J1254" i="2" a="1"/>
  <c r="J1254" i="2" s="1"/>
  <c r="J1255" i="2" a="1"/>
  <c r="J1255" i="2" s="1"/>
  <c r="J1256" i="2" a="1"/>
  <c r="J1256" i="2" s="1"/>
  <c r="J1257" i="2" a="1"/>
  <c r="J1257" i="2" s="1"/>
  <c r="J1258" i="2" a="1"/>
  <c r="J1258" i="2" s="1"/>
  <c r="J1259" i="2" a="1"/>
  <c r="J1259" i="2" s="1"/>
  <c r="J1260" i="2" a="1"/>
  <c r="J1260" i="2" s="1"/>
  <c r="J1261" i="2" a="1"/>
  <c r="J1261" i="2" s="1"/>
  <c r="J1262" i="2" a="1"/>
  <c r="J1262" i="2" s="1"/>
  <c r="J1263" i="2" a="1"/>
  <c r="J1263" i="2" s="1"/>
  <c r="J1264" i="2" a="1"/>
  <c r="J1264" i="2" s="1"/>
  <c r="J1265" i="2" a="1"/>
  <c r="J1265" i="2" s="1"/>
  <c r="J1266" i="2" a="1"/>
  <c r="J1266" i="2" s="1"/>
  <c r="J1267" i="2" a="1"/>
  <c r="J1267" i="2" s="1"/>
  <c r="J1268" i="2" a="1"/>
  <c r="J1268" i="2" s="1"/>
  <c r="J1269" i="2" a="1"/>
  <c r="J1269" i="2" s="1"/>
  <c r="J1270" i="2" a="1"/>
  <c r="J1270" i="2" s="1"/>
  <c r="J1271" i="2" a="1"/>
  <c r="J1271" i="2" s="1"/>
  <c r="J1272" i="2" a="1"/>
  <c r="J1272" i="2" s="1"/>
  <c r="J1273" i="2" a="1"/>
  <c r="J1273" i="2" s="1"/>
  <c r="J1274" i="2" a="1"/>
  <c r="J1274" i="2" s="1"/>
  <c r="J1275" i="2" a="1"/>
  <c r="J1275" i="2" s="1"/>
  <c r="J1276" i="2" a="1"/>
  <c r="J1276" i="2" s="1"/>
  <c r="J1277" i="2" a="1"/>
  <c r="J1277" i="2" s="1"/>
  <c r="J1278" i="2" a="1"/>
  <c r="J1278" i="2"/>
  <c r="J1279" i="2" a="1"/>
  <c r="J1279" i="2" s="1"/>
  <c r="J1280" i="2" a="1"/>
  <c r="J1280" i="2" s="1"/>
  <c r="J1281" i="2" a="1"/>
  <c r="J1281" i="2" s="1"/>
  <c r="J1282" i="2" a="1"/>
  <c r="J1282" i="2" s="1"/>
  <c r="J1283" i="2" a="1"/>
  <c r="J1283" i="2" s="1"/>
  <c r="J1284" i="2" a="1"/>
  <c r="J1284" i="2" s="1"/>
  <c r="J1285" i="2" a="1"/>
  <c r="J1285" i="2" s="1"/>
  <c r="J1286" i="2" a="1"/>
  <c r="J1286" i="2" s="1"/>
  <c r="J1287" i="2" a="1"/>
  <c r="J1287" i="2" s="1"/>
  <c r="J1288" i="2" a="1"/>
  <c r="J1288" i="2" s="1"/>
  <c r="J1289" i="2" a="1"/>
  <c r="J1289" i="2" s="1"/>
  <c r="J1290" i="2" a="1"/>
  <c r="J1290" i="2" s="1"/>
  <c r="J1291" i="2" a="1"/>
  <c r="J1291" i="2" s="1"/>
  <c r="J1292" i="2" a="1"/>
  <c r="J1292" i="2" s="1"/>
  <c r="J1293" i="2" a="1"/>
  <c r="J1293" i="2" s="1"/>
  <c r="J1294" i="2" a="1"/>
  <c r="J1294" i="2"/>
  <c r="J1295" i="2" a="1"/>
  <c r="J1295" i="2" s="1"/>
  <c r="J1296" i="2" a="1"/>
  <c r="J1296" i="2" s="1"/>
  <c r="J1297" i="2" a="1"/>
  <c r="J1297" i="2" s="1"/>
  <c r="J1298" i="2" a="1"/>
  <c r="J1298" i="2" s="1"/>
  <c r="J1299" i="2" a="1"/>
  <c r="J1299" i="2" s="1"/>
  <c r="J1300" i="2" a="1"/>
  <c r="J1300" i="2" s="1"/>
  <c r="J1301" i="2" a="1"/>
  <c r="J1301" i="2" s="1"/>
  <c r="J1302" i="2" a="1"/>
  <c r="J1302" i="2"/>
  <c r="J1303" i="2" a="1"/>
  <c r="J1303" i="2" s="1"/>
  <c r="J1304" i="2" a="1"/>
  <c r="J1304" i="2" s="1"/>
  <c r="J1305" i="2" a="1"/>
  <c r="J1305" i="2" s="1"/>
  <c r="J1306" i="2" a="1"/>
  <c r="J1306" i="2" s="1"/>
  <c r="J1307" i="2" a="1"/>
  <c r="J1307" i="2" s="1"/>
  <c r="J1308" i="2" a="1"/>
  <c r="J1308" i="2" s="1"/>
  <c r="J1309" i="2" a="1"/>
  <c r="J1309" i="2" s="1"/>
  <c r="J1310" i="2" a="1"/>
  <c r="J1310" i="2" s="1"/>
  <c r="J1311" i="2" a="1"/>
  <c r="J1311" i="2" s="1"/>
  <c r="J1312" i="2" a="1"/>
  <c r="J1312" i="2" s="1"/>
  <c r="J1313" i="2" a="1"/>
  <c r="J1313" i="2" s="1"/>
  <c r="J1314" i="2" a="1"/>
  <c r="J1314" i="2" s="1"/>
  <c r="J1315" i="2" a="1"/>
  <c r="J1315" i="2" s="1"/>
  <c r="J1316" i="2" a="1"/>
  <c r="J1316" i="2" s="1"/>
  <c r="J1317" i="2" a="1"/>
  <c r="J1317" i="2" s="1"/>
  <c r="J1318" i="2" a="1"/>
  <c r="J1318" i="2" s="1"/>
  <c r="J1319" i="2" a="1"/>
  <c r="J1319" i="2" s="1"/>
  <c r="J1320" i="2" a="1"/>
  <c r="J1320" i="2" s="1"/>
  <c r="J1321" i="2" a="1"/>
  <c r="J1321" i="2" s="1"/>
  <c r="J1322" i="2" a="1"/>
  <c r="J1322" i="2" s="1"/>
  <c r="J1323" i="2" a="1"/>
  <c r="J1323" i="2" s="1"/>
  <c r="J1324" i="2" a="1"/>
  <c r="J1324" i="2" s="1"/>
  <c r="J1325" i="2" a="1"/>
  <c r="J1325" i="2" s="1"/>
  <c r="J1326" i="2" a="1"/>
  <c r="J1326" i="2" s="1"/>
  <c r="J1327" i="2" a="1"/>
  <c r="J1327" i="2" s="1"/>
  <c r="J1328" i="2" a="1"/>
  <c r="J1328" i="2" s="1"/>
  <c r="J1329" i="2" a="1"/>
  <c r="J1329" i="2" s="1"/>
  <c r="J1330" i="2" a="1"/>
  <c r="J1330" i="2" s="1"/>
  <c r="J1331" i="2" a="1"/>
  <c r="J1331" i="2" s="1"/>
  <c r="J1332" i="2" a="1"/>
  <c r="J1332" i="2" s="1"/>
  <c r="J1333" i="2" a="1"/>
  <c r="J1333" i="2" s="1"/>
  <c r="J1334" i="2" a="1"/>
  <c r="J1334" i="2" s="1"/>
  <c r="J1335" i="2" a="1"/>
  <c r="J1335" i="2" s="1"/>
  <c r="J1336" i="2" a="1"/>
  <c r="J1336" i="2" s="1"/>
  <c r="J1337" i="2" a="1"/>
  <c r="J1337" i="2" s="1"/>
  <c r="J1338" i="2" a="1"/>
  <c r="J1338" i="2" s="1"/>
  <c r="J1339" i="2" a="1"/>
  <c r="J1339" i="2" s="1"/>
  <c r="J1340" i="2" a="1"/>
  <c r="J1340" i="2" s="1"/>
  <c r="J1341" i="2" a="1"/>
  <c r="J1341" i="2" s="1"/>
  <c r="J1342" i="2" a="1"/>
  <c r="J1342" i="2" s="1"/>
  <c r="J1343" i="2" a="1"/>
  <c r="J1343" i="2" s="1"/>
  <c r="J1344" i="2" a="1"/>
  <c r="J1344" i="2" s="1"/>
  <c r="J1345" i="2" a="1"/>
  <c r="J1345" i="2" s="1"/>
  <c r="J1346" i="2" a="1"/>
  <c r="J1346" i="2" s="1"/>
  <c r="J1347" i="2" a="1"/>
  <c r="J1347" i="2" s="1"/>
  <c r="J1348" i="2" a="1"/>
  <c r="J1348" i="2" s="1"/>
  <c r="J1349" i="2" a="1"/>
  <c r="J1349" i="2" s="1"/>
  <c r="J1350" i="2" a="1"/>
  <c r="J1350" i="2" s="1"/>
  <c r="J1351" i="2" a="1"/>
  <c r="J1351" i="2" s="1"/>
  <c r="J1352" i="2" a="1"/>
  <c r="J1352" i="2" s="1"/>
  <c r="J1353" i="2" a="1"/>
  <c r="J1353" i="2" s="1"/>
  <c r="J1354" i="2" a="1"/>
  <c r="J1354" i="2" s="1"/>
  <c r="J1355" i="2" a="1"/>
  <c r="J1355" i="2" s="1"/>
  <c r="J1356" i="2" a="1"/>
  <c r="J1356" i="2" s="1"/>
  <c r="J1357" i="2" a="1"/>
  <c r="J1357" i="2" s="1"/>
  <c r="J1358" i="2" a="1"/>
  <c r="J1358" i="2" s="1"/>
  <c r="J1359" i="2" a="1"/>
  <c r="J1359" i="2" s="1"/>
  <c r="J1360" i="2" a="1"/>
  <c r="J1360" i="2" s="1"/>
  <c r="J1361" i="2" a="1"/>
  <c r="J1361" i="2" s="1"/>
  <c r="J1362" i="2" a="1"/>
  <c r="J1362" i="2" s="1"/>
  <c r="J1363" i="2" a="1"/>
  <c r="J1363" i="2" s="1"/>
  <c r="J1364" i="2" a="1"/>
  <c r="J1364" i="2" s="1"/>
  <c r="J1365" i="2" a="1"/>
  <c r="J1365" i="2" s="1"/>
  <c r="J1366" i="2" a="1"/>
  <c r="J1366" i="2" s="1"/>
  <c r="J1367" i="2" a="1"/>
  <c r="J1367" i="2" s="1"/>
  <c r="J1368" i="2" a="1"/>
  <c r="J1368" i="2"/>
  <c r="J1369" i="2" a="1"/>
  <c r="J1369" i="2" s="1"/>
  <c r="J1370" i="2" a="1"/>
  <c r="J1370" i="2" s="1"/>
  <c r="J1371" i="2" a="1"/>
  <c r="J1371" i="2" s="1"/>
  <c r="J1372" i="2" a="1"/>
  <c r="J1372" i="2" s="1"/>
  <c r="J1373" i="2" a="1"/>
  <c r="J1373" i="2" s="1"/>
  <c r="J1374" i="2" a="1"/>
  <c r="J1374" i="2" s="1"/>
  <c r="J1375" i="2" a="1"/>
  <c r="J1375" i="2" s="1"/>
  <c r="J1376" i="2" a="1"/>
  <c r="J1376" i="2" s="1"/>
  <c r="J1377" i="2" a="1"/>
  <c r="J1377" i="2" s="1"/>
  <c r="J1378" i="2" a="1"/>
  <c r="J1378" i="2" s="1"/>
  <c r="J1379" i="2" a="1"/>
  <c r="J1379" i="2" s="1"/>
  <c r="J1380" i="2" a="1"/>
  <c r="J1380" i="2" s="1"/>
  <c r="J1381" i="2" a="1"/>
  <c r="J1381" i="2" s="1"/>
  <c r="J1382" i="2" a="1"/>
  <c r="J1382" i="2" s="1"/>
  <c r="J1383" i="2" a="1"/>
  <c r="J1383" i="2" s="1"/>
  <c r="J1384" i="2" a="1"/>
  <c r="J1384" i="2" s="1"/>
  <c r="J1385" i="2" a="1"/>
  <c r="J1385" i="2" s="1"/>
  <c r="J1386" i="2" a="1"/>
  <c r="J1386" i="2" s="1"/>
  <c r="J1387" i="2" a="1"/>
  <c r="J1387" i="2" s="1"/>
  <c r="J1388" i="2" a="1"/>
  <c r="J1388" i="2" s="1"/>
  <c r="J1389" i="2" a="1"/>
  <c r="J1389" i="2" s="1"/>
  <c r="J1390" i="2" a="1"/>
  <c r="J1390" i="2" s="1"/>
  <c r="J1391" i="2" a="1"/>
  <c r="J1391" i="2" s="1"/>
  <c r="J1392" i="2" a="1"/>
  <c r="J1392" i="2" s="1"/>
  <c r="J1393" i="2" a="1"/>
  <c r="J1393" i="2" s="1"/>
  <c r="J1394" i="2" a="1"/>
  <c r="J1394" i="2" s="1"/>
  <c r="J1395" i="2" a="1"/>
  <c r="J1395" i="2" s="1"/>
  <c r="J1396" i="2" a="1"/>
  <c r="J1396" i="2" s="1"/>
  <c r="J1397" i="2" a="1"/>
  <c r="J1397" i="2" s="1"/>
  <c r="J1398" i="2" a="1"/>
  <c r="J1398" i="2" s="1"/>
  <c r="J1399" i="2" a="1"/>
  <c r="J1399" i="2" s="1"/>
  <c r="J1400" i="2" a="1"/>
  <c r="J1400" i="2"/>
  <c r="J1401" i="2" a="1"/>
  <c r="J1401" i="2" s="1"/>
  <c r="J1402" i="2" a="1"/>
  <c r="J1402" i="2" s="1"/>
  <c r="J1403" i="2" a="1"/>
  <c r="J1403" i="2" s="1"/>
  <c r="J1404" i="2" a="1"/>
  <c r="J1404" i="2" s="1"/>
  <c r="J1405" i="2" a="1"/>
  <c r="J1405" i="2" s="1"/>
  <c r="J1406" i="2" a="1"/>
  <c r="J1406" i="2" s="1"/>
  <c r="J1407" i="2" a="1"/>
  <c r="J1407" i="2" s="1"/>
  <c r="J1408" i="2" a="1"/>
  <c r="J1408" i="2" s="1"/>
  <c r="J1409" i="2" a="1"/>
  <c r="J1409" i="2" s="1"/>
  <c r="J1410" i="2" a="1"/>
  <c r="J1410" i="2" s="1"/>
  <c r="J1411" i="2" a="1"/>
  <c r="J1411" i="2" s="1"/>
  <c r="J1412" i="2" a="1"/>
  <c r="J1412" i="2" s="1"/>
  <c r="J1413" i="2" a="1"/>
  <c r="J1413" i="2" s="1"/>
  <c r="J1414" i="2" a="1"/>
  <c r="J1414" i="2"/>
  <c r="J1415" i="2" a="1"/>
  <c r="J1415" i="2" s="1"/>
  <c r="J1416" i="2" a="1"/>
  <c r="J1416" i="2" s="1"/>
  <c r="J1417" i="2" a="1"/>
  <c r="J1417" i="2" s="1"/>
  <c r="J1418" i="2" a="1"/>
  <c r="J1418" i="2" s="1"/>
  <c r="J1419" i="2" a="1"/>
  <c r="J1419" i="2" s="1"/>
  <c r="J1420" i="2" a="1"/>
  <c r="J1420" i="2" s="1"/>
  <c r="J1421" i="2" a="1"/>
  <c r="J1421" i="2" s="1"/>
  <c r="J1422" i="2" a="1"/>
  <c r="J1422" i="2" s="1"/>
  <c r="J1423" i="2" a="1"/>
  <c r="J1423" i="2" s="1"/>
  <c r="J1424" i="2" a="1"/>
  <c r="J1424" i="2" s="1"/>
  <c r="J1425" i="2" a="1"/>
  <c r="J1425" i="2" s="1"/>
  <c r="J1426" i="2" a="1"/>
  <c r="J1426" i="2" s="1"/>
  <c r="J1427" i="2" a="1"/>
  <c r="J1427" i="2" s="1"/>
  <c r="J1428" i="2" a="1"/>
  <c r="J1428" i="2" s="1"/>
  <c r="J1429" i="2" a="1"/>
  <c r="J1429" i="2" s="1"/>
  <c r="J1430" i="2" a="1"/>
  <c r="J1430" i="2" s="1"/>
  <c r="J1431" i="2" a="1"/>
  <c r="J1431" i="2" s="1"/>
  <c r="J1432" i="2" a="1"/>
  <c r="J1432" i="2"/>
  <c r="J1433" i="2" a="1"/>
  <c r="J1433" i="2" s="1"/>
  <c r="J1434" i="2" a="1"/>
  <c r="J1434" i="2" s="1"/>
  <c r="J1435" i="2" a="1"/>
  <c r="J1435" i="2" s="1"/>
  <c r="J1436" i="2" a="1"/>
  <c r="J1436" i="2" s="1"/>
  <c r="J1437" i="2" a="1"/>
  <c r="J1437" i="2" s="1"/>
  <c r="J1438" i="2" a="1"/>
  <c r="J1438" i="2" s="1"/>
  <c r="J1439" i="2" a="1"/>
  <c r="J1439" i="2" s="1"/>
  <c r="J1440" i="2" a="1"/>
  <c r="J1440" i="2" s="1"/>
  <c r="J1441" i="2" a="1"/>
  <c r="J1441" i="2" s="1"/>
  <c r="J1442" i="2" a="1"/>
  <c r="J1442" i="2" s="1"/>
  <c r="J1443" i="2" a="1"/>
  <c r="J1443" i="2" s="1"/>
  <c r="J1444" i="2" a="1"/>
  <c r="J1444" i="2" s="1"/>
  <c r="J1445" i="2" a="1"/>
  <c r="J1445" i="2" s="1"/>
  <c r="J1446" i="2" a="1"/>
  <c r="J1446" i="2"/>
  <c r="J1447" i="2" a="1"/>
  <c r="J1447" i="2" s="1"/>
  <c r="J1448" i="2" a="1"/>
  <c r="J1448" i="2" s="1"/>
  <c r="J1449" i="2" a="1"/>
  <c r="J1449" i="2" s="1"/>
  <c r="J1450" i="2" a="1"/>
  <c r="J1450" i="2" s="1"/>
  <c r="J1451" i="2" a="1"/>
  <c r="J1451" i="2" s="1"/>
  <c r="J1452" i="2" a="1"/>
  <c r="J1452" i="2" s="1"/>
  <c r="J1453" i="2" a="1"/>
  <c r="J1453" i="2" s="1"/>
  <c r="J1454" i="2" a="1"/>
  <c r="J1454" i="2" s="1"/>
  <c r="J1455" i="2" a="1"/>
  <c r="J1455" i="2" s="1"/>
  <c r="J1456" i="2" a="1"/>
  <c r="J1456" i="2"/>
  <c r="J1457" i="2" a="1"/>
  <c r="J1457" i="2" s="1"/>
  <c r="J1458" i="2" a="1"/>
  <c r="J1458" i="2" s="1"/>
  <c r="J1459" i="2" a="1"/>
  <c r="J1459" i="2" s="1"/>
  <c r="J1460" i="2" a="1"/>
  <c r="J1460" i="2" s="1"/>
  <c r="J1461" i="2" a="1"/>
  <c r="J1461" i="2" s="1"/>
  <c r="J1462" i="2" a="1"/>
  <c r="J1462" i="2" s="1"/>
  <c r="J1463" i="2" a="1"/>
  <c r="J1463" i="2" s="1"/>
  <c r="J1464" i="2" a="1"/>
  <c r="J1464" i="2" s="1"/>
  <c r="J1465" i="2" a="1"/>
  <c r="J1465" i="2" s="1"/>
  <c r="J1466" i="2" a="1"/>
  <c r="J1466" i="2"/>
  <c r="J1467" i="2" a="1"/>
  <c r="J1467" i="2" s="1"/>
  <c r="J1468" i="2" a="1"/>
  <c r="J1468" i="2" s="1"/>
  <c r="J1469" i="2" a="1"/>
  <c r="J1469" i="2" s="1"/>
  <c r="J1470" i="2" a="1"/>
  <c r="J1470" i="2" s="1"/>
  <c r="J1471" i="2" a="1"/>
  <c r="J1471" i="2" s="1"/>
  <c r="J1472" i="2" a="1"/>
  <c r="J1472" i="2" s="1"/>
  <c r="J1473" i="2" a="1"/>
  <c r="J1473" i="2" s="1"/>
  <c r="J1474" i="2" a="1"/>
  <c r="J1474" i="2" s="1"/>
  <c r="J1475" i="2" a="1"/>
  <c r="J1475" i="2" s="1"/>
  <c r="J1476" i="2" a="1"/>
  <c r="J1476" i="2" s="1"/>
  <c r="J1477" i="2" a="1"/>
  <c r="J1477" i="2" s="1"/>
  <c r="J1478" i="2" a="1"/>
  <c r="J1478" i="2" s="1"/>
  <c r="J1479" i="2" a="1"/>
  <c r="J1479" i="2" s="1"/>
  <c r="J1480" i="2" a="1"/>
  <c r="J1480" i="2"/>
  <c r="J1481" i="2" a="1"/>
  <c r="J1481" i="2" s="1"/>
  <c r="J1482" i="2" a="1"/>
  <c r="J1482" i="2" s="1"/>
  <c r="J1483" i="2" a="1"/>
  <c r="J1483" i="2" s="1"/>
  <c r="J1484" i="2" a="1"/>
  <c r="J1484" i="2" s="1"/>
  <c r="J1485" i="2" a="1"/>
  <c r="J1485" i="2" s="1"/>
  <c r="J1486" i="2" a="1"/>
  <c r="J1486" i="2" s="1"/>
  <c r="J1487" i="2" a="1"/>
  <c r="J1487" i="2" s="1"/>
  <c r="J1488" i="2" a="1"/>
  <c r="J1488" i="2" s="1"/>
  <c r="J1489" i="2" a="1"/>
  <c r="J1489" i="2" s="1"/>
  <c r="J1490" i="2" a="1"/>
  <c r="J1490" i="2" s="1"/>
  <c r="J1491" i="2" a="1"/>
  <c r="J1491" i="2" s="1"/>
  <c r="J1492" i="2" a="1"/>
  <c r="J1492" i="2" s="1"/>
  <c r="J1493" i="2" a="1"/>
  <c r="J1493" i="2" s="1"/>
  <c r="J1494" i="2" a="1"/>
  <c r="J1494" i="2" s="1"/>
  <c r="J1495" i="2" a="1"/>
  <c r="J1495" i="2" s="1"/>
  <c r="J1496" i="2" a="1"/>
  <c r="J1496" i="2" s="1"/>
  <c r="J1497" i="2" a="1"/>
  <c r="J1497" i="2" s="1"/>
  <c r="J1498" i="2" a="1"/>
  <c r="J1498" i="2" s="1"/>
  <c r="J1499" i="2" a="1"/>
  <c r="J1499" i="2" s="1"/>
  <c r="J1500" i="2" a="1"/>
  <c r="J1500" i="2" s="1"/>
  <c r="J1501" i="2" a="1"/>
  <c r="J1501" i="2" s="1"/>
  <c r="J1502" i="2" a="1"/>
  <c r="J1502" i="2" s="1"/>
  <c r="J1503" i="2" a="1"/>
  <c r="J1503" i="2" s="1"/>
  <c r="J1504" i="2" a="1"/>
  <c r="J1504" i="2" s="1"/>
  <c r="J1505" i="2" a="1"/>
  <c r="J1505" i="2" s="1"/>
  <c r="J1506" i="2" a="1"/>
  <c r="J1506" i="2" s="1"/>
  <c r="J1507" i="2" a="1"/>
  <c r="J1507" i="2" s="1"/>
  <c r="J1508" i="2" a="1"/>
  <c r="J1508" i="2" s="1"/>
  <c r="J1509" i="2" a="1"/>
  <c r="J1509" i="2" s="1"/>
  <c r="J1510" i="2" a="1"/>
  <c r="J1510" i="2" s="1"/>
  <c r="J1511" i="2" a="1"/>
  <c r="J1511" i="2" s="1"/>
  <c r="J1512" i="2" a="1"/>
  <c r="J1512" i="2" s="1"/>
  <c r="J1513" i="2" a="1"/>
  <c r="J1513" i="2" s="1"/>
  <c r="J1514" i="2" a="1"/>
  <c r="J1514" i="2" s="1"/>
  <c r="J1515" i="2" a="1"/>
  <c r="J1515" i="2" s="1"/>
  <c r="J1516" i="2" a="1"/>
  <c r="J1516" i="2" s="1"/>
  <c r="J1517" i="2" a="1"/>
  <c r="J1517" i="2" s="1"/>
  <c r="J1518" i="2" a="1"/>
  <c r="J1518" i="2" s="1"/>
  <c r="J1519" i="2" a="1"/>
  <c r="J1519" i="2" s="1"/>
  <c r="J1520" i="2" a="1"/>
  <c r="J1520" i="2" s="1"/>
  <c r="J1521" i="2" a="1"/>
  <c r="J1521" i="2" s="1"/>
  <c r="J1522" i="2" a="1"/>
  <c r="J1522" i="2" s="1"/>
  <c r="J1523" i="2" a="1"/>
  <c r="J1523" i="2" s="1"/>
  <c r="J1524" i="2" a="1"/>
  <c r="J1524" i="2" s="1"/>
  <c r="J1525" i="2" a="1"/>
  <c r="J1525" i="2" s="1"/>
  <c r="J1526" i="2" a="1"/>
  <c r="J1526" i="2" s="1"/>
  <c r="J1527" i="2" a="1"/>
  <c r="J1527" i="2" s="1"/>
  <c r="J1528" i="2" a="1"/>
  <c r="J1528" i="2" s="1"/>
  <c r="J1529" i="2" a="1"/>
  <c r="J1529" i="2" s="1"/>
  <c r="J1530" i="2" a="1"/>
  <c r="J1530" i="2" s="1"/>
  <c r="J1531" i="2" a="1"/>
  <c r="J1531" i="2" s="1"/>
  <c r="J1532" i="2" a="1"/>
  <c r="J1532" i="2" s="1"/>
  <c r="J1533" i="2" a="1"/>
  <c r="J1533" i="2" s="1"/>
  <c r="J1534" i="2" a="1"/>
  <c r="J1534" i="2" s="1"/>
  <c r="J1535" i="2" a="1"/>
  <c r="J1535" i="2" s="1"/>
  <c r="J1536" i="2" a="1"/>
  <c r="J1536" i="2" s="1"/>
  <c r="J1537" i="2" a="1"/>
  <c r="J1537" i="2" s="1"/>
  <c r="J1538" i="2" a="1"/>
  <c r="J1538" i="2" s="1"/>
  <c r="J1539" i="2" a="1"/>
  <c r="J1539" i="2" s="1"/>
  <c r="J1540" i="2" a="1"/>
  <c r="J1540" i="2" s="1"/>
  <c r="J1541" i="2" a="1"/>
  <c r="J1541" i="2" s="1"/>
  <c r="J1542" i="2" a="1"/>
  <c r="J1542" i="2" s="1"/>
  <c r="J1543" i="2" a="1"/>
  <c r="J1543" i="2" s="1"/>
  <c r="J1544" i="2" a="1"/>
  <c r="J1544" i="2" s="1"/>
  <c r="J1545" i="2" a="1"/>
  <c r="J1545" i="2" s="1"/>
  <c r="J1546" i="2" a="1"/>
  <c r="J1546" i="2" s="1"/>
  <c r="J1547" i="2" a="1"/>
  <c r="J1547" i="2" s="1"/>
  <c r="J1548" i="2" a="1"/>
  <c r="J1548" i="2" s="1"/>
  <c r="J1549" i="2" a="1"/>
  <c r="J1549" i="2" s="1"/>
  <c r="J1550" i="2" a="1"/>
  <c r="J1550" i="2" s="1"/>
  <c r="J1551" i="2" a="1"/>
  <c r="J1551" i="2" s="1"/>
  <c r="J1552" i="2" a="1"/>
  <c r="J1552" i="2" s="1"/>
  <c r="J1553" i="2" a="1"/>
  <c r="J1553" i="2" s="1"/>
  <c r="J1554" i="2" a="1"/>
  <c r="J1554" i="2" s="1"/>
  <c r="J1555" i="2" a="1"/>
  <c r="J1555" i="2" s="1"/>
  <c r="J1556" i="2" a="1"/>
  <c r="J1556" i="2" s="1"/>
  <c r="J1557" i="2" a="1"/>
  <c r="J1557" i="2" s="1"/>
  <c r="J1558" i="2" a="1"/>
  <c r="J1558" i="2"/>
  <c r="J1559" i="2" a="1"/>
  <c r="J1559" i="2" s="1"/>
  <c r="J1560" i="2" a="1"/>
  <c r="J1560" i="2" s="1"/>
  <c r="J1561" i="2" a="1"/>
  <c r="J1561" i="2" s="1"/>
  <c r="J1562" i="2" a="1"/>
  <c r="J1562" i="2" s="1"/>
  <c r="J1563" i="2" a="1"/>
  <c r="J1563" i="2" s="1"/>
  <c r="J1564" i="2" a="1"/>
  <c r="J1564" i="2" s="1"/>
  <c r="J1565" i="2" a="1"/>
  <c r="J1565" i="2" s="1"/>
  <c r="J1566" i="2" a="1"/>
  <c r="J1566" i="2" s="1"/>
  <c r="J1567" i="2" a="1"/>
  <c r="J1567" i="2" s="1"/>
  <c r="J1568" i="2" a="1"/>
  <c r="J1568" i="2" s="1"/>
  <c r="J1569" i="2" a="1"/>
  <c r="J1569" i="2" s="1"/>
  <c r="J1570" i="2" a="1"/>
  <c r="J1570" i="2" s="1"/>
  <c r="J1571" i="2" a="1"/>
  <c r="J1571" i="2" s="1"/>
  <c r="J1572" i="2" a="1"/>
  <c r="J1572" i="2" s="1"/>
  <c r="J1573" i="2" a="1"/>
  <c r="J1573" i="2" s="1"/>
  <c r="J1574" i="2" a="1"/>
  <c r="J1574" i="2" s="1"/>
  <c r="J1575" i="2" a="1"/>
  <c r="J1575" i="2" s="1"/>
  <c r="J1576" i="2" a="1"/>
  <c r="J1576" i="2" s="1"/>
  <c r="J1577" i="2" a="1"/>
  <c r="J1577" i="2" s="1"/>
  <c r="J1578" i="2" a="1"/>
  <c r="J1578" i="2" s="1"/>
  <c r="J1579" i="2" a="1"/>
  <c r="J1579" i="2" s="1"/>
  <c r="J1580" i="2" a="1"/>
  <c r="J1580" i="2" s="1"/>
  <c r="J1581" i="2" a="1"/>
  <c r="J1581" i="2" s="1"/>
  <c r="J1582" i="2" a="1"/>
  <c r="J1582" i="2" s="1"/>
  <c r="J1583" i="2" a="1"/>
  <c r="J1583" i="2" s="1"/>
  <c r="J1584" i="2" a="1"/>
  <c r="J1584" i="2" s="1"/>
  <c r="J1585" i="2" a="1"/>
  <c r="J1585" i="2" s="1"/>
  <c r="J1586" i="2" a="1"/>
  <c r="J1586" i="2" s="1"/>
  <c r="J1587" i="2" a="1"/>
  <c r="J1587" i="2" s="1"/>
  <c r="J1588" i="2" a="1"/>
  <c r="J1588" i="2" s="1"/>
  <c r="J1589" i="2" a="1"/>
  <c r="J1589" i="2" s="1"/>
  <c r="J1590" i="2" a="1"/>
  <c r="J1590" i="2" s="1"/>
  <c r="J1591" i="2" a="1"/>
  <c r="J1591" i="2" s="1"/>
  <c r="J1592" i="2" a="1"/>
  <c r="J1592" i="2" s="1"/>
  <c r="J1593" i="2" a="1"/>
  <c r="J1593" i="2" s="1"/>
  <c r="J1594" i="2" a="1"/>
  <c r="J1594" i="2" s="1"/>
  <c r="J1595" i="2" a="1"/>
  <c r="J1595" i="2" s="1"/>
  <c r="J1596" i="2" a="1"/>
  <c r="J1596" i="2" s="1"/>
  <c r="J1597" i="2" a="1"/>
  <c r="J1597" i="2" s="1"/>
  <c r="J1598" i="2" a="1"/>
  <c r="J1598" i="2" s="1"/>
  <c r="J1599" i="2" a="1"/>
  <c r="J1599" i="2" s="1"/>
  <c r="J1600" i="2" a="1"/>
  <c r="J1600" i="2" s="1"/>
  <c r="J1601" i="2" a="1"/>
  <c r="J1601" i="2" s="1"/>
  <c r="J1602" i="2" a="1"/>
  <c r="J1602" i="2" s="1"/>
  <c r="J1603" i="2" a="1"/>
  <c r="J1603" i="2" s="1"/>
  <c r="J1604" i="2" a="1"/>
  <c r="J1604" i="2" s="1"/>
  <c r="J1605" i="2" a="1"/>
  <c r="J1605" i="2" s="1"/>
  <c r="J1606" i="2" a="1"/>
  <c r="J1606" i="2" s="1"/>
  <c r="J1607" i="2" a="1"/>
  <c r="J1607" i="2" s="1"/>
  <c r="J1608" i="2" a="1"/>
  <c r="J1608" i="2" s="1"/>
  <c r="J1609" i="2" a="1"/>
  <c r="J1609" i="2" s="1"/>
  <c r="J1610" i="2" a="1"/>
  <c r="J1610" i="2" s="1"/>
  <c r="J1611" i="2" a="1"/>
  <c r="J1611" i="2" s="1"/>
  <c r="J1612" i="2" a="1"/>
  <c r="J1612" i="2" s="1"/>
  <c r="J1613" i="2" a="1"/>
  <c r="J1613" i="2" s="1"/>
  <c r="J1614" i="2" a="1"/>
  <c r="J1614" i="2" s="1"/>
  <c r="J1615" i="2" a="1"/>
  <c r="J1615" i="2" s="1"/>
  <c r="J1616" i="2" a="1"/>
  <c r="J1616" i="2" s="1"/>
  <c r="J1617" i="2" a="1"/>
  <c r="J1617" i="2" s="1"/>
  <c r="J1618" i="2" a="1"/>
  <c r="J1618" i="2" s="1"/>
  <c r="J1619" i="2" a="1"/>
  <c r="J1619" i="2" s="1"/>
  <c r="J1620" i="2" a="1"/>
  <c r="J1620" i="2" s="1"/>
  <c r="J1621" i="2" a="1"/>
  <c r="J1621" i="2" s="1"/>
  <c r="J1622" i="2" a="1"/>
  <c r="J1622" i="2" s="1"/>
  <c r="J1623" i="2" a="1"/>
  <c r="J1623" i="2" s="1"/>
  <c r="J1624" i="2" a="1"/>
  <c r="J1624" i="2" s="1"/>
  <c r="J1625" i="2" a="1"/>
  <c r="J1625" i="2" s="1"/>
  <c r="J1626" i="2" a="1"/>
  <c r="J1626" i="2"/>
  <c r="J1627" i="2" a="1"/>
  <c r="J1627" i="2" s="1"/>
  <c r="J1628" i="2" a="1"/>
  <c r="J1628" i="2" s="1"/>
  <c r="J1629" i="2" a="1"/>
  <c r="J1629" i="2" s="1"/>
  <c r="J1630" i="2" a="1"/>
  <c r="J1630" i="2" s="1"/>
  <c r="J1631" i="2" a="1"/>
  <c r="J1631" i="2" s="1"/>
  <c r="J1632" i="2" a="1"/>
  <c r="J1632" i="2" s="1"/>
  <c r="J1633" i="2" a="1"/>
  <c r="J1633" i="2" s="1"/>
  <c r="J1634" i="2" a="1"/>
  <c r="J1634" i="2" s="1"/>
  <c r="J1635" i="2" a="1"/>
  <c r="J1635" i="2" s="1"/>
  <c r="J1636" i="2" a="1"/>
  <c r="J1636" i="2" s="1"/>
  <c r="J1637" i="2" a="1"/>
  <c r="J1637" i="2" s="1"/>
  <c r="J1638" i="2" a="1"/>
  <c r="J1638" i="2" s="1"/>
  <c r="J1639" i="2" a="1"/>
  <c r="J1639" i="2" s="1"/>
  <c r="J1640" i="2" a="1"/>
  <c r="J1640" i="2" s="1"/>
  <c r="J1641" i="2" a="1"/>
  <c r="J1641" i="2" s="1"/>
  <c r="J1642" i="2" a="1"/>
  <c r="J1642" i="2" s="1"/>
  <c r="J1643" i="2" a="1"/>
  <c r="J1643" i="2" s="1"/>
  <c r="J1644" i="2" a="1"/>
  <c r="J1644" i="2" s="1"/>
  <c r="J1645" i="2" a="1"/>
  <c r="J1645" i="2" s="1"/>
  <c r="J1646" i="2" a="1"/>
  <c r="J1646" i="2" s="1"/>
  <c r="J1647" i="2" a="1"/>
  <c r="J1647" i="2" s="1"/>
  <c r="J1648" i="2" a="1"/>
  <c r="J1648" i="2"/>
  <c r="J1649" i="2" a="1"/>
  <c r="J1649" i="2" s="1"/>
  <c r="J1650" i="2" a="1"/>
  <c r="J1650" i="2" s="1"/>
  <c r="J1651" i="2" a="1"/>
  <c r="J1651" i="2" s="1"/>
  <c r="J1652" i="2" a="1"/>
  <c r="J1652" i="2" s="1"/>
  <c r="J1653" i="2" a="1"/>
  <c r="J1653" i="2" s="1"/>
  <c r="J1654" i="2" a="1"/>
  <c r="J1654" i="2" s="1"/>
  <c r="J1655" i="2" a="1"/>
  <c r="J1655" i="2" s="1"/>
  <c r="J1656" i="2" a="1"/>
  <c r="J1656" i="2" s="1"/>
  <c r="J1657" i="2" a="1"/>
  <c r="J1657" i="2" s="1"/>
  <c r="J1658" i="2" a="1"/>
  <c r="J1658" i="2" s="1"/>
  <c r="J1659" i="2" a="1"/>
  <c r="J1659" i="2" s="1"/>
  <c r="J1660" i="2" a="1"/>
  <c r="J1660" i="2" s="1"/>
  <c r="J1661" i="2" a="1"/>
  <c r="J1661" i="2" s="1"/>
  <c r="J1662" i="2" a="1"/>
  <c r="J1662" i="2" s="1"/>
  <c r="J1663" i="2" a="1"/>
  <c r="J1663" i="2" s="1"/>
  <c r="J1664" i="2" a="1"/>
  <c r="J1664" i="2" s="1"/>
  <c r="J1665" i="2" a="1"/>
  <c r="J1665" i="2" s="1"/>
  <c r="J1666" i="2" a="1"/>
  <c r="J1666" i="2" s="1"/>
  <c r="J1667" i="2" a="1"/>
  <c r="J1667" i="2" s="1"/>
  <c r="J1668" i="2" a="1"/>
  <c r="J1668" i="2" s="1"/>
  <c r="J1669" i="2" a="1"/>
  <c r="J1669" i="2" s="1"/>
  <c r="J1670" i="2" a="1"/>
  <c r="J1670" i="2" s="1"/>
  <c r="J1671" i="2" a="1"/>
  <c r="J1671" i="2" s="1"/>
  <c r="J1672" i="2" a="1"/>
  <c r="J1672" i="2"/>
  <c r="J1673" i="2" a="1"/>
  <c r="J1673" i="2" s="1"/>
  <c r="J1674" i="2" a="1"/>
  <c r="J1674" i="2" s="1"/>
  <c r="J1675" i="2" a="1"/>
  <c r="J1675" i="2" s="1"/>
  <c r="J1676" i="2" a="1"/>
  <c r="J1676" i="2" s="1"/>
  <c r="J1677" i="2" a="1"/>
  <c r="J1677" i="2" s="1"/>
  <c r="J1678" i="2" a="1"/>
  <c r="J1678" i="2" s="1"/>
  <c r="J1679" i="2" a="1"/>
  <c r="J1679" i="2" s="1"/>
  <c r="J1680" i="2" a="1"/>
  <c r="J1680" i="2" s="1"/>
  <c r="J1681" i="2" a="1"/>
  <c r="J1681" i="2" s="1"/>
  <c r="J1682" i="2" a="1"/>
  <c r="J1682" i="2" s="1"/>
  <c r="J1683" i="2" a="1"/>
  <c r="J1683" i="2" s="1"/>
  <c r="J1684" i="2" a="1"/>
  <c r="J1684" i="2" s="1"/>
  <c r="J1685" i="2" a="1"/>
  <c r="J1685" i="2" s="1"/>
  <c r="J1686" i="2" a="1"/>
  <c r="J1686" i="2" s="1"/>
  <c r="J1687" i="2" a="1"/>
  <c r="J1687" i="2" s="1"/>
  <c r="J1688" i="2" a="1"/>
  <c r="J1688" i="2" s="1"/>
  <c r="J1689" i="2" a="1"/>
  <c r="J1689" i="2" s="1"/>
  <c r="J1690" i="2" a="1"/>
  <c r="J1690" i="2" s="1"/>
  <c r="J1691" i="2" a="1"/>
  <c r="J1691" i="2" s="1"/>
  <c r="J1692" i="2" a="1"/>
  <c r="J1692" i="2" s="1"/>
  <c r="J1693" i="2" a="1"/>
  <c r="J1693" i="2" s="1"/>
  <c r="J1694" i="2" a="1"/>
  <c r="J1694" i="2" s="1"/>
  <c r="J1695" i="2" a="1"/>
  <c r="J1695" i="2" s="1"/>
  <c r="J1696" i="2" a="1"/>
  <c r="J1696" i="2" s="1"/>
  <c r="J1697" i="2" a="1"/>
  <c r="J1697" i="2" s="1"/>
  <c r="J1698" i="2" a="1"/>
  <c r="J1698" i="2" s="1"/>
  <c r="J1699" i="2" a="1"/>
  <c r="J1699" i="2" s="1"/>
  <c r="J1700" i="2" a="1"/>
  <c r="J1700" i="2" s="1"/>
  <c r="J1701" i="2" a="1"/>
  <c r="J1701" i="2" s="1"/>
  <c r="J1702" i="2" a="1"/>
  <c r="J1702" i="2" s="1"/>
  <c r="J1703" i="2" a="1"/>
  <c r="J1703" i="2" s="1"/>
  <c r="J1704" i="2" a="1"/>
  <c r="J1704" i="2"/>
  <c r="J1705" i="2" a="1"/>
  <c r="J1705" i="2" s="1"/>
  <c r="J1706" i="2" a="1"/>
  <c r="J1706" i="2" s="1"/>
  <c r="J1707" i="2" a="1"/>
  <c r="J1707" i="2" s="1"/>
  <c r="J1708" i="2" a="1"/>
  <c r="J1708" i="2" s="1"/>
  <c r="J1709" i="2" a="1"/>
  <c r="J1709" i="2" s="1"/>
  <c r="J1710" i="2" a="1"/>
  <c r="J1710" i="2" s="1"/>
  <c r="J1711" i="2" a="1"/>
  <c r="J1711" i="2" s="1"/>
  <c r="J1712" i="2" a="1"/>
  <c r="J1712" i="2" s="1"/>
  <c r="J1713" i="2" a="1"/>
  <c r="J1713" i="2" s="1"/>
  <c r="J1714" i="2" a="1"/>
  <c r="J1714" i="2" s="1"/>
  <c r="J1715" i="2" a="1"/>
  <c r="J1715" i="2" s="1"/>
  <c r="J1716" i="2" a="1"/>
  <c r="J1716" i="2" s="1"/>
  <c r="J1717" i="2" a="1"/>
  <c r="J1717" i="2" s="1"/>
  <c r="J1718" i="2" a="1"/>
  <c r="J1718" i="2" s="1"/>
  <c r="J1719" i="2" a="1"/>
  <c r="J1719" i="2" s="1"/>
  <c r="J1720" i="2" a="1"/>
  <c r="J1720" i="2" s="1"/>
  <c r="J1721" i="2" a="1"/>
  <c r="J1721" i="2" s="1"/>
  <c r="J1722" i="2" a="1"/>
  <c r="J1722" i="2" s="1"/>
  <c r="J1723" i="2" a="1"/>
  <c r="J1723" i="2" s="1"/>
  <c r="J1724" i="2" a="1"/>
  <c r="J1724" i="2" s="1"/>
  <c r="J1725" i="2" a="1"/>
  <c r="J1725" i="2" s="1"/>
  <c r="J1726" i="2" a="1"/>
  <c r="J1726" i="2" s="1"/>
  <c r="J1727" i="2" a="1"/>
  <c r="J1727" i="2" s="1"/>
  <c r="J1728" i="2" a="1"/>
  <c r="J1728" i="2" s="1"/>
  <c r="J1729" i="2" a="1"/>
  <c r="J1729" i="2" s="1"/>
  <c r="J1730" i="2" a="1"/>
  <c r="J1730" i="2" s="1"/>
  <c r="J1731" i="2" a="1"/>
  <c r="J1731" i="2" s="1"/>
  <c r="J1732" i="2" a="1"/>
  <c r="J1732" i="2" s="1"/>
  <c r="J1733" i="2" a="1"/>
  <c r="J1733" i="2" s="1"/>
  <c r="J1734" i="2" a="1"/>
  <c r="J1734" i="2" s="1"/>
  <c r="J1735" i="2" a="1"/>
  <c r="J1735" i="2" s="1"/>
  <c r="J1736" i="2" a="1"/>
  <c r="J1736" i="2" s="1"/>
  <c r="J1737" i="2" a="1"/>
  <c r="J1737" i="2" s="1"/>
  <c r="J1738" i="2" a="1"/>
  <c r="J1738" i="2" s="1"/>
  <c r="J1739" i="2" a="1"/>
  <c r="J1739" i="2" s="1"/>
  <c r="J1740" i="2" a="1"/>
  <c r="J1740" i="2" s="1"/>
  <c r="J1741" i="2" a="1"/>
  <c r="J1741" i="2" s="1"/>
  <c r="J1742" i="2" a="1"/>
  <c r="J1742" i="2" s="1"/>
  <c r="J1743" i="2" a="1"/>
  <c r="J1743" i="2" s="1"/>
  <c r="J1744" i="2" a="1"/>
  <c r="J1744" i="2"/>
  <c r="J1745" i="2" a="1"/>
  <c r="J1745" i="2" s="1"/>
  <c r="J1746" i="2" a="1"/>
  <c r="J1746" i="2" s="1"/>
  <c r="J1747" i="2" a="1"/>
  <c r="J1747" i="2" s="1"/>
  <c r="J1748" i="2" a="1"/>
  <c r="J1748" i="2" s="1"/>
  <c r="J1749" i="2" a="1"/>
  <c r="J1749" i="2" s="1"/>
  <c r="J1750" i="2" a="1"/>
  <c r="J1750" i="2" s="1"/>
  <c r="J1751" i="2" a="1"/>
  <c r="J1751" i="2" s="1"/>
  <c r="J1752" i="2" a="1"/>
  <c r="J1752" i="2" s="1"/>
  <c r="J1753" i="2" a="1"/>
  <c r="J1753" i="2" s="1"/>
  <c r="J1754" i="2" a="1"/>
  <c r="J1754" i="2" s="1"/>
  <c r="J1755" i="2" a="1"/>
  <c r="J1755" i="2" s="1"/>
  <c r="J1756" i="2" a="1"/>
  <c r="J1756" i="2" s="1"/>
  <c r="J1757" i="2" a="1"/>
  <c r="J1757" i="2" s="1"/>
  <c r="J1758" i="2" a="1"/>
  <c r="J1758" i="2" s="1"/>
  <c r="J1759" i="2" a="1"/>
  <c r="J1759" i="2" s="1"/>
  <c r="J1760" i="2" a="1"/>
  <c r="J1760" i="2" s="1"/>
  <c r="J1761" i="2" a="1"/>
  <c r="J1761" i="2" s="1"/>
  <c r="J1762" i="2" a="1"/>
  <c r="J1762" i="2" s="1"/>
  <c r="J1763" i="2" a="1"/>
  <c r="J1763" i="2" s="1"/>
  <c r="J1764" i="2" a="1"/>
  <c r="J1764" i="2" s="1"/>
  <c r="J1765" i="2" a="1"/>
  <c r="J1765" i="2" s="1"/>
  <c r="J1766" i="2" a="1"/>
  <c r="J1766" i="2" s="1"/>
  <c r="J1767" i="2" a="1"/>
  <c r="J1767" i="2" s="1"/>
  <c r="J1768" i="2" a="1"/>
  <c r="J1768" i="2" s="1"/>
  <c r="J1769" i="2" a="1"/>
  <c r="J1769" i="2" s="1"/>
  <c r="J1770" i="2" a="1"/>
  <c r="J1770" i="2" s="1"/>
  <c r="J1771" i="2" a="1"/>
  <c r="J1771" i="2" s="1"/>
  <c r="J1772" i="2" a="1"/>
  <c r="J1772" i="2" s="1"/>
  <c r="J1773" i="2" a="1"/>
  <c r="J1773" i="2" s="1"/>
  <c r="J1774" i="2" a="1"/>
  <c r="J1774" i="2" s="1"/>
  <c r="J1775" i="2" a="1"/>
  <c r="J1775" i="2" s="1"/>
  <c r="J1776" i="2" a="1"/>
  <c r="J1776" i="2" s="1"/>
  <c r="J1777" i="2" a="1"/>
  <c r="J1777" i="2" s="1"/>
  <c r="J1778" i="2" a="1"/>
  <c r="J1778" i="2" s="1"/>
  <c r="J1779" i="2" a="1"/>
  <c r="J1779" i="2" s="1"/>
  <c r="J1780" i="2" a="1"/>
  <c r="J1780" i="2" s="1"/>
  <c r="J1781" i="2" a="1"/>
  <c r="J1781" i="2" s="1"/>
  <c r="J1782" i="2" a="1"/>
  <c r="J1782" i="2" s="1"/>
  <c r="J1783" i="2" a="1"/>
  <c r="J1783" i="2" s="1"/>
  <c r="J1784" i="2" a="1"/>
  <c r="J1784" i="2" s="1"/>
  <c r="J1785" i="2" a="1"/>
  <c r="J1785" i="2" s="1"/>
  <c r="J1786" i="2" a="1"/>
  <c r="J1786" i="2" s="1"/>
  <c r="J1787" i="2" a="1"/>
  <c r="J1787" i="2" s="1"/>
  <c r="J1788" i="2" a="1"/>
  <c r="J1788" i="2" s="1"/>
  <c r="J1789" i="2" a="1"/>
  <c r="J1789" i="2" s="1"/>
  <c r="J1790" i="2" a="1"/>
  <c r="J1790" i="2" s="1"/>
  <c r="J1791" i="2" a="1"/>
  <c r="J1791" i="2" s="1"/>
  <c r="J1792" i="2" a="1"/>
  <c r="J1792" i="2"/>
  <c r="J1793" i="2" a="1"/>
  <c r="J1793" i="2" s="1"/>
  <c r="J1794" i="2" a="1"/>
  <c r="J1794" i="2" s="1"/>
  <c r="J1795" i="2" a="1"/>
  <c r="J1795" i="2" s="1"/>
  <c r="J1796" i="2" a="1"/>
  <c r="J1796" i="2" s="1"/>
  <c r="J1797" i="2" a="1"/>
  <c r="J1797" i="2" s="1"/>
  <c r="J1798" i="2" a="1"/>
  <c r="J1798" i="2" s="1"/>
  <c r="J1799" i="2" a="1"/>
  <c r="J1799" i="2" s="1"/>
  <c r="J1800" i="2" a="1"/>
  <c r="J1800" i="2" s="1"/>
  <c r="J1801" i="2" a="1"/>
  <c r="J1801" i="2" s="1"/>
  <c r="J1802" i="2" a="1"/>
  <c r="J1802" i="2" s="1"/>
  <c r="J1803" i="2" a="1"/>
  <c r="J1803" i="2" s="1"/>
  <c r="J1804" i="2" a="1"/>
  <c r="J1804" i="2" s="1"/>
  <c r="J1805" i="2" a="1"/>
  <c r="J1805" i="2" s="1"/>
  <c r="J1806" i="2" a="1"/>
  <c r="J1806" i="2" s="1"/>
  <c r="J1807" i="2" a="1"/>
  <c r="J1807" i="2" s="1"/>
  <c r="J1808" i="2" a="1"/>
  <c r="J1808" i="2"/>
  <c r="J1809" i="2" a="1"/>
  <c r="J1809" i="2" s="1"/>
  <c r="J1810" i="2" a="1"/>
  <c r="J1810" i="2" s="1"/>
  <c r="J1811" i="2" a="1"/>
  <c r="J1811" i="2" s="1"/>
  <c r="J1812" i="2" a="1"/>
  <c r="J1812" i="2" s="1"/>
  <c r="J1813" i="2" a="1"/>
  <c r="J1813" i="2" s="1"/>
  <c r="J1814" i="2" a="1"/>
  <c r="J1814" i="2" s="1"/>
  <c r="J1815" i="2" a="1"/>
  <c r="J1815" i="2" s="1"/>
  <c r="J1816" i="2" a="1"/>
  <c r="J1816" i="2"/>
  <c r="J1817" i="2" a="1"/>
  <c r="J1817" i="2" s="1"/>
  <c r="J1818" i="2" a="1"/>
  <c r="J1818" i="2" s="1"/>
  <c r="J1819" i="2" a="1"/>
  <c r="J1819" i="2" s="1"/>
  <c r="J1820" i="2" a="1"/>
  <c r="J1820" i="2" s="1"/>
  <c r="J1821" i="2" a="1"/>
  <c r="J1821" i="2" s="1"/>
  <c r="J1822" i="2" a="1"/>
  <c r="J1822" i="2" s="1"/>
  <c r="J1823" i="2" a="1"/>
  <c r="J1823" i="2" s="1"/>
  <c r="J1824" i="2" a="1"/>
  <c r="J1824" i="2" s="1"/>
  <c r="J1825" i="2" a="1"/>
  <c r="J1825" i="2" s="1"/>
  <c r="J1826" i="2" a="1"/>
  <c r="J1826" i="2" s="1"/>
  <c r="J1827" i="2" a="1"/>
  <c r="J1827" i="2" s="1"/>
  <c r="J1828" i="2" a="1"/>
  <c r="J1828" i="2" s="1"/>
  <c r="J1829" i="2" a="1"/>
  <c r="J1829" i="2" s="1"/>
  <c r="J1830" i="2" a="1"/>
  <c r="J1830" i="2" s="1"/>
  <c r="J1831" i="2" a="1"/>
  <c r="J1831" i="2" s="1"/>
  <c r="J1832" i="2" a="1"/>
  <c r="J1832" i="2" s="1"/>
  <c r="J1833" i="2" a="1"/>
  <c r="J1833" i="2" s="1"/>
  <c r="J1834" i="2" a="1"/>
  <c r="J1834" i="2" s="1"/>
  <c r="J1835" i="2" a="1"/>
  <c r="J1835" i="2" s="1"/>
  <c r="J1836" i="2" a="1"/>
  <c r="J1836" i="2" s="1"/>
  <c r="J1837" i="2" a="1"/>
  <c r="J1837" i="2" s="1"/>
  <c r="J1838" i="2" a="1"/>
  <c r="J1838" i="2" s="1"/>
  <c r="J1839" i="2" a="1"/>
  <c r="J1839" i="2" s="1"/>
  <c r="J1840" i="2" a="1"/>
  <c r="J1840" i="2" s="1"/>
  <c r="J1841" i="2" a="1"/>
  <c r="J1841" i="2" s="1"/>
  <c r="J1842" i="2" a="1"/>
  <c r="J1842" i="2" s="1"/>
  <c r="J1843" i="2" a="1"/>
  <c r="J1843" i="2" s="1"/>
  <c r="J1844" i="2" a="1"/>
  <c r="J1844" i="2" s="1"/>
  <c r="J1845" i="2" a="1"/>
  <c r="J1845" i="2" s="1"/>
  <c r="J1846" i="2" a="1"/>
  <c r="J1846" i="2" s="1"/>
  <c r="J1847" i="2" a="1"/>
  <c r="J1847" i="2" s="1"/>
  <c r="J1848" i="2" a="1"/>
  <c r="J1848" i="2"/>
  <c r="J1849" i="2" a="1"/>
  <c r="J1849" i="2" s="1"/>
  <c r="J1850" i="2" a="1"/>
  <c r="J1850" i="2" s="1"/>
  <c r="J1851" i="2" a="1"/>
  <c r="J1851" i="2" s="1"/>
  <c r="J1852" i="2" a="1"/>
  <c r="J1852" i="2" s="1"/>
  <c r="J1853" i="2" a="1"/>
  <c r="J1853" i="2" s="1"/>
  <c r="J1854" i="2" a="1"/>
  <c r="J1854" i="2" s="1"/>
  <c r="J1855" i="2" a="1"/>
  <c r="J1855" i="2" s="1"/>
  <c r="J1856" i="2" a="1"/>
  <c r="J1856" i="2" s="1"/>
  <c r="J1857" i="2" a="1"/>
  <c r="J1857" i="2" s="1"/>
  <c r="J1858" i="2" a="1"/>
  <c r="J1858" i="2" s="1"/>
  <c r="J1859" i="2" a="1"/>
  <c r="J1859" i="2" s="1"/>
  <c r="J1860" i="2" a="1"/>
  <c r="J1860" i="2" s="1"/>
  <c r="J1861" i="2" a="1"/>
  <c r="J1861" i="2" s="1"/>
  <c r="J1862" i="2" a="1"/>
  <c r="J1862" i="2" s="1"/>
  <c r="J1863" i="2" a="1"/>
  <c r="J1863" i="2" s="1"/>
  <c r="J1864" i="2" a="1"/>
  <c r="J1864" i="2" s="1"/>
  <c r="J1865" i="2" a="1"/>
  <c r="J1865" i="2" s="1"/>
  <c r="J1866" i="2" a="1"/>
  <c r="J1866" i="2" s="1"/>
  <c r="J1867" i="2" a="1"/>
  <c r="J1867" i="2" s="1"/>
  <c r="J1868" i="2" a="1"/>
  <c r="J1868" i="2" s="1"/>
  <c r="J1869" i="2" a="1"/>
  <c r="J1869" i="2" s="1"/>
  <c r="J1870" i="2" a="1"/>
  <c r="J1870" i="2" s="1"/>
  <c r="J1871" i="2" a="1"/>
  <c r="J1871" i="2" s="1"/>
  <c r="J1872" i="2" a="1"/>
  <c r="J1872" i="2" s="1"/>
  <c r="J1873" i="2" a="1"/>
  <c r="J1873" i="2" s="1"/>
  <c r="J1874" i="2" a="1"/>
  <c r="J1874" i="2" s="1"/>
  <c r="J1875" i="2" a="1"/>
  <c r="J1875" i="2" s="1"/>
  <c r="J1876" i="2" a="1"/>
  <c r="J1876" i="2" s="1"/>
  <c r="J1877" i="2" a="1"/>
  <c r="J1877" i="2" s="1"/>
  <c r="J1878" i="2" a="1"/>
  <c r="J1878" i="2" s="1"/>
  <c r="J1879" i="2" a="1"/>
  <c r="J1879" i="2" s="1"/>
  <c r="J1880" i="2" a="1"/>
  <c r="J1880" i="2" s="1"/>
  <c r="J1881" i="2" a="1"/>
  <c r="J1881" i="2" s="1"/>
  <c r="J1882" i="2" a="1"/>
  <c r="J1882" i="2" s="1"/>
  <c r="J1883" i="2" a="1"/>
  <c r="J1883" i="2" s="1"/>
  <c r="J1884" i="2" a="1"/>
  <c r="J1884" i="2" s="1"/>
  <c r="J1885" i="2" a="1"/>
  <c r="J1885" i="2" s="1"/>
  <c r="J1886" i="2" a="1"/>
  <c r="J1886" i="2" s="1"/>
  <c r="J1887" i="2" a="1"/>
  <c r="J1887" i="2" s="1"/>
  <c r="J1888" i="2" a="1"/>
  <c r="J1888" i="2" s="1"/>
  <c r="J1889" i="2" a="1"/>
  <c r="J1889" i="2" s="1"/>
  <c r="J1890" i="2" a="1"/>
  <c r="J1890" i="2" s="1"/>
  <c r="J1891" i="2" a="1"/>
  <c r="J1891" i="2" s="1"/>
  <c r="J1892" i="2" a="1"/>
  <c r="J1892" i="2" s="1"/>
  <c r="J1893" i="2" a="1"/>
  <c r="J1893" i="2" s="1"/>
  <c r="J1894" i="2" a="1"/>
  <c r="J1894" i="2" s="1"/>
  <c r="J1895" i="2" a="1"/>
  <c r="J1895" i="2" s="1"/>
  <c r="J1896" i="2" a="1"/>
  <c r="J1896" i="2" s="1"/>
  <c r="J1897" i="2" a="1"/>
  <c r="J1897" i="2" s="1"/>
  <c r="J1898" i="2" a="1"/>
  <c r="J1898" i="2" s="1"/>
  <c r="J1899" i="2" a="1"/>
  <c r="J1899" i="2" s="1"/>
  <c r="J1900" i="2" a="1"/>
  <c r="J1900" i="2" s="1"/>
  <c r="J1901" i="2" a="1"/>
  <c r="J1901" i="2" s="1"/>
  <c r="J1902" i="2" a="1"/>
  <c r="J1902" i="2" s="1"/>
  <c r="J1903" i="2" a="1"/>
  <c r="J1903" i="2" s="1"/>
  <c r="J1904" i="2" a="1"/>
  <c r="J1904" i="2" s="1"/>
  <c r="J1905" i="2" a="1"/>
  <c r="J1905" i="2" s="1"/>
  <c r="J1906" i="2" a="1"/>
  <c r="J1906" i="2" s="1"/>
  <c r="J1907" i="2" a="1"/>
  <c r="J1907" i="2" s="1"/>
  <c r="J1908" i="2" a="1"/>
  <c r="J1908" i="2" s="1"/>
  <c r="J1909" i="2" a="1"/>
  <c r="J1909" i="2" s="1"/>
  <c r="J1910" i="2" a="1"/>
  <c r="J1910" i="2" s="1"/>
  <c r="J1911" i="2" a="1"/>
  <c r="J1911" i="2" s="1"/>
  <c r="J1912" i="2" a="1"/>
  <c r="J1912" i="2" s="1"/>
  <c r="J1913" i="2" a="1"/>
  <c r="J1913" i="2" s="1"/>
  <c r="J1914" i="2" a="1"/>
  <c r="J1914" i="2" s="1"/>
  <c r="J1915" i="2" a="1"/>
  <c r="J1915" i="2" s="1"/>
  <c r="J1916" i="2" a="1"/>
  <c r="J1916" i="2" s="1"/>
  <c r="J1917" i="2" a="1"/>
  <c r="J1917" i="2" s="1"/>
  <c r="J1918" i="2" a="1"/>
  <c r="J1918" i="2" s="1"/>
  <c r="J1919" i="2" a="1"/>
  <c r="J1919" i="2" s="1"/>
  <c r="J1920" i="2" a="1"/>
  <c r="J1920" i="2"/>
  <c r="J1921" i="2" a="1"/>
  <c r="J1921" i="2" s="1"/>
  <c r="J1922" i="2" a="1"/>
  <c r="J1922" i="2" s="1"/>
  <c r="J1923" i="2" a="1"/>
  <c r="J1923" i="2" s="1"/>
  <c r="J1924" i="2" a="1"/>
  <c r="J1924" i="2" s="1"/>
  <c r="J1925" i="2" a="1"/>
  <c r="J1925" i="2" s="1"/>
  <c r="J1926" i="2" a="1"/>
  <c r="J1926" i="2" s="1"/>
  <c r="J1927" i="2" a="1"/>
  <c r="J1927" i="2" s="1"/>
  <c r="J1928" i="2" a="1"/>
  <c r="J1928" i="2" s="1"/>
  <c r="J1929" i="2" a="1"/>
  <c r="J1929" i="2" s="1"/>
  <c r="J1930" i="2" a="1"/>
  <c r="J1930" i="2" s="1"/>
  <c r="J1931" i="2" a="1"/>
  <c r="J1931" i="2" s="1"/>
  <c r="J1932" i="2" a="1"/>
  <c r="J1932" i="2" s="1"/>
  <c r="J1933" i="2" a="1"/>
  <c r="J1933" i="2" s="1"/>
  <c r="J1934" i="2" a="1"/>
  <c r="J1934" i="2" s="1"/>
  <c r="J1935" i="2" a="1"/>
  <c r="J1935" i="2" s="1"/>
  <c r="J1936" i="2" a="1"/>
  <c r="J1936" i="2" s="1"/>
  <c r="J1937" i="2" a="1"/>
  <c r="J1937" i="2" s="1"/>
  <c r="J1938" i="2" a="1"/>
  <c r="J1938" i="2" s="1"/>
  <c r="J1939" i="2" a="1"/>
  <c r="J1939" i="2" s="1"/>
  <c r="J1940" i="2" a="1"/>
  <c r="J1940" i="2" s="1"/>
  <c r="J1941" i="2" a="1"/>
  <c r="J1941" i="2" s="1"/>
  <c r="J1942" i="2" a="1"/>
  <c r="J1942" i="2"/>
  <c r="J1943" i="2" a="1"/>
  <c r="J1943" i="2" s="1"/>
  <c r="J1944" i="2" a="1"/>
  <c r="J1944" i="2" s="1"/>
  <c r="J1945" i="2" a="1"/>
  <c r="J1945" i="2" s="1"/>
  <c r="J1946" i="2" a="1"/>
  <c r="J1946" i="2" s="1"/>
  <c r="J1947" i="2" a="1"/>
  <c r="J1947" i="2" s="1"/>
  <c r="J1948" i="2" a="1"/>
  <c r="J1948" i="2" s="1"/>
  <c r="J1949" i="2" a="1"/>
  <c r="J1949" i="2" s="1"/>
  <c r="J1950" i="2" a="1"/>
  <c r="J1950" i="2" s="1"/>
  <c r="J1951" i="2" a="1"/>
  <c r="J1951" i="2" s="1"/>
  <c r="J1952" i="2" a="1"/>
  <c r="J1952" i="2" s="1"/>
  <c r="J1953" i="2" a="1"/>
  <c r="J1953" i="2" s="1"/>
  <c r="J1954" i="2" a="1"/>
  <c r="J1954" i="2"/>
  <c r="J1955" i="2" a="1"/>
  <c r="J1955" i="2" s="1"/>
  <c r="J1956" i="2" a="1"/>
  <c r="J1956" i="2" s="1"/>
  <c r="J1957" i="2" a="1"/>
  <c r="J1957" i="2" s="1"/>
  <c r="J1958" i="2" a="1"/>
  <c r="J1958" i="2" s="1"/>
  <c r="J1959" i="2" a="1"/>
  <c r="J1959" i="2" s="1"/>
  <c r="J1960" i="2" a="1"/>
  <c r="J1960" i="2"/>
  <c r="J1961" i="2" a="1"/>
  <c r="J1961" i="2" s="1"/>
  <c r="J1962" i="2" a="1"/>
  <c r="J1962" i="2" s="1"/>
  <c r="J1963" i="2" a="1"/>
  <c r="J1963" i="2" s="1"/>
  <c r="J1964" i="2" a="1"/>
  <c r="J1964" i="2" s="1"/>
  <c r="J1965" i="2" a="1"/>
  <c r="J1965" i="2" s="1"/>
  <c r="J1966" i="2" a="1"/>
  <c r="J1966" i="2" s="1"/>
  <c r="J1967" i="2" a="1"/>
  <c r="J1967" i="2" s="1"/>
  <c r="J1968" i="2" a="1"/>
  <c r="J1968" i="2" s="1"/>
  <c r="J1969" i="2" a="1"/>
  <c r="J1969" i="2" s="1"/>
  <c r="J1970" i="2" a="1"/>
  <c r="J1970" i="2" s="1"/>
  <c r="J1971" i="2" a="1"/>
  <c r="J1971" i="2" s="1"/>
  <c r="J1972" i="2" a="1"/>
  <c r="J1972" i="2" s="1"/>
  <c r="J1973" i="2" a="1"/>
  <c r="J1973" i="2" s="1"/>
  <c r="J1974" i="2" a="1"/>
  <c r="J1974" i="2" s="1"/>
  <c r="J1975" i="2" a="1"/>
  <c r="J1975" i="2" s="1"/>
  <c r="J1976" i="2" a="1"/>
  <c r="J1976" i="2" s="1"/>
  <c r="J1977" i="2" a="1"/>
  <c r="J1977" i="2" s="1"/>
  <c r="J1978" i="2" a="1"/>
  <c r="J1978" i="2" s="1"/>
  <c r="J1979" i="2" a="1"/>
  <c r="J1979" i="2" s="1"/>
  <c r="J1980" i="2" a="1"/>
  <c r="J1980" i="2" s="1"/>
  <c r="J1981" i="2" a="1"/>
  <c r="J1981" i="2" s="1"/>
  <c r="J1982" i="2" a="1"/>
  <c r="J1982" i="2" s="1"/>
  <c r="J1983" i="2" a="1"/>
  <c r="J1983" i="2" s="1"/>
  <c r="J1984" i="2" a="1"/>
  <c r="J1984" i="2" s="1"/>
  <c r="J1985" i="2" a="1"/>
  <c r="J1985" i="2" s="1"/>
  <c r="J1986" i="2" a="1"/>
  <c r="J1986" i="2" s="1"/>
  <c r="J1987" i="2" a="1"/>
  <c r="J1987" i="2" s="1"/>
  <c r="J1988" i="2" a="1"/>
  <c r="J1988" i="2" s="1"/>
  <c r="J1989" i="2" a="1"/>
  <c r="J1989" i="2" s="1"/>
  <c r="J1990" i="2" a="1"/>
  <c r="J1990" i="2" s="1"/>
  <c r="J1991" i="2" a="1"/>
  <c r="J1991" i="2" s="1"/>
  <c r="J1992" i="2" a="1"/>
  <c r="J1992" i="2" s="1"/>
  <c r="J1993" i="2" a="1"/>
  <c r="J1993" i="2" s="1"/>
  <c r="J1994" i="2" a="1"/>
  <c r="J1994" i="2" s="1"/>
  <c r="J1995" i="2" a="1"/>
  <c r="J1995" i="2" s="1"/>
  <c r="J1996" i="2" a="1"/>
  <c r="J1996" i="2" s="1"/>
  <c r="J1997" i="2" a="1"/>
  <c r="J1997" i="2" s="1"/>
  <c r="J1998" i="2" a="1"/>
  <c r="J1998" i="2" s="1"/>
  <c r="J1999" i="2" a="1"/>
  <c r="J1999" i="2" s="1"/>
  <c r="J2000" i="2" a="1"/>
  <c r="J2000" i="2" s="1"/>
  <c r="J2001" i="2" a="1"/>
  <c r="J2001" i="2" s="1"/>
  <c r="J2002" i="2" a="1"/>
  <c r="J2002" i="2" s="1"/>
  <c r="J2003" i="2" a="1"/>
  <c r="J2003" i="2" s="1"/>
  <c r="J2004" i="2" a="1"/>
  <c r="J2004" i="2" s="1"/>
  <c r="J2005" i="2" a="1"/>
  <c r="J2005" i="2" s="1"/>
  <c r="J2006" i="2" a="1"/>
  <c r="J2006" i="2" s="1"/>
  <c r="J2007" i="2" a="1"/>
  <c r="J2007" i="2" s="1"/>
  <c r="J2008" i="2" a="1"/>
  <c r="J2008" i="2" s="1"/>
  <c r="J2009" i="2" a="1"/>
  <c r="J2009" i="2" s="1"/>
  <c r="J2010" i="2" a="1"/>
  <c r="J2010" i="2" s="1"/>
  <c r="J2011" i="2" a="1"/>
  <c r="J2011" i="2" s="1"/>
  <c r="J2012" i="2" a="1"/>
  <c r="J2012" i="2" s="1"/>
  <c r="J2013" i="2" a="1"/>
  <c r="J2013" i="2" s="1"/>
  <c r="J2014" i="2" a="1"/>
  <c r="J2014" i="2" s="1"/>
  <c r="J2015" i="2" a="1"/>
  <c r="J2015" i="2" s="1"/>
  <c r="J2016" i="2" a="1"/>
  <c r="J2016" i="2" s="1"/>
  <c r="J2017" i="2" a="1"/>
  <c r="J2017" i="2" s="1"/>
  <c r="J2018" i="2" a="1"/>
  <c r="J2018" i="2" s="1"/>
  <c r="J2019" i="2" a="1"/>
  <c r="J2019" i="2" s="1"/>
  <c r="J2020" i="2" a="1"/>
  <c r="J2020" i="2" s="1"/>
  <c r="J2021" i="2" a="1"/>
  <c r="J2021" i="2" s="1"/>
  <c r="J2022" i="2" a="1"/>
  <c r="J2022" i="2" s="1"/>
  <c r="J2023" i="2" a="1"/>
  <c r="J2023" i="2" s="1"/>
  <c r="J2024" i="2" a="1"/>
  <c r="J2024" i="2" s="1"/>
  <c r="J2025" i="2" a="1"/>
  <c r="J2025" i="2" s="1"/>
  <c r="J2026" i="2" a="1"/>
  <c r="J2026" i="2" s="1"/>
  <c r="J2027" i="2" a="1"/>
  <c r="J2027" i="2" s="1"/>
  <c r="J2028" i="2" a="1"/>
  <c r="J2028" i="2" s="1"/>
  <c r="J2029" i="2" a="1"/>
  <c r="J2029" i="2" s="1"/>
  <c r="J2030" i="2" a="1"/>
  <c r="J2030" i="2" s="1"/>
  <c r="J2031" i="2" a="1"/>
  <c r="J2031" i="2" s="1"/>
  <c r="J2032" i="2" a="1"/>
  <c r="J2032" i="2" s="1"/>
  <c r="J2033" i="2" a="1"/>
  <c r="J2033" i="2" s="1"/>
  <c r="J2034" i="2" a="1"/>
  <c r="J2034" i="2" s="1"/>
  <c r="J2035" i="2" a="1"/>
  <c r="J2035" i="2" s="1"/>
  <c r="J2036" i="2" a="1"/>
  <c r="J2036" i="2" s="1"/>
  <c r="J2037" i="2" a="1"/>
  <c r="J2037" i="2" s="1"/>
  <c r="J2038" i="2" a="1"/>
  <c r="J2038" i="2" s="1"/>
  <c r="J2039" i="2" a="1"/>
  <c r="J2039" i="2" s="1"/>
  <c r="J2040" i="2" a="1"/>
  <c r="J2040" i="2" s="1"/>
  <c r="J2041" i="2" a="1"/>
  <c r="J2041" i="2" s="1"/>
  <c r="J2042" i="2" a="1"/>
  <c r="J2042" i="2" s="1"/>
  <c r="J2043" i="2" a="1"/>
  <c r="J2043" i="2" s="1"/>
  <c r="J2044" i="2" a="1"/>
  <c r="J2044" i="2" s="1"/>
  <c r="J2045" i="2" a="1"/>
  <c r="J2045" i="2" s="1"/>
  <c r="J2046" i="2" a="1"/>
  <c r="J2046" i="2" s="1"/>
  <c r="J2047" i="2" a="1"/>
  <c r="J2047" i="2" s="1"/>
  <c r="J2048" i="2" a="1"/>
  <c r="J2048" i="2" s="1"/>
  <c r="J2049" i="2" a="1"/>
  <c r="J2049" i="2" s="1"/>
  <c r="J2050" i="2" a="1"/>
  <c r="J2050" i="2" s="1"/>
  <c r="J2051" i="2" a="1"/>
  <c r="J2051" i="2" s="1"/>
  <c r="J2052" i="2" a="1"/>
  <c r="J2052" i="2" s="1"/>
  <c r="J2053" i="2" a="1"/>
  <c r="J2053" i="2" s="1"/>
  <c r="J2054" i="2" a="1"/>
  <c r="J2054" i="2" s="1"/>
  <c r="J2055" i="2" a="1"/>
  <c r="J2055" i="2" s="1"/>
  <c r="J2056" i="2" a="1"/>
  <c r="J2056" i="2" s="1"/>
  <c r="J2057" i="2" a="1"/>
  <c r="J2057" i="2" s="1"/>
  <c r="J2058" i="2" a="1"/>
  <c r="J2058" i="2" s="1"/>
  <c r="J2059" i="2" a="1"/>
  <c r="J2059" i="2" s="1"/>
  <c r="J2060" i="2" a="1"/>
  <c r="J2060" i="2" s="1"/>
  <c r="J2061" i="2" a="1"/>
  <c r="J2061" i="2" s="1"/>
  <c r="J2062" i="2" a="1"/>
  <c r="J2062" i="2" s="1"/>
  <c r="J2063" i="2" a="1"/>
  <c r="J2063" i="2" s="1"/>
  <c r="J2064" i="2" a="1"/>
  <c r="J2064" i="2" s="1"/>
  <c r="J2065" i="2" a="1"/>
  <c r="J2065" i="2" s="1"/>
  <c r="J2066" i="2" a="1"/>
  <c r="J2066" i="2" s="1"/>
  <c r="J2067" i="2" a="1"/>
  <c r="J2067" i="2" s="1"/>
  <c r="J2068" i="2" a="1"/>
  <c r="J2068" i="2" s="1"/>
  <c r="J2069" i="2" a="1"/>
  <c r="J2069" i="2" s="1"/>
  <c r="J2070" i="2" a="1"/>
  <c r="J2070" i="2" s="1"/>
  <c r="J2071" i="2" a="1"/>
  <c r="J2071" i="2" s="1"/>
  <c r="J2072" i="2" a="1"/>
  <c r="J2072" i="2" s="1"/>
  <c r="J2073" i="2" a="1"/>
  <c r="J2073" i="2" s="1"/>
  <c r="J2074" i="2" a="1"/>
  <c r="J2074" i="2" s="1"/>
  <c r="J2075" i="2" a="1"/>
  <c r="J2075" i="2" s="1"/>
  <c r="J2076" i="2" a="1"/>
  <c r="J2076" i="2" s="1"/>
  <c r="J2077" i="2" a="1"/>
  <c r="J2077" i="2" s="1"/>
  <c r="J2078" i="2" a="1"/>
  <c r="J2078" i="2" s="1"/>
  <c r="J2079" i="2" a="1"/>
  <c r="J2079" i="2" s="1"/>
  <c r="J2080" i="2" a="1"/>
  <c r="J2080" i="2" s="1"/>
  <c r="J2081" i="2" a="1"/>
  <c r="J2081" i="2" s="1"/>
  <c r="J2082" i="2" a="1"/>
  <c r="J2082" i="2" s="1"/>
  <c r="J2083" i="2" a="1"/>
  <c r="J2083" i="2" s="1"/>
  <c r="J2084" i="2" a="1"/>
  <c r="J2084" i="2" s="1"/>
  <c r="J2085" i="2" a="1"/>
  <c r="J2085" i="2" s="1"/>
  <c r="J2086" i="2" a="1"/>
  <c r="J2086" i="2" s="1"/>
  <c r="J2087" i="2" a="1"/>
  <c r="J2087" i="2" s="1"/>
  <c r="J2088" i="2" a="1"/>
  <c r="J2088" i="2" s="1"/>
  <c r="J2089" i="2" a="1"/>
  <c r="J2089" i="2" s="1"/>
  <c r="J2090" i="2" a="1"/>
  <c r="J2090" i="2" s="1"/>
  <c r="J2091" i="2" a="1"/>
  <c r="J2091" i="2" s="1"/>
  <c r="J2092" i="2" a="1"/>
  <c r="J2092" i="2" s="1"/>
  <c r="J2093" i="2" a="1"/>
  <c r="J2093" i="2" s="1"/>
  <c r="J2094" i="2" a="1"/>
  <c r="J2094" i="2" s="1"/>
  <c r="J2095" i="2" a="1"/>
  <c r="J2095" i="2" s="1"/>
  <c r="J2096" i="2" a="1"/>
  <c r="J2096" i="2" s="1"/>
  <c r="J2097" i="2" a="1"/>
  <c r="J2097" i="2" s="1"/>
  <c r="J2098" i="2" a="1"/>
  <c r="J2098" i="2" s="1"/>
  <c r="J2099" i="2" a="1"/>
  <c r="J2099" i="2" s="1"/>
  <c r="J2100" i="2" a="1"/>
  <c r="J2100" i="2" s="1"/>
  <c r="J2101" i="2" a="1"/>
  <c r="J2101" i="2" s="1"/>
  <c r="J2102" i="2" a="1"/>
  <c r="J2102" i="2" s="1"/>
  <c r="J2103" i="2" a="1"/>
  <c r="J2103" i="2" s="1"/>
  <c r="J2104" i="2" a="1"/>
  <c r="J2104" i="2" s="1"/>
  <c r="J2105" i="2" a="1"/>
  <c r="J2105" i="2" s="1"/>
  <c r="J2106" i="2" a="1"/>
  <c r="J2106" i="2" s="1"/>
  <c r="J2107" i="2" a="1"/>
  <c r="J2107" i="2" s="1"/>
  <c r="J2108" i="2" a="1"/>
  <c r="J2108" i="2" s="1"/>
  <c r="J2109" i="2" a="1"/>
  <c r="J2109" i="2" s="1"/>
  <c r="J2110" i="2" a="1"/>
  <c r="J2110" i="2" s="1"/>
  <c r="J2111" i="2" a="1"/>
  <c r="J2111" i="2" s="1"/>
  <c r="J2112" i="2" a="1"/>
  <c r="J2112" i="2" s="1"/>
  <c r="J2113" i="2" a="1"/>
  <c r="J2113" i="2" s="1"/>
  <c r="J2114" i="2" a="1"/>
  <c r="J2114" i="2" s="1"/>
  <c r="J2115" i="2" a="1"/>
  <c r="J2115" i="2" s="1"/>
  <c r="J2116" i="2" a="1"/>
  <c r="J2116" i="2" s="1"/>
  <c r="J2117" i="2" a="1"/>
  <c r="J2117" i="2" s="1"/>
  <c r="J2118" i="2" a="1"/>
  <c r="J2118" i="2" s="1"/>
  <c r="J2119" i="2" a="1"/>
  <c r="J2119" i="2" s="1"/>
  <c r="J2120" i="2" a="1"/>
  <c r="J2120" i="2" s="1"/>
  <c r="J2121" i="2" a="1"/>
  <c r="J2121" i="2" s="1"/>
  <c r="J2122" i="2" a="1"/>
  <c r="J2122" i="2" s="1"/>
  <c r="J2123" i="2" a="1"/>
  <c r="J2123" i="2" s="1"/>
  <c r="J2124" i="2" a="1"/>
  <c r="J2124" i="2" s="1"/>
  <c r="J2125" i="2" a="1"/>
  <c r="J2125" i="2" s="1"/>
  <c r="J2126" i="2" a="1"/>
  <c r="J2126" i="2" s="1"/>
  <c r="J2127" i="2" a="1"/>
  <c r="J2127" i="2" s="1"/>
  <c r="J2128" i="2" a="1"/>
  <c r="J2128" i="2" s="1"/>
  <c r="J2129" i="2" a="1"/>
  <c r="J2129" i="2" s="1"/>
  <c r="J2130" i="2" a="1"/>
  <c r="J2130" i="2" s="1"/>
  <c r="J2131" i="2" a="1"/>
  <c r="J2131" i="2" s="1"/>
  <c r="J2132" i="2" a="1"/>
  <c r="J2132" i="2" s="1"/>
  <c r="J2133" i="2" a="1"/>
  <c r="J2133" i="2" s="1"/>
  <c r="J2134" i="2" a="1"/>
  <c r="J2134" i="2" s="1"/>
  <c r="J2135" i="2" a="1"/>
  <c r="J2135" i="2" s="1"/>
  <c r="J2136" i="2" a="1"/>
  <c r="J2136" i="2" s="1"/>
  <c r="J2137" i="2" a="1"/>
  <c r="J2137" i="2" s="1"/>
  <c r="J2138" i="2" a="1"/>
  <c r="J2138" i="2" s="1"/>
  <c r="J2139" i="2" a="1"/>
  <c r="J2139" i="2" s="1"/>
  <c r="J2140" i="2" a="1"/>
  <c r="J2140" i="2" s="1"/>
  <c r="J2141" i="2" a="1"/>
  <c r="J2141" i="2" s="1"/>
  <c r="J2142" i="2" a="1"/>
  <c r="J2142" i="2" s="1"/>
  <c r="J2143" i="2" a="1"/>
  <c r="J2143" i="2" s="1"/>
  <c r="J2144" i="2" a="1"/>
  <c r="J2144" i="2" s="1"/>
  <c r="J2145" i="2" a="1"/>
  <c r="J2145" i="2" s="1"/>
  <c r="J2146" i="2" a="1"/>
  <c r="J2146" i="2" s="1"/>
  <c r="J2147" i="2" a="1"/>
  <c r="J2147" i="2" s="1"/>
  <c r="J2148" i="2" a="1"/>
  <c r="J2148" i="2" s="1"/>
  <c r="J2149" i="2" a="1"/>
  <c r="J2149" i="2" s="1"/>
  <c r="J2150" i="2" a="1"/>
  <c r="J2150" i="2" s="1"/>
  <c r="J2151" i="2" a="1"/>
  <c r="J2151" i="2" s="1"/>
  <c r="J2152" i="2" a="1"/>
  <c r="J2152" i="2" s="1"/>
  <c r="J2153" i="2" a="1"/>
  <c r="J2153" i="2" s="1"/>
  <c r="J2154" i="2" a="1"/>
  <c r="J2154" i="2" s="1"/>
  <c r="J2155" i="2" a="1"/>
  <c r="J2155" i="2" s="1"/>
  <c r="J2156" i="2" a="1"/>
  <c r="J2156" i="2" s="1"/>
  <c r="J2157" i="2" a="1"/>
  <c r="J2157" i="2" s="1"/>
  <c r="J2158" i="2" a="1"/>
  <c r="J2158" i="2" s="1"/>
  <c r="J2159" i="2" a="1"/>
  <c r="J2159" i="2" s="1"/>
  <c r="J2160" i="2" a="1"/>
  <c r="J2160" i="2" s="1"/>
  <c r="J2161" i="2" a="1"/>
  <c r="J2161" i="2" s="1"/>
  <c r="J2162" i="2" a="1"/>
  <c r="J2162" i="2" s="1"/>
  <c r="J2163" i="2" a="1"/>
  <c r="J2163" i="2" s="1"/>
  <c r="J2164" i="2" a="1"/>
  <c r="J2164" i="2" s="1"/>
  <c r="J2165" i="2" a="1"/>
  <c r="J2165" i="2" s="1"/>
  <c r="J2166" i="2" a="1"/>
  <c r="J2166" i="2" s="1"/>
  <c r="J2167" i="2" a="1"/>
  <c r="J2167" i="2" s="1"/>
  <c r="J2168" i="2" a="1"/>
  <c r="J2168" i="2" s="1"/>
  <c r="J2169" i="2" a="1"/>
  <c r="J2169" i="2" s="1"/>
  <c r="J2170" i="2" a="1"/>
  <c r="J2170" i="2" s="1"/>
  <c r="J2171" i="2" a="1"/>
  <c r="J2171" i="2" s="1"/>
  <c r="J2172" i="2" a="1"/>
  <c r="J2172" i="2" s="1"/>
  <c r="J2173" i="2" a="1"/>
  <c r="J2173" i="2" s="1"/>
  <c r="J2174" i="2" a="1"/>
  <c r="J2174" i="2" s="1"/>
  <c r="J2175" i="2" a="1"/>
  <c r="J2175" i="2" s="1"/>
  <c r="J2176" i="2" a="1"/>
  <c r="J2176" i="2" s="1"/>
  <c r="J2177" i="2" a="1"/>
  <c r="J2177" i="2" s="1"/>
  <c r="J2178" i="2" a="1"/>
  <c r="J2178" i="2" s="1"/>
  <c r="J2179" i="2" a="1"/>
  <c r="J2179" i="2" s="1"/>
  <c r="J2180" i="2" a="1"/>
  <c r="J2180" i="2" s="1"/>
  <c r="J2181" i="2" a="1"/>
  <c r="J2181" i="2" s="1"/>
  <c r="J2182" i="2" a="1"/>
  <c r="J2182" i="2" s="1"/>
  <c r="J2183" i="2" a="1"/>
  <c r="J2183" i="2" s="1"/>
  <c r="J2184" i="2" a="1"/>
  <c r="J2184" i="2" s="1"/>
  <c r="J2185" i="2" a="1"/>
  <c r="J2185" i="2" s="1"/>
  <c r="J2186" i="2" a="1"/>
  <c r="J2186" i="2" s="1"/>
  <c r="J2187" i="2" a="1"/>
  <c r="J2187" i="2" s="1"/>
  <c r="J2188" i="2" a="1"/>
  <c r="J2188" i="2" s="1"/>
  <c r="J2189" i="2" a="1"/>
  <c r="J2189" i="2" s="1"/>
  <c r="J2190" i="2" a="1"/>
  <c r="J2190" i="2" s="1"/>
  <c r="J2191" i="2" a="1"/>
  <c r="J2191" i="2" s="1"/>
  <c r="J2192" i="2" a="1"/>
  <c r="J2192" i="2" s="1"/>
  <c r="J2193" i="2" a="1"/>
  <c r="J2193" i="2" s="1"/>
  <c r="J2194" i="2" a="1"/>
  <c r="J2194" i="2" s="1"/>
  <c r="J2195" i="2" a="1"/>
  <c r="J2195" i="2" s="1"/>
  <c r="J2196" i="2" a="1"/>
  <c r="J2196" i="2" s="1"/>
  <c r="J2197" i="2" a="1"/>
  <c r="J2197" i="2" s="1"/>
  <c r="J2198" i="2" a="1"/>
  <c r="J2198" i="2" s="1"/>
  <c r="J2199" i="2" a="1"/>
  <c r="J2199" i="2" s="1"/>
  <c r="J2200" i="2" a="1"/>
  <c r="J2200" i="2" s="1"/>
  <c r="J2201" i="2" a="1"/>
  <c r="J2201" i="2" s="1"/>
  <c r="J2202" i="2" a="1"/>
  <c r="J2202" i="2" s="1"/>
  <c r="J2203" i="2" a="1"/>
  <c r="J2203" i="2" s="1"/>
  <c r="J2204" i="2" a="1"/>
  <c r="J2204" i="2" s="1"/>
  <c r="J2205" i="2" a="1"/>
  <c r="J2205" i="2" s="1"/>
  <c r="J2206" i="2" a="1"/>
  <c r="J2206" i="2" s="1"/>
  <c r="J2207" i="2" a="1"/>
  <c r="J2207" i="2" s="1"/>
  <c r="J2208" i="2" a="1"/>
  <c r="J2208" i="2" s="1"/>
  <c r="J2209" i="2" a="1"/>
  <c r="J2209" i="2" s="1"/>
  <c r="J2210" i="2" a="1"/>
  <c r="J2210" i="2" s="1"/>
  <c r="J2211" i="2" a="1"/>
  <c r="J2211" i="2" s="1"/>
  <c r="J2212" i="2" a="1"/>
  <c r="J2212" i="2" s="1"/>
  <c r="J2213" i="2" a="1"/>
  <c r="J2213" i="2" s="1"/>
  <c r="J2214" i="2" a="1"/>
  <c r="J2214" i="2" s="1"/>
  <c r="J2215" i="2" a="1"/>
  <c r="J2215" i="2" s="1"/>
  <c r="J2216" i="2" a="1"/>
  <c r="J2216" i="2" s="1"/>
  <c r="J2217" i="2" a="1"/>
  <c r="J2217" i="2" s="1"/>
  <c r="J2218" i="2" a="1"/>
  <c r="J2218" i="2" s="1"/>
  <c r="J2219" i="2" a="1"/>
  <c r="J2219" i="2" s="1"/>
  <c r="J2220" i="2" a="1"/>
  <c r="J2220" i="2" s="1"/>
  <c r="J2221" i="2" a="1"/>
  <c r="J2221" i="2" s="1"/>
  <c r="J2222" i="2" a="1"/>
  <c r="J2222" i="2" s="1"/>
  <c r="J2223" i="2" a="1"/>
  <c r="J2223" i="2" s="1"/>
  <c r="J2224" i="2" a="1"/>
  <c r="J2224" i="2" s="1"/>
  <c r="J2225" i="2" a="1"/>
  <c r="J2225" i="2" s="1"/>
  <c r="J2226" i="2" a="1"/>
  <c r="J2226" i="2" s="1"/>
  <c r="J2227" i="2" a="1"/>
  <c r="J2227" i="2" s="1"/>
  <c r="J2228" i="2" a="1"/>
  <c r="J2228" i="2" s="1"/>
  <c r="J2229" i="2" a="1"/>
  <c r="J2229" i="2" s="1"/>
  <c r="J2230" i="2" a="1"/>
  <c r="J2230" i="2" s="1"/>
  <c r="J2231" i="2" a="1"/>
  <c r="J2231" i="2" s="1"/>
  <c r="J2232" i="2" a="1"/>
  <c r="J2232" i="2" s="1"/>
  <c r="J2233" i="2" a="1"/>
  <c r="J2233" i="2" s="1"/>
  <c r="J2234" i="2" a="1"/>
  <c r="J2234" i="2" s="1"/>
  <c r="J2235" i="2" a="1"/>
  <c r="J2235" i="2" s="1"/>
  <c r="J2236" i="2" a="1"/>
  <c r="J2236" i="2" s="1"/>
  <c r="J2237" i="2" a="1"/>
  <c r="J2237" i="2" s="1"/>
  <c r="J2238" i="2" a="1"/>
  <c r="J2238" i="2" s="1"/>
  <c r="J2239" i="2" a="1"/>
  <c r="J2239" i="2" s="1"/>
  <c r="J2240" i="2" a="1"/>
  <c r="J2240" i="2" s="1"/>
  <c r="J2241" i="2" a="1"/>
  <c r="J2241" i="2" s="1"/>
  <c r="J2242" i="2" a="1"/>
  <c r="J2242" i="2" s="1"/>
  <c r="J2243" i="2" a="1"/>
  <c r="J2243" i="2" s="1"/>
  <c r="J2244" i="2" a="1"/>
  <c r="J2244" i="2" s="1"/>
  <c r="J2245" i="2" a="1"/>
  <c r="J2245" i="2" s="1"/>
  <c r="J2246" i="2" a="1"/>
  <c r="J2246" i="2" s="1"/>
  <c r="J2247" i="2" a="1"/>
  <c r="J2247" i="2" s="1"/>
  <c r="J2248" i="2" a="1"/>
  <c r="J2248" i="2" s="1"/>
  <c r="J2249" i="2" a="1"/>
  <c r="J2249" i="2" s="1"/>
  <c r="J2250" i="2" a="1"/>
  <c r="J2250" i="2" s="1"/>
  <c r="J2251" i="2" a="1"/>
  <c r="J2251" i="2" s="1"/>
  <c r="J2252" i="2" a="1"/>
  <c r="J2252" i="2" s="1"/>
  <c r="J2253" i="2" a="1"/>
  <c r="J2253" i="2" s="1"/>
  <c r="J2254" i="2" a="1"/>
  <c r="J2254" i="2" s="1"/>
  <c r="J2255" i="2" a="1"/>
  <c r="J2255" i="2" s="1"/>
  <c r="J2256" i="2" a="1"/>
  <c r="J2256" i="2" s="1"/>
  <c r="J2257" i="2" a="1"/>
  <c r="J2257" i="2" s="1"/>
  <c r="J2258" i="2" a="1"/>
  <c r="J2258" i="2" s="1"/>
  <c r="J2259" i="2" a="1"/>
  <c r="J2259" i="2" s="1"/>
  <c r="J2260" i="2" a="1"/>
  <c r="J2260" i="2" s="1"/>
  <c r="J2261" i="2" a="1"/>
  <c r="J2261" i="2" s="1"/>
  <c r="J2262" i="2" a="1"/>
  <c r="J2262" i="2" s="1"/>
  <c r="J2263" i="2" a="1"/>
  <c r="J2263" i="2" s="1"/>
  <c r="J2264" i="2" a="1"/>
  <c r="J2264" i="2" s="1"/>
  <c r="J2265" i="2" a="1"/>
  <c r="J2265" i="2" s="1"/>
  <c r="J2266" i="2" a="1"/>
  <c r="J2266" i="2" s="1"/>
  <c r="J2267" i="2" a="1"/>
  <c r="J2267" i="2" s="1"/>
  <c r="J2268" i="2" a="1"/>
  <c r="J2268" i="2" s="1"/>
  <c r="J2269" i="2" a="1"/>
  <c r="J2269" i="2" s="1"/>
  <c r="J2270" i="2" a="1"/>
  <c r="J2270" i="2" s="1"/>
  <c r="J2271" i="2" a="1"/>
  <c r="J2271" i="2" s="1"/>
  <c r="J2272" i="2" a="1"/>
  <c r="J2272" i="2" s="1"/>
  <c r="J2273" i="2" a="1"/>
  <c r="J2273" i="2" s="1"/>
  <c r="J2274" i="2" a="1"/>
  <c r="J2274" i="2" s="1"/>
  <c r="J2275" i="2" a="1"/>
  <c r="J2275" i="2" s="1"/>
  <c r="J2276" i="2" a="1"/>
  <c r="J2276" i="2" s="1"/>
  <c r="J2277" i="2" a="1"/>
  <c r="J2277" i="2" s="1"/>
  <c r="J2278" i="2" a="1"/>
  <c r="J2278" i="2" s="1"/>
  <c r="J2279" i="2" a="1"/>
  <c r="J2279" i="2" s="1"/>
  <c r="J2280" i="2" a="1"/>
  <c r="J2280" i="2" s="1"/>
  <c r="J2281" i="2" a="1"/>
  <c r="J2281" i="2" s="1"/>
  <c r="J2282" i="2" a="1"/>
  <c r="J2282" i="2" s="1"/>
  <c r="J2283" i="2" a="1"/>
  <c r="J2283" i="2" s="1"/>
  <c r="J2284" i="2" a="1"/>
  <c r="J2284" i="2" s="1"/>
  <c r="J2285" i="2" a="1"/>
  <c r="J2285" i="2" s="1"/>
  <c r="J2286" i="2" a="1"/>
  <c r="J2286" i="2" s="1"/>
  <c r="J2287" i="2" a="1"/>
  <c r="J2287" i="2" s="1"/>
  <c r="J2288" i="2" a="1"/>
  <c r="J2288" i="2" s="1"/>
  <c r="J2289" i="2" a="1"/>
  <c r="J2289" i="2" s="1"/>
  <c r="J2290" i="2" a="1"/>
  <c r="J2290" i="2" s="1"/>
  <c r="J2291" i="2" a="1"/>
  <c r="J2291" i="2" s="1"/>
  <c r="J2292" i="2" a="1"/>
  <c r="J2292" i="2" s="1"/>
  <c r="J2293" i="2" a="1"/>
  <c r="J2293" i="2" s="1"/>
  <c r="J2294" i="2" a="1"/>
  <c r="J2294" i="2" s="1"/>
  <c r="J2295" i="2" a="1"/>
  <c r="J2295" i="2" s="1"/>
  <c r="J2296" i="2" a="1"/>
  <c r="J2296" i="2" s="1"/>
  <c r="J2297" i="2" a="1"/>
  <c r="J2297" i="2" s="1"/>
  <c r="J2298" i="2" a="1"/>
  <c r="J2298" i="2" s="1"/>
  <c r="J2299" i="2" a="1"/>
  <c r="J2299" i="2" s="1"/>
  <c r="J2300" i="2" a="1"/>
  <c r="J2300" i="2" s="1"/>
  <c r="J2301" i="2" a="1"/>
  <c r="J2301" i="2" s="1"/>
  <c r="J2302" i="2" a="1"/>
  <c r="J2302" i="2" s="1"/>
  <c r="J2303" i="2" a="1"/>
  <c r="J2303" i="2" s="1"/>
  <c r="J2304" i="2" a="1"/>
  <c r="J2304" i="2" s="1"/>
  <c r="J2305" i="2" a="1"/>
  <c r="J2305" i="2" s="1"/>
  <c r="J2306" i="2" a="1"/>
  <c r="J2306" i="2" s="1"/>
  <c r="J2307" i="2" a="1"/>
  <c r="J2307" i="2" s="1"/>
  <c r="J2308" i="2" a="1"/>
  <c r="J2308" i="2" s="1"/>
  <c r="J2309" i="2" a="1"/>
  <c r="J2309" i="2" s="1"/>
  <c r="J2310" i="2" a="1"/>
  <c r="J2310" i="2" s="1"/>
  <c r="J2311" i="2" a="1"/>
  <c r="J2311" i="2" s="1"/>
  <c r="J2312" i="2" a="1"/>
  <c r="J2312" i="2" s="1"/>
  <c r="J2313" i="2" a="1"/>
  <c r="J2313" i="2" s="1"/>
  <c r="J2314" i="2" a="1"/>
  <c r="J2314" i="2" s="1"/>
  <c r="J2315" i="2" a="1"/>
  <c r="J2315" i="2" s="1"/>
  <c r="J2316" i="2" a="1"/>
  <c r="J2316" i="2" s="1"/>
  <c r="J2317" i="2" a="1"/>
  <c r="J2317" i="2" s="1"/>
  <c r="J2318" i="2" a="1"/>
  <c r="J2318" i="2" s="1"/>
  <c r="J2319" i="2" a="1"/>
  <c r="J2319" i="2" s="1"/>
  <c r="J2320" i="2" a="1"/>
  <c r="J2320" i="2" s="1"/>
  <c r="J2321" i="2" a="1"/>
  <c r="J2321" i="2" s="1"/>
  <c r="J2322" i="2" a="1"/>
  <c r="J2322" i="2" s="1"/>
  <c r="J2323" i="2" a="1"/>
  <c r="J2323" i="2" s="1"/>
  <c r="J2324" i="2" a="1"/>
  <c r="J2324" i="2" s="1"/>
  <c r="J2325" i="2" a="1"/>
  <c r="J2325" i="2" s="1"/>
  <c r="J2326" i="2" a="1"/>
  <c r="J2326" i="2" s="1"/>
  <c r="J2327" i="2" a="1"/>
  <c r="J2327" i="2" s="1"/>
  <c r="J2328" i="2" a="1"/>
  <c r="J2328" i="2" s="1"/>
  <c r="J2329" i="2" a="1"/>
  <c r="J2329" i="2" s="1"/>
  <c r="J2330" i="2" a="1"/>
  <c r="J2330" i="2" s="1"/>
  <c r="J2331" i="2" a="1"/>
  <c r="J2331" i="2" s="1"/>
  <c r="J2332" i="2" a="1"/>
  <c r="J2332" i="2" s="1"/>
  <c r="J2333" i="2" a="1"/>
  <c r="J2333" i="2" s="1"/>
  <c r="J2334" i="2" a="1"/>
  <c r="J2334" i="2" s="1"/>
  <c r="J2335" i="2" a="1"/>
  <c r="J2335" i="2" s="1"/>
  <c r="J2336" i="2" a="1"/>
  <c r="J2336" i="2" s="1"/>
  <c r="J2" i="2" a="1"/>
  <c r="J2" i="2" s="1"/>
  <c r="N2" i="1"/>
  <c r="M2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L2" i="1"/>
  <c r="K2" i="1"/>
  <c r="J2" i="1"/>
  <c r="I2" i="2"/>
  <c r="I4" i="2"/>
  <c r="I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<sst xmlns="http://schemas.openxmlformats.org/spreadsheetml/2006/main" count="35173" uniqueCount="6020">
  <si>
    <t>Customer ID</t>
  </si>
  <si>
    <t>year</t>
  </si>
  <si>
    <t>month</t>
  </si>
  <si>
    <t>date</t>
  </si>
  <si>
    <t>children</t>
  </si>
  <si>
    <t>charges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</si>
  <si>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</si>
  <si>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</si>
  <si>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</si>
  <si>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</si>
  <si>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</si>
  <si>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</si>
  <si>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</si>
  <si>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</si>
  <si>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</si>
  <si>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</si>
  <si>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</si>
  <si>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</si>
  <si>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</si>
  <si>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</si>
  <si>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</si>
  <si>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</si>
  <si>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</si>
  <si>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</si>
  <si>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</si>
  <si>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</si>
  <si>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</si>
  <si>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</si>
  <si>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</si>
  <si>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</si>
  <si>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</si>
  <si>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</si>
  <si>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</si>
  <si>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</si>
  <si>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</si>
  <si>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</si>
  <si>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</si>
  <si>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</si>
  <si>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</si>
  <si>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</si>
  <si>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</si>
  <si>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</si>
  <si>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</si>
  <si>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</si>
  <si>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</si>
  <si>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</si>
  <si>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</si>
  <si>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</si>
  <si>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</si>
  <si>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</si>
  <si>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</si>
  <si>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</si>
  <si>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</si>
  <si>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</si>
  <si>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</si>
  <si>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</si>
  <si>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</si>
  <si>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</si>
  <si>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</si>
  <si>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</si>
  <si>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</si>
  <si>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</si>
  <si>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</si>
  <si>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</si>
  <si>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</si>
  <si>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</si>
  <si>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</si>
  <si>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</si>
  <si>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</si>
  <si>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</si>
  <si>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</si>
  <si>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</si>
  <si>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</si>
  <si>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</si>
  <si>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</si>
  <si>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</si>
  <si>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</si>
  <si>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</si>
  <si>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</si>
  <si>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</si>
  <si>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</si>
  <si>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</si>
  <si>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</si>
  <si>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</si>
  <si>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</si>
  <si>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</si>
  <si>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</si>
  <si>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</si>
  <si>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</si>
  <si>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</si>
  <si>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</si>
  <si>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</si>
  <si>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</si>
  <si>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</si>
  <si>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</si>
  <si>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</si>
  <si>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</si>
  <si>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</si>
  <si>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</si>
  <si>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</si>
  <si>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</si>
  <si>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</si>
  <si>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</si>
  <si>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</si>
  <si>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</si>
  <si>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</si>
  <si>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</si>
  <si>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</si>
  <si>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</si>
  <si>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</si>
  <si>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</si>
  <si>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</si>
  <si>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</si>
  <si>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</si>
  <si>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</si>
  <si>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</si>
  <si>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</si>
  <si>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</si>
  <si>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</si>
  <si>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</si>
  <si>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</si>
  <si>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</si>
  <si>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</si>
  <si>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</si>
  <si>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</si>
  <si>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</si>
  <si>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</si>
  <si>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</si>
  <si>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</si>
  <si>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</si>
  <si>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</si>
  <si>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</si>
  <si>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</si>
  <si>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</si>
  <si>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</si>
  <si>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</si>
  <si>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</si>
  <si>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</si>
  <si>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</si>
  <si>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</si>
  <si>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</si>
  <si>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</si>
  <si>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</si>
  <si>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</si>
  <si>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</si>
  <si>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</si>
  <si>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</si>
  <si>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</si>
  <si>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</si>
  <si>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</si>
  <si>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</si>
  <si>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</si>
  <si>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</si>
  <si>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</si>
  <si>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</si>
  <si>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</si>
  <si>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</si>
  <si>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</si>
  <si>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</si>
  <si>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</si>
  <si>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</si>
  <si>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</si>
  <si>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</si>
  <si>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</si>
  <si>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</si>
  <si>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</si>
  <si>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</si>
  <si>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</si>
  <si>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</si>
  <si>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</si>
  <si>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</si>
  <si>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</si>
  <si>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</si>
  <si>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</si>
  <si>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</si>
  <si>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</si>
  <si>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</si>
  <si>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</si>
  <si>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</si>
  <si>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</si>
  <si>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</si>
  <si>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</si>
  <si>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</si>
  <si>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</si>
  <si>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</si>
  <si>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</si>
  <si>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</si>
  <si>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</si>
  <si>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</si>
  <si>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</si>
  <si>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</si>
  <si>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</si>
  <si>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</si>
  <si>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</si>
  <si>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</si>
  <si>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</si>
  <si>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</si>
  <si>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</si>
  <si>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</si>
  <si>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</si>
  <si>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</si>
  <si>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</si>
  <si>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</si>
  <si>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</si>
  <si>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</si>
  <si>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</si>
  <si>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</si>
  <si>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</si>
  <si>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</si>
  <si>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</si>
  <si>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</si>
  <si>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</si>
  <si>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</si>
  <si>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</si>
  <si>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</si>
  <si>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</si>
  <si>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</si>
  <si>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</si>
  <si>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</si>
  <si>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</si>
  <si>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</si>
  <si>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</si>
  <si>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</si>
  <si>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</si>
  <si>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</si>
  <si>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</si>
  <si>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</si>
  <si>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</si>
  <si>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</si>
  <si>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</si>
  <si>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</si>
  <si>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</si>
  <si>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</si>
  <si>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</si>
  <si>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</si>
  <si>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</si>
  <si>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</si>
  <si>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</si>
  <si>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</si>
  <si>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</si>
  <si>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</si>
  <si>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</si>
  <si>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</si>
  <si>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</si>
  <si>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</si>
  <si>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</si>
  <si>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</si>
  <si>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</si>
  <si>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</si>
  <si>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</si>
  <si>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</si>
  <si>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</si>
  <si>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</si>
  <si>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</si>
  <si>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</si>
  <si>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</si>
  <si>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</si>
  <si>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</si>
  <si>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</si>
  <si>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</si>
  <si>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</si>
  <si>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</si>
  <si>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</si>
  <si>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</si>
  <si>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</si>
  <si>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</si>
  <si>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</si>
  <si>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</si>
  <si>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</si>
  <si>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</si>
  <si>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</si>
  <si>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</si>
  <si>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</si>
  <si>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</si>
  <si>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</si>
  <si>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</si>
  <si>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</si>
  <si>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</si>
  <si>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</si>
  <si>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</si>
  <si>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</si>
  <si>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</si>
  <si>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</si>
  <si>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</si>
  <si>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</si>
  <si>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</si>
  <si>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</si>
  <si>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</si>
  <si>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</si>
  <si>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</si>
  <si>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</si>
  <si>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</si>
  <si>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</si>
  <si>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</si>
  <si>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</si>
  <si>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</si>
  <si>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</si>
  <si>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</si>
  <si>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</si>
  <si>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</si>
  <si>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</si>
  <si>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</si>
  <si>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</si>
  <si>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</si>
  <si>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</si>
  <si>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</si>
  <si>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</si>
  <si>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</si>
  <si>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</si>
  <si>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</si>
  <si>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</si>
  <si>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</si>
  <si>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</si>
  <si>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</si>
  <si>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</si>
  <si>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</si>
  <si>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</si>
  <si>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</si>
  <si>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</si>
  <si>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</si>
  <si>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</si>
  <si>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</si>
  <si>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</si>
  <si>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</si>
  <si>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</si>
  <si>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</si>
  <si>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</si>
  <si>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</si>
  <si>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</si>
  <si>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</si>
  <si>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</si>
  <si>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</si>
  <si>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</si>
  <si>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</si>
  <si>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</si>
  <si>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</si>
  <si>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</si>
  <si>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</si>
  <si>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</si>
  <si>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</si>
  <si>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</si>
  <si>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</si>
  <si>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</si>
  <si>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</si>
  <si>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</si>
  <si>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</si>
  <si>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</si>
  <si>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</si>
  <si>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</si>
  <si>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</si>
  <si>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</si>
  <si>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</si>
  <si>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</si>
  <si>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</si>
  <si>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</si>
  <si>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</si>
  <si>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</si>
  <si>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</si>
  <si>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</si>
  <si>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</si>
  <si>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</si>
  <si>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</si>
  <si>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</si>
  <si>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</si>
  <si>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</si>
  <si>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</si>
  <si>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</si>
  <si>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</si>
  <si>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</si>
  <si>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</si>
  <si>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</si>
  <si>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</si>
  <si>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</si>
  <si>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</si>
  <si>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</si>
  <si>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</si>
  <si>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</si>
  <si>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</si>
  <si>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</si>
  <si>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</si>
  <si>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</si>
  <si>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</si>
  <si>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</si>
  <si>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</si>
  <si>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</si>
  <si>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</si>
  <si>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</si>
  <si>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</si>
  <si>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</si>
  <si>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</si>
  <si>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</si>
  <si>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</si>
  <si>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</si>
  <si>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</si>
  <si>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</si>
  <si>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</si>
  <si>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</si>
  <si>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</si>
  <si>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</si>
  <si>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</si>
  <si>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</si>
  <si>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</si>
  <si>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</si>
  <si>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</si>
  <si>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</si>
  <si>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</si>
  <si>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</si>
  <si>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</si>
  <si>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</si>
  <si>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</si>
  <si>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</si>
  <si>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</si>
  <si>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</si>
  <si>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</si>
  <si>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</si>
  <si>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</si>
  <si>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</si>
  <si>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</si>
  <si>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</si>
  <si>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</si>
  <si>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</si>
  <si>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</si>
  <si>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</si>
  <si>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</si>
  <si>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</si>
  <si>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</si>
  <si>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</si>
  <si>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</si>
  <si>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</si>
  <si>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</si>
  <si>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</si>
  <si>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</si>
  <si>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</si>
  <si>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</si>
  <si>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</si>
  <si>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</si>
  <si>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</si>
  <si>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</si>
  <si>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</si>
  <si>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</si>
  <si>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</si>
  <si>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</si>
  <si>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</si>
  <si>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</si>
  <si>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</si>
  <si>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</si>
  <si>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</si>
  <si>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</si>
  <si>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</si>
  <si>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</si>
  <si>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</si>
  <si>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</si>
  <si>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</si>
  <si>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</si>
  <si>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</si>
  <si>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</si>
  <si>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</si>
  <si>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</si>
  <si>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</si>
  <si>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</si>
  <si>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</si>
  <si>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</si>
  <si>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</si>
  <si>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</si>
  <si>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</si>
  <si>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</si>
  <si>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</si>
  <si>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</si>
  <si>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</si>
  <si>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</si>
  <si>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</si>
  <si>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</si>
  <si>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</si>
  <si>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</si>
  <si>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</si>
  <si>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</si>
  <si>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</si>
  <si>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</si>
  <si>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</si>
  <si>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</si>
  <si>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</si>
  <si>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</si>
  <si>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</si>
  <si>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</si>
  <si>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</si>
  <si>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</si>
  <si>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</si>
  <si>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</si>
  <si>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</si>
  <si>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</si>
  <si>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</si>
  <si>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</si>
  <si>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</si>
  <si>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</si>
  <si>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</si>
  <si>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</si>
  <si>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</si>
  <si>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</si>
  <si>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</si>
  <si>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</si>
  <si>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</si>
  <si>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</si>
  <si>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</si>
  <si>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</si>
  <si>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</si>
  <si>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</si>
  <si>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</si>
  <si>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</si>
  <si>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</si>
  <si>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</si>
  <si>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</si>
  <si>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</si>
  <si>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</si>
  <si>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</si>
  <si>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</si>
  <si>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</si>
  <si>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</si>
  <si>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</si>
  <si>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</si>
  <si>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</si>
  <si>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</si>
  <si>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</si>
  <si>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</si>
  <si>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</si>
  <si>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</si>
  <si>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</si>
  <si>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</si>
  <si>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</si>
  <si>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</si>
  <si>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</si>
  <si>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</si>
  <si>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</si>
  <si>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</si>
  <si>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</si>
  <si>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</si>
  <si>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</si>
  <si>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</si>
  <si>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</si>
  <si>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</si>
  <si>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</si>
  <si>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</si>
  <si>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</si>
  <si>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</si>
  <si>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</si>
  <si>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</si>
  <si>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</si>
  <si>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</si>
  <si>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</si>
  <si>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</si>
  <si>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</si>
  <si>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</si>
  <si>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</si>
  <si>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</si>
  <si>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</si>
  <si>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</si>
  <si>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</si>
  <si>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</si>
  <si>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</si>
  <si>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</si>
  <si>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</si>
  <si>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</si>
  <si>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</si>
  <si>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</si>
  <si>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</si>
  <si>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</si>
  <si>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</si>
  <si>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</si>
  <si>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</si>
  <si>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</si>
  <si>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</si>
  <si>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</si>
  <si>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</si>
  <si>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</si>
  <si>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</si>
  <si>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</si>
  <si>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</si>
  <si>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</si>
  <si>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</si>
  <si>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</si>
  <si>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</si>
  <si>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</si>
  <si>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</si>
  <si>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</si>
  <si>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</si>
  <si>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</si>
  <si>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</si>
  <si>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</si>
  <si>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</si>
  <si>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</si>
  <si>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</si>
  <si>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</si>
  <si>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</si>
  <si>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</si>
  <si>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</si>
  <si>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</si>
  <si>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</si>
  <si>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</si>
  <si>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</si>
  <si>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</si>
  <si>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</si>
  <si>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</si>
  <si>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</si>
  <si>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</si>
  <si>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</si>
  <si>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</si>
  <si>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</si>
  <si>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</si>
  <si>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</si>
  <si>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</si>
  <si>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</si>
  <si>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</si>
  <si>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</si>
  <si>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</si>
  <si>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</si>
  <si>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</si>
  <si>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</si>
  <si>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</si>
  <si>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</si>
  <si>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</si>
  <si>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</si>
  <si>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</si>
  <si>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</si>
  <si>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</si>
  <si>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</si>
  <si>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</si>
  <si>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</si>
  <si>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</si>
  <si>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</si>
  <si>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</si>
  <si>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</si>
  <si>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</si>
  <si>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</si>
  <si>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</si>
  <si>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</si>
  <si>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</si>
  <si>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</si>
  <si>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</si>
  <si>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</si>
  <si>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</si>
  <si>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</si>
  <si>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</si>
  <si>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</si>
  <si>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</si>
  <si>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</si>
  <si>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</si>
  <si>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</si>
  <si>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</si>
  <si>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</si>
  <si>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</si>
  <si>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</si>
  <si>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</si>
  <si>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</si>
  <si>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</si>
  <si>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</si>
  <si>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</si>
  <si>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</si>
  <si>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</si>
  <si>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</si>
  <si>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</si>
  <si>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</si>
  <si>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</si>
  <si>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</si>
  <si>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</si>
  <si>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</si>
  <si>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</si>
  <si>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</si>
  <si>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</si>
  <si>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</si>
  <si>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</si>
  <si>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</si>
  <si>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</si>
  <si>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</si>
  <si>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</si>
  <si>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</si>
  <si>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</si>
  <si>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</si>
  <si>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</si>
  <si>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</si>
  <si>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</si>
  <si>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</si>
  <si>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</si>
  <si>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</si>
  <si>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</si>
  <si>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</si>
  <si>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</si>
  <si>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</si>
  <si>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</si>
  <si>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</si>
  <si>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</si>
  <si>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</si>
  <si>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</si>
  <si>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</si>
  <si>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</si>
  <si>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</si>
  <si>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</si>
  <si>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</si>
  <si>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</si>
  <si>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</si>
  <si>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</si>
  <si>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</si>
  <si>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</si>
  <si>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</si>
  <si>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</si>
  <si>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</si>
  <si>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</si>
  <si>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</si>
  <si>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</si>
  <si>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</si>
  <si>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</si>
  <si>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</si>
  <si>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</si>
  <si>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</si>
  <si>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</si>
  <si>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</si>
  <si>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</si>
  <si>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</si>
  <si>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</si>
  <si>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</si>
  <si>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</si>
  <si>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</si>
  <si>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</si>
  <si>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</si>
  <si>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</si>
  <si>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</si>
  <si>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</si>
  <si>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</si>
  <si>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</si>
  <si>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</si>
  <si>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</si>
  <si>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</si>
  <si>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</si>
  <si>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</si>
  <si>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</si>
  <si>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</si>
  <si>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</si>
  <si>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</si>
  <si>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</si>
  <si>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</si>
  <si>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</si>
  <si>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</si>
  <si>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</si>
  <si>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</si>
  <si>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</si>
  <si>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</si>
  <si>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</si>
  <si>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</si>
  <si>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</si>
  <si>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</si>
  <si>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</si>
  <si>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</si>
  <si>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</si>
  <si>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</si>
  <si>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</si>
  <si>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</si>
  <si>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</si>
  <si>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</si>
  <si>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</si>
  <si>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</si>
  <si>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</si>
  <si>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</si>
  <si>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</si>
  <si>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</si>
  <si>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</si>
  <si>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</si>
  <si>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</si>
  <si>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</si>
  <si>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</si>
  <si>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</si>
  <si>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</si>
  <si>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</si>
  <si>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</si>
  <si>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</si>
  <si>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</si>
  <si>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</si>
  <si>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</si>
  <si>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</si>
  <si>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</si>
  <si>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</si>
  <si>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</si>
  <si>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</si>
  <si>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</si>
  <si>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</si>
  <si>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</si>
  <si>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</si>
  <si>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</si>
  <si>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</si>
  <si>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</si>
  <si>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</si>
  <si>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</si>
  <si>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</si>
  <si>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</si>
  <si>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</si>
  <si>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</si>
  <si>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</si>
  <si>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</si>
  <si>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</si>
  <si>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</si>
  <si>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</si>
  <si>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</si>
  <si>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</si>
  <si>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</si>
  <si>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</si>
  <si>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</si>
  <si>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</si>
  <si>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</si>
  <si>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</si>
  <si>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</si>
  <si>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</si>
  <si>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</si>
  <si>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</si>
  <si>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</si>
  <si>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</si>
  <si>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</si>
  <si>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</si>
  <si>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</si>
  <si>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</si>
  <si>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</si>
  <si>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</si>
  <si>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</si>
  <si>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</si>
  <si>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</si>
  <si>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</si>
  <si>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</si>
  <si>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</si>
  <si>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</si>
  <si>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</si>
  <si>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</si>
  <si>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</si>
  <si>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</si>
  <si>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</si>
  <si>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</si>
  <si>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</si>
  <si>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</si>
  <si>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</si>
  <si>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</si>
  <si>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</si>
  <si>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</si>
  <si>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</si>
  <si>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</si>
  <si>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</si>
  <si>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</si>
  <si>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</si>
  <si>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</si>
  <si>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</si>
  <si>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</si>
  <si>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</si>
  <si>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</si>
  <si>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</si>
  <si>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</si>
  <si>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</si>
  <si>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</si>
  <si>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</si>
  <si>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</si>
  <si>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</si>
  <si>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</si>
  <si>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</si>
  <si>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</si>
  <si>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</si>
  <si>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</si>
  <si>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</si>
  <si>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</si>
  <si>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</si>
  <si>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</si>
  <si>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</si>
  <si>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</si>
  <si>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</si>
  <si>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</si>
  <si>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</si>
  <si>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</si>
  <si>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</si>
  <si>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</si>
  <si>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</si>
  <si>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</si>
  <si>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</si>
  <si>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</si>
  <si>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</si>
  <si>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</si>
  <si>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</si>
  <si>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</si>
  <si>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</si>
  <si>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</si>
  <si>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</si>
  <si>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</si>
  <si>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</si>
  <si>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</si>
  <si>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</si>
  <si>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</si>
  <si>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</si>
  <si>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</si>
  <si>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</si>
  <si>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</si>
  <si>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</si>
  <si>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</si>
  <si>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</si>
  <si>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</si>
  <si>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</si>
  <si>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</si>
  <si>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</si>
  <si>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</si>
  <si>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</si>
  <si>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</si>
  <si>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</si>
  <si>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</si>
  <si>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</si>
  <si>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</si>
  <si>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</si>
  <si>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</si>
  <si>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</si>
  <si>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</si>
  <si>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</si>
  <si>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</si>
  <si>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</si>
  <si>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</si>
  <si>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</si>
  <si>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</si>
  <si>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</si>
  <si>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</si>
  <si>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</si>
  <si>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</si>
  <si>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</si>
  <si>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</si>
  <si>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</si>
  <si>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</si>
  <si>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</si>
  <si>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</si>
  <si>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</si>
  <si>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</si>
  <si>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</si>
  <si>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</si>
  <si>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</si>
  <si>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</si>
  <si>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</si>
  <si>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</si>
  <si>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</si>
  <si>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</si>
  <si>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</si>
  <si>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</si>
  <si>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</si>
  <si>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</si>
  <si>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</si>
  <si>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</si>
  <si>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</si>
  <si>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</si>
  <si>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</si>
  <si>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</si>
  <si>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</si>
  <si>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</si>
  <si>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</si>
  <si>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</si>
  <si>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</si>
  <si>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</si>
  <si>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</si>
  <si>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</si>
  <si>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</si>
  <si>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</si>
  <si>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</si>
  <si>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</si>
  <si>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</si>
  <si>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</si>
  <si>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</si>
  <si>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</si>
  <si>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</si>
  <si>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</si>
  <si>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</si>
  <si>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</si>
  <si>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</si>
  <si>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</si>
  <si>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</si>
  <si>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</si>
  <si>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</si>
  <si>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</si>
  <si>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</si>
  <si>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</si>
  <si>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</si>
  <si>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</si>
  <si>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</si>
  <si>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</si>
  <si>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</si>
  <si>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</si>
  <si>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</si>
  <si>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</si>
  <si>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</si>
  <si>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</si>
  <si>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</si>
  <si>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</si>
  <si>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</si>
  <si>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</si>
  <si>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</si>
  <si>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</si>
  <si>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</si>
  <si>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</si>
  <si>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</si>
  <si>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</si>
  <si>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</si>
  <si>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</si>
  <si>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</si>
  <si>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</si>
  <si>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</si>
  <si>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</si>
  <si>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</si>
  <si>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</si>
  <si>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</si>
  <si>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</si>
  <si>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</si>
  <si>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</si>
  <si>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</si>
  <si>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</si>
  <si>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</si>
  <si>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</si>
  <si>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</si>
  <si>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</si>
  <si>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</si>
  <si>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</si>
  <si>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</si>
  <si>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</si>
  <si>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</si>
  <si>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</si>
  <si>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</si>
  <si>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</si>
  <si>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</si>
  <si>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</si>
  <si>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</si>
  <si>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</si>
  <si>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</si>
  <si>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</si>
  <si>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</si>
  <si>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</si>
  <si>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</si>
  <si>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</si>
  <si>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</si>
  <si>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</si>
  <si>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</si>
  <si>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</si>
  <si>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</si>
  <si>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</si>
  <si>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</si>
  <si>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</si>
  <si>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</si>
  <si>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</si>
  <si>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</si>
  <si>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</si>
  <si>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</si>
  <si>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</si>
  <si>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</si>
  <si>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</si>
  <si>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</si>
  <si>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</si>
  <si>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</si>
  <si>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</si>
  <si>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</si>
  <si>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</si>
  <si>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</si>
  <si>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</si>
  <si>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</si>
  <si>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</si>
  <si>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</si>
  <si>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</si>
  <si>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</si>
  <si>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</si>
  <si>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</si>
  <si>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</si>
  <si>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</si>
  <si>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</si>
  <si>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</si>
  <si>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</si>
  <si>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</si>
  <si>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</si>
  <si>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</si>
  <si>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</si>
  <si>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</si>
  <si>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</si>
  <si>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</si>
  <si>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</si>
  <si>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</si>
  <si>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</si>
  <si>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</si>
  <si>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</si>
  <si>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</si>
  <si>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</si>
  <si>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</si>
  <si>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</si>
  <si>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</si>
  <si>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</si>
  <si>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</si>
  <si>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</si>
  <si>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</si>
  <si>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</si>
  <si>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</si>
  <si>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</si>
  <si>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</si>
  <si>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</si>
  <si>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</si>
  <si>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</si>
  <si>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</si>
  <si>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</si>
  <si>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</si>
  <si>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</si>
  <si>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</si>
  <si>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</si>
  <si>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</si>
  <si>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</si>
  <si>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</si>
  <si>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</si>
  <si>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</si>
  <si>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</si>
  <si>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</si>
  <si>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</si>
  <si>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</si>
  <si>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</si>
  <si>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</si>
  <si>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</si>
  <si>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</si>
  <si>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</si>
  <si>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</si>
  <si>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</si>
  <si>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</si>
  <si>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</si>
  <si>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</si>
  <si>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</si>
  <si>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</si>
  <si>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</si>
  <si>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</si>
  <si>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</si>
  <si>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</si>
  <si>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</si>
  <si>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</si>
  <si>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</si>
  <si>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</si>
  <si>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</si>
  <si>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</si>
  <si>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</si>
  <si>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</si>
  <si>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</si>
  <si>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</si>
  <si>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</si>
  <si>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</si>
  <si>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</si>
  <si>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</si>
  <si>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</si>
  <si>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</si>
  <si>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</si>
  <si>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</si>
  <si>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</si>
  <si>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</si>
  <si>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</si>
  <si>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</si>
  <si>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</si>
  <si>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</si>
  <si>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</si>
  <si>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</si>
  <si>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</si>
  <si>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</si>
  <si>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</si>
  <si>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</si>
  <si>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</si>
  <si>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</si>
  <si>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</si>
  <si>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</si>
  <si>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</si>
  <si>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</si>
  <si>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</si>
  <si>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</si>
  <si>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</si>
  <si>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</si>
  <si>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</si>
  <si>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</si>
  <si>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</si>
  <si>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</si>
  <si>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</si>
  <si>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</si>
  <si>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</si>
  <si>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</si>
  <si>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</si>
  <si>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</si>
  <si>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</si>
  <si>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</si>
  <si>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</si>
  <si>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</si>
  <si>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</si>
  <si>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</si>
  <si>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</si>
  <si>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</si>
  <si>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</si>
  <si>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</si>
  <si>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</si>
  <si>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</si>
  <si>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</si>
  <si>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</si>
  <si>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</si>
  <si>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</si>
  <si>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</si>
  <si>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</si>
  <si>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</si>
  <si>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</si>
  <si>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</si>
  <si>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</si>
  <si>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</si>
  <si>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</si>
  <si>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</si>
  <si>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</si>
  <si>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</si>
  <si>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</si>
  <si>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</si>
  <si>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</si>
  <si>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</si>
  <si>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</si>
  <si>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</si>
  <si>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</si>
  <si>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</si>
  <si>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</si>
  <si>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</si>
  <si>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</si>
  <si>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</si>
  <si>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</si>
  <si>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</si>
  <si>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</si>
  <si>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</si>
  <si>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</si>
  <si>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</si>
  <si>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</si>
  <si>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</si>
  <si>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</si>
  <si>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</si>
  <si>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</si>
  <si>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</si>
  <si>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</si>
  <si>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</si>
  <si>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</si>
  <si>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</si>
  <si>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</si>
  <si>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</si>
  <si>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</si>
  <si>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</si>
  <si>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</si>
  <si>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</si>
  <si>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</si>
  <si>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</si>
  <si>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</si>
  <si>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</si>
  <si>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</si>
  <si>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</si>
  <si>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</si>
  <si>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</si>
  <si>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</si>
  <si>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</si>
  <si>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</si>
  <si>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</si>
  <si>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</si>
  <si>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</si>
  <si>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</si>
  <si>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</si>
  <si>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</si>
  <si>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</si>
  <si>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</si>
  <si>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</si>
  <si>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</si>
  <si>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</si>
  <si>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</si>
  <si>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</si>
  <si>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</si>
  <si>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</si>
  <si>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</si>
  <si>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</si>
  <si>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</si>
  <si>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</si>
  <si>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</si>
  <si>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</si>
  <si>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</si>
  <si>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</si>
  <si>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</si>
  <si>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</si>
  <si>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</si>
  <si>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</si>
  <si>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</si>
  <si>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</si>
  <si>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</si>
  <si>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</si>
  <si>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</si>
  <si>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</si>
  <si>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</si>
  <si>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</si>
  <si>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</si>
  <si>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</si>
  <si>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</si>
  <si>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</si>
  <si>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</si>
  <si>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</si>
  <si>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</si>
  <si>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</si>
  <si>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</si>
  <si>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</si>
  <si>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</si>
  <si>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</si>
  <si>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</si>
  <si>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</si>
  <si>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</si>
  <si>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</si>
  <si>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</si>
  <si>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</si>
  <si>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</si>
  <si>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</si>
  <si>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</si>
  <si>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</si>
  <si>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</si>
  <si>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</si>
  <si>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</si>
  <si>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</si>
  <si>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</si>
  <si>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</si>
  <si>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</si>
  <si>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</si>
  <si>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</si>
  <si>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</si>
  <si>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</si>
  <si>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</si>
  <si>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</si>
  <si>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</si>
  <si>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</si>
  <si>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</si>
  <si>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</si>
  <si>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</si>
  <si>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</si>
  <si>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</si>
  <si>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</si>
  <si>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</si>
  <si>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</si>
  <si>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</si>
  <si>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</si>
  <si>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</si>
  <si>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</si>
  <si>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</si>
  <si>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</si>
  <si>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</si>
  <si>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</si>
  <si>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</si>
  <si>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</si>
  <si>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</si>
  <si>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</si>
  <si>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</si>
  <si>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</si>
  <si>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</si>
  <si>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</si>
  <si>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</si>
  <si>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</si>
  <si>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</si>
  <si>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</si>
  <si>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</si>
  <si>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</si>
  <si>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</si>
  <si>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</si>
  <si>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</si>
  <si>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</si>
  <si>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</si>
  <si>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</si>
  <si>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</si>
  <si>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</si>
  <si>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</si>
  <si>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</si>
  <si>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</si>
  <si>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</si>
  <si>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</si>
  <si>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</si>
  <si>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</si>
  <si>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</si>
  <si>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</si>
  <si>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</si>
  <si>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</si>
  <si>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</si>
  <si>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</si>
  <si>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</si>
  <si>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</si>
  <si>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</si>
  <si>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</si>
  <si>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</si>
  <si>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</si>
  <si>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</si>
  <si>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</si>
  <si>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</si>
  <si>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</si>
  <si>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</si>
  <si>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</si>
  <si>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</si>
  <si>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</si>
  <si>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</si>
  <si>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</si>
  <si>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</si>
  <si>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</si>
  <si>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</si>
  <si>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</si>
  <si>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</si>
  <si>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</si>
  <si>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</si>
  <si>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</si>
  <si>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</si>
  <si>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</si>
  <si>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</si>
  <si>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</si>
  <si>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</si>
  <si>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</si>
  <si>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</si>
  <si>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</si>
  <si>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</si>
  <si>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</si>
  <si>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</si>
  <si>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</si>
  <si>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</si>
  <si>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</si>
  <si>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</si>
  <si>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</si>
  <si>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</si>
  <si>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</si>
  <si>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</si>
  <si>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</si>
  <si>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</si>
  <si>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</si>
  <si>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</si>
  <si>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</si>
  <si>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</si>
  <si>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</si>
  <si>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</si>
  <si>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</si>
  <si>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</si>
  <si>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</si>
  <si>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</si>
  <si>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</si>
  <si>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</si>
  <si>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</si>
  <si>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</si>
  <si>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</si>
  <si>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</si>
  <si>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</si>
  <si>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</si>
  <si>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</si>
  <si>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</si>
  <si>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</si>
  <si>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</si>
  <si>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</si>
  <si>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</si>
  <si>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</si>
  <si>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</si>
  <si>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</si>
  <si>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</si>
  <si>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</si>
  <si>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</si>
  <si>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</si>
  <si>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</si>
  <si>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</si>
  <si>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</si>
  <si>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</si>
  <si>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</si>
  <si>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</si>
  <si>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</si>
  <si>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</si>
  <si>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</si>
  <si>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</si>
  <si>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</si>
  <si>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</si>
  <si>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</si>
  <si>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</si>
  <si>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</si>
  <si>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</si>
  <si>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</si>
  <si>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</si>
  <si>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</si>
  <si>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</si>
  <si>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</si>
  <si>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</si>
  <si>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</si>
  <si>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</si>
  <si>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</si>
  <si>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</si>
  <si>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</si>
  <si>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</si>
  <si>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</si>
  <si>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</si>
  <si>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</si>
  <si>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</si>
  <si>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</si>
  <si>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</si>
  <si>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</si>
  <si>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</si>
  <si>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</si>
  <si>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</si>
  <si>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</si>
  <si>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</si>
  <si>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</si>
  <si>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</si>
  <si>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</si>
  <si>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</si>
  <si>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</si>
  <si>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</si>
  <si>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</si>
  <si>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</si>
  <si>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</si>
  <si>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</si>
  <si>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</si>
  <si>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</si>
  <si>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</si>
  <si>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</si>
  <si>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</si>
  <si>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</si>
  <si>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</si>
  <si>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</si>
  <si>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</si>
  <si>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</si>
  <si>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</si>
  <si>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</si>
  <si>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</si>
  <si>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</si>
  <si>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</si>
  <si>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</si>
  <si>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</si>
  <si>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</si>
  <si>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</si>
  <si>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</si>
  <si>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</si>
  <si>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</si>
  <si>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</si>
  <si>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</si>
  <si>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</si>
  <si>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</si>
  <si>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</si>
  <si>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</si>
  <si>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</si>
  <si>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</si>
  <si>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</si>
  <si>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</si>
  <si>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</si>
  <si>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</si>
  <si>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</si>
  <si>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</si>
  <si>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</si>
  <si>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</si>
  <si>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</si>
  <si>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</si>
  <si>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</si>
  <si>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</si>
  <si>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</si>
  <si>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</si>
  <si>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</si>
  <si>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</si>
  <si>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</si>
  <si>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</si>
  <si>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</si>
  <si>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</si>
  <si>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</si>
  <si>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</si>
  <si>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</si>
  <si>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</si>
  <si>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</si>
  <si>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</si>
  <si>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</si>
  <si>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</si>
  <si>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</si>
  <si>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</si>
  <si>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</si>
  <si>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</si>
  <si>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</si>
  <si>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</si>
  <si>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</si>
  <si>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</si>
  <si>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</si>
  <si>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</si>
  <si>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</si>
  <si>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</si>
  <si>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</si>
  <si>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</si>
  <si>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</si>
  <si>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</si>
  <si>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</si>
  <si>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</si>
  <si>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</si>
  <si>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</si>
  <si>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</si>
  <si>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</si>
  <si>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</si>
  <si>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</si>
  <si>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</si>
  <si>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</si>
  <si>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</si>
  <si>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</si>
  <si>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</si>
  <si>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</si>
  <si>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</si>
  <si>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</si>
  <si>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</si>
  <si>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</si>
  <si>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</si>
  <si>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</si>
  <si>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</si>
  <si>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</si>
  <si>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</si>
  <si>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</si>
  <si>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</si>
  <si>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</si>
  <si>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</si>
  <si>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</si>
  <si>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</si>
  <si>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</si>
  <si>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</si>
  <si>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</si>
  <si>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</si>
  <si>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</si>
  <si>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</si>
  <si>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</si>
  <si>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</si>
  <si>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</si>
  <si>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</si>
  <si>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</si>
  <si>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</si>
  <si>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</si>
  <si>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</si>
  <si>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</si>
  <si>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</si>
  <si>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</si>
  <si>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</si>
  <si>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</si>
  <si>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</si>
  <si>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</si>
  <si>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</si>
  <si>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</si>
  <si>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</si>
  <si>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</si>
  <si>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</si>
  <si>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</si>
  <si>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</si>
  <si>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</si>
  <si>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</si>
  <si>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</si>
  <si>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</si>
  <si>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</si>
  <si>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</si>
  <si>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</si>
  <si>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</si>
  <si>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</si>
  <si>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</si>
  <si>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</si>
  <si>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</si>
  <si>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</si>
  <si>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</si>
  <si>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</si>
  <si>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</si>
  <si>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</si>
  <si>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</si>
  <si>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</si>
  <si>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</si>
  <si>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</si>
  <si>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</si>
  <si>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</si>
  <si>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</si>
  <si>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</si>
  <si>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</si>
  <si>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</si>
  <si>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</si>
  <si>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</si>
  <si>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</si>
  <si>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</si>
  <si>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</si>
  <si>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</si>
  <si>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</si>
  <si>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</si>
  <si>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</si>
  <si>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</si>
  <si>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</si>
  <si>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</si>
  <si>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</si>
  <si>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</si>
  <si>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</si>
  <si>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</si>
  <si>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</si>
  <si>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</si>
  <si>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</si>
  <si>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</si>
  <si>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</si>
  <si>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</si>
  <si>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</si>
  <si>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</si>
  <si>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</si>
  <si>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</si>
  <si>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</si>
  <si>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</si>
  <si>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</si>
  <si>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</si>
  <si>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</si>
  <si>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</si>
  <si>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</si>
  <si>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</si>
  <si>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</si>
  <si>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</si>
  <si>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</si>
  <si>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</si>
  <si>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</si>
  <si>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</si>
  <si>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</si>
  <si>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</si>
  <si>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</si>
  <si>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</si>
  <si>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</si>
  <si>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</si>
  <si>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</si>
  <si>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</si>
  <si>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</si>
  <si>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</si>
  <si>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</si>
  <si>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</si>
  <si>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</si>
  <si>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</si>
  <si>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</si>
  <si>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</si>
  <si>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</si>
  <si>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</si>
  <si>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</si>
  <si>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</si>
  <si>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</si>
  <si>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</si>
  <si>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</si>
  <si>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</si>
  <si>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</si>
  <si>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</si>
  <si>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</si>
  <si>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</si>
  <si>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</si>
  <si>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</si>
  <si>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</si>
  <si>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</si>
  <si>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</si>
  <si>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</si>
  <si>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</si>
  <si>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</si>
  <si>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</si>
  <si>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</si>
  <si>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</si>
  <si>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</si>
  <si>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</si>
  <si>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</si>
  <si>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</si>
  <si>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</si>
  <si>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</si>
  <si>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</si>
  <si>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</si>
  <si>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</si>
  <si>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</si>
  <si>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</si>
  <si>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</si>
  <si>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</si>
  <si>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</si>
  <si>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</si>
  <si>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</si>
  <si>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</si>
  <si>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</si>
  <si>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</si>
  <si>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</si>
  <si>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</si>
  <si>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</si>
  <si>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</si>
  <si>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</si>
  <si>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</si>
  <si>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</si>
  <si>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</si>
  <si>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</si>
  <si>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</si>
  <si>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</si>
  <si>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</si>
  <si>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</si>
  <si>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</si>
  <si>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</si>
  <si>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</si>
  <si>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</si>
  <si>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</si>
  <si>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</si>
  <si>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</si>
  <si>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</si>
  <si>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</si>
  <si>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</si>
  <si>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</si>
  <si>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</si>
  <si>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</si>
  <si>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</si>
  <si>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</si>
  <si>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</si>
  <si>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</si>
  <si>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</si>
  <si>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</si>
  <si>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</si>
  <si>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</si>
  <si>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</si>
  <si>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</si>
  <si>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</si>
  <si>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</si>
  <si>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</si>
  <si>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</si>
  <si>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</si>
  <si>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</si>
  <si>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</si>
  <si>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</si>
  <si>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</si>
  <si>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</si>
  <si>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</si>
  <si>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</si>
  <si>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</si>
  <si>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</si>
  <si>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</si>
  <si>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</si>
  <si>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</si>
  <si>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</si>
  <si>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</si>
  <si>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</si>
  <si>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</si>
  <si>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</si>
  <si>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</si>
  <si>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</si>
  <si>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</si>
  <si>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</si>
  <si>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</si>
  <si>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</si>
  <si>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</si>
  <si>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</si>
  <si>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</si>
  <si>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</si>
  <si>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</si>
  <si>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</si>
  <si>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</si>
  <si>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</si>
  <si>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</si>
  <si>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</si>
  <si>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</si>
  <si>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</si>
  <si>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</si>
  <si>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</si>
  <si>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</si>
  <si>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</si>
  <si>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</si>
  <si>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</si>
  <si>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</si>
  <si>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</si>
  <si>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</si>
  <si>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</si>
  <si>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</si>
  <si>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</si>
  <si>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</si>
  <si>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</si>
  <si>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</si>
  <si>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</si>
  <si>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</si>
  <si>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</si>
  <si>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</si>
  <si>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</si>
  <si>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</si>
  <si>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</si>
  <si>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</si>
  <si>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</si>
  <si>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</si>
  <si>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</si>
  <si>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</si>
  <si>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</si>
  <si>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</si>
  <si>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</si>
  <si>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</si>
  <si>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</si>
  <si>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</si>
  <si>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</si>
  <si>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</si>
  <si>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</si>
  <si>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</si>
  <si>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</si>
  <si>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</si>
  <si>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</si>
  <si>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</si>
  <si>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</si>
  <si>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</si>
  <si>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</si>
  <si>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</si>
  <si>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</si>
  <si>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</si>
  <si>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</si>
  <si>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</si>
  <si>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</si>
  <si>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</si>
  <si>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</si>
  <si>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</si>
  <si>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</si>
  <si>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</si>
  <si>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</si>
  <si>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</si>
  <si>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</si>
  <si>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</si>
  <si>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</si>
  <si>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</si>
  <si>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</si>
  <si>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</si>
  <si>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</si>
  <si>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</si>
  <si>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</si>
  <si>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</si>
  <si>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</si>
  <si>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</si>
  <si>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</si>
  <si>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</si>
  <si>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</si>
  <si>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</si>
  <si>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</si>
  <si>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</si>
  <si>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</si>
  <si>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</si>
  <si>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</si>
  <si>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</si>
  <si>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</si>
  <si>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</si>
  <si>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</si>
  <si>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</si>
  <si>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</si>
  <si>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</si>
  <si>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</si>
  <si>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</si>
  <si>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</si>
  <si>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</si>
  <si>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</si>
  <si>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</si>
  <si>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</si>
  <si>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</si>
  <si>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</si>
  <si>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</si>
  <si>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</si>
  <si>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</si>
  <si>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</si>
  <si>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</si>
  <si>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</si>
  <si>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</si>
  <si>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</si>
  <si>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</si>
  <si>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</si>
  <si>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</si>
  <si>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</si>
  <si>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</si>
  <si>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</si>
  <si>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</si>
  <si>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</si>
  <si>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</si>
  <si>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</si>
  <si>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</si>
  <si>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</si>
  <si>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</si>
  <si>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</si>
  <si>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</si>
  <si>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</si>
  <si>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</si>
  <si>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</si>
  <si>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</si>
  <si>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</si>
  <si>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</si>
  <si>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</si>
  <si>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</si>
  <si>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</si>
  <si>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</si>
  <si>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</si>
  <si>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</si>
  <si>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</si>
  <si>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</si>
  <si>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</si>
  <si>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</si>
  <si>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</si>
  <si>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</si>
  <si>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</si>
  <si>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</si>
  <si>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</si>
  <si>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</si>
  <si>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</si>
  <si>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</si>
  <si>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</si>
  <si>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</si>
  <si>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</si>
  <si>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</si>
  <si>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</si>
  <si>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</si>
  <si>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</si>
  <si>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</si>
  <si>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</si>
  <si>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</si>
  <si>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</si>
  <si>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</si>
  <si>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</si>
  <si>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</si>
  <si>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</si>
  <si>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</si>
  <si>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</si>
  <si>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</si>
  <si>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</si>
  <si>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</si>
  <si>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</si>
  <si>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</si>
  <si>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</si>
  <si>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</si>
  <si>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</si>
  <si>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</si>
  <si>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</si>
  <si>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</si>
  <si>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</si>
  <si>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</si>
  <si>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</si>
  <si>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</si>
  <si>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</si>
  <si>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</si>
  <si>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</si>
  <si>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</si>
  <si>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</si>
  <si>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</si>
  <si>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</si>
  <si>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</si>
  <si>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</si>
  <si>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</si>
  <si>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</si>
  <si>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</si>
  <si>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</si>
  <si>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</si>
  <si>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</si>
  <si>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</si>
  <si>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</si>
  <si>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</si>
  <si>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</si>
  <si>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</si>
  <si>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</si>
  <si>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</si>
  <si>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</si>
  <si>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</si>
  <si>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</si>
  <si>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</si>
  <si>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</si>
  <si>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</si>
  <si>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</si>
  <si>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</si>
  <si>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</si>
  <si>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</si>
  <si>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</si>
  <si>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</si>
  <si>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</si>
  <si>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</si>
  <si>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</si>
  <si>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</si>
  <si>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</si>
  <si>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</si>
  <si>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</si>
  <si>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</si>
  <si>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</si>
  <si>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</si>
  <si>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</si>
  <si>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</si>
  <si>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</si>
  <si>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</si>
  <si>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</si>
  <si>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</si>
  <si>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</si>
  <si>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</si>
  <si>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</si>
  <si>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</si>
  <si>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</si>
  <si>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</si>
  <si>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</si>
  <si>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</si>
  <si>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</si>
  <si>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</si>
  <si>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</si>
  <si>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</si>
  <si>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</si>
  <si>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</si>
  <si>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</si>
  <si>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</si>
  <si>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</si>
  <si>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</si>
  <si>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</si>
  <si>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</si>
  <si>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</si>
  <si>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</si>
  <si>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</si>
  <si>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</si>
  <si>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</si>
  <si>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</si>
  <si>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</si>
  <si>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</si>
  <si>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</si>
  <si>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</si>
  <si>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</si>
  <si>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</si>
  <si>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</si>
  <si>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</si>
  <si>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</si>
  <si>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</si>
  <si>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</si>
  <si>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</si>
  <si>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</si>
  <si>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</si>
  <si>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</si>
  <si>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</si>
  <si>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</si>
  <si>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</si>
  <si>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</si>
  <si>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</si>
  <si>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</si>
  <si>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</si>
  <si>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</si>
  <si>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</si>
  <si>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</si>
  <si>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</si>
  <si>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</si>
  <si>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</si>
  <si>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</si>
  <si>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</si>
  <si>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</si>
  <si>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</si>
  <si>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</si>
  <si>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</si>
  <si>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</si>
  <si>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</si>
  <si>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</si>
  <si>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</si>
  <si>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</si>
  <si>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</si>
  <si>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</si>
  <si>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</si>
  <si>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</si>
  <si>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</si>
  <si>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</si>
  <si>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</si>
  <si>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</si>
  <si>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</si>
  <si>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</si>
  <si>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</si>
  <si>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</si>
  <si>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</si>
  <si>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</si>
  <si>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</si>
  <si>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</si>
  <si>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</si>
  <si>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</si>
  <si>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</si>
  <si>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</si>
  <si>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</si>
  <si>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</si>
  <si>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</si>
  <si>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</si>
  <si>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</si>
  <si>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</si>
  <si>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</si>
  <si>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</si>
  <si>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</si>
  <si>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</si>
  <si>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</si>
  <si>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</si>
  <si>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</si>
  <si>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</si>
  <si>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</si>
  <si>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</si>
  <si>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</si>
  <si>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</si>
  <si>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</si>
  <si>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</si>
  <si>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</si>
  <si>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</si>
  <si>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</si>
  <si>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</si>
  <si>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</si>
  <si>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</si>
  <si>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</si>
  <si>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</si>
  <si>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</si>
  <si>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</si>
  <si>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</si>
  <si>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</si>
  <si>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</si>
  <si>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</si>
  <si>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</si>
  <si>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</si>
  <si>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</si>
  <si>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</si>
  <si>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</si>
  <si>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</si>
  <si>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</si>
  <si>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</si>
  <si>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</si>
  <si>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</si>
  <si>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</si>
  <si>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</si>
  <si>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</si>
  <si>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</si>
  <si>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</si>
  <si>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</si>
  <si>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</si>
  <si>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</si>
  <si>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</si>
  <si>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</si>
  <si>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</si>
  <si>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</si>
  <si>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</si>
  <si>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</si>
  <si>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</si>
  <si>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</si>
  <si>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</si>
  <si>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</si>
  <si>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</si>
  <si>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</si>
  <si>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</si>
  <si>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</si>
  <si>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</si>
  <si>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</si>
  <si>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</si>
  <si>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</si>
  <si>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</si>
  <si>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</si>
  <si>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</si>
  <si>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</si>
  <si>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</si>
  <si>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</si>
  <si>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</si>
  <si>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</si>
  <si>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</si>
  <si>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</si>
  <si>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</si>
  <si>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</si>
  <si>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</si>
  <si>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</si>
  <si>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</si>
  <si>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</si>
  <si>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</si>
  <si>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</si>
  <si>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</si>
  <si>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</si>
  <si>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</si>
  <si>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</si>
  <si>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</si>
  <si>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</si>
  <si>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</si>
  <si>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</si>
  <si>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</si>
  <si>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</si>
  <si>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</si>
  <si>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</si>
  <si>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</si>
  <si>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</si>
  <si>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</si>
  <si>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</si>
  <si>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</si>
  <si>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</si>
  <si>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</si>
  <si>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</si>
  <si>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</si>
  <si>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</si>
  <si>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</si>
  <si>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</si>
  <si>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</si>
  <si>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</si>
  <si>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</si>
  <si>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</si>
  <si>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</si>
  <si>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</si>
  <si>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</si>
  <si>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</si>
  <si>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</si>
  <si>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</si>
  <si>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</si>
  <si>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</si>
  <si>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</si>
  <si>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</si>
  <si>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</si>
  <si>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</si>
  <si>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</si>
  <si>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</si>
  <si>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</si>
  <si>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</si>
  <si>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</si>
  <si>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</si>
  <si>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</si>
  <si>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</si>
  <si>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</si>
  <si>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</si>
  <si>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</si>
  <si>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</si>
  <si>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</si>
  <si>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</si>
  <si>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</si>
  <si>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</si>
  <si>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</si>
  <si>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</si>
  <si>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</si>
  <si>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</si>
  <si>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</si>
  <si>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</si>
  <si>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</si>
  <si>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</si>
  <si>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</si>
  <si>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</si>
  <si>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</si>
  <si>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</si>
  <si>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</si>
  <si>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</si>
  <si>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</si>
  <si>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</si>
  <si>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</si>
  <si>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</si>
  <si>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</si>
  <si>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</si>
  <si>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</si>
  <si>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</si>
  <si>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</si>
  <si>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</si>
  <si>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</si>
  <si>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</si>
  <si>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</si>
  <si>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</si>
  <si>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</si>
  <si>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</si>
  <si>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</si>
  <si>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</si>
  <si>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</si>
  <si>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</si>
  <si>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</si>
  <si>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</si>
  <si>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</si>
  <si>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</si>
  <si>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</si>
  <si>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</si>
  <si>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</si>
  <si>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</si>
  <si>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</si>
  <si>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</si>
  <si>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</si>
  <si>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</si>
  <si>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</si>
  <si>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</si>
  <si>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</si>
  <si>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</si>
  <si>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</si>
  <si>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</si>
  <si>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</si>
  <si>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</si>
  <si>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</si>
  <si>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</si>
  <si>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</si>
  <si>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</si>
  <si>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</si>
  <si>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</si>
  <si>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</si>
  <si>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</si>
  <si>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</si>
  <si>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</si>
  <si>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</si>
  <si>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</si>
  <si>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</si>
  <si>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</si>
  <si>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</si>
  <si>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</si>
  <si>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</si>
  <si>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</si>
  <si>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</si>
  <si>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</si>
  <si>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</si>
  <si>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</si>
  <si>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</si>
  <si>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</si>
  <si>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</si>
  <si>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</si>
  <si>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</si>
  <si>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</si>
  <si>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</si>
  <si>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</si>
  <si>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</si>
  <si>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</si>
  <si>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</si>
  <si>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</si>
  <si>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</si>
  <si>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</si>
  <si>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</si>
  <si>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</si>
  <si>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</si>
  <si>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</si>
  <si>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</si>
  <si>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</si>
  <si>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</si>
  <si>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</si>
  <si>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</si>
  <si>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</si>
  <si>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</si>
  <si>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</si>
  <si>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</si>
  <si>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sep</t>
  </si>
  <si>
    <t xml:space="preserve">Rounded average </t>
  </si>
  <si>
    <t>Mode</t>
  </si>
  <si>
    <t>tier3</t>
  </si>
  <si>
    <t>city tier</t>
  </si>
  <si>
    <t>hospital</t>
  </si>
  <si>
    <t>Unknown</t>
  </si>
  <si>
    <t>Hawks</t>
  </si>
  <si>
    <t xml:space="preserve"> Ms</t>
  </si>
  <si>
    <t xml:space="preserve">  Kelly</t>
  </si>
  <si>
    <t>Lehner</t>
  </si>
  <si>
    <t xml:space="preserve"> Mr</t>
  </si>
  <si>
    <t xml:space="preserve">  Matthew D</t>
  </si>
  <si>
    <t>Lu</t>
  </si>
  <si>
    <t xml:space="preserve">  Phil</t>
  </si>
  <si>
    <t>Osborne</t>
  </si>
  <si>
    <t xml:space="preserve">  Kelsey</t>
  </si>
  <si>
    <t>Kadala</t>
  </si>
  <si>
    <t xml:space="preserve">  Kristyn</t>
  </si>
  <si>
    <t>Baker</t>
  </si>
  <si>
    <t xml:space="preserve">  Russell B</t>
  </si>
  <si>
    <t>Macpherson</t>
  </si>
  <si>
    <t xml:space="preserve">  Scott</t>
  </si>
  <si>
    <t>Hallman</t>
  </si>
  <si>
    <t xml:space="preserve">  Stephen</t>
  </si>
  <si>
    <t>Moran</t>
  </si>
  <si>
    <t xml:space="preserve">  Patrick R</t>
  </si>
  <si>
    <t>Benner</t>
  </si>
  <si>
    <t xml:space="preserve">  Brooke N</t>
  </si>
  <si>
    <t>Fierro Vargas</t>
  </si>
  <si>
    <t xml:space="preserve">  Paola Andrea</t>
  </si>
  <si>
    <t>Franz</t>
  </si>
  <si>
    <t xml:space="preserve">  David</t>
  </si>
  <si>
    <t>Foster</t>
  </si>
  <si>
    <t xml:space="preserve">  Wade</t>
  </si>
  <si>
    <t>Tenorio</t>
  </si>
  <si>
    <t xml:space="preserve">  Franklin</t>
  </si>
  <si>
    <t>Rios</t>
  </si>
  <si>
    <t xml:space="preserve">  Leilani M</t>
  </si>
  <si>
    <t>Viau-Dupuis</t>
  </si>
  <si>
    <t xml:space="preserve">  Philippe</t>
  </si>
  <si>
    <t>Cronin</t>
  </si>
  <si>
    <t xml:space="preserve">  Jennifer A</t>
  </si>
  <si>
    <t>Noordstar</t>
  </si>
  <si>
    <t xml:space="preserve">  Christina M</t>
  </si>
  <si>
    <t>Boudalia</t>
  </si>
  <si>
    <t xml:space="preserve">  Said Sr</t>
  </si>
  <si>
    <t>Flor</t>
  </si>
  <si>
    <t xml:space="preserve">  John</t>
  </si>
  <si>
    <t>Fennon</t>
  </si>
  <si>
    <t xml:space="preserve">  Myles</t>
  </si>
  <si>
    <t>Hribar</t>
  </si>
  <si>
    <t xml:space="preserve">  Madelyn C</t>
  </si>
  <si>
    <t>Tassello</t>
  </si>
  <si>
    <t xml:space="preserve">  Nicole</t>
  </si>
  <si>
    <t>Mauricette</t>
  </si>
  <si>
    <t xml:space="preserve">  Eric A</t>
  </si>
  <si>
    <t>Garcia</t>
  </si>
  <si>
    <t xml:space="preserve">  Emiliano I</t>
  </si>
  <si>
    <t>Airoldi</t>
  </si>
  <si>
    <t xml:space="preserve">  Adam</t>
  </si>
  <si>
    <t>Cater-Cyker</t>
  </si>
  <si>
    <t xml:space="preserve">  Zach</t>
  </si>
  <si>
    <t>Hamm</t>
  </si>
  <si>
    <t xml:space="preserve">  Stephanie W</t>
  </si>
  <si>
    <t>Cox</t>
  </si>
  <si>
    <t>Sachrajda</t>
  </si>
  <si>
    <t xml:space="preserve">  Natalie</t>
  </si>
  <si>
    <t>Gareri</t>
  </si>
  <si>
    <t xml:space="preserve">  Nicole J</t>
  </si>
  <si>
    <t>Welch</t>
  </si>
  <si>
    <t xml:space="preserve">  Jefferson D</t>
  </si>
  <si>
    <t>Prindiville</t>
  </si>
  <si>
    <t xml:space="preserve">  Brendan D</t>
  </si>
  <si>
    <t>Kincaid</t>
  </si>
  <si>
    <t xml:space="preserve">  Courtney</t>
  </si>
  <si>
    <t>Bruestle</t>
  </si>
  <si>
    <t xml:space="preserve">  Sydney L</t>
  </si>
  <si>
    <t>Lachance</t>
  </si>
  <si>
    <t xml:space="preserve">  Julien</t>
  </si>
  <si>
    <t>Eason</t>
  </si>
  <si>
    <t xml:space="preserve">  Ryan M</t>
  </si>
  <si>
    <t>Grummon</t>
  </si>
  <si>
    <t xml:space="preserve">  Anna H</t>
  </si>
  <si>
    <t>Vanwechel</t>
  </si>
  <si>
    <t xml:space="preserve">  Samantha</t>
  </si>
  <si>
    <t>Fisher</t>
  </si>
  <si>
    <t xml:space="preserve">  Robert</t>
  </si>
  <si>
    <t>Jenkins</t>
  </si>
  <si>
    <t xml:space="preserve">  James R</t>
  </si>
  <si>
    <t>Peters</t>
  </si>
  <si>
    <t xml:space="preserve">  Roseann</t>
  </si>
  <si>
    <t>Aha</t>
  </si>
  <si>
    <t>McElwain</t>
  </si>
  <si>
    <t xml:space="preserve">  Spencer</t>
  </si>
  <si>
    <t>Januszewski</t>
  </si>
  <si>
    <t xml:space="preserve">  Eric W</t>
  </si>
  <si>
    <t>Rohne</t>
  </si>
  <si>
    <t xml:space="preserve">  Brianna L</t>
  </si>
  <si>
    <t>O'Grady</t>
  </si>
  <si>
    <t xml:space="preserve">  Thomas J</t>
  </si>
  <si>
    <t xml:space="preserve">  Melissa L</t>
  </si>
  <si>
    <t>De Simone</t>
  </si>
  <si>
    <t xml:space="preserve">  Flavio</t>
  </si>
  <si>
    <t>Beckett</t>
  </si>
  <si>
    <t xml:space="preserve">  Ryan</t>
  </si>
  <si>
    <t>Sobrilsky</t>
  </si>
  <si>
    <t xml:space="preserve">  Anthony J</t>
  </si>
  <si>
    <t>Wang</t>
  </si>
  <si>
    <t xml:space="preserve">  Alex</t>
  </si>
  <si>
    <t>Campa</t>
  </si>
  <si>
    <t>Clifford</t>
  </si>
  <si>
    <t xml:space="preserve">  Andrew B</t>
  </si>
  <si>
    <t>Dalmata</t>
  </si>
  <si>
    <t xml:space="preserve">  Dara E</t>
  </si>
  <si>
    <t>Vishik</t>
  </si>
  <si>
    <t xml:space="preserve">  Inna</t>
  </si>
  <si>
    <t>Schorr</t>
  </si>
  <si>
    <t xml:space="preserve">  Ari</t>
  </si>
  <si>
    <t>Lusardi</t>
  </si>
  <si>
    <t xml:space="preserve">  Lindsey</t>
  </si>
  <si>
    <t>Rayner</t>
  </si>
  <si>
    <t xml:space="preserve">  Kenny</t>
  </si>
  <si>
    <t>Voghel</t>
  </si>
  <si>
    <t xml:space="preserve">  Louise</t>
  </si>
  <si>
    <t>Rieth</t>
  </si>
  <si>
    <t xml:space="preserve">  Cameron</t>
  </si>
  <si>
    <t>Gollotto</t>
  </si>
  <si>
    <t xml:space="preserve">  Katie T</t>
  </si>
  <si>
    <t>Dunn</t>
  </si>
  <si>
    <t xml:space="preserve">  Casey</t>
  </si>
  <si>
    <t>Blitzer</t>
  </si>
  <si>
    <t>Smith</t>
  </si>
  <si>
    <t xml:space="preserve">  Bryson C</t>
  </si>
  <si>
    <t>Hyland</t>
  </si>
  <si>
    <t xml:space="preserve">  Megan</t>
  </si>
  <si>
    <t>Ducharme</t>
  </si>
  <si>
    <t xml:space="preserve">  Daniel</t>
  </si>
  <si>
    <t>Johnson</t>
  </si>
  <si>
    <t xml:space="preserve">  Steven M</t>
  </si>
  <si>
    <t>Mutz</t>
  </si>
  <si>
    <t xml:space="preserve">  Jenna L</t>
  </si>
  <si>
    <t>Lee</t>
  </si>
  <si>
    <t xml:space="preserve">  Freeman</t>
  </si>
  <si>
    <t>Turner</t>
  </si>
  <si>
    <t xml:space="preserve">  Jeff</t>
  </si>
  <si>
    <t>Rangel</t>
  </si>
  <si>
    <t xml:space="preserve">  Elenilton V</t>
  </si>
  <si>
    <t>Lacey</t>
  </si>
  <si>
    <t xml:space="preserve">  Maurya</t>
  </si>
  <si>
    <t>Stiger</t>
  </si>
  <si>
    <t xml:space="preserve">  Samantha C</t>
  </si>
  <si>
    <t>Caldwell</t>
  </si>
  <si>
    <t xml:space="preserve">  Bethany A</t>
  </si>
  <si>
    <t>Marmillod</t>
  </si>
  <si>
    <t xml:space="preserve">  Yves</t>
  </si>
  <si>
    <t>Cloutier-Simons</t>
  </si>
  <si>
    <t xml:space="preserve">  Danielle</t>
  </si>
  <si>
    <t>Vegas</t>
  </si>
  <si>
    <t xml:space="preserve">  Julia</t>
  </si>
  <si>
    <t>Cochran</t>
  </si>
  <si>
    <t xml:space="preserve">  Joshua</t>
  </si>
  <si>
    <t>Holtzapple</t>
  </si>
  <si>
    <t xml:space="preserve">  Jennifer</t>
  </si>
  <si>
    <t>Meyer</t>
  </si>
  <si>
    <t xml:space="preserve">  Gwen M</t>
  </si>
  <si>
    <t>Brickley</t>
  </si>
  <si>
    <t xml:space="preserve">  Patrick</t>
  </si>
  <si>
    <t>Magee</t>
  </si>
  <si>
    <t xml:space="preserve">  Kate</t>
  </si>
  <si>
    <t>Thoma</t>
  </si>
  <si>
    <t xml:space="preserve">  Kevin</t>
  </si>
  <si>
    <t>Heagy</t>
  </si>
  <si>
    <t xml:space="preserve">  Stephen II</t>
  </si>
  <si>
    <t>Regnier</t>
  </si>
  <si>
    <t xml:space="preserve">  Philip</t>
  </si>
  <si>
    <t>Parendo</t>
  </si>
  <si>
    <t xml:space="preserve">  Brett A</t>
  </si>
  <si>
    <t>Schell</t>
  </si>
  <si>
    <t xml:space="preserve">  Rebecca</t>
  </si>
  <si>
    <t>Driscoll</t>
  </si>
  <si>
    <t xml:space="preserve">  Kelley</t>
  </si>
  <si>
    <t>Mitchell</t>
  </si>
  <si>
    <t xml:space="preserve">  Abigail K</t>
  </si>
  <si>
    <t>Cutler</t>
  </si>
  <si>
    <t xml:space="preserve">  Hope</t>
  </si>
  <si>
    <t>Derian</t>
  </si>
  <si>
    <t xml:space="preserve">  Elyse M</t>
  </si>
  <si>
    <t>Farina</t>
  </si>
  <si>
    <t xml:space="preserve">  Nicholas</t>
  </si>
  <si>
    <t>Saunders</t>
  </si>
  <si>
    <t>Kratz</t>
  </si>
  <si>
    <t>Boland</t>
  </si>
  <si>
    <t xml:space="preserve">  Thomas</t>
  </si>
  <si>
    <t>Van Hout</t>
  </si>
  <si>
    <t xml:space="preserve">  Pamela J</t>
  </si>
  <si>
    <t>Ramsey</t>
  </si>
  <si>
    <t xml:space="preserve">  Jessica</t>
  </si>
  <si>
    <t>Gage</t>
  </si>
  <si>
    <t xml:space="preserve">  Ron N</t>
  </si>
  <si>
    <t>Gollins</t>
  </si>
  <si>
    <t>Benestad</t>
  </si>
  <si>
    <t xml:space="preserve">  Brian</t>
  </si>
  <si>
    <t>Aviv</t>
  </si>
  <si>
    <t xml:space="preserve">  Sari</t>
  </si>
  <si>
    <t>Burns</t>
  </si>
  <si>
    <t xml:space="preserve">  Robert M</t>
  </si>
  <si>
    <t>Maldonado</t>
  </si>
  <si>
    <t xml:space="preserve">  Ricardo</t>
  </si>
  <si>
    <t>Yitref</t>
  </si>
  <si>
    <t xml:space="preserve">  Gedion</t>
  </si>
  <si>
    <t>Loudon-Brown</t>
  </si>
  <si>
    <t xml:space="preserve">  Mark</t>
  </si>
  <si>
    <t>Sugathadasa</t>
  </si>
  <si>
    <t xml:space="preserve">  Gamini P</t>
  </si>
  <si>
    <t>Ganley</t>
  </si>
  <si>
    <t xml:space="preserve">  Emily J</t>
  </si>
  <si>
    <t>Potter</t>
  </si>
  <si>
    <t xml:space="preserve">  Amanda</t>
  </si>
  <si>
    <t>Rasmussen</t>
  </si>
  <si>
    <t>Robinson</t>
  </si>
  <si>
    <t xml:space="preserve">  Knox</t>
  </si>
  <si>
    <t>Antonopoulos</t>
  </si>
  <si>
    <t xml:space="preserve">  Yianna</t>
  </si>
  <si>
    <t>Groner</t>
  </si>
  <si>
    <t xml:space="preserve">  Roberta</t>
  </si>
  <si>
    <t>Zywicki</t>
  </si>
  <si>
    <t xml:space="preserve">  Benjamin P</t>
  </si>
  <si>
    <t>Cardinal</t>
  </si>
  <si>
    <t xml:space="preserve">  Craig</t>
  </si>
  <si>
    <t>Alleman</t>
  </si>
  <si>
    <t xml:space="preserve">  Ann</t>
  </si>
  <si>
    <t>Stroffolino</t>
  </si>
  <si>
    <t xml:space="preserve">  Jamie P</t>
  </si>
  <si>
    <t>Clubb</t>
  </si>
  <si>
    <t>McGoogan</t>
  </si>
  <si>
    <t xml:space="preserve">  Charlie</t>
  </si>
  <si>
    <t>Keflezighi</t>
  </si>
  <si>
    <t xml:space="preserve">  Meb</t>
  </si>
  <si>
    <t>Syed</t>
  </si>
  <si>
    <t xml:space="preserve">  Aaqib L</t>
  </si>
  <si>
    <t>Segal</t>
  </si>
  <si>
    <t xml:space="preserve">  Craig A</t>
  </si>
  <si>
    <t>Defranco</t>
  </si>
  <si>
    <t xml:space="preserve">  Meredith</t>
  </si>
  <si>
    <t>Kells</t>
  </si>
  <si>
    <t xml:space="preserve">  Doug</t>
  </si>
  <si>
    <t>Lawton</t>
  </si>
  <si>
    <t xml:space="preserve">  Elizabeth J</t>
  </si>
  <si>
    <t>Bejar</t>
  </si>
  <si>
    <t xml:space="preserve">  Matthew P</t>
  </si>
  <si>
    <t>Navarro Castro</t>
  </si>
  <si>
    <t xml:space="preserve">  Guillermo Sr</t>
  </si>
  <si>
    <t>Tice</t>
  </si>
  <si>
    <t xml:space="preserve">  Ryan C</t>
  </si>
  <si>
    <t>Wolf</t>
  </si>
  <si>
    <t xml:space="preserve">  Dane</t>
  </si>
  <si>
    <t>Oppedal</t>
  </si>
  <si>
    <t xml:space="preserve">  Jonas</t>
  </si>
  <si>
    <t>Wright</t>
  </si>
  <si>
    <t xml:space="preserve">  George E</t>
  </si>
  <si>
    <t>Ellis</t>
  </si>
  <si>
    <t xml:space="preserve">  Sara S</t>
  </si>
  <si>
    <t>Taormina</t>
  </si>
  <si>
    <t xml:space="preserve">  Nick</t>
  </si>
  <si>
    <t>Lynch</t>
  </si>
  <si>
    <t xml:space="preserve">  Timothy</t>
  </si>
  <si>
    <t>Tavella</t>
  </si>
  <si>
    <t xml:space="preserve">  Becky L</t>
  </si>
  <si>
    <t>Neufeld</t>
  </si>
  <si>
    <t xml:space="preserve">  Steph K</t>
  </si>
  <si>
    <t>Walhovd</t>
  </si>
  <si>
    <t xml:space="preserve">  Kristine B</t>
  </si>
  <si>
    <t>Washburn</t>
  </si>
  <si>
    <t xml:space="preserve">  Taylor B</t>
  </si>
  <si>
    <t>Mroz</t>
  </si>
  <si>
    <t xml:space="preserve">  William</t>
  </si>
  <si>
    <t>Canaday</t>
  </si>
  <si>
    <t xml:space="preserve">  Sage</t>
  </si>
  <si>
    <t>Atkins</t>
  </si>
  <si>
    <t xml:space="preserve">  Cole</t>
  </si>
  <si>
    <t>Kropelnicki</t>
  </si>
  <si>
    <t xml:space="preserve">  Jesse</t>
  </si>
  <si>
    <t>Braund</t>
  </si>
  <si>
    <t xml:space="preserve">  Tammi J</t>
  </si>
  <si>
    <t>Anderson</t>
  </si>
  <si>
    <t xml:space="preserve">  Matthew S</t>
  </si>
  <si>
    <t>Bilbrey</t>
  </si>
  <si>
    <t xml:space="preserve">  Eric</t>
  </si>
  <si>
    <t>Curtis</t>
  </si>
  <si>
    <t xml:space="preserve">  Valeria R</t>
  </si>
  <si>
    <t xml:space="preserve">  Michael P</t>
  </si>
  <si>
    <t>Bardeesy</t>
  </si>
  <si>
    <t xml:space="preserve">  Rami</t>
  </si>
  <si>
    <t>Shanahan</t>
  </si>
  <si>
    <t xml:space="preserve">  Denis</t>
  </si>
  <si>
    <t>Sutter</t>
  </si>
  <si>
    <t xml:space="preserve">  Brian E</t>
  </si>
  <si>
    <t>Yesian</t>
  </si>
  <si>
    <t xml:space="preserve">  Bonnie</t>
  </si>
  <si>
    <t>Meers</t>
  </si>
  <si>
    <t>Conlon</t>
  </si>
  <si>
    <t xml:space="preserve">  Paul</t>
  </si>
  <si>
    <t>Arnstein</t>
  </si>
  <si>
    <t xml:space="preserve">  Michael</t>
  </si>
  <si>
    <t>Jurek</t>
  </si>
  <si>
    <t xml:space="preserve">  Samuel</t>
  </si>
  <si>
    <t>Thill</t>
  </si>
  <si>
    <t xml:space="preserve">  Matthew</t>
  </si>
  <si>
    <t>Glaz</t>
  </si>
  <si>
    <t>Sampson</t>
  </si>
  <si>
    <t xml:space="preserve">  Syndy</t>
  </si>
  <si>
    <t>Duliba</t>
  </si>
  <si>
    <t xml:space="preserve">  Aleksandra</t>
  </si>
  <si>
    <t>Tanguay</t>
  </si>
  <si>
    <t xml:space="preserve">  Steeve T Sr</t>
  </si>
  <si>
    <t>McClelland</t>
  </si>
  <si>
    <t xml:space="preserve">  Richard</t>
  </si>
  <si>
    <t>Gorman</t>
  </si>
  <si>
    <t xml:space="preserve">  Aaron T</t>
  </si>
  <si>
    <t>Nishimura</t>
  </si>
  <si>
    <t xml:space="preserve">  Akira</t>
  </si>
  <si>
    <t>Brimble</t>
  </si>
  <si>
    <t xml:space="preserve">  Ben</t>
  </si>
  <si>
    <t>Trenk</t>
  </si>
  <si>
    <t xml:space="preserve">  Jana</t>
  </si>
  <si>
    <t>Wittmann</t>
  </si>
  <si>
    <t xml:space="preserve">  Jay T</t>
  </si>
  <si>
    <t>Tremblay</t>
  </si>
  <si>
    <t xml:space="preserve">  Marie-Helene</t>
  </si>
  <si>
    <t>Scofield</t>
  </si>
  <si>
    <t xml:space="preserve">  Bret R</t>
  </si>
  <si>
    <t>Yost</t>
  </si>
  <si>
    <t xml:space="preserve">  Gardner L</t>
  </si>
  <si>
    <t>Torphy</t>
  </si>
  <si>
    <t xml:space="preserve">  Bobby</t>
  </si>
  <si>
    <t>Busby</t>
  </si>
  <si>
    <t>Nguyen</t>
  </si>
  <si>
    <t xml:space="preserve">  Lina</t>
  </si>
  <si>
    <t>Hanley</t>
  </si>
  <si>
    <t xml:space="preserve">  Zebulon</t>
  </si>
  <si>
    <t>Scheer</t>
  </si>
  <si>
    <t>Rankin</t>
  </si>
  <si>
    <t xml:space="preserve">  Greg</t>
  </si>
  <si>
    <t>Ricardi</t>
  </si>
  <si>
    <t>Karkos</t>
  </si>
  <si>
    <t xml:space="preserve">  Kelsey A</t>
  </si>
  <si>
    <t>Price-Dierksen</t>
  </si>
  <si>
    <t xml:space="preserve">  Bronwen L</t>
  </si>
  <si>
    <t>Knispel</t>
  </si>
  <si>
    <t xml:space="preserve">  Manuela</t>
  </si>
  <si>
    <t>King</t>
  </si>
  <si>
    <t xml:space="preserve">  Jennifer L</t>
  </si>
  <si>
    <t>Samuelson</t>
  </si>
  <si>
    <t xml:space="preserve">  Abby W</t>
  </si>
  <si>
    <t>Fredsall</t>
  </si>
  <si>
    <t xml:space="preserve">  Tyler</t>
  </si>
  <si>
    <t>Eggleston</t>
  </si>
  <si>
    <t xml:space="preserve">  Jeffrey</t>
  </si>
  <si>
    <t>Palombaro</t>
  </si>
  <si>
    <t xml:space="preserve">  Matthew F</t>
  </si>
  <si>
    <t>Silva</t>
  </si>
  <si>
    <t xml:space="preserve">  Ryan J</t>
  </si>
  <si>
    <t>Bugala</t>
  </si>
  <si>
    <t xml:space="preserve">  Amy</t>
  </si>
  <si>
    <t>Dublin</t>
  </si>
  <si>
    <t xml:space="preserve">  Andrew P</t>
  </si>
  <si>
    <t>Cleland</t>
  </si>
  <si>
    <t xml:space="preserve">  George M</t>
  </si>
  <si>
    <t>Evans</t>
  </si>
  <si>
    <t xml:space="preserve">  Sarah</t>
  </si>
  <si>
    <t>Boyd</t>
  </si>
  <si>
    <t xml:space="preserve">  Lara</t>
  </si>
  <si>
    <t>Roulier</t>
  </si>
  <si>
    <t xml:space="preserve">  Sebastien</t>
  </si>
  <si>
    <t>Mullins</t>
  </si>
  <si>
    <t xml:space="preserve">  Padraig</t>
  </si>
  <si>
    <t>Hofmann</t>
  </si>
  <si>
    <t xml:space="preserve">  Heather</t>
  </si>
  <si>
    <t>Garcia Garcia</t>
  </si>
  <si>
    <t xml:space="preserve">  Jorge</t>
  </si>
  <si>
    <t>Klecker</t>
  </si>
  <si>
    <t xml:space="preserve">  Jack R</t>
  </si>
  <si>
    <t>Cancre</t>
  </si>
  <si>
    <t xml:space="preserve">  Felix</t>
  </si>
  <si>
    <t>Denucci</t>
  </si>
  <si>
    <t xml:space="preserve">  Christopher C</t>
  </si>
  <si>
    <t>Saldana</t>
  </si>
  <si>
    <t>Weinberg</t>
  </si>
  <si>
    <t xml:space="preserve">  Jill</t>
  </si>
  <si>
    <t>Walsh</t>
  </si>
  <si>
    <t>Pasten</t>
  </si>
  <si>
    <t xml:space="preserve">  Alejandro</t>
  </si>
  <si>
    <t>LaBelle</t>
  </si>
  <si>
    <t xml:space="preserve">  Ian E</t>
  </si>
  <si>
    <t>Guzman</t>
  </si>
  <si>
    <t xml:space="preserve">  Hector Sr</t>
  </si>
  <si>
    <t>Turnbull</t>
  </si>
  <si>
    <t>Aguero</t>
  </si>
  <si>
    <t xml:space="preserve">  Matt</t>
  </si>
  <si>
    <t>Woodward</t>
  </si>
  <si>
    <t xml:space="preserve">  Elizabeth H</t>
  </si>
  <si>
    <t>McElroy</t>
  </si>
  <si>
    <t xml:space="preserve">  Grace</t>
  </si>
  <si>
    <t>Lopez</t>
  </si>
  <si>
    <t xml:space="preserve">  Jaime</t>
  </si>
  <si>
    <t>Cardosi</t>
  </si>
  <si>
    <t xml:space="preserve">  Calesse</t>
  </si>
  <si>
    <t>Looney</t>
  </si>
  <si>
    <t xml:space="preserve">  Kate L</t>
  </si>
  <si>
    <t>Zyryanov</t>
  </si>
  <si>
    <t xml:space="preserve">  Sergey</t>
  </si>
  <si>
    <t>Gavin</t>
  </si>
  <si>
    <t xml:space="preserve">  Timothy V</t>
  </si>
  <si>
    <t>Littlefield</t>
  </si>
  <si>
    <t xml:space="preserve">  Andrew S</t>
  </si>
  <si>
    <t>Shearer</t>
  </si>
  <si>
    <t>Armstrong</t>
  </si>
  <si>
    <t>Warriner</t>
  </si>
  <si>
    <t xml:space="preserve">  Lawrence</t>
  </si>
  <si>
    <t>White</t>
  </si>
  <si>
    <t>Cordaro</t>
  </si>
  <si>
    <t>Hamilton</t>
  </si>
  <si>
    <t xml:space="preserve">  Gavin M</t>
  </si>
  <si>
    <t xml:space="preserve">  Rick E</t>
  </si>
  <si>
    <t>Duke</t>
  </si>
  <si>
    <t xml:space="preserve">  Andrea H</t>
  </si>
  <si>
    <t>Malatesta</t>
  </si>
  <si>
    <t xml:space="preserve">  Anthony S</t>
  </si>
  <si>
    <t>Hinrichsen</t>
  </si>
  <si>
    <t xml:space="preserve">  Erik</t>
  </si>
  <si>
    <t>Lucan</t>
  </si>
  <si>
    <t xml:space="preserve">  Kiley D</t>
  </si>
  <si>
    <t>Koch</t>
  </si>
  <si>
    <t xml:space="preserve">  Chris</t>
  </si>
  <si>
    <t>O'Connor</t>
  </si>
  <si>
    <t xml:space="preserve">  Marian M</t>
  </si>
  <si>
    <t>Kampwerth</t>
  </si>
  <si>
    <t xml:space="preserve">  Jeremy</t>
  </si>
  <si>
    <t>Federoff</t>
  </si>
  <si>
    <t xml:space="preserve">  Allison H</t>
  </si>
  <si>
    <t>Goya</t>
  </si>
  <si>
    <t xml:space="preserve">  Elizabeth</t>
  </si>
  <si>
    <t>Hodges</t>
  </si>
  <si>
    <t xml:space="preserve">  Andrew</t>
  </si>
  <si>
    <t>Erickson</t>
  </si>
  <si>
    <t xml:space="preserve">  Anders J</t>
  </si>
  <si>
    <t>Welleck</t>
  </si>
  <si>
    <t xml:space="preserve">  Sean</t>
  </si>
  <si>
    <t>Polen</t>
  </si>
  <si>
    <t xml:space="preserve">  Brian M</t>
  </si>
  <si>
    <t>Hufstader</t>
  </si>
  <si>
    <t xml:space="preserve">  Susannah</t>
  </si>
  <si>
    <t>Doak</t>
  </si>
  <si>
    <t xml:space="preserve">  Randy</t>
  </si>
  <si>
    <t>Noya</t>
  </si>
  <si>
    <t xml:space="preserve">  Leslie</t>
  </si>
  <si>
    <t>Heninger</t>
  </si>
  <si>
    <t xml:space="preserve">  Brittany L</t>
  </si>
  <si>
    <t>Richardson</t>
  </si>
  <si>
    <t xml:space="preserve">  Cassie J</t>
  </si>
  <si>
    <t>Deucher</t>
  </si>
  <si>
    <t xml:space="preserve">  Peter W</t>
  </si>
  <si>
    <t>Wilson</t>
  </si>
  <si>
    <t xml:space="preserve">  Douglas</t>
  </si>
  <si>
    <t>Hall</t>
  </si>
  <si>
    <t xml:space="preserve">  Dan</t>
  </si>
  <si>
    <t>Reed</t>
  </si>
  <si>
    <t xml:space="preserve">  Dan M</t>
  </si>
  <si>
    <t>Frome</t>
  </si>
  <si>
    <t xml:space="preserve">  Eric L</t>
  </si>
  <si>
    <t>Creasy</t>
  </si>
  <si>
    <t xml:space="preserve">  Les J</t>
  </si>
  <si>
    <t>Latimer</t>
  </si>
  <si>
    <t xml:space="preserve">  Stephanie</t>
  </si>
  <si>
    <t>Wei</t>
  </si>
  <si>
    <t xml:space="preserve">  Melissa Y</t>
  </si>
  <si>
    <t>Hayes</t>
  </si>
  <si>
    <t xml:space="preserve">  Ashley</t>
  </si>
  <si>
    <t>Velardo</t>
  </si>
  <si>
    <t xml:space="preserve">  Stephanie M</t>
  </si>
  <si>
    <t>Kastes</t>
  </si>
  <si>
    <t xml:space="preserve">  Kylie</t>
  </si>
  <si>
    <t>Escorcia</t>
  </si>
  <si>
    <t>Larscheid</t>
  </si>
  <si>
    <t xml:space="preserve">  Carrie</t>
  </si>
  <si>
    <t>O'Bannon</t>
  </si>
  <si>
    <t>Ridgway</t>
  </si>
  <si>
    <t xml:space="preserve">  Zach S</t>
  </si>
  <si>
    <t>Black</t>
  </si>
  <si>
    <t xml:space="preserve">  Alan</t>
  </si>
  <si>
    <t>Canton</t>
  </si>
  <si>
    <t xml:space="preserve">  Nate</t>
  </si>
  <si>
    <t>Fine</t>
  </si>
  <si>
    <t xml:space="preserve">  Jesse G</t>
  </si>
  <si>
    <t>Bui</t>
  </si>
  <si>
    <t xml:space="preserve">  Jason</t>
  </si>
  <si>
    <t>Riepma</t>
  </si>
  <si>
    <t xml:space="preserve">  Megan A</t>
  </si>
  <si>
    <t>Inman</t>
  </si>
  <si>
    <t xml:space="preserve">  Luke M</t>
  </si>
  <si>
    <t>Kruzel</t>
  </si>
  <si>
    <t xml:space="preserve">  Jacy D</t>
  </si>
  <si>
    <t>Lindsay</t>
  </si>
  <si>
    <t xml:space="preserve">  Simon G</t>
  </si>
  <si>
    <t>Land</t>
  </si>
  <si>
    <t xml:space="preserve">  Ainsley E</t>
  </si>
  <si>
    <t>Brecher</t>
  </si>
  <si>
    <t xml:space="preserve">  Erica A</t>
  </si>
  <si>
    <t>Debolt</t>
  </si>
  <si>
    <t>Oswalt</t>
  </si>
  <si>
    <t xml:space="preserve">  Erin C</t>
  </si>
  <si>
    <t xml:space="preserve">  Adrienne</t>
  </si>
  <si>
    <t>Bulewich</t>
  </si>
  <si>
    <t>Fukuda</t>
  </si>
  <si>
    <t xml:space="preserve">  Yutaka</t>
  </si>
  <si>
    <t>Phillips</t>
  </si>
  <si>
    <t xml:space="preserve">  Tyler M</t>
  </si>
  <si>
    <t>Maddison</t>
  </si>
  <si>
    <t>Lockwood</t>
  </si>
  <si>
    <t>Defilippi</t>
  </si>
  <si>
    <t xml:space="preserve">  James</t>
  </si>
  <si>
    <t>Jackson</t>
  </si>
  <si>
    <t xml:space="preserve">  Shawn P</t>
  </si>
  <si>
    <t>Ozahowski</t>
  </si>
  <si>
    <t>Guthals</t>
  </si>
  <si>
    <t xml:space="preserve">  Nathaniel</t>
  </si>
  <si>
    <t>Yates</t>
  </si>
  <si>
    <t xml:space="preserve">  Kevin D</t>
  </si>
  <si>
    <t xml:space="preserve">  Joan</t>
  </si>
  <si>
    <t>Lemos</t>
  </si>
  <si>
    <t xml:space="preserve">  Christopher A</t>
  </si>
  <si>
    <t>Seynders</t>
  </si>
  <si>
    <t xml:space="preserve">  Kacy L</t>
  </si>
  <si>
    <t xml:space="preserve">  Benjamin H</t>
  </si>
  <si>
    <t>Walker</t>
  </si>
  <si>
    <t xml:space="preserve">  Xaviour J</t>
  </si>
  <si>
    <t>Lam</t>
  </si>
  <si>
    <t xml:space="preserve">  Michael T</t>
  </si>
  <si>
    <t>Sweigart</t>
  </si>
  <si>
    <t xml:space="preserve">  Bradley</t>
  </si>
  <si>
    <t>Sieczkowski</t>
  </si>
  <si>
    <t xml:space="preserve">  Andrea</t>
  </si>
  <si>
    <t>Jurgens</t>
  </si>
  <si>
    <t xml:space="preserve">  Nancy M</t>
  </si>
  <si>
    <t>Hackman</t>
  </si>
  <si>
    <t>Klarich</t>
  </si>
  <si>
    <t xml:space="preserve">  Lee</t>
  </si>
  <si>
    <t>Schulten</t>
  </si>
  <si>
    <t>Fagerstrom</t>
  </si>
  <si>
    <t xml:space="preserve">  Erik T</t>
  </si>
  <si>
    <t>Bien</t>
  </si>
  <si>
    <t xml:space="preserve">  Rod W</t>
  </si>
  <si>
    <t>Hess</t>
  </si>
  <si>
    <t xml:space="preserve">  Joey</t>
  </si>
  <si>
    <t>Shaw</t>
  </si>
  <si>
    <t xml:space="preserve">  Hillary L</t>
  </si>
  <si>
    <t>Williams</t>
  </si>
  <si>
    <t xml:space="preserve">  Eric J</t>
  </si>
  <si>
    <t>Menzies</t>
  </si>
  <si>
    <t xml:space="preserve">  Nicolas</t>
  </si>
  <si>
    <t>Buehler</t>
  </si>
  <si>
    <t xml:space="preserve">  Marcel</t>
  </si>
  <si>
    <t>Degen</t>
  </si>
  <si>
    <t xml:space="preserve">  Ashley N</t>
  </si>
  <si>
    <t>Arsenault</t>
  </si>
  <si>
    <t xml:space="preserve">  Evan D</t>
  </si>
  <si>
    <t>Hoff</t>
  </si>
  <si>
    <t xml:space="preserve">  Krisana</t>
  </si>
  <si>
    <t xml:space="preserve">  Kyle</t>
  </si>
  <si>
    <t>Ashley</t>
  </si>
  <si>
    <t>Rindahl</t>
  </si>
  <si>
    <t xml:space="preserve">  Martin A</t>
  </si>
  <si>
    <t>Clark</t>
  </si>
  <si>
    <t xml:space="preserve">  Stacey</t>
  </si>
  <si>
    <t>Irish</t>
  </si>
  <si>
    <t xml:space="preserve">  Christine</t>
  </si>
  <si>
    <t xml:space="preserve">  Sarah C</t>
  </si>
  <si>
    <t>Dewitt</t>
  </si>
  <si>
    <t>Hickman</t>
  </si>
  <si>
    <t xml:space="preserve">  Jason W</t>
  </si>
  <si>
    <t>Gonzalez</t>
  </si>
  <si>
    <t xml:space="preserve">  Michele</t>
  </si>
  <si>
    <t>Difani</t>
  </si>
  <si>
    <t xml:space="preserve">  Nikki</t>
  </si>
  <si>
    <t xml:space="preserve">  Philip J</t>
  </si>
  <si>
    <t>Widmann</t>
  </si>
  <si>
    <t xml:space="preserve">  Bryan L</t>
  </si>
  <si>
    <t>Tunney</t>
  </si>
  <si>
    <t xml:space="preserve">  Timothy F</t>
  </si>
  <si>
    <t>San Juan</t>
  </si>
  <si>
    <t xml:space="preserve">  Angielyn M</t>
  </si>
  <si>
    <t>Croll</t>
  </si>
  <si>
    <t xml:space="preserve">  Jeanie M</t>
  </si>
  <si>
    <t>Rolfes</t>
  </si>
  <si>
    <t>Hinkle</t>
  </si>
  <si>
    <t>Leuchanka</t>
  </si>
  <si>
    <t xml:space="preserve">  Aliaksandr</t>
  </si>
  <si>
    <t>Ayr</t>
  </si>
  <si>
    <t xml:space="preserve">  Jason M</t>
  </si>
  <si>
    <t>Siegel</t>
  </si>
  <si>
    <t xml:space="preserve">  Sheera K</t>
  </si>
  <si>
    <t>Penrose</t>
  </si>
  <si>
    <t xml:space="preserve">  Janice</t>
  </si>
  <si>
    <t>Schuler</t>
  </si>
  <si>
    <t xml:space="preserve">  Timothy G</t>
  </si>
  <si>
    <t xml:space="preserve">  Alan R</t>
  </si>
  <si>
    <t>Stange</t>
  </si>
  <si>
    <t>Roy</t>
  </si>
  <si>
    <t xml:space="preserve">  Marie-France</t>
  </si>
  <si>
    <t>Potere</t>
  </si>
  <si>
    <t xml:space="preserve">  Erik F</t>
  </si>
  <si>
    <t>Podgurski</t>
  </si>
  <si>
    <t>Diamond</t>
  </si>
  <si>
    <t xml:space="preserve">  Anthony</t>
  </si>
  <si>
    <t>Sallade</t>
  </si>
  <si>
    <t>Zhang</t>
  </si>
  <si>
    <t xml:space="preserve">  Yu</t>
  </si>
  <si>
    <t>Chatfield</t>
  </si>
  <si>
    <t xml:space="preserve">  Caleb N</t>
  </si>
  <si>
    <t>Bruns</t>
  </si>
  <si>
    <t>Yochum</t>
  </si>
  <si>
    <t xml:space="preserve">  Angela R</t>
  </si>
  <si>
    <t>Freeburn</t>
  </si>
  <si>
    <t xml:space="preserve">  Keith J</t>
  </si>
  <si>
    <t>Spencer</t>
  </si>
  <si>
    <t xml:space="preserve">  Emma</t>
  </si>
  <si>
    <t>Jarosik</t>
  </si>
  <si>
    <t xml:space="preserve">  Nathan A</t>
  </si>
  <si>
    <t>Heinzen</t>
  </si>
  <si>
    <t xml:space="preserve">  Kathryn</t>
  </si>
  <si>
    <t>Kelley</t>
  </si>
  <si>
    <t>Thacker</t>
  </si>
  <si>
    <t>Jeseritz</t>
  </si>
  <si>
    <t xml:space="preserve">  Cheryl A</t>
  </si>
  <si>
    <t>Hohman</t>
  </si>
  <si>
    <t xml:space="preserve">  Kimberly A</t>
  </si>
  <si>
    <t>Hill</t>
  </si>
  <si>
    <t xml:space="preserve">  Cynthia</t>
  </si>
  <si>
    <t>Kuepfer</t>
  </si>
  <si>
    <t>Kaczmarek</t>
  </si>
  <si>
    <t xml:space="preserve">  Bruce</t>
  </si>
  <si>
    <t>Pitt</t>
  </si>
  <si>
    <t xml:space="preserve">  Allison</t>
  </si>
  <si>
    <t>Lorton</t>
  </si>
  <si>
    <t>Castaneda</t>
  </si>
  <si>
    <t xml:space="preserve">  Gabriela</t>
  </si>
  <si>
    <t>Cherop</t>
  </si>
  <si>
    <t xml:space="preserve">  Sharon</t>
  </si>
  <si>
    <t>Howell</t>
  </si>
  <si>
    <t xml:space="preserve">  Jason A</t>
  </si>
  <si>
    <t>Palmer</t>
  </si>
  <si>
    <t xml:space="preserve">  Chelsey C</t>
  </si>
  <si>
    <t>Olson</t>
  </si>
  <si>
    <t xml:space="preserve">  Devon A</t>
  </si>
  <si>
    <t>Waldron</t>
  </si>
  <si>
    <t xml:space="preserve">  Joni L</t>
  </si>
  <si>
    <t xml:space="preserve">  Colin</t>
  </si>
  <si>
    <t>Stack</t>
  </si>
  <si>
    <t xml:space="preserve">  Rachael</t>
  </si>
  <si>
    <t>Sanchez Y Torres</t>
  </si>
  <si>
    <t xml:space="preserve">  Maricela</t>
  </si>
  <si>
    <t>Daniels</t>
  </si>
  <si>
    <t xml:space="preserve">  Marie</t>
  </si>
  <si>
    <t>Pepp</t>
  </si>
  <si>
    <t xml:space="preserve">  Frank</t>
  </si>
  <si>
    <t>Buechler</t>
  </si>
  <si>
    <t xml:space="preserve">  Jeffry</t>
  </si>
  <si>
    <t>Buenting</t>
  </si>
  <si>
    <t xml:space="preserve">  Mike</t>
  </si>
  <si>
    <t xml:space="preserve">  Rick</t>
  </si>
  <si>
    <t>Arcand</t>
  </si>
  <si>
    <t xml:space="preserve">  Pierre-Michel</t>
  </si>
  <si>
    <t>Kesack</t>
  </si>
  <si>
    <t>Post</t>
  </si>
  <si>
    <t xml:space="preserve">  Brian L</t>
  </si>
  <si>
    <t>Dunne</t>
  </si>
  <si>
    <t xml:space="preserve">  Morgan M</t>
  </si>
  <si>
    <t>Kilel</t>
  </si>
  <si>
    <t xml:space="preserve">  Caroline</t>
  </si>
  <si>
    <t>Nicholson</t>
  </si>
  <si>
    <t xml:space="preserve">  Drew T</t>
  </si>
  <si>
    <t>Susmann</t>
  </si>
  <si>
    <t xml:space="preserve">  Austin W</t>
  </si>
  <si>
    <t>Harsh</t>
  </si>
  <si>
    <t xml:space="preserve">  Berenice</t>
  </si>
  <si>
    <t>Pocasangre</t>
  </si>
  <si>
    <t xml:space="preserve">  Kenneth A</t>
  </si>
  <si>
    <t>Martinez Lopez</t>
  </si>
  <si>
    <t xml:space="preserve">  Miguel</t>
  </si>
  <si>
    <t>Riegel</t>
  </si>
  <si>
    <t xml:space="preserve">  Hadley T</t>
  </si>
  <si>
    <t>Monson</t>
  </si>
  <si>
    <t xml:space="preserve">  Taylor</t>
  </si>
  <si>
    <t>Klubben</t>
  </si>
  <si>
    <t xml:space="preserve">  Tenielle M</t>
  </si>
  <si>
    <t>Mascaro</t>
  </si>
  <si>
    <t>Norvell</t>
  </si>
  <si>
    <t xml:space="preserve">  Nora P</t>
  </si>
  <si>
    <t>Ornelas</t>
  </si>
  <si>
    <t xml:space="preserve">  Zachary</t>
  </si>
  <si>
    <t>Fitzpatrick</t>
  </si>
  <si>
    <t>Bloomquist</t>
  </si>
  <si>
    <t xml:space="preserve">  Alyssa K</t>
  </si>
  <si>
    <t>Wick</t>
  </si>
  <si>
    <t>Zappala</t>
  </si>
  <si>
    <t xml:space="preserve">  Dante</t>
  </si>
  <si>
    <t>Earle</t>
  </si>
  <si>
    <t xml:space="preserve">  Sara E</t>
  </si>
  <si>
    <t>Majewski</t>
  </si>
  <si>
    <t>Apfelbaum</t>
  </si>
  <si>
    <t>Graham</t>
  </si>
  <si>
    <t>Whitacre</t>
  </si>
  <si>
    <t xml:space="preserve">  Andrew D</t>
  </si>
  <si>
    <t>Wegener</t>
  </si>
  <si>
    <t xml:space="preserve">  Joel D</t>
  </si>
  <si>
    <t>Collie</t>
  </si>
  <si>
    <t xml:space="preserve">  Michelle</t>
  </si>
  <si>
    <t>Murphy</t>
  </si>
  <si>
    <t xml:space="preserve">  Michael J</t>
  </si>
  <si>
    <t>Butters</t>
  </si>
  <si>
    <t>Cook</t>
  </si>
  <si>
    <t xml:space="preserve">  Summer B</t>
  </si>
  <si>
    <t>Breen</t>
  </si>
  <si>
    <t xml:space="preserve">  Edward</t>
  </si>
  <si>
    <t>Fitzsimons</t>
  </si>
  <si>
    <t>Houle</t>
  </si>
  <si>
    <t xml:space="preserve">  Kacee</t>
  </si>
  <si>
    <t xml:space="preserve">  Dave</t>
  </si>
  <si>
    <t>Ray</t>
  </si>
  <si>
    <t xml:space="preserve">  Maryanna</t>
  </si>
  <si>
    <t>Jennings</t>
  </si>
  <si>
    <t xml:space="preserve">  Jessica H</t>
  </si>
  <si>
    <t>Fuller</t>
  </si>
  <si>
    <t xml:space="preserve">  Deanna</t>
  </si>
  <si>
    <t>Lovisek</t>
  </si>
  <si>
    <t xml:space="preserve">  Peter</t>
  </si>
  <si>
    <t>Painter</t>
  </si>
  <si>
    <t>Edwards</t>
  </si>
  <si>
    <t xml:space="preserve">  Elizabeth M</t>
  </si>
  <si>
    <t>Liebl</t>
  </si>
  <si>
    <t xml:space="preserve">  Gregory</t>
  </si>
  <si>
    <t>Kasabian-Larson</t>
  </si>
  <si>
    <t xml:space="preserve">  Sarah E</t>
  </si>
  <si>
    <t>Creamer</t>
  </si>
  <si>
    <t xml:space="preserve">  Anne Elise</t>
  </si>
  <si>
    <t>Kimbel</t>
  </si>
  <si>
    <t xml:space="preserve">  Christopher R</t>
  </si>
  <si>
    <t>Livensparger</t>
  </si>
  <si>
    <t xml:space="preserve">  Elliot</t>
  </si>
  <si>
    <t>Grange</t>
  </si>
  <si>
    <t xml:space="preserve">  Christopher D</t>
  </si>
  <si>
    <t>Nunlist</t>
  </si>
  <si>
    <t xml:space="preserve">  Corey</t>
  </si>
  <si>
    <t>Cutter</t>
  </si>
  <si>
    <t xml:space="preserve">  Patrick D</t>
  </si>
  <si>
    <t>Martin</t>
  </si>
  <si>
    <t xml:space="preserve">  Anthony D</t>
  </si>
  <si>
    <t>Cooney</t>
  </si>
  <si>
    <t xml:space="preserve">  Melissa</t>
  </si>
  <si>
    <t>Bier</t>
  </si>
  <si>
    <t xml:space="preserve">  Raven</t>
  </si>
  <si>
    <t>Muskopf</t>
  </si>
  <si>
    <t xml:space="preserve">  Christopher</t>
  </si>
  <si>
    <t>Sirak</t>
  </si>
  <si>
    <t xml:space="preserve">  Kendra A</t>
  </si>
  <si>
    <t>Nelsen</t>
  </si>
  <si>
    <t xml:space="preserve">  Jordan</t>
  </si>
  <si>
    <t>Schallner</t>
  </si>
  <si>
    <t xml:space="preserve">  Nils</t>
  </si>
  <si>
    <t>Dunlap</t>
  </si>
  <si>
    <t>Messing</t>
  </si>
  <si>
    <t xml:space="preserve">  Angela</t>
  </si>
  <si>
    <t>Bondell</t>
  </si>
  <si>
    <t>Gaughan</t>
  </si>
  <si>
    <t xml:space="preserve">  Caitlin O</t>
  </si>
  <si>
    <t>Gruman</t>
  </si>
  <si>
    <t xml:space="preserve">  Tracy M</t>
  </si>
  <si>
    <t>Whitlow</t>
  </si>
  <si>
    <t xml:space="preserve">  Dustin M</t>
  </si>
  <si>
    <t xml:space="preserve">  Jenny</t>
  </si>
  <si>
    <t>Sabo</t>
  </si>
  <si>
    <t xml:space="preserve">  Emily</t>
  </si>
  <si>
    <t>Nazarian</t>
  </si>
  <si>
    <t xml:space="preserve">  Fabienne</t>
  </si>
  <si>
    <t>Lerma</t>
  </si>
  <si>
    <t>Dahl</t>
  </si>
  <si>
    <t>Surtees</t>
  </si>
  <si>
    <t xml:space="preserve">  Taryn L</t>
  </si>
  <si>
    <t>Spetner</t>
  </si>
  <si>
    <t xml:space="preserve">  Temima</t>
  </si>
  <si>
    <t>Brandon</t>
  </si>
  <si>
    <t>Eley</t>
  </si>
  <si>
    <t xml:space="preserve">  Serena M</t>
  </si>
  <si>
    <t>Sedicum</t>
  </si>
  <si>
    <t xml:space="preserve">  Victoria M</t>
  </si>
  <si>
    <t>Markle</t>
  </si>
  <si>
    <t xml:space="preserve">  Phoebe</t>
  </si>
  <si>
    <t>Kunz</t>
  </si>
  <si>
    <t>Wimert</t>
  </si>
  <si>
    <t>Peterson</t>
  </si>
  <si>
    <t xml:space="preserve">  Nicholas D</t>
  </si>
  <si>
    <t>Mercier</t>
  </si>
  <si>
    <t xml:space="preserve">  Christian</t>
  </si>
  <si>
    <t>Laurie</t>
  </si>
  <si>
    <t xml:space="preserve">  Jonathon S</t>
  </si>
  <si>
    <t>Sekaquaptewa</t>
  </si>
  <si>
    <t>Frash</t>
  </si>
  <si>
    <t xml:space="preserve">  Joshua D</t>
  </si>
  <si>
    <t>Bukowski</t>
  </si>
  <si>
    <t xml:space="preserve">  Nichole</t>
  </si>
  <si>
    <t>Sandahl</t>
  </si>
  <si>
    <t xml:space="preserve">  Denise M</t>
  </si>
  <si>
    <t>Speight</t>
  </si>
  <si>
    <t xml:space="preserve">  Peter R</t>
  </si>
  <si>
    <t xml:space="preserve">  Johnson K</t>
  </si>
  <si>
    <t>Nielsen</t>
  </si>
  <si>
    <t xml:space="preserve">  Katherine</t>
  </si>
  <si>
    <t>Zirdok</t>
  </si>
  <si>
    <t xml:space="preserve">  Lynda</t>
  </si>
  <si>
    <t>Crudale</t>
  </si>
  <si>
    <t>Koopmans</t>
  </si>
  <si>
    <t xml:space="preserve">  Linnea C</t>
  </si>
  <si>
    <t>Milani</t>
  </si>
  <si>
    <t xml:space="preserve">  Massimiliano A</t>
  </si>
  <si>
    <t>Kelly</t>
  </si>
  <si>
    <t xml:space="preserve">  James M</t>
  </si>
  <si>
    <t>Finelli</t>
  </si>
  <si>
    <t xml:space="preserve">  Lauren</t>
  </si>
  <si>
    <t xml:space="preserve">  Michele V</t>
  </si>
  <si>
    <t xml:space="preserve">  Xiao</t>
  </si>
  <si>
    <t>Beasley</t>
  </si>
  <si>
    <t xml:space="preserve">  Harper L</t>
  </si>
  <si>
    <t>Bedbury</t>
  </si>
  <si>
    <t>Stemberger</t>
  </si>
  <si>
    <t>Chebet</t>
  </si>
  <si>
    <t xml:space="preserve">  Wilson</t>
  </si>
  <si>
    <t>Muir</t>
  </si>
  <si>
    <t>Yang</t>
  </si>
  <si>
    <t xml:space="preserve">  Shizhong</t>
  </si>
  <si>
    <t>Gravel</t>
  </si>
  <si>
    <t xml:space="preserve">  Marie-Claire</t>
  </si>
  <si>
    <t xml:space="preserve">  Todd J</t>
  </si>
  <si>
    <t xml:space="preserve">  Carolyn</t>
  </si>
  <si>
    <t>Jamieson</t>
  </si>
  <si>
    <t xml:space="preserve">  Marissa D</t>
  </si>
  <si>
    <t>Dufeal</t>
  </si>
  <si>
    <t xml:space="preserve">  Jean Luc</t>
  </si>
  <si>
    <t>Sansonetti</t>
  </si>
  <si>
    <t>Koneazny</t>
  </si>
  <si>
    <t xml:space="preserve">  Jim</t>
  </si>
  <si>
    <t xml:space="preserve">  Matthew T</t>
  </si>
  <si>
    <t>Glasson</t>
  </si>
  <si>
    <t xml:space="preserve">  Rachel L</t>
  </si>
  <si>
    <t>Canitz</t>
  </si>
  <si>
    <t xml:space="preserve">  Corina</t>
  </si>
  <si>
    <t>Li</t>
  </si>
  <si>
    <t xml:space="preserve">  Guannan</t>
  </si>
  <si>
    <t>Parsons</t>
  </si>
  <si>
    <t xml:space="preserve">  Don</t>
  </si>
  <si>
    <t>Raulli</t>
  </si>
  <si>
    <t xml:space="preserve">  Gavin V</t>
  </si>
  <si>
    <t>Sevcik</t>
  </si>
  <si>
    <t>Narang</t>
  </si>
  <si>
    <t xml:space="preserve">  Jatin</t>
  </si>
  <si>
    <t>Royston</t>
  </si>
  <si>
    <t xml:space="preserve">  J P</t>
  </si>
  <si>
    <t>Tieri</t>
  </si>
  <si>
    <t xml:space="preserve">  Angela M</t>
  </si>
  <si>
    <t>Whitney</t>
  </si>
  <si>
    <t xml:space="preserve">  Blake K</t>
  </si>
  <si>
    <t>Wandzilak</t>
  </si>
  <si>
    <t xml:space="preserve">  Brian T</t>
  </si>
  <si>
    <t>Valenzona</t>
  </si>
  <si>
    <t xml:space="preserve">  Damon</t>
  </si>
  <si>
    <t>Young</t>
  </si>
  <si>
    <t>Richards</t>
  </si>
  <si>
    <t xml:space="preserve">  Malcolm J</t>
  </si>
  <si>
    <t>Alexson</t>
  </si>
  <si>
    <t xml:space="preserve">  Margaret B</t>
  </si>
  <si>
    <t xml:space="preserve">  Helen</t>
  </si>
  <si>
    <t>McKenna</t>
  </si>
  <si>
    <t>Argall</t>
  </si>
  <si>
    <t xml:space="preserve"> Mrs</t>
  </si>
  <si>
    <t xml:space="preserve">  Tara R</t>
  </si>
  <si>
    <t>Patchell</t>
  </si>
  <si>
    <t xml:space="preserve">  Kristin</t>
  </si>
  <si>
    <t>Catoggio</t>
  </si>
  <si>
    <t>Adams</t>
  </si>
  <si>
    <t>Windt</t>
  </si>
  <si>
    <t xml:space="preserve">  Carly E</t>
  </si>
  <si>
    <t>Ryan</t>
  </si>
  <si>
    <t xml:space="preserve">  Lisa</t>
  </si>
  <si>
    <t>Marion</t>
  </si>
  <si>
    <t>Raffetto</t>
  </si>
  <si>
    <t xml:space="preserve">  Louis</t>
  </si>
  <si>
    <t xml:space="preserve">  Brian R</t>
  </si>
  <si>
    <t>Oehlke</t>
  </si>
  <si>
    <t>Sudol</t>
  </si>
  <si>
    <t xml:space="preserve">  Dawn M</t>
  </si>
  <si>
    <t>Van Es</t>
  </si>
  <si>
    <t>Dolge</t>
  </si>
  <si>
    <t xml:space="preserve">  Karen</t>
  </si>
  <si>
    <t>Marlier</t>
  </si>
  <si>
    <t>Girard</t>
  </si>
  <si>
    <t xml:space="preserve">  Mathieu</t>
  </si>
  <si>
    <t xml:space="preserve">  Kam S</t>
  </si>
  <si>
    <t>Hubbard</t>
  </si>
  <si>
    <t xml:space="preserve">  Valerie A</t>
  </si>
  <si>
    <t>Koester</t>
  </si>
  <si>
    <t xml:space="preserve">  Freya R</t>
  </si>
  <si>
    <t>Matthews</t>
  </si>
  <si>
    <t>Rubinich</t>
  </si>
  <si>
    <t xml:space="preserve">  Kara</t>
  </si>
  <si>
    <t>Alban</t>
  </si>
  <si>
    <t xml:space="preserve">  Bradley A</t>
  </si>
  <si>
    <t>Corcoran</t>
  </si>
  <si>
    <t xml:space="preserve">  Brendan</t>
  </si>
  <si>
    <t>Sargent</t>
  </si>
  <si>
    <t xml:space="preserve">  Amber R</t>
  </si>
  <si>
    <t>Watson</t>
  </si>
  <si>
    <t xml:space="preserve">  Sean K</t>
  </si>
  <si>
    <t>Esponda</t>
  </si>
  <si>
    <t>Krall</t>
  </si>
  <si>
    <t>Poskin</t>
  </si>
  <si>
    <t xml:space="preserve">  Brady</t>
  </si>
  <si>
    <t>Halfmann</t>
  </si>
  <si>
    <t xml:space="preserve">  Kameko</t>
  </si>
  <si>
    <t>Klapper</t>
  </si>
  <si>
    <t xml:space="preserve">  Jeremy A</t>
  </si>
  <si>
    <t>George</t>
  </si>
  <si>
    <t>Hicks</t>
  </si>
  <si>
    <t>Lockyer</t>
  </si>
  <si>
    <t>Byrnes</t>
  </si>
  <si>
    <t>Norris</t>
  </si>
  <si>
    <t xml:space="preserve">  Sabine</t>
  </si>
  <si>
    <t>Darda</t>
  </si>
  <si>
    <t xml:space="preserve">  Joseph</t>
  </si>
  <si>
    <t>Otstot</t>
  </si>
  <si>
    <t>Bowley</t>
  </si>
  <si>
    <t xml:space="preserve">  Karolyn A</t>
  </si>
  <si>
    <t>Rogers</t>
  </si>
  <si>
    <t xml:space="preserve">  Anita L</t>
  </si>
  <si>
    <t>Mclaughlin</t>
  </si>
  <si>
    <t xml:space="preserve">  Laura E</t>
  </si>
  <si>
    <t>Ziegler</t>
  </si>
  <si>
    <t>Hughey</t>
  </si>
  <si>
    <t xml:space="preserve">  Ashley E</t>
  </si>
  <si>
    <t>Knast</t>
  </si>
  <si>
    <t>Stob</t>
  </si>
  <si>
    <t>Jensen</t>
  </si>
  <si>
    <t xml:space="preserve">  Dan R</t>
  </si>
  <si>
    <t>Mutter</t>
  </si>
  <si>
    <t xml:space="preserve">  Katie</t>
  </si>
  <si>
    <t>Ahern</t>
  </si>
  <si>
    <t>Chviruk</t>
  </si>
  <si>
    <t xml:space="preserve">  Cathryn</t>
  </si>
  <si>
    <t>Meehan</t>
  </si>
  <si>
    <t>Gammon</t>
  </si>
  <si>
    <t xml:space="preserve">  Shauna</t>
  </si>
  <si>
    <t xml:space="preserve">  Terence</t>
  </si>
  <si>
    <t>Franco</t>
  </si>
  <si>
    <t xml:space="preserve">  Marisol</t>
  </si>
  <si>
    <t>Patterson</t>
  </si>
  <si>
    <t xml:space="preserve">  Lindsay</t>
  </si>
  <si>
    <t>Valdes</t>
  </si>
  <si>
    <t>Craig</t>
  </si>
  <si>
    <t>Whipple</t>
  </si>
  <si>
    <t xml:space="preserve">  Brett W</t>
  </si>
  <si>
    <t>Marton</t>
  </si>
  <si>
    <t xml:space="preserve">  Dylan J</t>
  </si>
  <si>
    <t>Hildebrandt</t>
  </si>
  <si>
    <t>Biggs</t>
  </si>
  <si>
    <t xml:space="preserve">  Brooke M</t>
  </si>
  <si>
    <t>Shigezumi</t>
  </si>
  <si>
    <t xml:space="preserve">  Teiko</t>
  </si>
  <si>
    <t>Meineke</t>
  </si>
  <si>
    <t>Ludington</t>
  </si>
  <si>
    <t xml:space="preserve">  Johannah</t>
  </si>
  <si>
    <t>Perrich</t>
  </si>
  <si>
    <t xml:space="preserve">  Ryan A</t>
  </si>
  <si>
    <t>Cervantes</t>
  </si>
  <si>
    <t xml:space="preserve">  Andres Sr</t>
  </si>
  <si>
    <t>Andrews</t>
  </si>
  <si>
    <t xml:space="preserve">  Bryan</t>
  </si>
  <si>
    <t>Ruvalcaba</t>
  </si>
  <si>
    <t xml:space="preserve">  Lizette</t>
  </si>
  <si>
    <t>Stone</t>
  </si>
  <si>
    <t xml:space="preserve">  Jeb</t>
  </si>
  <si>
    <t>Campbell</t>
  </si>
  <si>
    <t xml:space="preserve">  Amy R</t>
  </si>
  <si>
    <t>Asher</t>
  </si>
  <si>
    <t>Mazzotta</t>
  </si>
  <si>
    <t xml:space="preserve">  Mike G</t>
  </si>
  <si>
    <t>Huttl</t>
  </si>
  <si>
    <t xml:space="preserve">  Simonezitrone Sr</t>
  </si>
  <si>
    <t>Ferron</t>
  </si>
  <si>
    <t>Colarusso</t>
  </si>
  <si>
    <t>Pearlman</t>
  </si>
  <si>
    <t xml:space="preserve">  Oz</t>
  </si>
  <si>
    <t>O'Mara</t>
  </si>
  <si>
    <t xml:space="preserve">  Erin M</t>
  </si>
  <si>
    <t>Niska</t>
  </si>
  <si>
    <t xml:space="preserve">  Bobby E</t>
  </si>
  <si>
    <t>Schlich</t>
  </si>
  <si>
    <t xml:space="preserve">  Daniel P</t>
  </si>
  <si>
    <t>Zidek</t>
  </si>
  <si>
    <t xml:space="preserve">  Marie E</t>
  </si>
  <si>
    <t>Ellgass</t>
  </si>
  <si>
    <t>Lowe</t>
  </si>
  <si>
    <t xml:space="preserve">  Eric D</t>
  </si>
  <si>
    <t>Malone</t>
  </si>
  <si>
    <t xml:space="preserve">  Tara</t>
  </si>
  <si>
    <t>Dumke</t>
  </si>
  <si>
    <t xml:space="preserve">  Haley L</t>
  </si>
  <si>
    <t>Strong</t>
  </si>
  <si>
    <t xml:space="preserve">  Kayla B</t>
  </si>
  <si>
    <t>Ferguson</t>
  </si>
  <si>
    <t xml:space="preserve">  Mark D</t>
  </si>
  <si>
    <t>Klein</t>
  </si>
  <si>
    <t xml:space="preserve">  Patrick J</t>
  </si>
  <si>
    <t>Eusebio</t>
  </si>
  <si>
    <t>Szolosi</t>
  </si>
  <si>
    <t xml:space="preserve">  Beth A</t>
  </si>
  <si>
    <t>Butler</t>
  </si>
  <si>
    <t xml:space="preserve">  Jason R</t>
  </si>
  <si>
    <t>Fukuchi</t>
  </si>
  <si>
    <t xml:space="preserve">  Yoshinori</t>
  </si>
  <si>
    <t>Drucker</t>
  </si>
  <si>
    <t xml:space="preserve">  Adrienne G</t>
  </si>
  <si>
    <t>Aziz</t>
  </si>
  <si>
    <t>Pak</t>
  </si>
  <si>
    <t xml:space="preserve">  Junyong</t>
  </si>
  <si>
    <t>Kieta</t>
  </si>
  <si>
    <t xml:space="preserve">  Kristen A</t>
  </si>
  <si>
    <t>Velez</t>
  </si>
  <si>
    <t xml:space="preserve">  Maria I</t>
  </si>
  <si>
    <t>Bussiere</t>
  </si>
  <si>
    <t xml:space="preserve">  Jonathan</t>
  </si>
  <si>
    <t>McCartney</t>
  </si>
  <si>
    <t>Bambauer</t>
  </si>
  <si>
    <t xml:space="preserve">  Benjamina C</t>
  </si>
  <si>
    <t>Mertz</t>
  </si>
  <si>
    <t>Mason</t>
  </si>
  <si>
    <t xml:space="preserve">  Alison B</t>
  </si>
  <si>
    <t>Rotich</t>
  </si>
  <si>
    <t>Fetzer</t>
  </si>
  <si>
    <t xml:space="preserve">  Alexis N</t>
  </si>
  <si>
    <t>Mattis</t>
  </si>
  <si>
    <t xml:space="preserve">  Shanda L</t>
  </si>
  <si>
    <t xml:space="preserve">  Lacey</t>
  </si>
  <si>
    <t>Balinsky</t>
  </si>
  <si>
    <t xml:space="preserve">  Laurette</t>
  </si>
  <si>
    <t>Reilly</t>
  </si>
  <si>
    <t xml:space="preserve">  Mary</t>
  </si>
  <si>
    <t>Petry</t>
  </si>
  <si>
    <t xml:space="preserve">  Kati A</t>
  </si>
  <si>
    <t>Laleman</t>
  </si>
  <si>
    <t xml:space="preserve">  Kelly J</t>
  </si>
  <si>
    <t>Colby</t>
  </si>
  <si>
    <t xml:space="preserve">  Greer D</t>
  </si>
  <si>
    <t>Wathke</t>
  </si>
  <si>
    <t xml:space="preserve">  Brent</t>
  </si>
  <si>
    <t>Daly</t>
  </si>
  <si>
    <t xml:space="preserve">  Eugene M</t>
  </si>
  <si>
    <t>Dillon</t>
  </si>
  <si>
    <t xml:space="preserve">  Erin D</t>
  </si>
  <si>
    <t>Pontes</t>
  </si>
  <si>
    <t xml:space="preserve">  Kamilla</t>
  </si>
  <si>
    <t>Spies</t>
  </si>
  <si>
    <t xml:space="preserve">  Wayne I</t>
  </si>
  <si>
    <t>Greig</t>
  </si>
  <si>
    <t xml:space="preserve">  Tracy L</t>
  </si>
  <si>
    <t>Scott</t>
  </si>
  <si>
    <t>Erlandson</t>
  </si>
  <si>
    <t xml:space="preserve">  Megan C</t>
  </si>
  <si>
    <t>Autrey</t>
  </si>
  <si>
    <t xml:space="preserve">  Greg D</t>
  </si>
  <si>
    <t>Michalski</t>
  </si>
  <si>
    <t xml:space="preserve">  Steven L</t>
  </si>
  <si>
    <t>Grillo</t>
  </si>
  <si>
    <t xml:space="preserve">  Gianfilippo</t>
  </si>
  <si>
    <t>Coronado</t>
  </si>
  <si>
    <t xml:space="preserve">  Hector</t>
  </si>
  <si>
    <t>Dewine</t>
  </si>
  <si>
    <t xml:space="preserve">  Mark W</t>
  </si>
  <si>
    <t>Carman</t>
  </si>
  <si>
    <t xml:space="preserve">  Aubri</t>
  </si>
  <si>
    <t>Neems</t>
  </si>
  <si>
    <t xml:space="preserve">  Justin</t>
  </si>
  <si>
    <t>Pesyna</t>
  </si>
  <si>
    <t>Meling</t>
  </si>
  <si>
    <t xml:space="preserve">  Erika M</t>
  </si>
  <si>
    <t>Widlowski</t>
  </si>
  <si>
    <t xml:space="preserve">  Daniel G</t>
  </si>
  <si>
    <t>Nadar</t>
  </si>
  <si>
    <t xml:space="preserve">  Devin C</t>
  </si>
  <si>
    <t xml:space="preserve">  Louise A</t>
  </si>
  <si>
    <t>Leedham</t>
  </si>
  <si>
    <t>Haglund</t>
  </si>
  <si>
    <t>Mills</t>
  </si>
  <si>
    <t xml:space="preserve">  Jessica L</t>
  </si>
  <si>
    <t>Drnjevich</t>
  </si>
  <si>
    <t xml:space="preserve">  Kristina K</t>
  </si>
  <si>
    <t>Clay</t>
  </si>
  <si>
    <t xml:space="preserve">  Brad</t>
  </si>
  <si>
    <t>Marbury</t>
  </si>
  <si>
    <t xml:space="preserve">  Margaret O</t>
  </si>
  <si>
    <t>Coon</t>
  </si>
  <si>
    <t xml:space="preserve">  Craig R</t>
  </si>
  <si>
    <t>Vanttinen</t>
  </si>
  <si>
    <t xml:space="preserve">  Simo</t>
  </si>
  <si>
    <t>Garges</t>
  </si>
  <si>
    <t xml:space="preserve">  Christopher J</t>
  </si>
  <si>
    <t>Rivel</t>
  </si>
  <si>
    <t xml:space="preserve">  Mario Sr</t>
  </si>
  <si>
    <t>Lawson</t>
  </si>
  <si>
    <t xml:space="preserve">  Meghann R</t>
  </si>
  <si>
    <t>Cale</t>
  </si>
  <si>
    <t xml:space="preserve">  Scott M</t>
  </si>
  <si>
    <t xml:space="preserve">  Caitlin E</t>
  </si>
  <si>
    <t>Stewart</t>
  </si>
  <si>
    <t xml:space="preserve">  Samantha A</t>
  </si>
  <si>
    <t>Drotz</t>
  </si>
  <si>
    <t>Mutai</t>
  </si>
  <si>
    <t>Lovlien</t>
  </si>
  <si>
    <t xml:space="preserve">  Maya</t>
  </si>
  <si>
    <t xml:space="preserve">  Zachary T</t>
  </si>
  <si>
    <t>Stoney</t>
  </si>
  <si>
    <t xml:space="preserve">  Hilda</t>
  </si>
  <si>
    <t>Markert</t>
  </si>
  <si>
    <t>McLucas</t>
  </si>
  <si>
    <t>Erwin</t>
  </si>
  <si>
    <t xml:space="preserve">  Bethany N</t>
  </si>
  <si>
    <t xml:space="preserve">  Sandra H</t>
  </si>
  <si>
    <t>Otsuka</t>
  </si>
  <si>
    <t xml:space="preserve">  Takuo</t>
  </si>
  <si>
    <t xml:space="preserve">  Kelly A</t>
  </si>
  <si>
    <t>Myers</t>
  </si>
  <si>
    <t>Cote</t>
  </si>
  <si>
    <t xml:space="preserve">  Benoit</t>
  </si>
  <si>
    <t>Ehrhardt</t>
  </si>
  <si>
    <t>Petersen</t>
  </si>
  <si>
    <t xml:space="preserve">  Jessica A</t>
  </si>
  <si>
    <t>Ertel</t>
  </si>
  <si>
    <t xml:space="preserve">  Monica K</t>
  </si>
  <si>
    <t>Lanza</t>
  </si>
  <si>
    <t xml:space="preserve">  Kevin L</t>
  </si>
  <si>
    <t>Picklesimer</t>
  </si>
  <si>
    <t>Giles</t>
  </si>
  <si>
    <t xml:space="preserve">  Della</t>
  </si>
  <si>
    <t>Harmon</t>
  </si>
  <si>
    <t>Pennings</t>
  </si>
  <si>
    <t xml:space="preserve">  Victoria</t>
  </si>
  <si>
    <t>Tseronis</t>
  </si>
  <si>
    <t xml:space="preserve">  Tasos</t>
  </si>
  <si>
    <t>Aliff</t>
  </si>
  <si>
    <t>Willenberg</t>
  </si>
  <si>
    <t xml:space="preserve">  Lukasz</t>
  </si>
  <si>
    <t>Millett</t>
  </si>
  <si>
    <t xml:space="preserve">  Matthew A</t>
  </si>
  <si>
    <t>Haley</t>
  </si>
  <si>
    <t xml:space="preserve">  Meta</t>
  </si>
  <si>
    <t>Ackerman</t>
  </si>
  <si>
    <t xml:space="preserve">  Rachel E</t>
  </si>
  <si>
    <t>Valdez</t>
  </si>
  <si>
    <t xml:space="preserve">  Angelica</t>
  </si>
  <si>
    <t>Michaud</t>
  </si>
  <si>
    <t xml:space="preserve">  Kathleen</t>
  </si>
  <si>
    <t>Gunnink</t>
  </si>
  <si>
    <t xml:space="preserve">  Gabriel D</t>
  </si>
  <si>
    <t>Knight</t>
  </si>
  <si>
    <t xml:space="preserve">  Jeff T</t>
  </si>
  <si>
    <t>Grosscup</t>
  </si>
  <si>
    <t xml:space="preserve">  Neil D</t>
  </si>
  <si>
    <t>Koniuch</t>
  </si>
  <si>
    <t xml:space="preserve">  Katherine L</t>
  </si>
  <si>
    <t>Heitzman</t>
  </si>
  <si>
    <t xml:space="preserve">  Ariel E</t>
  </si>
  <si>
    <t>Tatton</t>
  </si>
  <si>
    <t xml:space="preserve">  Christopher P</t>
  </si>
  <si>
    <t>Flanagan</t>
  </si>
  <si>
    <t>Funk</t>
  </si>
  <si>
    <t xml:space="preserve">  Molly K</t>
  </si>
  <si>
    <t>Davenport</t>
  </si>
  <si>
    <t>Lindbloom</t>
  </si>
  <si>
    <t xml:space="preserve">  Daniel M</t>
  </si>
  <si>
    <t>Wijayaratne</t>
  </si>
  <si>
    <t xml:space="preserve">  Hiruni</t>
  </si>
  <si>
    <t>Ainsworth</t>
  </si>
  <si>
    <t xml:space="preserve">  Reina H</t>
  </si>
  <si>
    <t>Gayagoy</t>
  </si>
  <si>
    <t xml:space="preserve">  Kristi</t>
  </si>
  <si>
    <t>Fitzmaurice</t>
  </si>
  <si>
    <t xml:space="preserve">  Meredith L</t>
  </si>
  <si>
    <t>Rodriguez</t>
  </si>
  <si>
    <t xml:space="preserve">  Jocelyn</t>
  </si>
  <si>
    <t>Tsoucas</t>
  </si>
  <si>
    <t xml:space="preserve">  Daphne</t>
  </si>
  <si>
    <t>Muhly</t>
  </si>
  <si>
    <t xml:space="preserve">  Margaret E</t>
  </si>
  <si>
    <t>Lund</t>
  </si>
  <si>
    <t xml:space="preserve">  Mario J</t>
  </si>
  <si>
    <t>Battaglino</t>
  </si>
  <si>
    <t>Pena</t>
  </si>
  <si>
    <t xml:space="preserve">  Carolina</t>
  </si>
  <si>
    <t>Thomason</t>
  </si>
  <si>
    <t xml:space="preserve">  Jenny K</t>
  </si>
  <si>
    <t>Hancox</t>
  </si>
  <si>
    <t>Canarecci</t>
  </si>
  <si>
    <t xml:space="preserve">  Kimberly D</t>
  </si>
  <si>
    <t>Toupin</t>
  </si>
  <si>
    <t xml:space="preserve">  Marc-Olivier</t>
  </si>
  <si>
    <t>Mulley</t>
  </si>
  <si>
    <t xml:space="preserve">  Russell J</t>
  </si>
  <si>
    <t>Parry</t>
  </si>
  <si>
    <t xml:space="preserve">  Karine</t>
  </si>
  <si>
    <t>Mason Cox</t>
  </si>
  <si>
    <t xml:space="preserve">  Cheryl</t>
  </si>
  <si>
    <t>Thompson</t>
  </si>
  <si>
    <t xml:space="preserve">  Allison M</t>
  </si>
  <si>
    <t>Nelson</t>
  </si>
  <si>
    <t xml:space="preserve">  Adriana</t>
  </si>
  <si>
    <t>Forte</t>
  </si>
  <si>
    <t xml:space="preserve">  Miranda J</t>
  </si>
  <si>
    <t>Corona Iturriaga</t>
  </si>
  <si>
    <t xml:space="preserve">  Roberto</t>
  </si>
  <si>
    <t>McCollum</t>
  </si>
  <si>
    <t xml:space="preserve">  Rebecca B</t>
  </si>
  <si>
    <t>Hevner</t>
  </si>
  <si>
    <t xml:space="preserve">  Tiffany</t>
  </si>
  <si>
    <t>Looi</t>
  </si>
  <si>
    <t xml:space="preserve">  Alexander</t>
  </si>
  <si>
    <t>Power</t>
  </si>
  <si>
    <t xml:space="preserve">  Rich M</t>
  </si>
  <si>
    <t>Routon</t>
  </si>
  <si>
    <t xml:space="preserve">  Aaron C</t>
  </si>
  <si>
    <t>Dochelli</t>
  </si>
  <si>
    <t>Gillespie</t>
  </si>
  <si>
    <t xml:space="preserve">  Maria M</t>
  </si>
  <si>
    <t>Oskvig</t>
  </si>
  <si>
    <t xml:space="preserve">  Daven W</t>
  </si>
  <si>
    <t>Holland-Stergar</t>
  </si>
  <si>
    <t xml:space="preserve">  Brianne</t>
  </si>
  <si>
    <t>Arai</t>
  </si>
  <si>
    <t xml:space="preserve">  Hiroki</t>
  </si>
  <si>
    <t>Olausson</t>
  </si>
  <si>
    <t xml:space="preserve">  Anders</t>
  </si>
  <si>
    <t>Wagner</t>
  </si>
  <si>
    <t>Delong</t>
  </si>
  <si>
    <t xml:space="preserve">  Candace N</t>
  </si>
  <si>
    <t>Mehech</t>
  </si>
  <si>
    <t xml:space="preserve">  Bruno F</t>
  </si>
  <si>
    <t>Machiela</t>
  </si>
  <si>
    <t>Dupere</t>
  </si>
  <si>
    <t xml:space="preserve">  Sally</t>
  </si>
  <si>
    <t>Iandolo</t>
  </si>
  <si>
    <t xml:space="preserve">  Meaghan J</t>
  </si>
  <si>
    <t>Ito</t>
  </si>
  <si>
    <t xml:space="preserve">  Rina</t>
  </si>
  <si>
    <t>Barry</t>
  </si>
  <si>
    <t xml:space="preserve">  Kristin P</t>
  </si>
  <si>
    <t>Boyce</t>
  </si>
  <si>
    <t xml:space="preserve">  Albert</t>
  </si>
  <si>
    <t>Lin</t>
  </si>
  <si>
    <t xml:space="preserve">  Shannon L</t>
  </si>
  <si>
    <t>Nalven</t>
  </si>
  <si>
    <t xml:space="preserve">  Amy B</t>
  </si>
  <si>
    <t>Bourgeois</t>
  </si>
  <si>
    <t xml:space="preserve">  A Danielle</t>
  </si>
  <si>
    <t>Orloff</t>
  </si>
  <si>
    <t xml:space="preserve">  Conrad F</t>
  </si>
  <si>
    <t>Ramirez</t>
  </si>
  <si>
    <t xml:space="preserve">  Josh</t>
  </si>
  <si>
    <t>Fouquet</t>
  </si>
  <si>
    <t xml:space="preserve">  Maxime</t>
  </si>
  <si>
    <t>McPhillips</t>
  </si>
  <si>
    <t>Burgin</t>
  </si>
  <si>
    <t>Roberts</t>
  </si>
  <si>
    <t xml:space="preserve">  Laura P</t>
  </si>
  <si>
    <t>Nemec</t>
  </si>
  <si>
    <t>Appman</t>
  </si>
  <si>
    <t xml:space="preserve">  William D</t>
  </si>
  <si>
    <t>Glotzbach</t>
  </si>
  <si>
    <t>Tenforde</t>
  </si>
  <si>
    <t xml:space="preserve">  Adam S</t>
  </si>
  <si>
    <t xml:space="preserve">  Armando</t>
  </si>
  <si>
    <t>Stanley Torres</t>
  </si>
  <si>
    <t xml:space="preserve">  Dana</t>
  </si>
  <si>
    <t>Vandongen</t>
  </si>
  <si>
    <t>Liebald</t>
  </si>
  <si>
    <t xml:space="preserve">  Benjamin</t>
  </si>
  <si>
    <t>Holte</t>
  </si>
  <si>
    <t xml:space="preserve">  Tanya</t>
  </si>
  <si>
    <t xml:space="preserve">  Tracy</t>
  </si>
  <si>
    <t>Bartlett</t>
  </si>
  <si>
    <t xml:space="preserve">  Emily S</t>
  </si>
  <si>
    <t>Bergman</t>
  </si>
  <si>
    <t xml:space="preserve">  Kelly R</t>
  </si>
  <si>
    <t>Aitken</t>
  </si>
  <si>
    <t>Berger</t>
  </si>
  <si>
    <t xml:space="preserve">  Bruce A Jr</t>
  </si>
  <si>
    <t>Richey</t>
  </si>
  <si>
    <t xml:space="preserve">  Cary J</t>
  </si>
  <si>
    <t>Trotter</t>
  </si>
  <si>
    <t xml:space="preserve">  Jill M</t>
  </si>
  <si>
    <t>Chavez</t>
  </si>
  <si>
    <t>Orifice</t>
  </si>
  <si>
    <t xml:space="preserve">  Michael E</t>
  </si>
  <si>
    <t>Farkash</t>
  </si>
  <si>
    <t xml:space="preserve">  Kathryn E</t>
  </si>
  <si>
    <t>Crawford</t>
  </si>
  <si>
    <t xml:space="preserve">  Polly</t>
  </si>
  <si>
    <t>Sittlington</t>
  </si>
  <si>
    <t xml:space="preserve">  Mark H</t>
  </si>
  <si>
    <t>Silbert</t>
  </si>
  <si>
    <t xml:space="preserve">  Jessie M</t>
  </si>
  <si>
    <t>Carrique</t>
  </si>
  <si>
    <t>Kosla</t>
  </si>
  <si>
    <t>Parker</t>
  </si>
  <si>
    <t>Horton</t>
  </si>
  <si>
    <t>Boller</t>
  </si>
  <si>
    <t xml:space="preserve">  Caroline S</t>
  </si>
  <si>
    <t>Olaru</t>
  </si>
  <si>
    <t xml:space="preserve">  Nuta</t>
  </si>
  <si>
    <t>Prescott</t>
  </si>
  <si>
    <t xml:space="preserve">  Margie</t>
  </si>
  <si>
    <t>Hines</t>
  </si>
  <si>
    <t xml:space="preserve">  Heidi</t>
  </si>
  <si>
    <t>Blanton</t>
  </si>
  <si>
    <t xml:space="preserve">  Diego J</t>
  </si>
  <si>
    <t>Bustamante</t>
  </si>
  <si>
    <t xml:space="preserve">  Enrique M Sr</t>
  </si>
  <si>
    <t>McCann</t>
  </si>
  <si>
    <t>Schmole</t>
  </si>
  <si>
    <t xml:space="preserve">  Filip</t>
  </si>
  <si>
    <t>Barber</t>
  </si>
  <si>
    <t xml:space="preserve">  Rosemary E</t>
  </si>
  <si>
    <t>Reichmann</t>
  </si>
  <si>
    <t>Cavatorta</t>
  </si>
  <si>
    <t>Yaeger</t>
  </si>
  <si>
    <t>Hughes</t>
  </si>
  <si>
    <t xml:space="preserve">  Jennifer R</t>
  </si>
  <si>
    <t>Donahue</t>
  </si>
  <si>
    <t xml:space="preserve">  Lauren E</t>
  </si>
  <si>
    <t>Greenwell</t>
  </si>
  <si>
    <t xml:space="preserve">  Ashley M</t>
  </si>
  <si>
    <t>Steele</t>
  </si>
  <si>
    <t xml:space="preserve">  Alison R</t>
  </si>
  <si>
    <t>Gunter</t>
  </si>
  <si>
    <t xml:space="preserve">  Madeleine</t>
  </si>
  <si>
    <t>McDonough</t>
  </si>
  <si>
    <t>Sweetland</t>
  </si>
  <si>
    <t xml:space="preserve">  Kimberly</t>
  </si>
  <si>
    <t>Hammersmith</t>
  </si>
  <si>
    <t>French</t>
  </si>
  <si>
    <t>Garbe</t>
  </si>
  <si>
    <t>Duncan</t>
  </si>
  <si>
    <t>Wallace</t>
  </si>
  <si>
    <t xml:space="preserve">  Jeremy J</t>
  </si>
  <si>
    <t>Tillman</t>
  </si>
  <si>
    <t xml:space="preserve">  Amy L</t>
  </si>
  <si>
    <t xml:space="preserve">  Karen L</t>
  </si>
  <si>
    <t>Taylor</t>
  </si>
  <si>
    <t xml:space="preserve">  Tennille</t>
  </si>
  <si>
    <t>McSween</t>
  </si>
  <si>
    <t>Schubert</t>
  </si>
  <si>
    <t>Lalanne</t>
  </si>
  <si>
    <t xml:space="preserve">  Justin E</t>
  </si>
  <si>
    <t xml:space="preserve">  Shalane</t>
  </si>
  <si>
    <t>Arellano</t>
  </si>
  <si>
    <t xml:space="preserve">  Jessica N</t>
  </si>
  <si>
    <t>Charette</t>
  </si>
  <si>
    <t xml:space="preserve">  Melanie</t>
  </si>
  <si>
    <t>Pena Reyes</t>
  </si>
  <si>
    <t xml:space="preserve">  Ruth Angelica</t>
  </si>
  <si>
    <t>Broderick</t>
  </si>
  <si>
    <t xml:space="preserve">  Una M</t>
  </si>
  <si>
    <t>Summers</t>
  </si>
  <si>
    <t xml:space="preserve">  Taralyn</t>
  </si>
  <si>
    <t xml:space="preserve">  James A</t>
  </si>
  <si>
    <t>Zhou</t>
  </si>
  <si>
    <t xml:space="preserve">  Ning</t>
  </si>
  <si>
    <t>Clarke-Ames</t>
  </si>
  <si>
    <t xml:space="preserve">  Joel</t>
  </si>
  <si>
    <t>Staton</t>
  </si>
  <si>
    <t>Forster</t>
  </si>
  <si>
    <t xml:space="preserve">  Brittney</t>
  </si>
  <si>
    <t>Monaghan</t>
  </si>
  <si>
    <t xml:space="preserve">  Sheila</t>
  </si>
  <si>
    <t>Kawamoto</t>
  </si>
  <si>
    <t xml:space="preserve">  Koji</t>
  </si>
  <si>
    <t>Dicharry</t>
  </si>
  <si>
    <t>Berry</t>
  </si>
  <si>
    <t xml:space="preserve">  Colleen M</t>
  </si>
  <si>
    <t>Porfirio</t>
  </si>
  <si>
    <t xml:space="preserve">  Deedra G</t>
  </si>
  <si>
    <t>Thind</t>
  </si>
  <si>
    <t xml:space="preserve">  Kulwinder</t>
  </si>
  <si>
    <t xml:space="preserve">  Ann M</t>
  </si>
  <si>
    <t>Horn</t>
  </si>
  <si>
    <t>Sabadosa</t>
  </si>
  <si>
    <t xml:space="preserve">  Apryl J</t>
  </si>
  <si>
    <t>Casady</t>
  </si>
  <si>
    <t xml:space="preserve">  Ilana</t>
  </si>
  <si>
    <t>Ahokas</t>
  </si>
  <si>
    <t>Hebert</t>
  </si>
  <si>
    <t xml:space="preserve">  Karl</t>
  </si>
  <si>
    <t>Fair</t>
  </si>
  <si>
    <t>Swenson</t>
  </si>
  <si>
    <t xml:space="preserve">  Will</t>
  </si>
  <si>
    <t>Revenis</t>
  </si>
  <si>
    <t xml:space="preserve">  Bradley D</t>
  </si>
  <si>
    <t>Engnes</t>
  </si>
  <si>
    <t xml:space="preserve">  Amy M</t>
  </si>
  <si>
    <t>Wiltse</t>
  </si>
  <si>
    <t xml:space="preserve">  Matthew W</t>
  </si>
  <si>
    <t>Fernandez</t>
  </si>
  <si>
    <t xml:space="preserve">  Tom</t>
  </si>
  <si>
    <t>Pinney</t>
  </si>
  <si>
    <t>Levy</t>
  </si>
  <si>
    <t xml:space="preserve">  Wayne A</t>
  </si>
  <si>
    <t>Takeda</t>
  </si>
  <si>
    <t xml:space="preserve">  Nobuyori</t>
  </si>
  <si>
    <t>Burke</t>
  </si>
  <si>
    <t xml:space="preserve">  Rich</t>
  </si>
  <si>
    <t>Duarte</t>
  </si>
  <si>
    <t xml:space="preserve">  Marcos S</t>
  </si>
  <si>
    <t>Nice</t>
  </si>
  <si>
    <t xml:space="preserve">  Andy</t>
  </si>
  <si>
    <t>Windler</t>
  </si>
  <si>
    <t>Jones</t>
  </si>
  <si>
    <t xml:space="preserve">  Marcus B</t>
  </si>
  <si>
    <t>Stevenson</t>
  </si>
  <si>
    <t xml:space="preserve">  Thomas K</t>
  </si>
  <si>
    <t>Humphrey</t>
  </si>
  <si>
    <t xml:space="preserve">  Geoff</t>
  </si>
  <si>
    <t>Payne</t>
  </si>
  <si>
    <t xml:space="preserve">  Chris J</t>
  </si>
  <si>
    <t>Hails</t>
  </si>
  <si>
    <t xml:space="preserve">  Kate A</t>
  </si>
  <si>
    <t>Proctor</t>
  </si>
  <si>
    <t xml:space="preserve">  Kelli</t>
  </si>
  <si>
    <t xml:space="preserve">  Maggie M</t>
  </si>
  <si>
    <t xml:space="preserve">  Michelle L</t>
  </si>
  <si>
    <t>Gresh</t>
  </si>
  <si>
    <t xml:space="preserve">  Ashley K</t>
  </si>
  <si>
    <t>Anis</t>
  </si>
  <si>
    <t>Swartz</t>
  </si>
  <si>
    <t xml:space="preserve">  Ryan K</t>
  </si>
  <si>
    <t>Schluneker</t>
  </si>
  <si>
    <t xml:space="preserve">  Matthew J</t>
  </si>
  <si>
    <t>Bellemare</t>
  </si>
  <si>
    <t>Vitalo</t>
  </si>
  <si>
    <t xml:space="preserve">  Antonia G</t>
  </si>
  <si>
    <t xml:space="preserve">  Casondra L</t>
  </si>
  <si>
    <t>Marshall</t>
  </si>
  <si>
    <t xml:space="preserve">  Wendy</t>
  </si>
  <si>
    <t>Pittaway</t>
  </si>
  <si>
    <t>Bill</t>
  </si>
  <si>
    <t xml:space="preserve">  Laura F</t>
  </si>
  <si>
    <t>Antrim</t>
  </si>
  <si>
    <t xml:space="preserve">  Amelia F</t>
  </si>
  <si>
    <t>Doolittle-Crider</t>
  </si>
  <si>
    <t>Ruhlman</t>
  </si>
  <si>
    <t xml:space="preserve">  Katie J</t>
  </si>
  <si>
    <t>Uchiyama</t>
  </si>
  <si>
    <t xml:space="preserve">  Mayumi</t>
  </si>
  <si>
    <t>Desota</t>
  </si>
  <si>
    <t xml:space="preserve">  Vanessa</t>
  </si>
  <si>
    <t>Edmonds</t>
  </si>
  <si>
    <t xml:space="preserve">  Natali N</t>
  </si>
  <si>
    <t>Otto</t>
  </si>
  <si>
    <t xml:space="preserve">  Beth</t>
  </si>
  <si>
    <t>Kurt</t>
  </si>
  <si>
    <t>Duhaime</t>
  </si>
  <si>
    <t>Swann</t>
  </si>
  <si>
    <t xml:space="preserve">  Andee W</t>
  </si>
  <si>
    <t>Burton</t>
  </si>
  <si>
    <t>Joslyn</t>
  </si>
  <si>
    <t xml:space="preserve">  C Fred</t>
  </si>
  <si>
    <t>Bennie</t>
  </si>
  <si>
    <t>Kanyane</t>
  </si>
  <si>
    <t xml:space="preserve">  Patrick Sr</t>
  </si>
  <si>
    <t>McFadden</t>
  </si>
  <si>
    <t xml:space="preserve">  Kelly M</t>
  </si>
  <si>
    <t>Connolly</t>
  </si>
  <si>
    <t>Merino</t>
  </si>
  <si>
    <t xml:space="preserve">  Keila L</t>
  </si>
  <si>
    <t>Baird</t>
  </si>
  <si>
    <t xml:space="preserve">  Zanae E</t>
  </si>
  <si>
    <t>Locatelli</t>
  </si>
  <si>
    <t>Brake</t>
  </si>
  <si>
    <t>Jacobs</t>
  </si>
  <si>
    <t xml:space="preserve">  Jason L</t>
  </si>
  <si>
    <t>Vaught</t>
  </si>
  <si>
    <t xml:space="preserve">  Benjamin J</t>
  </si>
  <si>
    <t>Monteleone</t>
  </si>
  <si>
    <t>Verdugo</t>
  </si>
  <si>
    <t xml:space="preserve">  Erika</t>
  </si>
  <si>
    <t>Sellers</t>
  </si>
  <si>
    <t xml:space="preserve">  Chad</t>
  </si>
  <si>
    <t>Bowman</t>
  </si>
  <si>
    <t>Marley</t>
  </si>
  <si>
    <t>Grey</t>
  </si>
  <si>
    <t xml:space="preserve">  Matthew R</t>
  </si>
  <si>
    <t>O'Rourke</t>
  </si>
  <si>
    <t xml:space="preserve">  Orla</t>
  </si>
  <si>
    <t>Fatehali</t>
  </si>
  <si>
    <t xml:space="preserve">  Shaista S</t>
  </si>
  <si>
    <t>Piza-Taylor</t>
  </si>
  <si>
    <t>Cavanaugh</t>
  </si>
  <si>
    <t xml:space="preserve">  Julie A</t>
  </si>
  <si>
    <t>Amako</t>
  </si>
  <si>
    <t xml:space="preserve">  Megumi</t>
  </si>
  <si>
    <t>Musa</t>
  </si>
  <si>
    <t xml:space="preserve">  Skylar</t>
  </si>
  <si>
    <t>Phillippi</t>
  </si>
  <si>
    <t>Hoskins</t>
  </si>
  <si>
    <t xml:space="preserve">  Amanda L</t>
  </si>
  <si>
    <t>Imbalzano Zegar</t>
  </si>
  <si>
    <t xml:space="preserve">  Renee</t>
  </si>
  <si>
    <t>Triedman</t>
  </si>
  <si>
    <t xml:space="preserve">  Nellie A</t>
  </si>
  <si>
    <t>Lovuolo</t>
  </si>
  <si>
    <t xml:space="preserve">  Tamara</t>
  </si>
  <si>
    <t>Chung</t>
  </si>
  <si>
    <t>Newsom</t>
  </si>
  <si>
    <t xml:space="preserve">  Aimee J</t>
  </si>
  <si>
    <t>Harrington</t>
  </si>
  <si>
    <t xml:space="preserve">  Suzanne</t>
  </si>
  <si>
    <t>Hoffman</t>
  </si>
  <si>
    <t xml:space="preserve">  Kristin A</t>
  </si>
  <si>
    <t>Van Vugt</t>
  </si>
  <si>
    <t xml:space="preserve">  Bronwyn</t>
  </si>
  <si>
    <t>Feehley</t>
  </si>
  <si>
    <t xml:space="preserve">  Taylor J</t>
  </si>
  <si>
    <t>Ashworth</t>
  </si>
  <si>
    <t xml:space="preserve">  Kimberly M</t>
  </si>
  <si>
    <t>Hansen</t>
  </si>
  <si>
    <t xml:space="preserve">  Joshua E</t>
  </si>
  <si>
    <t>Czyz</t>
  </si>
  <si>
    <t>Bauder</t>
  </si>
  <si>
    <t xml:space="preserve">  Andrew R</t>
  </si>
  <si>
    <t>Mendoza</t>
  </si>
  <si>
    <t xml:space="preserve">  Francisco J</t>
  </si>
  <si>
    <t>Glass</t>
  </si>
  <si>
    <t xml:space="preserve">  Rhonda</t>
  </si>
  <si>
    <t>Butcher</t>
  </si>
  <si>
    <t>Traiser</t>
  </si>
  <si>
    <t xml:space="preserve">  Miles J</t>
  </si>
  <si>
    <t>Mudy-Mader</t>
  </si>
  <si>
    <t xml:space="preserve">  Justyna I</t>
  </si>
  <si>
    <t xml:space="preserve">  Lucille</t>
  </si>
  <si>
    <t>Woo</t>
  </si>
  <si>
    <t xml:space="preserve">  April</t>
  </si>
  <si>
    <t xml:space="preserve">  Alyssa</t>
  </si>
  <si>
    <t>Sheppard</t>
  </si>
  <si>
    <t xml:space="preserve">  Jessica E</t>
  </si>
  <si>
    <t>Doran</t>
  </si>
  <si>
    <t>Labrosse</t>
  </si>
  <si>
    <t xml:space="preserve">  Emilie</t>
  </si>
  <si>
    <t>Thomas</t>
  </si>
  <si>
    <t xml:space="preserve">  Caitlin B</t>
  </si>
  <si>
    <t>Lesniak</t>
  </si>
  <si>
    <t xml:space="preserve">  Joseph W</t>
  </si>
  <si>
    <t>Prowse</t>
  </si>
  <si>
    <t>Seigel</t>
  </si>
  <si>
    <t xml:space="preserve">  Leah L</t>
  </si>
  <si>
    <t>Blas</t>
  </si>
  <si>
    <t xml:space="preserve">  Wayne L</t>
  </si>
  <si>
    <t>Simpson</t>
  </si>
  <si>
    <t>Gierman</t>
  </si>
  <si>
    <t xml:space="preserve">  Floris</t>
  </si>
  <si>
    <t>Jeuland</t>
  </si>
  <si>
    <t xml:space="preserve">  Marc</t>
  </si>
  <si>
    <t>Chorney</t>
  </si>
  <si>
    <t>Rook</t>
  </si>
  <si>
    <t xml:space="preserve">  Aharon N</t>
  </si>
  <si>
    <t>Chin</t>
  </si>
  <si>
    <t xml:space="preserve">  Lawrence D</t>
  </si>
  <si>
    <t xml:space="preserve">  Malcolm</t>
  </si>
  <si>
    <t>Savage</t>
  </si>
  <si>
    <t xml:space="preserve">  Anna E</t>
  </si>
  <si>
    <t>Hitchings</t>
  </si>
  <si>
    <t>Truitt</t>
  </si>
  <si>
    <t>Chang</t>
  </si>
  <si>
    <t xml:space="preserve">  Chia J</t>
  </si>
  <si>
    <t>Frey</t>
  </si>
  <si>
    <t xml:space="preserve">  Laura A</t>
  </si>
  <si>
    <t>Krishna</t>
  </si>
  <si>
    <t xml:space="preserve">  Aditi</t>
  </si>
  <si>
    <t>Maher</t>
  </si>
  <si>
    <t xml:space="preserve">  Leah A</t>
  </si>
  <si>
    <t>Boivin</t>
  </si>
  <si>
    <t xml:space="preserve">  Marianne</t>
  </si>
  <si>
    <t>McAlister</t>
  </si>
  <si>
    <t xml:space="preserve">  Carla</t>
  </si>
  <si>
    <t>Akhmedova</t>
  </si>
  <si>
    <t xml:space="preserve">  Oksana</t>
  </si>
  <si>
    <t>Tucker</t>
  </si>
  <si>
    <t>Gramelspacher</t>
  </si>
  <si>
    <t xml:space="preserve">  Maria A</t>
  </si>
  <si>
    <t>Goldsmith</t>
  </si>
  <si>
    <t xml:space="preserve">  Lisa M</t>
  </si>
  <si>
    <t>Tranter</t>
  </si>
  <si>
    <t xml:space="preserve">  Steve Jr</t>
  </si>
  <si>
    <t>Tu</t>
  </si>
  <si>
    <t>Kaczka</t>
  </si>
  <si>
    <t>Hunter</t>
  </si>
  <si>
    <t xml:space="preserve">  Dale</t>
  </si>
  <si>
    <t xml:space="preserve">  Brittany A</t>
  </si>
  <si>
    <t>Ashby</t>
  </si>
  <si>
    <t xml:space="preserve">  Robert S</t>
  </si>
  <si>
    <t>Ausen</t>
  </si>
  <si>
    <t xml:space="preserve">  Ulrike</t>
  </si>
  <si>
    <t>O'Leary</t>
  </si>
  <si>
    <t xml:space="preserve">  Katlyn A</t>
  </si>
  <si>
    <t>Scoville</t>
  </si>
  <si>
    <t xml:space="preserve">  Morgan B</t>
  </si>
  <si>
    <t>Kaus</t>
  </si>
  <si>
    <t>Rainey</t>
  </si>
  <si>
    <t xml:space="preserve">  Chandler</t>
  </si>
  <si>
    <t>Rasch</t>
  </si>
  <si>
    <t xml:space="preserve">  Silvana M</t>
  </si>
  <si>
    <t>Plunkett</t>
  </si>
  <si>
    <t xml:space="preserve">  Natty</t>
  </si>
  <si>
    <t xml:space="preserve">  Nicholas T</t>
  </si>
  <si>
    <t>Gusmer</t>
  </si>
  <si>
    <t>Loftus</t>
  </si>
  <si>
    <t xml:space="preserve">  Antony G</t>
  </si>
  <si>
    <t>Alvarez</t>
  </si>
  <si>
    <t>Petersson</t>
  </si>
  <si>
    <t>Liaw</t>
  </si>
  <si>
    <t>Tripaldi</t>
  </si>
  <si>
    <t xml:space="preserve">  Cassandra</t>
  </si>
  <si>
    <t xml:space="preserve">  Rosemary C</t>
  </si>
  <si>
    <t>Endara</t>
  </si>
  <si>
    <t xml:space="preserve">  Carrie A</t>
  </si>
  <si>
    <t>Valle</t>
  </si>
  <si>
    <t xml:space="preserve">  Gerardo Sr</t>
  </si>
  <si>
    <t>Germain</t>
  </si>
  <si>
    <t>Finecey</t>
  </si>
  <si>
    <t xml:space="preserve">  Meghan E</t>
  </si>
  <si>
    <t>Roe</t>
  </si>
  <si>
    <t xml:space="preserve">  Lisa B</t>
  </si>
  <si>
    <t>Webb</t>
  </si>
  <si>
    <t xml:space="preserve">  Jane R</t>
  </si>
  <si>
    <t>Stocker</t>
  </si>
  <si>
    <t>Jacobson</t>
  </si>
  <si>
    <t>Goodwin</t>
  </si>
  <si>
    <t xml:space="preserve">  Jillian A</t>
  </si>
  <si>
    <t>Brock</t>
  </si>
  <si>
    <t xml:space="preserve">  Laura D</t>
  </si>
  <si>
    <t>Papp</t>
  </si>
  <si>
    <t xml:space="preserve">  Megan E</t>
  </si>
  <si>
    <t>Siragusa</t>
  </si>
  <si>
    <t xml:space="preserve">  Shannon J</t>
  </si>
  <si>
    <t>Pizarro</t>
  </si>
  <si>
    <t xml:space="preserve">  Rachelle M</t>
  </si>
  <si>
    <t>Strange</t>
  </si>
  <si>
    <t>Eidinger</t>
  </si>
  <si>
    <t>Ginsburg</t>
  </si>
  <si>
    <t xml:space="preserve">  Brandon F</t>
  </si>
  <si>
    <t>Truex</t>
  </si>
  <si>
    <t>Higgins</t>
  </si>
  <si>
    <t xml:space="preserve">  Danielle N</t>
  </si>
  <si>
    <t>McCurdy</t>
  </si>
  <si>
    <t xml:space="preserve">  Bettina</t>
  </si>
  <si>
    <t>Varner</t>
  </si>
  <si>
    <t>Dahmen</t>
  </si>
  <si>
    <t xml:space="preserve">  Holli</t>
  </si>
  <si>
    <t xml:space="preserve">  Heather C</t>
  </si>
  <si>
    <t>Fraser</t>
  </si>
  <si>
    <t>Deeg</t>
  </si>
  <si>
    <t>Robertson</t>
  </si>
  <si>
    <t>Peck</t>
  </si>
  <si>
    <t xml:space="preserve">  Graham</t>
  </si>
  <si>
    <t>Burger</t>
  </si>
  <si>
    <t xml:space="preserve">  Garrett</t>
  </si>
  <si>
    <t>Blain</t>
  </si>
  <si>
    <t>Winters</t>
  </si>
  <si>
    <t xml:space="preserve">  Annabelle M</t>
  </si>
  <si>
    <t>McCue</t>
  </si>
  <si>
    <t xml:space="preserve">  Daniel T</t>
  </si>
  <si>
    <t>Webster</t>
  </si>
  <si>
    <t xml:space="preserve">  Deanne</t>
  </si>
  <si>
    <t>Chiappone</t>
  </si>
  <si>
    <t>Opie</t>
  </si>
  <si>
    <t xml:space="preserve">  Jasmine P</t>
  </si>
  <si>
    <t>Donnelly</t>
  </si>
  <si>
    <t>Rall</t>
  </si>
  <si>
    <t xml:space="preserve">  Tracie</t>
  </si>
  <si>
    <t xml:space="preserve">  Tristan D</t>
  </si>
  <si>
    <t>Chen</t>
  </si>
  <si>
    <t xml:space="preserve">  Peiweng</t>
  </si>
  <si>
    <t>Tufaro</t>
  </si>
  <si>
    <t xml:space="preserve">  Theresa M</t>
  </si>
  <si>
    <t xml:space="preserve">  Daniel J</t>
  </si>
  <si>
    <t>Susedik</t>
  </si>
  <si>
    <t xml:space="preserve">  Courtney M</t>
  </si>
  <si>
    <t xml:space="preserve">  Jose A</t>
  </si>
  <si>
    <t>Deady</t>
  </si>
  <si>
    <t xml:space="preserve">  Jonathon M</t>
  </si>
  <si>
    <t>Schaefer</t>
  </si>
  <si>
    <t xml:space="preserve">  Stephanie A</t>
  </si>
  <si>
    <t>D'Alessandro</t>
  </si>
  <si>
    <t>Wyss</t>
  </si>
  <si>
    <t xml:space="preserve">  Krista</t>
  </si>
  <si>
    <t>Rose</t>
  </si>
  <si>
    <t xml:space="preserve">  Jenessa</t>
  </si>
  <si>
    <t>Hopper</t>
  </si>
  <si>
    <t>Finneran</t>
  </si>
  <si>
    <t>Basham</t>
  </si>
  <si>
    <t xml:space="preserve">  Amanda N</t>
  </si>
  <si>
    <t xml:space="preserve">  Teresa P</t>
  </si>
  <si>
    <t>Oscal</t>
  </si>
  <si>
    <t xml:space="preserve">  Dorian</t>
  </si>
  <si>
    <t>Craft</t>
  </si>
  <si>
    <t>Kebede</t>
  </si>
  <si>
    <t xml:space="preserve">  Aberu</t>
  </si>
  <si>
    <t>Strobel</t>
  </si>
  <si>
    <t>Dalton</t>
  </si>
  <si>
    <t>Morimoto</t>
  </si>
  <si>
    <t xml:space="preserve">  Tania K</t>
  </si>
  <si>
    <t>Manlove</t>
  </si>
  <si>
    <t>Madzik</t>
  </si>
  <si>
    <t>Hobson</t>
  </si>
  <si>
    <t xml:space="preserve">  Valery L</t>
  </si>
  <si>
    <t>Reyes</t>
  </si>
  <si>
    <t xml:space="preserve">  Joanna G</t>
  </si>
  <si>
    <t>Tierney</t>
  </si>
  <si>
    <t xml:space="preserve">  Stefanie F</t>
  </si>
  <si>
    <t>Gabris</t>
  </si>
  <si>
    <t>Howard</t>
  </si>
  <si>
    <t xml:space="preserve">  Liza J</t>
  </si>
  <si>
    <t>Kallay</t>
  </si>
  <si>
    <t xml:space="preserve">  Ian M</t>
  </si>
  <si>
    <t>Leguizamo</t>
  </si>
  <si>
    <t xml:space="preserve">  Claudia L</t>
  </si>
  <si>
    <t>Escartin</t>
  </si>
  <si>
    <t xml:space="preserve">  Jessica M</t>
  </si>
  <si>
    <t>Chorey</t>
  </si>
  <si>
    <t xml:space="preserve">  Billy Jr</t>
  </si>
  <si>
    <t>McVay</t>
  </si>
  <si>
    <t>Vinson</t>
  </si>
  <si>
    <t xml:space="preserve">  Tim</t>
  </si>
  <si>
    <t>Astrike-Davis</t>
  </si>
  <si>
    <t xml:space="preserve">  Emma M</t>
  </si>
  <si>
    <t>Harder</t>
  </si>
  <si>
    <t>Bell</t>
  </si>
  <si>
    <t>Dawes</t>
  </si>
  <si>
    <t xml:space="preserve">  Bridget K</t>
  </si>
  <si>
    <t>Larios</t>
  </si>
  <si>
    <t xml:space="preserve">  Gabriel</t>
  </si>
  <si>
    <t>Yaremczuk</t>
  </si>
  <si>
    <t xml:space="preserve">  Natasha</t>
  </si>
  <si>
    <t xml:space="preserve">  Abby A</t>
  </si>
  <si>
    <t>Eversman</t>
  </si>
  <si>
    <t>Hickory</t>
  </si>
  <si>
    <t xml:space="preserve">  Mckendree</t>
  </si>
  <si>
    <t>Mooney</t>
  </si>
  <si>
    <t>Craighead</t>
  </si>
  <si>
    <t>Gardner</t>
  </si>
  <si>
    <t xml:space="preserve">  Joshua P</t>
  </si>
  <si>
    <t>Lohrenz</t>
  </si>
  <si>
    <t>Demise</t>
  </si>
  <si>
    <t xml:space="preserve">  Shure</t>
  </si>
  <si>
    <t>Guitard</t>
  </si>
  <si>
    <t xml:space="preserve">  Brenda</t>
  </si>
  <si>
    <t>Navas</t>
  </si>
  <si>
    <t xml:space="preserve">  Joseph M</t>
  </si>
  <si>
    <t>Ptucha</t>
  </si>
  <si>
    <t xml:space="preserve">  Stephen J</t>
  </si>
  <si>
    <t>Kirouac</t>
  </si>
  <si>
    <t xml:space="preserve">  Kathya</t>
  </si>
  <si>
    <t>Toews</t>
  </si>
  <si>
    <t xml:space="preserve">  Wesley</t>
  </si>
  <si>
    <t>Perry</t>
  </si>
  <si>
    <t>Kretz</t>
  </si>
  <si>
    <t xml:space="preserve">  Jamie L</t>
  </si>
  <si>
    <t>Hempel</t>
  </si>
  <si>
    <t xml:space="preserve">  Alexandra</t>
  </si>
  <si>
    <t>McBroom</t>
  </si>
  <si>
    <t>Yoo</t>
  </si>
  <si>
    <t xml:space="preserve">  Rebecca J</t>
  </si>
  <si>
    <t>Rand</t>
  </si>
  <si>
    <t xml:space="preserve">  Austin T</t>
  </si>
  <si>
    <t>Wolfe</t>
  </si>
  <si>
    <t xml:space="preserve">  Jamie T</t>
  </si>
  <si>
    <t>Vance</t>
  </si>
  <si>
    <t>Burnett</t>
  </si>
  <si>
    <t>Clason</t>
  </si>
  <si>
    <t xml:space="preserve">  Gillian</t>
  </si>
  <si>
    <t xml:space="preserve">  Brenn E</t>
  </si>
  <si>
    <t>Pietz</t>
  </si>
  <si>
    <t>Tegenkamp</t>
  </si>
  <si>
    <t>Dover</t>
  </si>
  <si>
    <t xml:space="preserve">  Thomas A</t>
  </si>
  <si>
    <t>Dockemeyer</t>
  </si>
  <si>
    <t xml:space="preserve">  Kevin J</t>
  </si>
  <si>
    <t xml:space="preserve">  William H</t>
  </si>
  <si>
    <t>Harel</t>
  </si>
  <si>
    <t xml:space="preserve">  Gal</t>
  </si>
  <si>
    <t>Aguila</t>
  </si>
  <si>
    <t xml:space="preserve">  Anton</t>
  </si>
  <si>
    <t>Vallejo Sarmiento</t>
  </si>
  <si>
    <t xml:space="preserve">  Yazmin</t>
  </si>
  <si>
    <t>Beisheim</t>
  </si>
  <si>
    <t xml:space="preserve">  Florian</t>
  </si>
  <si>
    <t>Lenhoff</t>
  </si>
  <si>
    <t>Wehrwein</t>
  </si>
  <si>
    <t xml:space="preserve">  Claire</t>
  </si>
  <si>
    <t>Markowitz</t>
  </si>
  <si>
    <t xml:space="preserve">  Lynn M</t>
  </si>
  <si>
    <t>Vos</t>
  </si>
  <si>
    <t>McLeod</t>
  </si>
  <si>
    <t xml:space="preserve">  Candice</t>
  </si>
  <si>
    <t>Balcom</t>
  </si>
  <si>
    <t xml:space="preserve">  Jennifer D</t>
  </si>
  <si>
    <t>Dirth</t>
  </si>
  <si>
    <t>Inglish</t>
  </si>
  <si>
    <t xml:space="preserve">  Devon R</t>
  </si>
  <si>
    <t>Massa-Musiak</t>
  </si>
  <si>
    <t xml:space="preserve">  Elena</t>
  </si>
  <si>
    <t>Bailey</t>
  </si>
  <si>
    <t>Jacoby</t>
  </si>
  <si>
    <t xml:space="preserve">  Bert</t>
  </si>
  <si>
    <t>Crimmings</t>
  </si>
  <si>
    <t xml:space="preserve">  John P</t>
  </si>
  <si>
    <t>Crane</t>
  </si>
  <si>
    <t>Swartzfager</t>
  </si>
  <si>
    <t xml:space="preserve">  Lisa K</t>
  </si>
  <si>
    <t>Clevenger</t>
  </si>
  <si>
    <t xml:space="preserve">  Kristine</t>
  </si>
  <si>
    <t>Reichardt</t>
  </si>
  <si>
    <t xml:space="preserve">  Paul A</t>
  </si>
  <si>
    <t>Morton</t>
  </si>
  <si>
    <t>Sunstrum</t>
  </si>
  <si>
    <t>Frownfelter</t>
  </si>
  <si>
    <t xml:space="preserve">  Milah B</t>
  </si>
  <si>
    <t>Richter</t>
  </si>
  <si>
    <t xml:space="preserve">  Annette M</t>
  </si>
  <si>
    <t>England</t>
  </si>
  <si>
    <t xml:space="preserve">  Yoko</t>
  </si>
  <si>
    <t>McLean</t>
  </si>
  <si>
    <t xml:space="preserve">  Laura</t>
  </si>
  <si>
    <t xml:space="preserve">  Tess A</t>
  </si>
  <si>
    <t>Lane</t>
  </si>
  <si>
    <t xml:space="preserve">  William G</t>
  </si>
  <si>
    <t>Vonachen</t>
  </si>
  <si>
    <t xml:space="preserve">  Paige</t>
  </si>
  <si>
    <t>Kidwell</t>
  </si>
  <si>
    <t>Betancourth</t>
  </si>
  <si>
    <t xml:space="preserve">  Maria</t>
  </si>
  <si>
    <t>Henstrom</t>
  </si>
  <si>
    <t xml:space="preserve">  Stephanie D</t>
  </si>
  <si>
    <t>Pereira</t>
  </si>
  <si>
    <t xml:space="preserve">  Sara M</t>
  </si>
  <si>
    <t>Brown</t>
  </si>
  <si>
    <t xml:space="preserve">  Scott A</t>
  </si>
  <si>
    <t>Reasoner</t>
  </si>
  <si>
    <t>Carver</t>
  </si>
  <si>
    <t xml:space="preserve">  Brian A</t>
  </si>
  <si>
    <t>Borror</t>
  </si>
  <si>
    <t xml:space="preserve">  Kaitlin R</t>
  </si>
  <si>
    <t>Saad</t>
  </si>
  <si>
    <t xml:space="preserve">  Mohammad</t>
  </si>
  <si>
    <t>Paul</t>
  </si>
  <si>
    <t>Trail</t>
  </si>
  <si>
    <t>Benton</t>
  </si>
  <si>
    <t xml:space="preserve">  Kelli M</t>
  </si>
  <si>
    <t>Bauman</t>
  </si>
  <si>
    <t xml:space="preserve">  Sheridan H</t>
  </si>
  <si>
    <t>Bakula</t>
  </si>
  <si>
    <t xml:space="preserve">  Sarah M</t>
  </si>
  <si>
    <t>Davis</t>
  </si>
  <si>
    <t xml:space="preserve">  Laura J</t>
  </si>
  <si>
    <t>Weiler</t>
  </si>
  <si>
    <t>Schaaf</t>
  </si>
  <si>
    <t xml:space="preserve">  Gisele</t>
  </si>
  <si>
    <t>Sack</t>
  </si>
  <si>
    <t xml:space="preserve">  Myra L</t>
  </si>
  <si>
    <t>Chenard</t>
  </si>
  <si>
    <t xml:space="preserve">  Melissa M</t>
  </si>
  <si>
    <t>Williamson</t>
  </si>
  <si>
    <t xml:space="preserve">  Eleanor F</t>
  </si>
  <si>
    <t>Dollas</t>
  </si>
  <si>
    <t>Sprague</t>
  </si>
  <si>
    <t xml:space="preserve">  Kenneth</t>
  </si>
  <si>
    <t>Michell</t>
  </si>
  <si>
    <t xml:space="preserve">  Robert G</t>
  </si>
  <si>
    <t>Datwyler</t>
  </si>
  <si>
    <t xml:space="preserve">  Thomas C</t>
  </si>
  <si>
    <t>Mead</t>
  </si>
  <si>
    <t>Kennedy</t>
  </si>
  <si>
    <t xml:space="preserve">  Mallory D</t>
  </si>
  <si>
    <t>Czech</t>
  </si>
  <si>
    <t>O'Brien</t>
  </si>
  <si>
    <t xml:space="preserve">  Jamie</t>
  </si>
  <si>
    <t>Bachman</t>
  </si>
  <si>
    <t xml:space="preserve">  Ariell</t>
  </si>
  <si>
    <t>Bednar</t>
  </si>
  <si>
    <t>Daye</t>
  </si>
  <si>
    <t>Clarke</t>
  </si>
  <si>
    <t xml:space="preserve">  Thomas B</t>
  </si>
  <si>
    <t>Koren</t>
  </si>
  <si>
    <t>Kuramoto</t>
  </si>
  <si>
    <t xml:space="preserve">  Rachelle L</t>
  </si>
  <si>
    <t>Lynn</t>
  </si>
  <si>
    <t xml:space="preserve">  Colleen</t>
  </si>
  <si>
    <t>Dierksen</t>
  </si>
  <si>
    <t xml:space="preserve">  Gregory A</t>
  </si>
  <si>
    <t>Zoeller</t>
  </si>
  <si>
    <t>Flesch</t>
  </si>
  <si>
    <t>Maltby</t>
  </si>
  <si>
    <t xml:space="preserve">  Sara</t>
  </si>
  <si>
    <t>Custance</t>
  </si>
  <si>
    <t xml:space="preserve">  Lucie J</t>
  </si>
  <si>
    <t>Choi</t>
  </si>
  <si>
    <t xml:space="preserve">  Elizabeth S</t>
  </si>
  <si>
    <t>Barnett</t>
  </si>
  <si>
    <t xml:space="preserve">  Carma S</t>
  </si>
  <si>
    <t>Proulx</t>
  </si>
  <si>
    <t>Lundine</t>
  </si>
  <si>
    <t>Paullin</t>
  </si>
  <si>
    <t>Delucia</t>
  </si>
  <si>
    <t xml:space="preserve">  Francesca</t>
  </si>
  <si>
    <t>Valentine</t>
  </si>
  <si>
    <t>Mohara</t>
  </si>
  <si>
    <t xml:space="preserve">  Toshiyuki</t>
  </si>
  <si>
    <t>Fairbrother</t>
  </si>
  <si>
    <t xml:space="preserve">  Tom L</t>
  </si>
  <si>
    <t>Fagan</t>
  </si>
  <si>
    <t>Toth</t>
  </si>
  <si>
    <t>Guinn</t>
  </si>
  <si>
    <t xml:space="preserve">  Julee</t>
  </si>
  <si>
    <t xml:space="preserve">  Christopher M</t>
  </si>
  <si>
    <t>Diviney</t>
  </si>
  <si>
    <t xml:space="preserve">  Ciaran</t>
  </si>
  <si>
    <t>Marlatt</t>
  </si>
  <si>
    <t>Ohler</t>
  </si>
  <si>
    <t xml:space="preserve">  Makie</t>
  </si>
  <si>
    <t>Mossler</t>
  </si>
  <si>
    <t xml:space="preserve">  Emily E</t>
  </si>
  <si>
    <t>Segall</t>
  </si>
  <si>
    <t xml:space="preserve">  Cary</t>
  </si>
  <si>
    <t>Sprieser</t>
  </si>
  <si>
    <t xml:space="preserve">  Steven</t>
  </si>
  <si>
    <t>Blanco</t>
  </si>
  <si>
    <t xml:space="preserve">  Jose Antonio Sr</t>
  </si>
  <si>
    <t>Sheptock</t>
  </si>
  <si>
    <t xml:space="preserve">  Tatiana</t>
  </si>
  <si>
    <t>Chruniak</t>
  </si>
  <si>
    <t xml:space="preserve">  Dan T</t>
  </si>
  <si>
    <t>Miller</t>
  </si>
  <si>
    <t xml:space="preserve">  Liisa A</t>
  </si>
  <si>
    <t>Theis</t>
  </si>
  <si>
    <t>Sadler</t>
  </si>
  <si>
    <t xml:space="preserve">  Maxwell</t>
  </si>
  <si>
    <t>Auger</t>
  </si>
  <si>
    <t xml:space="preserve">  Pascale</t>
  </si>
  <si>
    <t>Steadman</t>
  </si>
  <si>
    <t xml:space="preserve">  Becca</t>
  </si>
  <si>
    <t>McCarron</t>
  </si>
  <si>
    <t>Roecker</t>
  </si>
  <si>
    <t>Giumarra</t>
  </si>
  <si>
    <t xml:space="preserve">  Nicole R</t>
  </si>
  <si>
    <t xml:space="preserve">  David W</t>
  </si>
  <si>
    <t>Bower</t>
  </si>
  <si>
    <t xml:space="preserve">  Grant</t>
  </si>
  <si>
    <t xml:space="preserve">  Sophia</t>
  </si>
  <si>
    <t>Capriccioso</t>
  </si>
  <si>
    <t xml:space="preserve">  Christina</t>
  </si>
  <si>
    <t>Starbuck</t>
  </si>
  <si>
    <t xml:space="preserve">  Sam L</t>
  </si>
  <si>
    <t>McMahon</t>
  </si>
  <si>
    <t xml:space="preserve">  Haley R</t>
  </si>
  <si>
    <t>Rissell</t>
  </si>
  <si>
    <t xml:space="preserve">  Ethan</t>
  </si>
  <si>
    <t>Kromroy</t>
  </si>
  <si>
    <t xml:space="preserve">  Andrew W</t>
  </si>
  <si>
    <t>Manfredi</t>
  </si>
  <si>
    <t xml:space="preserve">  Mark G</t>
  </si>
  <si>
    <t>Manwaring</t>
  </si>
  <si>
    <t xml:space="preserve">  Kasey E</t>
  </si>
  <si>
    <t>Tomaszewski</t>
  </si>
  <si>
    <t>Gannon</t>
  </si>
  <si>
    <t>Frye</t>
  </si>
  <si>
    <t xml:space="preserve">  Kristin M</t>
  </si>
  <si>
    <t>Currier</t>
  </si>
  <si>
    <t xml:space="preserve">  Mary-Lynn B</t>
  </si>
  <si>
    <t>Whittendale</t>
  </si>
  <si>
    <t xml:space="preserve">  Jamie A</t>
  </si>
  <si>
    <t>Rixe</t>
  </si>
  <si>
    <t xml:space="preserve">  Jeffrey A</t>
  </si>
  <si>
    <t>Ballon-Landa</t>
  </si>
  <si>
    <t>Zaferos</t>
  </si>
  <si>
    <t xml:space="preserve">  Audrey</t>
  </si>
  <si>
    <t xml:space="preserve">  Jacob</t>
  </si>
  <si>
    <t>Evans Marke</t>
  </si>
  <si>
    <t xml:space="preserve">  Daniel S</t>
  </si>
  <si>
    <t>Samland</t>
  </si>
  <si>
    <t xml:space="preserve">  Marc C</t>
  </si>
  <si>
    <t>Shapiro</t>
  </si>
  <si>
    <t xml:space="preserve">  Mark S</t>
  </si>
  <si>
    <t>Snitzer</t>
  </si>
  <si>
    <t>Herra Arroyo</t>
  </si>
  <si>
    <t>Watters</t>
  </si>
  <si>
    <t>Steele-Belkin</t>
  </si>
  <si>
    <t xml:space="preserve">  Dara</t>
  </si>
  <si>
    <t>Christensen</t>
  </si>
  <si>
    <t xml:space="preserve">  Rachelle R</t>
  </si>
  <si>
    <t>Hodge</t>
  </si>
  <si>
    <t xml:space="preserve">  Brenda J</t>
  </si>
  <si>
    <t>Rusterholz</t>
  </si>
  <si>
    <t>Lafrance</t>
  </si>
  <si>
    <t xml:space="preserve">  Sylvain</t>
  </si>
  <si>
    <t>Hallis</t>
  </si>
  <si>
    <t>Salowitz</t>
  </si>
  <si>
    <t xml:space="preserve">  Kaitlin M</t>
  </si>
  <si>
    <t>Blake</t>
  </si>
  <si>
    <t xml:space="preserve">  William R</t>
  </si>
  <si>
    <t>Langerak</t>
  </si>
  <si>
    <t>Bonilla</t>
  </si>
  <si>
    <t xml:space="preserve">  Veronica</t>
  </si>
  <si>
    <t>Ciabattoni</t>
  </si>
  <si>
    <t xml:space="preserve">  Warren</t>
  </si>
  <si>
    <t>Escanero Palmer</t>
  </si>
  <si>
    <t xml:space="preserve">  Daniela</t>
  </si>
  <si>
    <t xml:space="preserve">  Deirdre A</t>
  </si>
  <si>
    <t>Osmark</t>
  </si>
  <si>
    <t xml:space="preserve">  Mathias</t>
  </si>
  <si>
    <t>Warwick</t>
  </si>
  <si>
    <t xml:space="preserve">  Kurt</t>
  </si>
  <si>
    <t>Magnuson</t>
  </si>
  <si>
    <t>Marsh</t>
  </si>
  <si>
    <t>Kari</t>
  </si>
  <si>
    <t>Standiford</t>
  </si>
  <si>
    <t xml:space="preserve">  Alex F</t>
  </si>
  <si>
    <t>Sherwin</t>
  </si>
  <si>
    <t xml:space="preserve">  Alice</t>
  </si>
  <si>
    <t>Blekeli</t>
  </si>
  <si>
    <t xml:space="preserve">  Johannes Fiskerstand</t>
  </si>
  <si>
    <t>Vangampleare</t>
  </si>
  <si>
    <t>Hiatt</t>
  </si>
  <si>
    <t xml:space="preserve">  Jon M</t>
  </si>
  <si>
    <t>Tadesse</t>
  </si>
  <si>
    <t xml:space="preserve">  Fasil</t>
  </si>
  <si>
    <t>Jaswell</t>
  </si>
  <si>
    <t>Phillips-Cook</t>
  </si>
  <si>
    <t xml:space="preserve">  Lisa J</t>
  </si>
  <si>
    <t xml:space="preserve">  Doron P</t>
  </si>
  <si>
    <t xml:space="preserve">  Katharina</t>
  </si>
  <si>
    <t>Desruisseaux</t>
  </si>
  <si>
    <t xml:space="preserve">  Carl</t>
  </si>
  <si>
    <t>Ripp</t>
  </si>
  <si>
    <t xml:space="preserve">  Kelsey J</t>
  </si>
  <si>
    <t>Harris</t>
  </si>
  <si>
    <t xml:space="preserve">  Stephen A</t>
  </si>
  <si>
    <t>Shafer</t>
  </si>
  <si>
    <t>Hemesath</t>
  </si>
  <si>
    <t xml:space="preserve">  Katie C</t>
  </si>
  <si>
    <t>Vinci</t>
  </si>
  <si>
    <t xml:space="preserve">  Melissa K</t>
  </si>
  <si>
    <t>Diamond-Husmann</t>
  </si>
  <si>
    <t xml:space="preserve">  Kara H</t>
  </si>
  <si>
    <t>Soto</t>
  </si>
  <si>
    <t xml:space="preserve">  Juan Carlos</t>
  </si>
  <si>
    <t xml:space="preserve">  John III</t>
  </si>
  <si>
    <t>Patrick</t>
  </si>
  <si>
    <t>Dacko</t>
  </si>
  <si>
    <t xml:space="preserve">  Kristin C</t>
  </si>
  <si>
    <t>Glassey</t>
  </si>
  <si>
    <t xml:space="preserve">  Casey M</t>
  </si>
  <si>
    <t>Frechette</t>
  </si>
  <si>
    <t>Benitez</t>
  </si>
  <si>
    <t xml:space="preserve">  Braulio</t>
  </si>
  <si>
    <t>Gauthier</t>
  </si>
  <si>
    <t xml:space="preserve">  Anne-Marie</t>
  </si>
  <si>
    <t>Fazioli</t>
  </si>
  <si>
    <t xml:space="preserve">  Samuel K</t>
  </si>
  <si>
    <t xml:space="preserve">  Yuki</t>
  </si>
  <si>
    <t>Dannenhauer</t>
  </si>
  <si>
    <t xml:space="preserve">  Rafer</t>
  </si>
  <si>
    <t>McComb</t>
  </si>
  <si>
    <t xml:space="preserve">  Erynn J</t>
  </si>
  <si>
    <t>Sambasivam</t>
  </si>
  <si>
    <t xml:space="preserve">  Mahesh</t>
  </si>
  <si>
    <t>Maina</t>
  </si>
  <si>
    <t xml:space="preserve">  Stanley</t>
  </si>
  <si>
    <t>Keshian</t>
  </si>
  <si>
    <t>Maas</t>
  </si>
  <si>
    <t>Sinasac</t>
  </si>
  <si>
    <t xml:space="preserve">  Rachel M</t>
  </si>
  <si>
    <t>Van De Kamp</t>
  </si>
  <si>
    <t xml:space="preserve">  Fritz</t>
  </si>
  <si>
    <t>Ruffo</t>
  </si>
  <si>
    <t>Long</t>
  </si>
  <si>
    <t xml:space="preserve">  Claire M</t>
  </si>
  <si>
    <t>Rohde</t>
  </si>
  <si>
    <t>Bonzi</t>
  </si>
  <si>
    <t xml:space="preserve">  Maria S</t>
  </si>
  <si>
    <t>Moore</t>
  </si>
  <si>
    <t xml:space="preserve">  Katherine E</t>
  </si>
  <si>
    <t>McGrane</t>
  </si>
  <si>
    <t>Stepnowski</t>
  </si>
  <si>
    <t xml:space="preserve">  Roxanne</t>
  </si>
  <si>
    <t>Merkle</t>
  </si>
  <si>
    <t xml:space="preserve">  Israel</t>
  </si>
  <si>
    <t xml:space="preserve">  Samalya</t>
  </si>
  <si>
    <t>Vigneron</t>
  </si>
  <si>
    <t>Mucci</t>
  </si>
  <si>
    <t xml:space="preserve">  Alicia</t>
  </si>
  <si>
    <t>MacDonald</t>
  </si>
  <si>
    <t xml:space="preserve">  Sarah K</t>
  </si>
  <si>
    <t>Deng</t>
  </si>
  <si>
    <t xml:space="preserve">  Guomin</t>
  </si>
  <si>
    <t>De Mata</t>
  </si>
  <si>
    <t xml:space="preserve">  Javier</t>
  </si>
  <si>
    <t>Strickland</t>
  </si>
  <si>
    <t>Cheney</t>
  </si>
  <si>
    <t xml:space="preserve">  Thomas S</t>
  </si>
  <si>
    <t>Godoy</t>
  </si>
  <si>
    <t xml:space="preserve">  Martha Patricia</t>
  </si>
  <si>
    <t>Rider</t>
  </si>
  <si>
    <t xml:space="preserve">  Jennifer V</t>
  </si>
  <si>
    <t xml:space="preserve">  Michael W</t>
  </si>
  <si>
    <t>Walters</t>
  </si>
  <si>
    <t xml:space="preserve">  Eddie C</t>
  </si>
  <si>
    <t>Leboeuf</t>
  </si>
  <si>
    <t xml:space="preserve">  Maxime M</t>
  </si>
  <si>
    <t>Scheibel</t>
  </si>
  <si>
    <t>Ritter</t>
  </si>
  <si>
    <t xml:space="preserve">  Justin M</t>
  </si>
  <si>
    <t>Pretot</t>
  </si>
  <si>
    <t xml:space="preserve">  Svetlana V</t>
  </si>
  <si>
    <t>Willsey</t>
  </si>
  <si>
    <t xml:space="preserve">  Jana L</t>
  </si>
  <si>
    <t>Roach</t>
  </si>
  <si>
    <t>Jacobsen</t>
  </si>
  <si>
    <t xml:space="preserve">  Torrey C III</t>
  </si>
  <si>
    <t>O'Hora</t>
  </si>
  <si>
    <t>Amato</t>
  </si>
  <si>
    <t>Wegner</t>
  </si>
  <si>
    <t xml:space="preserve">  Lana J</t>
  </si>
  <si>
    <t>Bokun</t>
  </si>
  <si>
    <t xml:space="preserve">  Rebecca E</t>
  </si>
  <si>
    <t>Ainsley</t>
  </si>
  <si>
    <t xml:space="preserve">  Katie M</t>
  </si>
  <si>
    <t xml:space="preserve">  Elizabeth A</t>
  </si>
  <si>
    <t>Overpeck</t>
  </si>
  <si>
    <t>Levine</t>
  </si>
  <si>
    <t xml:space="preserve">  Annie J</t>
  </si>
  <si>
    <t>Jean</t>
  </si>
  <si>
    <t xml:space="preserve">  Annie</t>
  </si>
  <si>
    <t>Wild</t>
  </si>
  <si>
    <t>Tabor</t>
  </si>
  <si>
    <t>Steffen</t>
  </si>
  <si>
    <t xml:space="preserve">  Amy T</t>
  </si>
  <si>
    <t>Tadich</t>
  </si>
  <si>
    <t xml:space="preserve">  Katarina D</t>
  </si>
  <si>
    <t>Christenson</t>
  </si>
  <si>
    <t xml:space="preserve">  B</t>
  </si>
  <si>
    <t>Shell</t>
  </si>
  <si>
    <t xml:space="preserve">  Alison</t>
  </si>
  <si>
    <t>Rao</t>
  </si>
  <si>
    <t xml:space="preserve">  Neil K</t>
  </si>
  <si>
    <t xml:space="preserve">  Anne Hunter</t>
  </si>
  <si>
    <t xml:space="preserve">  Sandra</t>
  </si>
  <si>
    <t>Gomez</t>
  </si>
  <si>
    <t>Hemingway</t>
  </si>
  <si>
    <t xml:space="preserve">  Rodney</t>
  </si>
  <si>
    <t>Pett</t>
  </si>
  <si>
    <t xml:space="preserve">  Carl R</t>
  </si>
  <si>
    <t>Meingast</t>
  </si>
  <si>
    <t xml:space="preserve">  Maximilian</t>
  </si>
  <si>
    <t>McCarthy</t>
  </si>
  <si>
    <t>Boyle</t>
  </si>
  <si>
    <t>Gundersen</t>
  </si>
  <si>
    <t xml:space="preserve">  Eirik</t>
  </si>
  <si>
    <t>Wolswinkel</t>
  </si>
  <si>
    <t xml:space="preserve">  Rik</t>
  </si>
  <si>
    <t>Bomberger</t>
  </si>
  <si>
    <t>Lapierre</t>
  </si>
  <si>
    <t xml:space="preserve">  Yannick</t>
  </si>
  <si>
    <t>Beaty</t>
  </si>
  <si>
    <t xml:space="preserve">  Sean R</t>
  </si>
  <si>
    <t>Hammer</t>
  </si>
  <si>
    <t>Randolph</t>
  </si>
  <si>
    <t xml:space="preserve">  Sara A</t>
  </si>
  <si>
    <t>Masterson</t>
  </si>
  <si>
    <t>Friess</t>
  </si>
  <si>
    <t xml:space="preserve">  Thibaud</t>
  </si>
  <si>
    <t>Mantoni</t>
  </si>
  <si>
    <t>Bodeen</t>
  </si>
  <si>
    <t xml:space="preserve">  Gretchen K</t>
  </si>
  <si>
    <t>McPherson</t>
  </si>
  <si>
    <t xml:space="preserve">  Martina</t>
  </si>
  <si>
    <t>Palko</t>
  </si>
  <si>
    <t xml:space="preserve">  Dustin J</t>
  </si>
  <si>
    <t>Breathitt</t>
  </si>
  <si>
    <t>Evora</t>
  </si>
  <si>
    <t xml:space="preserve">  Daniel V</t>
  </si>
  <si>
    <t>Fischer</t>
  </si>
  <si>
    <t xml:space="preserve">  Saeger</t>
  </si>
  <si>
    <t>Deba</t>
  </si>
  <si>
    <t xml:space="preserve">  Buzunesh</t>
  </si>
  <si>
    <t>Leloup</t>
  </si>
  <si>
    <t xml:space="preserve">  Mirte</t>
  </si>
  <si>
    <t>Labare</t>
  </si>
  <si>
    <t>Arouca</t>
  </si>
  <si>
    <t xml:space="preserve">  Kerry A</t>
  </si>
  <si>
    <t>Reese</t>
  </si>
  <si>
    <t>McCloskey</t>
  </si>
  <si>
    <t>Tedsen</t>
  </si>
  <si>
    <t>Koehlinger</t>
  </si>
  <si>
    <t>Pielechaty</t>
  </si>
  <si>
    <t>Korhonen</t>
  </si>
  <si>
    <t xml:space="preserve">  Jonathan P</t>
  </si>
  <si>
    <t>Kehr</t>
  </si>
  <si>
    <t xml:space="preserve">  Gina</t>
  </si>
  <si>
    <t>Montagna</t>
  </si>
  <si>
    <t xml:space="preserve">  Dino</t>
  </si>
  <si>
    <t>M√ºller</t>
  </si>
  <si>
    <t xml:space="preserve">  Jan</t>
  </si>
  <si>
    <t xml:space="preserve">  Jonathan E</t>
  </si>
  <si>
    <t>Sidebottom</t>
  </si>
  <si>
    <t xml:space="preserve">  Mark A</t>
  </si>
  <si>
    <t>Morris</t>
  </si>
  <si>
    <t>Chaisson</t>
  </si>
  <si>
    <t xml:space="preserve">  Stan J</t>
  </si>
  <si>
    <t>Pigott</t>
  </si>
  <si>
    <t>Cochrane</t>
  </si>
  <si>
    <t xml:space="preserve">  Krysta</t>
  </si>
  <si>
    <t>Armitage</t>
  </si>
  <si>
    <t xml:space="preserve">  Natascia</t>
  </si>
  <si>
    <t>Shen</t>
  </si>
  <si>
    <t>O'Kelly</t>
  </si>
  <si>
    <t>Huff</t>
  </si>
  <si>
    <t xml:space="preserve">  Monica</t>
  </si>
  <si>
    <t>Dye</t>
  </si>
  <si>
    <t>Willard</t>
  </si>
  <si>
    <t xml:space="preserve">  Kelly C</t>
  </si>
  <si>
    <t>D'Addario</t>
  </si>
  <si>
    <t>Buchanan</t>
  </si>
  <si>
    <t xml:space="preserve">  James V</t>
  </si>
  <si>
    <t xml:space="preserve">  Angie</t>
  </si>
  <si>
    <t>Waterson</t>
  </si>
  <si>
    <t>Piras</t>
  </si>
  <si>
    <t xml:space="preserve">  Sabina</t>
  </si>
  <si>
    <t xml:space="preserve">  Amy C</t>
  </si>
  <si>
    <t xml:space="preserve">  Victoria U</t>
  </si>
  <si>
    <t>Landberg</t>
  </si>
  <si>
    <t xml:space="preserve">  Amelia B</t>
  </si>
  <si>
    <t>Flynn</t>
  </si>
  <si>
    <t xml:space="preserve">  Jackie J</t>
  </si>
  <si>
    <t>Bishop</t>
  </si>
  <si>
    <t>Devitt</t>
  </si>
  <si>
    <t xml:space="preserve">  Kerry</t>
  </si>
  <si>
    <t xml:space="preserve">  Cindy G</t>
  </si>
  <si>
    <t>Tramontano</t>
  </si>
  <si>
    <t xml:space="preserve">  Gennaro</t>
  </si>
  <si>
    <t>Davidson</t>
  </si>
  <si>
    <t xml:space="preserve">  Terry</t>
  </si>
  <si>
    <t>McGraw</t>
  </si>
  <si>
    <t xml:space="preserve">  Keara</t>
  </si>
  <si>
    <t>Fellure</t>
  </si>
  <si>
    <t>Sanford</t>
  </si>
  <si>
    <t xml:space="preserve">  Katena</t>
  </si>
  <si>
    <t>Wrenn</t>
  </si>
  <si>
    <t xml:space="preserve">  Bean K</t>
  </si>
  <si>
    <t>Lindsey</t>
  </si>
  <si>
    <t>Krueger</t>
  </si>
  <si>
    <t xml:space="preserve">  Jan-Patrick</t>
  </si>
  <si>
    <t>Babler</t>
  </si>
  <si>
    <t xml:space="preserve">  Jesse J</t>
  </si>
  <si>
    <t>Brezenski</t>
  </si>
  <si>
    <t xml:space="preserve">  Lindsey M</t>
  </si>
  <si>
    <t>Marschner</t>
  </si>
  <si>
    <t xml:space="preserve">  Marguerite K</t>
  </si>
  <si>
    <t xml:space="preserve">  Travis</t>
  </si>
  <si>
    <t>Montez</t>
  </si>
  <si>
    <t xml:space="preserve">  Ricky</t>
  </si>
  <si>
    <t xml:space="preserve">  Colleen L</t>
  </si>
  <si>
    <t>Hurt</t>
  </si>
  <si>
    <t xml:space="preserve">  Charlie A</t>
  </si>
  <si>
    <t>Garey</t>
  </si>
  <si>
    <t>Reddy</t>
  </si>
  <si>
    <t xml:space="preserve">  Lauren C</t>
  </si>
  <si>
    <t>Mueller</t>
  </si>
  <si>
    <t>Julia</t>
  </si>
  <si>
    <t>Uribe</t>
  </si>
  <si>
    <t xml:space="preserve">  Erik R</t>
  </si>
  <si>
    <t>Hand</t>
  </si>
  <si>
    <t>Mac-Thiong</t>
  </si>
  <si>
    <t xml:space="preserve">  Jean-Marc</t>
  </si>
  <si>
    <t xml:space="preserve">  Kerry L</t>
  </si>
  <si>
    <t>Steidl</t>
  </si>
  <si>
    <t xml:space="preserve">  Ulrich</t>
  </si>
  <si>
    <t xml:space="preserve">  Justin P</t>
  </si>
  <si>
    <t>Alderfer</t>
  </si>
  <si>
    <t xml:space="preserve">  Hannah E</t>
  </si>
  <si>
    <t>Ryland</t>
  </si>
  <si>
    <t>Bethea</t>
  </si>
  <si>
    <t xml:space="preserve">  Joseph P</t>
  </si>
  <si>
    <t>Blois</t>
  </si>
  <si>
    <t>Dayton</t>
  </si>
  <si>
    <t xml:space="preserve">  Gina M</t>
  </si>
  <si>
    <t>Cloud</t>
  </si>
  <si>
    <t xml:space="preserve">  Shantel C</t>
  </si>
  <si>
    <t>Betournay</t>
  </si>
  <si>
    <t>Temple</t>
  </si>
  <si>
    <t>Rollie</t>
  </si>
  <si>
    <t xml:space="preserve">  Jessica R</t>
  </si>
  <si>
    <t>Roybal</t>
  </si>
  <si>
    <t xml:space="preserve">  Robyn</t>
  </si>
  <si>
    <t>Turgeon</t>
  </si>
  <si>
    <t>Deingenis</t>
  </si>
  <si>
    <t xml:space="preserve">  Jessica F</t>
  </si>
  <si>
    <t>Gibbs</t>
  </si>
  <si>
    <t>Trom</t>
  </si>
  <si>
    <t>Sizer</t>
  </si>
  <si>
    <t xml:space="preserve">  Brooke E</t>
  </si>
  <si>
    <t>Ellison</t>
  </si>
  <si>
    <t xml:space="preserve">  Katelyn E</t>
  </si>
  <si>
    <t>Sulkowski</t>
  </si>
  <si>
    <t>Maringo</t>
  </si>
  <si>
    <t>Lattin</t>
  </si>
  <si>
    <t>Deblander</t>
  </si>
  <si>
    <t>O'Neill</t>
  </si>
  <si>
    <t xml:space="preserve">  Eoghan</t>
  </si>
  <si>
    <t xml:space="preserve">  Pamela W</t>
  </si>
  <si>
    <t>Stanek</t>
  </si>
  <si>
    <t xml:space="preserve">  Kassie</t>
  </si>
  <si>
    <t>Manning</t>
  </si>
  <si>
    <t>Barrera Munoz</t>
  </si>
  <si>
    <t xml:space="preserve">  Ruben Dario</t>
  </si>
  <si>
    <t>Schauwaers</t>
  </si>
  <si>
    <t>Hartman</t>
  </si>
  <si>
    <t xml:space="preserve">  Lindsay M</t>
  </si>
  <si>
    <t>Fire</t>
  </si>
  <si>
    <t>Waliaula</t>
  </si>
  <si>
    <t>Blackshear</t>
  </si>
  <si>
    <t xml:space="preserve">  Samuel H</t>
  </si>
  <si>
    <t>Nettik</t>
  </si>
  <si>
    <t xml:space="preserve">  Jenni</t>
  </si>
  <si>
    <t>Novales</t>
  </si>
  <si>
    <t xml:space="preserve">  Estuardo F</t>
  </si>
  <si>
    <t>Rosauer</t>
  </si>
  <si>
    <t xml:space="preserve">  Brett</t>
  </si>
  <si>
    <t>Ryder</t>
  </si>
  <si>
    <t xml:space="preserve">  Sharon E</t>
  </si>
  <si>
    <t>Larsen</t>
  </si>
  <si>
    <t xml:space="preserve">  Jacob W√¶ver</t>
  </si>
  <si>
    <t>Keate</t>
  </si>
  <si>
    <t xml:space="preserve">  Brooke S</t>
  </si>
  <si>
    <t>Starosciak</t>
  </si>
  <si>
    <t xml:space="preserve">  Kaye A</t>
  </si>
  <si>
    <t>Henderson</t>
  </si>
  <si>
    <t xml:space="preserve">  Daniel C</t>
  </si>
  <si>
    <t>Winkelman</t>
  </si>
  <si>
    <t xml:space="preserve">  Laurie A</t>
  </si>
  <si>
    <t>Monette</t>
  </si>
  <si>
    <t>Kramer</t>
  </si>
  <si>
    <t xml:space="preserve">  Shelby</t>
  </si>
  <si>
    <t>Goldstein</t>
  </si>
  <si>
    <t xml:space="preserve">  Leticia</t>
  </si>
  <si>
    <t>Barrett</t>
  </si>
  <si>
    <t xml:space="preserve">  John S</t>
  </si>
  <si>
    <t>Irwin</t>
  </si>
  <si>
    <t>Glenn</t>
  </si>
  <si>
    <t>O'Meara</t>
  </si>
  <si>
    <t>Budrow</t>
  </si>
  <si>
    <t xml:space="preserve">  Nelly S</t>
  </si>
  <si>
    <t xml:space="preserve">  Meredith S</t>
  </si>
  <si>
    <t>Douglas</t>
  </si>
  <si>
    <t>Tecklenburg</t>
  </si>
  <si>
    <t xml:space="preserve">  Katherine A</t>
  </si>
  <si>
    <t>Schenck</t>
  </si>
  <si>
    <t xml:space="preserve">  Steve</t>
  </si>
  <si>
    <t>Blendell</t>
  </si>
  <si>
    <t>Parodi</t>
  </si>
  <si>
    <t xml:space="preserve">  Katharine</t>
  </si>
  <si>
    <t>Morgan</t>
  </si>
  <si>
    <t xml:space="preserve">  Heather L</t>
  </si>
  <si>
    <t>Linden</t>
  </si>
  <si>
    <t xml:space="preserve">  Desiree</t>
  </si>
  <si>
    <t>Horning</t>
  </si>
  <si>
    <t xml:space="preserve">  Peter B</t>
  </si>
  <si>
    <t>Goode</t>
  </si>
  <si>
    <t>Doden</t>
  </si>
  <si>
    <t>Groff</t>
  </si>
  <si>
    <t xml:space="preserve">  Adam C</t>
  </si>
  <si>
    <t>Kuehler</t>
  </si>
  <si>
    <t xml:space="preserve">  Jon</t>
  </si>
  <si>
    <t xml:space="preserve">  Steven J</t>
  </si>
  <si>
    <t>Gibby</t>
  </si>
  <si>
    <t xml:space="preserve">  Jessica P</t>
  </si>
  <si>
    <t>Busa</t>
  </si>
  <si>
    <t>Moyo</t>
  </si>
  <si>
    <t xml:space="preserve">  Arturo H</t>
  </si>
  <si>
    <t xml:space="preserve">  Ketil</t>
  </si>
  <si>
    <t xml:space="preserve">  Christi</t>
  </si>
  <si>
    <t>Ash</t>
  </si>
  <si>
    <t>Do Prado</t>
  </si>
  <si>
    <t xml:space="preserve">  Edivaldo B</t>
  </si>
  <si>
    <t xml:space="preserve">  Eve</t>
  </si>
  <si>
    <t xml:space="preserve">  Devin</t>
  </si>
  <si>
    <t>Dever</t>
  </si>
  <si>
    <t xml:space="preserve">  Shaun R</t>
  </si>
  <si>
    <t>Horvath</t>
  </si>
  <si>
    <t xml:space="preserve">  Adrian</t>
  </si>
  <si>
    <t>Danner</t>
  </si>
  <si>
    <t>Weiss</t>
  </si>
  <si>
    <t xml:space="preserve">  Mallory</t>
  </si>
  <si>
    <t>D'Andrea</t>
  </si>
  <si>
    <t xml:space="preserve">  Shawn E</t>
  </si>
  <si>
    <t>Olesky</t>
  </si>
  <si>
    <t>Whitcraft</t>
  </si>
  <si>
    <t>Salazar</t>
  </si>
  <si>
    <t xml:space="preserve">  Johann A</t>
  </si>
  <si>
    <t>Todd</t>
  </si>
  <si>
    <t xml:space="preserve">  Robin M</t>
  </si>
  <si>
    <t>Pond</t>
  </si>
  <si>
    <t xml:space="preserve">  Kyle K</t>
  </si>
  <si>
    <t>Egan</t>
  </si>
  <si>
    <t>Bersani</t>
  </si>
  <si>
    <t xml:space="preserve">  Michael A</t>
  </si>
  <si>
    <t>Creech</t>
  </si>
  <si>
    <t xml:space="preserve">  Byron A</t>
  </si>
  <si>
    <t>Sudres</t>
  </si>
  <si>
    <t xml:space="preserve">  Carine A</t>
  </si>
  <si>
    <t>Couture</t>
  </si>
  <si>
    <t xml:space="preserve">  Lindsay A</t>
  </si>
  <si>
    <t>Patronick</t>
  </si>
  <si>
    <t xml:space="preserve">  Justin R</t>
  </si>
  <si>
    <t>Depasquale</t>
  </si>
  <si>
    <t>Lavergne</t>
  </si>
  <si>
    <t>Kawakami</t>
  </si>
  <si>
    <t xml:space="preserve">  Ayako N</t>
  </si>
  <si>
    <t>Gonsalves</t>
  </si>
  <si>
    <t xml:space="preserve">  Emilee</t>
  </si>
  <si>
    <t xml:space="preserve">  Stephen M</t>
  </si>
  <si>
    <t>Aure</t>
  </si>
  <si>
    <t xml:space="preserve">  Annemarie A</t>
  </si>
  <si>
    <t>Mattingly</t>
  </si>
  <si>
    <t xml:space="preserve">  Ashley R</t>
  </si>
  <si>
    <t>Stelpflug</t>
  </si>
  <si>
    <t xml:space="preserve">  Leslie A</t>
  </si>
  <si>
    <t>Sanchez Antognini</t>
  </si>
  <si>
    <t xml:space="preserve">  Mauricio J</t>
  </si>
  <si>
    <t>Condon</t>
  </si>
  <si>
    <t xml:space="preserve">  Kieran</t>
  </si>
  <si>
    <t>Magato</t>
  </si>
  <si>
    <t>Dombrowski</t>
  </si>
  <si>
    <t xml:space="preserve">  Zeke M</t>
  </si>
  <si>
    <t>Ohara</t>
  </si>
  <si>
    <t xml:space="preserve">  Chip</t>
  </si>
  <si>
    <t>Cifuentes Fetiva</t>
  </si>
  <si>
    <t xml:space="preserve">  Miguel Angel Sr</t>
  </si>
  <si>
    <t>Keno</t>
  </si>
  <si>
    <t>Bruce</t>
  </si>
  <si>
    <t xml:space="preserve">  Meghan</t>
  </si>
  <si>
    <t>Lorch</t>
  </si>
  <si>
    <t>Sullivan</t>
  </si>
  <si>
    <t xml:space="preserve">  Millicent M</t>
  </si>
  <si>
    <t>Cave</t>
  </si>
  <si>
    <t>Gudenkauf</t>
  </si>
  <si>
    <t xml:space="preserve">  Kimberly K</t>
  </si>
  <si>
    <t xml:space="preserve">  Justin C</t>
  </si>
  <si>
    <t>Holley</t>
  </si>
  <si>
    <t xml:space="preserve">  Tristan P</t>
  </si>
  <si>
    <t>Kemble</t>
  </si>
  <si>
    <t xml:space="preserve">  Traci A</t>
  </si>
  <si>
    <t>Bentley</t>
  </si>
  <si>
    <t xml:space="preserve">  Logan M</t>
  </si>
  <si>
    <t>Bellucci</t>
  </si>
  <si>
    <t xml:space="preserve">  Tiffany A</t>
  </si>
  <si>
    <t>Collins</t>
  </si>
  <si>
    <t>Gillman</t>
  </si>
  <si>
    <t xml:space="preserve">  Luke</t>
  </si>
  <si>
    <t>West</t>
  </si>
  <si>
    <t xml:space="preserve">  Leigh</t>
  </si>
  <si>
    <t>Chida</t>
  </si>
  <si>
    <t xml:space="preserve">  Yosuke</t>
  </si>
  <si>
    <t>Reisenauer</t>
  </si>
  <si>
    <t>Rosenberg-Wohl</t>
  </si>
  <si>
    <t>Theriault</t>
  </si>
  <si>
    <t xml:space="preserve">  Jodi</t>
  </si>
  <si>
    <t>Manuel</t>
  </si>
  <si>
    <t>Demko</t>
  </si>
  <si>
    <t xml:space="preserve">  Misti C</t>
  </si>
  <si>
    <t>Battaglia</t>
  </si>
  <si>
    <t xml:space="preserve">  Angela J</t>
  </si>
  <si>
    <t>Follo</t>
  </si>
  <si>
    <t xml:space="preserve">  Jonathan D</t>
  </si>
  <si>
    <t>Barana</t>
  </si>
  <si>
    <t>Lysaght</t>
  </si>
  <si>
    <t xml:space="preserve">  Adrian R</t>
  </si>
  <si>
    <t>Chalmers</t>
  </si>
  <si>
    <t>MacPherson</t>
  </si>
  <si>
    <t xml:space="preserve">  Rachel</t>
  </si>
  <si>
    <t>Delfidio</t>
  </si>
  <si>
    <t xml:space="preserve">  Susan</t>
  </si>
  <si>
    <t>Cummings</t>
  </si>
  <si>
    <t xml:space="preserve">  Cameron M</t>
  </si>
  <si>
    <t>Schroegel</t>
  </si>
  <si>
    <t xml:space="preserve">  Claudia A</t>
  </si>
  <si>
    <t>Casey</t>
  </si>
  <si>
    <t xml:space="preserve">  Nicole M</t>
  </si>
  <si>
    <t>Randall</t>
  </si>
  <si>
    <t xml:space="preserve">  Jack</t>
  </si>
  <si>
    <t>Doyon</t>
  </si>
  <si>
    <t>Sankey</t>
  </si>
  <si>
    <t>Stilgenbauer</t>
  </si>
  <si>
    <t>Jaskiewicz</t>
  </si>
  <si>
    <t>Deppen</t>
  </si>
  <si>
    <t xml:space="preserve">  Jackie K</t>
  </si>
  <si>
    <t>Hine</t>
  </si>
  <si>
    <t>Mathews</t>
  </si>
  <si>
    <t xml:space="preserve">  Tyler C</t>
  </si>
  <si>
    <t>Yabu</t>
  </si>
  <si>
    <t xml:space="preserve">  Yoshie</t>
  </si>
  <si>
    <t>Strang</t>
  </si>
  <si>
    <t xml:space="preserve">  Lauren A</t>
  </si>
  <si>
    <t>Frank</t>
  </si>
  <si>
    <t xml:space="preserve">  Mason D</t>
  </si>
  <si>
    <t>Shanley</t>
  </si>
  <si>
    <t>Mancebo Garcia</t>
  </si>
  <si>
    <t xml:space="preserve">  Arturo</t>
  </si>
  <si>
    <t>Keehan</t>
  </si>
  <si>
    <t xml:space="preserve">  Jake</t>
  </si>
  <si>
    <t>Mahaney</t>
  </si>
  <si>
    <t>Nolan</t>
  </si>
  <si>
    <t xml:space="preserve">  Alison L</t>
  </si>
  <si>
    <t>Sobrino</t>
  </si>
  <si>
    <t xml:space="preserve">  Karen A</t>
  </si>
  <si>
    <t>Gennaro</t>
  </si>
  <si>
    <t xml:space="preserve">  Thomas R</t>
  </si>
  <si>
    <t>Mayer</t>
  </si>
  <si>
    <t>Becker</t>
  </si>
  <si>
    <t xml:space="preserve">  Ezra</t>
  </si>
  <si>
    <t>Platt</t>
  </si>
  <si>
    <t xml:space="preserve">  Ari L</t>
  </si>
  <si>
    <t>Brodeur</t>
  </si>
  <si>
    <t xml:space="preserve">  Fanny</t>
  </si>
  <si>
    <t>Knight Pech</t>
  </si>
  <si>
    <t>Jubinski</t>
  </si>
  <si>
    <t xml:space="preserve">  Catherine A</t>
  </si>
  <si>
    <t>Wall</t>
  </si>
  <si>
    <t>McKay</t>
  </si>
  <si>
    <t xml:space="preserve">  Janel N</t>
  </si>
  <si>
    <t>Oh</t>
  </si>
  <si>
    <t xml:space="preserve">  Yann Kai</t>
  </si>
  <si>
    <t>Kessell</t>
  </si>
  <si>
    <t xml:space="preserve">  Zachary R</t>
  </si>
  <si>
    <t>Hidalgo Zambrano</t>
  </si>
  <si>
    <t xml:space="preserve">  Alejandro Sr</t>
  </si>
  <si>
    <t>Caprario</t>
  </si>
  <si>
    <t xml:space="preserve">  Nicholas R</t>
  </si>
  <si>
    <t xml:space="preserve">  Michael D</t>
  </si>
  <si>
    <t>Wong</t>
  </si>
  <si>
    <t xml:space="preserve">  Marina</t>
  </si>
  <si>
    <t>Lea</t>
  </si>
  <si>
    <t xml:space="preserve">  Ross P</t>
  </si>
  <si>
    <t>Quigley</t>
  </si>
  <si>
    <t xml:space="preserve">  Aoife</t>
  </si>
  <si>
    <t>Korir</t>
  </si>
  <si>
    <t>Downs</t>
  </si>
  <si>
    <t xml:space="preserve">  Barry P</t>
  </si>
  <si>
    <t>Zywek</t>
  </si>
  <si>
    <t xml:space="preserve">  Maciej</t>
  </si>
  <si>
    <t>Faulkner</t>
  </si>
  <si>
    <t xml:space="preserve">  Jerry D</t>
  </si>
  <si>
    <t>Erspamer</t>
  </si>
  <si>
    <t xml:space="preserve">  Cathi</t>
  </si>
  <si>
    <t>Addison</t>
  </si>
  <si>
    <t xml:space="preserve">  Alex M</t>
  </si>
  <si>
    <t>Wu</t>
  </si>
  <si>
    <t xml:space="preserve">  Liang</t>
  </si>
  <si>
    <t xml:space="preserve">  Lexy</t>
  </si>
  <si>
    <t>Bosl</t>
  </si>
  <si>
    <t>Goldberg</t>
  </si>
  <si>
    <t xml:space="preserve">  Samuel L</t>
  </si>
  <si>
    <t xml:space="preserve">  Spencer A</t>
  </si>
  <si>
    <t>Johnston</t>
  </si>
  <si>
    <t xml:space="preserve">  Rochelle</t>
  </si>
  <si>
    <t>Keating</t>
  </si>
  <si>
    <t xml:space="preserve">  Paula</t>
  </si>
  <si>
    <t>Duhon</t>
  </si>
  <si>
    <t xml:space="preserve">  Madeline E</t>
  </si>
  <si>
    <t>Briseno</t>
  </si>
  <si>
    <t xml:space="preserve">  Maria Isabel</t>
  </si>
  <si>
    <t>Besse</t>
  </si>
  <si>
    <t xml:space="preserve">  Arthur M</t>
  </si>
  <si>
    <t>Shillings</t>
  </si>
  <si>
    <t xml:space="preserve">  Joseph R</t>
  </si>
  <si>
    <t>Tate</t>
  </si>
  <si>
    <t xml:space="preserve">  Sachiko</t>
  </si>
  <si>
    <t>Hengoed</t>
  </si>
  <si>
    <t>Aller</t>
  </si>
  <si>
    <t>Pisano</t>
  </si>
  <si>
    <t>Sanca</t>
  </si>
  <si>
    <t xml:space="preserve">  Ruben</t>
  </si>
  <si>
    <t>Bond</t>
  </si>
  <si>
    <t>Carron</t>
  </si>
  <si>
    <t>Ellwanger</t>
  </si>
  <si>
    <t xml:space="preserve">  Chatham</t>
  </si>
  <si>
    <t>Hanson</t>
  </si>
  <si>
    <t xml:space="preserve">  Derek</t>
  </si>
  <si>
    <t xml:space="preserve">  Kalvin J</t>
  </si>
  <si>
    <t>Counts</t>
  </si>
  <si>
    <t>Carson</t>
  </si>
  <si>
    <t xml:space="preserve">  Barbara G</t>
  </si>
  <si>
    <t>Haines</t>
  </si>
  <si>
    <t>Schnabel</t>
  </si>
  <si>
    <t xml:space="preserve">  Sunny S</t>
  </si>
  <si>
    <t>Simon</t>
  </si>
  <si>
    <t>Arciniaga</t>
  </si>
  <si>
    <t>Lizak</t>
  </si>
  <si>
    <t xml:space="preserve">  Marisa A</t>
  </si>
  <si>
    <t>Howery</t>
  </si>
  <si>
    <t>Crain</t>
  </si>
  <si>
    <t>Hotze</t>
  </si>
  <si>
    <t xml:space="preserve">  Jenna M</t>
  </si>
  <si>
    <t>Chauhan</t>
  </si>
  <si>
    <t>Raab</t>
  </si>
  <si>
    <t xml:space="preserve">  Lyazid</t>
  </si>
  <si>
    <t>McKown</t>
  </si>
  <si>
    <t xml:space="preserve">  Lindsey A</t>
  </si>
  <si>
    <t>Schiemann</t>
  </si>
  <si>
    <t>Cress</t>
  </si>
  <si>
    <t>Mawson</t>
  </si>
  <si>
    <t xml:space="preserve">  Leif S</t>
  </si>
  <si>
    <t>Wigginton</t>
  </si>
  <si>
    <t xml:space="preserve">  Bo</t>
  </si>
  <si>
    <t>Schroeder</t>
  </si>
  <si>
    <t xml:space="preserve">  Leah</t>
  </si>
  <si>
    <t>Leonard</t>
  </si>
  <si>
    <t xml:space="preserve">  Kara Lynne</t>
  </si>
  <si>
    <t>Tissue</t>
  </si>
  <si>
    <t>Wood</t>
  </si>
  <si>
    <t>Denny</t>
  </si>
  <si>
    <t>Testa</t>
  </si>
  <si>
    <t xml:space="preserve">  Allie</t>
  </si>
  <si>
    <t>Buchholtz</t>
  </si>
  <si>
    <t xml:space="preserve">  Trasi</t>
  </si>
  <si>
    <t>Hoyt</t>
  </si>
  <si>
    <t>Cabada</t>
  </si>
  <si>
    <t xml:space="preserve">  Fernando</t>
  </si>
  <si>
    <t>Lobaciute</t>
  </si>
  <si>
    <t xml:space="preserve">  Ieva</t>
  </si>
  <si>
    <t xml:space="preserve">  Drew L</t>
  </si>
  <si>
    <t>Oberndorfer</t>
  </si>
  <si>
    <t>Hetherington</t>
  </si>
  <si>
    <t xml:space="preserve">  Alexander G</t>
  </si>
  <si>
    <t>Murray</t>
  </si>
  <si>
    <t xml:space="preserve">  Meaghan</t>
  </si>
  <si>
    <t>Higden</t>
  </si>
  <si>
    <t>Rediger</t>
  </si>
  <si>
    <t xml:space="preserve">  Andrea K</t>
  </si>
  <si>
    <t xml:space="preserve">  Kris</t>
  </si>
  <si>
    <t xml:space="preserve">  Alden W</t>
  </si>
  <si>
    <t>Grise</t>
  </si>
  <si>
    <t xml:space="preserve">  Suzanne M</t>
  </si>
  <si>
    <t>Skildum</t>
  </si>
  <si>
    <t xml:space="preserve">  Heidi Z</t>
  </si>
  <si>
    <t>Fischer-Daly</t>
  </si>
  <si>
    <t xml:space="preserve">  Fan</t>
  </si>
  <si>
    <t>Rudder</t>
  </si>
  <si>
    <t>Cartmell</t>
  </si>
  <si>
    <t>Troland</t>
  </si>
  <si>
    <t>Berg</t>
  </si>
  <si>
    <t>Engtrakul</t>
  </si>
  <si>
    <t xml:space="preserve">  Chaiwat</t>
  </si>
  <si>
    <t>Leonhardt</t>
  </si>
  <si>
    <t xml:space="preserve">  Kerri</t>
  </si>
  <si>
    <t>Goetz</t>
  </si>
  <si>
    <t>Cacharelis</t>
  </si>
  <si>
    <t xml:space="preserve">  Nicholas G</t>
  </si>
  <si>
    <t>Kariolis</t>
  </si>
  <si>
    <t xml:space="preserve">  Vasilis S</t>
  </si>
  <si>
    <t>Zelwin</t>
  </si>
  <si>
    <t xml:space="preserve">  Colleen C</t>
  </si>
  <si>
    <t>Bannon</t>
  </si>
  <si>
    <t xml:space="preserve">  Annika</t>
  </si>
  <si>
    <t>Vetter</t>
  </si>
  <si>
    <t xml:space="preserve">  Nicholas C</t>
  </si>
  <si>
    <t>Jablonski</t>
  </si>
  <si>
    <t xml:space="preserve">  Kelly K</t>
  </si>
  <si>
    <t>Jakubowitch</t>
  </si>
  <si>
    <t>Altshuler</t>
  </si>
  <si>
    <t xml:space="preserve">  Hannah</t>
  </si>
  <si>
    <t>Ugarte</t>
  </si>
  <si>
    <t xml:space="preserve">  Patricio Sr</t>
  </si>
  <si>
    <t>Tusso</t>
  </si>
  <si>
    <t xml:space="preserve">  Robert B</t>
  </si>
  <si>
    <t xml:space="preserve">  Benjamin M</t>
  </si>
  <si>
    <t>Landry</t>
  </si>
  <si>
    <t>McDonald</t>
  </si>
  <si>
    <t xml:space="preserve">  Eric R</t>
  </si>
  <si>
    <t>Larue</t>
  </si>
  <si>
    <t xml:space="preserve">  Bob R</t>
  </si>
  <si>
    <t xml:space="preserve">  Stephanie J</t>
  </si>
  <si>
    <t>Marcus</t>
  </si>
  <si>
    <t>Daubert</t>
  </si>
  <si>
    <t>Close</t>
  </si>
  <si>
    <t>Roels</t>
  </si>
  <si>
    <t xml:space="preserve">  Guillaume</t>
  </si>
  <si>
    <t>Venosky</t>
  </si>
  <si>
    <t xml:space="preserve">  Kaylee</t>
  </si>
  <si>
    <t>Gosnell</t>
  </si>
  <si>
    <t xml:space="preserve">  Theresa</t>
  </si>
  <si>
    <t>Chewning-Kulick</t>
  </si>
  <si>
    <t xml:space="preserve">  Travis G</t>
  </si>
  <si>
    <t xml:space="preserve">  Emma L</t>
  </si>
  <si>
    <t>Manion</t>
  </si>
  <si>
    <t xml:space="preserve">  Linda</t>
  </si>
  <si>
    <t xml:space="preserve">  Owen R</t>
  </si>
  <si>
    <t>Leblanc</t>
  </si>
  <si>
    <t xml:space="preserve">  Jacqueline</t>
  </si>
  <si>
    <t xml:space="preserve">  Yefeng</t>
  </si>
  <si>
    <t>Goldsby</t>
  </si>
  <si>
    <t xml:space="preserve">  Ken</t>
  </si>
  <si>
    <t>Mahoney</t>
  </si>
  <si>
    <t xml:space="preserve">  Annie E</t>
  </si>
  <si>
    <t>McCracken</t>
  </si>
  <si>
    <t xml:space="preserve">  Noel K</t>
  </si>
  <si>
    <t>Spewak</t>
  </si>
  <si>
    <t>Cottini</t>
  </si>
  <si>
    <t xml:space="preserve">  Federica</t>
  </si>
  <si>
    <t>Findlay</t>
  </si>
  <si>
    <t xml:space="preserve">  Pamela L</t>
  </si>
  <si>
    <t>Strasburg</t>
  </si>
  <si>
    <t xml:space="preserve">  Randall</t>
  </si>
  <si>
    <t>Deeter</t>
  </si>
  <si>
    <t>Arpin</t>
  </si>
  <si>
    <t xml:space="preserve">  Azelie</t>
  </si>
  <si>
    <t>Schoeneck</t>
  </si>
  <si>
    <t xml:space="preserve">  Monica M</t>
  </si>
  <si>
    <t xml:space="preserve">  Katarina K</t>
  </si>
  <si>
    <t>Willits</t>
  </si>
  <si>
    <t>Syring</t>
  </si>
  <si>
    <t>Strike</t>
  </si>
  <si>
    <t xml:space="preserve">  Stacey L</t>
  </si>
  <si>
    <t>Hennigar</t>
  </si>
  <si>
    <t>May</t>
  </si>
  <si>
    <t>Metcalf</t>
  </si>
  <si>
    <t>Tiska</t>
  </si>
  <si>
    <t xml:space="preserve">  James C</t>
  </si>
  <si>
    <t>Fairley</t>
  </si>
  <si>
    <t xml:space="preserve">  Kim</t>
  </si>
  <si>
    <t>Piasta</t>
  </si>
  <si>
    <t xml:space="preserve">  Dariusz</t>
  </si>
  <si>
    <t>Olsen</t>
  </si>
  <si>
    <t xml:space="preserve">  Kristen</t>
  </si>
  <si>
    <t>De Jesus</t>
  </si>
  <si>
    <t xml:space="preserve">  Jose Guadalupe P</t>
  </si>
  <si>
    <t>Bartus</t>
  </si>
  <si>
    <t>Stevens</t>
  </si>
  <si>
    <t>Rich</t>
  </si>
  <si>
    <t xml:space="preserve">  Holly J</t>
  </si>
  <si>
    <t>Fayter</t>
  </si>
  <si>
    <t>Parise</t>
  </si>
  <si>
    <t>Andrew</t>
  </si>
  <si>
    <t xml:space="preserve">  Tricity M</t>
  </si>
  <si>
    <t>Gryniewicz</t>
  </si>
  <si>
    <t xml:space="preserve">  Sarah A</t>
  </si>
  <si>
    <t>Panora</t>
  </si>
  <si>
    <t xml:space="preserve">  Tracy A</t>
  </si>
  <si>
    <t>Lambe</t>
  </si>
  <si>
    <t>Casto</t>
  </si>
  <si>
    <t xml:space="preserve">  Trent</t>
  </si>
  <si>
    <t>Martelli</t>
  </si>
  <si>
    <t xml:space="preserve">  Julie</t>
  </si>
  <si>
    <t>Naskret</t>
  </si>
  <si>
    <t xml:space="preserve">  Sawomir</t>
  </si>
  <si>
    <t xml:space="preserve">  Micah</t>
  </si>
  <si>
    <t>Maloney</t>
  </si>
  <si>
    <t xml:space="preserve">  Kelly H</t>
  </si>
  <si>
    <t>Amherst</t>
  </si>
  <si>
    <t xml:space="preserve">  Austen G</t>
  </si>
  <si>
    <t>Johansen</t>
  </si>
  <si>
    <t xml:space="preserve">  Tory J</t>
  </si>
  <si>
    <t xml:space="preserve">  Robert J</t>
  </si>
  <si>
    <t xml:space="preserve">  Steph</t>
  </si>
  <si>
    <t>Chandler</t>
  </si>
  <si>
    <t>Kaufmann</t>
  </si>
  <si>
    <t xml:space="preserve">  Kristina</t>
  </si>
  <si>
    <t>Barnes-Zurkinden</t>
  </si>
  <si>
    <t xml:space="preserve">  Flo</t>
  </si>
  <si>
    <t>Wolter</t>
  </si>
  <si>
    <t xml:space="preserve">  Sarah P</t>
  </si>
  <si>
    <t>Pearson</t>
  </si>
  <si>
    <t xml:space="preserve">  Anabel</t>
  </si>
  <si>
    <t xml:space="preserve">  Ian</t>
  </si>
  <si>
    <t>Leon</t>
  </si>
  <si>
    <t>Marriott</t>
  </si>
  <si>
    <t xml:space="preserve">  Richard J</t>
  </si>
  <si>
    <t>Wilkins</t>
  </si>
  <si>
    <t xml:space="preserve">  Jacqueline N</t>
  </si>
  <si>
    <t>Saiter</t>
  </si>
  <si>
    <t xml:space="preserve">  Cindy</t>
  </si>
  <si>
    <t>Winrow</t>
  </si>
  <si>
    <t xml:space="preserve">  Marcia</t>
  </si>
  <si>
    <t>Gries</t>
  </si>
  <si>
    <t xml:space="preserve">  Samantha R</t>
  </si>
  <si>
    <t>Strohschein</t>
  </si>
  <si>
    <t>Coogan</t>
  </si>
  <si>
    <t>Gagnon</t>
  </si>
  <si>
    <t xml:space="preserve">  Isabelle</t>
  </si>
  <si>
    <t xml:space="preserve">  Neil</t>
  </si>
  <si>
    <t>Brian</t>
  </si>
  <si>
    <t xml:space="preserve">  Nathan</t>
  </si>
  <si>
    <t>Fox</t>
  </si>
  <si>
    <t xml:space="preserve">  Kelli N</t>
  </si>
  <si>
    <t>Traver</t>
  </si>
  <si>
    <t>Quick</t>
  </si>
  <si>
    <t xml:space="preserve">  Grant A</t>
  </si>
  <si>
    <t xml:space="preserve">  Jonathan C</t>
  </si>
  <si>
    <t>Theriot</t>
  </si>
  <si>
    <t xml:space="preserve">  Rachael M</t>
  </si>
  <si>
    <t>Michalis</t>
  </si>
  <si>
    <t xml:space="preserve">  Pilar</t>
  </si>
  <si>
    <t xml:space="preserve">  Kyle M</t>
  </si>
  <si>
    <t>Tjong Clemons</t>
  </si>
  <si>
    <t xml:space="preserve">  Christie</t>
  </si>
  <si>
    <t>Palma</t>
  </si>
  <si>
    <t xml:space="preserve">  David A</t>
  </si>
  <si>
    <t>Takaoka</t>
  </si>
  <si>
    <t xml:space="preserve">  Masahiro</t>
  </si>
  <si>
    <t>Sherman</t>
  </si>
  <si>
    <t xml:space="preserve">  Logan B</t>
  </si>
  <si>
    <t>Andre</t>
  </si>
  <si>
    <t xml:space="preserve">  Stephanie L</t>
  </si>
  <si>
    <t>Switt</t>
  </si>
  <si>
    <t xml:space="preserve">  Angela H</t>
  </si>
  <si>
    <t xml:space="preserve">  Britt K</t>
  </si>
  <si>
    <t xml:space="preserve">  Joyce R</t>
  </si>
  <si>
    <t>Whitbeck</t>
  </si>
  <si>
    <t>Auer</t>
  </si>
  <si>
    <t>Attar</t>
  </si>
  <si>
    <t>Misuraca</t>
  </si>
  <si>
    <t>Spannaus</t>
  </si>
  <si>
    <t xml:space="preserve">  Michaela L</t>
  </si>
  <si>
    <t>Tarbiat</t>
  </si>
  <si>
    <t xml:space="preserve">  Shalaleh</t>
  </si>
  <si>
    <t>Pulkkinen</t>
  </si>
  <si>
    <t>Trnovcova</t>
  </si>
  <si>
    <t xml:space="preserve">  Zuzana</t>
  </si>
  <si>
    <t>Anthony</t>
  </si>
  <si>
    <t>Hetrick</t>
  </si>
  <si>
    <t>Stern</t>
  </si>
  <si>
    <t>Newman</t>
  </si>
  <si>
    <t xml:space="preserve">  Matthew M</t>
  </si>
  <si>
    <t xml:space="preserve">  Nadine A</t>
  </si>
  <si>
    <t>Mone</t>
  </si>
  <si>
    <t xml:space="preserve">  Peter J</t>
  </si>
  <si>
    <t>Powers</t>
  </si>
  <si>
    <t>Ulery</t>
  </si>
  <si>
    <t xml:space="preserve">  Douglas W</t>
  </si>
  <si>
    <t xml:space="preserve">  Catherine</t>
  </si>
  <si>
    <t>Cho</t>
  </si>
  <si>
    <t xml:space="preserve">  Youngseong</t>
  </si>
  <si>
    <t>Reumann</t>
  </si>
  <si>
    <t>Cooper</t>
  </si>
  <si>
    <t xml:space="preserve">  Brandon S</t>
  </si>
  <si>
    <t xml:space="preserve">  Sean P</t>
  </si>
  <si>
    <t>Cichon</t>
  </si>
  <si>
    <t>Maroevic</t>
  </si>
  <si>
    <t xml:space="preserve">  Janez</t>
  </si>
  <si>
    <t xml:space="preserve">  John I</t>
  </si>
  <si>
    <t>Schulz</t>
  </si>
  <si>
    <t>Capriolo</t>
  </si>
  <si>
    <t>Borleis</t>
  </si>
  <si>
    <t>Conrad</t>
  </si>
  <si>
    <t>Karakoyunlu</t>
  </si>
  <si>
    <t xml:space="preserve">  Deniz</t>
  </si>
  <si>
    <t>Desrosiers</t>
  </si>
  <si>
    <t>Shabot Marcos</t>
  </si>
  <si>
    <t xml:space="preserve">  Alfredo</t>
  </si>
  <si>
    <t>Comment</t>
  </si>
  <si>
    <t>Moss</t>
  </si>
  <si>
    <t xml:space="preserve">  Troy</t>
  </si>
  <si>
    <t>Clash</t>
  </si>
  <si>
    <t>Blankenship</t>
  </si>
  <si>
    <t>Lloyd</t>
  </si>
  <si>
    <t xml:space="preserve">  Jennefer</t>
  </si>
  <si>
    <t>Kong</t>
  </si>
  <si>
    <t xml:space="preserve">  Tracey L</t>
  </si>
  <si>
    <t>Benson</t>
  </si>
  <si>
    <t>Huntington</t>
  </si>
  <si>
    <t>Kendall</t>
  </si>
  <si>
    <t xml:space="preserve">  Esther</t>
  </si>
  <si>
    <t>Gast</t>
  </si>
  <si>
    <t xml:space="preserve">  Jackie</t>
  </si>
  <si>
    <t>Scanlin</t>
  </si>
  <si>
    <t xml:space="preserve">  Timothy P</t>
  </si>
  <si>
    <t>Philbrook</t>
  </si>
  <si>
    <t>Cowan</t>
  </si>
  <si>
    <t>Sousa</t>
  </si>
  <si>
    <t xml:space="preserve">  Hugo M</t>
  </si>
  <si>
    <t>Stanton</t>
  </si>
  <si>
    <t>Mollak</t>
  </si>
  <si>
    <t>Weston</t>
  </si>
  <si>
    <t xml:space="preserve">  Rob</t>
  </si>
  <si>
    <t>Rabuzzi</t>
  </si>
  <si>
    <t>Hendrix</t>
  </si>
  <si>
    <t xml:space="preserve">  Austin D</t>
  </si>
  <si>
    <t>Van Nielen</t>
  </si>
  <si>
    <t xml:space="preserve">  Brittany</t>
  </si>
  <si>
    <t>Schout</t>
  </si>
  <si>
    <t xml:space="preserve">  Becky G</t>
  </si>
  <si>
    <t>Schmaltz</t>
  </si>
  <si>
    <t xml:space="preserve">  Virginie</t>
  </si>
  <si>
    <t>Eagen</t>
  </si>
  <si>
    <t xml:space="preserve">  Allison A</t>
  </si>
  <si>
    <t>Rotramel</t>
  </si>
  <si>
    <t>Prevost</t>
  </si>
  <si>
    <t xml:space="preserve">  Caleb</t>
  </si>
  <si>
    <t>Nyambaso</t>
  </si>
  <si>
    <t xml:space="preserve">  Zachariah</t>
  </si>
  <si>
    <t>Shaffer</t>
  </si>
  <si>
    <t xml:space="preserve">  Patricia A</t>
  </si>
  <si>
    <t>Corkum</t>
  </si>
  <si>
    <t>Pedersen</t>
  </si>
  <si>
    <t>Melo</t>
  </si>
  <si>
    <t xml:space="preserve">  Breno</t>
  </si>
  <si>
    <t>Sakamoto</t>
  </si>
  <si>
    <t xml:space="preserve">  Takaya</t>
  </si>
  <si>
    <t xml:space="preserve">  Thomas IV</t>
  </si>
  <si>
    <t xml:space="preserve">  Bradley E</t>
  </si>
  <si>
    <t>Lombardo</t>
  </si>
  <si>
    <t>Bode</t>
  </si>
  <si>
    <t xml:space="preserve">  Ruby J</t>
  </si>
  <si>
    <t xml:space="preserve">  Bart</t>
  </si>
  <si>
    <t>Norcross</t>
  </si>
  <si>
    <t xml:space="preserve">  Robert A</t>
  </si>
  <si>
    <t>Lazrus</t>
  </si>
  <si>
    <t>Tsegay</t>
  </si>
  <si>
    <t xml:space="preserve">  Yemane Adhane</t>
  </si>
  <si>
    <t>Schneider</t>
  </si>
  <si>
    <t xml:space="preserve">  Jesse A</t>
  </si>
  <si>
    <t>Loreto</t>
  </si>
  <si>
    <t xml:space="preserve">  Bird</t>
  </si>
  <si>
    <t>Callahan</t>
  </si>
  <si>
    <t xml:space="preserve">  Patrick M</t>
  </si>
  <si>
    <t>Timko</t>
  </si>
  <si>
    <t>Achatz</t>
  </si>
  <si>
    <t>Horwitz</t>
  </si>
  <si>
    <t xml:space="preserve">  Yuri</t>
  </si>
  <si>
    <t>Gordyan</t>
  </si>
  <si>
    <t xml:space="preserve">  Debbie</t>
  </si>
  <si>
    <t>Battoo</t>
  </si>
  <si>
    <t>Barker</t>
  </si>
  <si>
    <t xml:space="preserve">  Daniell L</t>
  </si>
  <si>
    <t>Saarnilehto</t>
  </si>
  <si>
    <t xml:space="preserve">  Janne</t>
  </si>
  <si>
    <t xml:space="preserve">  Elizabeth L</t>
  </si>
  <si>
    <t>Hillman</t>
  </si>
  <si>
    <t xml:space="preserve">  Stephanie C</t>
  </si>
  <si>
    <t>Bartel</t>
  </si>
  <si>
    <t xml:space="preserve">  Callie</t>
  </si>
  <si>
    <t>Potekhina</t>
  </si>
  <si>
    <t xml:space="preserve">  Mary K</t>
  </si>
  <si>
    <t>Lapp</t>
  </si>
  <si>
    <t xml:space="preserve">  Samuel M</t>
  </si>
  <si>
    <t xml:space="preserve">  Tom J</t>
  </si>
  <si>
    <t>McCormick</t>
  </si>
  <si>
    <t>Coffed</t>
  </si>
  <si>
    <t xml:space="preserve">  Dougie J</t>
  </si>
  <si>
    <t>Estes</t>
  </si>
  <si>
    <t xml:space="preserve">  Jeremiah H</t>
  </si>
  <si>
    <t>Miles</t>
  </si>
  <si>
    <t xml:space="preserve">  Ashley J</t>
  </si>
  <si>
    <t>Zamore</t>
  </si>
  <si>
    <t xml:space="preserve">  Turner J</t>
  </si>
  <si>
    <t>Donaghy</t>
  </si>
  <si>
    <t xml:space="preserve">  Roger</t>
  </si>
  <si>
    <t xml:space="preserve">  Pamela</t>
  </si>
  <si>
    <t>Fiorini</t>
  </si>
  <si>
    <t>Alexander</t>
  </si>
  <si>
    <t xml:space="preserve">  Katherine H</t>
  </si>
  <si>
    <t>Watkins</t>
  </si>
  <si>
    <t xml:space="preserve">  Robin</t>
  </si>
  <si>
    <t>Cassel</t>
  </si>
  <si>
    <t xml:space="preserve">  Terri</t>
  </si>
  <si>
    <t xml:space="preserve">  Eddie</t>
  </si>
  <si>
    <t>O'Sullivan</t>
  </si>
  <si>
    <t>Chepkirui</t>
  </si>
  <si>
    <t xml:space="preserve">  Joyce</t>
  </si>
  <si>
    <t>Gurney</t>
  </si>
  <si>
    <t xml:space="preserve">  Alison W</t>
  </si>
  <si>
    <t>Francis</t>
  </si>
  <si>
    <t xml:space="preserve">  Tammara C</t>
  </si>
  <si>
    <t>Gruca</t>
  </si>
  <si>
    <t xml:space="preserve">  Dorota</t>
  </si>
  <si>
    <t>Rojas Alvarez</t>
  </si>
  <si>
    <t xml:space="preserve">  Jose Norberto Sr</t>
  </si>
  <si>
    <t>Denton</t>
  </si>
  <si>
    <t xml:space="preserve">  Bryant</t>
  </si>
  <si>
    <t>Trout</t>
  </si>
  <si>
    <t>Gilbert</t>
  </si>
  <si>
    <t>Chong</t>
  </si>
  <si>
    <t xml:space="preserve">  Eduardo</t>
  </si>
  <si>
    <t>Henry</t>
  </si>
  <si>
    <t xml:space="preserve">  Laura M</t>
  </si>
  <si>
    <t>Brenneman</t>
  </si>
  <si>
    <t>Kemp</t>
  </si>
  <si>
    <t xml:space="preserve">  Melissa D</t>
  </si>
  <si>
    <t xml:space="preserve">  Dan C</t>
  </si>
  <si>
    <t>Hillyard</t>
  </si>
  <si>
    <t xml:space="preserve">  Wesley C</t>
  </si>
  <si>
    <t>Gonzales</t>
  </si>
  <si>
    <t xml:space="preserve">  Christin</t>
  </si>
  <si>
    <t>Sayre</t>
  </si>
  <si>
    <t>Panke</t>
  </si>
  <si>
    <t>Brennan</t>
  </si>
  <si>
    <t xml:space="preserve">  Margaret P</t>
  </si>
  <si>
    <t>Ngo</t>
  </si>
  <si>
    <t xml:space="preserve">  Tiffany K</t>
  </si>
  <si>
    <t>Guerdan</t>
  </si>
  <si>
    <t xml:space="preserve">  David M</t>
  </si>
  <si>
    <t xml:space="preserve">  Christine E</t>
  </si>
  <si>
    <t>Mills-Honarvar</t>
  </si>
  <si>
    <t xml:space="preserve">  Donna</t>
  </si>
  <si>
    <t>Farvard</t>
  </si>
  <si>
    <t xml:space="preserve">  Rod</t>
  </si>
  <si>
    <t xml:space="preserve">  Joe</t>
  </si>
  <si>
    <t>Skinner</t>
  </si>
  <si>
    <t xml:space="preserve">  Kayleigh</t>
  </si>
  <si>
    <t xml:space="preserve">  Lorcan A</t>
  </si>
  <si>
    <t>Shue</t>
  </si>
  <si>
    <t xml:space="preserve">  Billy</t>
  </si>
  <si>
    <t xml:space="preserve">  Paul M</t>
  </si>
  <si>
    <t>Blinn</t>
  </si>
  <si>
    <t xml:space="preserve">  Brenda M</t>
  </si>
  <si>
    <t>Duyn</t>
  </si>
  <si>
    <t xml:space="preserve">  Jeff H</t>
  </si>
  <si>
    <t>Wardian</t>
  </si>
  <si>
    <t>Heuninck</t>
  </si>
  <si>
    <t>Kipyego</t>
  </si>
  <si>
    <t xml:space="preserve">  Bernard</t>
  </si>
  <si>
    <t>Kuehl</t>
  </si>
  <si>
    <t>Burkholder</t>
  </si>
  <si>
    <t xml:space="preserve">  Bryn</t>
  </si>
  <si>
    <t>Stadolnik</t>
  </si>
  <si>
    <t>Shields</t>
  </si>
  <si>
    <t>Margolis</t>
  </si>
  <si>
    <t xml:space="preserve">  Jay</t>
  </si>
  <si>
    <t>Uffenbeck</t>
  </si>
  <si>
    <t xml:space="preserve">  Shelley</t>
  </si>
  <si>
    <t>Stepanova</t>
  </si>
  <si>
    <t xml:space="preserve">  Jekaterina</t>
  </si>
  <si>
    <t>Verdi</t>
  </si>
  <si>
    <t xml:space="preserve">  Pauline</t>
  </si>
  <si>
    <t>Mickelson</t>
  </si>
  <si>
    <t xml:space="preserve">  Aleah K</t>
  </si>
  <si>
    <t>Dibaba</t>
  </si>
  <si>
    <t xml:space="preserve">  Mare</t>
  </si>
  <si>
    <t>Shilling</t>
  </si>
  <si>
    <t>Bashaw</t>
  </si>
  <si>
    <t>Jacob</t>
  </si>
  <si>
    <t xml:space="preserve">  Amanda R</t>
  </si>
  <si>
    <t>McCutcheon</t>
  </si>
  <si>
    <t xml:space="preserve">  Murray W</t>
  </si>
  <si>
    <t>Connor</t>
  </si>
  <si>
    <t xml:space="preserve">  Meghan P</t>
  </si>
  <si>
    <t>Geoghegan</t>
  </si>
  <si>
    <t xml:space="preserve">  Seth</t>
  </si>
  <si>
    <t>McGinn</t>
  </si>
  <si>
    <t xml:space="preserve">  Russell M</t>
  </si>
  <si>
    <t>Quinteros</t>
  </si>
  <si>
    <t xml:space="preserve">  Martin</t>
  </si>
  <si>
    <t>Loenser</t>
  </si>
  <si>
    <t xml:space="preserve">  Miles</t>
  </si>
  <si>
    <t>Furrer</t>
  </si>
  <si>
    <t>Konigs</t>
  </si>
  <si>
    <t>Tesdahl</t>
  </si>
  <si>
    <t xml:space="preserve">  Brock J</t>
  </si>
  <si>
    <t>Engel</t>
  </si>
  <si>
    <t xml:space="preserve">  Stephen F</t>
  </si>
  <si>
    <t>Kuck</t>
  </si>
  <si>
    <t xml:space="preserve">  Missy</t>
  </si>
  <si>
    <t>Neuschel</t>
  </si>
  <si>
    <t xml:space="preserve">  Lauren M</t>
  </si>
  <si>
    <t>Rosales Ramirez</t>
  </si>
  <si>
    <t xml:space="preserve">  Apolo U</t>
  </si>
  <si>
    <t>Marquez</t>
  </si>
  <si>
    <t xml:space="preserve">  Alfons</t>
  </si>
  <si>
    <t>Green</t>
  </si>
  <si>
    <t xml:space="preserve">  Amber</t>
  </si>
  <si>
    <t>Schubel</t>
  </si>
  <si>
    <t xml:space="preserve">  Leah C</t>
  </si>
  <si>
    <t>Jimenez</t>
  </si>
  <si>
    <t xml:space="preserve">  Lilia</t>
  </si>
  <si>
    <t>Zimny-Schmitt</t>
  </si>
  <si>
    <t xml:space="preserve">  Danny</t>
  </si>
  <si>
    <t>Brohart</t>
  </si>
  <si>
    <t>Oka</t>
  </si>
  <si>
    <t xml:space="preserve">  Satomi</t>
  </si>
  <si>
    <t>Metzger</t>
  </si>
  <si>
    <t xml:space="preserve">  Peter T II</t>
  </si>
  <si>
    <t xml:space="preserve">  Manuel</t>
  </si>
  <si>
    <t>Vaughn</t>
  </si>
  <si>
    <t xml:space="preserve">  Kindsey P</t>
  </si>
  <si>
    <t xml:space="preserve">  Thomas G</t>
  </si>
  <si>
    <t>Petty</t>
  </si>
  <si>
    <t xml:space="preserve">  Kyle S</t>
  </si>
  <si>
    <t xml:space="preserve">  Alexander J</t>
  </si>
  <si>
    <t xml:space="preserve">  Dustin L</t>
  </si>
  <si>
    <t>Lasseron</t>
  </si>
  <si>
    <t xml:space="preserve">  Chloe</t>
  </si>
  <si>
    <t>Bushong</t>
  </si>
  <si>
    <t xml:space="preserve">  Cailtlin</t>
  </si>
  <si>
    <t>Dennison</t>
  </si>
  <si>
    <t>Lira</t>
  </si>
  <si>
    <t xml:space="preserve">  Chuy</t>
  </si>
  <si>
    <t>Nahigian</t>
  </si>
  <si>
    <t xml:space="preserve">  Laurie B</t>
  </si>
  <si>
    <t>Cackett</t>
  </si>
  <si>
    <t xml:space="preserve">  Rachel B</t>
  </si>
  <si>
    <t>Hunter-Galvan</t>
  </si>
  <si>
    <t xml:space="preserve">  Liza</t>
  </si>
  <si>
    <t>Pierret</t>
  </si>
  <si>
    <t xml:space="preserve">  Lindsay E</t>
  </si>
  <si>
    <t>O'Neil</t>
  </si>
  <si>
    <t xml:space="preserve">  Kathleen M</t>
  </si>
  <si>
    <t>Leitz</t>
  </si>
  <si>
    <t xml:space="preserve">  Aya</t>
  </si>
  <si>
    <t>Durfee</t>
  </si>
  <si>
    <t xml:space="preserve">  Carolyn R</t>
  </si>
  <si>
    <t>Maylone</t>
  </si>
  <si>
    <t xml:space="preserve">  Bethany</t>
  </si>
  <si>
    <t>Reiland</t>
  </si>
  <si>
    <t xml:space="preserve">  Holly A</t>
  </si>
  <si>
    <t>Hu</t>
  </si>
  <si>
    <t xml:space="preserve">  Ping</t>
  </si>
  <si>
    <t>Lessek</t>
  </si>
  <si>
    <t>Colavincenzo</t>
  </si>
  <si>
    <t>Mendez-Karr</t>
  </si>
  <si>
    <t>Saulnier</t>
  </si>
  <si>
    <t xml:space="preserve">  Emmett</t>
  </si>
  <si>
    <t>Schoonover</t>
  </si>
  <si>
    <t>Hass</t>
  </si>
  <si>
    <t xml:space="preserve">  Christopher L</t>
  </si>
  <si>
    <t>Cadotte</t>
  </si>
  <si>
    <t>Cacciapaglia</t>
  </si>
  <si>
    <t xml:space="preserve">  Christopher W</t>
  </si>
  <si>
    <t>Mininger</t>
  </si>
  <si>
    <t xml:space="preserve">  Norman H</t>
  </si>
  <si>
    <t>Mayo</t>
  </si>
  <si>
    <t>Zicko</t>
  </si>
  <si>
    <t xml:space="preserve">  Tatyana K</t>
  </si>
  <si>
    <t xml:space="preserve">  Chrissy</t>
  </si>
  <si>
    <t>Cupp</t>
  </si>
  <si>
    <t xml:space="preserve">  Halle</t>
  </si>
  <si>
    <t>Klassen</t>
  </si>
  <si>
    <t xml:space="preserve">  Tara D</t>
  </si>
  <si>
    <t>Musal</t>
  </si>
  <si>
    <t xml:space="preserve">  Rasim M</t>
  </si>
  <si>
    <t>Kitayama</t>
  </si>
  <si>
    <t xml:space="preserve">  Dina</t>
  </si>
  <si>
    <t>Altman</t>
  </si>
  <si>
    <t>Demchko</t>
  </si>
  <si>
    <t xml:space="preserve">  Caitrin</t>
  </si>
  <si>
    <t xml:space="preserve">  Adriana S</t>
  </si>
  <si>
    <t>Betts</t>
  </si>
  <si>
    <t xml:space="preserve">  Kristen M</t>
  </si>
  <si>
    <t>Vandeventer</t>
  </si>
  <si>
    <t xml:space="preserve">  Alix</t>
  </si>
  <si>
    <t>Hirano</t>
  </si>
  <si>
    <t xml:space="preserve">  Kakushin</t>
  </si>
  <si>
    <t>Davi</t>
  </si>
  <si>
    <t>Sloan</t>
  </si>
  <si>
    <t>Homich</t>
  </si>
  <si>
    <t xml:space="preserve">  Amanda C</t>
  </si>
  <si>
    <t>Kristjansson</t>
  </si>
  <si>
    <t xml:space="preserve">  Valur</t>
  </si>
  <si>
    <t>Pitman</t>
  </si>
  <si>
    <t xml:space="preserve">  Erica J</t>
  </si>
  <si>
    <t>Curley</t>
  </si>
  <si>
    <t>Zimmer</t>
  </si>
  <si>
    <t xml:space="preserve">  Lissa</t>
  </si>
  <si>
    <t>Granski</t>
  </si>
  <si>
    <t xml:space="preserve">  Alyson</t>
  </si>
  <si>
    <t>Regina</t>
  </si>
  <si>
    <t xml:space="preserve">  Chance B</t>
  </si>
  <si>
    <t>Howe</t>
  </si>
  <si>
    <t xml:space="preserve">  Therese</t>
  </si>
  <si>
    <t>Atwater</t>
  </si>
  <si>
    <t xml:space="preserve">  Beau</t>
  </si>
  <si>
    <t>Gurganus</t>
  </si>
  <si>
    <t xml:space="preserve">  Kelsey M</t>
  </si>
  <si>
    <t>Holden</t>
  </si>
  <si>
    <t xml:space="preserve">  Gretchen</t>
  </si>
  <si>
    <t>Parton</t>
  </si>
  <si>
    <t xml:space="preserve">  Nicholas E</t>
  </si>
  <si>
    <t xml:space="preserve">  Deborah</t>
  </si>
  <si>
    <t>Dent</t>
  </si>
  <si>
    <t xml:space="preserve">  Chuck W</t>
  </si>
  <si>
    <t>Ranti</t>
  </si>
  <si>
    <t>Ishaq</t>
  </si>
  <si>
    <t xml:space="preserve">  Amany</t>
  </si>
  <si>
    <t>Wiles</t>
  </si>
  <si>
    <t xml:space="preserve">  Kipling</t>
  </si>
  <si>
    <t xml:space="preserve">  Duncan</t>
  </si>
  <si>
    <t>Serafini</t>
  </si>
  <si>
    <t xml:space="preserve">  Louis C</t>
  </si>
  <si>
    <t>Button</t>
  </si>
  <si>
    <t>Gaal</t>
  </si>
  <si>
    <t xml:space="preserve">  Ildiko M</t>
  </si>
  <si>
    <t>Liptak</t>
  </si>
  <si>
    <t xml:space="preserve">  Melinda E</t>
  </si>
  <si>
    <t>Kellam</t>
  </si>
  <si>
    <t>Gordon</t>
  </si>
  <si>
    <t>Wagoner</t>
  </si>
  <si>
    <t xml:space="preserve">  Emily G</t>
  </si>
  <si>
    <t>Goffi</t>
  </si>
  <si>
    <t xml:space="preserve">  Danilo</t>
  </si>
  <si>
    <t>Salovaara</t>
  </si>
  <si>
    <t xml:space="preserve">  Mikko</t>
  </si>
  <si>
    <t>Reid</t>
  </si>
  <si>
    <t xml:space="preserve">  Paula C</t>
  </si>
  <si>
    <t>Allan</t>
  </si>
  <si>
    <t xml:space="preserve">  Kirsten N</t>
  </si>
  <si>
    <t>McLaughlin</t>
  </si>
  <si>
    <t xml:space="preserve">  Christy</t>
  </si>
  <si>
    <t>Tang</t>
  </si>
  <si>
    <t xml:space="preserve">  Jingjing</t>
  </si>
  <si>
    <t xml:space="preserve">  Morgan</t>
  </si>
  <si>
    <t>Chepkwony</t>
  </si>
  <si>
    <t xml:space="preserve">  Frankline</t>
  </si>
  <si>
    <t xml:space="preserve">  Laura T</t>
  </si>
  <si>
    <t>Szynkarczuk</t>
  </si>
  <si>
    <t xml:space="preserve">  Natalia</t>
  </si>
  <si>
    <t>Brill</t>
  </si>
  <si>
    <t xml:space="preserve">  Brooke</t>
  </si>
  <si>
    <t>Nunn</t>
  </si>
  <si>
    <t xml:space="preserve">  Jeremy M</t>
  </si>
  <si>
    <t>Blair</t>
  </si>
  <si>
    <t xml:space="preserve">  Megan L</t>
  </si>
  <si>
    <t>Sharkey</t>
  </si>
  <si>
    <t>Scalard</t>
  </si>
  <si>
    <t xml:space="preserve">  Marny</t>
  </si>
  <si>
    <t>Burget</t>
  </si>
  <si>
    <t>English</t>
  </si>
  <si>
    <t xml:space="preserve">  Benjamin L</t>
  </si>
  <si>
    <t>Hampton</t>
  </si>
  <si>
    <t xml:space="preserve">  Rob G</t>
  </si>
  <si>
    <t xml:space="preserve">  Stefanie A</t>
  </si>
  <si>
    <t>Lucas</t>
  </si>
  <si>
    <t xml:space="preserve">  Caroline F</t>
  </si>
  <si>
    <t xml:space="preserve">  Julia J</t>
  </si>
  <si>
    <t>Cherewatti</t>
  </si>
  <si>
    <t>Olle</t>
  </si>
  <si>
    <t xml:space="preserve">  Bernat</t>
  </si>
  <si>
    <t>Hamsi</t>
  </si>
  <si>
    <t xml:space="preserve">  Hicham</t>
  </si>
  <si>
    <t>Finnegan</t>
  </si>
  <si>
    <t>Villa</t>
  </si>
  <si>
    <t xml:space="preserve">  Elisabetta</t>
  </si>
  <si>
    <t>Cable</t>
  </si>
  <si>
    <t xml:space="preserve">  Trevor N</t>
  </si>
  <si>
    <t>Eiring</t>
  </si>
  <si>
    <t xml:space="preserve">  Nancy</t>
  </si>
  <si>
    <t xml:space="preserve">  Allison R</t>
  </si>
  <si>
    <t>Friedman</t>
  </si>
  <si>
    <t>Croker</t>
  </si>
  <si>
    <t>Beganics</t>
  </si>
  <si>
    <t>Huberty</t>
  </si>
  <si>
    <t xml:space="preserve">  Janae N</t>
  </si>
  <si>
    <t>Hazlehurst</t>
  </si>
  <si>
    <t>Marin</t>
  </si>
  <si>
    <t>Dear</t>
  </si>
  <si>
    <t xml:space="preserve">  Nicole F</t>
  </si>
  <si>
    <t>Lederer</t>
  </si>
  <si>
    <t xml:space="preserve">  Krista L</t>
  </si>
  <si>
    <t>Robson</t>
  </si>
  <si>
    <t xml:space="preserve">  Denise</t>
  </si>
  <si>
    <t>Galvan</t>
  </si>
  <si>
    <t xml:space="preserve">  Ariel</t>
  </si>
  <si>
    <t>Teeuwen</t>
  </si>
  <si>
    <t xml:space="preserve">  Rosalie</t>
  </si>
  <si>
    <t>List</t>
  </si>
  <si>
    <t>Shafar</t>
  </si>
  <si>
    <t xml:space="preserve">  Vitaliy</t>
  </si>
  <si>
    <t>Copenhaver</t>
  </si>
  <si>
    <t xml:space="preserve">  Benjamin W</t>
  </si>
  <si>
    <t>Stump</t>
  </si>
  <si>
    <t>Wehrman</t>
  </si>
  <si>
    <t>Sischo</t>
  </si>
  <si>
    <t>Fonti</t>
  </si>
  <si>
    <t xml:space="preserve">  Massimiliano</t>
  </si>
  <si>
    <t>Merlis</t>
  </si>
  <si>
    <t>Hasegawa</t>
  </si>
  <si>
    <t xml:space="preserve">  Kiyokatsu</t>
  </si>
  <si>
    <t>Haselden</t>
  </si>
  <si>
    <t>Simonson</t>
  </si>
  <si>
    <t>Montag</t>
  </si>
  <si>
    <t xml:space="preserve">  Julia M</t>
  </si>
  <si>
    <t>Deroian</t>
  </si>
  <si>
    <t xml:space="preserve">  Rhea</t>
  </si>
  <si>
    <t>Brady</t>
  </si>
  <si>
    <t xml:space="preserve">  Shamus M</t>
  </si>
  <si>
    <t>Strickler</t>
  </si>
  <si>
    <t xml:space="preserve">  Mary Beth</t>
  </si>
  <si>
    <t>Simone</t>
  </si>
  <si>
    <t xml:space="preserve">  Erin</t>
  </si>
  <si>
    <t>Von Rock</t>
  </si>
  <si>
    <t xml:space="preserve">  Hallie</t>
  </si>
  <si>
    <t>Woodard</t>
  </si>
  <si>
    <t xml:space="preserve">  Paige P</t>
  </si>
  <si>
    <t xml:space="preserve">  Ji</t>
  </si>
  <si>
    <t>Sinda</t>
  </si>
  <si>
    <t xml:space="preserve">  Carissa A</t>
  </si>
  <si>
    <t>Rydland</t>
  </si>
  <si>
    <t xml:space="preserve">  Mona</t>
  </si>
  <si>
    <t>Vespa</t>
  </si>
  <si>
    <t xml:space="preserve">  Kristin R</t>
  </si>
  <si>
    <t>Meadows</t>
  </si>
  <si>
    <t>Toppen</t>
  </si>
  <si>
    <t>Ermer</t>
  </si>
  <si>
    <t>Dionne</t>
  </si>
  <si>
    <t xml:space="preserve">  Hilary K</t>
  </si>
  <si>
    <t>Stasulli</t>
  </si>
  <si>
    <t xml:space="preserve">  Dominique</t>
  </si>
  <si>
    <t>Duran</t>
  </si>
  <si>
    <t xml:space="preserve">  Carlos I</t>
  </si>
  <si>
    <t>Klundt</t>
  </si>
  <si>
    <t>Waters</t>
  </si>
  <si>
    <t>Rusk</t>
  </si>
  <si>
    <t xml:space="preserve">  Sarah S</t>
  </si>
  <si>
    <t>Gersbach</t>
  </si>
  <si>
    <t xml:space="preserve">  Shauna R</t>
  </si>
  <si>
    <t>Taylor-Watson</t>
  </si>
  <si>
    <t xml:space="preserve">  Lindsay J</t>
  </si>
  <si>
    <t xml:space="preserve">  Danya A</t>
  </si>
  <si>
    <t>Levitsky</t>
  </si>
  <si>
    <t xml:space="preserve">  Lorraine</t>
  </si>
  <si>
    <t>Carroll</t>
  </si>
  <si>
    <t>Campos</t>
  </si>
  <si>
    <t xml:space="preserve">  Jesus Sr</t>
  </si>
  <si>
    <t>Flajslik</t>
  </si>
  <si>
    <t>Chua</t>
  </si>
  <si>
    <t xml:space="preserve">  Catherine C</t>
  </si>
  <si>
    <t xml:space="preserve">  Evan</t>
  </si>
  <si>
    <t>Wilzbacher</t>
  </si>
  <si>
    <t xml:space="preserve">  Nathan J</t>
  </si>
  <si>
    <t>Thayer</t>
  </si>
  <si>
    <t>Brosseau</t>
  </si>
  <si>
    <t>Phares</t>
  </si>
  <si>
    <t xml:space="preserve">  Marshall</t>
  </si>
  <si>
    <t xml:space="preserve">  Lavar</t>
  </si>
  <si>
    <t xml:space="preserve">  Charlie T</t>
  </si>
  <si>
    <t>Padula</t>
  </si>
  <si>
    <t>Gamirov</t>
  </si>
  <si>
    <t xml:space="preserve">  Arthur</t>
  </si>
  <si>
    <t>Briot</t>
  </si>
  <si>
    <t>De Hueck</t>
  </si>
  <si>
    <t>Putt</t>
  </si>
  <si>
    <t xml:space="preserve">  Tammy</t>
  </si>
  <si>
    <t>Deiman</t>
  </si>
  <si>
    <t xml:space="preserve">  Lena</t>
  </si>
  <si>
    <t>Bonanni</t>
  </si>
  <si>
    <t xml:space="preserve">  Valentina</t>
  </si>
  <si>
    <t>Stein</t>
  </si>
  <si>
    <t xml:space="preserve">  Russell N</t>
  </si>
  <si>
    <t>Laumann</t>
  </si>
  <si>
    <t xml:space="preserve">  Scott R</t>
  </si>
  <si>
    <t>Galaviz</t>
  </si>
  <si>
    <t xml:space="preserve">  Jose Francisco Sr</t>
  </si>
  <si>
    <t>Piper</t>
  </si>
  <si>
    <t xml:space="preserve">  Paul J</t>
  </si>
  <si>
    <t>Cantini</t>
  </si>
  <si>
    <t xml:space="preserve">  Edward J</t>
  </si>
  <si>
    <t>Werhane</t>
  </si>
  <si>
    <t xml:space="preserve">  Patrick A</t>
  </si>
  <si>
    <t>Davies</t>
  </si>
  <si>
    <t xml:space="preserve">  Geraint H</t>
  </si>
  <si>
    <t>Hummel</t>
  </si>
  <si>
    <t xml:space="preserve">  Dj</t>
  </si>
  <si>
    <t>Lutz</t>
  </si>
  <si>
    <t xml:space="preserve">  Zachary A</t>
  </si>
  <si>
    <t xml:space="preserve">  Brian W</t>
  </si>
  <si>
    <t>Viglienzoni</t>
  </si>
  <si>
    <t>Rathbun</t>
  </si>
  <si>
    <t>crane</t>
  </si>
  <si>
    <t xml:space="preserve">  Ellen L</t>
  </si>
  <si>
    <t>Conant</t>
  </si>
  <si>
    <t>Huyser-Wierenga</t>
  </si>
  <si>
    <t xml:space="preserve">  Abigail R</t>
  </si>
  <si>
    <t>Natalini</t>
  </si>
  <si>
    <t>Robbins</t>
  </si>
  <si>
    <t>Stanislav</t>
  </si>
  <si>
    <t xml:space="preserve">  Grace H</t>
  </si>
  <si>
    <t xml:space="preserve">  Caitie J</t>
  </si>
  <si>
    <t>Mears</t>
  </si>
  <si>
    <t>Neill</t>
  </si>
  <si>
    <t xml:space="preserve">  Ian T</t>
  </si>
  <si>
    <t>Tola</t>
  </si>
  <si>
    <t xml:space="preserve">  Tadese</t>
  </si>
  <si>
    <t>Briskman</t>
  </si>
  <si>
    <t>Ritzenhein</t>
  </si>
  <si>
    <t xml:space="preserve">  Dathan</t>
  </si>
  <si>
    <t>Malkowski</t>
  </si>
  <si>
    <t>Andreyko</t>
  </si>
  <si>
    <t>Lozier</t>
  </si>
  <si>
    <t xml:space="preserve">  Aaron R</t>
  </si>
  <si>
    <t xml:space="preserve">  Caitlin H</t>
  </si>
  <si>
    <t>Rodas</t>
  </si>
  <si>
    <t xml:space="preserve">  Harald E</t>
  </si>
  <si>
    <t xml:space="preserve">  Siobhan A</t>
  </si>
  <si>
    <t xml:space="preserve">  Andrea J</t>
  </si>
  <si>
    <t>Karmen</t>
  </si>
  <si>
    <t xml:space="preserve">  Rachel A</t>
  </si>
  <si>
    <t>Lippmann</t>
  </si>
  <si>
    <t xml:space="preserve">  Kiersten</t>
  </si>
  <si>
    <t>Klehm</t>
  </si>
  <si>
    <t>Desisa</t>
  </si>
  <si>
    <t xml:space="preserve">  Lelisa</t>
  </si>
  <si>
    <t>Brooks</t>
  </si>
  <si>
    <t xml:space="preserve">  Chris C</t>
  </si>
  <si>
    <t>Weispfennig</t>
  </si>
  <si>
    <t>Sorrell</t>
  </si>
  <si>
    <t xml:space="preserve">  Erik C</t>
  </si>
  <si>
    <t>Marek</t>
  </si>
  <si>
    <t xml:space="preserve">  Shawn C</t>
  </si>
  <si>
    <t xml:space="preserve">  Vajin L</t>
  </si>
  <si>
    <t>Werner</t>
  </si>
  <si>
    <t xml:space="preserve">  John K</t>
  </si>
  <si>
    <t xml:space="preserve">  Kirby W</t>
  </si>
  <si>
    <t>Penny</t>
  </si>
  <si>
    <t xml:space="preserve">  J A</t>
  </si>
  <si>
    <t xml:space="preserve">  Dustin G</t>
  </si>
  <si>
    <t>Masayesva</t>
  </si>
  <si>
    <t xml:space="preserve">  Anthony G</t>
  </si>
  <si>
    <t>Paavola</t>
  </si>
  <si>
    <t>Gehlsen</t>
  </si>
  <si>
    <t xml:space="preserve">  Eric N</t>
  </si>
  <si>
    <t>Roche</t>
  </si>
  <si>
    <t xml:space="preserve">  Connor</t>
  </si>
  <si>
    <t>Hearn</t>
  </si>
  <si>
    <t xml:space="preserve">  Patrick H</t>
  </si>
  <si>
    <t>Dimson</t>
  </si>
  <si>
    <t>Slason</t>
  </si>
  <si>
    <t xml:space="preserve">  Deborah L</t>
  </si>
  <si>
    <t>Gibson</t>
  </si>
  <si>
    <t>Erdos</t>
  </si>
  <si>
    <t xml:space="preserve">  Elleree</t>
  </si>
  <si>
    <t>Cushman</t>
  </si>
  <si>
    <t xml:space="preserve">  Brandon J</t>
  </si>
  <si>
    <t>Hammel</t>
  </si>
  <si>
    <t>Ytterstad</t>
  </si>
  <si>
    <t xml:space="preserve">  Nina Wavik Sr</t>
  </si>
  <si>
    <t>Prince</t>
  </si>
  <si>
    <t xml:space="preserve">  Dani</t>
  </si>
  <si>
    <t>Freeman</t>
  </si>
  <si>
    <t>Petrulak</t>
  </si>
  <si>
    <t>Zablocki</t>
  </si>
  <si>
    <t>Van Meter</t>
  </si>
  <si>
    <t xml:space="preserve">  Kathryn M</t>
  </si>
  <si>
    <t>Babay</t>
  </si>
  <si>
    <t xml:space="preserve">  Trent A</t>
  </si>
  <si>
    <t xml:space="preserve">  Jennifer E</t>
  </si>
  <si>
    <t>Moody</t>
  </si>
  <si>
    <t>Swierzbinski</t>
  </si>
  <si>
    <t>Schwartz</t>
  </si>
  <si>
    <t>Sanseverino</t>
  </si>
  <si>
    <t>Lawder</t>
  </si>
  <si>
    <t>Hoerner</t>
  </si>
  <si>
    <t xml:space="preserve">  Pat</t>
  </si>
  <si>
    <t>Beaulne</t>
  </si>
  <si>
    <t xml:space="preserve">  Rebecca M</t>
  </si>
  <si>
    <t>Lunz</t>
  </si>
  <si>
    <t xml:space="preserve">  Ruth</t>
  </si>
  <si>
    <t>Kyle</t>
  </si>
  <si>
    <t xml:space="preserve">  Gregory S</t>
  </si>
  <si>
    <t>Brackenwagen</t>
  </si>
  <si>
    <t xml:space="preserve">  Alexandra S</t>
  </si>
  <si>
    <t>Schmitt</t>
  </si>
  <si>
    <t xml:space="preserve">  Hillary</t>
  </si>
  <si>
    <t>Borden</t>
  </si>
  <si>
    <t xml:space="preserve">  Amy K</t>
  </si>
  <si>
    <t>Regan</t>
  </si>
  <si>
    <t>Koenis</t>
  </si>
  <si>
    <t xml:space="preserve">  Maaikel</t>
  </si>
  <si>
    <t>Kittaka</t>
  </si>
  <si>
    <t>Concannon</t>
  </si>
  <si>
    <t xml:space="preserve">  Christopher S</t>
  </si>
  <si>
    <t>Schultz</t>
  </si>
  <si>
    <t xml:space="preserve">  Lyndsy</t>
  </si>
  <si>
    <t>Brannigan</t>
  </si>
  <si>
    <t>Cavallo</t>
  </si>
  <si>
    <t xml:space="preserve">  Anna</t>
  </si>
  <si>
    <t>Axelrod</t>
  </si>
  <si>
    <t>Roberge</t>
  </si>
  <si>
    <t>Schmidt</t>
  </si>
  <si>
    <t>Kosters</t>
  </si>
  <si>
    <t xml:space="preserve">  Eric S</t>
  </si>
  <si>
    <t>Dykes</t>
  </si>
  <si>
    <t>Velan</t>
  </si>
  <si>
    <t>Goolik</t>
  </si>
  <si>
    <t>Bain</t>
  </si>
  <si>
    <t>Wieck</t>
  </si>
  <si>
    <t xml:space="preserve">  Sonja</t>
  </si>
  <si>
    <t>Friel</t>
  </si>
  <si>
    <t>Santandreu</t>
  </si>
  <si>
    <t xml:space="preserve">  Martha L</t>
  </si>
  <si>
    <t>Gerber</t>
  </si>
  <si>
    <t xml:space="preserve">  Cliff</t>
  </si>
  <si>
    <t>Benadum</t>
  </si>
  <si>
    <t xml:space="preserve">  Blue</t>
  </si>
  <si>
    <t>Ragazzini</t>
  </si>
  <si>
    <t xml:space="preserve">  Jeffrey M</t>
  </si>
  <si>
    <t>Kessinger</t>
  </si>
  <si>
    <t>Bezgin</t>
  </si>
  <si>
    <t>Woldesilassie</t>
  </si>
  <si>
    <t>Ruiz Herrero</t>
  </si>
  <si>
    <t>Bin Alias</t>
  </si>
  <si>
    <t xml:space="preserve">  Mohd Syahidan</t>
  </si>
  <si>
    <t>Pulliam</t>
  </si>
  <si>
    <t>Guisinger</t>
  </si>
  <si>
    <t>Arnerich</t>
  </si>
  <si>
    <t xml:space="preserve">  Christi A</t>
  </si>
  <si>
    <t xml:space="preserve">  Sandra K</t>
  </si>
  <si>
    <t>Nolette</t>
  </si>
  <si>
    <t xml:space="preserve">  Jerome</t>
  </si>
  <si>
    <t>Chabrier</t>
  </si>
  <si>
    <t xml:space="preserve">  Julia R</t>
  </si>
  <si>
    <t xml:space="preserve">  Sean Henry</t>
  </si>
  <si>
    <t>Knotts</t>
  </si>
  <si>
    <t>Pultorak</t>
  </si>
  <si>
    <t>Maxon</t>
  </si>
  <si>
    <t>Kraai</t>
  </si>
  <si>
    <t xml:space="preserve">  Abby L</t>
  </si>
  <si>
    <t>Larosa</t>
  </si>
  <si>
    <t xml:space="preserve">  Ali</t>
  </si>
  <si>
    <t>Haney</t>
  </si>
  <si>
    <t>Boulay</t>
  </si>
  <si>
    <t xml:space="preserve">  Pierre</t>
  </si>
  <si>
    <t>Luy</t>
  </si>
  <si>
    <t>Fava</t>
  </si>
  <si>
    <t>Montoya</t>
  </si>
  <si>
    <t xml:space="preserve">  Alvaro Sr</t>
  </si>
  <si>
    <t>Albertson</t>
  </si>
  <si>
    <t xml:space="preserve">  Mark P</t>
  </si>
  <si>
    <t>Barger</t>
  </si>
  <si>
    <t>Fraioli</t>
  </si>
  <si>
    <t xml:space="preserve">  Mario Jr</t>
  </si>
  <si>
    <t>April</t>
  </si>
  <si>
    <t xml:space="preserve">  Lusapho</t>
  </si>
  <si>
    <t>Talhelm</t>
  </si>
  <si>
    <t xml:space="preserve">  Alan F</t>
  </si>
  <si>
    <t>Treece</t>
  </si>
  <si>
    <t>Beisel</t>
  </si>
  <si>
    <t>Enke</t>
  </si>
  <si>
    <t xml:space="preserve">  Jacob J</t>
  </si>
  <si>
    <t>Ruiz-Tagle Barros</t>
  </si>
  <si>
    <t xml:space="preserve">  Jose Tomas</t>
  </si>
  <si>
    <t>Ferrell</t>
  </si>
  <si>
    <t xml:space="preserve">  Mary Evan</t>
  </si>
  <si>
    <t>Gates</t>
  </si>
  <si>
    <t xml:space="preserve">  Justin K</t>
  </si>
  <si>
    <t>Jeffers</t>
  </si>
  <si>
    <t>Sulhanek</t>
  </si>
  <si>
    <t xml:space="preserve">  Roman</t>
  </si>
  <si>
    <t>Caron</t>
  </si>
  <si>
    <t xml:space="preserve">  Evelyn L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</si>
  <si>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</si>
  <si>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</si>
  <si>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</si>
  <si>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</si>
  <si>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</si>
  <si>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</si>
  <si>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</si>
  <si>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</si>
  <si>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</si>
  <si>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 xml:space="preserve">  Flannery</t>
  </si>
  <si>
    <t xml:space="preserve">  John T</t>
  </si>
  <si>
    <t>Murakami</t>
  </si>
  <si>
    <t xml:space="preserve">  Candice M</t>
  </si>
  <si>
    <t>Petermann</t>
  </si>
  <si>
    <t xml:space="preserve">  Theodore A</t>
  </si>
  <si>
    <t>Graves - Rostro</t>
  </si>
  <si>
    <t xml:space="preserve">  Lindy</t>
  </si>
  <si>
    <t>Danielson</t>
  </si>
  <si>
    <t>Street</t>
  </si>
  <si>
    <t xml:space="preserve">  Holly</t>
  </si>
  <si>
    <t>Buss</t>
  </si>
  <si>
    <t>Duffy</t>
  </si>
  <si>
    <t xml:space="preserve">  Meghan K</t>
  </si>
  <si>
    <t xml:space="preserve">  Fred</t>
  </si>
  <si>
    <t>Castro</t>
  </si>
  <si>
    <t xml:space="preserve">  Sebastian</t>
  </si>
  <si>
    <t>Avery</t>
  </si>
  <si>
    <t>Bohinski</t>
  </si>
  <si>
    <t xml:space="preserve">  Susan E</t>
  </si>
  <si>
    <t>Kohls</t>
  </si>
  <si>
    <t xml:space="preserve">  Katy</t>
  </si>
  <si>
    <t>Brietzke</t>
  </si>
  <si>
    <t>Riveros Gonzalez</t>
  </si>
  <si>
    <t xml:space="preserve">  Juan D</t>
  </si>
  <si>
    <t>Albano</t>
  </si>
  <si>
    <t>Rosendahl</t>
  </si>
  <si>
    <t xml:space="preserve">  Evan P</t>
  </si>
  <si>
    <t>German</t>
  </si>
  <si>
    <t xml:space="preserve">  Aaron K</t>
  </si>
  <si>
    <t>’</t>
  </si>
  <si>
    <t>Title</t>
  </si>
  <si>
    <t xml:space="preserve"> First name</t>
  </si>
  <si>
    <t xml:space="preserve">Last name </t>
  </si>
  <si>
    <t>Diabetes Status</t>
  </si>
  <si>
    <t>Weight Status</t>
  </si>
  <si>
    <t>Dateof birth</t>
  </si>
  <si>
    <t>Age</t>
  </si>
  <si>
    <t>Date</t>
  </si>
  <si>
    <t>First name</t>
  </si>
  <si>
    <t>Weight status</t>
  </si>
  <si>
    <t>Diebetics status</t>
  </si>
  <si>
    <t>Date of birth</t>
  </si>
  <si>
    <t>hospital teir</t>
  </si>
  <si>
    <t>Row Labels</t>
  </si>
  <si>
    <t>Grand Total</t>
  </si>
  <si>
    <t>Sum of NumberOfMajorSurgeries</t>
  </si>
  <si>
    <t>Column Labels</t>
  </si>
  <si>
    <t>Count of Customer ID</t>
  </si>
  <si>
    <t>Average of HBA1C</t>
  </si>
  <si>
    <t>Normal</t>
  </si>
  <si>
    <t>Predibetics</t>
  </si>
  <si>
    <t>Diabetes</t>
  </si>
  <si>
    <t>Underweight</t>
  </si>
  <si>
    <t>Normal weight</t>
  </si>
  <si>
    <t>overweight</t>
  </si>
  <si>
    <t>obesity</t>
  </si>
  <si>
    <t>Sum of charges</t>
  </si>
  <si>
    <t>Average of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</si>
</sst>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,\ yyyy"/>
    <numFmt numFmtId="165" formatCode="[$-409]d/mmm/yy;@"/>
    <numFmt numFmtId="166" formatCode="_ [$₹-4009]\ * #,##0.00_ ;_ [$₹-4009]\ * \-#,##0.00_ ;_ [$₹-4009]\ * &quot;-&quot;??_ ;_ @_ 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2" xfId="0" applyBorder="1"/>
    <xf numFmtId="0" fontId="2" fillId="3" borderId="3" xfId="0" applyFont="1" applyFill="1" applyBorder="1" applyAlignment="1">
      <alignment horizontal="center" vertical="center"/>
    </xf>
    <xf numFmtId="0" fontId="0" fillId="0" borderId="3" xfId="0" applyBorder="1"/>
    <xf numFmtId="0" fontId="3" fillId="2" borderId="4" xfId="0" applyFont="1" applyFill="1" applyBorder="1" applyAlignment="1">
      <alignment horizontal="center" vertical="center"/>
    </xf>
    <xf numFmtId="0" fontId="0" fillId="0" borderId="1" xfId="0" applyBorder="1"/>
    <xf numFmtId="0" fontId="0" fillId="0" borderId="5" xfId="0" applyBorder="1"/>
    <xf numFmtId="11" fontId="2" fillId="3" borderId="2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5" fontId="0" fillId="0" borderId="0" xfId="0" applyNumberFormat="1"/>
    <xf numFmtId="165" fontId="6" fillId="5" borderId="0" xfId="0" applyNumberFormat="1" applyFont="1" applyFill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/>
    <xf numFmtId="166" fontId="0" fillId="0" borderId="0" xfId="0" applyNumberFormat="1"/>
    <xf numFmtId="0" fontId="2" fillId="6" borderId="2" xfId="0" applyFont="1" applyFill="1" applyBorder="1" applyAlignment="1">
      <alignment horizontal="center" vertical="center"/>
    </xf>
    <xf numFmtId="166" fontId="2" fillId="6" borderId="2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7" fillId="6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23">
    <dxf>
      <fill>
        <patternFill>
          <bgColor rgb="FF0070C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-0.499984740745262"/>
        </patternFill>
      </fill>
    </dxf>
    <dxf>
      <fill>
        <patternFill>
          <bgColor rgb="FF0070C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-0.499984740745262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_ [$₹-4009]\ * #,##0.00_ ;_ [$₹-4009]\ * \-#,##0.00_ ;_ [$₹-4009]\ * &quot;-&quot;??_ ;_ 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 chart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Cancer History by smoking</a:t>
            </a:r>
            <a:r>
              <a:rPr lang="en-US" u="sng" baseline="0"/>
              <a:t> status </a:t>
            </a:r>
          </a:p>
          <a:p>
            <a:pPr>
              <a:defRPr u="sng"/>
            </a:pP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chart 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 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chart '!$B$5:$B$7</c:f>
              <c:numCache>
                <c:formatCode>General</c:formatCode>
                <c:ptCount val="2"/>
                <c:pt idx="0">
                  <c:v>1123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C08-487A-8507-059544D72322}"/>
            </c:ext>
          </c:extLst>
        </c:ser>
        <c:ser>
          <c:idx val="1"/>
          <c:order val="1"/>
          <c:tx>
            <c:strRef>
              <c:f>'pivot chart 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 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chart '!$C$5:$C$7</c:f>
              <c:numCache>
                <c:formatCode>General</c:formatCode>
                <c:ptCount val="2"/>
                <c:pt idx="0">
                  <c:v>821</c:v>
                </c:pt>
                <c:pt idx="1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08-487A-8507-059544D7232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 chart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u="sng"/>
              <a:t>Surgeries &amp; HBA1C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chart '!$M$11</c:f>
              <c:strCache>
                <c:ptCount val="1"/>
                <c:pt idx="0">
                  <c:v>Sum of NumberOfMajorSurgeries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 '!$L$12:$L$14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chart '!$M$12:$M$14</c:f>
              <c:numCache>
                <c:formatCode>General</c:formatCode>
                <c:ptCount val="2"/>
                <c:pt idx="0">
                  <c:v>1417</c:v>
                </c:pt>
                <c:pt idx="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8-4513-8B77-BB7245C255D7}"/>
            </c:ext>
          </c:extLst>
        </c:ser>
        <c:ser>
          <c:idx val="1"/>
          <c:order val="1"/>
          <c:tx>
            <c:strRef>
              <c:f>'pivot chart '!$N$11</c:f>
              <c:strCache>
                <c:ptCount val="1"/>
                <c:pt idx="0">
                  <c:v>Average of HBA1C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 '!$L$12:$L$14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chart '!$N$12:$N$14</c:f>
              <c:numCache>
                <c:formatCode>General</c:formatCode>
                <c:ptCount val="2"/>
                <c:pt idx="0">
                  <c:v>6.6704427202190848</c:v>
                </c:pt>
                <c:pt idx="1">
                  <c:v>5.1876388888888894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F8-4513-8B77-BB7245C255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 chart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Health charges by weight and Diabetes status </a:t>
            </a:r>
          </a:p>
        </c:rich>
      </c:tx>
      <c:layout>
        <c:manualLayout>
          <c:xMode val="edge"/>
          <c:yMode val="edge"/>
          <c:x val="0.16026377952755902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 '!$S$13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'pivot chart '!$R$14:$R$29</c:f>
              <c:multiLvlStrCache>
                <c:ptCount val="12"/>
                <c:lvl>
                  <c:pt idx="0">
                    <c:v>Normal weight</c:v>
                  </c:pt>
                  <c:pt idx="1">
                    <c:v>obesity</c:v>
                  </c:pt>
                  <c:pt idx="2">
                    <c:v>overweight</c:v>
                  </c:pt>
                  <c:pt idx="3">
                    <c:v>Underweight</c:v>
                  </c:pt>
                  <c:pt idx="4">
                    <c:v>Normal weight</c:v>
                  </c:pt>
                  <c:pt idx="5">
                    <c:v>obesity</c:v>
                  </c:pt>
                  <c:pt idx="6">
                    <c:v>overweight</c:v>
                  </c:pt>
                  <c:pt idx="7">
                    <c:v>Underweight</c:v>
                  </c:pt>
                  <c:pt idx="8">
                    <c:v>Normal weight</c:v>
                  </c:pt>
                  <c:pt idx="9">
                    <c:v>obesity</c:v>
                  </c:pt>
                  <c:pt idx="10">
                    <c:v>overweight</c:v>
                  </c:pt>
                  <c:pt idx="11">
                    <c:v>Underweight</c:v>
                  </c:pt>
                </c:lvl>
                <c:lvl>
                  <c:pt idx="0">
                    <c:v>Diabetes</c:v>
                  </c:pt>
                  <c:pt idx="4">
                    <c:v>Normal</c:v>
                  </c:pt>
                  <c:pt idx="8">
                    <c:v>Predibetics</c:v>
                  </c:pt>
                </c:lvl>
              </c:multiLvlStrCache>
            </c:multiLvlStrRef>
          </c:cat>
          <c:val>
            <c:numRef>
              <c:f>'pivot chart '!$S$14:$S$29</c:f>
              <c:numCache>
                <c:formatCode>General</c:formatCode>
                <c:ptCount val="12"/>
                <c:pt idx="0">
                  <c:v>1726354.4800000009</c:v>
                </c:pt>
                <c:pt idx="1">
                  <c:v>8348186.9099999946</c:v>
                </c:pt>
                <c:pt idx="2">
                  <c:v>2166322.2399999998</c:v>
                </c:pt>
                <c:pt idx="3">
                  <c:v>490046.85000000003</c:v>
                </c:pt>
                <c:pt idx="4">
                  <c:v>1674180.5099999998</c:v>
                </c:pt>
                <c:pt idx="5">
                  <c:v>8539194.3200000003</c:v>
                </c:pt>
                <c:pt idx="6">
                  <c:v>2459264.3699999992</c:v>
                </c:pt>
                <c:pt idx="7">
                  <c:v>566702.46000000008</c:v>
                </c:pt>
                <c:pt idx="8">
                  <c:v>841586.96999999962</c:v>
                </c:pt>
                <c:pt idx="9">
                  <c:v>3612138.939999999</c:v>
                </c:pt>
                <c:pt idx="10">
                  <c:v>1010849.9899999999</c:v>
                </c:pt>
                <c:pt idx="11">
                  <c:v>157530.57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5-455F-AD50-BFFEE476E27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307783199"/>
        <c:axId val="2035119791"/>
      </c:barChart>
      <c:catAx>
        <c:axId val="3077831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119791"/>
        <c:crosses val="autoZero"/>
        <c:auto val="1"/>
        <c:lblAlgn val="ctr"/>
        <c:lblOffset val="100"/>
        <c:noMultiLvlLbl val="0"/>
      </c:catAx>
      <c:valAx>
        <c:axId val="20351197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78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 chart !PivotTable4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chart '!$AE$21:$AE$22</c:f>
              <c:strCache>
                <c:ptCount val="1"/>
                <c:pt idx="0">
                  <c:v>R1011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'!$AE$23:$AE$26</c:f>
              <c:numCache>
                <c:formatCode>General</c:formatCode>
                <c:ptCount val="3"/>
                <c:pt idx="0">
                  <c:v>33081.373793103427</c:v>
                </c:pt>
                <c:pt idx="1">
                  <c:v>18997.280691823889</c:v>
                </c:pt>
                <c:pt idx="2">
                  <c:v>9250.3617857142908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0-4A21-87EF-993C8DB3384E}"/>
            </c:ext>
          </c:extLst>
        </c:ser>
        <c:ser>
          <c:idx val="1"/>
          <c:order val="1"/>
          <c:tx>
            <c:strRef>
              <c:f>'pivot chart '!$AF$21:$AF$22</c:f>
              <c:strCache>
                <c:ptCount val="1"/>
                <c:pt idx="0">
                  <c:v>R1012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'!$AF$23:$AF$26</c:f>
              <c:numCache>
                <c:formatCode>General</c:formatCode>
                <c:ptCount val="3"/>
                <c:pt idx="0">
                  <c:v>26111.457936507926</c:v>
                </c:pt>
                <c:pt idx="1">
                  <c:v>10334.27932153393</c:v>
                </c:pt>
                <c:pt idx="2">
                  <c:v>10179.941965317917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D0-4A21-87EF-993C8DB3384E}"/>
            </c:ext>
          </c:extLst>
        </c:ser>
        <c:ser>
          <c:idx val="2"/>
          <c:order val="2"/>
          <c:tx>
            <c:strRef>
              <c:f>'pivot chart '!$AG$21:$AG$22</c:f>
              <c:strCache>
                <c:ptCount val="1"/>
                <c:pt idx="0">
                  <c:v>R1013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'!$AG$23:$AG$26</c:f>
              <c:numCache>
                <c:formatCode>General</c:formatCode>
                <c:ptCount val="3"/>
                <c:pt idx="0">
                  <c:v>31328.102238805965</c:v>
                </c:pt>
                <c:pt idx="1">
                  <c:v>8439.2844000000059</c:v>
                </c:pt>
                <c:pt idx="2">
                  <c:v>6890.7568235294129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D0-4A21-87EF-993C8DB3384E}"/>
            </c:ext>
          </c:extLst>
        </c:ser>
        <c:ser>
          <c:idx val="3"/>
          <c:order val="3"/>
          <c:tx>
            <c:strRef>
              <c:f>'pivot chart '!$AH$21:$AH$22</c:f>
              <c:strCache>
                <c:ptCount val="1"/>
                <c:pt idx="0">
                  <c:v>R1014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'!$AH$23:$AH$26</c:f>
              <c:numCache>
                <c:formatCode>General</c:formatCode>
                <c:ptCount val="3"/>
                <c:pt idx="0">
                  <c:v>13891.86</c:v>
                </c:pt>
                <c:pt idx="1">
                  <c:v>2395.17</c:v>
                </c:pt>
                <c:pt idx="2">
                  <c:v>16950.485000000001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D0-4A21-87EF-993C8DB3384E}"/>
            </c:ext>
          </c:extLst>
        </c:ser>
        <c:ser>
          <c:idx val="4"/>
          <c:order val="4"/>
          <c:tx>
            <c:strRef>
              <c:f>'pivot chart '!$AI$21:$AI$22</c:f>
              <c:strCache>
                <c:ptCount val="1"/>
                <c:pt idx="0">
                  <c:v>R1015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'!$AI$23:$AI$26</c:f>
              <c:numCache>
                <c:formatCode>General</c:formatCode>
                <c:ptCount val="3"/>
                <c:pt idx="0">
                  <c:v>21523.52</c:v>
                </c:pt>
                <c:pt idx="1">
                  <c:v>15675.543333333329</c:v>
                </c:pt>
                <c:pt idx="2">
                  <c:v>7570.7550000000001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D0-4A21-87EF-993C8DB3384E}"/>
            </c:ext>
          </c:extLst>
        </c:ser>
        <c:ser>
          <c:idx val="5"/>
          <c:order val="5"/>
          <c:tx>
            <c:strRef>
              <c:f>'pivot chart '!$AJ$21:$AJ$22</c:f>
              <c:strCache>
                <c:ptCount val="1"/>
                <c:pt idx="0">
                  <c:v>R1016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'!$AJ$23:$AJ$26</c:f>
              <c:numCache>
                <c:formatCode>General</c:formatCode>
                <c:ptCount val="3"/>
                <c:pt idx="0">
                  <c:v>39868.616250000006</c:v>
                </c:pt>
                <c:pt idx="1">
                  <c:v>16075.963333333331</c:v>
                </c:pt>
                <c:pt idx="2">
                  <c:v>8133.0084090909113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D0-4A21-87EF-993C8DB3384E}"/>
            </c:ext>
          </c:extLst>
        </c:ser>
        <c:ser>
          <c:idx val="6"/>
          <c:order val="6"/>
          <c:tx>
            <c:strRef>
              <c:f>'pivot chart '!$AK$21:$AK$22</c:f>
              <c:strCache>
                <c:ptCount val="1"/>
                <c:pt idx="0">
                  <c:v>R1017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'!$AK$23:$AK$26</c:f>
              <c:numCache>
                <c:formatCode>General</c:formatCode>
                <c:ptCount val="3"/>
                <c:pt idx="0">
                  <c:v>34070.595714285715</c:v>
                </c:pt>
                <c:pt idx="1">
                  <c:v>11365.621874999999</c:v>
                </c:pt>
                <c:pt idx="2">
                  <c:v>8667.3661538461529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D0-4A21-87EF-993C8DB3384E}"/>
            </c:ext>
          </c:extLst>
        </c:ser>
        <c:ser>
          <c:idx val="7"/>
          <c:order val="7"/>
          <c:tx>
            <c:strRef>
              <c:f>'pivot chart '!$AL$21:$AL$22</c:f>
              <c:strCache>
                <c:ptCount val="1"/>
                <c:pt idx="0">
                  <c:v>R1018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'!$AL$23:$AL$26</c:f>
              <c:numCache>
                <c:formatCode>General</c:formatCode>
                <c:ptCount val="3"/>
                <c:pt idx="0">
                  <c:v>33475.82</c:v>
                </c:pt>
                <c:pt idx="1">
                  <c:v>10139.553333333331</c:v>
                </c:pt>
                <c:pt idx="2">
                  <c:v>12570.970000000001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D0-4A21-87EF-993C8DB3384E}"/>
            </c:ext>
          </c:extLst>
        </c:ser>
        <c:ser>
          <c:idx val="8"/>
          <c:order val="8"/>
          <c:tx>
            <c:strRef>
              <c:f>'pivot chart '!$AM$21:$AM$22</c:f>
              <c:strCache>
                <c:ptCount val="1"/>
                <c:pt idx="0">
                  <c:v>R1019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'!$AM$23:$AM$26</c:f>
              <c:numCache>
                <c:formatCode>General</c:formatCode>
                <c:ptCount val="3"/>
                <c:pt idx="0">
                  <c:v>27621.609999999997</c:v>
                </c:pt>
                <c:pt idx="1">
                  <c:v>8116.72</c:v>
                </c:pt>
                <c:pt idx="2">
                  <c:v>12706.975999999999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D0-4A21-87EF-993C8DB3384E}"/>
            </c:ext>
          </c:extLst>
        </c:ser>
        <c:ser>
          <c:idx val="9"/>
          <c:order val="9"/>
          <c:tx>
            <c:strRef>
              <c:f>'pivot chart '!$AN$21:$AN$22</c:f>
              <c:strCache>
                <c:ptCount val="1"/>
                <c:pt idx="0">
                  <c:v>R1020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'!$AN$23:$AN$26</c:f>
              <c:numCache>
                <c:formatCode>General</c:formatCode>
                <c:ptCount val="3"/>
                <c:pt idx="1">
                  <c:v>6760.543333333334</c:v>
                </c:pt>
                <c:pt idx="2">
                  <c:v>11716.453333333333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D0-4A21-87EF-993C8DB3384E}"/>
            </c:ext>
          </c:extLst>
        </c:ser>
        <c:ser>
          <c:idx val="10"/>
          <c:order val="10"/>
          <c:tx>
            <c:strRef>
              <c:f>'pivot chart '!$AO$21:$AO$22</c:f>
              <c:strCache>
                <c:ptCount val="1"/>
                <c:pt idx="0">
                  <c:v>R1021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'!$AO$23:$AO$26</c:f>
              <c:numCache>
                <c:formatCode>General</c:formatCode>
                <c:ptCount val="3"/>
                <c:pt idx="1">
                  <c:v>7668.1787234042558</c:v>
                </c:pt>
                <c:pt idx="2">
                  <c:v>11518.785652173914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D0-4A21-87EF-993C8DB3384E}"/>
            </c:ext>
          </c:extLst>
        </c:ser>
        <c:ser>
          <c:idx val="11"/>
          <c:order val="11"/>
          <c:tx>
            <c:strRef>
              <c:f>'pivot chart '!$AP$21:$AP$22</c:f>
              <c:strCache>
                <c:ptCount val="1"/>
                <c:pt idx="0">
                  <c:v>R1022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'!$AP$23:$AP$26</c:f>
              <c:numCache>
                <c:formatCode>General</c:formatCode>
                <c:ptCount val="3"/>
                <c:pt idx="1">
                  <c:v>10102.026666666667</c:v>
                </c:pt>
                <c:pt idx="2">
                  <c:v>11637.812000000002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CD0-4A21-87EF-993C8DB3384E}"/>
            </c:ext>
          </c:extLst>
        </c:ser>
        <c:ser>
          <c:idx val="12"/>
          <c:order val="12"/>
          <c:tx>
            <c:strRef>
              <c:f>'pivot chart '!$AQ$21:$AQ$22</c:f>
              <c:strCache>
                <c:ptCount val="1"/>
                <c:pt idx="0">
                  <c:v>R1023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'!$AQ$23:$AQ$26</c:f>
              <c:numCache>
                <c:formatCode>General</c:formatCode>
                <c:ptCount val="3"/>
                <c:pt idx="0">
                  <c:v>18261.7575</c:v>
                </c:pt>
                <c:pt idx="1">
                  <c:v>13457.094583333337</c:v>
                </c:pt>
                <c:pt idx="2">
                  <c:v>12785.637000000001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CD0-4A21-87EF-993C8DB3384E}"/>
            </c:ext>
          </c:extLst>
        </c:ser>
        <c:ser>
          <c:idx val="13"/>
          <c:order val="13"/>
          <c:tx>
            <c:strRef>
              <c:f>'pivot chart '!$AR$21:$AR$22</c:f>
              <c:strCache>
                <c:ptCount val="1"/>
                <c:pt idx="0">
                  <c:v>R1024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'!$AR$23:$AR$26</c:f>
              <c:numCache>
                <c:formatCode>General</c:formatCode>
                <c:ptCount val="3"/>
                <c:pt idx="0">
                  <c:v>32732.187142857143</c:v>
                </c:pt>
                <c:pt idx="1">
                  <c:v>10174.345999999996</c:v>
                </c:pt>
                <c:pt idx="2">
                  <c:v>13360.978888888887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CD0-4A21-87EF-993C8DB3384E}"/>
            </c:ext>
          </c:extLst>
        </c:ser>
        <c:ser>
          <c:idx val="14"/>
          <c:order val="14"/>
          <c:tx>
            <c:strRef>
              <c:f>'pivot chart '!$AS$21:$AS$22</c:f>
              <c:strCache>
                <c:ptCount val="1"/>
                <c:pt idx="0">
                  <c:v>R1025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'!$AS$23:$AS$26</c:f>
              <c:numCache>
                <c:formatCode>General</c:formatCode>
                <c:ptCount val="3"/>
                <c:pt idx="1">
                  <c:v>6886.0368421052626</c:v>
                </c:pt>
                <c:pt idx="2">
                  <c:v>10510.31380952381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CD0-4A21-87EF-993C8DB3384E}"/>
            </c:ext>
          </c:extLst>
        </c:ser>
        <c:ser>
          <c:idx val="15"/>
          <c:order val="15"/>
          <c:tx>
            <c:strRef>
              <c:f>'pivot chart '!$AT$21:$AT$22</c:f>
              <c:strCache>
                <c:ptCount val="1"/>
                <c:pt idx="0">
                  <c:v>R1026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'!$AT$23:$AT$26</c:f>
              <c:numCache>
                <c:formatCode>General</c:formatCode>
                <c:ptCount val="3"/>
                <c:pt idx="0">
                  <c:v>18709.798000000003</c:v>
                </c:pt>
                <c:pt idx="1">
                  <c:v>11919.607857142853</c:v>
                </c:pt>
                <c:pt idx="2">
                  <c:v>12296.779729729731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CD0-4A21-87EF-993C8DB3384E}"/>
            </c:ext>
          </c:extLst>
        </c:ser>
        <c:ser>
          <c:idx val="16"/>
          <c:order val="16"/>
          <c:tx>
            <c:strRef>
              <c:f>'pivot chart '!$AU$21:$AU$22</c:f>
              <c:strCache>
                <c:ptCount val="1"/>
                <c:pt idx="0">
                  <c:v>Unknown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 '!$AD$23:$AD$26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'pivot chart '!$AU$23:$AU$26</c:f>
              <c:numCache>
                <c:formatCode>General</c:formatCode>
                <c:ptCount val="3"/>
                <c:pt idx="0">
                  <c:v>20996.530000000002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CD0-4A21-87EF-993C8DB33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3062767"/>
        <c:axId val="119426511"/>
      </c:barChart>
      <c:catAx>
        <c:axId val="353062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26511"/>
        <c:crosses val="autoZero"/>
        <c:auto val="1"/>
        <c:lblAlgn val="ctr"/>
        <c:lblOffset val="100"/>
        <c:noMultiLvlLbl val="0"/>
      </c:catAx>
      <c:valAx>
        <c:axId val="11942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6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u="sng"/>
              <a:t>Age vs BMI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'Healthcare '!$Q$1</c:f>
              <c:strCache>
                <c:ptCount val="1"/>
                <c:pt idx="0">
                  <c:v>Age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strRef>
              <c:f>'Healthcare '!$Q:$Q</c:f>
              <c:strCache>
                <c:ptCount val="2336"/>
                <c:pt idx="0">
                  <c:v>Age</c:v>
                </c:pt>
                <c:pt idx="1">
                  <c:v>54</c:v>
                </c:pt>
                <c:pt idx="2">
                  <c:v>46</c:v>
                </c:pt>
                <c:pt idx="3">
                  <c:v>52</c:v>
                </c:pt>
                <c:pt idx="4">
                  <c:v>32</c:v>
                </c:pt>
                <c:pt idx="5">
                  <c:v>33</c:v>
                </c:pt>
                <c:pt idx="6">
                  <c:v>60</c:v>
                </c:pt>
                <c:pt idx="7">
                  <c:v>28</c:v>
                </c:pt>
                <c:pt idx="8">
                  <c:v>64</c:v>
                </c:pt>
                <c:pt idx="9">
                  <c:v>59</c:v>
                </c:pt>
                <c:pt idx="10">
                  <c:v>44</c:v>
                </c:pt>
                <c:pt idx="11">
                  <c:v>63</c:v>
                </c:pt>
                <c:pt idx="12">
                  <c:v>57</c:v>
                </c:pt>
                <c:pt idx="13">
                  <c:v>60</c:v>
                </c:pt>
                <c:pt idx="14">
                  <c:v>54</c:v>
                </c:pt>
                <c:pt idx="15">
                  <c:v>61</c:v>
                </c:pt>
                <c:pt idx="16">
                  <c:v>60</c:v>
                </c:pt>
                <c:pt idx="17">
                  <c:v>64</c:v>
                </c:pt>
                <c:pt idx="18">
                  <c:v>59</c:v>
                </c:pt>
                <c:pt idx="19">
                  <c:v>58</c:v>
                </c:pt>
                <c:pt idx="20">
                  <c:v>51</c:v>
                </c:pt>
                <c:pt idx="21">
                  <c:v>61</c:v>
                </c:pt>
                <c:pt idx="22">
                  <c:v>63</c:v>
                </c:pt>
                <c:pt idx="23">
                  <c:v>64</c:v>
                </c:pt>
                <c:pt idx="24">
                  <c:v>52</c:v>
                </c:pt>
                <c:pt idx="25">
                  <c:v>63</c:v>
                </c:pt>
                <c:pt idx="26">
                  <c:v>64</c:v>
                </c:pt>
                <c:pt idx="27">
                  <c:v>62</c:v>
                </c:pt>
                <c:pt idx="28">
                  <c:v>53</c:v>
                </c:pt>
                <c:pt idx="29">
                  <c:v>61</c:v>
                </c:pt>
                <c:pt idx="30">
                  <c:v>51</c:v>
                </c:pt>
                <c:pt idx="31">
                  <c:v>44</c:v>
                </c:pt>
                <c:pt idx="32">
                  <c:v>46</c:v>
                </c:pt>
                <c:pt idx="33">
                  <c:v>60</c:v>
                </c:pt>
                <c:pt idx="34">
                  <c:v>37</c:v>
                </c:pt>
                <c:pt idx="35">
                  <c:v>43</c:v>
                </c:pt>
                <c:pt idx="36">
                  <c:v>62</c:v>
                </c:pt>
                <c:pt idx="37">
                  <c:v>48</c:v>
                </c:pt>
                <c:pt idx="38">
                  <c:v>60</c:v>
                </c:pt>
                <c:pt idx="39">
                  <c:v>51</c:v>
                </c:pt>
                <c:pt idx="40">
                  <c:v>29</c:v>
                </c:pt>
                <c:pt idx="41">
                  <c:v>22</c:v>
                </c:pt>
                <c:pt idx="42">
                  <c:v>55</c:v>
                </c:pt>
                <c:pt idx="43">
                  <c:v>51</c:v>
                </c:pt>
                <c:pt idx="44">
                  <c:v>54</c:v>
                </c:pt>
                <c:pt idx="45">
                  <c:v>48</c:v>
                </c:pt>
                <c:pt idx="46">
                  <c:v>34</c:v>
                </c:pt>
                <c:pt idx="47">
                  <c:v>56</c:v>
                </c:pt>
                <c:pt idx="48">
                  <c:v>42</c:v>
                </c:pt>
                <c:pt idx="49">
                  <c:v>56</c:v>
                </c:pt>
                <c:pt idx="50">
                  <c:v>56</c:v>
                </c:pt>
                <c:pt idx="51">
                  <c:v>36</c:v>
                </c:pt>
                <c:pt idx="52">
                  <c:v>57</c:v>
                </c:pt>
                <c:pt idx="53">
                  <c:v>53</c:v>
                </c:pt>
                <c:pt idx="54">
                  <c:v>57</c:v>
                </c:pt>
                <c:pt idx="55">
                  <c:v>44</c:v>
                </c:pt>
                <c:pt idx="56">
                  <c:v>47</c:v>
                </c:pt>
                <c:pt idx="57">
                  <c:v>50</c:v>
                </c:pt>
                <c:pt idx="58">
                  <c:v>57</c:v>
                </c:pt>
                <c:pt idx="59">
                  <c:v>45</c:v>
                </c:pt>
                <c:pt idx="60">
                  <c:v>51</c:v>
                </c:pt>
                <c:pt idx="61">
                  <c:v>43</c:v>
                </c:pt>
                <c:pt idx="62">
                  <c:v>55</c:v>
                </c:pt>
                <c:pt idx="63">
                  <c:v>54</c:v>
                </c:pt>
                <c:pt idx="64">
                  <c:v>55</c:v>
                </c:pt>
                <c:pt idx="65">
                  <c:v>47</c:v>
                </c:pt>
                <c:pt idx="66">
                  <c:v>49</c:v>
                </c:pt>
                <c:pt idx="67">
                  <c:v>43</c:v>
                </c:pt>
                <c:pt idx="68">
                  <c:v>25</c:v>
                </c:pt>
                <c:pt idx="69">
                  <c:v>46</c:v>
                </c:pt>
                <c:pt idx="70">
                  <c:v>54</c:v>
                </c:pt>
                <c:pt idx="71">
                  <c:v>38</c:v>
                </c:pt>
                <c:pt idx="72">
                  <c:v>51</c:v>
                </c:pt>
                <c:pt idx="73">
                  <c:v>56</c:v>
                </c:pt>
                <c:pt idx="74">
                  <c:v>60</c:v>
                </c:pt>
                <c:pt idx="75">
                  <c:v>47</c:v>
                </c:pt>
                <c:pt idx="76">
                  <c:v>47</c:v>
                </c:pt>
                <c:pt idx="77">
                  <c:v>46</c:v>
                </c:pt>
                <c:pt idx="78">
                  <c:v>48</c:v>
                </c:pt>
                <c:pt idx="79">
                  <c:v>55</c:v>
                </c:pt>
                <c:pt idx="80">
                  <c:v>51</c:v>
                </c:pt>
                <c:pt idx="81">
                  <c:v>58</c:v>
                </c:pt>
                <c:pt idx="82">
                  <c:v>45</c:v>
                </c:pt>
                <c:pt idx="83">
                  <c:v>59</c:v>
                </c:pt>
                <c:pt idx="84">
                  <c:v>53</c:v>
                </c:pt>
                <c:pt idx="85">
                  <c:v>50</c:v>
                </c:pt>
                <c:pt idx="86">
                  <c:v>50</c:v>
                </c:pt>
                <c:pt idx="87">
                  <c:v>43</c:v>
                </c:pt>
                <c:pt idx="88">
                  <c:v>49</c:v>
                </c:pt>
                <c:pt idx="89">
                  <c:v>39</c:v>
                </c:pt>
                <c:pt idx="90">
                  <c:v>43</c:v>
                </c:pt>
                <c:pt idx="91">
                  <c:v>30</c:v>
                </c:pt>
                <c:pt idx="92">
                  <c:v>23</c:v>
                </c:pt>
                <c:pt idx="93">
                  <c:v>50</c:v>
                </c:pt>
                <c:pt idx="94">
                  <c:v>46</c:v>
                </c:pt>
                <c:pt idx="95">
                  <c:v>52</c:v>
                </c:pt>
                <c:pt idx="96">
                  <c:v>47</c:v>
                </c:pt>
                <c:pt idx="97">
                  <c:v>37</c:v>
                </c:pt>
                <c:pt idx="98">
                  <c:v>56</c:v>
                </c:pt>
                <c:pt idx="99">
                  <c:v>60</c:v>
                </c:pt>
                <c:pt idx="100">
                  <c:v>45</c:v>
                </c:pt>
                <c:pt idx="101">
                  <c:v>41</c:v>
                </c:pt>
                <c:pt idx="102">
                  <c:v>41</c:v>
                </c:pt>
                <c:pt idx="103">
                  <c:v>43</c:v>
                </c:pt>
                <c:pt idx="104">
                  <c:v>37</c:v>
                </c:pt>
                <c:pt idx="105">
                  <c:v>39</c:v>
                </c:pt>
                <c:pt idx="106">
                  <c:v>56</c:v>
                </c:pt>
                <c:pt idx="107">
                  <c:v>44</c:v>
                </c:pt>
                <c:pt idx="108">
                  <c:v>40</c:v>
                </c:pt>
                <c:pt idx="109">
                  <c:v>35</c:v>
                </c:pt>
                <c:pt idx="110">
                  <c:v>47</c:v>
                </c:pt>
                <c:pt idx="111">
                  <c:v>37</c:v>
                </c:pt>
                <c:pt idx="112">
                  <c:v>40</c:v>
                </c:pt>
                <c:pt idx="113">
                  <c:v>37</c:v>
                </c:pt>
                <c:pt idx="114">
                  <c:v>35</c:v>
                </c:pt>
                <c:pt idx="115">
                  <c:v>49</c:v>
                </c:pt>
                <c:pt idx="116">
                  <c:v>45</c:v>
                </c:pt>
                <c:pt idx="117">
                  <c:v>19</c:v>
                </c:pt>
                <c:pt idx="118">
                  <c:v>54</c:v>
                </c:pt>
                <c:pt idx="119">
                  <c:v>45</c:v>
                </c:pt>
                <c:pt idx="120">
                  <c:v>27</c:v>
                </c:pt>
                <c:pt idx="121">
                  <c:v>41</c:v>
                </c:pt>
                <c:pt idx="122">
                  <c:v>44</c:v>
                </c:pt>
                <c:pt idx="123">
                  <c:v>56</c:v>
                </c:pt>
                <c:pt idx="124">
                  <c:v>44</c:v>
                </c:pt>
                <c:pt idx="125">
                  <c:v>40</c:v>
                </c:pt>
                <c:pt idx="126">
                  <c:v>30</c:v>
                </c:pt>
                <c:pt idx="127">
                  <c:v>60</c:v>
                </c:pt>
                <c:pt idx="128">
                  <c:v>40</c:v>
                </c:pt>
                <c:pt idx="129">
                  <c:v>37</c:v>
                </c:pt>
                <c:pt idx="130">
                  <c:v>44</c:v>
                </c:pt>
                <c:pt idx="131">
                  <c:v>42</c:v>
                </c:pt>
                <c:pt idx="132">
                  <c:v>46</c:v>
                </c:pt>
                <c:pt idx="133">
                  <c:v>35</c:v>
                </c:pt>
                <c:pt idx="134">
                  <c:v>55</c:v>
                </c:pt>
                <c:pt idx="135">
                  <c:v>59</c:v>
                </c:pt>
                <c:pt idx="136">
                  <c:v>43</c:v>
                </c:pt>
                <c:pt idx="137">
                  <c:v>18</c:v>
                </c:pt>
                <c:pt idx="138">
                  <c:v>31</c:v>
                </c:pt>
                <c:pt idx="139">
                  <c:v>46</c:v>
                </c:pt>
                <c:pt idx="140">
                  <c:v>31</c:v>
                </c:pt>
                <c:pt idx="141">
                  <c:v>36</c:v>
                </c:pt>
                <c:pt idx="142">
                  <c:v>32</c:v>
                </c:pt>
                <c:pt idx="143">
                  <c:v>23</c:v>
                </c:pt>
                <c:pt idx="144">
                  <c:v>36</c:v>
                </c:pt>
                <c:pt idx="145">
                  <c:v>51</c:v>
                </c:pt>
                <c:pt idx="146">
                  <c:v>52</c:v>
                </c:pt>
                <c:pt idx="147">
                  <c:v>20</c:v>
                </c:pt>
                <c:pt idx="148">
                  <c:v>42</c:v>
                </c:pt>
                <c:pt idx="149">
                  <c:v>33</c:v>
                </c:pt>
                <c:pt idx="150">
                  <c:v>42</c:v>
                </c:pt>
                <c:pt idx="151">
                  <c:v>58</c:v>
                </c:pt>
                <c:pt idx="152">
                  <c:v>33</c:v>
                </c:pt>
                <c:pt idx="153">
                  <c:v>50</c:v>
                </c:pt>
                <c:pt idx="154">
                  <c:v>24</c:v>
                </c:pt>
                <c:pt idx="155">
                  <c:v>43</c:v>
                </c:pt>
                <c:pt idx="156">
                  <c:v>39</c:v>
                </c:pt>
                <c:pt idx="157">
                  <c:v>36</c:v>
                </c:pt>
                <c:pt idx="158">
                  <c:v>46</c:v>
                </c:pt>
                <c:pt idx="159">
                  <c:v>34</c:v>
                </c:pt>
                <c:pt idx="160">
                  <c:v>52</c:v>
                </c:pt>
                <c:pt idx="161">
                  <c:v>40</c:v>
                </c:pt>
                <c:pt idx="162">
                  <c:v>32</c:v>
                </c:pt>
                <c:pt idx="163">
                  <c:v>22</c:v>
                </c:pt>
                <c:pt idx="164">
                  <c:v>20</c:v>
                </c:pt>
                <c:pt idx="165">
                  <c:v>43</c:v>
                </c:pt>
                <c:pt idx="166">
                  <c:v>53</c:v>
                </c:pt>
                <c:pt idx="167">
                  <c:v>47</c:v>
                </c:pt>
                <c:pt idx="168">
                  <c:v>37</c:v>
                </c:pt>
                <c:pt idx="169">
                  <c:v>32</c:v>
                </c:pt>
                <c:pt idx="170">
                  <c:v>22</c:v>
                </c:pt>
                <c:pt idx="171">
                  <c:v>27</c:v>
                </c:pt>
                <c:pt idx="172">
                  <c:v>33</c:v>
                </c:pt>
                <c:pt idx="173">
                  <c:v>34</c:v>
                </c:pt>
                <c:pt idx="174">
                  <c:v>31</c:v>
                </c:pt>
                <c:pt idx="175">
                  <c:v>30</c:v>
                </c:pt>
                <c:pt idx="176">
                  <c:v>30</c:v>
                </c:pt>
                <c:pt idx="177">
                  <c:v>45</c:v>
                </c:pt>
                <c:pt idx="178">
                  <c:v>54</c:v>
                </c:pt>
                <c:pt idx="179">
                  <c:v>31</c:v>
                </c:pt>
                <c:pt idx="180">
                  <c:v>59</c:v>
                </c:pt>
                <c:pt idx="181">
                  <c:v>19</c:v>
                </c:pt>
                <c:pt idx="182">
                  <c:v>50</c:v>
                </c:pt>
                <c:pt idx="183">
                  <c:v>30</c:v>
                </c:pt>
                <c:pt idx="184">
                  <c:v>57</c:v>
                </c:pt>
                <c:pt idx="185">
                  <c:v>52</c:v>
                </c:pt>
                <c:pt idx="186">
                  <c:v>61</c:v>
                </c:pt>
                <c:pt idx="187">
                  <c:v>30</c:v>
                </c:pt>
                <c:pt idx="188">
                  <c:v>49</c:v>
                </c:pt>
                <c:pt idx="189">
                  <c:v>60</c:v>
                </c:pt>
                <c:pt idx="190">
                  <c:v>19</c:v>
                </c:pt>
                <c:pt idx="191">
                  <c:v>48</c:v>
                </c:pt>
                <c:pt idx="192">
                  <c:v>55</c:v>
                </c:pt>
                <c:pt idx="193">
                  <c:v>30</c:v>
                </c:pt>
                <c:pt idx="194">
                  <c:v>18</c:v>
                </c:pt>
                <c:pt idx="195">
                  <c:v>19</c:v>
                </c:pt>
                <c:pt idx="196">
                  <c:v>29</c:v>
                </c:pt>
                <c:pt idx="197">
                  <c:v>23</c:v>
                </c:pt>
                <c:pt idx="198">
                  <c:v>48</c:v>
                </c:pt>
                <c:pt idx="199">
                  <c:v>18</c:v>
                </c:pt>
                <c:pt idx="200">
                  <c:v>25</c:v>
                </c:pt>
                <c:pt idx="201">
                  <c:v>43</c:v>
                </c:pt>
                <c:pt idx="202">
                  <c:v>26</c:v>
                </c:pt>
                <c:pt idx="203">
                  <c:v>59</c:v>
                </c:pt>
                <c:pt idx="204">
                  <c:v>23</c:v>
                </c:pt>
                <c:pt idx="205">
                  <c:v>41</c:v>
                </c:pt>
                <c:pt idx="206">
                  <c:v>30</c:v>
                </c:pt>
                <c:pt idx="207">
                  <c:v>46</c:v>
                </c:pt>
                <c:pt idx="208">
                  <c:v>48</c:v>
                </c:pt>
                <c:pt idx="209">
                  <c:v>44</c:v>
                </c:pt>
                <c:pt idx="210">
                  <c:v>22</c:v>
                </c:pt>
                <c:pt idx="211">
                  <c:v>22</c:v>
                </c:pt>
                <c:pt idx="212">
                  <c:v>51</c:v>
                </c:pt>
                <c:pt idx="213">
                  <c:v>58</c:v>
                </c:pt>
                <c:pt idx="214">
                  <c:v>49</c:v>
                </c:pt>
                <c:pt idx="215">
                  <c:v>30</c:v>
                </c:pt>
                <c:pt idx="216">
                  <c:v>49</c:v>
                </c:pt>
                <c:pt idx="217">
                  <c:v>34</c:v>
                </c:pt>
                <c:pt idx="218">
                  <c:v>51</c:v>
                </c:pt>
                <c:pt idx="219">
                  <c:v>34</c:v>
                </c:pt>
                <c:pt idx="220">
                  <c:v>25</c:v>
                </c:pt>
                <c:pt idx="221">
                  <c:v>55</c:v>
                </c:pt>
                <c:pt idx="222">
                  <c:v>24</c:v>
                </c:pt>
                <c:pt idx="223">
                  <c:v>45</c:v>
                </c:pt>
                <c:pt idx="224">
                  <c:v>47</c:v>
                </c:pt>
                <c:pt idx="225">
                  <c:v>40</c:v>
                </c:pt>
                <c:pt idx="226">
                  <c:v>25</c:v>
                </c:pt>
                <c:pt idx="227">
                  <c:v>24</c:v>
                </c:pt>
                <c:pt idx="228">
                  <c:v>55</c:v>
                </c:pt>
                <c:pt idx="229">
                  <c:v>39</c:v>
                </c:pt>
                <c:pt idx="230">
                  <c:v>27</c:v>
                </c:pt>
                <c:pt idx="231">
                  <c:v>19</c:v>
                </c:pt>
                <c:pt idx="232">
                  <c:v>27</c:v>
                </c:pt>
                <c:pt idx="233">
                  <c:v>19</c:v>
                </c:pt>
                <c:pt idx="234">
                  <c:v>28</c:v>
                </c:pt>
                <c:pt idx="235">
                  <c:v>18</c:v>
                </c:pt>
                <c:pt idx="236">
                  <c:v>46</c:v>
                </c:pt>
                <c:pt idx="237">
                  <c:v>24</c:v>
                </c:pt>
                <c:pt idx="238">
                  <c:v>32</c:v>
                </c:pt>
                <c:pt idx="239">
                  <c:v>19</c:v>
                </c:pt>
                <c:pt idx="240">
                  <c:v>38</c:v>
                </c:pt>
                <c:pt idx="241">
                  <c:v>39</c:v>
                </c:pt>
                <c:pt idx="242">
                  <c:v>36</c:v>
                </c:pt>
                <c:pt idx="243">
                  <c:v>27</c:v>
                </c:pt>
                <c:pt idx="244">
                  <c:v>24</c:v>
                </c:pt>
                <c:pt idx="245">
                  <c:v>60</c:v>
                </c:pt>
                <c:pt idx="246">
                  <c:v>47</c:v>
                </c:pt>
                <c:pt idx="247">
                  <c:v>51</c:v>
                </c:pt>
                <c:pt idx="248">
                  <c:v>23</c:v>
                </c:pt>
                <c:pt idx="249">
                  <c:v>20</c:v>
                </c:pt>
                <c:pt idx="250">
                  <c:v>50</c:v>
                </c:pt>
                <c:pt idx="251">
                  <c:v>28</c:v>
                </c:pt>
                <c:pt idx="252">
                  <c:v>22</c:v>
                </c:pt>
                <c:pt idx="253">
                  <c:v>25</c:v>
                </c:pt>
                <c:pt idx="254">
                  <c:v>22</c:v>
                </c:pt>
                <c:pt idx="255">
                  <c:v>60</c:v>
                </c:pt>
                <c:pt idx="256">
                  <c:v>19</c:v>
                </c:pt>
                <c:pt idx="257">
                  <c:v>18</c:v>
                </c:pt>
                <c:pt idx="258">
                  <c:v>29</c:v>
                </c:pt>
                <c:pt idx="259">
                  <c:v>19</c:v>
                </c:pt>
                <c:pt idx="260">
                  <c:v>38</c:v>
                </c:pt>
                <c:pt idx="261">
                  <c:v>20</c:v>
                </c:pt>
                <c:pt idx="262">
                  <c:v>52</c:v>
                </c:pt>
                <c:pt idx="263">
                  <c:v>37</c:v>
                </c:pt>
                <c:pt idx="264">
                  <c:v>50</c:v>
                </c:pt>
                <c:pt idx="265">
                  <c:v>19</c:v>
                </c:pt>
                <c:pt idx="266">
                  <c:v>32</c:v>
                </c:pt>
                <c:pt idx="267">
                  <c:v>37</c:v>
                </c:pt>
                <c:pt idx="268">
                  <c:v>53</c:v>
                </c:pt>
                <c:pt idx="269">
                  <c:v>60</c:v>
                </c:pt>
                <c:pt idx="270">
                  <c:v>28</c:v>
                </c:pt>
                <c:pt idx="271">
                  <c:v>55</c:v>
                </c:pt>
                <c:pt idx="272">
                  <c:v>27</c:v>
                </c:pt>
                <c:pt idx="273">
                  <c:v>51</c:v>
                </c:pt>
                <c:pt idx="274">
                  <c:v>41</c:v>
                </c:pt>
                <c:pt idx="275">
                  <c:v>27</c:v>
                </c:pt>
                <c:pt idx="276">
                  <c:v>42</c:v>
                </c:pt>
                <c:pt idx="277">
                  <c:v>50</c:v>
                </c:pt>
                <c:pt idx="278">
                  <c:v>48</c:v>
                </c:pt>
                <c:pt idx="279">
                  <c:v>32</c:v>
                </c:pt>
                <c:pt idx="280">
                  <c:v>32</c:v>
                </c:pt>
                <c:pt idx="281">
                  <c:v>54</c:v>
                </c:pt>
                <c:pt idx="282">
                  <c:v>32</c:v>
                </c:pt>
                <c:pt idx="283">
                  <c:v>19</c:v>
                </c:pt>
                <c:pt idx="284">
                  <c:v>46</c:v>
                </c:pt>
                <c:pt idx="285">
                  <c:v>41</c:v>
                </c:pt>
                <c:pt idx="286">
                  <c:v>46</c:v>
                </c:pt>
                <c:pt idx="287">
                  <c:v>50</c:v>
                </c:pt>
                <c:pt idx="288">
                  <c:v>36</c:v>
                </c:pt>
                <c:pt idx="289">
                  <c:v>47</c:v>
                </c:pt>
                <c:pt idx="290">
                  <c:v>28</c:v>
                </c:pt>
                <c:pt idx="291">
                  <c:v>53</c:v>
                </c:pt>
                <c:pt idx="292">
                  <c:v>44</c:v>
                </c:pt>
                <c:pt idx="293">
                  <c:v>29</c:v>
                </c:pt>
                <c:pt idx="294">
                  <c:v>50</c:v>
                </c:pt>
                <c:pt idx="295">
                  <c:v>47</c:v>
                </c:pt>
                <c:pt idx="296">
                  <c:v>38</c:v>
                </c:pt>
                <c:pt idx="297">
                  <c:v>45</c:v>
                </c:pt>
                <c:pt idx="298">
                  <c:v>62</c:v>
                </c:pt>
                <c:pt idx="299">
                  <c:v>47</c:v>
                </c:pt>
                <c:pt idx="300">
                  <c:v>48</c:v>
                </c:pt>
                <c:pt idx="301">
                  <c:v>27</c:v>
                </c:pt>
                <c:pt idx="302">
                  <c:v>54</c:v>
                </c:pt>
                <c:pt idx="303">
                  <c:v>22</c:v>
                </c:pt>
                <c:pt idx="304">
                  <c:v>18</c:v>
                </c:pt>
                <c:pt idx="305">
                  <c:v>61</c:v>
                </c:pt>
                <c:pt idx="306">
                  <c:v>34</c:v>
                </c:pt>
                <c:pt idx="307">
                  <c:v>39</c:v>
                </c:pt>
                <c:pt idx="308">
                  <c:v>23</c:v>
                </c:pt>
                <c:pt idx="309">
                  <c:v>52</c:v>
                </c:pt>
                <c:pt idx="310">
                  <c:v>36</c:v>
                </c:pt>
                <c:pt idx="311">
                  <c:v>39</c:v>
                </c:pt>
                <c:pt idx="312">
                  <c:v>24</c:v>
                </c:pt>
                <c:pt idx="313">
                  <c:v>46</c:v>
                </c:pt>
                <c:pt idx="314">
                  <c:v>53</c:v>
                </c:pt>
                <c:pt idx="315">
                  <c:v>19</c:v>
                </c:pt>
                <c:pt idx="316">
                  <c:v>50</c:v>
                </c:pt>
                <c:pt idx="317">
                  <c:v>60</c:v>
                </c:pt>
                <c:pt idx="318">
                  <c:v>59</c:v>
                </c:pt>
                <c:pt idx="319">
                  <c:v>64</c:v>
                </c:pt>
                <c:pt idx="320">
                  <c:v>51</c:v>
                </c:pt>
                <c:pt idx="321">
                  <c:v>43</c:v>
                </c:pt>
                <c:pt idx="322">
                  <c:v>55</c:v>
                </c:pt>
                <c:pt idx="323">
                  <c:v>41</c:v>
                </c:pt>
                <c:pt idx="324">
                  <c:v>31</c:v>
                </c:pt>
                <c:pt idx="325">
                  <c:v>46</c:v>
                </c:pt>
                <c:pt idx="326">
                  <c:v>34</c:v>
                </c:pt>
                <c:pt idx="327">
                  <c:v>47</c:v>
                </c:pt>
                <c:pt idx="328">
                  <c:v>33</c:v>
                </c:pt>
                <c:pt idx="329">
                  <c:v>40</c:v>
                </c:pt>
                <c:pt idx="330">
                  <c:v>41</c:v>
                </c:pt>
                <c:pt idx="331">
                  <c:v>24</c:v>
                </c:pt>
                <c:pt idx="332">
                  <c:v>49</c:v>
                </c:pt>
                <c:pt idx="333">
                  <c:v>29</c:v>
                </c:pt>
                <c:pt idx="334">
                  <c:v>47</c:v>
                </c:pt>
                <c:pt idx="335">
                  <c:v>63</c:v>
                </c:pt>
                <c:pt idx="336">
                  <c:v>35</c:v>
                </c:pt>
                <c:pt idx="337">
                  <c:v>37</c:v>
                </c:pt>
                <c:pt idx="338">
                  <c:v>65</c:v>
                </c:pt>
                <c:pt idx="339">
                  <c:v>44</c:v>
                </c:pt>
                <c:pt idx="340">
                  <c:v>53</c:v>
                </c:pt>
                <c:pt idx="341">
                  <c:v>46</c:v>
                </c:pt>
                <c:pt idx="342">
                  <c:v>61</c:v>
                </c:pt>
                <c:pt idx="343">
                  <c:v>44</c:v>
                </c:pt>
                <c:pt idx="344">
                  <c:v>42</c:v>
                </c:pt>
                <c:pt idx="345">
                  <c:v>30</c:v>
                </c:pt>
                <c:pt idx="346">
                  <c:v>19</c:v>
                </c:pt>
                <c:pt idx="347">
                  <c:v>63</c:v>
                </c:pt>
                <c:pt idx="348">
                  <c:v>60</c:v>
                </c:pt>
                <c:pt idx="349">
                  <c:v>61</c:v>
                </c:pt>
                <c:pt idx="350">
                  <c:v>32</c:v>
                </c:pt>
                <c:pt idx="351">
                  <c:v>37</c:v>
                </c:pt>
                <c:pt idx="352">
                  <c:v>40</c:v>
                </c:pt>
                <c:pt idx="353">
                  <c:v>48</c:v>
                </c:pt>
                <c:pt idx="354">
                  <c:v>45</c:v>
                </c:pt>
                <c:pt idx="355">
                  <c:v>32</c:v>
                </c:pt>
                <c:pt idx="356">
                  <c:v>59</c:v>
                </c:pt>
                <c:pt idx="357">
                  <c:v>23</c:v>
                </c:pt>
                <c:pt idx="358">
                  <c:v>62</c:v>
                </c:pt>
                <c:pt idx="359">
                  <c:v>37</c:v>
                </c:pt>
                <c:pt idx="360">
                  <c:v>23</c:v>
                </c:pt>
                <c:pt idx="361">
                  <c:v>61</c:v>
                </c:pt>
                <c:pt idx="362">
                  <c:v>32</c:v>
                </c:pt>
                <c:pt idx="363">
                  <c:v>33</c:v>
                </c:pt>
                <c:pt idx="364">
                  <c:v>37</c:v>
                </c:pt>
                <c:pt idx="365">
                  <c:v>62</c:v>
                </c:pt>
                <c:pt idx="366">
                  <c:v>20</c:v>
                </c:pt>
                <c:pt idx="367">
                  <c:v>30</c:v>
                </c:pt>
                <c:pt idx="368">
                  <c:v>25</c:v>
                </c:pt>
                <c:pt idx="369">
                  <c:v>25</c:v>
                </c:pt>
                <c:pt idx="370">
                  <c:v>30</c:v>
                </c:pt>
                <c:pt idx="371">
                  <c:v>37</c:v>
                </c:pt>
                <c:pt idx="372">
                  <c:v>38</c:v>
                </c:pt>
                <c:pt idx="373">
                  <c:v>57</c:v>
                </c:pt>
                <c:pt idx="374">
                  <c:v>41</c:v>
                </c:pt>
                <c:pt idx="375">
                  <c:v>37</c:v>
                </c:pt>
                <c:pt idx="376">
                  <c:v>34</c:v>
                </c:pt>
                <c:pt idx="377">
                  <c:v>53</c:v>
                </c:pt>
                <c:pt idx="378">
                  <c:v>55</c:v>
                </c:pt>
                <c:pt idx="379">
                  <c:v>23</c:v>
                </c:pt>
                <c:pt idx="380">
                  <c:v>57</c:v>
                </c:pt>
                <c:pt idx="381">
                  <c:v>52</c:v>
                </c:pt>
                <c:pt idx="382">
                  <c:v>32</c:v>
                </c:pt>
                <c:pt idx="383">
                  <c:v>28</c:v>
                </c:pt>
                <c:pt idx="384">
                  <c:v>64</c:v>
                </c:pt>
                <c:pt idx="385">
                  <c:v>62</c:v>
                </c:pt>
                <c:pt idx="386">
                  <c:v>22</c:v>
                </c:pt>
                <c:pt idx="387">
                  <c:v>20</c:v>
                </c:pt>
                <c:pt idx="388">
                  <c:v>64</c:v>
                </c:pt>
                <c:pt idx="389">
                  <c:v>31</c:v>
                </c:pt>
                <c:pt idx="390">
                  <c:v>34</c:v>
                </c:pt>
                <c:pt idx="391">
                  <c:v>18</c:v>
                </c:pt>
                <c:pt idx="392">
                  <c:v>52</c:v>
                </c:pt>
                <c:pt idx="393">
                  <c:v>48</c:v>
                </c:pt>
                <c:pt idx="394">
                  <c:v>18</c:v>
                </c:pt>
                <c:pt idx="395">
                  <c:v>48</c:v>
                </c:pt>
                <c:pt idx="396">
                  <c:v>49</c:v>
                </c:pt>
                <c:pt idx="397">
                  <c:v>20</c:v>
                </c:pt>
                <c:pt idx="398">
                  <c:v>56</c:v>
                </c:pt>
                <c:pt idx="399">
                  <c:v>22</c:v>
                </c:pt>
                <c:pt idx="400">
                  <c:v>22</c:v>
                </c:pt>
                <c:pt idx="401">
                  <c:v>52</c:v>
                </c:pt>
                <c:pt idx="402">
                  <c:v>59</c:v>
                </c:pt>
                <c:pt idx="403">
                  <c:v>50</c:v>
                </c:pt>
                <c:pt idx="404">
                  <c:v>21</c:v>
                </c:pt>
                <c:pt idx="405">
                  <c:v>54</c:v>
                </c:pt>
                <c:pt idx="406">
                  <c:v>54</c:v>
                </c:pt>
                <c:pt idx="407">
                  <c:v>50</c:v>
                </c:pt>
                <c:pt idx="408">
                  <c:v>47</c:v>
                </c:pt>
                <c:pt idx="409">
                  <c:v>24</c:v>
                </c:pt>
                <c:pt idx="410">
                  <c:v>24</c:v>
                </c:pt>
                <c:pt idx="411">
                  <c:v>27</c:v>
                </c:pt>
                <c:pt idx="412">
                  <c:v>47</c:v>
                </c:pt>
                <c:pt idx="413">
                  <c:v>35</c:v>
                </c:pt>
                <c:pt idx="414">
                  <c:v>53</c:v>
                </c:pt>
                <c:pt idx="415">
                  <c:v>52</c:v>
                </c:pt>
                <c:pt idx="416">
                  <c:v>27</c:v>
                </c:pt>
                <c:pt idx="417">
                  <c:v>28</c:v>
                </c:pt>
                <c:pt idx="418">
                  <c:v>30</c:v>
                </c:pt>
                <c:pt idx="419">
                  <c:v>26</c:v>
                </c:pt>
                <c:pt idx="420">
                  <c:v>52</c:v>
                </c:pt>
                <c:pt idx="421">
                  <c:v>46</c:v>
                </c:pt>
                <c:pt idx="422">
                  <c:v>47</c:v>
                </c:pt>
                <c:pt idx="423">
                  <c:v>50</c:v>
                </c:pt>
                <c:pt idx="424">
                  <c:v>61</c:v>
                </c:pt>
                <c:pt idx="425">
                  <c:v>54</c:v>
                </c:pt>
                <c:pt idx="426">
                  <c:v>52</c:v>
                </c:pt>
                <c:pt idx="427">
                  <c:v>23</c:v>
                </c:pt>
                <c:pt idx="428">
                  <c:v>18</c:v>
                </c:pt>
                <c:pt idx="429">
                  <c:v>58</c:v>
                </c:pt>
                <c:pt idx="430">
                  <c:v>48</c:v>
                </c:pt>
                <c:pt idx="431">
                  <c:v>49</c:v>
                </c:pt>
                <c:pt idx="432">
                  <c:v>19</c:v>
                </c:pt>
                <c:pt idx="433">
                  <c:v>51</c:v>
                </c:pt>
                <c:pt idx="434">
                  <c:v>52</c:v>
                </c:pt>
                <c:pt idx="435">
                  <c:v>49</c:v>
                </c:pt>
                <c:pt idx="436">
                  <c:v>49</c:v>
                </c:pt>
                <c:pt idx="437">
                  <c:v>39</c:v>
                </c:pt>
                <c:pt idx="438">
                  <c:v>47</c:v>
                </c:pt>
                <c:pt idx="439">
                  <c:v>49</c:v>
                </c:pt>
                <c:pt idx="440">
                  <c:v>28</c:v>
                </c:pt>
                <c:pt idx="441">
                  <c:v>53</c:v>
                </c:pt>
                <c:pt idx="442">
                  <c:v>25</c:v>
                </c:pt>
                <c:pt idx="443">
                  <c:v>19</c:v>
                </c:pt>
                <c:pt idx="444">
                  <c:v>47</c:v>
                </c:pt>
                <c:pt idx="445">
                  <c:v>52</c:v>
                </c:pt>
                <c:pt idx="446">
                  <c:v>19</c:v>
                </c:pt>
                <c:pt idx="447">
                  <c:v>43</c:v>
                </c:pt>
                <c:pt idx="448">
                  <c:v>39</c:v>
                </c:pt>
                <c:pt idx="449">
                  <c:v>56</c:v>
                </c:pt>
                <c:pt idx="450">
                  <c:v>23</c:v>
                </c:pt>
                <c:pt idx="451">
                  <c:v>40</c:v>
                </c:pt>
                <c:pt idx="452">
                  <c:v>51</c:v>
                </c:pt>
                <c:pt idx="453">
                  <c:v>57</c:v>
                </c:pt>
                <c:pt idx="454">
                  <c:v>42</c:v>
                </c:pt>
                <c:pt idx="455">
                  <c:v>21</c:v>
                </c:pt>
                <c:pt idx="456">
                  <c:v>33</c:v>
                </c:pt>
                <c:pt idx="457">
                  <c:v>47</c:v>
                </c:pt>
                <c:pt idx="458">
                  <c:v>19</c:v>
                </c:pt>
                <c:pt idx="459">
                  <c:v>43</c:v>
                </c:pt>
                <c:pt idx="460">
                  <c:v>59</c:v>
                </c:pt>
                <c:pt idx="461">
                  <c:v>43</c:v>
                </c:pt>
                <c:pt idx="462">
                  <c:v>43</c:v>
                </c:pt>
                <c:pt idx="463">
                  <c:v>46</c:v>
                </c:pt>
                <c:pt idx="464">
                  <c:v>60</c:v>
                </c:pt>
                <c:pt idx="465">
                  <c:v>39</c:v>
                </c:pt>
                <c:pt idx="466">
                  <c:v>23</c:v>
                </c:pt>
                <c:pt idx="467">
                  <c:v>32</c:v>
                </c:pt>
                <c:pt idx="468">
                  <c:v>42</c:v>
                </c:pt>
                <c:pt idx="469">
                  <c:v>18</c:v>
                </c:pt>
                <c:pt idx="470">
                  <c:v>42</c:v>
                </c:pt>
                <c:pt idx="471">
                  <c:v>48</c:v>
                </c:pt>
                <c:pt idx="472">
                  <c:v>48</c:v>
                </c:pt>
                <c:pt idx="473">
                  <c:v>53</c:v>
                </c:pt>
                <c:pt idx="474">
                  <c:v>45</c:v>
                </c:pt>
                <c:pt idx="475">
                  <c:v>39</c:v>
                </c:pt>
                <c:pt idx="476">
                  <c:v>58</c:v>
                </c:pt>
                <c:pt idx="477">
                  <c:v>47</c:v>
                </c:pt>
                <c:pt idx="478">
                  <c:v>55</c:v>
                </c:pt>
                <c:pt idx="479">
                  <c:v>36</c:v>
                </c:pt>
                <c:pt idx="480">
                  <c:v>30</c:v>
                </c:pt>
                <c:pt idx="481">
                  <c:v>57</c:v>
                </c:pt>
                <c:pt idx="482">
                  <c:v>55</c:v>
                </c:pt>
                <c:pt idx="483">
                  <c:v>56</c:v>
                </c:pt>
                <c:pt idx="484">
                  <c:v>53</c:v>
                </c:pt>
                <c:pt idx="485">
                  <c:v>60</c:v>
                </c:pt>
                <c:pt idx="486">
                  <c:v>37</c:v>
                </c:pt>
                <c:pt idx="487">
                  <c:v>60</c:v>
                </c:pt>
                <c:pt idx="488">
                  <c:v>37</c:v>
                </c:pt>
                <c:pt idx="489">
                  <c:v>29</c:v>
                </c:pt>
                <c:pt idx="490">
                  <c:v>56</c:v>
                </c:pt>
                <c:pt idx="491">
                  <c:v>35</c:v>
                </c:pt>
                <c:pt idx="492">
                  <c:v>29</c:v>
                </c:pt>
                <c:pt idx="493">
                  <c:v>20</c:v>
                </c:pt>
                <c:pt idx="494">
                  <c:v>39</c:v>
                </c:pt>
                <c:pt idx="495">
                  <c:v>34</c:v>
                </c:pt>
                <c:pt idx="496">
                  <c:v>56</c:v>
                </c:pt>
                <c:pt idx="497">
                  <c:v>42</c:v>
                </c:pt>
                <c:pt idx="498">
                  <c:v>25</c:v>
                </c:pt>
                <c:pt idx="499">
                  <c:v>43</c:v>
                </c:pt>
                <c:pt idx="500">
                  <c:v>50</c:v>
                </c:pt>
                <c:pt idx="501">
                  <c:v>32</c:v>
                </c:pt>
                <c:pt idx="502">
                  <c:v>28</c:v>
                </c:pt>
                <c:pt idx="503">
                  <c:v>44</c:v>
                </c:pt>
                <c:pt idx="504">
                  <c:v>59</c:v>
                </c:pt>
                <c:pt idx="505">
                  <c:v>37</c:v>
                </c:pt>
                <c:pt idx="506">
                  <c:v>30</c:v>
                </c:pt>
                <c:pt idx="507">
                  <c:v>42</c:v>
                </c:pt>
                <c:pt idx="508">
                  <c:v>35</c:v>
                </c:pt>
                <c:pt idx="509">
                  <c:v>40</c:v>
                </c:pt>
                <c:pt idx="510">
                  <c:v>29</c:v>
                </c:pt>
                <c:pt idx="511">
                  <c:v>35</c:v>
                </c:pt>
                <c:pt idx="512">
                  <c:v>31</c:v>
                </c:pt>
                <c:pt idx="513">
                  <c:v>56</c:v>
                </c:pt>
                <c:pt idx="514">
                  <c:v>55</c:v>
                </c:pt>
                <c:pt idx="515">
                  <c:v>37</c:v>
                </c:pt>
                <c:pt idx="516">
                  <c:v>31</c:v>
                </c:pt>
                <c:pt idx="517">
                  <c:v>43</c:v>
                </c:pt>
                <c:pt idx="518">
                  <c:v>29</c:v>
                </c:pt>
                <c:pt idx="519">
                  <c:v>34</c:v>
                </c:pt>
                <c:pt idx="520">
                  <c:v>39</c:v>
                </c:pt>
                <c:pt idx="521">
                  <c:v>34</c:v>
                </c:pt>
                <c:pt idx="522">
                  <c:v>30</c:v>
                </c:pt>
                <c:pt idx="523">
                  <c:v>24</c:v>
                </c:pt>
                <c:pt idx="524">
                  <c:v>59</c:v>
                </c:pt>
                <c:pt idx="525">
                  <c:v>53</c:v>
                </c:pt>
                <c:pt idx="526">
                  <c:v>27</c:v>
                </c:pt>
                <c:pt idx="527">
                  <c:v>59</c:v>
                </c:pt>
                <c:pt idx="528">
                  <c:v>19</c:v>
                </c:pt>
                <c:pt idx="529">
                  <c:v>60</c:v>
                </c:pt>
                <c:pt idx="530">
                  <c:v>43</c:v>
                </c:pt>
                <c:pt idx="531">
                  <c:v>27</c:v>
                </c:pt>
                <c:pt idx="532">
                  <c:v>43</c:v>
                </c:pt>
                <c:pt idx="533">
                  <c:v>30</c:v>
                </c:pt>
                <c:pt idx="534">
                  <c:v>55</c:v>
                </c:pt>
                <c:pt idx="535">
                  <c:v>52</c:v>
                </c:pt>
                <c:pt idx="536">
                  <c:v>24</c:v>
                </c:pt>
                <c:pt idx="537">
                  <c:v>36</c:v>
                </c:pt>
                <c:pt idx="538">
                  <c:v>58</c:v>
                </c:pt>
                <c:pt idx="539">
                  <c:v>23</c:v>
                </c:pt>
                <c:pt idx="540">
                  <c:v>27</c:v>
                </c:pt>
                <c:pt idx="541">
                  <c:v>30</c:v>
                </c:pt>
                <c:pt idx="542">
                  <c:v>27</c:v>
                </c:pt>
                <c:pt idx="543">
                  <c:v>18</c:v>
                </c:pt>
                <c:pt idx="544">
                  <c:v>25</c:v>
                </c:pt>
                <c:pt idx="545">
                  <c:v>59</c:v>
                </c:pt>
                <c:pt idx="546">
                  <c:v>29</c:v>
                </c:pt>
                <c:pt idx="547">
                  <c:v>23</c:v>
                </c:pt>
                <c:pt idx="548">
                  <c:v>57</c:v>
                </c:pt>
                <c:pt idx="549">
                  <c:v>47</c:v>
                </c:pt>
                <c:pt idx="550">
                  <c:v>21</c:v>
                </c:pt>
                <c:pt idx="551">
                  <c:v>45</c:v>
                </c:pt>
                <c:pt idx="552">
                  <c:v>33</c:v>
                </c:pt>
                <c:pt idx="553">
                  <c:v>43</c:v>
                </c:pt>
                <c:pt idx="554">
                  <c:v>25</c:v>
                </c:pt>
                <c:pt idx="555">
                  <c:v>46</c:v>
                </c:pt>
                <c:pt idx="556">
                  <c:v>59</c:v>
                </c:pt>
                <c:pt idx="557">
                  <c:v>43</c:v>
                </c:pt>
                <c:pt idx="558">
                  <c:v>56</c:v>
                </c:pt>
                <c:pt idx="559">
                  <c:v>19</c:v>
                </c:pt>
                <c:pt idx="560">
                  <c:v>28</c:v>
                </c:pt>
                <c:pt idx="561">
                  <c:v>32</c:v>
                </c:pt>
                <c:pt idx="562">
                  <c:v>52</c:v>
                </c:pt>
                <c:pt idx="563">
                  <c:v>20</c:v>
                </c:pt>
                <c:pt idx="564">
                  <c:v>59</c:v>
                </c:pt>
                <c:pt idx="565">
                  <c:v>54</c:v>
                </c:pt>
                <c:pt idx="566">
                  <c:v>57</c:v>
                </c:pt>
                <c:pt idx="567">
                  <c:v>32</c:v>
                </c:pt>
                <c:pt idx="568">
                  <c:v>52</c:v>
                </c:pt>
                <c:pt idx="569">
                  <c:v>19</c:v>
                </c:pt>
                <c:pt idx="570">
                  <c:v>30</c:v>
                </c:pt>
                <c:pt idx="571">
                  <c:v>19</c:v>
                </c:pt>
                <c:pt idx="572">
                  <c:v>59</c:v>
                </c:pt>
                <c:pt idx="573">
                  <c:v>47</c:v>
                </c:pt>
                <c:pt idx="574">
                  <c:v>40</c:v>
                </c:pt>
                <c:pt idx="575">
                  <c:v>18</c:v>
                </c:pt>
                <c:pt idx="576">
                  <c:v>59</c:v>
                </c:pt>
                <c:pt idx="577">
                  <c:v>57</c:v>
                </c:pt>
                <c:pt idx="578">
                  <c:v>25</c:v>
                </c:pt>
                <c:pt idx="579">
                  <c:v>20</c:v>
                </c:pt>
                <c:pt idx="580">
                  <c:v>19</c:v>
                </c:pt>
                <c:pt idx="581">
                  <c:v>26</c:v>
                </c:pt>
                <c:pt idx="582">
                  <c:v>51</c:v>
                </c:pt>
                <c:pt idx="583">
                  <c:v>42</c:v>
                </c:pt>
                <c:pt idx="584">
                  <c:v>45</c:v>
                </c:pt>
                <c:pt idx="585">
                  <c:v>54</c:v>
                </c:pt>
                <c:pt idx="586">
                  <c:v>19</c:v>
                </c:pt>
                <c:pt idx="587">
                  <c:v>48</c:v>
                </c:pt>
                <c:pt idx="588">
                  <c:v>27</c:v>
                </c:pt>
                <c:pt idx="589">
                  <c:v>60</c:v>
                </c:pt>
                <c:pt idx="590">
                  <c:v>33</c:v>
                </c:pt>
                <c:pt idx="591">
                  <c:v>48</c:v>
                </c:pt>
                <c:pt idx="592">
                  <c:v>29</c:v>
                </c:pt>
                <c:pt idx="593">
                  <c:v>45</c:v>
                </c:pt>
                <c:pt idx="594">
                  <c:v>47</c:v>
                </c:pt>
                <c:pt idx="595">
                  <c:v>52</c:v>
                </c:pt>
                <c:pt idx="596">
                  <c:v>59</c:v>
                </c:pt>
                <c:pt idx="597">
                  <c:v>21</c:v>
                </c:pt>
                <c:pt idx="598">
                  <c:v>27</c:v>
                </c:pt>
                <c:pt idx="599">
                  <c:v>64</c:v>
                </c:pt>
                <c:pt idx="600">
                  <c:v>19</c:v>
                </c:pt>
                <c:pt idx="601">
                  <c:v>27</c:v>
                </c:pt>
                <c:pt idx="602">
                  <c:v>57</c:v>
                </c:pt>
                <c:pt idx="603">
                  <c:v>53</c:v>
                </c:pt>
                <c:pt idx="604">
                  <c:v>19</c:v>
                </c:pt>
                <c:pt idx="605">
                  <c:v>50</c:v>
                </c:pt>
                <c:pt idx="606">
                  <c:v>20</c:v>
                </c:pt>
                <c:pt idx="607">
                  <c:v>34</c:v>
                </c:pt>
                <c:pt idx="608">
                  <c:v>34</c:v>
                </c:pt>
                <c:pt idx="609">
                  <c:v>48</c:v>
                </c:pt>
                <c:pt idx="610">
                  <c:v>40</c:v>
                </c:pt>
                <c:pt idx="611">
                  <c:v>29</c:v>
                </c:pt>
                <c:pt idx="612">
                  <c:v>35</c:v>
                </c:pt>
                <c:pt idx="613">
                  <c:v>29</c:v>
                </c:pt>
                <c:pt idx="614">
                  <c:v>37</c:v>
                </c:pt>
                <c:pt idx="615">
                  <c:v>64</c:v>
                </c:pt>
                <c:pt idx="616">
                  <c:v>64</c:v>
                </c:pt>
                <c:pt idx="617">
                  <c:v>44</c:v>
                </c:pt>
                <c:pt idx="618">
                  <c:v>34</c:v>
                </c:pt>
                <c:pt idx="619">
                  <c:v>42</c:v>
                </c:pt>
                <c:pt idx="620">
                  <c:v>40</c:v>
                </c:pt>
                <c:pt idx="621">
                  <c:v>42</c:v>
                </c:pt>
                <c:pt idx="622">
                  <c:v>60</c:v>
                </c:pt>
                <c:pt idx="623">
                  <c:v>40</c:v>
                </c:pt>
                <c:pt idx="624">
                  <c:v>38</c:v>
                </c:pt>
                <c:pt idx="625">
                  <c:v>25</c:v>
                </c:pt>
                <c:pt idx="626">
                  <c:v>48</c:v>
                </c:pt>
                <c:pt idx="627">
                  <c:v>46</c:v>
                </c:pt>
                <c:pt idx="628">
                  <c:v>49</c:v>
                </c:pt>
                <c:pt idx="629">
                  <c:v>34</c:v>
                </c:pt>
                <c:pt idx="630">
                  <c:v>63</c:v>
                </c:pt>
                <c:pt idx="631">
                  <c:v>57</c:v>
                </c:pt>
                <c:pt idx="632">
                  <c:v>48</c:v>
                </c:pt>
                <c:pt idx="633">
                  <c:v>63</c:v>
                </c:pt>
                <c:pt idx="634">
                  <c:v>48</c:v>
                </c:pt>
                <c:pt idx="635">
                  <c:v>18</c:v>
                </c:pt>
                <c:pt idx="636">
                  <c:v>46</c:v>
                </c:pt>
                <c:pt idx="637">
                  <c:v>32</c:v>
                </c:pt>
                <c:pt idx="638">
                  <c:v>58</c:v>
                </c:pt>
                <c:pt idx="639">
                  <c:v>60</c:v>
                </c:pt>
                <c:pt idx="640">
                  <c:v>54</c:v>
                </c:pt>
                <c:pt idx="641">
                  <c:v>34</c:v>
                </c:pt>
                <c:pt idx="642">
                  <c:v>21</c:v>
                </c:pt>
                <c:pt idx="643">
                  <c:v>59</c:v>
                </c:pt>
                <c:pt idx="644">
                  <c:v>53</c:v>
                </c:pt>
                <c:pt idx="645">
                  <c:v>62</c:v>
                </c:pt>
                <c:pt idx="646">
                  <c:v>44</c:v>
                </c:pt>
                <c:pt idx="647">
                  <c:v>60</c:v>
                </c:pt>
                <c:pt idx="648">
                  <c:v>63</c:v>
                </c:pt>
                <c:pt idx="649">
                  <c:v>64</c:v>
                </c:pt>
                <c:pt idx="650">
                  <c:v>60</c:v>
                </c:pt>
                <c:pt idx="651">
                  <c:v>51</c:v>
                </c:pt>
                <c:pt idx="652">
                  <c:v>44</c:v>
                </c:pt>
                <c:pt idx="653">
                  <c:v>50</c:v>
                </c:pt>
                <c:pt idx="654">
                  <c:v>47</c:v>
                </c:pt>
                <c:pt idx="655">
                  <c:v>54</c:v>
                </c:pt>
                <c:pt idx="656">
                  <c:v>51</c:v>
                </c:pt>
                <c:pt idx="657">
                  <c:v>52</c:v>
                </c:pt>
                <c:pt idx="658">
                  <c:v>43</c:v>
                </c:pt>
                <c:pt idx="659">
                  <c:v>62</c:v>
                </c:pt>
                <c:pt idx="660">
                  <c:v>27</c:v>
                </c:pt>
                <c:pt idx="661">
                  <c:v>64</c:v>
                </c:pt>
                <c:pt idx="662">
                  <c:v>60</c:v>
                </c:pt>
                <c:pt idx="663">
                  <c:v>54</c:v>
                </c:pt>
                <c:pt idx="664">
                  <c:v>41</c:v>
                </c:pt>
                <c:pt idx="665">
                  <c:v>64</c:v>
                </c:pt>
                <c:pt idx="666">
                  <c:v>52</c:v>
                </c:pt>
                <c:pt idx="667">
                  <c:v>42</c:v>
                </c:pt>
                <c:pt idx="668">
                  <c:v>43</c:v>
                </c:pt>
                <c:pt idx="669">
                  <c:v>47</c:v>
                </c:pt>
                <c:pt idx="670">
                  <c:v>57</c:v>
                </c:pt>
                <c:pt idx="671">
                  <c:v>60</c:v>
                </c:pt>
                <c:pt idx="672">
                  <c:v>20</c:v>
                </c:pt>
                <c:pt idx="673">
                  <c:v>40</c:v>
                </c:pt>
                <c:pt idx="674">
                  <c:v>64</c:v>
                </c:pt>
                <c:pt idx="675">
                  <c:v>53</c:v>
                </c:pt>
                <c:pt idx="676">
                  <c:v>41</c:v>
                </c:pt>
                <c:pt idx="677">
                  <c:v>55</c:v>
                </c:pt>
                <c:pt idx="678">
                  <c:v>31</c:v>
                </c:pt>
                <c:pt idx="679">
                  <c:v>57</c:v>
                </c:pt>
                <c:pt idx="680">
                  <c:v>55</c:v>
                </c:pt>
                <c:pt idx="681">
                  <c:v>59</c:v>
                </c:pt>
                <c:pt idx="682">
                  <c:v>60</c:v>
                </c:pt>
                <c:pt idx="683">
                  <c:v>24</c:v>
                </c:pt>
                <c:pt idx="684">
                  <c:v>33</c:v>
                </c:pt>
                <c:pt idx="685">
                  <c:v>33</c:v>
                </c:pt>
                <c:pt idx="686">
                  <c:v>43</c:v>
                </c:pt>
                <c:pt idx="687">
                  <c:v>63</c:v>
                </c:pt>
                <c:pt idx="688">
                  <c:v>46</c:v>
                </c:pt>
                <c:pt idx="689">
                  <c:v>26</c:v>
                </c:pt>
                <c:pt idx="690">
                  <c:v>63</c:v>
                </c:pt>
                <c:pt idx="691">
                  <c:v>63</c:v>
                </c:pt>
                <c:pt idx="692">
                  <c:v>55</c:v>
                </c:pt>
                <c:pt idx="693">
                  <c:v>55</c:v>
                </c:pt>
                <c:pt idx="694">
                  <c:v>23</c:v>
                </c:pt>
                <c:pt idx="695">
                  <c:v>64</c:v>
                </c:pt>
                <c:pt idx="696">
                  <c:v>64</c:v>
                </c:pt>
                <c:pt idx="697">
                  <c:v>64</c:v>
                </c:pt>
                <c:pt idx="698">
                  <c:v>57</c:v>
                </c:pt>
                <c:pt idx="699">
                  <c:v>59</c:v>
                </c:pt>
                <c:pt idx="700">
                  <c:v>34</c:v>
                </c:pt>
                <c:pt idx="701">
                  <c:v>55</c:v>
                </c:pt>
                <c:pt idx="702">
                  <c:v>63</c:v>
                </c:pt>
                <c:pt idx="703">
                  <c:v>53</c:v>
                </c:pt>
                <c:pt idx="704">
                  <c:v>64</c:v>
                </c:pt>
                <c:pt idx="705">
                  <c:v>64</c:v>
                </c:pt>
                <c:pt idx="706">
                  <c:v>54</c:v>
                </c:pt>
                <c:pt idx="707">
                  <c:v>18</c:v>
                </c:pt>
                <c:pt idx="708">
                  <c:v>50</c:v>
                </c:pt>
                <c:pt idx="709">
                  <c:v>48</c:v>
                </c:pt>
                <c:pt idx="710">
                  <c:v>63</c:v>
                </c:pt>
                <c:pt idx="711">
                  <c:v>63</c:v>
                </c:pt>
                <c:pt idx="712">
                  <c:v>61</c:v>
                </c:pt>
                <c:pt idx="713">
                  <c:v>64</c:v>
                </c:pt>
                <c:pt idx="714">
                  <c:v>39</c:v>
                </c:pt>
                <c:pt idx="715">
                  <c:v>54</c:v>
                </c:pt>
                <c:pt idx="716">
                  <c:v>38</c:v>
                </c:pt>
                <c:pt idx="717">
                  <c:v>18</c:v>
                </c:pt>
                <c:pt idx="718">
                  <c:v>61</c:v>
                </c:pt>
                <c:pt idx="719">
                  <c:v>46</c:v>
                </c:pt>
                <c:pt idx="720">
                  <c:v>31</c:v>
                </c:pt>
                <c:pt idx="721">
                  <c:v>62</c:v>
                </c:pt>
                <c:pt idx="722">
                  <c:v>59</c:v>
                </c:pt>
                <c:pt idx="723">
                  <c:v>59</c:v>
                </c:pt>
                <c:pt idx="724">
                  <c:v>59</c:v>
                </c:pt>
                <c:pt idx="725">
                  <c:v>63</c:v>
                </c:pt>
                <c:pt idx="726">
                  <c:v>32</c:v>
                </c:pt>
                <c:pt idx="727">
                  <c:v>63</c:v>
                </c:pt>
                <c:pt idx="728">
                  <c:v>62</c:v>
                </c:pt>
                <c:pt idx="729">
                  <c:v>60</c:v>
                </c:pt>
                <c:pt idx="730">
                  <c:v>63</c:v>
                </c:pt>
                <c:pt idx="731">
                  <c:v>63</c:v>
                </c:pt>
                <c:pt idx="732">
                  <c:v>37</c:v>
                </c:pt>
                <c:pt idx="733">
                  <c:v>63</c:v>
                </c:pt>
                <c:pt idx="734">
                  <c:v>44</c:v>
                </c:pt>
                <c:pt idx="735">
                  <c:v>62</c:v>
                </c:pt>
                <c:pt idx="736">
                  <c:v>20</c:v>
                </c:pt>
                <c:pt idx="737">
                  <c:v>64</c:v>
                </c:pt>
                <c:pt idx="738">
                  <c:v>64</c:v>
                </c:pt>
                <c:pt idx="739">
                  <c:v>36</c:v>
                </c:pt>
                <c:pt idx="740">
                  <c:v>56</c:v>
                </c:pt>
                <c:pt idx="741">
                  <c:v>63</c:v>
                </c:pt>
                <c:pt idx="742">
                  <c:v>18</c:v>
                </c:pt>
                <c:pt idx="743">
                  <c:v>53</c:v>
                </c:pt>
                <c:pt idx="744">
                  <c:v>37</c:v>
                </c:pt>
                <c:pt idx="745">
                  <c:v>41</c:v>
                </c:pt>
                <c:pt idx="746">
                  <c:v>36</c:v>
                </c:pt>
                <c:pt idx="747">
                  <c:v>37</c:v>
                </c:pt>
                <c:pt idx="748">
                  <c:v>59</c:v>
                </c:pt>
                <c:pt idx="749">
                  <c:v>38</c:v>
                </c:pt>
                <c:pt idx="750">
                  <c:v>61</c:v>
                </c:pt>
                <c:pt idx="751">
                  <c:v>53</c:v>
                </c:pt>
                <c:pt idx="752">
                  <c:v>61</c:v>
                </c:pt>
                <c:pt idx="753">
                  <c:v>58</c:v>
                </c:pt>
                <c:pt idx="754">
                  <c:v>30</c:v>
                </c:pt>
                <c:pt idx="755">
                  <c:v>54</c:v>
                </c:pt>
                <c:pt idx="756">
                  <c:v>62</c:v>
                </c:pt>
                <c:pt idx="757">
                  <c:v>59</c:v>
                </c:pt>
                <c:pt idx="758">
                  <c:v>32</c:v>
                </c:pt>
                <c:pt idx="759">
                  <c:v>47</c:v>
                </c:pt>
                <c:pt idx="760">
                  <c:v>62</c:v>
                </c:pt>
                <c:pt idx="761">
                  <c:v>62</c:v>
                </c:pt>
                <c:pt idx="762">
                  <c:v>37</c:v>
                </c:pt>
                <c:pt idx="763">
                  <c:v>62</c:v>
                </c:pt>
                <c:pt idx="764">
                  <c:v>62</c:v>
                </c:pt>
                <c:pt idx="765">
                  <c:v>62</c:v>
                </c:pt>
                <c:pt idx="766">
                  <c:v>47</c:v>
                </c:pt>
                <c:pt idx="767">
                  <c:v>56</c:v>
                </c:pt>
                <c:pt idx="768">
                  <c:v>61</c:v>
                </c:pt>
                <c:pt idx="769">
                  <c:v>28</c:v>
                </c:pt>
                <c:pt idx="770">
                  <c:v>61</c:v>
                </c:pt>
                <c:pt idx="771">
                  <c:v>30</c:v>
                </c:pt>
                <c:pt idx="772">
                  <c:v>63</c:v>
                </c:pt>
                <c:pt idx="773">
                  <c:v>63</c:v>
                </c:pt>
                <c:pt idx="774">
                  <c:v>63</c:v>
                </c:pt>
                <c:pt idx="775">
                  <c:v>39</c:v>
                </c:pt>
                <c:pt idx="776">
                  <c:v>43</c:v>
                </c:pt>
                <c:pt idx="777">
                  <c:v>58</c:v>
                </c:pt>
                <c:pt idx="778">
                  <c:v>32</c:v>
                </c:pt>
                <c:pt idx="779">
                  <c:v>62</c:v>
                </c:pt>
                <c:pt idx="780">
                  <c:v>46</c:v>
                </c:pt>
                <c:pt idx="781">
                  <c:v>28</c:v>
                </c:pt>
                <c:pt idx="782">
                  <c:v>60</c:v>
                </c:pt>
                <c:pt idx="783">
                  <c:v>60</c:v>
                </c:pt>
                <c:pt idx="784">
                  <c:v>57</c:v>
                </c:pt>
                <c:pt idx="785">
                  <c:v>60</c:v>
                </c:pt>
                <c:pt idx="786">
                  <c:v>40</c:v>
                </c:pt>
                <c:pt idx="787">
                  <c:v>60</c:v>
                </c:pt>
                <c:pt idx="788">
                  <c:v>61</c:v>
                </c:pt>
                <c:pt idx="789">
                  <c:v>61</c:v>
                </c:pt>
                <c:pt idx="790">
                  <c:v>61</c:v>
                </c:pt>
                <c:pt idx="791">
                  <c:v>23</c:v>
                </c:pt>
                <c:pt idx="792">
                  <c:v>59</c:v>
                </c:pt>
                <c:pt idx="793">
                  <c:v>30</c:v>
                </c:pt>
                <c:pt idx="794">
                  <c:v>60</c:v>
                </c:pt>
                <c:pt idx="795">
                  <c:v>51</c:v>
                </c:pt>
                <c:pt idx="796">
                  <c:v>44</c:v>
                </c:pt>
                <c:pt idx="797">
                  <c:v>61</c:v>
                </c:pt>
                <c:pt idx="798">
                  <c:v>37</c:v>
                </c:pt>
                <c:pt idx="799">
                  <c:v>55</c:v>
                </c:pt>
                <c:pt idx="800">
                  <c:v>53</c:v>
                </c:pt>
                <c:pt idx="801">
                  <c:v>61</c:v>
                </c:pt>
                <c:pt idx="802">
                  <c:v>57</c:v>
                </c:pt>
                <c:pt idx="803">
                  <c:v>58</c:v>
                </c:pt>
                <c:pt idx="804">
                  <c:v>60</c:v>
                </c:pt>
                <c:pt idx="805">
                  <c:v>50</c:v>
                </c:pt>
                <c:pt idx="806">
                  <c:v>53</c:v>
                </c:pt>
                <c:pt idx="807">
                  <c:v>60</c:v>
                </c:pt>
                <c:pt idx="808">
                  <c:v>41</c:v>
                </c:pt>
                <c:pt idx="809">
                  <c:v>43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62</c:v>
                </c:pt>
                <c:pt idx="814">
                  <c:v>61</c:v>
                </c:pt>
                <c:pt idx="815">
                  <c:v>56</c:v>
                </c:pt>
                <c:pt idx="816">
                  <c:v>59</c:v>
                </c:pt>
                <c:pt idx="817">
                  <c:v>59</c:v>
                </c:pt>
                <c:pt idx="818">
                  <c:v>59</c:v>
                </c:pt>
                <c:pt idx="819">
                  <c:v>18</c:v>
                </c:pt>
                <c:pt idx="820">
                  <c:v>38</c:v>
                </c:pt>
                <c:pt idx="821">
                  <c:v>59</c:v>
                </c:pt>
                <c:pt idx="822">
                  <c:v>49</c:v>
                </c:pt>
                <c:pt idx="823">
                  <c:v>29</c:v>
                </c:pt>
                <c:pt idx="824">
                  <c:v>18</c:v>
                </c:pt>
                <c:pt idx="825">
                  <c:v>55</c:v>
                </c:pt>
                <c:pt idx="826">
                  <c:v>59</c:v>
                </c:pt>
                <c:pt idx="827">
                  <c:v>44</c:v>
                </c:pt>
                <c:pt idx="828">
                  <c:v>39</c:v>
                </c:pt>
                <c:pt idx="829">
                  <c:v>59</c:v>
                </c:pt>
                <c:pt idx="830">
                  <c:v>50</c:v>
                </c:pt>
                <c:pt idx="831">
                  <c:v>47</c:v>
                </c:pt>
                <c:pt idx="832">
                  <c:v>60</c:v>
                </c:pt>
                <c:pt idx="833">
                  <c:v>60</c:v>
                </c:pt>
                <c:pt idx="834">
                  <c:v>34</c:v>
                </c:pt>
                <c:pt idx="835">
                  <c:v>52</c:v>
                </c:pt>
                <c:pt idx="836">
                  <c:v>58</c:v>
                </c:pt>
                <c:pt idx="837">
                  <c:v>30</c:v>
                </c:pt>
                <c:pt idx="838">
                  <c:v>48</c:v>
                </c:pt>
                <c:pt idx="839">
                  <c:v>60</c:v>
                </c:pt>
                <c:pt idx="840">
                  <c:v>57</c:v>
                </c:pt>
                <c:pt idx="841">
                  <c:v>60</c:v>
                </c:pt>
                <c:pt idx="842">
                  <c:v>56</c:v>
                </c:pt>
                <c:pt idx="843">
                  <c:v>50</c:v>
                </c:pt>
                <c:pt idx="844">
                  <c:v>60</c:v>
                </c:pt>
                <c:pt idx="845">
                  <c:v>60</c:v>
                </c:pt>
                <c:pt idx="846">
                  <c:v>57</c:v>
                </c:pt>
                <c:pt idx="847">
                  <c:v>52</c:v>
                </c:pt>
                <c:pt idx="848">
                  <c:v>59</c:v>
                </c:pt>
                <c:pt idx="849">
                  <c:v>24</c:v>
                </c:pt>
                <c:pt idx="850">
                  <c:v>34</c:v>
                </c:pt>
                <c:pt idx="851">
                  <c:v>52</c:v>
                </c:pt>
                <c:pt idx="852">
                  <c:v>53</c:v>
                </c:pt>
                <c:pt idx="853">
                  <c:v>61</c:v>
                </c:pt>
                <c:pt idx="854">
                  <c:v>61</c:v>
                </c:pt>
                <c:pt idx="855">
                  <c:v>60</c:v>
                </c:pt>
                <c:pt idx="856">
                  <c:v>56</c:v>
                </c:pt>
                <c:pt idx="857">
                  <c:v>54</c:v>
                </c:pt>
                <c:pt idx="858">
                  <c:v>55</c:v>
                </c:pt>
                <c:pt idx="859">
                  <c:v>54</c:v>
                </c:pt>
                <c:pt idx="860">
                  <c:v>54</c:v>
                </c:pt>
                <c:pt idx="861">
                  <c:v>27</c:v>
                </c:pt>
                <c:pt idx="862">
                  <c:v>58</c:v>
                </c:pt>
                <c:pt idx="863">
                  <c:v>43</c:v>
                </c:pt>
                <c:pt idx="864">
                  <c:v>50</c:v>
                </c:pt>
                <c:pt idx="865">
                  <c:v>33</c:v>
                </c:pt>
                <c:pt idx="866">
                  <c:v>60</c:v>
                </c:pt>
                <c:pt idx="867">
                  <c:v>56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59</c:v>
                </c:pt>
                <c:pt idx="872">
                  <c:v>32</c:v>
                </c:pt>
                <c:pt idx="873">
                  <c:v>56</c:v>
                </c:pt>
                <c:pt idx="874">
                  <c:v>55</c:v>
                </c:pt>
                <c:pt idx="875">
                  <c:v>55</c:v>
                </c:pt>
                <c:pt idx="876">
                  <c:v>56</c:v>
                </c:pt>
                <c:pt idx="877">
                  <c:v>36</c:v>
                </c:pt>
                <c:pt idx="878">
                  <c:v>33</c:v>
                </c:pt>
                <c:pt idx="879">
                  <c:v>48</c:v>
                </c:pt>
                <c:pt idx="880">
                  <c:v>59</c:v>
                </c:pt>
                <c:pt idx="881">
                  <c:v>56</c:v>
                </c:pt>
                <c:pt idx="882">
                  <c:v>58</c:v>
                </c:pt>
                <c:pt idx="883">
                  <c:v>59</c:v>
                </c:pt>
                <c:pt idx="884">
                  <c:v>58</c:v>
                </c:pt>
                <c:pt idx="885">
                  <c:v>58</c:v>
                </c:pt>
                <c:pt idx="886">
                  <c:v>58</c:v>
                </c:pt>
                <c:pt idx="887">
                  <c:v>45</c:v>
                </c:pt>
                <c:pt idx="888">
                  <c:v>31</c:v>
                </c:pt>
                <c:pt idx="889">
                  <c:v>35</c:v>
                </c:pt>
                <c:pt idx="890">
                  <c:v>60</c:v>
                </c:pt>
                <c:pt idx="891">
                  <c:v>60</c:v>
                </c:pt>
                <c:pt idx="892">
                  <c:v>48</c:v>
                </c:pt>
                <c:pt idx="893">
                  <c:v>31</c:v>
                </c:pt>
                <c:pt idx="894">
                  <c:v>60</c:v>
                </c:pt>
                <c:pt idx="895">
                  <c:v>59</c:v>
                </c:pt>
                <c:pt idx="896">
                  <c:v>54</c:v>
                </c:pt>
                <c:pt idx="897">
                  <c:v>54</c:v>
                </c:pt>
                <c:pt idx="898">
                  <c:v>54</c:v>
                </c:pt>
                <c:pt idx="899">
                  <c:v>38</c:v>
                </c:pt>
                <c:pt idx="900">
                  <c:v>36</c:v>
                </c:pt>
                <c:pt idx="901">
                  <c:v>56</c:v>
                </c:pt>
                <c:pt idx="902">
                  <c:v>43</c:v>
                </c:pt>
                <c:pt idx="903">
                  <c:v>57</c:v>
                </c:pt>
                <c:pt idx="904">
                  <c:v>57</c:v>
                </c:pt>
                <c:pt idx="905">
                  <c:v>40</c:v>
                </c:pt>
                <c:pt idx="906">
                  <c:v>29</c:v>
                </c:pt>
                <c:pt idx="907">
                  <c:v>39</c:v>
                </c:pt>
                <c:pt idx="908">
                  <c:v>55</c:v>
                </c:pt>
                <c:pt idx="909">
                  <c:v>58</c:v>
                </c:pt>
                <c:pt idx="910">
                  <c:v>57</c:v>
                </c:pt>
                <c:pt idx="911">
                  <c:v>58</c:v>
                </c:pt>
                <c:pt idx="912">
                  <c:v>31</c:v>
                </c:pt>
                <c:pt idx="913">
                  <c:v>58</c:v>
                </c:pt>
                <c:pt idx="914">
                  <c:v>58</c:v>
                </c:pt>
                <c:pt idx="915">
                  <c:v>58</c:v>
                </c:pt>
                <c:pt idx="916">
                  <c:v>19</c:v>
                </c:pt>
                <c:pt idx="917">
                  <c:v>55</c:v>
                </c:pt>
                <c:pt idx="918">
                  <c:v>55</c:v>
                </c:pt>
                <c:pt idx="919">
                  <c:v>55</c:v>
                </c:pt>
                <c:pt idx="920">
                  <c:v>48</c:v>
                </c:pt>
                <c:pt idx="921">
                  <c:v>58</c:v>
                </c:pt>
                <c:pt idx="922">
                  <c:v>58</c:v>
                </c:pt>
                <c:pt idx="923">
                  <c:v>57</c:v>
                </c:pt>
                <c:pt idx="924">
                  <c:v>58</c:v>
                </c:pt>
                <c:pt idx="925">
                  <c:v>57</c:v>
                </c:pt>
                <c:pt idx="926">
                  <c:v>58</c:v>
                </c:pt>
                <c:pt idx="927">
                  <c:v>58</c:v>
                </c:pt>
                <c:pt idx="928">
                  <c:v>57</c:v>
                </c:pt>
                <c:pt idx="929">
                  <c:v>40</c:v>
                </c:pt>
                <c:pt idx="930">
                  <c:v>56</c:v>
                </c:pt>
                <c:pt idx="931">
                  <c:v>43</c:v>
                </c:pt>
                <c:pt idx="932">
                  <c:v>58</c:v>
                </c:pt>
                <c:pt idx="933">
                  <c:v>59</c:v>
                </c:pt>
                <c:pt idx="934">
                  <c:v>53</c:v>
                </c:pt>
                <c:pt idx="935">
                  <c:v>34</c:v>
                </c:pt>
                <c:pt idx="936">
                  <c:v>58</c:v>
                </c:pt>
                <c:pt idx="937">
                  <c:v>38</c:v>
                </c:pt>
                <c:pt idx="938">
                  <c:v>53</c:v>
                </c:pt>
                <c:pt idx="939">
                  <c:v>40</c:v>
                </c:pt>
                <c:pt idx="940">
                  <c:v>52</c:v>
                </c:pt>
                <c:pt idx="941">
                  <c:v>56</c:v>
                </c:pt>
                <c:pt idx="942">
                  <c:v>56</c:v>
                </c:pt>
                <c:pt idx="943">
                  <c:v>56</c:v>
                </c:pt>
                <c:pt idx="944">
                  <c:v>28</c:v>
                </c:pt>
                <c:pt idx="945">
                  <c:v>56</c:v>
                </c:pt>
                <c:pt idx="946">
                  <c:v>36</c:v>
                </c:pt>
                <c:pt idx="947">
                  <c:v>58</c:v>
                </c:pt>
                <c:pt idx="948">
                  <c:v>57</c:v>
                </c:pt>
                <c:pt idx="949">
                  <c:v>57</c:v>
                </c:pt>
                <c:pt idx="950">
                  <c:v>57</c:v>
                </c:pt>
                <c:pt idx="951">
                  <c:v>49</c:v>
                </c:pt>
                <c:pt idx="952">
                  <c:v>51</c:v>
                </c:pt>
                <c:pt idx="953">
                  <c:v>54</c:v>
                </c:pt>
                <c:pt idx="954">
                  <c:v>57</c:v>
                </c:pt>
                <c:pt idx="955">
                  <c:v>52</c:v>
                </c:pt>
                <c:pt idx="956">
                  <c:v>34</c:v>
                </c:pt>
                <c:pt idx="957">
                  <c:v>51</c:v>
                </c:pt>
                <c:pt idx="958">
                  <c:v>54</c:v>
                </c:pt>
                <c:pt idx="959">
                  <c:v>33</c:v>
                </c:pt>
                <c:pt idx="960">
                  <c:v>53</c:v>
                </c:pt>
                <c:pt idx="961">
                  <c:v>40</c:v>
                </c:pt>
                <c:pt idx="962">
                  <c:v>52</c:v>
                </c:pt>
                <c:pt idx="963">
                  <c:v>18</c:v>
                </c:pt>
                <c:pt idx="964">
                  <c:v>56</c:v>
                </c:pt>
                <c:pt idx="965">
                  <c:v>57</c:v>
                </c:pt>
                <c:pt idx="966">
                  <c:v>56</c:v>
                </c:pt>
                <c:pt idx="967">
                  <c:v>51</c:v>
                </c:pt>
                <c:pt idx="968">
                  <c:v>42</c:v>
                </c:pt>
                <c:pt idx="969">
                  <c:v>37</c:v>
                </c:pt>
                <c:pt idx="970">
                  <c:v>39</c:v>
                </c:pt>
                <c:pt idx="971">
                  <c:v>52</c:v>
                </c:pt>
                <c:pt idx="972">
                  <c:v>52</c:v>
                </c:pt>
                <c:pt idx="973">
                  <c:v>55</c:v>
                </c:pt>
                <c:pt idx="974">
                  <c:v>25</c:v>
                </c:pt>
                <c:pt idx="975">
                  <c:v>58</c:v>
                </c:pt>
                <c:pt idx="976">
                  <c:v>50</c:v>
                </c:pt>
                <c:pt idx="977">
                  <c:v>44</c:v>
                </c:pt>
                <c:pt idx="978">
                  <c:v>58</c:v>
                </c:pt>
                <c:pt idx="979">
                  <c:v>58</c:v>
                </c:pt>
                <c:pt idx="980">
                  <c:v>58</c:v>
                </c:pt>
                <c:pt idx="981">
                  <c:v>57</c:v>
                </c:pt>
                <c:pt idx="982">
                  <c:v>57</c:v>
                </c:pt>
                <c:pt idx="983">
                  <c:v>58</c:v>
                </c:pt>
                <c:pt idx="984">
                  <c:v>54</c:v>
                </c:pt>
                <c:pt idx="985">
                  <c:v>33</c:v>
                </c:pt>
                <c:pt idx="986">
                  <c:v>20</c:v>
                </c:pt>
                <c:pt idx="987">
                  <c:v>59</c:v>
                </c:pt>
                <c:pt idx="988">
                  <c:v>27</c:v>
                </c:pt>
                <c:pt idx="989">
                  <c:v>59</c:v>
                </c:pt>
                <c:pt idx="990">
                  <c:v>54</c:v>
                </c:pt>
                <c:pt idx="991">
                  <c:v>50</c:v>
                </c:pt>
                <c:pt idx="992">
                  <c:v>34</c:v>
                </c:pt>
                <c:pt idx="993">
                  <c:v>52</c:v>
                </c:pt>
                <c:pt idx="994">
                  <c:v>55</c:v>
                </c:pt>
                <c:pt idx="995">
                  <c:v>18</c:v>
                </c:pt>
                <c:pt idx="996">
                  <c:v>51</c:v>
                </c:pt>
                <c:pt idx="997">
                  <c:v>53</c:v>
                </c:pt>
                <c:pt idx="998">
                  <c:v>41</c:v>
                </c:pt>
                <c:pt idx="999">
                  <c:v>53</c:v>
                </c:pt>
                <c:pt idx="1000">
                  <c:v>33</c:v>
                </c:pt>
                <c:pt idx="1001">
                  <c:v>53</c:v>
                </c:pt>
                <c:pt idx="1002">
                  <c:v>46</c:v>
                </c:pt>
                <c:pt idx="1003">
                  <c:v>52</c:v>
                </c:pt>
                <c:pt idx="1004">
                  <c:v>50</c:v>
                </c:pt>
                <c:pt idx="1005">
                  <c:v>56</c:v>
                </c:pt>
                <c:pt idx="1006">
                  <c:v>53</c:v>
                </c:pt>
                <c:pt idx="1007">
                  <c:v>53</c:v>
                </c:pt>
                <c:pt idx="1008">
                  <c:v>42</c:v>
                </c:pt>
                <c:pt idx="1009">
                  <c:v>56</c:v>
                </c:pt>
                <c:pt idx="1010">
                  <c:v>56</c:v>
                </c:pt>
                <c:pt idx="1011">
                  <c:v>50</c:v>
                </c:pt>
                <c:pt idx="1012">
                  <c:v>55</c:v>
                </c:pt>
                <c:pt idx="1013">
                  <c:v>56</c:v>
                </c:pt>
                <c:pt idx="1014">
                  <c:v>56</c:v>
                </c:pt>
                <c:pt idx="1015">
                  <c:v>51</c:v>
                </c:pt>
                <c:pt idx="1016">
                  <c:v>22</c:v>
                </c:pt>
                <c:pt idx="1017">
                  <c:v>21</c:v>
                </c:pt>
                <c:pt idx="1018">
                  <c:v>48</c:v>
                </c:pt>
                <c:pt idx="1019">
                  <c:v>33</c:v>
                </c:pt>
                <c:pt idx="1020">
                  <c:v>48</c:v>
                </c:pt>
                <c:pt idx="1021">
                  <c:v>26</c:v>
                </c:pt>
                <c:pt idx="1022">
                  <c:v>31</c:v>
                </c:pt>
                <c:pt idx="1023">
                  <c:v>48</c:v>
                </c:pt>
                <c:pt idx="1024">
                  <c:v>54</c:v>
                </c:pt>
                <c:pt idx="1025">
                  <c:v>22</c:v>
                </c:pt>
                <c:pt idx="1026">
                  <c:v>57</c:v>
                </c:pt>
                <c:pt idx="1027">
                  <c:v>49</c:v>
                </c:pt>
                <c:pt idx="1028">
                  <c:v>56</c:v>
                </c:pt>
                <c:pt idx="1029">
                  <c:v>57</c:v>
                </c:pt>
                <c:pt idx="1030">
                  <c:v>53</c:v>
                </c:pt>
                <c:pt idx="1031">
                  <c:v>57</c:v>
                </c:pt>
                <c:pt idx="1032">
                  <c:v>53</c:v>
                </c:pt>
                <c:pt idx="1033">
                  <c:v>54</c:v>
                </c:pt>
                <c:pt idx="1034">
                  <c:v>54</c:v>
                </c:pt>
                <c:pt idx="1035">
                  <c:v>28</c:v>
                </c:pt>
                <c:pt idx="1036">
                  <c:v>51</c:v>
                </c:pt>
                <c:pt idx="1037">
                  <c:v>54</c:v>
                </c:pt>
                <c:pt idx="1038">
                  <c:v>55</c:v>
                </c:pt>
                <c:pt idx="1039">
                  <c:v>52</c:v>
                </c:pt>
                <c:pt idx="1040">
                  <c:v>52</c:v>
                </c:pt>
                <c:pt idx="1041">
                  <c:v>55</c:v>
                </c:pt>
                <c:pt idx="1042">
                  <c:v>23</c:v>
                </c:pt>
                <c:pt idx="1043">
                  <c:v>55</c:v>
                </c:pt>
                <c:pt idx="1044">
                  <c:v>33</c:v>
                </c:pt>
                <c:pt idx="1045">
                  <c:v>36</c:v>
                </c:pt>
                <c:pt idx="1046">
                  <c:v>48</c:v>
                </c:pt>
                <c:pt idx="1047">
                  <c:v>30</c:v>
                </c:pt>
                <c:pt idx="1048">
                  <c:v>55</c:v>
                </c:pt>
                <c:pt idx="1049">
                  <c:v>55</c:v>
                </c:pt>
                <c:pt idx="1050">
                  <c:v>50</c:v>
                </c:pt>
                <c:pt idx="1051">
                  <c:v>46</c:v>
                </c:pt>
                <c:pt idx="1052">
                  <c:v>45</c:v>
                </c:pt>
                <c:pt idx="1053">
                  <c:v>60</c:v>
                </c:pt>
                <c:pt idx="1054">
                  <c:v>46</c:v>
                </c:pt>
                <c:pt idx="1055">
                  <c:v>58</c:v>
                </c:pt>
                <c:pt idx="1056">
                  <c:v>32</c:v>
                </c:pt>
                <c:pt idx="1057">
                  <c:v>30</c:v>
                </c:pt>
                <c:pt idx="1058">
                  <c:v>57</c:v>
                </c:pt>
                <c:pt idx="1059">
                  <c:v>56</c:v>
                </c:pt>
                <c:pt idx="1060">
                  <c:v>55</c:v>
                </c:pt>
                <c:pt idx="1061">
                  <c:v>56</c:v>
                </c:pt>
                <c:pt idx="1062">
                  <c:v>50</c:v>
                </c:pt>
                <c:pt idx="1063">
                  <c:v>55</c:v>
                </c:pt>
                <c:pt idx="1064">
                  <c:v>56</c:v>
                </c:pt>
                <c:pt idx="1065">
                  <c:v>53</c:v>
                </c:pt>
                <c:pt idx="1066">
                  <c:v>56</c:v>
                </c:pt>
                <c:pt idx="1067">
                  <c:v>53</c:v>
                </c:pt>
                <c:pt idx="1068">
                  <c:v>51</c:v>
                </c:pt>
                <c:pt idx="1069">
                  <c:v>51</c:v>
                </c:pt>
                <c:pt idx="1070">
                  <c:v>45</c:v>
                </c:pt>
                <c:pt idx="1071">
                  <c:v>50</c:v>
                </c:pt>
                <c:pt idx="1072">
                  <c:v>44</c:v>
                </c:pt>
                <c:pt idx="1073">
                  <c:v>35</c:v>
                </c:pt>
                <c:pt idx="1074">
                  <c:v>53</c:v>
                </c:pt>
                <c:pt idx="1075">
                  <c:v>58</c:v>
                </c:pt>
                <c:pt idx="1076">
                  <c:v>46</c:v>
                </c:pt>
                <c:pt idx="1077">
                  <c:v>58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43</c:v>
                </c:pt>
                <c:pt idx="1083">
                  <c:v>49</c:v>
                </c:pt>
                <c:pt idx="1084">
                  <c:v>42</c:v>
                </c:pt>
                <c:pt idx="1085">
                  <c:v>48</c:v>
                </c:pt>
                <c:pt idx="1086">
                  <c:v>53</c:v>
                </c:pt>
                <c:pt idx="1087">
                  <c:v>49</c:v>
                </c:pt>
                <c:pt idx="1088">
                  <c:v>49</c:v>
                </c:pt>
                <c:pt idx="1089">
                  <c:v>51</c:v>
                </c:pt>
                <c:pt idx="1090">
                  <c:v>53</c:v>
                </c:pt>
                <c:pt idx="1091">
                  <c:v>48</c:v>
                </c:pt>
                <c:pt idx="1092">
                  <c:v>49</c:v>
                </c:pt>
                <c:pt idx="1093">
                  <c:v>54</c:v>
                </c:pt>
                <c:pt idx="1094">
                  <c:v>40</c:v>
                </c:pt>
                <c:pt idx="1095">
                  <c:v>52</c:v>
                </c:pt>
                <c:pt idx="1096">
                  <c:v>31</c:v>
                </c:pt>
                <c:pt idx="1097">
                  <c:v>31</c:v>
                </c:pt>
                <c:pt idx="1098">
                  <c:v>60</c:v>
                </c:pt>
                <c:pt idx="1099">
                  <c:v>59</c:v>
                </c:pt>
                <c:pt idx="1100">
                  <c:v>34</c:v>
                </c:pt>
                <c:pt idx="1101">
                  <c:v>52</c:v>
                </c:pt>
                <c:pt idx="1102">
                  <c:v>49</c:v>
                </c:pt>
                <c:pt idx="1103">
                  <c:v>49</c:v>
                </c:pt>
                <c:pt idx="1104">
                  <c:v>47</c:v>
                </c:pt>
                <c:pt idx="1105">
                  <c:v>54</c:v>
                </c:pt>
                <c:pt idx="1106">
                  <c:v>55</c:v>
                </c:pt>
                <c:pt idx="1107">
                  <c:v>55</c:v>
                </c:pt>
                <c:pt idx="1108">
                  <c:v>52</c:v>
                </c:pt>
                <c:pt idx="1109">
                  <c:v>37</c:v>
                </c:pt>
                <c:pt idx="1110">
                  <c:v>50</c:v>
                </c:pt>
                <c:pt idx="1111">
                  <c:v>49</c:v>
                </c:pt>
                <c:pt idx="1112">
                  <c:v>41</c:v>
                </c:pt>
                <c:pt idx="1113">
                  <c:v>48</c:v>
                </c:pt>
                <c:pt idx="1114">
                  <c:v>25</c:v>
                </c:pt>
                <c:pt idx="1115">
                  <c:v>50</c:v>
                </c:pt>
                <c:pt idx="1116">
                  <c:v>47</c:v>
                </c:pt>
                <c:pt idx="1117">
                  <c:v>50</c:v>
                </c:pt>
                <c:pt idx="1118">
                  <c:v>50</c:v>
                </c:pt>
                <c:pt idx="1119">
                  <c:v>46</c:v>
                </c:pt>
                <c:pt idx="1120">
                  <c:v>53</c:v>
                </c:pt>
                <c:pt idx="1121">
                  <c:v>53</c:v>
                </c:pt>
                <c:pt idx="1122">
                  <c:v>53</c:v>
                </c:pt>
                <c:pt idx="1123">
                  <c:v>48</c:v>
                </c:pt>
                <c:pt idx="1124">
                  <c:v>43</c:v>
                </c:pt>
                <c:pt idx="1125">
                  <c:v>34</c:v>
                </c:pt>
                <c:pt idx="1126">
                  <c:v>52</c:v>
                </c:pt>
                <c:pt idx="1127">
                  <c:v>51</c:v>
                </c:pt>
                <c:pt idx="1128">
                  <c:v>51</c:v>
                </c:pt>
                <c:pt idx="1129">
                  <c:v>58</c:v>
                </c:pt>
                <c:pt idx="1130">
                  <c:v>39</c:v>
                </c:pt>
                <c:pt idx="1131">
                  <c:v>37</c:v>
                </c:pt>
                <c:pt idx="1132">
                  <c:v>50</c:v>
                </c:pt>
                <c:pt idx="1133">
                  <c:v>60</c:v>
                </c:pt>
                <c:pt idx="1134">
                  <c:v>26</c:v>
                </c:pt>
                <c:pt idx="1135">
                  <c:v>56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51</c:v>
                </c:pt>
                <c:pt idx="1140">
                  <c:v>24</c:v>
                </c:pt>
                <c:pt idx="1141">
                  <c:v>53</c:v>
                </c:pt>
                <c:pt idx="1142">
                  <c:v>51</c:v>
                </c:pt>
                <c:pt idx="1143">
                  <c:v>53</c:v>
                </c:pt>
                <c:pt idx="1144">
                  <c:v>51</c:v>
                </c:pt>
                <c:pt idx="1145">
                  <c:v>51</c:v>
                </c:pt>
                <c:pt idx="1146">
                  <c:v>54</c:v>
                </c:pt>
                <c:pt idx="1147">
                  <c:v>30</c:v>
                </c:pt>
                <c:pt idx="1148">
                  <c:v>50</c:v>
                </c:pt>
                <c:pt idx="1149">
                  <c:v>50</c:v>
                </c:pt>
                <c:pt idx="1150">
                  <c:v>49</c:v>
                </c:pt>
                <c:pt idx="1151">
                  <c:v>46</c:v>
                </c:pt>
                <c:pt idx="1152">
                  <c:v>26</c:v>
                </c:pt>
                <c:pt idx="1153">
                  <c:v>49</c:v>
                </c:pt>
                <c:pt idx="1154">
                  <c:v>57</c:v>
                </c:pt>
                <c:pt idx="1155">
                  <c:v>21</c:v>
                </c:pt>
                <c:pt idx="1156">
                  <c:v>52</c:v>
                </c:pt>
                <c:pt idx="1157">
                  <c:v>52</c:v>
                </c:pt>
                <c:pt idx="1158">
                  <c:v>52</c:v>
                </c:pt>
                <c:pt idx="1159">
                  <c:v>47</c:v>
                </c:pt>
                <c:pt idx="1160">
                  <c:v>50</c:v>
                </c:pt>
                <c:pt idx="1161">
                  <c:v>45</c:v>
                </c:pt>
                <c:pt idx="1162">
                  <c:v>58</c:v>
                </c:pt>
                <c:pt idx="1163">
                  <c:v>56</c:v>
                </c:pt>
                <c:pt idx="1164">
                  <c:v>41</c:v>
                </c:pt>
                <c:pt idx="1165">
                  <c:v>48</c:v>
                </c:pt>
                <c:pt idx="1166">
                  <c:v>51</c:v>
                </c:pt>
                <c:pt idx="1167">
                  <c:v>52</c:v>
                </c:pt>
                <c:pt idx="1168">
                  <c:v>54</c:v>
                </c:pt>
                <c:pt idx="1169">
                  <c:v>50</c:v>
                </c:pt>
                <c:pt idx="1170">
                  <c:v>43</c:v>
                </c:pt>
                <c:pt idx="1171">
                  <c:v>24</c:v>
                </c:pt>
                <c:pt idx="1172">
                  <c:v>52</c:v>
                </c:pt>
                <c:pt idx="1173">
                  <c:v>47</c:v>
                </c:pt>
                <c:pt idx="1174">
                  <c:v>40</c:v>
                </c:pt>
                <c:pt idx="1175">
                  <c:v>50</c:v>
                </c:pt>
                <c:pt idx="1176">
                  <c:v>58</c:v>
                </c:pt>
                <c:pt idx="1177">
                  <c:v>41</c:v>
                </c:pt>
                <c:pt idx="1178">
                  <c:v>49</c:v>
                </c:pt>
                <c:pt idx="1179">
                  <c:v>56</c:v>
                </c:pt>
                <c:pt idx="1180">
                  <c:v>49</c:v>
                </c:pt>
                <c:pt idx="1181">
                  <c:v>48</c:v>
                </c:pt>
                <c:pt idx="1182">
                  <c:v>50</c:v>
                </c:pt>
                <c:pt idx="1183">
                  <c:v>50</c:v>
                </c:pt>
                <c:pt idx="1184">
                  <c:v>47</c:v>
                </c:pt>
                <c:pt idx="1185">
                  <c:v>49</c:v>
                </c:pt>
                <c:pt idx="1186">
                  <c:v>51</c:v>
                </c:pt>
                <c:pt idx="1187">
                  <c:v>30</c:v>
                </c:pt>
                <c:pt idx="1188">
                  <c:v>53</c:v>
                </c:pt>
                <c:pt idx="1189">
                  <c:v>46</c:v>
                </c:pt>
                <c:pt idx="1190">
                  <c:v>54</c:v>
                </c:pt>
                <c:pt idx="1191">
                  <c:v>43</c:v>
                </c:pt>
                <c:pt idx="1192">
                  <c:v>35</c:v>
                </c:pt>
                <c:pt idx="1193">
                  <c:v>49</c:v>
                </c:pt>
                <c:pt idx="1194">
                  <c:v>48</c:v>
                </c:pt>
                <c:pt idx="1195">
                  <c:v>46</c:v>
                </c:pt>
                <c:pt idx="1196">
                  <c:v>46</c:v>
                </c:pt>
                <c:pt idx="1197">
                  <c:v>46</c:v>
                </c:pt>
                <c:pt idx="1198">
                  <c:v>51</c:v>
                </c:pt>
                <c:pt idx="1199">
                  <c:v>51</c:v>
                </c:pt>
                <c:pt idx="1200">
                  <c:v>47</c:v>
                </c:pt>
                <c:pt idx="1201">
                  <c:v>51</c:v>
                </c:pt>
                <c:pt idx="1202">
                  <c:v>53</c:v>
                </c:pt>
                <c:pt idx="1203">
                  <c:v>51</c:v>
                </c:pt>
                <c:pt idx="1204">
                  <c:v>34</c:v>
                </c:pt>
                <c:pt idx="1205">
                  <c:v>26</c:v>
                </c:pt>
                <c:pt idx="1206">
                  <c:v>34</c:v>
                </c:pt>
                <c:pt idx="1207">
                  <c:v>45</c:v>
                </c:pt>
                <c:pt idx="1208">
                  <c:v>60</c:v>
                </c:pt>
                <c:pt idx="1209">
                  <c:v>49</c:v>
                </c:pt>
                <c:pt idx="1210">
                  <c:v>46</c:v>
                </c:pt>
                <c:pt idx="1211">
                  <c:v>49</c:v>
                </c:pt>
                <c:pt idx="1212">
                  <c:v>49</c:v>
                </c:pt>
                <c:pt idx="1213">
                  <c:v>53</c:v>
                </c:pt>
                <c:pt idx="1214">
                  <c:v>51</c:v>
                </c:pt>
                <c:pt idx="1215">
                  <c:v>49</c:v>
                </c:pt>
                <c:pt idx="1216">
                  <c:v>51</c:v>
                </c:pt>
                <c:pt idx="1217">
                  <c:v>48</c:v>
                </c:pt>
                <c:pt idx="1218">
                  <c:v>42</c:v>
                </c:pt>
                <c:pt idx="1219">
                  <c:v>47</c:v>
                </c:pt>
                <c:pt idx="1220">
                  <c:v>41</c:v>
                </c:pt>
                <c:pt idx="1221">
                  <c:v>36</c:v>
                </c:pt>
                <c:pt idx="1222">
                  <c:v>46</c:v>
                </c:pt>
                <c:pt idx="1223">
                  <c:v>49</c:v>
                </c:pt>
                <c:pt idx="1224">
                  <c:v>51</c:v>
                </c:pt>
                <c:pt idx="1225">
                  <c:v>52</c:v>
                </c:pt>
                <c:pt idx="1226">
                  <c:v>32</c:v>
                </c:pt>
                <c:pt idx="1227">
                  <c:v>40</c:v>
                </c:pt>
                <c:pt idx="1228">
                  <c:v>52</c:v>
                </c:pt>
                <c:pt idx="1229">
                  <c:v>52</c:v>
                </c:pt>
                <c:pt idx="1230">
                  <c:v>45</c:v>
                </c:pt>
                <c:pt idx="1231">
                  <c:v>57</c:v>
                </c:pt>
                <c:pt idx="1232">
                  <c:v>45</c:v>
                </c:pt>
                <c:pt idx="1233">
                  <c:v>50</c:v>
                </c:pt>
                <c:pt idx="1234">
                  <c:v>50</c:v>
                </c:pt>
                <c:pt idx="1235">
                  <c:v>29</c:v>
                </c:pt>
                <c:pt idx="1236">
                  <c:v>43</c:v>
                </c:pt>
                <c:pt idx="1237">
                  <c:v>49</c:v>
                </c:pt>
                <c:pt idx="1238">
                  <c:v>48</c:v>
                </c:pt>
                <c:pt idx="1239">
                  <c:v>48</c:v>
                </c:pt>
                <c:pt idx="1240">
                  <c:v>39</c:v>
                </c:pt>
                <c:pt idx="1241">
                  <c:v>48</c:v>
                </c:pt>
                <c:pt idx="1242">
                  <c:v>30</c:v>
                </c:pt>
                <c:pt idx="1243">
                  <c:v>46</c:v>
                </c:pt>
                <c:pt idx="1244">
                  <c:v>51</c:v>
                </c:pt>
                <c:pt idx="1245">
                  <c:v>47</c:v>
                </c:pt>
                <c:pt idx="1246">
                  <c:v>55</c:v>
                </c:pt>
                <c:pt idx="1247">
                  <c:v>25</c:v>
                </c:pt>
                <c:pt idx="1248">
                  <c:v>44</c:v>
                </c:pt>
                <c:pt idx="1249">
                  <c:v>49</c:v>
                </c:pt>
                <c:pt idx="1250">
                  <c:v>48</c:v>
                </c:pt>
                <c:pt idx="1251">
                  <c:v>50</c:v>
                </c:pt>
                <c:pt idx="1252">
                  <c:v>50</c:v>
                </c:pt>
                <c:pt idx="1253">
                  <c:v>46</c:v>
                </c:pt>
                <c:pt idx="1254">
                  <c:v>34</c:v>
                </c:pt>
                <c:pt idx="1255">
                  <c:v>46</c:v>
                </c:pt>
                <c:pt idx="1256">
                  <c:v>46</c:v>
                </c:pt>
                <c:pt idx="1257">
                  <c:v>21</c:v>
                </c:pt>
                <c:pt idx="1258">
                  <c:v>57</c:v>
                </c:pt>
                <c:pt idx="1259">
                  <c:v>51</c:v>
                </c:pt>
                <c:pt idx="1260">
                  <c:v>51</c:v>
                </c:pt>
                <c:pt idx="1261">
                  <c:v>48</c:v>
                </c:pt>
                <c:pt idx="1262">
                  <c:v>53</c:v>
                </c:pt>
                <c:pt idx="1263">
                  <c:v>23</c:v>
                </c:pt>
                <c:pt idx="1264">
                  <c:v>46</c:v>
                </c:pt>
                <c:pt idx="1265">
                  <c:v>49</c:v>
                </c:pt>
                <c:pt idx="1266">
                  <c:v>42</c:v>
                </c:pt>
                <c:pt idx="1267">
                  <c:v>49</c:v>
                </c:pt>
                <c:pt idx="1268">
                  <c:v>48</c:v>
                </c:pt>
                <c:pt idx="1269">
                  <c:v>53</c:v>
                </c:pt>
                <c:pt idx="1270">
                  <c:v>57</c:v>
                </c:pt>
                <c:pt idx="1271">
                  <c:v>47</c:v>
                </c:pt>
                <c:pt idx="1272">
                  <c:v>45</c:v>
                </c:pt>
                <c:pt idx="1273">
                  <c:v>43</c:v>
                </c:pt>
                <c:pt idx="1274">
                  <c:v>45</c:v>
                </c:pt>
                <c:pt idx="1275">
                  <c:v>45</c:v>
                </c:pt>
                <c:pt idx="1276">
                  <c:v>45</c:v>
                </c:pt>
                <c:pt idx="1277">
                  <c:v>49</c:v>
                </c:pt>
                <c:pt idx="1278">
                  <c:v>39</c:v>
                </c:pt>
                <c:pt idx="1279">
                  <c:v>39</c:v>
                </c:pt>
                <c:pt idx="1280">
                  <c:v>35</c:v>
                </c:pt>
                <c:pt idx="1281">
                  <c:v>40</c:v>
                </c:pt>
                <c:pt idx="1282">
                  <c:v>47</c:v>
                </c:pt>
                <c:pt idx="1283">
                  <c:v>34</c:v>
                </c:pt>
                <c:pt idx="1284">
                  <c:v>47</c:v>
                </c:pt>
                <c:pt idx="1285">
                  <c:v>47</c:v>
                </c:pt>
                <c:pt idx="1286">
                  <c:v>39</c:v>
                </c:pt>
                <c:pt idx="1287">
                  <c:v>47</c:v>
                </c:pt>
                <c:pt idx="1288">
                  <c:v>41</c:v>
                </c:pt>
                <c:pt idx="1289">
                  <c:v>39</c:v>
                </c:pt>
                <c:pt idx="1290">
                  <c:v>45</c:v>
                </c:pt>
                <c:pt idx="1291">
                  <c:v>43</c:v>
                </c:pt>
                <c:pt idx="1292">
                  <c:v>45</c:v>
                </c:pt>
                <c:pt idx="1293">
                  <c:v>45</c:v>
                </c:pt>
                <c:pt idx="1294">
                  <c:v>45</c:v>
                </c:pt>
                <c:pt idx="1295">
                  <c:v>29</c:v>
                </c:pt>
                <c:pt idx="1296">
                  <c:v>30</c:v>
                </c:pt>
                <c:pt idx="1297">
                  <c:v>50</c:v>
                </c:pt>
                <c:pt idx="1298">
                  <c:v>38</c:v>
                </c:pt>
                <c:pt idx="1299">
                  <c:v>56</c:v>
                </c:pt>
                <c:pt idx="1300">
                  <c:v>50</c:v>
                </c:pt>
                <c:pt idx="1301">
                  <c:v>50</c:v>
                </c:pt>
                <c:pt idx="1302">
                  <c:v>59</c:v>
                </c:pt>
                <c:pt idx="1303">
                  <c:v>47</c:v>
                </c:pt>
                <c:pt idx="1304">
                  <c:v>45</c:v>
                </c:pt>
                <c:pt idx="1305">
                  <c:v>43</c:v>
                </c:pt>
                <c:pt idx="1306">
                  <c:v>51</c:v>
                </c:pt>
                <c:pt idx="1307">
                  <c:v>51</c:v>
                </c:pt>
                <c:pt idx="1308">
                  <c:v>59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46</c:v>
                </c:pt>
                <c:pt idx="1313">
                  <c:v>29</c:v>
                </c:pt>
                <c:pt idx="1314">
                  <c:v>43</c:v>
                </c:pt>
                <c:pt idx="1315">
                  <c:v>44</c:v>
                </c:pt>
                <c:pt idx="1316">
                  <c:v>49</c:v>
                </c:pt>
                <c:pt idx="1317">
                  <c:v>48</c:v>
                </c:pt>
                <c:pt idx="1318">
                  <c:v>48</c:v>
                </c:pt>
                <c:pt idx="1319">
                  <c:v>22</c:v>
                </c:pt>
                <c:pt idx="1320">
                  <c:v>48</c:v>
                </c:pt>
                <c:pt idx="1321">
                  <c:v>58</c:v>
                </c:pt>
                <c:pt idx="1322">
                  <c:v>40</c:v>
                </c:pt>
                <c:pt idx="1323">
                  <c:v>46</c:v>
                </c:pt>
                <c:pt idx="1324">
                  <c:v>46</c:v>
                </c:pt>
                <c:pt idx="1325">
                  <c:v>46</c:v>
                </c:pt>
                <c:pt idx="1326">
                  <c:v>44</c:v>
                </c:pt>
                <c:pt idx="1327">
                  <c:v>44</c:v>
                </c:pt>
                <c:pt idx="1328">
                  <c:v>60</c:v>
                </c:pt>
                <c:pt idx="1329">
                  <c:v>25</c:v>
                </c:pt>
                <c:pt idx="1330">
                  <c:v>40</c:v>
                </c:pt>
                <c:pt idx="1331">
                  <c:v>59</c:v>
                </c:pt>
                <c:pt idx="1332">
                  <c:v>40</c:v>
                </c:pt>
                <c:pt idx="1333">
                  <c:v>32</c:v>
                </c:pt>
                <c:pt idx="1334">
                  <c:v>49</c:v>
                </c:pt>
                <c:pt idx="1335">
                  <c:v>49</c:v>
                </c:pt>
                <c:pt idx="1336">
                  <c:v>49</c:v>
                </c:pt>
                <c:pt idx="1337">
                  <c:v>44</c:v>
                </c:pt>
                <c:pt idx="1338">
                  <c:v>49</c:v>
                </c:pt>
                <c:pt idx="1339">
                  <c:v>55</c:v>
                </c:pt>
                <c:pt idx="1340">
                  <c:v>47</c:v>
                </c:pt>
                <c:pt idx="1341">
                  <c:v>28</c:v>
                </c:pt>
                <c:pt idx="1342">
                  <c:v>21</c:v>
                </c:pt>
                <c:pt idx="1343">
                  <c:v>29</c:v>
                </c:pt>
                <c:pt idx="1344">
                  <c:v>57</c:v>
                </c:pt>
                <c:pt idx="1345">
                  <c:v>47</c:v>
                </c:pt>
                <c:pt idx="1346">
                  <c:v>57</c:v>
                </c:pt>
                <c:pt idx="1347">
                  <c:v>47</c:v>
                </c:pt>
                <c:pt idx="1348">
                  <c:v>52</c:v>
                </c:pt>
                <c:pt idx="1349">
                  <c:v>40</c:v>
                </c:pt>
                <c:pt idx="1350">
                  <c:v>37</c:v>
                </c:pt>
                <c:pt idx="1351">
                  <c:v>19</c:v>
                </c:pt>
                <c:pt idx="1352">
                  <c:v>45</c:v>
                </c:pt>
                <c:pt idx="1353">
                  <c:v>46</c:v>
                </c:pt>
                <c:pt idx="1354">
                  <c:v>44</c:v>
                </c:pt>
                <c:pt idx="1355">
                  <c:v>33</c:v>
                </c:pt>
                <c:pt idx="1356">
                  <c:v>42</c:v>
                </c:pt>
                <c:pt idx="1357">
                  <c:v>27</c:v>
                </c:pt>
                <c:pt idx="1358">
                  <c:v>60</c:v>
                </c:pt>
                <c:pt idx="1359">
                  <c:v>39</c:v>
                </c:pt>
                <c:pt idx="1360">
                  <c:v>39</c:v>
                </c:pt>
                <c:pt idx="1361">
                  <c:v>50</c:v>
                </c:pt>
                <c:pt idx="1362">
                  <c:v>47</c:v>
                </c:pt>
                <c:pt idx="1363">
                  <c:v>52</c:v>
                </c:pt>
                <c:pt idx="1364">
                  <c:v>41</c:v>
                </c:pt>
                <c:pt idx="1365">
                  <c:v>56</c:v>
                </c:pt>
                <c:pt idx="1366">
                  <c:v>35</c:v>
                </c:pt>
                <c:pt idx="1367">
                  <c:v>45</c:v>
                </c:pt>
                <c:pt idx="1368">
                  <c:v>60</c:v>
                </c:pt>
                <c:pt idx="1369">
                  <c:v>28</c:v>
                </c:pt>
                <c:pt idx="1370">
                  <c:v>21</c:v>
                </c:pt>
                <c:pt idx="1371">
                  <c:v>33</c:v>
                </c:pt>
                <c:pt idx="1372">
                  <c:v>31</c:v>
                </c:pt>
                <c:pt idx="1373">
                  <c:v>48</c:v>
                </c:pt>
                <c:pt idx="1374">
                  <c:v>25</c:v>
                </c:pt>
                <c:pt idx="1375">
                  <c:v>23</c:v>
                </c:pt>
                <c:pt idx="1376">
                  <c:v>48</c:v>
                </c:pt>
                <c:pt idx="1377">
                  <c:v>25</c:v>
                </c:pt>
                <c:pt idx="1378">
                  <c:v>41</c:v>
                </c:pt>
                <c:pt idx="1379">
                  <c:v>46</c:v>
                </c:pt>
                <c:pt idx="1380">
                  <c:v>44</c:v>
                </c:pt>
                <c:pt idx="1381">
                  <c:v>57</c:v>
                </c:pt>
                <c:pt idx="1382">
                  <c:v>45</c:v>
                </c:pt>
                <c:pt idx="1383">
                  <c:v>44</c:v>
                </c:pt>
                <c:pt idx="1384">
                  <c:v>42</c:v>
                </c:pt>
                <c:pt idx="1385">
                  <c:v>44</c:v>
                </c:pt>
                <c:pt idx="1386">
                  <c:v>44</c:v>
                </c:pt>
                <c:pt idx="1387">
                  <c:v>35</c:v>
                </c:pt>
                <c:pt idx="1388">
                  <c:v>40</c:v>
                </c:pt>
                <c:pt idx="1389">
                  <c:v>41</c:v>
                </c:pt>
                <c:pt idx="1390">
                  <c:v>51</c:v>
                </c:pt>
                <c:pt idx="1391">
                  <c:v>27</c:v>
                </c:pt>
                <c:pt idx="1392">
                  <c:v>26</c:v>
                </c:pt>
                <c:pt idx="1393">
                  <c:v>46</c:v>
                </c:pt>
                <c:pt idx="1394">
                  <c:v>57</c:v>
                </c:pt>
                <c:pt idx="1395">
                  <c:v>24</c:v>
                </c:pt>
                <c:pt idx="1396">
                  <c:v>29</c:v>
                </c:pt>
                <c:pt idx="1397">
                  <c:v>42</c:v>
                </c:pt>
                <c:pt idx="1398">
                  <c:v>23</c:v>
                </c:pt>
                <c:pt idx="1399">
                  <c:v>42</c:v>
                </c:pt>
                <c:pt idx="1400">
                  <c:v>42</c:v>
                </c:pt>
                <c:pt idx="1401">
                  <c:v>21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44</c:v>
                </c:pt>
                <c:pt idx="1406">
                  <c:v>26</c:v>
                </c:pt>
                <c:pt idx="1407">
                  <c:v>54</c:v>
                </c:pt>
                <c:pt idx="1408">
                  <c:v>25</c:v>
                </c:pt>
                <c:pt idx="1409">
                  <c:v>55</c:v>
                </c:pt>
                <c:pt idx="1410">
                  <c:v>28</c:v>
                </c:pt>
                <c:pt idx="1411">
                  <c:v>34</c:v>
                </c:pt>
                <c:pt idx="1412">
                  <c:v>38</c:v>
                </c:pt>
                <c:pt idx="1413">
                  <c:v>44</c:v>
                </c:pt>
                <c:pt idx="1414">
                  <c:v>46</c:v>
                </c:pt>
                <c:pt idx="1415">
                  <c:v>44</c:v>
                </c:pt>
                <c:pt idx="1416">
                  <c:v>39</c:v>
                </c:pt>
                <c:pt idx="1417">
                  <c:v>25</c:v>
                </c:pt>
                <c:pt idx="1418">
                  <c:v>34</c:v>
                </c:pt>
                <c:pt idx="1419">
                  <c:v>26</c:v>
                </c:pt>
                <c:pt idx="1420">
                  <c:v>55</c:v>
                </c:pt>
                <c:pt idx="1421">
                  <c:v>22</c:v>
                </c:pt>
                <c:pt idx="1422">
                  <c:v>45</c:v>
                </c:pt>
                <c:pt idx="1423">
                  <c:v>45</c:v>
                </c:pt>
                <c:pt idx="1424">
                  <c:v>42</c:v>
                </c:pt>
                <c:pt idx="1425">
                  <c:v>43</c:v>
                </c:pt>
                <c:pt idx="1426">
                  <c:v>45</c:v>
                </c:pt>
                <c:pt idx="1427">
                  <c:v>44</c:v>
                </c:pt>
                <c:pt idx="1428">
                  <c:v>44</c:v>
                </c:pt>
                <c:pt idx="1429">
                  <c:v>39</c:v>
                </c:pt>
                <c:pt idx="1430">
                  <c:v>57</c:v>
                </c:pt>
                <c:pt idx="1431">
                  <c:v>29</c:v>
                </c:pt>
                <c:pt idx="1432">
                  <c:v>41</c:v>
                </c:pt>
                <c:pt idx="1433">
                  <c:v>57</c:v>
                </c:pt>
                <c:pt idx="1434">
                  <c:v>41</c:v>
                </c:pt>
                <c:pt idx="1435">
                  <c:v>39</c:v>
                </c:pt>
                <c:pt idx="1436">
                  <c:v>29</c:v>
                </c:pt>
                <c:pt idx="1437">
                  <c:v>45</c:v>
                </c:pt>
                <c:pt idx="1438">
                  <c:v>43</c:v>
                </c:pt>
                <c:pt idx="1439">
                  <c:v>45</c:v>
                </c:pt>
                <c:pt idx="1440">
                  <c:v>36</c:v>
                </c:pt>
                <c:pt idx="1441">
                  <c:v>43</c:v>
                </c:pt>
                <c:pt idx="1442">
                  <c:v>38</c:v>
                </c:pt>
                <c:pt idx="1443">
                  <c:v>43</c:v>
                </c:pt>
                <c:pt idx="1444">
                  <c:v>18</c:v>
                </c:pt>
                <c:pt idx="1445">
                  <c:v>57</c:v>
                </c:pt>
                <c:pt idx="1446">
                  <c:v>50</c:v>
                </c:pt>
                <c:pt idx="1447">
                  <c:v>57</c:v>
                </c:pt>
                <c:pt idx="1448">
                  <c:v>58</c:v>
                </c:pt>
                <c:pt idx="1449">
                  <c:v>56</c:v>
                </c:pt>
                <c:pt idx="1450">
                  <c:v>37</c:v>
                </c:pt>
                <c:pt idx="1451">
                  <c:v>46</c:v>
                </c:pt>
                <c:pt idx="1452">
                  <c:v>41</c:v>
                </c:pt>
                <c:pt idx="1453">
                  <c:v>49</c:v>
                </c:pt>
                <c:pt idx="1454">
                  <c:v>41</c:v>
                </c:pt>
                <c:pt idx="1455">
                  <c:v>41</c:v>
                </c:pt>
                <c:pt idx="1456">
                  <c:v>40</c:v>
                </c:pt>
                <c:pt idx="1457">
                  <c:v>36</c:v>
                </c:pt>
                <c:pt idx="1458">
                  <c:v>36</c:v>
                </c:pt>
                <c:pt idx="1459">
                  <c:v>45</c:v>
                </c:pt>
                <c:pt idx="1460">
                  <c:v>31</c:v>
                </c:pt>
                <c:pt idx="1461">
                  <c:v>39</c:v>
                </c:pt>
                <c:pt idx="1462">
                  <c:v>39</c:v>
                </c:pt>
                <c:pt idx="1463">
                  <c:v>40</c:v>
                </c:pt>
                <c:pt idx="1464">
                  <c:v>54</c:v>
                </c:pt>
                <c:pt idx="1465">
                  <c:v>47</c:v>
                </c:pt>
                <c:pt idx="1466">
                  <c:v>40</c:v>
                </c:pt>
                <c:pt idx="1467">
                  <c:v>42</c:v>
                </c:pt>
                <c:pt idx="1468">
                  <c:v>42</c:v>
                </c:pt>
                <c:pt idx="1469">
                  <c:v>42</c:v>
                </c:pt>
                <c:pt idx="1470">
                  <c:v>41</c:v>
                </c:pt>
                <c:pt idx="1471">
                  <c:v>44</c:v>
                </c:pt>
                <c:pt idx="1472">
                  <c:v>38</c:v>
                </c:pt>
                <c:pt idx="1473">
                  <c:v>44</c:v>
                </c:pt>
                <c:pt idx="1474">
                  <c:v>46</c:v>
                </c:pt>
                <c:pt idx="1475">
                  <c:v>38</c:v>
                </c:pt>
                <c:pt idx="1476">
                  <c:v>23</c:v>
                </c:pt>
                <c:pt idx="1477">
                  <c:v>38</c:v>
                </c:pt>
                <c:pt idx="1478">
                  <c:v>29</c:v>
                </c:pt>
                <c:pt idx="1479">
                  <c:v>54</c:v>
                </c:pt>
                <c:pt idx="1480">
                  <c:v>35</c:v>
                </c:pt>
                <c:pt idx="1481">
                  <c:v>30</c:v>
                </c:pt>
                <c:pt idx="1482">
                  <c:v>40</c:v>
                </c:pt>
                <c:pt idx="1483">
                  <c:v>44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42</c:v>
                </c:pt>
                <c:pt idx="1488">
                  <c:v>27</c:v>
                </c:pt>
                <c:pt idx="1489">
                  <c:v>45</c:v>
                </c:pt>
                <c:pt idx="1490">
                  <c:v>53</c:v>
                </c:pt>
                <c:pt idx="1491">
                  <c:v>40</c:v>
                </c:pt>
                <c:pt idx="1492">
                  <c:v>40</c:v>
                </c:pt>
                <c:pt idx="1493">
                  <c:v>37</c:v>
                </c:pt>
                <c:pt idx="1494">
                  <c:v>48</c:v>
                </c:pt>
                <c:pt idx="1495">
                  <c:v>42</c:v>
                </c:pt>
                <c:pt idx="1496">
                  <c:v>44</c:v>
                </c:pt>
                <c:pt idx="1497">
                  <c:v>42</c:v>
                </c:pt>
                <c:pt idx="1498">
                  <c:v>42</c:v>
                </c:pt>
                <c:pt idx="1499">
                  <c:v>44</c:v>
                </c:pt>
                <c:pt idx="1500">
                  <c:v>38</c:v>
                </c:pt>
                <c:pt idx="1501">
                  <c:v>33</c:v>
                </c:pt>
                <c:pt idx="1502">
                  <c:v>37</c:v>
                </c:pt>
                <c:pt idx="1503">
                  <c:v>18</c:v>
                </c:pt>
                <c:pt idx="1504">
                  <c:v>41</c:v>
                </c:pt>
                <c:pt idx="1505">
                  <c:v>53</c:v>
                </c:pt>
                <c:pt idx="1506">
                  <c:v>44</c:v>
                </c:pt>
                <c:pt idx="1507">
                  <c:v>41</c:v>
                </c:pt>
                <c:pt idx="1508">
                  <c:v>43</c:v>
                </c:pt>
                <c:pt idx="1509">
                  <c:v>45</c:v>
                </c:pt>
                <c:pt idx="1510">
                  <c:v>22</c:v>
                </c:pt>
                <c:pt idx="1511">
                  <c:v>43</c:v>
                </c:pt>
                <c:pt idx="1512">
                  <c:v>28</c:v>
                </c:pt>
                <c:pt idx="1513">
                  <c:v>47</c:v>
                </c:pt>
                <c:pt idx="1514">
                  <c:v>31</c:v>
                </c:pt>
                <c:pt idx="1515">
                  <c:v>37</c:v>
                </c:pt>
                <c:pt idx="1516">
                  <c:v>42</c:v>
                </c:pt>
                <c:pt idx="1517">
                  <c:v>41</c:v>
                </c:pt>
                <c:pt idx="1518">
                  <c:v>41</c:v>
                </c:pt>
                <c:pt idx="1519">
                  <c:v>41</c:v>
                </c:pt>
                <c:pt idx="1520">
                  <c:v>34</c:v>
                </c:pt>
                <c:pt idx="1521">
                  <c:v>56</c:v>
                </c:pt>
                <c:pt idx="1522">
                  <c:v>52</c:v>
                </c:pt>
                <c:pt idx="1523">
                  <c:v>37</c:v>
                </c:pt>
                <c:pt idx="1524">
                  <c:v>36</c:v>
                </c:pt>
                <c:pt idx="1525">
                  <c:v>54</c:v>
                </c:pt>
                <c:pt idx="1526">
                  <c:v>44</c:v>
                </c:pt>
                <c:pt idx="1527">
                  <c:v>28</c:v>
                </c:pt>
                <c:pt idx="1528">
                  <c:v>39</c:v>
                </c:pt>
                <c:pt idx="1529">
                  <c:v>51</c:v>
                </c:pt>
                <c:pt idx="1530">
                  <c:v>54</c:v>
                </c:pt>
                <c:pt idx="1531">
                  <c:v>37</c:v>
                </c:pt>
                <c:pt idx="1532">
                  <c:v>33</c:v>
                </c:pt>
                <c:pt idx="1533">
                  <c:v>41</c:v>
                </c:pt>
                <c:pt idx="1534">
                  <c:v>40</c:v>
                </c:pt>
                <c:pt idx="1535">
                  <c:v>33</c:v>
                </c:pt>
                <c:pt idx="1536">
                  <c:v>38</c:v>
                </c:pt>
                <c:pt idx="1537">
                  <c:v>52</c:v>
                </c:pt>
                <c:pt idx="1538">
                  <c:v>38</c:v>
                </c:pt>
                <c:pt idx="1539">
                  <c:v>33</c:v>
                </c:pt>
                <c:pt idx="1540">
                  <c:v>19</c:v>
                </c:pt>
                <c:pt idx="1541">
                  <c:v>49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40</c:v>
                </c:pt>
                <c:pt idx="1546">
                  <c:v>38</c:v>
                </c:pt>
                <c:pt idx="1547">
                  <c:v>41</c:v>
                </c:pt>
                <c:pt idx="1548">
                  <c:v>38</c:v>
                </c:pt>
                <c:pt idx="1549">
                  <c:v>54</c:v>
                </c:pt>
                <c:pt idx="1550">
                  <c:v>33</c:v>
                </c:pt>
                <c:pt idx="1551">
                  <c:v>36</c:v>
                </c:pt>
                <c:pt idx="1552">
                  <c:v>53</c:v>
                </c:pt>
                <c:pt idx="1553">
                  <c:v>40</c:v>
                </c:pt>
                <c:pt idx="1554">
                  <c:v>40</c:v>
                </c:pt>
                <c:pt idx="1555">
                  <c:v>46</c:v>
                </c:pt>
                <c:pt idx="1556">
                  <c:v>28</c:v>
                </c:pt>
                <c:pt idx="1557">
                  <c:v>40</c:v>
                </c:pt>
                <c:pt idx="1558">
                  <c:v>40</c:v>
                </c:pt>
                <c:pt idx="1559">
                  <c:v>52</c:v>
                </c:pt>
                <c:pt idx="1560">
                  <c:v>43</c:v>
                </c:pt>
                <c:pt idx="1561">
                  <c:v>41</c:v>
                </c:pt>
                <c:pt idx="1562">
                  <c:v>38</c:v>
                </c:pt>
                <c:pt idx="1563">
                  <c:v>38</c:v>
                </c:pt>
                <c:pt idx="1564">
                  <c:v>37</c:v>
                </c:pt>
                <c:pt idx="1565">
                  <c:v>47</c:v>
                </c:pt>
                <c:pt idx="1566">
                  <c:v>46</c:v>
                </c:pt>
                <c:pt idx="1567">
                  <c:v>35</c:v>
                </c:pt>
                <c:pt idx="1568">
                  <c:v>51</c:v>
                </c:pt>
                <c:pt idx="1569">
                  <c:v>52</c:v>
                </c:pt>
                <c:pt idx="1570">
                  <c:v>37</c:v>
                </c:pt>
                <c:pt idx="1571">
                  <c:v>35</c:v>
                </c:pt>
                <c:pt idx="1572">
                  <c:v>40</c:v>
                </c:pt>
                <c:pt idx="1573">
                  <c:v>25</c:v>
                </c:pt>
                <c:pt idx="1574">
                  <c:v>40</c:v>
                </c:pt>
                <c:pt idx="1575">
                  <c:v>46</c:v>
                </c:pt>
                <c:pt idx="1576">
                  <c:v>38</c:v>
                </c:pt>
                <c:pt idx="1577">
                  <c:v>52</c:v>
                </c:pt>
                <c:pt idx="1578">
                  <c:v>26</c:v>
                </c:pt>
                <c:pt idx="1579">
                  <c:v>33</c:v>
                </c:pt>
                <c:pt idx="1580">
                  <c:v>42</c:v>
                </c:pt>
                <c:pt idx="1581">
                  <c:v>39</c:v>
                </c:pt>
                <c:pt idx="1582">
                  <c:v>39</c:v>
                </c:pt>
                <c:pt idx="1583">
                  <c:v>36</c:v>
                </c:pt>
                <c:pt idx="1584">
                  <c:v>32</c:v>
                </c:pt>
                <c:pt idx="1585">
                  <c:v>37</c:v>
                </c:pt>
                <c:pt idx="1586">
                  <c:v>37</c:v>
                </c:pt>
                <c:pt idx="1587">
                  <c:v>18</c:v>
                </c:pt>
                <c:pt idx="1588">
                  <c:v>53</c:v>
                </c:pt>
                <c:pt idx="1589">
                  <c:v>48</c:v>
                </c:pt>
                <c:pt idx="1590">
                  <c:v>26</c:v>
                </c:pt>
                <c:pt idx="1591">
                  <c:v>41</c:v>
                </c:pt>
                <c:pt idx="1592">
                  <c:v>41</c:v>
                </c:pt>
                <c:pt idx="1593">
                  <c:v>29</c:v>
                </c:pt>
                <c:pt idx="1594">
                  <c:v>41</c:v>
                </c:pt>
                <c:pt idx="1595">
                  <c:v>38</c:v>
                </c:pt>
                <c:pt idx="1596">
                  <c:v>27</c:v>
                </c:pt>
                <c:pt idx="1597">
                  <c:v>52</c:v>
                </c:pt>
                <c:pt idx="1598">
                  <c:v>50</c:v>
                </c:pt>
                <c:pt idx="1599">
                  <c:v>50</c:v>
                </c:pt>
                <c:pt idx="1600">
                  <c:v>43</c:v>
                </c:pt>
                <c:pt idx="1601">
                  <c:v>39</c:v>
                </c:pt>
                <c:pt idx="1602">
                  <c:v>44</c:v>
                </c:pt>
                <c:pt idx="1603">
                  <c:v>50</c:v>
                </c:pt>
                <c:pt idx="1604">
                  <c:v>30</c:v>
                </c:pt>
                <c:pt idx="1605">
                  <c:v>23</c:v>
                </c:pt>
                <c:pt idx="1606">
                  <c:v>37</c:v>
                </c:pt>
                <c:pt idx="1607">
                  <c:v>37</c:v>
                </c:pt>
                <c:pt idx="1608">
                  <c:v>34</c:v>
                </c:pt>
                <c:pt idx="1609">
                  <c:v>41</c:v>
                </c:pt>
                <c:pt idx="1610">
                  <c:v>41</c:v>
                </c:pt>
                <c:pt idx="1611">
                  <c:v>34</c:v>
                </c:pt>
                <c:pt idx="1612">
                  <c:v>52</c:v>
                </c:pt>
                <c:pt idx="1613">
                  <c:v>37</c:v>
                </c:pt>
                <c:pt idx="1614">
                  <c:v>38</c:v>
                </c:pt>
                <c:pt idx="1615">
                  <c:v>37</c:v>
                </c:pt>
                <c:pt idx="1616">
                  <c:v>49</c:v>
                </c:pt>
                <c:pt idx="1617">
                  <c:v>52</c:v>
                </c:pt>
                <c:pt idx="1618">
                  <c:v>46</c:v>
                </c:pt>
                <c:pt idx="1619">
                  <c:v>44</c:v>
                </c:pt>
                <c:pt idx="1620">
                  <c:v>53</c:v>
                </c:pt>
                <c:pt idx="1621">
                  <c:v>32</c:v>
                </c:pt>
                <c:pt idx="1622">
                  <c:v>39</c:v>
                </c:pt>
                <c:pt idx="1623">
                  <c:v>39</c:v>
                </c:pt>
                <c:pt idx="1624">
                  <c:v>31</c:v>
                </c:pt>
                <c:pt idx="1625">
                  <c:v>37</c:v>
                </c:pt>
                <c:pt idx="1626">
                  <c:v>27</c:v>
                </c:pt>
                <c:pt idx="1627">
                  <c:v>52</c:v>
                </c:pt>
                <c:pt idx="1628">
                  <c:v>38</c:v>
                </c:pt>
                <c:pt idx="1629">
                  <c:v>38</c:v>
                </c:pt>
                <c:pt idx="1630">
                  <c:v>43</c:v>
                </c:pt>
                <c:pt idx="1631">
                  <c:v>38</c:v>
                </c:pt>
                <c:pt idx="1632">
                  <c:v>28</c:v>
                </c:pt>
                <c:pt idx="1633">
                  <c:v>26</c:v>
                </c:pt>
                <c:pt idx="1634">
                  <c:v>33</c:v>
                </c:pt>
                <c:pt idx="1635">
                  <c:v>42</c:v>
                </c:pt>
                <c:pt idx="1636">
                  <c:v>48</c:v>
                </c:pt>
                <c:pt idx="1637">
                  <c:v>34</c:v>
                </c:pt>
                <c:pt idx="1638">
                  <c:v>48</c:v>
                </c:pt>
                <c:pt idx="1639">
                  <c:v>42</c:v>
                </c:pt>
                <c:pt idx="1640">
                  <c:v>52</c:v>
                </c:pt>
                <c:pt idx="1641">
                  <c:v>38</c:v>
                </c:pt>
                <c:pt idx="1642">
                  <c:v>38</c:v>
                </c:pt>
                <c:pt idx="1643">
                  <c:v>33</c:v>
                </c:pt>
                <c:pt idx="1644">
                  <c:v>42</c:v>
                </c:pt>
                <c:pt idx="1645">
                  <c:v>42</c:v>
                </c:pt>
                <c:pt idx="1646">
                  <c:v>18</c:v>
                </c:pt>
                <c:pt idx="1647">
                  <c:v>19</c:v>
                </c:pt>
                <c:pt idx="1648">
                  <c:v>35</c:v>
                </c:pt>
                <c:pt idx="1649">
                  <c:v>28</c:v>
                </c:pt>
                <c:pt idx="1650">
                  <c:v>29</c:v>
                </c:pt>
                <c:pt idx="1651">
                  <c:v>35</c:v>
                </c:pt>
                <c:pt idx="1652">
                  <c:v>40</c:v>
                </c:pt>
                <c:pt idx="1653">
                  <c:v>40</c:v>
                </c:pt>
                <c:pt idx="1654">
                  <c:v>29</c:v>
                </c:pt>
                <c:pt idx="1655">
                  <c:v>38</c:v>
                </c:pt>
                <c:pt idx="1656">
                  <c:v>37</c:v>
                </c:pt>
                <c:pt idx="1657">
                  <c:v>35</c:v>
                </c:pt>
                <c:pt idx="1658">
                  <c:v>27</c:v>
                </c:pt>
                <c:pt idx="1659">
                  <c:v>35</c:v>
                </c:pt>
                <c:pt idx="1660">
                  <c:v>51</c:v>
                </c:pt>
                <c:pt idx="1661">
                  <c:v>20</c:v>
                </c:pt>
                <c:pt idx="1662">
                  <c:v>50</c:v>
                </c:pt>
                <c:pt idx="1663">
                  <c:v>42</c:v>
                </c:pt>
                <c:pt idx="1664">
                  <c:v>18</c:v>
                </c:pt>
                <c:pt idx="1665">
                  <c:v>39</c:v>
                </c:pt>
                <c:pt idx="1666">
                  <c:v>29</c:v>
                </c:pt>
                <c:pt idx="1667">
                  <c:v>50</c:v>
                </c:pt>
                <c:pt idx="1668">
                  <c:v>35</c:v>
                </c:pt>
                <c:pt idx="1669">
                  <c:v>51</c:v>
                </c:pt>
                <c:pt idx="1670">
                  <c:v>41</c:v>
                </c:pt>
                <c:pt idx="1671">
                  <c:v>29</c:v>
                </c:pt>
                <c:pt idx="1672">
                  <c:v>41</c:v>
                </c:pt>
                <c:pt idx="1673">
                  <c:v>48</c:v>
                </c:pt>
                <c:pt idx="1674">
                  <c:v>30</c:v>
                </c:pt>
                <c:pt idx="1675">
                  <c:v>50</c:v>
                </c:pt>
                <c:pt idx="1676">
                  <c:v>38</c:v>
                </c:pt>
                <c:pt idx="1677">
                  <c:v>39</c:v>
                </c:pt>
                <c:pt idx="1678">
                  <c:v>44</c:v>
                </c:pt>
                <c:pt idx="1679">
                  <c:v>40</c:v>
                </c:pt>
                <c:pt idx="1680">
                  <c:v>35</c:v>
                </c:pt>
                <c:pt idx="1681">
                  <c:v>28</c:v>
                </c:pt>
                <c:pt idx="1682">
                  <c:v>44</c:v>
                </c:pt>
                <c:pt idx="1683">
                  <c:v>34</c:v>
                </c:pt>
                <c:pt idx="1684">
                  <c:v>39</c:v>
                </c:pt>
                <c:pt idx="1685">
                  <c:v>36</c:v>
                </c:pt>
                <c:pt idx="1686">
                  <c:v>37</c:v>
                </c:pt>
                <c:pt idx="1687">
                  <c:v>48</c:v>
                </c:pt>
                <c:pt idx="1688">
                  <c:v>23</c:v>
                </c:pt>
                <c:pt idx="1689">
                  <c:v>42</c:v>
                </c:pt>
                <c:pt idx="1690">
                  <c:v>41</c:v>
                </c:pt>
                <c:pt idx="1691">
                  <c:v>34</c:v>
                </c:pt>
                <c:pt idx="1692">
                  <c:v>38</c:v>
                </c:pt>
                <c:pt idx="1693">
                  <c:v>38</c:v>
                </c:pt>
                <c:pt idx="1694">
                  <c:v>36</c:v>
                </c:pt>
                <c:pt idx="1695">
                  <c:v>36</c:v>
                </c:pt>
                <c:pt idx="1696">
                  <c:v>36</c:v>
                </c:pt>
                <c:pt idx="1697">
                  <c:v>49</c:v>
                </c:pt>
                <c:pt idx="1698">
                  <c:v>36</c:v>
                </c:pt>
                <c:pt idx="1699">
                  <c:v>40</c:v>
                </c:pt>
                <c:pt idx="1700">
                  <c:v>45</c:v>
                </c:pt>
                <c:pt idx="1701">
                  <c:v>30</c:v>
                </c:pt>
                <c:pt idx="1702">
                  <c:v>31</c:v>
                </c:pt>
                <c:pt idx="1703">
                  <c:v>40</c:v>
                </c:pt>
                <c:pt idx="1704">
                  <c:v>47</c:v>
                </c:pt>
                <c:pt idx="1705">
                  <c:v>37</c:v>
                </c:pt>
                <c:pt idx="1706">
                  <c:v>38</c:v>
                </c:pt>
                <c:pt idx="1707">
                  <c:v>38</c:v>
                </c:pt>
                <c:pt idx="1708">
                  <c:v>33</c:v>
                </c:pt>
                <c:pt idx="1709">
                  <c:v>34</c:v>
                </c:pt>
                <c:pt idx="1710">
                  <c:v>39</c:v>
                </c:pt>
                <c:pt idx="1711">
                  <c:v>36</c:v>
                </c:pt>
                <c:pt idx="1712">
                  <c:v>33</c:v>
                </c:pt>
                <c:pt idx="1713">
                  <c:v>37</c:v>
                </c:pt>
                <c:pt idx="1714">
                  <c:v>28</c:v>
                </c:pt>
                <c:pt idx="1715">
                  <c:v>33</c:v>
                </c:pt>
                <c:pt idx="1716">
                  <c:v>50</c:v>
                </c:pt>
                <c:pt idx="1717">
                  <c:v>31</c:v>
                </c:pt>
                <c:pt idx="1718">
                  <c:v>30</c:v>
                </c:pt>
                <c:pt idx="1719">
                  <c:v>48</c:v>
                </c:pt>
                <c:pt idx="1720">
                  <c:v>28</c:v>
                </c:pt>
                <c:pt idx="1721">
                  <c:v>22</c:v>
                </c:pt>
                <c:pt idx="1722">
                  <c:v>18</c:v>
                </c:pt>
                <c:pt idx="1723">
                  <c:v>48</c:v>
                </c:pt>
                <c:pt idx="1724">
                  <c:v>35</c:v>
                </c:pt>
                <c:pt idx="1725">
                  <c:v>36</c:v>
                </c:pt>
                <c:pt idx="1726">
                  <c:v>36</c:v>
                </c:pt>
                <c:pt idx="1727">
                  <c:v>36</c:v>
                </c:pt>
                <c:pt idx="1728">
                  <c:v>33</c:v>
                </c:pt>
                <c:pt idx="1729">
                  <c:v>33</c:v>
                </c:pt>
                <c:pt idx="1730">
                  <c:v>32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35</c:v>
                </c:pt>
                <c:pt idx="1735">
                  <c:v>28</c:v>
                </c:pt>
                <c:pt idx="1736">
                  <c:v>23</c:v>
                </c:pt>
                <c:pt idx="1737">
                  <c:v>29</c:v>
                </c:pt>
                <c:pt idx="1738">
                  <c:v>39</c:v>
                </c:pt>
                <c:pt idx="1739">
                  <c:v>19</c:v>
                </c:pt>
                <c:pt idx="1740">
                  <c:v>43</c:v>
                </c:pt>
                <c:pt idx="1741">
                  <c:v>38</c:v>
                </c:pt>
                <c:pt idx="1742">
                  <c:v>31</c:v>
                </c:pt>
                <c:pt idx="1743">
                  <c:v>32</c:v>
                </c:pt>
                <c:pt idx="1744">
                  <c:v>32</c:v>
                </c:pt>
                <c:pt idx="1745">
                  <c:v>38</c:v>
                </c:pt>
                <c:pt idx="1746">
                  <c:v>29</c:v>
                </c:pt>
                <c:pt idx="1747">
                  <c:v>34</c:v>
                </c:pt>
                <c:pt idx="1748">
                  <c:v>35</c:v>
                </c:pt>
                <c:pt idx="1749">
                  <c:v>34</c:v>
                </c:pt>
                <c:pt idx="1750">
                  <c:v>35</c:v>
                </c:pt>
                <c:pt idx="1751">
                  <c:v>23</c:v>
                </c:pt>
                <c:pt idx="1752">
                  <c:v>25</c:v>
                </c:pt>
                <c:pt idx="1753">
                  <c:v>44</c:v>
                </c:pt>
                <c:pt idx="1754">
                  <c:v>29</c:v>
                </c:pt>
                <c:pt idx="1755">
                  <c:v>42</c:v>
                </c:pt>
                <c:pt idx="1756">
                  <c:v>25</c:v>
                </c:pt>
                <c:pt idx="1757">
                  <c:v>21</c:v>
                </c:pt>
                <c:pt idx="1758">
                  <c:v>25</c:v>
                </c:pt>
                <c:pt idx="1759">
                  <c:v>36</c:v>
                </c:pt>
                <c:pt idx="1760">
                  <c:v>31</c:v>
                </c:pt>
                <c:pt idx="1761">
                  <c:v>37</c:v>
                </c:pt>
                <c:pt idx="1762">
                  <c:v>34</c:v>
                </c:pt>
                <c:pt idx="1763">
                  <c:v>34</c:v>
                </c:pt>
                <c:pt idx="1764">
                  <c:v>45</c:v>
                </c:pt>
                <c:pt idx="1765">
                  <c:v>34</c:v>
                </c:pt>
                <c:pt idx="1766">
                  <c:v>21</c:v>
                </c:pt>
                <c:pt idx="1767">
                  <c:v>34</c:v>
                </c:pt>
                <c:pt idx="1768">
                  <c:v>49</c:v>
                </c:pt>
                <c:pt idx="1769">
                  <c:v>31</c:v>
                </c:pt>
                <c:pt idx="1770">
                  <c:v>48</c:v>
                </c:pt>
                <c:pt idx="1771">
                  <c:v>31</c:v>
                </c:pt>
                <c:pt idx="1772">
                  <c:v>31</c:v>
                </c:pt>
                <c:pt idx="1773">
                  <c:v>29</c:v>
                </c:pt>
                <c:pt idx="1774">
                  <c:v>20</c:v>
                </c:pt>
                <c:pt idx="1775">
                  <c:v>41</c:v>
                </c:pt>
                <c:pt idx="1776">
                  <c:v>29</c:v>
                </c:pt>
                <c:pt idx="1777">
                  <c:v>34</c:v>
                </c:pt>
                <c:pt idx="1778">
                  <c:v>32</c:v>
                </c:pt>
                <c:pt idx="1779">
                  <c:v>33</c:v>
                </c:pt>
                <c:pt idx="1780">
                  <c:v>36</c:v>
                </c:pt>
                <c:pt idx="1781">
                  <c:v>36</c:v>
                </c:pt>
                <c:pt idx="1782">
                  <c:v>25</c:v>
                </c:pt>
                <c:pt idx="1783">
                  <c:v>33</c:v>
                </c:pt>
                <c:pt idx="1784">
                  <c:v>27</c:v>
                </c:pt>
                <c:pt idx="1785">
                  <c:v>22</c:v>
                </c:pt>
                <c:pt idx="1786">
                  <c:v>48</c:v>
                </c:pt>
                <c:pt idx="1787">
                  <c:v>43</c:v>
                </c:pt>
                <c:pt idx="1788">
                  <c:v>27</c:v>
                </c:pt>
                <c:pt idx="1789">
                  <c:v>38</c:v>
                </c:pt>
                <c:pt idx="1790">
                  <c:v>30</c:v>
                </c:pt>
                <c:pt idx="1791">
                  <c:v>22</c:v>
                </c:pt>
                <c:pt idx="1792">
                  <c:v>20</c:v>
                </c:pt>
                <c:pt idx="1793">
                  <c:v>27</c:v>
                </c:pt>
                <c:pt idx="1794">
                  <c:v>41</c:v>
                </c:pt>
                <c:pt idx="1795">
                  <c:v>44</c:v>
                </c:pt>
                <c:pt idx="1796">
                  <c:v>33</c:v>
                </c:pt>
                <c:pt idx="1797">
                  <c:v>35</c:v>
                </c:pt>
                <c:pt idx="1798">
                  <c:v>33</c:v>
                </c:pt>
                <c:pt idx="1799">
                  <c:v>33</c:v>
                </c:pt>
                <c:pt idx="1800">
                  <c:v>35</c:v>
                </c:pt>
                <c:pt idx="1801">
                  <c:v>30</c:v>
                </c:pt>
                <c:pt idx="1802">
                  <c:v>35</c:v>
                </c:pt>
                <c:pt idx="1803">
                  <c:v>35</c:v>
                </c:pt>
                <c:pt idx="1804">
                  <c:v>36</c:v>
                </c:pt>
                <c:pt idx="1805">
                  <c:v>18</c:v>
                </c:pt>
                <c:pt idx="1806">
                  <c:v>31</c:v>
                </c:pt>
                <c:pt idx="1807">
                  <c:v>36</c:v>
                </c:pt>
                <c:pt idx="1808">
                  <c:v>42</c:v>
                </c:pt>
                <c:pt idx="1809">
                  <c:v>28</c:v>
                </c:pt>
                <c:pt idx="1810">
                  <c:v>30</c:v>
                </c:pt>
                <c:pt idx="1811">
                  <c:v>30</c:v>
                </c:pt>
                <c:pt idx="1812">
                  <c:v>41</c:v>
                </c:pt>
                <c:pt idx="1813">
                  <c:v>45</c:v>
                </c:pt>
                <c:pt idx="1814">
                  <c:v>19</c:v>
                </c:pt>
                <c:pt idx="1815">
                  <c:v>32</c:v>
                </c:pt>
                <c:pt idx="1816">
                  <c:v>19</c:v>
                </c:pt>
                <c:pt idx="1817">
                  <c:v>43</c:v>
                </c:pt>
                <c:pt idx="1818">
                  <c:v>32</c:v>
                </c:pt>
                <c:pt idx="1819">
                  <c:v>32</c:v>
                </c:pt>
                <c:pt idx="1820">
                  <c:v>32</c:v>
                </c:pt>
                <c:pt idx="1821">
                  <c:v>26</c:v>
                </c:pt>
                <c:pt idx="1822">
                  <c:v>37</c:v>
                </c:pt>
                <c:pt idx="1823">
                  <c:v>24</c:v>
                </c:pt>
                <c:pt idx="1824">
                  <c:v>22</c:v>
                </c:pt>
                <c:pt idx="1825">
                  <c:v>33</c:v>
                </c:pt>
                <c:pt idx="1826">
                  <c:v>26</c:v>
                </c:pt>
                <c:pt idx="1827">
                  <c:v>32</c:v>
                </c:pt>
                <c:pt idx="1828">
                  <c:v>18</c:v>
                </c:pt>
                <c:pt idx="1829">
                  <c:v>32</c:v>
                </c:pt>
                <c:pt idx="1830">
                  <c:v>34</c:v>
                </c:pt>
                <c:pt idx="1831">
                  <c:v>29</c:v>
                </c:pt>
                <c:pt idx="1832">
                  <c:v>30</c:v>
                </c:pt>
                <c:pt idx="1833">
                  <c:v>34</c:v>
                </c:pt>
                <c:pt idx="1834">
                  <c:v>35</c:v>
                </c:pt>
                <c:pt idx="1835">
                  <c:v>19</c:v>
                </c:pt>
                <c:pt idx="1836">
                  <c:v>42</c:v>
                </c:pt>
                <c:pt idx="1837">
                  <c:v>40</c:v>
                </c:pt>
                <c:pt idx="1838">
                  <c:v>25</c:v>
                </c:pt>
                <c:pt idx="1839">
                  <c:v>34</c:v>
                </c:pt>
                <c:pt idx="1840">
                  <c:v>30</c:v>
                </c:pt>
                <c:pt idx="1841">
                  <c:v>18</c:v>
                </c:pt>
                <c:pt idx="1842">
                  <c:v>23</c:v>
                </c:pt>
                <c:pt idx="1843">
                  <c:v>31</c:v>
                </c:pt>
                <c:pt idx="1844">
                  <c:v>32</c:v>
                </c:pt>
                <c:pt idx="1845">
                  <c:v>32</c:v>
                </c:pt>
                <c:pt idx="1846">
                  <c:v>28</c:v>
                </c:pt>
                <c:pt idx="1847">
                  <c:v>31</c:v>
                </c:pt>
                <c:pt idx="1848">
                  <c:v>28</c:v>
                </c:pt>
                <c:pt idx="1849">
                  <c:v>28</c:v>
                </c:pt>
                <c:pt idx="1850">
                  <c:v>29</c:v>
                </c:pt>
                <c:pt idx="1851">
                  <c:v>29</c:v>
                </c:pt>
                <c:pt idx="1852">
                  <c:v>28</c:v>
                </c:pt>
                <c:pt idx="1853">
                  <c:v>30</c:v>
                </c:pt>
                <c:pt idx="1854">
                  <c:v>34</c:v>
                </c:pt>
                <c:pt idx="1855">
                  <c:v>36</c:v>
                </c:pt>
                <c:pt idx="1856">
                  <c:v>36</c:v>
                </c:pt>
                <c:pt idx="1857">
                  <c:v>34</c:v>
                </c:pt>
                <c:pt idx="1858">
                  <c:v>40</c:v>
                </c:pt>
                <c:pt idx="1859">
                  <c:v>25</c:v>
                </c:pt>
                <c:pt idx="1860">
                  <c:v>32</c:v>
                </c:pt>
                <c:pt idx="1861">
                  <c:v>31</c:v>
                </c:pt>
                <c:pt idx="1862">
                  <c:v>28</c:v>
                </c:pt>
                <c:pt idx="1863">
                  <c:v>32</c:v>
                </c:pt>
                <c:pt idx="1864">
                  <c:v>28</c:v>
                </c:pt>
                <c:pt idx="1865">
                  <c:v>28</c:v>
                </c:pt>
                <c:pt idx="1866">
                  <c:v>34</c:v>
                </c:pt>
                <c:pt idx="1867">
                  <c:v>22</c:v>
                </c:pt>
                <c:pt idx="1868">
                  <c:v>20</c:v>
                </c:pt>
                <c:pt idx="1869">
                  <c:v>30</c:v>
                </c:pt>
                <c:pt idx="1870">
                  <c:v>39</c:v>
                </c:pt>
                <c:pt idx="1871">
                  <c:v>27</c:v>
                </c:pt>
                <c:pt idx="1872">
                  <c:v>40</c:v>
                </c:pt>
                <c:pt idx="1873">
                  <c:v>31</c:v>
                </c:pt>
                <c:pt idx="1874">
                  <c:v>31</c:v>
                </c:pt>
                <c:pt idx="1875">
                  <c:v>30</c:v>
                </c:pt>
                <c:pt idx="1876">
                  <c:v>24</c:v>
                </c:pt>
                <c:pt idx="1877">
                  <c:v>25</c:v>
                </c:pt>
                <c:pt idx="1878">
                  <c:v>27</c:v>
                </c:pt>
                <c:pt idx="1879">
                  <c:v>33</c:v>
                </c:pt>
                <c:pt idx="1880">
                  <c:v>38</c:v>
                </c:pt>
                <c:pt idx="1881">
                  <c:v>24</c:v>
                </c:pt>
                <c:pt idx="1882">
                  <c:v>30</c:v>
                </c:pt>
                <c:pt idx="1883">
                  <c:v>30</c:v>
                </c:pt>
                <c:pt idx="1884">
                  <c:v>30</c:v>
                </c:pt>
                <c:pt idx="1885">
                  <c:v>31</c:v>
                </c:pt>
                <c:pt idx="1886">
                  <c:v>28</c:v>
                </c:pt>
                <c:pt idx="1887">
                  <c:v>32</c:v>
                </c:pt>
                <c:pt idx="1888">
                  <c:v>32</c:v>
                </c:pt>
                <c:pt idx="1889">
                  <c:v>20</c:v>
                </c:pt>
                <c:pt idx="1890">
                  <c:v>39</c:v>
                </c:pt>
                <c:pt idx="1891">
                  <c:v>27</c:v>
                </c:pt>
                <c:pt idx="1892">
                  <c:v>29</c:v>
                </c:pt>
                <c:pt idx="1893">
                  <c:v>34</c:v>
                </c:pt>
                <c:pt idx="1894">
                  <c:v>29</c:v>
                </c:pt>
                <c:pt idx="1895">
                  <c:v>39</c:v>
                </c:pt>
                <c:pt idx="1896">
                  <c:v>38</c:v>
                </c:pt>
                <c:pt idx="1897">
                  <c:v>30</c:v>
                </c:pt>
                <c:pt idx="1898">
                  <c:v>22</c:v>
                </c:pt>
                <c:pt idx="1899">
                  <c:v>33</c:v>
                </c:pt>
                <c:pt idx="1900">
                  <c:v>32</c:v>
                </c:pt>
                <c:pt idx="1901">
                  <c:v>32</c:v>
                </c:pt>
                <c:pt idx="1902">
                  <c:v>26</c:v>
                </c:pt>
                <c:pt idx="1903">
                  <c:v>26</c:v>
                </c:pt>
                <c:pt idx="1904">
                  <c:v>32</c:v>
                </c:pt>
                <c:pt idx="1905">
                  <c:v>27</c:v>
                </c:pt>
                <c:pt idx="1906">
                  <c:v>23</c:v>
                </c:pt>
                <c:pt idx="1907">
                  <c:v>29</c:v>
                </c:pt>
                <c:pt idx="1908">
                  <c:v>29</c:v>
                </c:pt>
                <c:pt idx="1909">
                  <c:v>34</c:v>
                </c:pt>
                <c:pt idx="1910">
                  <c:v>20</c:v>
                </c:pt>
                <c:pt idx="1911">
                  <c:v>22</c:v>
                </c:pt>
                <c:pt idx="1912">
                  <c:v>37</c:v>
                </c:pt>
                <c:pt idx="1913">
                  <c:v>25</c:v>
                </c:pt>
                <c:pt idx="1914">
                  <c:v>41</c:v>
                </c:pt>
                <c:pt idx="1915">
                  <c:v>29</c:v>
                </c:pt>
                <c:pt idx="1916">
                  <c:v>18</c:v>
                </c:pt>
                <c:pt idx="1917">
                  <c:v>26</c:v>
                </c:pt>
                <c:pt idx="1918">
                  <c:v>31</c:v>
                </c:pt>
                <c:pt idx="1919">
                  <c:v>32</c:v>
                </c:pt>
                <c:pt idx="1920">
                  <c:v>21</c:v>
                </c:pt>
                <c:pt idx="1921">
                  <c:v>22</c:v>
                </c:pt>
                <c:pt idx="1922">
                  <c:v>31</c:v>
                </c:pt>
                <c:pt idx="1923">
                  <c:v>28</c:v>
                </c:pt>
                <c:pt idx="1924">
                  <c:v>41</c:v>
                </c:pt>
                <c:pt idx="1925">
                  <c:v>23</c:v>
                </c:pt>
                <c:pt idx="1926">
                  <c:v>34</c:v>
                </c:pt>
                <c:pt idx="1927">
                  <c:v>41</c:v>
                </c:pt>
                <c:pt idx="1928">
                  <c:v>35</c:v>
                </c:pt>
                <c:pt idx="1929">
                  <c:v>28</c:v>
                </c:pt>
                <c:pt idx="1930">
                  <c:v>31</c:v>
                </c:pt>
                <c:pt idx="1931">
                  <c:v>31</c:v>
                </c:pt>
                <c:pt idx="1932">
                  <c:v>31</c:v>
                </c:pt>
                <c:pt idx="1933">
                  <c:v>36</c:v>
                </c:pt>
                <c:pt idx="1934">
                  <c:v>29</c:v>
                </c:pt>
                <c:pt idx="1935">
                  <c:v>28</c:v>
                </c:pt>
                <c:pt idx="1936">
                  <c:v>36</c:v>
                </c:pt>
                <c:pt idx="1937">
                  <c:v>18</c:v>
                </c:pt>
                <c:pt idx="1938">
                  <c:v>33</c:v>
                </c:pt>
                <c:pt idx="1939">
                  <c:v>34</c:v>
                </c:pt>
                <c:pt idx="1940">
                  <c:v>27</c:v>
                </c:pt>
                <c:pt idx="1941">
                  <c:v>41</c:v>
                </c:pt>
                <c:pt idx="1942">
                  <c:v>19</c:v>
                </c:pt>
                <c:pt idx="1943">
                  <c:v>38</c:v>
                </c:pt>
                <c:pt idx="1944">
                  <c:v>30</c:v>
                </c:pt>
                <c:pt idx="1945">
                  <c:v>32</c:v>
                </c:pt>
                <c:pt idx="1946">
                  <c:v>30</c:v>
                </c:pt>
                <c:pt idx="1947">
                  <c:v>37</c:v>
                </c:pt>
                <c:pt idx="1948">
                  <c:v>32</c:v>
                </c:pt>
                <c:pt idx="1949">
                  <c:v>34</c:v>
                </c:pt>
                <c:pt idx="1950">
                  <c:v>23</c:v>
                </c:pt>
                <c:pt idx="1951">
                  <c:v>25</c:v>
                </c:pt>
                <c:pt idx="1952">
                  <c:v>24</c:v>
                </c:pt>
                <c:pt idx="1953">
                  <c:v>36</c:v>
                </c:pt>
                <c:pt idx="1954">
                  <c:v>21</c:v>
                </c:pt>
                <c:pt idx="1955">
                  <c:v>27</c:v>
                </c:pt>
                <c:pt idx="1956">
                  <c:v>34</c:v>
                </c:pt>
                <c:pt idx="1957">
                  <c:v>41</c:v>
                </c:pt>
                <c:pt idx="1958">
                  <c:v>27</c:v>
                </c:pt>
                <c:pt idx="1959">
                  <c:v>27</c:v>
                </c:pt>
                <c:pt idx="1960">
                  <c:v>28</c:v>
                </c:pt>
                <c:pt idx="1961">
                  <c:v>30</c:v>
                </c:pt>
                <c:pt idx="1962">
                  <c:v>34</c:v>
                </c:pt>
                <c:pt idx="1963">
                  <c:v>19</c:v>
                </c:pt>
                <c:pt idx="1964">
                  <c:v>24</c:v>
                </c:pt>
                <c:pt idx="1965">
                  <c:v>23</c:v>
                </c:pt>
                <c:pt idx="1966">
                  <c:v>26</c:v>
                </c:pt>
                <c:pt idx="1967">
                  <c:v>26</c:v>
                </c:pt>
                <c:pt idx="1968">
                  <c:v>18</c:v>
                </c:pt>
                <c:pt idx="1969">
                  <c:v>29</c:v>
                </c:pt>
                <c:pt idx="1970">
                  <c:v>19</c:v>
                </c:pt>
                <c:pt idx="1971">
                  <c:v>35</c:v>
                </c:pt>
                <c:pt idx="1972">
                  <c:v>22</c:v>
                </c:pt>
                <c:pt idx="1973">
                  <c:v>36</c:v>
                </c:pt>
                <c:pt idx="1974">
                  <c:v>21</c:v>
                </c:pt>
                <c:pt idx="1975">
                  <c:v>26</c:v>
                </c:pt>
                <c:pt idx="1976">
                  <c:v>18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26</c:v>
                </c:pt>
                <c:pt idx="1981">
                  <c:v>29</c:v>
                </c:pt>
                <c:pt idx="1982">
                  <c:v>27</c:v>
                </c:pt>
                <c:pt idx="1983">
                  <c:v>29</c:v>
                </c:pt>
                <c:pt idx="1984">
                  <c:v>31</c:v>
                </c:pt>
                <c:pt idx="1985">
                  <c:v>25</c:v>
                </c:pt>
                <c:pt idx="1986">
                  <c:v>19</c:v>
                </c:pt>
                <c:pt idx="1987">
                  <c:v>19</c:v>
                </c:pt>
                <c:pt idx="1988">
                  <c:v>26</c:v>
                </c:pt>
                <c:pt idx="1989">
                  <c:v>19</c:v>
                </c:pt>
                <c:pt idx="1990">
                  <c:v>21</c:v>
                </c:pt>
                <c:pt idx="1991">
                  <c:v>28</c:v>
                </c:pt>
                <c:pt idx="1992">
                  <c:v>28</c:v>
                </c:pt>
                <c:pt idx="1993">
                  <c:v>31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25</c:v>
                </c:pt>
                <c:pt idx="1999">
                  <c:v>26</c:v>
                </c:pt>
                <c:pt idx="2000">
                  <c:v>21</c:v>
                </c:pt>
                <c:pt idx="2001">
                  <c:v>22</c:v>
                </c:pt>
                <c:pt idx="2002">
                  <c:v>26</c:v>
                </c:pt>
                <c:pt idx="2003">
                  <c:v>26</c:v>
                </c:pt>
                <c:pt idx="2004">
                  <c:v>28</c:v>
                </c:pt>
                <c:pt idx="2005">
                  <c:v>28</c:v>
                </c:pt>
                <c:pt idx="2006">
                  <c:v>21</c:v>
                </c:pt>
                <c:pt idx="2007">
                  <c:v>29</c:v>
                </c:pt>
                <c:pt idx="2008">
                  <c:v>28</c:v>
                </c:pt>
                <c:pt idx="2009">
                  <c:v>23</c:v>
                </c:pt>
                <c:pt idx="2010">
                  <c:v>35</c:v>
                </c:pt>
                <c:pt idx="2011">
                  <c:v>21</c:v>
                </c:pt>
                <c:pt idx="2012">
                  <c:v>27</c:v>
                </c:pt>
                <c:pt idx="2013">
                  <c:v>33</c:v>
                </c:pt>
                <c:pt idx="2014">
                  <c:v>28</c:v>
                </c:pt>
                <c:pt idx="2015">
                  <c:v>20</c:v>
                </c:pt>
                <c:pt idx="2016">
                  <c:v>25</c:v>
                </c:pt>
                <c:pt idx="2017">
                  <c:v>24</c:v>
                </c:pt>
                <c:pt idx="2018">
                  <c:v>24</c:v>
                </c:pt>
                <c:pt idx="2019">
                  <c:v>25</c:v>
                </c:pt>
                <c:pt idx="2020">
                  <c:v>34</c:v>
                </c:pt>
                <c:pt idx="2021">
                  <c:v>20</c:v>
                </c:pt>
                <c:pt idx="2022">
                  <c:v>31</c:v>
                </c:pt>
                <c:pt idx="2023">
                  <c:v>35</c:v>
                </c:pt>
                <c:pt idx="2024">
                  <c:v>27</c:v>
                </c:pt>
                <c:pt idx="2025">
                  <c:v>20</c:v>
                </c:pt>
                <c:pt idx="2026">
                  <c:v>26</c:v>
                </c:pt>
                <c:pt idx="2027">
                  <c:v>20</c:v>
                </c:pt>
                <c:pt idx="2028">
                  <c:v>26</c:v>
                </c:pt>
                <c:pt idx="2029">
                  <c:v>26</c:v>
                </c:pt>
                <c:pt idx="2030">
                  <c:v>23</c:v>
                </c:pt>
                <c:pt idx="2031">
                  <c:v>22</c:v>
                </c:pt>
                <c:pt idx="2032">
                  <c:v>26</c:v>
                </c:pt>
                <c:pt idx="2033">
                  <c:v>29</c:v>
                </c:pt>
                <c:pt idx="2034">
                  <c:v>29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22</c:v>
                </c:pt>
                <c:pt idx="2039">
                  <c:v>19</c:v>
                </c:pt>
                <c:pt idx="2040">
                  <c:v>18</c:v>
                </c:pt>
                <c:pt idx="2041">
                  <c:v>23</c:v>
                </c:pt>
                <c:pt idx="2042">
                  <c:v>23</c:v>
                </c:pt>
                <c:pt idx="2043">
                  <c:v>18</c:v>
                </c:pt>
                <c:pt idx="2044">
                  <c:v>25</c:v>
                </c:pt>
                <c:pt idx="2045">
                  <c:v>22</c:v>
                </c:pt>
                <c:pt idx="2046">
                  <c:v>22</c:v>
                </c:pt>
                <c:pt idx="2047">
                  <c:v>22</c:v>
                </c:pt>
                <c:pt idx="2048">
                  <c:v>19</c:v>
                </c:pt>
                <c:pt idx="2049">
                  <c:v>25</c:v>
                </c:pt>
                <c:pt idx="2050">
                  <c:v>34</c:v>
                </c:pt>
                <c:pt idx="2051">
                  <c:v>25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19</c:v>
                </c:pt>
                <c:pt idx="2056">
                  <c:v>26</c:v>
                </c:pt>
                <c:pt idx="2057">
                  <c:v>23</c:v>
                </c:pt>
                <c:pt idx="2058">
                  <c:v>28</c:v>
                </c:pt>
                <c:pt idx="2059">
                  <c:v>28</c:v>
                </c:pt>
                <c:pt idx="2060">
                  <c:v>26</c:v>
                </c:pt>
                <c:pt idx="2061">
                  <c:v>22</c:v>
                </c:pt>
                <c:pt idx="2062">
                  <c:v>22</c:v>
                </c:pt>
                <c:pt idx="2063">
                  <c:v>25</c:v>
                </c:pt>
                <c:pt idx="2064">
                  <c:v>21</c:v>
                </c:pt>
                <c:pt idx="2065">
                  <c:v>21</c:v>
                </c:pt>
                <c:pt idx="2066">
                  <c:v>21</c:v>
                </c:pt>
                <c:pt idx="2067">
                  <c:v>20</c:v>
                </c:pt>
                <c:pt idx="2068">
                  <c:v>20</c:v>
                </c:pt>
                <c:pt idx="2069">
                  <c:v>31</c:v>
                </c:pt>
                <c:pt idx="2070">
                  <c:v>32</c:v>
                </c:pt>
                <c:pt idx="2071">
                  <c:v>25</c:v>
                </c:pt>
                <c:pt idx="2072">
                  <c:v>22</c:v>
                </c:pt>
                <c:pt idx="2073">
                  <c:v>25</c:v>
                </c:pt>
                <c:pt idx="2074">
                  <c:v>31</c:v>
                </c:pt>
                <c:pt idx="2075">
                  <c:v>18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27</c:v>
                </c:pt>
                <c:pt idx="2080">
                  <c:v>24</c:v>
                </c:pt>
                <c:pt idx="2081">
                  <c:v>24</c:v>
                </c:pt>
                <c:pt idx="2082">
                  <c:v>24</c:v>
                </c:pt>
                <c:pt idx="2083">
                  <c:v>20</c:v>
                </c:pt>
                <c:pt idx="2084">
                  <c:v>24</c:v>
                </c:pt>
                <c:pt idx="2085">
                  <c:v>20</c:v>
                </c:pt>
                <c:pt idx="2086">
                  <c:v>23</c:v>
                </c:pt>
                <c:pt idx="2087">
                  <c:v>23</c:v>
                </c:pt>
                <c:pt idx="2088">
                  <c:v>22</c:v>
                </c:pt>
                <c:pt idx="2089">
                  <c:v>23</c:v>
                </c:pt>
                <c:pt idx="2090">
                  <c:v>23</c:v>
                </c:pt>
                <c:pt idx="2091">
                  <c:v>34</c:v>
                </c:pt>
                <c:pt idx="2092">
                  <c:v>20</c:v>
                </c:pt>
                <c:pt idx="2093">
                  <c:v>24</c:v>
                </c:pt>
                <c:pt idx="2094">
                  <c:v>19</c:v>
                </c:pt>
                <c:pt idx="2095">
                  <c:v>26</c:v>
                </c:pt>
                <c:pt idx="2096">
                  <c:v>18</c:v>
                </c:pt>
                <c:pt idx="2097">
                  <c:v>26</c:v>
                </c:pt>
                <c:pt idx="2098">
                  <c:v>33</c:v>
                </c:pt>
                <c:pt idx="2099">
                  <c:v>31</c:v>
                </c:pt>
                <c:pt idx="2100">
                  <c:v>20</c:v>
                </c:pt>
                <c:pt idx="2101">
                  <c:v>20</c:v>
                </c:pt>
                <c:pt idx="2102">
                  <c:v>22</c:v>
                </c:pt>
                <c:pt idx="2103">
                  <c:v>22</c:v>
                </c:pt>
                <c:pt idx="2104">
                  <c:v>19</c:v>
                </c:pt>
                <c:pt idx="2105">
                  <c:v>18</c:v>
                </c:pt>
                <c:pt idx="2106">
                  <c:v>18</c:v>
                </c:pt>
                <c:pt idx="2107">
                  <c:v>18</c:v>
                </c:pt>
                <c:pt idx="2108">
                  <c:v>28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18</c:v>
                </c:pt>
                <c:pt idx="2118">
                  <c:v>31</c:v>
                </c:pt>
                <c:pt idx="2119">
                  <c:v>28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22</c:v>
                </c:pt>
                <c:pt idx="2125">
                  <c:v>18</c:v>
                </c:pt>
                <c:pt idx="2126">
                  <c:v>19</c:v>
                </c:pt>
                <c:pt idx="2127">
                  <c:v>25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19</c:v>
                </c:pt>
                <c:pt idx="2132">
                  <c:v>18</c:v>
                </c:pt>
                <c:pt idx="2133">
                  <c:v>19</c:v>
                </c:pt>
                <c:pt idx="2134">
                  <c:v>33</c:v>
                </c:pt>
                <c:pt idx="2135">
                  <c:v>21</c:v>
                </c:pt>
                <c:pt idx="2136">
                  <c:v>21</c:v>
                </c:pt>
                <c:pt idx="2137">
                  <c:v>21</c:v>
                </c:pt>
                <c:pt idx="2138">
                  <c:v>18</c:v>
                </c:pt>
                <c:pt idx="2139">
                  <c:v>22</c:v>
                </c:pt>
                <c:pt idx="2140">
                  <c:v>22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21</c:v>
                </c:pt>
                <c:pt idx="2145">
                  <c:v>24</c:v>
                </c:pt>
                <c:pt idx="2146">
                  <c:v>20</c:v>
                </c:pt>
                <c:pt idx="2147">
                  <c:v>24</c:v>
                </c:pt>
                <c:pt idx="2148">
                  <c:v>20</c:v>
                </c:pt>
                <c:pt idx="2149">
                  <c:v>24</c:v>
                </c:pt>
                <c:pt idx="2150">
                  <c:v>24</c:v>
                </c:pt>
                <c:pt idx="2151">
                  <c:v>24</c:v>
                </c:pt>
                <c:pt idx="2152">
                  <c:v>20</c:v>
                </c:pt>
                <c:pt idx="2153">
                  <c:v>20</c:v>
                </c:pt>
                <c:pt idx="2154">
                  <c:v>21</c:v>
                </c:pt>
                <c:pt idx="2155">
                  <c:v>21</c:v>
                </c:pt>
                <c:pt idx="2156">
                  <c:v>28</c:v>
                </c:pt>
                <c:pt idx="2157">
                  <c:v>21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20</c:v>
                </c:pt>
                <c:pt idx="2162">
                  <c:v>26</c:v>
                </c:pt>
                <c:pt idx="2163">
                  <c:v>18</c:v>
                </c:pt>
                <c:pt idx="2164">
                  <c:v>28</c:v>
                </c:pt>
                <c:pt idx="2165">
                  <c:v>19</c:v>
                </c:pt>
                <c:pt idx="2166">
                  <c:v>23</c:v>
                </c:pt>
                <c:pt idx="2167">
                  <c:v>19</c:v>
                </c:pt>
                <c:pt idx="2168">
                  <c:v>19</c:v>
                </c:pt>
                <c:pt idx="2169">
                  <c:v>23</c:v>
                </c:pt>
                <c:pt idx="2170">
                  <c:v>23</c:v>
                </c:pt>
                <c:pt idx="2171">
                  <c:v>18</c:v>
                </c:pt>
                <c:pt idx="2172">
                  <c:v>23</c:v>
                </c:pt>
                <c:pt idx="2173">
                  <c:v>20</c:v>
                </c:pt>
                <c:pt idx="2174">
                  <c:v>19</c:v>
                </c:pt>
                <c:pt idx="2175">
                  <c:v>24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19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18</c:v>
                </c:pt>
                <c:pt idx="2196">
                  <c:v>22</c:v>
                </c:pt>
                <c:pt idx="2197">
                  <c:v>22</c:v>
                </c:pt>
                <c:pt idx="2198">
                  <c:v>22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19</c:v>
                </c:pt>
                <c:pt idx="2203">
                  <c:v>18</c:v>
                </c:pt>
                <c:pt idx="2204">
                  <c:v>18</c:v>
                </c:pt>
                <c:pt idx="2205">
                  <c:v>18</c:v>
                </c:pt>
                <c:pt idx="2206">
                  <c:v>19</c:v>
                </c:pt>
                <c:pt idx="2207">
                  <c:v>19</c:v>
                </c:pt>
                <c:pt idx="2208">
                  <c:v>18</c:v>
                </c:pt>
                <c:pt idx="2209">
                  <c:v>18</c:v>
                </c:pt>
                <c:pt idx="2210">
                  <c:v>18</c:v>
                </c:pt>
                <c:pt idx="2211">
                  <c:v>19</c:v>
                </c:pt>
                <c:pt idx="2212">
                  <c:v>19</c:v>
                </c:pt>
                <c:pt idx="2213">
                  <c:v>19</c:v>
                </c:pt>
                <c:pt idx="2214">
                  <c:v>18</c:v>
                </c:pt>
                <c:pt idx="2215">
                  <c:v>18</c:v>
                </c:pt>
                <c:pt idx="2216">
                  <c:v>19</c:v>
                </c:pt>
                <c:pt idx="2217">
                  <c:v>27</c:v>
                </c:pt>
                <c:pt idx="2218">
                  <c:v>18</c:v>
                </c:pt>
                <c:pt idx="2219">
                  <c:v>18</c:v>
                </c:pt>
                <c:pt idx="2220">
                  <c:v>30</c:v>
                </c:pt>
                <c:pt idx="2221">
                  <c:v>21</c:v>
                </c:pt>
                <c:pt idx="2222">
                  <c:v>22</c:v>
                </c:pt>
                <c:pt idx="2223">
                  <c:v>21</c:v>
                </c:pt>
                <c:pt idx="2224">
                  <c:v>21</c:v>
                </c:pt>
                <c:pt idx="2225">
                  <c:v>24</c:v>
                </c:pt>
                <c:pt idx="2226">
                  <c:v>27</c:v>
                </c:pt>
                <c:pt idx="2227">
                  <c:v>25</c:v>
                </c:pt>
                <c:pt idx="2228">
                  <c:v>24</c:v>
                </c:pt>
                <c:pt idx="2229">
                  <c:v>19</c:v>
                </c:pt>
                <c:pt idx="2230">
                  <c:v>25</c:v>
                </c:pt>
                <c:pt idx="2231">
                  <c:v>22</c:v>
                </c:pt>
                <c:pt idx="2232">
                  <c:v>25</c:v>
                </c:pt>
                <c:pt idx="2233">
                  <c:v>21</c:v>
                </c:pt>
                <c:pt idx="2234">
                  <c:v>26</c:v>
                </c:pt>
                <c:pt idx="2235">
                  <c:v>25</c:v>
                </c:pt>
                <c:pt idx="2236">
                  <c:v>24</c:v>
                </c:pt>
                <c:pt idx="2237">
                  <c:v>20</c:v>
                </c:pt>
                <c:pt idx="2238">
                  <c:v>20</c:v>
                </c:pt>
                <c:pt idx="2239">
                  <c:v>23</c:v>
                </c:pt>
                <c:pt idx="2240">
                  <c:v>20</c:v>
                </c:pt>
                <c:pt idx="2241">
                  <c:v>24</c:v>
                </c:pt>
                <c:pt idx="2242">
                  <c:v>25</c:v>
                </c:pt>
                <c:pt idx="2243">
                  <c:v>27</c:v>
                </c:pt>
                <c:pt idx="2244">
                  <c:v>24</c:v>
                </c:pt>
                <c:pt idx="2245">
                  <c:v>23</c:v>
                </c:pt>
                <c:pt idx="2246">
                  <c:v>20</c:v>
                </c:pt>
                <c:pt idx="2247">
                  <c:v>23</c:v>
                </c:pt>
                <c:pt idx="2248">
                  <c:v>20</c:v>
                </c:pt>
                <c:pt idx="2249">
                  <c:v>21</c:v>
                </c:pt>
                <c:pt idx="2250">
                  <c:v>25</c:v>
                </c:pt>
                <c:pt idx="2251">
                  <c:v>22</c:v>
                </c:pt>
                <c:pt idx="2252">
                  <c:v>18</c:v>
                </c:pt>
                <c:pt idx="2253">
                  <c:v>18</c:v>
                </c:pt>
                <c:pt idx="2254">
                  <c:v>25</c:v>
                </c:pt>
                <c:pt idx="2255">
                  <c:v>20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19</c:v>
                </c:pt>
                <c:pt idx="2261">
                  <c:v>25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19</c:v>
                </c:pt>
                <c:pt idx="2266">
                  <c:v>20</c:v>
                </c:pt>
                <c:pt idx="2267">
                  <c:v>24</c:v>
                </c:pt>
                <c:pt idx="2268">
                  <c:v>20</c:v>
                </c:pt>
                <c:pt idx="2269">
                  <c:v>24</c:v>
                </c:pt>
                <c:pt idx="2270">
                  <c:v>18</c:v>
                </c:pt>
                <c:pt idx="2271">
                  <c:v>18</c:v>
                </c:pt>
                <c:pt idx="2272">
                  <c:v>26</c:v>
                </c:pt>
                <c:pt idx="2273">
                  <c:v>19</c:v>
                </c:pt>
                <c:pt idx="2274">
                  <c:v>30</c:v>
                </c:pt>
                <c:pt idx="2275">
                  <c:v>23</c:v>
                </c:pt>
                <c:pt idx="2276">
                  <c:v>20</c:v>
                </c:pt>
                <c:pt idx="2277">
                  <c:v>25</c:v>
                </c:pt>
                <c:pt idx="2278">
                  <c:v>26</c:v>
                </c:pt>
                <c:pt idx="2279">
                  <c:v>21</c:v>
                </c:pt>
                <c:pt idx="2280">
                  <c:v>20</c:v>
                </c:pt>
                <c:pt idx="2281">
                  <c:v>18</c:v>
                </c:pt>
                <c:pt idx="2282">
                  <c:v>28</c:v>
                </c:pt>
                <c:pt idx="2283">
                  <c:v>18</c:v>
                </c:pt>
                <c:pt idx="2284">
                  <c:v>19</c:v>
                </c:pt>
                <c:pt idx="2285">
                  <c:v>18</c:v>
                </c:pt>
                <c:pt idx="2286">
                  <c:v>20</c:v>
                </c:pt>
                <c:pt idx="2287">
                  <c:v>18</c:v>
                </c:pt>
                <c:pt idx="2288">
                  <c:v>21</c:v>
                </c:pt>
                <c:pt idx="2289">
                  <c:v>18</c:v>
                </c:pt>
                <c:pt idx="2290">
                  <c:v>18</c:v>
                </c:pt>
                <c:pt idx="2291">
                  <c:v>20</c:v>
                </c:pt>
                <c:pt idx="2292">
                  <c:v>18</c:v>
                </c:pt>
                <c:pt idx="2293">
                  <c:v>18</c:v>
                </c:pt>
                <c:pt idx="2294">
                  <c:v>18</c:v>
                </c:pt>
                <c:pt idx="2295">
                  <c:v>20</c:v>
                </c:pt>
                <c:pt idx="2296">
                  <c:v>18</c:v>
                </c:pt>
                <c:pt idx="2297">
                  <c:v>18</c:v>
                </c:pt>
                <c:pt idx="2298">
                  <c:v>20</c:v>
                </c:pt>
                <c:pt idx="2299">
                  <c:v>24</c:v>
                </c:pt>
                <c:pt idx="2300">
                  <c:v>25</c:v>
                </c:pt>
                <c:pt idx="2301">
                  <c:v>18</c:v>
                </c:pt>
                <c:pt idx="2302">
                  <c:v>29</c:v>
                </c:pt>
                <c:pt idx="2303">
                  <c:v>28</c:v>
                </c:pt>
                <c:pt idx="2304">
                  <c:v>20</c:v>
                </c:pt>
                <c:pt idx="2305">
                  <c:v>20</c:v>
                </c:pt>
                <c:pt idx="2306">
                  <c:v>28</c:v>
                </c:pt>
                <c:pt idx="2307">
                  <c:v>27</c:v>
                </c:pt>
                <c:pt idx="2308">
                  <c:v>23</c:v>
                </c:pt>
                <c:pt idx="2309">
                  <c:v>22</c:v>
                </c:pt>
                <c:pt idx="2310">
                  <c:v>28</c:v>
                </c:pt>
                <c:pt idx="2311">
                  <c:v>21</c:v>
                </c:pt>
                <c:pt idx="2312">
                  <c:v>27</c:v>
                </c:pt>
                <c:pt idx="2313">
                  <c:v>28</c:v>
                </c:pt>
                <c:pt idx="2314">
                  <c:v>29</c:v>
                </c:pt>
                <c:pt idx="2315">
                  <c:v>22</c:v>
                </c:pt>
                <c:pt idx="2316">
                  <c:v>18</c:v>
                </c:pt>
                <c:pt idx="2317">
                  <c:v>27</c:v>
                </c:pt>
                <c:pt idx="2318">
                  <c:v>26</c:v>
                </c:pt>
                <c:pt idx="2319">
                  <c:v>29</c:v>
                </c:pt>
                <c:pt idx="2320">
                  <c:v>26</c:v>
                </c:pt>
                <c:pt idx="2321">
                  <c:v>29</c:v>
                </c:pt>
                <c:pt idx="2322">
                  <c:v>20</c:v>
                </c:pt>
                <c:pt idx="2323">
                  <c:v>23</c:v>
                </c:pt>
                <c:pt idx="2324">
                  <c:v>23</c:v>
                </c:pt>
                <c:pt idx="2325">
                  <c:v>21</c:v>
                </c:pt>
                <c:pt idx="2326">
                  <c:v>25</c:v>
                </c:pt>
                <c:pt idx="2327">
                  <c:v>20</c:v>
                </c:pt>
                <c:pt idx="2328">
                  <c:v>27</c:v>
                </c:pt>
                <c:pt idx="2329">
                  <c:v>30</c:v>
                </c:pt>
                <c:pt idx="2330">
                  <c:v>21</c:v>
                </c:pt>
                <c:pt idx="2331">
                  <c:v>24</c:v>
                </c:pt>
                <c:pt idx="2332">
                  <c:v>30</c:v>
                </c:pt>
                <c:pt idx="2333">
                  <c:v>29</c:v>
                </c:pt>
                <c:pt idx="2334">
                  <c:v>30</c:v>
                </c:pt>
                <c:pt idx="2335">
                  <c:v>30</c:v>
                </c:pt>
              </c:strCache>
            </c:strRef>
          </c:xVal>
          <c:yVal>
            <c:numRef>
              <c:f>'Healthcare '!$C:$C</c:f>
              <c:numCache>
                <c:formatCode>General</c:formatCode>
                <c:ptCount val="1048576"/>
                <c:pt idx="0">
                  <c:v>0</c:v>
                </c:pt>
                <c:pt idx="1">
                  <c:v>47.41</c:v>
                </c:pt>
                <c:pt idx="2">
                  <c:v>30.36</c:v>
                </c:pt>
                <c:pt idx="3">
                  <c:v>34.484999999999999</c:v>
                </c:pt>
                <c:pt idx="4">
                  <c:v>38.094999999999999</c:v>
                </c:pt>
                <c:pt idx="5">
                  <c:v>35.53</c:v>
                </c:pt>
                <c:pt idx="6">
                  <c:v>32.799999999999997</c:v>
                </c:pt>
                <c:pt idx="7">
                  <c:v>36.4</c:v>
                </c:pt>
                <c:pt idx="8">
                  <c:v>36.96</c:v>
                </c:pt>
                <c:pt idx="9">
                  <c:v>41.14</c:v>
                </c:pt>
                <c:pt idx="10">
                  <c:v>38.06</c:v>
                </c:pt>
                <c:pt idx="11">
                  <c:v>37.700000000000003</c:v>
                </c:pt>
                <c:pt idx="12">
                  <c:v>42.13</c:v>
                </c:pt>
                <c:pt idx="13">
                  <c:v>40.92</c:v>
                </c:pt>
                <c:pt idx="14">
                  <c:v>40.564999999999998</c:v>
                </c:pt>
                <c:pt idx="15">
                  <c:v>36.384999999999998</c:v>
                </c:pt>
                <c:pt idx="16">
                  <c:v>39.9</c:v>
                </c:pt>
                <c:pt idx="17">
                  <c:v>33.799999999999997</c:v>
                </c:pt>
                <c:pt idx="18">
                  <c:v>36.765000000000001</c:v>
                </c:pt>
                <c:pt idx="19">
                  <c:v>36.954999999999998</c:v>
                </c:pt>
                <c:pt idx="20">
                  <c:v>42.9</c:v>
                </c:pt>
                <c:pt idx="21">
                  <c:v>36.299999999999997</c:v>
                </c:pt>
                <c:pt idx="22">
                  <c:v>32.200000000000003</c:v>
                </c:pt>
                <c:pt idx="23">
                  <c:v>31.3</c:v>
                </c:pt>
                <c:pt idx="24">
                  <c:v>41.8</c:v>
                </c:pt>
                <c:pt idx="25">
                  <c:v>35.090000000000003</c:v>
                </c:pt>
                <c:pt idx="26">
                  <c:v>33.880000000000003</c:v>
                </c:pt>
                <c:pt idx="27">
                  <c:v>30.875</c:v>
                </c:pt>
                <c:pt idx="28">
                  <c:v>36.86</c:v>
                </c:pt>
                <c:pt idx="29">
                  <c:v>35.86</c:v>
                </c:pt>
                <c:pt idx="30">
                  <c:v>37.049999999999997</c:v>
                </c:pt>
                <c:pt idx="31">
                  <c:v>43.89</c:v>
                </c:pt>
                <c:pt idx="32">
                  <c:v>42.35</c:v>
                </c:pt>
                <c:pt idx="33">
                  <c:v>31.35</c:v>
                </c:pt>
                <c:pt idx="34">
                  <c:v>47.6</c:v>
                </c:pt>
                <c:pt idx="35">
                  <c:v>46.2</c:v>
                </c:pt>
                <c:pt idx="36">
                  <c:v>32.015000000000001</c:v>
                </c:pt>
                <c:pt idx="37">
                  <c:v>40.564999999999998</c:v>
                </c:pt>
                <c:pt idx="38">
                  <c:v>32.450000000000003</c:v>
                </c:pt>
                <c:pt idx="39">
                  <c:v>34.96</c:v>
                </c:pt>
                <c:pt idx="40">
                  <c:v>35.5</c:v>
                </c:pt>
                <c:pt idx="41">
                  <c:v>52.58</c:v>
                </c:pt>
                <c:pt idx="42">
                  <c:v>35.200000000000003</c:v>
                </c:pt>
                <c:pt idx="43">
                  <c:v>38.06</c:v>
                </c:pt>
                <c:pt idx="44">
                  <c:v>34.21</c:v>
                </c:pt>
                <c:pt idx="45">
                  <c:v>38.94</c:v>
                </c:pt>
                <c:pt idx="46">
                  <c:v>30.21</c:v>
                </c:pt>
                <c:pt idx="47">
                  <c:v>33.630000000000003</c:v>
                </c:pt>
                <c:pt idx="48">
                  <c:v>40.369999999999997</c:v>
                </c:pt>
                <c:pt idx="49">
                  <c:v>53.09</c:v>
                </c:pt>
                <c:pt idx="50">
                  <c:v>31.79</c:v>
                </c:pt>
                <c:pt idx="51">
                  <c:v>41.895000000000003</c:v>
                </c:pt>
                <c:pt idx="52">
                  <c:v>31.16</c:v>
                </c:pt>
                <c:pt idx="53">
                  <c:v>34.104999999999997</c:v>
                </c:pt>
                <c:pt idx="54">
                  <c:v>51.93</c:v>
                </c:pt>
                <c:pt idx="55">
                  <c:v>38.950000000000003</c:v>
                </c:pt>
                <c:pt idx="56">
                  <c:v>36.630000000000003</c:v>
                </c:pt>
                <c:pt idx="57">
                  <c:v>34.200000000000003</c:v>
                </c:pt>
                <c:pt idx="58">
                  <c:v>50.63</c:v>
                </c:pt>
                <c:pt idx="59">
                  <c:v>36.479999999999997</c:v>
                </c:pt>
                <c:pt idx="60">
                  <c:v>54.82</c:v>
                </c:pt>
                <c:pt idx="61">
                  <c:v>38.06</c:v>
                </c:pt>
                <c:pt idx="62">
                  <c:v>51.48</c:v>
                </c:pt>
                <c:pt idx="63">
                  <c:v>52.06</c:v>
                </c:pt>
                <c:pt idx="64">
                  <c:v>30.684999999999999</c:v>
                </c:pt>
                <c:pt idx="65">
                  <c:v>36.08</c:v>
                </c:pt>
                <c:pt idx="66">
                  <c:v>54.99</c:v>
                </c:pt>
                <c:pt idx="67">
                  <c:v>35.97</c:v>
                </c:pt>
                <c:pt idx="68">
                  <c:v>45.54</c:v>
                </c:pt>
                <c:pt idx="69">
                  <c:v>35.53</c:v>
                </c:pt>
                <c:pt idx="70">
                  <c:v>30.8</c:v>
                </c:pt>
                <c:pt idx="71">
                  <c:v>38.39</c:v>
                </c:pt>
                <c:pt idx="72">
                  <c:v>32.299999999999997</c:v>
                </c:pt>
                <c:pt idx="73">
                  <c:v>48.8</c:v>
                </c:pt>
                <c:pt idx="74">
                  <c:v>45.5</c:v>
                </c:pt>
                <c:pt idx="75">
                  <c:v>53.61</c:v>
                </c:pt>
                <c:pt idx="76">
                  <c:v>36.19</c:v>
                </c:pt>
                <c:pt idx="77">
                  <c:v>34.6</c:v>
                </c:pt>
                <c:pt idx="78">
                  <c:v>54.12</c:v>
                </c:pt>
                <c:pt idx="79">
                  <c:v>48.82</c:v>
                </c:pt>
                <c:pt idx="80">
                  <c:v>51.01</c:v>
                </c:pt>
                <c:pt idx="81">
                  <c:v>45.65</c:v>
                </c:pt>
                <c:pt idx="82">
                  <c:v>52.9</c:v>
                </c:pt>
                <c:pt idx="83">
                  <c:v>45.41</c:v>
                </c:pt>
                <c:pt idx="84">
                  <c:v>49.41</c:v>
                </c:pt>
                <c:pt idx="85">
                  <c:v>31.824999999999999</c:v>
                </c:pt>
                <c:pt idx="86">
                  <c:v>51.28</c:v>
                </c:pt>
                <c:pt idx="87">
                  <c:v>34.96</c:v>
                </c:pt>
                <c:pt idx="88">
                  <c:v>33.11</c:v>
                </c:pt>
                <c:pt idx="89">
                  <c:v>54.74</c:v>
                </c:pt>
                <c:pt idx="90">
                  <c:v>32.56</c:v>
                </c:pt>
                <c:pt idx="91">
                  <c:v>39.049999999999997</c:v>
                </c:pt>
                <c:pt idx="92">
                  <c:v>42.75</c:v>
                </c:pt>
                <c:pt idx="93">
                  <c:v>50.58</c:v>
                </c:pt>
                <c:pt idx="94">
                  <c:v>30.495000000000001</c:v>
                </c:pt>
                <c:pt idx="95">
                  <c:v>48.31</c:v>
                </c:pt>
                <c:pt idx="96">
                  <c:v>48.99</c:v>
                </c:pt>
                <c:pt idx="97">
                  <c:v>38.39</c:v>
                </c:pt>
                <c:pt idx="98">
                  <c:v>44.34</c:v>
                </c:pt>
                <c:pt idx="99">
                  <c:v>41.51</c:v>
                </c:pt>
                <c:pt idx="100">
                  <c:v>48.2</c:v>
                </c:pt>
                <c:pt idx="101">
                  <c:v>35.75</c:v>
                </c:pt>
                <c:pt idx="102">
                  <c:v>53.81</c:v>
                </c:pt>
                <c:pt idx="103">
                  <c:v>49.48</c:v>
                </c:pt>
                <c:pt idx="104">
                  <c:v>34.1</c:v>
                </c:pt>
                <c:pt idx="105">
                  <c:v>35.299999999999997</c:v>
                </c:pt>
                <c:pt idx="106">
                  <c:v>43.83</c:v>
                </c:pt>
                <c:pt idx="107">
                  <c:v>50.07</c:v>
                </c:pt>
                <c:pt idx="108">
                  <c:v>32.774999999999999</c:v>
                </c:pt>
                <c:pt idx="109">
                  <c:v>34.104999999999997</c:v>
                </c:pt>
                <c:pt idx="110">
                  <c:v>48.93</c:v>
                </c:pt>
                <c:pt idx="111">
                  <c:v>37.07</c:v>
                </c:pt>
                <c:pt idx="112">
                  <c:v>51.51</c:v>
                </c:pt>
                <c:pt idx="113">
                  <c:v>34.799999999999997</c:v>
                </c:pt>
                <c:pt idx="114">
                  <c:v>36.67</c:v>
                </c:pt>
                <c:pt idx="115">
                  <c:v>30.9</c:v>
                </c:pt>
                <c:pt idx="116">
                  <c:v>30.495000000000001</c:v>
                </c:pt>
                <c:pt idx="117">
                  <c:v>44.88</c:v>
                </c:pt>
                <c:pt idx="118">
                  <c:v>44.32</c:v>
                </c:pt>
                <c:pt idx="119">
                  <c:v>46.39</c:v>
                </c:pt>
                <c:pt idx="120">
                  <c:v>42.13</c:v>
                </c:pt>
                <c:pt idx="121">
                  <c:v>30.78</c:v>
                </c:pt>
                <c:pt idx="122">
                  <c:v>31.35</c:v>
                </c:pt>
                <c:pt idx="123">
                  <c:v>41.46</c:v>
                </c:pt>
                <c:pt idx="124">
                  <c:v>48</c:v>
                </c:pt>
                <c:pt idx="125">
                  <c:v>49.13</c:v>
                </c:pt>
                <c:pt idx="126">
                  <c:v>37.799999999999997</c:v>
                </c:pt>
                <c:pt idx="127">
                  <c:v>38.299999999999997</c:v>
                </c:pt>
                <c:pt idx="128">
                  <c:v>32.774999999999999</c:v>
                </c:pt>
                <c:pt idx="129">
                  <c:v>34.200000000000003</c:v>
                </c:pt>
                <c:pt idx="130">
                  <c:v>30.2</c:v>
                </c:pt>
                <c:pt idx="131">
                  <c:v>48.32</c:v>
                </c:pt>
                <c:pt idx="132">
                  <c:v>44.86</c:v>
                </c:pt>
                <c:pt idx="133">
                  <c:v>52.15</c:v>
                </c:pt>
                <c:pt idx="134">
                  <c:v>41.12</c:v>
                </c:pt>
                <c:pt idx="135">
                  <c:v>38.39</c:v>
                </c:pt>
                <c:pt idx="136">
                  <c:v>46.85</c:v>
                </c:pt>
                <c:pt idx="137">
                  <c:v>42.24</c:v>
                </c:pt>
                <c:pt idx="138">
                  <c:v>34.39</c:v>
                </c:pt>
                <c:pt idx="139">
                  <c:v>42.89</c:v>
                </c:pt>
                <c:pt idx="140">
                  <c:v>36.299999999999997</c:v>
                </c:pt>
                <c:pt idx="141">
                  <c:v>35.200000000000003</c:v>
                </c:pt>
                <c:pt idx="142">
                  <c:v>53.62</c:v>
                </c:pt>
                <c:pt idx="143">
                  <c:v>36.67</c:v>
                </c:pt>
                <c:pt idx="144">
                  <c:v>33.4</c:v>
                </c:pt>
                <c:pt idx="145">
                  <c:v>42.71</c:v>
                </c:pt>
                <c:pt idx="146">
                  <c:v>41.52</c:v>
                </c:pt>
                <c:pt idx="147">
                  <c:v>39.4</c:v>
                </c:pt>
                <c:pt idx="148">
                  <c:v>46.45</c:v>
                </c:pt>
                <c:pt idx="149">
                  <c:v>35.75</c:v>
                </c:pt>
                <c:pt idx="150">
                  <c:v>26.07</c:v>
                </c:pt>
                <c:pt idx="151">
                  <c:v>36.54</c:v>
                </c:pt>
                <c:pt idx="152">
                  <c:v>51.64</c:v>
                </c:pt>
                <c:pt idx="153">
                  <c:v>42.83</c:v>
                </c:pt>
                <c:pt idx="154">
                  <c:v>40.15</c:v>
                </c:pt>
                <c:pt idx="155">
                  <c:v>27.8</c:v>
                </c:pt>
                <c:pt idx="156">
                  <c:v>45.81</c:v>
                </c:pt>
                <c:pt idx="157">
                  <c:v>34.43</c:v>
                </c:pt>
                <c:pt idx="158">
                  <c:v>41.33</c:v>
                </c:pt>
                <c:pt idx="159">
                  <c:v>31.92</c:v>
                </c:pt>
                <c:pt idx="160">
                  <c:v>39.799999999999997</c:v>
                </c:pt>
                <c:pt idx="161">
                  <c:v>42.82</c:v>
                </c:pt>
                <c:pt idx="162">
                  <c:v>33.630000000000003</c:v>
                </c:pt>
                <c:pt idx="163">
                  <c:v>37.07</c:v>
                </c:pt>
                <c:pt idx="164">
                  <c:v>35.625</c:v>
                </c:pt>
                <c:pt idx="165">
                  <c:v>42.69</c:v>
                </c:pt>
                <c:pt idx="166">
                  <c:v>37.869999999999997</c:v>
                </c:pt>
                <c:pt idx="167">
                  <c:v>40.61</c:v>
                </c:pt>
                <c:pt idx="168">
                  <c:v>30.78</c:v>
                </c:pt>
                <c:pt idx="169">
                  <c:v>49.49</c:v>
                </c:pt>
                <c:pt idx="170">
                  <c:v>37.619999999999997</c:v>
                </c:pt>
                <c:pt idx="171">
                  <c:v>36.08</c:v>
                </c:pt>
                <c:pt idx="172">
                  <c:v>33.5</c:v>
                </c:pt>
                <c:pt idx="173">
                  <c:v>47.46</c:v>
                </c:pt>
                <c:pt idx="174">
                  <c:v>49.24</c:v>
                </c:pt>
                <c:pt idx="175">
                  <c:v>54.4</c:v>
                </c:pt>
                <c:pt idx="176">
                  <c:v>35.53</c:v>
                </c:pt>
                <c:pt idx="177">
                  <c:v>39.729999999999997</c:v>
                </c:pt>
                <c:pt idx="178">
                  <c:v>35.68</c:v>
                </c:pt>
                <c:pt idx="179">
                  <c:v>48.86</c:v>
                </c:pt>
                <c:pt idx="180">
                  <c:v>34.799999999999997</c:v>
                </c:pt>
                <c:pt idx="181">
                  <c:v>32.49</c:v>
                </c:pt>
                <c:pt idx="182">
                  <c:v>39</c:v>
                </c:pt>
                <c:pt idx="183">
                  <c:v>35.299999999999997</c:v>
                </c:pt>
                <c:pt idx="184">
                  <c:v>33.42</c:v>
                </c:pt>
                <c:pt idx="185">
                  <c:v>37.18</c:v>
                </c:pt>
                <c:pt idx="186">
                  <c:v>33.33</c:v>
                </c:pt>
                <c:pt idx="187">
                  <c:v>53.21</c:v>
                </c:pt>
                <c:pt idx="188">
                  <c:v>38.729999999999997</c:v>
                </c:pt>
                <c:pt idx="189">
                  <c:v>29.73</c:v>
                </c:pt>
                <c:pt idx="190">
                  <c:v>34.700000000000003</c:v>
                </c:pt>
                <c:pt idx="191">
                  <c:v>38.28</c:v>
                </c:pt>
                <c:pt idx="192">
                  <c:v>33.57</c:v>
                </c:pt>
                <c:pt idx="193">
                  <c:v>52.06</c:v>
                </c:pt>
                <c:pt idx="194">
                  <c:v>38.17</c:v>
                </c:pt>
                <c:pt idx="195">
                  <c:v>36.954999999999998</c:v>
                </c:pt>
                <c:pt idx="196">
                  <c:v>34.4</c:v>
                </c:pt>
                <c:pt idx="197">
                  <c:v>31.73</c:v>
                </c:pt>
                <c:pt idx="198">
                  <c:v>36.64</c:v>
                </c:pt>
                <c:pt idx="199">
                  <c:v>36.85</c:v>
                </c:pt>
                <c:pt idx="200">
                  <c:v>33.33</c:v>
                </c:pt>
                <c:pt idx="201">
                  <c:v>39.14</c:v>
                </c:pt>
                <c:pt idx="202">
                  <c:v>32.9</c:v>
                </c:pt>
                <c:pt idx="203">
                  <c:v>29.78</c:v>
                </c:pt>
                <c:pt idx="204">
                  <c:v>32.78</c:v>
                </c:pt>
                <c:pt idx="205">
                  <c:v>41.65</c:v>
                </c:pt>
                <c:pt idx="206">
                  <c:v>50.79</c:v>
                </c:pt>
                <c:pt idx="207">
                  <c:v>35.43</c:v>
                </c:pt>
                <c:pt idx="208">
                  <c:v>35.25</c:v>
                </c:pt>
                <c:pt idx="209">
                  <c:v>36.85</c:v>
                </c:pt>
                <c:pt idx="210">
                  <c:v>31.02</c:v>
                </c:pt>
                <c:pt idx="211">
                  <c:v>35.6</c:v>
                </c:pt>
                <c:pt idx="212">
                  <c:v>34.39</c:v>
                </c:pt>
                <c:pt idx="213">
                  <c:v>29.06</c:v>
                </c:pt>
                <c:pt idx="214">
                  <c:v>35.799999999999997</c:v>
                </c:pt>
                <c:pt idx="215">
                  <c:v>49.8</c:v>
                </c:pt>
                <c:pt idx="216">
                  <c:v>35.71</c:v>
                </c:pt>
                <c:pt idx="217">
                  <c:v>30.8</c:v>
                </c:pt>
                <c:pt idx="218">
                  <c:v>33.69</c:v>
                </c:pt>
                <c:pt idx="219">
                  <c:v>42.27</c:v>
                </c:pt>
                <c:pt idx="220">
                  <c:v>53.25</c:v>
                </c:pt>
                <c:pt idx="221">
                  <c:v>26.8</c:v>
                </c:pt>
                <c:pt idx="222">
                  <c:v>28.5</c:v>
                </c:pt>
                <c:pt idx="223">
                  <c:v>22.895</c:v>
                </c:pt>
                <c:pt idx="224">
                  <c:v>34.06</c:v>
                </c:pt>
                <c:pt idx="225">
                  <c:v>36.409999999999997</c:v>
                </c:pt>
                <c:pt idx="226">
                  <c:v>52.3</c:v>
                </c:pt>
                <c:pt idx="227">
                  <c:v>52.66</c:v>
                </c:pt>
                <c:pt idx="228">
                  <c:v>29.57</c:v>
                </c:pt>
                <c:pt idx="229">
                  <c:v>36.99</c:v>
                </c:pt>
                <c:pt idx="230">
                  <c:v>31.4</c:v>
                </c:pt>
                <c:pt idx="231">
                  <c:v>34.9</c:v>
                </c:pt>
                <c:pt idx="232">
                  <c:v>31.13</c:v>
                </c:pt>
                <c:pt idx="233">
                  <c:v>34.799999999999997</c:v>
                </c:pt>
                <c:pt idx="234">
                  <c:v>31.68</c:v>
                </c:pt>
                <c:pt idx="235">
                  <c:v>33.534999999999997</c:v>
                </c:pt>
                <c:pt idx="236">
                  <c:v>31.92</c:v>
                </c:pt>
                <c:pt idx="237">
                  <c:v>32.700000000000003</c:v>
                </c:pt>
                <c:pt idx="238">
                  <c:v>41.25</c:v>
                </c:pt>
                <c:pt idx="239">
                  <c:v>33.11</c:v>
                </c:pt>
                <c:pt idx="240">
                  <c:v>36.159999999999997</c:v>
                </c:pt>
                <c:pt idx="241">
                  <c:v>33.72</c:v>
                </c:pt>
                <c:pt idx="242">
                  <c:v>37.74</c:v>
                </c:pt>
                <c:pt idx="243">
                  <c:v>48.75</c:v>
                </c:pt>
                <c:pt idx="244">
                  <c:v>31.065000000000001</c:v>
                </c:pt>
                <c:pt idx="245">
                  <c:v>23.55</c:v>
                </c:pt>
                <c:pt idx="246">
                  <c:v>30.18</c:v>
                </c:pt>
                <c:pt idx="247">
                  <c:v>29.94</c:v>
                </c:pt>
                <c:pt idx="248">
                  <c:v>31.4</c:v>
                </c:pt>
                <c:pt idx="249">
                  <c:v>53.06</c:v>
                </c:pt>
                <c:pt idx="250">
                  <c:v>30.25</c:v>
                </c:pt>
                <c:pt idx="251">
                  <c:v>46.68</c:v>
                </c:pt>
                <c:pt idx="252">
                  <c:v>30.4</c:v>
                </c:pt>
                <c:pt idx="253">
                  <c:v>30.2</c:v>
                </c:pt>
                <c:pt idx="254">
                  <c:v>51.18</c:v>
                </c:pt>
                <c:pt idx="255">
                  <c:v>22.18</c:v>
                </c:pt>
                <c:pt idx="256">
                  <c:v>31.92</c:v>
                </c:pt>
                <c:pt idx="257">
                  <c:v>31.73</c:v>
                </c:pt>
                <c:pt idx="258">
                  <c:v>45.52</c:v>
                </c:pt>
                <c:pt idx="259">
                  <c:v>52.81</c:v>
                </c:pt>
                <c:pt idx="260">
                  <c:v>33.58</c:v>
                </c:pt>
                <c:pt idx="261">
                  <c:v>30.684999999999999</c:v>
                </c:pt>
                <c:pt idx="262">
                  <c:v>37.524999999999999</c:v>
                </c:pt>
                <c:pt idx="263">
                  <c:v>34.5</c:v>
                </c:pt>
                <c:pt idx="264">
                  <c:v>28.16</c:v>
                </c:pt>
                <c:pt idx="265">
                  <c:v>30.02</c:v>
                </c:pt>
                <c:pt idx="266">
                  <c:v>37.82</c:v>
                </c:pt>
                <c:pt idx="267">
                  <c:v>33.14</c:v>
                </c:pt>
                <c:pt idx="268">
                  <c:v>25.14</c:v>
                </c:pt>
                <c:pt idx="269">
                  <c:v>20.18</c:v>
                </c:pt>
                <c:pt idx="270">
                  <c:v>44.36</c:v>
                </c:pt>
                <c:pt idx="271">
                  <c:v>23.82</c:v>
                </c:pt>
                <c:pt idx="272">
                  <c:v>45</c:v>
                </c:pt>
                <c:pt idx="273">
                  <c:v>26.62</c:v>
                </c:pt>
                <c:pt idx="274">
                  <c:v>32.67</c:v>
                </c:pt>
                <c:pt idx="275">
                  <c:v>44.44</c:v>
                </c:pt>
                <c:pt idx="276">
                  <c:v>28.31</c:v>
                </c:pt>
                <c:pt idx="277">
                  <c:v>25.05</c:v>
                </c:pt>
                <c:pt idx="278">
                  <c:v>28.34</c:v>
                </c:pt>
                <c:pt idx="279">
                  <c:v>17.765000000000001</c:v>
                </c:pt>
                <c:pt idx="280">
                  <c:v>36.119999999999997</c:v>
                </c:pt>
                <c:pt idx="281">
                  <c:v>23.19</c:v>
                </c:pt>
                <c:pt idx="282">
                  <c:v>35.99</c:v>
                </c:pt>
                <c:pt idx="283">
                  <c:v>30.25</c:v>
                </c:pt>
                <c:pt idx="284">
                  <c:v>26.24</c:v>
                </c:pt>
                <c:pt idx="285">
                  <c:v>31.36</c:v>
                </c:pt>
                <c:pt idx="286">
                  <c:v>25.69</c:v>
                </c:pt>
                <c:pt idx="287">
                  <c:v>25.46</c:v>
                </c:pt>
                <c:pt idx="288">
                  <c:v>31.83</c:v>
                </c:pt>
                <c:pt idx="289">
                  <c:v>24.43</c:v>
                </c:pt>
                <c:pt idx="290">
                  <c:v>41.9</c:v>
                </c:pt>
                <c:pt idx="291">
                  <c:v>22.88</c:v>
                </c:pt>
                <c:pt idx="292">
                  <c:v>29.734999999999999</c:v>
                </c:pt>
                <c:pt idx="293">
                  <c:v>40.74</c:v>
                </c:pt>
                <c:pt idx="294">
                  <c:v>24.14</c:v>
                </c:pt>
                <c:pt idx="295">
                  <c:v>25.15</c:v>
                </c:pt>
                <c:pt idx="296">
                  <c:v>28.71</c:v>
                </c:pt>
                <c:pt idx="297">
                  <c:v>23</c:v>
                </c:pt>
                <c:pt idx="298">
                  <c:v>36.86</c:v>
                </c:pt>
                <c:pt idx="299">
                  <c:v>24.25</c:v>
                </c:pt>
                <c:pt idx="300">
                  <c:v>23.85</c:v>
                </c:pt>
                <c:pt idx="301">
                  <c:v>40.020000000000003</c:v>
                </c:pt>
                <c:pt idx="302">
                  <c:v>19.170000000000002</c:v>
                </c:pt>
                <c:pt idx="303">
                  <c:v>43.53</c:v>
                </c:pt>
                <c:pt idx="304">
                  <c:v>46.06</c:v>
                </c:pt>
                <c:pt idx="305">
                  <c:v>29.92</c:v>
                </c:pt>
                <c:pt idx="306">
                  <c:v>28.46</c:v>
                </c:pt>
                <c:pt idx="307">
                  <c:v>24.56</c:v>
                </c:pt>
                <c:pt idx="308">
                  <c:v>41.19</c:v>
                </c:pt>
                <c:pt idx="309">
                  <c:v>18.63</c:v>
                </c:pt>
                <c:pt idx="310">
                  <c:v>26.26</c:v>
                </c:pt>
                <c:pt idx="311">
                  <c:v>22.37</c:v>
                </c:pt>
                <c:pt idx="312">
                  <c:v>39.619999999999997</c:v>
                </c:pt>
                <c:pt idx="313">
                  <c:v>18.329999999999998</c:v>
                </c:pt>
                <c:pt idx="314">
                  <c:v>17.11</c:v>
                </c:pt>
                <c:pt idx="315">
                  <c:v>43.5</c:v>
                </c:pt>
                <c:pt idx="316">
                  <c:v>25.364999999999998</c:v>
                </c:pt>
                <c:pt idx="317">
                  <c:v>28.594999999999999</c:v>
                </c:pt>
                <c:pt idx="318">
                  <c:v>29.83</c:v>
                </c:pt>
                <c:pt idx="319">
                  <c:v>24.7</c:v>
                </c:pt>
                <c:pt idx="320">
                  <c:v>17.940000000000001</c:v>
                </c:pt>
                <c:pt idx="321">
                  <c:v>21.08</c:v>
                </c:pt>
                <c:pt idx="322">
                  <c:v>37.715000000000003</c:v>
                </c:pt>
                <c:pt idx="323">
                  <c:v>22.39</c:v>
                </c:pt>
                <c:pt idx="324">
                  <c:v>28.78</c:v>
                </c:pt>
                <c:pt idx="325">
                  <c:v>18.329999999999998</c:v>
                </c:pt>
                <c:pt idx="326">
                  <c:v>26.39</c:v>
                </c:pt>
                <c:pt idx="327">
                  <c:v>19.260000000000002</c:v>
                </c:pt>
                <c:pt idx="328">
                  <c:v>26.92</c:v>
                </c:pt>
                <c:pt idx="329">
                  <c:v>19.73</c:v>
                </c:pt>
                <c:pt idx="330">
                  <c:v>23.56</c:v>
                </c:pt>
                <c:pt idx="331">
                  <c:v>37.67</c:v>
                </c:pt>
                <c:pt idx="332">
                  <c:v>18.73</c:v>
                </c:pt>
                <c:pt idx="333">
                  <c:v>33.090000000000003</c:v>
                </c:pt>
                <c:pt idx="334">
                  <c:v>18.329999999999998</c:v>
                </c:pt>
                <c:pt idx="335">
                  <c:v>27.74</c:v>
                </c:pt>
                <c:pt idx="336">
                  <c:v>24.2</c:v>
                </c:pt>
                <c:pt idx="337">
                  <c:v>22.03</c:v>
                </c:pt>
                <c:pt idx="338">
                  <c:v>26.885000000000002</c:v>
                </c:pt>
                <c:pt idx="339">
                  <c:v>16.36</c:v>
                </c:pt>
                <c:pt idx="340">
                  <c:v>32.299999999999997</c:v>
                </c:pt>
                <c:pt idx="341">
                  <c:v>16.05</c:v>
                </c:pt>
                <c:pt idx="342">
                  <c:v>29.07</c:v>
                </c:pt>
                <c:pt idx="343">
                  <c:v>17.43</c:v>
                </c:pt>
                <c:pt idx="344">
                  <c:v>19.329999999999998</c:v>
                </c:pt>
                <c:pt idx="345">
                  <c:v>30.52</c:v>
                </c:pt>
                <c:pt idx="346">
                  <c:v>39.21</c:v>
                </c:pt>
                <c:pt idx="347">
                  <c:v>26.98</c:v>
                </c:pt>
                <c:pt idx="348">
                  <c:v>25.84</c:v>
                </c:pt>
                <c:pt idx="349">
                  <c:v>28.31</c:v>
                </c:pt>
                <c:pt idx="350">
                  <c:v>23.94</c:v>
                </c:pt>
                <c:pt idx="351">
                  <c:v>20.03</c:v>
                </c:pt>
                <c:pt idx="352">
                  <c:v>41.42</c:v>
                </c:pt>
                <c:pt idx="353">
                  <c:v>36.67</c:v>
                </c:pt>
                <c:pt idx="354">
                  <c:v>27.645</c:v>
                </c:pt>
                <c:pt idx="355">
                  <c:v>22.72</c:v>
                </c:pt>
                <c:pt idx="356">
                  <c:v>36.520000000000003</c:v>
                </c:pt>
                <c:pt idx="357">
                  <c:v>33.96</c:v>
                </c:pt>
                <c:pt idx="358">
                  <c:v>26.695</c:v>
                </c:pt>
                <c:pt idx="359">
                  <c:v>18.45</c:v>
                </c:pt>
                <c:pt idx="360">
                  <c:v>33.18</c:v>
                </c:pt>
                <c:pt idx="361">
                  <c:v>36.1</c:v>
                </c:pt>
                <c:pt idx="362">
                  <c:v>22.77</c:v>
                </c:pt>
                <c:pt idx="363">
                  <c:v>21.24</c:v>
                </c:pt>
                <c:pt idx="364">
                  <c:v>17.600000000000001</c:v>
                </c:pt>
                <c:pt idx="365">
                  <c:v>26.29</c:v>
                </c:pt>
                <c:pt idx="366">
                  <c:v>35.31</c:v>
                </c:pt>
                <c:pt idx="367">
                  <c:v>27.04</c:v>
                </c:pt>
                <c:pt idx="368">
                  <c:v>30.23</c:v>
                </c:pt>
                <c:pt idx="369">
                  <c:v>30.6</c:v>
                </c:pt>
                <c:pt idx="370">
                  <c:v>26.8</c:v>
                </c:pt>
                <c:pt idx="371">
                  <c:v>16.86</c:v>
                </c:pt>
                <c:pt idx="372">
                  <c:v>16.3</c:v>
                </c:pt>
                <c:pt idx="373">
                  <c:v>29.81</c:v>
                </c:pt>
                <c:pt idx="374">
                  <c:v>16.329999999999998</c:v>
                </c:pt>
                <c:pt idx="375">
                  <c:v>16.37</c:v>
                </c:pt>
                <c:pt idx="376">
                  <c:v>22.42</c:v>
                </c:pt>
                <c:pt idx="377">
                  <c:v>31.35</c:v>
                </c:pt>
                <c:pt idx="378">
                  <c:v>31.9</c:v>
                </c:pt>
                <c:pt idx="379">
                  <c:v>30.6</c:v>
                </c:pt>
                <c:pt idx="380">
                  <c:v>28.975000000000001</c:v>
                </c:pt>
                <c:pt idx="381">
                  <c:v>24.86</c:v>
                </c:pt>
                <c:pt idx="382">
                  <c:v>19.54</c:v>
                </c:pt>
                <c:pt idx="383">
                  <c:v>26.74</c:v>
                </c:pt>
                <c:pt idx="384">
                  <c:v>22.99</c:v>
                </c:pt>
                <c:pt idx="385">
                  <c:v>31.46</c:v>
                </c:pt>
                <c:pt idx="386">
                  <c:v>30.86</c:v>
                </c:pt>
                <c:pt idx="387">
                  <c:v>31.96</c:v>
                </c:pt>
                <c:pt idx="388">
                  <c:v>23.76</c:v>
                </c:pt>
                <c:pt idx="389">
                  <c:v>19.38</c:v>
                </c:pt>
                <c:pt idx="390">
                  <c:v>16.21</c:v>
                </c:pt>
                <c:pt idx="391">
                  <c:v>32.54</c:v>
                </c:pt>
                <c:pt idx="392">
                  <c:v>36.765000000000001</c:v>
                </c:pt>
                <c:pt idx="393">
                  <c:v>35.909999999999997</c:v>
                </c:pt>
                <c:pt idx="394">
                  <c:v>32.06</c:v>
                </c:pt>
                <c:pt idx="395">
                  <c:v>24.1</c:v>
                </c:pt>
                <c:pt idx="396">
                  <c:v>27.1</c:v>
                </c:pt>
                <c:pt idx="397">
                  <c:v>24.42</c:v>
                </c:pt>
                <c:pt idx="398">
                  <c:v>26.695</c:v>
                </c:pt>
                <c:pt idx="399">
                  <c:v>27.79</c:v>
                </c:pt>
                <c:pt idx="400">
                  <c:v>32.68</c:v>
                </c:pt>
                <c:pt idx="401">
                  <c:v>26.4</c:v>
                </c:pt>
                <c:pt idx="402">
                  <c:v>23.655000000000001</c:v>
                </c:pt>
                <c:pt idx="403">
                  <c:v>27.36</c:v>
                </c:pt>
                <c:pt idx="404">
                  <c:v>27.82</c:v>
                </c:pt>
                <c:pt idx="405">
                  <c:v>25.46</c:v>
                </c:pt>
                <c:pt idx="406">
                  <c:v>25.1</c:v>
                </c:pt>
                <c:pt idx="407">
                  <c:v>32.11</c:v>
                </c:pt>
                <c:pt idx="408">
                  <c:v>29.8</c:v>
                </c:pt>
                <c:pt idx="409">
                  <c:v>24.01</c:v>
                </c:pt>
                <c:pt idx="410">
                  <c:v>23.21</c:v>
                </c:pt>
                <c:pt idx="411">
                  <c:v>21.2</c:v>
                </c:pt>
                <c:pt idx="412">
                  <c:v>28.215</c:v>
                </c:pt>
                <c:pt idx="413">
                  <c:v>38.094999999999999</c:v>
                </c:pt>
                <c:pt idx="414">
                  <c:v>22.61</c:v>
                </c:pt>
                <c:pt idx="415">
                  <c:v>24.32</c:v>
                </c:pt>
                <c:pt idx="416">
                  <c:v>20.96</c:v>
                </c:pt>
                <c:pt idx="417">
                  <c:v>19.68</c:v>
                </c:pt>
                <c:pt idx="418">
                  <c:v>18.100000000000001</c:v>
                </c:pt>
                <c:pt idx="419">
                  <c:v>29.64</c:v>
                </c:pt>
                <c:pt idx="420">
                  <c:v>25.3</c:v>
                </c:pt>
                <c:pt idx="421">
                  <c:v>27.6</c:v>
                </c:pt>
                <c:pt idx="422">
                  <c:v>27.645</c:v>
                </c:pt>
                <c:pt idx="423">
                  <c:v>27.6</c:v>
                </c:pt>
                <c:pt idx="424">
                  <c:v>25.08</c:v>
                </c:pt>
                <c:pt idx="425">
                  <c:v>30.02</c:v>
                </c:pt>
                <c:pt idx="426">
                  <c:v>27.36</c:v>
                </c:pt>
                <c:pt idx="427">
                  <c:v>22.2</c:v>
                </c:pt>
                <c:pt idx="428">
                  <c:v>25.71</c:v>
                </c:pt>
                <c:pt idx="429">
                  <c:v>41.91</c:v>
                </c:pt>
                <c:pt idx="430">
                  <c:v>25.85</c:v>
                </c:pt>
                <c:pt idx="431">
                  <c:v>23.844999999999999</c:v>
                </c:pt>
                <c:pt idx="432">
                  <c:v>30.59</c:v>
                </c:pt>
                <c:pt idx="433">
                  <c:v>24.795000000000002</c:v>
                </c:pt>
                <c:pt idx="434">
                  <c:v>24.13</c:v>
                </c:pt>
                <c:pt idx="435">
                  <c:v>25.84</c:v>
                </c:pt>
                <c:pt idx="436">
                  <c:v>28</c:v>
                </c:pt>
                <c:pt idx="437">
                  <c:v>34.1</c:v>
                </c:pt>
                <c:pt idx="438">
                  <c:v>26.125</c:v>
                </c:pt>
                <c:pt idx="439">
                  <c:v>25.6</c:v>
                </c:pt>
                <c:pt idx="440">
                  <c:v>24.32</c:v>
                </c:pt>
                <c:pt idx="441">
                  <c:v>22.88</c:v>
                </c:pt>
                <c:pt idx="442">
                  <c:v>24.984999999999999</c:v>
                </c:pt>
                <c:pt idx="443">
                  <c:v>33.1</c:v>
                </c:pt>
                <c:pt idx="444">
                  <c:v>27.83</c:v>
                </c:pt>
                <c:pt idx="445">
                  <c:v>30.875</c:v>
                </c:pt>
                <c:pt idx="446">
                  <c:v>27.265000000000001</c:v>
                </c:pt>
                <c:pt idx="447">
                  <c:v>26.7</c:v>
                </c:pt>
                <c:pt idx="448">
                  <c:v>29.925000000000001</c:v>
                </c:pt>
                <c:pt idx="449">
                  <c:v>19.95</c:v>
                </c:pt>
                <c:pt idx="450">
                  <c:v>24.225000000000001</c:v>
                </c:pt>
                <c:pt idx="451">
                  <c:v>28.12</c:v>
                </c:pt>
                <c:pt idx="452">
                  <c:v>23.21</c:v>
                </c:pt>
                <c:pt idx="453">
                  <c:v>23.98</c:v>
                </c:pt>
                <c:pt idx="454">
                  <c:v>30</c:v>
                </c:pt>
                <c:pt idx="455">
                  <c:v>17.350000000000001</c:v>
                </c:pt>
                <c:pt idx="456">
                  <c:v>22.704999999999998</c:v>
                </c:pt>
                <c:pt idx="457">
                  <c:v>25.41</c:v>
                </c:pt>
                <c:pt idx="458">
                  <c:v>18.23</c:v>
                </c:pt>
                <c:pt idx="459">
                  <c:v>24.7</c:v>
                </c:pt>
                <c:pt idx="460">
                  <c:v>37.4</c:v>
                </c:pt>
                <c:pt idx="461">
                  <c:v>26.885000000000002</c:v>
                </c:pt>
                <c:pt idx="462">
                  <c:v>25.27</c:v>
                </c:pt>
                <c:pt idx="463">
                  <c:v>23.655000000000001</c:v>
                </c:pt>
                <c:pt idx="464">
                  <c:v>55.05</c:v>
                </c:pt>
                <c:pt idx="465">
                  <c:v>24.89</c:v>
                </c:pt>
                <c:pt idx="466">
                  <c:v>18.715</c:v>
                </c:pt>
                <c:pt idx="467">
                  <c:v>28.12</c:v>
                </c:pt>
                <c:pt idx="468">
                  <c:v>26.6</c:v>
                </c:pt>
                <c:pt idx="469">
                  <c:v>30.114999999999998</c:v>
                </c:pt>
                <c:pt idx="470">
                  <c:v>24.605</c:v>
                </c:pt>
                <c:pt idx="471">
                  <c:v>29.6</c:v>
                </c:pt>
                <c:pt idx="472">
                  <c:v>24.42</c:v>
                </c:pt>
                <c:pt idx="473">
                  <c:v>20.9</c:v>
                </c:pt>
                <c:pt idx="474">
                  <c:v>22.895</c:v>
                </c:pt>
                <c:pt idx="475">
                  <c:v>28.3</c:v>
                </c:pt>
                <c:pt idx="476">
                  <c:v>54.3</c:v>
                </c:pt>
                <c:pt idx="477">
                  <c:v>33.344999999999999</c:v>
                </c:pt>
                <c:pt idx="478">
                  <c:v>33</c:v>
                </c:pt>
                <c:pt idx="479">
                  <c:v>28.024999999999999</c:v>
                </c:pt>
                <c:pt idx="480">
                  <c:v>28.69</c:v>
                </c:pt>
                <c:pt idx="481">
                  <c:v>40.28</c:v>
                </c:pt>
                <c:pt idx="482">
                  <c:v>37.299999999999997</c:v>
                </c:pt>
                <c:pt idx="483">
                  <c:v>54.47</c:v>
                </c:pt>
                <c:pt idx="484">
                  <c:v>38.06</c:v>
                </c:pt>
                <c:pt idx="485">
                  <c:v>51.47</c:v>
                </c:pt>
                <c:pt idx="486">
                  <c:v>29.8</c:v>
                </c:pt>
                <c:pt idx="487">
                  <c:v>49.77</c:v>
                </c:pt>
                <c:pt idx="488">
                  <c:v>25.555</c:v>
                </c:pt>
                <c:pt idx="489">
                  <c:v>29.64</c:v>
                </c:pt>
                <c:pt idx="490">
                  <c:v>53.93</c:v>
                </c:pt>
                <c:pt idx="491">
                  <c:v>28.024999999999999</c:v>
                </c:pt>
                <c:pt idx="492">
                  <c:v>27.5</c:v>
                </c:pt>
                <c:pt idx="493">
                  <c:v>21.8</c:v>
                </c:pt>
                <c:pt idx="494">
                  <c:v>26.41</c:v>
                </c:pt>
                <c:pt idx="495">
                  <c:v>27.835000000000001</c:v>
                </c:pt>
                <c:pt idx="496">
                  <c:v>51.74</c:v>
                </c:pt>
                <c:pt idx="497">
                  <c:v>23.37</c:v>
                </c:pt>
                <c:pt idx="498">
                  <c:v>29.7</c:v>
                </c:pt>
                <c:pt idx="499">
                  <c:v>20.045000000000002</c:v>
                </c:pt>
                <c:pt idx="500">
                  <c:v>27.83</c:v>
                </c:pt>
                <c:pt idx="501">
                  <c:v>28.93</c:v>
                </c:pt>
                <c:pt idx="502">
                  <c:v>33.82</c:v>
                </c:pt>
                <c:pt idx="503">
                  <c:v>20.234999999999999</c:v>
                </c:pt>
                <c:pt idx="504">
                  <c:v>49.2</c:v>
                </c:pt>
                <c:pt idx="505">
                  <c:v>26.4</c:v>
                </c:pt>
                <c:pt idx="506">
                  <c:v>28.38</c:v>
                </c:pt>
                <c:pt idx="507">
                  <c:v>24.64</c:v>
                </c:pt>
                <c:pt idx="508">
                  <c:v>39.71</c:v>
                </c:pt>
                <c:pt idx="509">
                  <c:v>22.22</c:v>
                </c:pt>
                <c:pt idx="510">
                  <c:v>33.344999999999999</c:v>
                </c:pt>
                <c:pt idx="511">
                  <c:v>24.42</c:v>
                </c:pt>
                <c:pt idx="512">
                  <c:v>29.81</c:v>
                </c:pt>
                <c:pt idx="513">
                  <c:v>51.18</c:v>
                </c:pt>
                <c:pt idx="514">
                  <c:v>51.37</c:v>
                </c:pt>
                <c:pt idx="515">
                  <c:v>36.19</c:v>
                </c:pt>
                <c:pt idx="516">
                  <c:v>25.9</c:v>
                </c:pt>
                <c:pt idx="517">
                  <c:v>35.72</c:v>
                </c:pt>
                <c:pt idx="518">
                  <c:v>27.94</c:v>
                </c:pt>
                <c:pt idx="519">
                  <c:v>27.1</c:v>
                </c:pt>
                <c:pt idx="520">
                  <c:v>18.3</c:v>
                </c:pt>
                <c:pt idx="521">
                  <c:v>25.3</c:v>
                </c:pt>
                <c:pt idx="522">
                  <c:v>38.83</c:v>
                </c:pt>
                <c:pt idx="523">
                  <c:v>27.6</c:v>
                </c:pt>
                <c:pt idx="524">
                  <c:v>46.4</c:v>
                </c:pt>
                <c:pt idx="525">
                  <c:v>51.92</c:v>
                </c:pt>
                <c:pt idx="526">
                  <c:v>32.395000000000003</c:v>
                </c:pt>
                <c:pt idx="527">
                  <c:v>46.19</c:v>
                </c:pt>
                <c:pt idx="528">
                  <c:v>27.93</c:v>
                </c:pt>
                <c:pt idx="529">
                  <c:v>45.62</c:v>
                </c:pt>
                <c:pt idx="530">
                  <c:v>35.31</c:v>
                </c:pt>
                <c:pt idx="531">
                  <c:v>30.4</c:v>
                </c:pt>
                <c:pt idx="532">
                  <c:v>20.13</c:v>
                </c:pt>
                <c:pt idx="533">
                  <c:v>23.655000000000001</c:v>
                </c:pt>
                <c:pt idx="534">
                  <c:v>49.05</c:v>
                </c:pt>
                <c:pt idx="535">
                  <c:v>51.94</c:v>
                </c:pt>
                <c:pt idx="536">
                  <c:v>29.83</c:v>
                </c:pt>
                <c:pt idx="537">
                  <c:v>22.6</c:v>
                </c:pt>
                <c:pt idx="538">
                  <c:v>46.69</c:v>
                </c:pt>
                <c:pt idx="539">
                  <c:v>28.49</c:v>
                </c:pt>
                <c:pt idx="540">
                  <c:v>28.5</c:v>
                </c:pt>
                <c:pt idx="541">
                  <c:v>24.4</c:v>
                </c:pt>
                <c:pt idx="542">
                  <c:v>29.15</c:v>
                </c:pt>
                <c:pt idx="543">
                  <c:v>27.28</c:v>
                </c:pt>
                <c:pt idx="544">
                  <c:v>32.229999999999997</c:v>
                </c:pt>
                <c:pt idx="545">
                  <c:v>44.2</c:v>
                </c:pt>
                <c:pt idx="546">
                  <c:v>29.734999999999999</c:v>
                </c:pt>
                <c:pt idx="547">
                  <c:v>28.31</c:v>
                </c:pt>
                <c:pt idx="548">
                  <c:v>46.62</c:v>
                </c:pt>
                <c:pt idx="549">
                  <c:v>51.75</c:v>
                </c:pt>
                <c:pt idx="550">
                  <c:v>25.7</c:v>
                </c:pt>
                <c:pt idx="551">
                  <c:v>31.79</c:v>
                </c:pt>
                <c:pt idx="552">
                  <c:v>24.795000000000002</c:v>
                </c:pt>
                <c:pt idx="553">
                  <c:v>53.98</c:v>
                </c:pt>
                <c:pt idx="554">
                  <c:v>41.325000000000003</c:v>
                </c:pt>
                <c:pt idx="555">
                  <c:v>51.65</c:v>
                </c:pt>
                <c:pt idx="556">
                  <c:v>44.52</c:v>
                </c:pt>
                <c:pt idx="557">
                  <c:v>53.29</c:v>
                </c:pt>
                <c:pt idx="558">
                  <c:v>46.63</c:v>
                </c:pt>
                <c:pt idx="559">
                  <c:v>28.88</c:v>
                </c:pt>
                <c:pt idx="560">
                  <c:v>23.98</c:v>
                </c:pt>
                <c:pt idx="561">
                  <c:v>23.65</c:v>
                </c:pt>
                <c:pt idx="562">
                  <c:v>49.09</c:v>
                </c:pt>
                <c:pt idx="563">
                  <c:v>28.024999999999999</c:v>
                </c:pt>
                <c:pt idx="564">
                  <c:v>43.32</c:v>
                </c:pt>
                <c:pt idx="565">
                  <c:v>45.92</c:v>
                </c:pt>
                <c:pt idx="566">
                  <c:v>44.03</c:v>
                </c:pt>
                <c:pt idx="567">
                  <c:v>24.6</c:v>
                </c:pt>
                <c:pt idx="568">
                  <c:v>49.15</c:v>
                </c:pt>
                <c:pt idx="569">
                  <c:v>28.31</c:v>
                </c:pt>
                <c:pt idx="570">
                  <c:v>22.99</c:v>
                </c:pt>
                <c:pt idx="571">
                  <c:v>29.07</c:v>
                </c:pt>
                <c:pt idx="572">
                  <c:v>42.02</c:v>
                </c:pt>
                <c:pt idx="573">
                  <c:v>49.07</c:v>
                </c:pt>
                <c:pt idx="574">
                  <c:v>19.8</c:v>
                </c:pt>
                <c:pt idx="575">
                  <c:v>27.36</c:v>
                </c:pt>
                <c:pt idx="576">
                  <c:v>42.95</c:v>
                </c:pt>
                <c:pt idx="577">
                  <c:v>42.66</c:v>
                </c:pt>
                <c:pt idx="578">
                  <c:v>33.630000000000003</c:v>
                </c:pt>
                <c:pt idx="579">
                  <c:v>26.84</c:v>
                </c:pt>
                <c:pt idx="580">
                  <c:v>28.3</c:v>
                </c:pt>
                <c:pt idx="581">
                  <c:v>27.06</c:v>
                </c:pt>
                <c:pt idx="582">
                  <c:v>47.13</c:v>
                </c:pt>
                <c:pt idx="583">
                  <c:v>51.72</c:v>
                </c:pt>
                <c:pt idx="584">
                  <c:v>48.59</c:v>
                </c:pt>
                <c:pt idx="585">
                  <c:v>45.18</c:v>
                </c:pt>
                <c:pt idx="586">
                  <c:v>27.9</c:v>
                </c:pt>
                <c:pt idx="587">
                  <c:v>51.33</c:v>
                </c:pt>
                <c:pt idx="588">
                  <c:v>30.59</c:v>
                </c:pt>
                <c:pt idx="589">
                  <c:v>39.229999999999997</c:v>
                </c:pt>
                <c:pt idx="590">
                  <c:v>19.094999999999999</c:v>
                </c:pt>
                <c:pt idx="591">
                  <c:v>49.72</c:v>
                </c:pt>
                <c:pt idx="592">
                  <c:v>21.754999999999999</c:v>
                </c:pt>
                <c:pt idx="593">
                  <c:v>48.39</c:v>
                </c:pt>
                <c:pt idx="594">
                  <c:v>47.15</c:v>
                </c:pt>
                <c:pt idx="595">
                  <c:v>47.59</c:v>
                </c:pt>
                <c:pt idx="596">
                  <c:v>39.81</c:v>
                </c:pt>
                <c:pt idx="597">
                  <c:v>31.02</c:v>
                </c:pt>
                <c:pt idx="598">
                  <c:v>24.75</c:v>
                </c:pt>
                <c:pt idx="599">
                  <c:v>30.114999999999998</c:v>
                </c:pt>
                <c:pt idx="600">
                  <c:v>26.03</c:v>
                </c:pt>
                <c:pt idx="601">
                  <c:v>20.045000000000002</c:v>
                </c:pt>
                <c:pt idx="602">
                  <c:v>40.24</c:v>
                </c:pt>
                <c:pt idx="603">
                  <c:v>43.15</c:v>
                </c:pt>
                <c:pt idx="604">
                  <c:v>27.7</c:v>
                </c:pt>
                <c:pt idx="605">
                  <c:v>45.68</c:v>
                </c:pt>
                <c:pt idx="606">
                  <c:v>27.3</c:v>
                </c:pt>
                <c:pt idx="607">
                  <c:v>54.45</c:v>
                </c:pt>
                <c:pt idx="608">
                  <c:v>54.43</c:v>
                </c:pt>
                <c:pt idx="609">
                  <c:v>48.01</c:v>
                </c:pt>
                <c:pt idx="610">
                  <c:v>48.32</c:v>
                </c:pt>
                <c:pt idx="611">
                  <c:v>22.895</c:v>
                </c:pt>
                <c:pt idx="612">
                  <c:v>54.85</c:v>
                </c:pt>
                <c:pt idx="613">
                  <c:v>21.85</c:v>
                </c:pt>
                <c:pt idx="614">
                  <c:v>51.86</c:v>
                </c:pt>
                <c:pt idx="615">
                  <c:v>39.049999999999997</c:v>
                </c:pt>
                <c:pt idx="616">
                  <c:v>31.824999999999999</c:v>
                </c:pt>
                <c:pt idx="617">
                  <c:v>46.43</c:v>
                </c:pt>
                <c:pt idx="618">
                  <c:v>53.63</c:v>
                </c:pt>
                <c:pt idx="619">
                  <c:v>48.7</c:v>
                </c:pt>
                <c:pt idx="620">
                  <c:v>48.81</c:v>
                </c:pt>
                <c:pt idx="621">
                  <c:v>47.53</c:v>
                </c:pt>
                <c:pt idx="622">
                  <c:v>36.85</c:v>
                </c:pt>
                <c:pt idx="623">
                  <c:v>29.3</c:v>
                </c:pt>
                <c:pt idx="624">
                  <c:v>19.3</c:v>
                </c:pt>
                <c:pt idx="625">
                  <c:v>24.13</c:v>
                </c:pt>
                <c:pt idx="626">
                  <c:v>46.7</c:v>
                </c:pt>
                <c:pt idx="627">
                  <c:v>45.27</c:v>
                </c:pt>
                <c:pt idx="628">
                  <c:v>44.29</c:v>
                </c:pt>
                <c:pt idx="629">
                  <c:v>54.59</c:v>
                </c:pt>
                <c:pt idx="630">
                  <c:v>32.965000000000003</c:v>
                </c:pt>
                <c:pt idx="631">
                  <c:v>38.049999999999997</c:v>
                </c:pt>
                <c:pt idx="632">
                  <c:v>46.14</c:v>
                </c:pt>
                <c:pt idx="633">
                  <c:v>41.325000000000003</c:v>
                </c:pt>
                <c:pt idx="634">
                  <c:v>44.64</c:v>
                </c:pt>
                <c:pt idx="635">
                  <c:v>25.175000000000001</c:v>
                </c:pt>
                <c:pt idx="636">
                  <c:v>43.11</c:v>
                </c:pt>
                <c:pt idx="637">
                  <c:v>53.32</c:v>
                </c:pt>
                <c:pt idx="638">
                  <c:v>38.04</c:v>
                </c:pt>
                <c:pt idx="639">
                  <c:v>37.9</c:v>
                </c:pt>
                <c:pt idx="640">
                  <c:v>39.6</c:v>
                </c:pt>
                <c:pt idx="641">
                  <c:v>50.92</c:v>
                </c:pt>
                <c:pt idx="642">
                  <c:v>21.85</c:v>
                </c:pt>
                <c:pt idx="643">
                  <c:v>36.08</c:v>
                </c:pt>
                <c:pt idx="644">
                  <c:v>40.44</c:v>
                </c:pt>
                <c:pt idx="645">
                  <c:v>38.094999999999999</c:v>
                </c:pt>
                <c:pt idx="646">
                  <c:v>44.95</c:v>
                </c:pt>
                <c:pt idx="647">
                  <c:v>35.54</c:v>
                </c:pt>
                <c:pt idx="648">
                  <c:v>39.799999999999997</c:v>
                </c:pt>
                <c:pt idx="649">
                  <c:v>33.659999999999997</c:v>
                </c:pt>
                <c:pt idx="650">
                  <c:v>35.5</c:v>
                </c:pt>
                <c:pt idx="651">
                  <c:v>41.63</c:v>
                </c:pt>
                <c:pt idx="652">
                  <c:v>46.49</c:v>
                </c:pt>
                <c:pt idx="653">
                  <c:v>43.29</c:v>
                </c:pt>
                <c:pt idx="654">
                  <c:v>43.08</c:v>
                </c:pt>
                <c:pt idx="655">
                  <c:v>39.07</c:v>
                </c:pt>
                <c:pt idx="656">
                  <c:v>41.3</c:v>
                </c:pt>
                <c:pt idx="657">
                  <c:v>42.95</c:v>
                </c:pt>
                <c:pt idx="658">
                  <c:v>46.96</c:v>
                </c:pt>
                <c:pt idx="659">
                  <c:v>30.495000000000001</c:v>
                </c:pt>
                <c:pt idx="660">
                  <c:v>17.954999999999998</c:v>
                </c:pt>
                <c:pt idx="661">
                  <c:v>25.6</c:v>
                </c:pt>
                <c:pt idx="662">
                  <c:v>34.21</c:v>
                </c:pt>
                <c:pt idx="663">
                  <c:v>39.74</c:v>
                </c:pt>
                <c:pt idx="664">
                  <c:v>49.53</c:v>
                </c:pt>
                <c:pt idx="665">
                  <c:v>39.33</c:v>
                </c:pt>
                <c:pt idx="666">
                  <c:v>39.979999999999997</c:v>
                </c:pt>
                <c:pt idx="667">
                  <c:v>46.51</c:v>
                </c:pt>
                <c:pt idx="668">
                  <c:v>43.58</c:v>
                </c:pt>
                <c:pt idx="669">
                  <c:v>42.28</c:v>
                </c:pt>
                <c:pt idx="670">
                  <c:v>35.520000000000003</c:v>
                </c:pt>
                <c:pt idx="671">
                  <c:v>33.6</c:v>
                </c:pt>
                <c:pt idx="672">
                  <c:v>22.42</c:v>
                </c:pt>
                <c:pt idx="673">
                  <c:v>46.86</c:v>
                </c:pt>
                <c:pt idx="674">
                  <c:v>32.965000000000003</c:v>
                </c:pt>
                <c:pt idx="675">
                  <c:v>39.340000000000003</c:v>
                </c:pt>
                <c:pt idx="676">
                  <c:v>47</c:v>
                </c:pt>
                <c:pt idx="677">
                  <c:v>36.71</c:v>
                </c:pt>
                <c:pt idx="678">
                  <c:v>53.48</c:v>
                </c:pt>
                <c:pt idx="679">
                  <c:v>35.5</c:v>
                </c:pt>
                <c:pt idx="680">
                  <c:v>36.979999999999997</c:v>
                </c:pt>
                <c:pt idx="681">
                  <c:v>32.395000000000003</c:v>
                </c:pt>
                <c:pt idx="682">
                  <c:v>32.729999999999997</c:v>
                </c:pt>
                <c:pt idx="683">
                  <c:v>20.52</c:v>
                </c:pt>
                <c:pt idx="684">
                  <c:v>51.72</c:v>
                </c:pt>
                <c:pt idx="685">
                  <c:v>50.2</c:v>
                </c:pt>
                <c:pt idx="686">
                  <c:v>25.52</c:v>
                </c:pt>
                <c:pt idx="687">
                  <c:v>35.200000000000003</c:v>
                </c:pt>
                <c:pt idx="688">
                  <c:v>41.26</c:v>
                </c:pt>
                <c:pt idx="689">
                  <c:v>17.195</c:v>
                </c:pt>
                <c:pt idx="690">
                  <c:v>23.085000000000001</c:v>
                </c:pt>
                <c:pt idx="691">
                  <c:v>21.66</c:v>
                </c:pt>
                <c:pt idx="692">
                  <c:v>36.47</c:v>
                </c:pt>
                <c:pt idx="693">
                  <c:v>36.08</c:v>
                </c:pt>
                <c:pt idx="694">
                  <c:v>23.18</c:v>
                </c:pt>
                <c:pt idx="695">
                  <c:v>39.159999999999997</c:v>
                </c:pt>
                <c:pt idx="696">
                  <c:v>38.19</c:v>
                </c:pt>
                <c:pt idx="697">
                  <c:v>26.41</c:v>
                </c:pt>
                <c:pt idx="698">
                  <c:v>28.785</c:v>
                </c:pt>
                <c:pt idx="699">
                  <c:v>26.695</c:v>
                </c:pt>
                <c:pt idx="700">
                  <c:v>32.799999999999997</c:v>
                </c:pt>
                <c:pt idx="701">
                  <c:v>35.869999999999997</c:v>
                </c:pt>
                <c:pt idx="702">
                  <c:v>21.66</c:v>
                </c:pt>
                <c:pt idx="703">
                  <c:v>37.72</c:v>
                </c:pt>
                <c:pt idx="704">
                  <c:v>39.700000000000003</c:v>
                </c:pt>
                <c:pt idx="705">
                  <c:v>35.97</c:v>
                </c:pt>
                <c:pt idx="706">
                  <c:v>37.85</c:v>
                </c:pt>
                <c:pt idx="707">
                  <c:v>21.66</c:v>
                </c:pt>
                <c:pt idx="708">
                  <c:v>39.369999999999997</c:v>
                </c:pt>
                <c:pt idx="709">
                  <c:v>40.880000000000003</c:v>
                </c:pt>
                <c:pt idx="710">
                  <c:v>26.22</c:v>
                </c:pt>
                <c:pt idx="711">
                  <c:v>25.08</c:v>
                </c:pt>
                <c:pt idx="712">
                  <c:v>39.1</c:v>
                </c:pt>
                <c:pt idx="713">
                  <c:v>37.905000000000001</c:v>
                </c:pt>
                <c:pt idx="714">
                  <c:v>43.35</c:v>
                </c:pt>
                <c:pt idx="715">
                  <c:v>36.15</c:v>
                </c:pt>
                <c:pt idx="716">
                  <c:v>44.98</c:v>
                </c:pt>
                <c:pt idx="717">
                  <c:v>38.28</c:v>
                </c:pt>
                <c:pt idx="718">
                  <c:v>32.299999999999997</c:v>
                </c:pt>
                <c:pt idx="719">
                  <c:v>39.51</c:v>
                </c:pt>
                <c:pt idx="720">
                  <c:v>50.46</c:v>
                </c:pt>
                <c:pt idx="721">
                  <c:v>31.73</c:v>
                </c:pt>
                <c:pt idx="722">
                  <c:v>32.1</c:v>
                </c:pt>
                <c:pt idx="723">
                  <c:v>27.83</c:v>
                </c:pt>
                <c:pt idx="724">
                  <c:v>27.72</c:v>
                </c:pt>
                <c:pt idx="725">
                  <c:v>36.765000000000001</c:v>
                </c:pt>
                <c:pt idx="726">
                  <c:v>48.36</c:v>
                </c:pt>
                <c:pt idx="727">
                  <c:v>31.445</c:v>
                </c:pt>
                <c:pt idx="728">
                  <c:v>27.55</c:v>
                </c:pt>
                <c:pt idx="729">
                  <c:v>33.11</c:v>
                </c:pt>
                <c:pt idx="730">
                  <c:v>36.85</c:v>
                </c:pt>
                <c:pt idx="731">
                  <c:v>36.299999999999997</c:v>
                </c:pt>
                <c:pt idx="732">
                  <c:v>45.34</c:v>
                </c:pt>
                <c:pt idx="733">
                  <c:v>31.8</c:v>
                </c:pt>
                <c:pt idx="734">
                  <c:v>41.02</c:v>
                </c:pt>
                <c:pt idx="735">
                  <c:v>32.68</c:v>
                </c:pt>
                <c:pt idx="736">
                  <c:v>21.7</c:v>
                </c:pt>
                <c:pt idx="737">
                  <c:v>40.479999999999997</c:v>
                </c:pt>
                <c:pt idx="738">
                  <c:v>34.5</c:v>
                </c:pt>
                <c:pt idx="739">
                  <c:v>45.9</c:v>
                </c:pt>
                <c:pt idx="740">
                  <c:v>33.479999999999997</c:v>
                </c:pt>
                <c:pt idx="741">
                  <c:v>28.31</c:v>
                </c:pt>
                <c:pt idx="742">
                  <c:v>21.565000000000001</c:v>
                </c:pt>
                <c:pt idx="743">
                  <c:v>35.590000000000003</c:v>
                </c:pt>
                <c:pt idx="744">
                  <c:v>43.44</c:v>
                </c:pt>
                <c:pt idx="745">
                  <c:v>21.754999999999999</c:v>
                </c:pt>
                <c:pt idx="746">
                  <c:v>44.55</c:v>
                </c:pt>
                <c:pt idx="747">
                  <c:v>43.32</c:v>
                </c:pt>
                <c:pt idx="748">
                  <c:v>31.23</c:v>
                </c:pt>
                <c:pt idx="749">
                  <c:v>42.81</c:v>
                </c:pt>
                <c:pt idx="750">
                  <c:v>35.909999999999997</c:v>
                </c:pt>
                <c:pt idx="751">
                  <c:v>36.65</c:v>
                </c:pt>
                <c:pt idx="752">
                  <c:v>22.04</c:v>
                </c:pt>
                <c:pt idx="753">
                  <c:v>31.824999999999999</c:v>
                </c:pt>
                <c:pt idx="754">
                  <c:v>53.58</c:v>
                </c:pt>
                <c:pt idx="755">
                  <c:v>34.299999999999997</c:v>
                </c:pt>
                <c:pt idx="756">
                  <c:v>32.11</c:v>
                </c:pt>
                <c:pt idx="757">
                  <c:v>31.78</c:v>
                </c:pt>
                <c:pt idx="758">
                  <c:v>46.89</c:v>
                </c:pt>
                <c:pt idx="759">
                  <c:v>39.35</c:v>
                </c:pt>
                <c:pt idx="760">
                  <c:v>39.200000000000003</c:v>
                </c:pt>
                <c:pt idx="761">
                  <c:v>39.159999999999997</c:v>
                </c:pt>
                <c:pt idx="762">
                  <c:v>44.1</c:v>
                </c:pt>
                <c:pt idx="763">
                  <c:v>33.200000000000003</c:v>
                </c:pt>
                <c:pt idx="764">
                  <c:v>29.92</c:v>
                </c:pt>
                <c:pt idx="765">
                  <c:v>25</c:v>
                </c:pt>
                <c:pt idx="766">
                  <c:v>38.869999999999997</c:v>
                </c:pt>
                <c:pt idx="767">
                  <c:v>32.299999999999997</c:v>
                </c:pt>
                <c:pt idx="768">
                  <c:v>31.16</c:v>
                </c:pt>
                <c:pt idx="769">
                  <c:v>54.59</c:v>
                </c:pt>
                <c:pt idx="770">
                  <c:v>21.09</c:v>
                </c:pt>
                <c:pt idx="771">
                  <c:v>52.41</c:v>
                </c:pt>
                <c:pt idx="772">
                  <c:v>41.47</c:v>
                </c:pt>
                <c:pt idx="773">
                  <c:v>33.1</c:v>
                </c:pt>
                <c:pt idx="774">
                  <c:v>30.8</c:v>
                </c:pt>
                <c:pt idx="775">
                  <c:v>42.06</c:v>
                </c:pt>
                <c:pt idx="776">
                  <c:v>39.270000000000003</c:v>
                </c:pt>
                <c:pt idx="777">
                  <c:v>30.71</c:v>
                </c:pt>
                <c:pt idx="778">
                  <c:v>47.19</c:v>
                </c:pt>
                <c:pt idx="779">
                  <c:v>30.02</c:v>
                </c:pt>
                <c:pt idx="780">
                  <c:v>37.909999999999997</c:v>
                </c:pt>
                <c:pt idx="781">
                  <c:v>54.61</c:v>
                </c:pt>
                <c:pt idx="782">
                  <c:v>36.005000000000003</c:v>
                </c:pt>
                <c:pt idx="783">
                  <c:v>28.7</c:v>
                </c:pt>
                <c:pt idx="784">
                  <c:v>34.295000000000002</c:v>
                </c:pt>
                <c:pt idx="785">
                  <c:v>27.55</c:v>
                </c:pt>
                <c:pt idx="786">
                  <c:v>40.700000000000003</c:v>
                </c:pt>
                <c:pt idx="787">
                  <c:v>18.335000000000001</c:v>
                </c:pt>
                <c:pt idx="788">
                  <c:v>33.914999999999999</c:v>
                </c:pt>
                <c:pt idx="789">
                  <c:v>33.534999999999997</c:v>
                </c:pt>
                <c:pt idx="790">
                  <c:v>23.655000000000001</c:v>
                </c:pt>
                <c:pt idx="791">
                  <c:v>28</c:v>
                </c:pt>
                <c:pt idx="792">
                  <c:v>30.23</c:v>
                </c:pt>
                <c:pt idx="793">
                  <c:v>51.14</c:v>
                </c:pt>
                <c:pt idx="794">
                  <c:v>24.32</c:v>
                </c:pt>
                <c:pt idx="795">
                  <c:v>38.06</c:v>
                </c:pt>
                <c:pt idx="796">
                  <c:v>37.700000000000003</c:v>
                </c:pt>
                <c:pt idx="797">
                  <c:v>44</c:v>
                </c:pt>
                <c:pt idx="798">
                  <c:v>41.45</c:v>
                </c:pt>
                <c:pt idx="799">
                  <c:v>25.364999999999998</c:v>
                </c:pt>
                <c:pt idx="800">
                  <c:v>34.56</c:v>
                </c:pt>
                <c:pt idx="801">
                  <c:v>28.2</c:v>
                </c:pt>
                <c:pt idx="802">
                  <c:v>30.43</c:v>
                </c:pt>
                <c:pt idx="803">
                  <c:v>32.395000000000003</c:v>
                </c:pt>
                <c:pt idx="804">
                  <c:v>24.035</c:v>
                </c:pt>
                <c:pt idx="805">
                  <c:v>37.119999999999997</c:v>
                </c:pt>
                <c:pt idx="806">
                  <c:v>34.840000000000003</c:v>
                </c:pt>
                <c:pt idx="807">
                  <c:v>29.53</c:v>
                </c:pt>
                <c:pt idx="808">
                  <c:v>42.51</c:v>
                </c:pt>
                <c:pt idx="809">
                  <c:v>38.14</c:v>
                </c:pt>
                <c:pt idx="810">
                  <c:v>39.93</c:v>
                </c:pt>
                <c:pt idx="811">
                  <c:v>38.83</c:v>
                </c:pt>
                <c:pt idx="812">
                  <c:v>37.4</c:v>
                </c:pt>
                <c:pt idx="813">
                  <c:v>21.4</c:v>
                </c:pt>
                <c:pt idx="814">
                  <c:v>38.380000000000003</c:v>
                </c:pt>
                <c:pt idx="815">
                  <c:v>33.659999999999997</c:v>
                </c:pt>
                <c:pt idx="816">
                  <c:v>31.79</c:v>
                </c:pt>
                <c:pt idx="817">
                  <c:v>29.7</c:v>
                </c:pt>
                <c:pt idx="818">
                  <c:v>25.46</c:v>
                </c:pt>
                <c:pt idx="819">
                  <c:v>39.14</c:v>
                </c:pt>
                <c:pt idx="820">
                  <c:v>41.2</c:v>
                </c:pt>
                <c:pt idx="821">
                  <c:v>28.81</c:v>
                </c:pt>
                <c:pt idx="822">
                  <c:v>37.409999999999997</c:v>
                </c:pt>
                <c:pt idx="823">
                  <c:v>52.54</c:v>
                </c:pt>
                <c:pt idx="824">
                  <c:v>17.29</c:v>
                </c:pt>
                <c:pt idx="825">
                  <c:v>31.74</c:v>
                </c:pt>
                <c:pt idx="826">
                  <c:v>26.504999999999999</c:v>
                </c:pt>
                <c:pt idx="827">
                  <c:v>36.479999999999997</c:v>
                </c:pt>
                <c:pt idx="828">
                  <c:v>39.159999999999997</c:v>
                </c:pt>
                <c:pt idx="829">
                  <c:v>28.22</c:v>
                </c:pt>
                <c:pt idx="830">
                  <c:v>35</c:v>
                </c:pt>
                <c:pt idx="831">
                  <c:v>36.24</c:v>
                </c:pt>
                <c:pt idx="832">
                  <c:v>36.954999999999998</c:v>
                </c:pt>
                <c:pt idx="833">
                  <c:v>29.64</c:v>
                </c:pt>
                <c:pt idx="834">
                  <c:v>42.74</c:v>
                </c:pt>
                <c:pt idx="835">
                  <c:v>36.130000000000003</c:v>
                </c:pt>
                <c:pt idx="836">
                  <c:v>31.55</c:v>
                </c:pt>
                <c:pt idx="837">
                  <c:v>52.75</c:v>
                </c:pt>
                <c:pt idx="838">
                  <c:v>36.67</c:v>
                </c:pt>
                <c:pt idx="839">
                  <c:v>38.06</c:v>
                </c:pt>
                <c:pt idx="840">
                  <c:v>38</c:v>
                </c:pt>
                <c:pt idx="841">
                  <c:v>35.1</c:v>
                </c:pt>
                <c:pt idx="842">
                  <c:v>33.82</c:v>
                </c:pt>
                <c:pt idx="843">
                  <c:v>37.43</c:v>
                </c:pt>
                <c:pt idx="844">
                  <c:v>30.5</c:v>
                </c:pt>
                <c:pt idx="845">
                  <c:v>24.53</c:v>
                </c:pt>
                <c:pt idx="846">
                  <c:v>25.74</c:v>
                </c:pt>
                <c:pt idx="847">
                  <c:v>34.08</c:v>
                </c:pt>
                <c:pt idx="848">
                  <c:v>31.35</c:v>
                </c:pt>
                <c:pt idx="849">
                  <c:v>26.79</c:v>
                </c:pt>
                <c:pt idx="850">
                  <c:v>42.78</c:v>
                </c:pt>
                <c:pt idx="851">
                  <c:v>46.75</c:v>
                </c:pt>
                <c:pt idx="852">
                  <c:v>32.15</c:v>
                </c:pt>
                <c:pt idx="853">
                  <c:v>43.4</c:v>
                </c:pt>
                <c:pt idx="854">
                  <c:v>31.57</c:v>
                </c:pt>
                <c:pt idx="855">
                  <c:v>24.32</c:v>
                </c:pt>
                <c:pt idx="856">
                  <c:v>31.07</c:v>
                </c:pt>
                <c:pt idx="857">
                  <c:v>35.814999999999998</c:v>
                </c:pt>
                <c:pt idx="858">
                  <c:v>40.81</c:v>
                </c:pt>
                <c:pt idx="859">
                  <c:v>24.605</c:v>
                </c:pt>
                <c:pt idx="860">
                  <c:v>21.47</c:v>
                </c:pt>
                <c:pt idx="861">
                  <c:v>52.89</c:v>
                </c:pt>
                <c:pt idx="862">
                  <c:v>32.965000000000003</c:v>
                </c:pt>
                <c:pt idx="863">
                  <c:v>36.799999999999997</c:v>
                </c:pt>
                <c:pt idx="864">
                  <c:v>34.299999999999997</c:v>
                </c:pt>
                <c:pt idx="865">
                  <c:v>35.244999999999997</c:v>
                </c:pt>
                <c:pt idx="866">
                  <c:v>26.23</c:v>
                </c:pt>
                <c:pt idx="867">
                  <c:v>36.1</c:v>
                </c:pt>
                <c:pt idx="868">
                  <c:v>37.1</c:v>
                </c:pt>
                <c:pt idx="869">
                  <c:v>27.5</c:v>
                </c:pt>
                <c:pt idx="870">
                  <c:v>24.7</c:v>
                </c:pt>
                <c:pt idx="871">
                  <c:v>26.78</c:v>
                </c:pt>
                <c:pt idx="872">
                  <c:v>45.8</c:v>
                </c:pt>
                <c:pt idx="873">
                  <c:v>29</c:v>
                </c:pt>
                <c:pt idx="874">
                  <c:v>33.534999999999997</c:v>
                </c:pt>
                <c:pt idx="875">
                  <c:v>32.774999999999999</c:v>
                </c:pt>
                <c:pt idx="876">
                  <c:v>37.51</c:v>
                </c:pt>
                <c:pt idx="877">
                  <c:v>39.86</c:v>
                </c:pt>
                <c:pt idx="878">
                  <c:v>42.13</c:v>
                </c:pt>
                <c:pt idx="879">
                  <c:v>35.99</c:v>
                </c:pt>
                <c:pt idx="880">
                  <c:v>35.200000000000003</c:v>
                </c:pt>
                <c:pt idx="881">
                  <c:v>29.91</c:v>
                </c:pt>
                <c:pt idx="882">
                  <c:v>36.479999999999997</c:v>
                </c:pt>
                <c:pt idx="883">
                  <c:v>27.5</c:v>
                </c:pt>
                <c:pt idx="884">
                  <c:v>33.44</c:v>
                </c:pt>
                <c:pt idx="885">
                  <c:v>28.215</c:v>
                </c:pt>
                <c:pt idx="886">
                  <c:v>27.17</c:v>
                </c:pt>
                <c:pt idx="887">
                  <c:v>35.380000000000003</c:v>
                </c:pt>
                <c:pt idx="888">
                  <c:v>43.48</c:v>
                </c:pt>
                <c:pt idx="889">
                  <c:v>41.73</c:v>
                </c:pt>
                <c:pt idx="890">
                  <c:v>28.9</c:v>
                </c:pt>
                <c:pt idx="891">
                  <c:v>25.74</c:v>
                </c:pt>
                <c:pt idx="892">
                  <c:v>36.06</c:v>
                </c:pt>
                <c:pt idx="893">
                  <c:v>43.28</c:v>
                </c:pt>
                <c:pt idx="894">
                  <c:v>28.785</c:v>
                </c:pt>
                <c:pt idx="895">
                  <c:v>25.46</c:v>
                </c:pt>
                <c:pt idx="896">
                  <c:v>30.8</c:v>
                </c:pt>
                <c:pt idx="897">
                  <c:v>28.88</c:v>
                </c:pt>
                <c:pt idx="898">
                  <c:v>23</c:v>
                </c:pt>
                <c:pt idx="899">
                  <c:v>38.25</c:v>
                </c:pt>
                <c:pt idx="900">
                  <c:v>39.25</c:v>
                </c:pt>
                <c:pt idx="901">
                  <c:v>26.6</c:v>
                </c:pt>
                <c:pt idx="902">
                  <c:v>35.700000000000003</c:v>
                </c:pt>
                <c:pt idx="903">
                  <c:v>20.100000000000001</c:v>
                </c:pt>
                <c:pt idx="904">
                  <c:v>22.23</c:v>
                </c:pt>
                <c:pt idx="905">
                  <c:v>36.47</c:v>
                </c:pt>
                <c:pt idx="906">
                  <c:v>49.64</c:v>
                </c:pt>
                <c:pt idx="907">
                  <c:v>36.799999999999997</c:v>
                </c:pt>
                <c:pt idx="908">
                  <c:v>33.880000000000003</c:v>
                </c:pt>
                <c:pt idx="909">
                  <c:v>32.01</c:v>
                </c:pt>
                <c:pt idx="910">
                  <c:v>33.630000000000003</c:v>
                </c:pt>
                <c:pt idx="911">
                  <c:v>34.865000000000002</c:v>
                </c:pt>
                <c:pt idx="912">
                  <c:v>43.11</c:v>
                </c:pt>
                <c:pt idx="913">
                  <c:v>30.305</c:v>
                </c:pt>
                <c:pt idx="914">
                  <c:v>25.175000000000001</c:v>
                </c:pt>
                <c:pt idx="915">
                  <c:v>26.8</c:v>
                </c:pt>
                <c:pt idx="916">
                  <c:v>21.78</c:v>
                </c:pt>
                <c:pt idx="917">
                  <c:v>30.14</c:v>
                </c:pt>
                <c:pt idx="918">
                  <c:v>29.7</c:v>
                </c:pt>
                <c:pt idx="919">
                  <c:v>32.395000000000003</c:v>
                </c:pt>
                <c:pt idx="920">
                  <c:v>36.64</c:v>
                </c:pt>
                <c:pt idx="921">
                  <c:v>39.049999999999997</c:v>
                </c:pt>
                <c:pt idx="922">
                  <c:v>33.1</c:v>
                </c:pt>
                <c:pt idx="923">
                  <c:v>31.824999999999999</c:v>
                </c:pt>
                <c:pt idx="924">
                  <c:v>29</c:v>
                </c:pt>
                <c:pt idx="925">
                  <c:v>30.495000000000001</c:v>
                </c:pt>
                <c:pt idx="926">
                  <c:v>25.2</c:v>
                </c:pt>
                <c:pt idx="927">
                  <c:v>22.77</c:v>
                </c:pt>
                <c:pt idx="928">
                  <c:v>23.18</c:v>
                </c:pt>
                <c:pt idx="929">
                  <c:v>35.409999999999997</c:v>
                </c:pt>
                <c:pt idx="930">
                  <c:v>32.11</c:v>
                </c:pt>
                <c:pt idx="931">
                  <c:v>34.479999999999997</c:v>
                </c:pt>
                <c:pt idx="932">
                  <c:v>34.39</c:v>
                </c:pt>
                <c:pt idx="933">
                  <c:v>26.4</c:v>
                </c:pt>
                <c:pt idx="934">
                  <c:v>28.1</c:v>
                </c:pt>
                <c:pt idx="935">
                  <c:v>27</c:v>
                </c:pt>
                <c:pt idx="936">
                  <c:v>28.594999999999999</c:v>
                </c:pt>
                <c:pt idx="937">
                  <c:v>36.799999999999997</c:v>
                </c:pt>
                <c:pt idx="938">
                  <c:v>23.75</c:v>
                </c:pt>
                <c:pt idx="939">
                  <c:v>35.619999999999997</c:v>
                </c:pt>
                <c:pt idx="940">
                  <c:v>30.69</c:v>
                </c:pt>
                <c:pt idx="941">
                  <c:v>35.799999999999997</c:v>
                </c:pt>
                <c:pt idx="942">
                  <c:v>28.785</c:v>
                </c:pt>
                <c:pt idx="943">
                  <c:v>28.594999999999999</c:v>
                </c:pt>
                <c:pt idx="944">
                  <c:v>48.75</c:v>
                </c:pt>
                <c:pt idx="945">
                  <c:v>28.31</c:v>
                </c:pt>
                <c:pt idx="946">
                  <c:v>38.39</c:v>
                </c:pt>
                <c:pt idx="947">
                  <c:v>25.87</c:v>
                </c:pt>
                <c:pt idx="948">
                  <c:v>43.7</c:v>
                </c:pt>
                <c:pt idx="949">
                  <c:v>40.945</c:v>
                </c:pt>
                <c:pt idx="950">
                  <c:v>27.94</c:v>
                </c:pt>
                <c:pt idx="951">
                  <c:v>31.9</c:v>
                </c:pt>
                <c:pt idx="952">
                  <c:v>31.64</c:v>
                </c:pt>
                <c:pt idx="953">
                  <c:v>46.7</c:v>
                </c:pt>
                <c:pt idx="954">
                  <c:v>18.335000000000001</c:v>
                </c:pt>
                <c:pt idx="955">
                  <c:v>31.24</c:v>
                </c:pt>
                <c:pt idx="956">
                  <c:v>39.22</c:v>
                </c:pt>
                <c:pt idx="957">
                  <c:v>24.414999999999999</c:v>
                </c:pt>
                <c:pt idx="958">
                  <c:v>32.299999999999997</c:v>
                </c:pt>
                <c:pt idx="959">
                  <c:v>39.94</c:v>
                </c:pt>
                <c:pt idx="960">
                  <c:v>30</c:v>
                </c:pt>
                <c:pt idx="961">
                  <c:v>35.340000000000003</c:v>
                </c:pt>
                <c:pt idx="962">
                  <c:v>32.204999999999998</c:v>
                </c:pt>
                <c:pt idx="963">
                  <c:v>33.880000000000003</c:v>
                </c:pt>
                <c:pt idx="964">
                  <c:v>26.63</c:v>
                </c:pt>
                <c:pt idx="965">
                  <c:v>28.7</c:v>
                </c:pt>
                <c:pt idx="966">
                  <c:v>25.65</c:v>
                </c:pt>
                <c:pt idx="967">
                  <c:v>36.384999999999998</c:v>
                </c:pt>
                <c:pt idx="968">
                  <c:v>34.69</c:v>
                </c:pt>
                <c:pt idx="969">
                  <c:v>37.68</c:v>
                </c:pt>
                <c:pt idx="970">
                  <c:v>35.49</c:v>
                </c:pt>
                <c:pt idx="971">
                  <c:v>44.7</c:v>
                </c:pt>
                <c:pt idx="972">
                  <c:v>38.380000000000003</c:v>
                </c:pt>
                <c:pt idx="973">
                  <c:v>35.244999999999997</c:v>
                </c:pt>
                <c:pt idx="974">
                  <c:v>49.84</c:v>
                </c:pt>
                <c:pt idx="975">
                  <c:v>49.06</c:v>
                </c:pt>
                <c:pt idx="976">
                  <c:v>30.88</c:v>
                </c:pt>
                <c:pt idx="977">
                  <c:v>33.35</c:v>
                </c:pt>
                <c:pt idx="978">
                  <c:v>38</c:v>
                </c:pt>
                <c:pt idx="979">
                  <c:v>36.08</c:v>
                </c:pt>
                <c:pt idx="980">
                  <c:v>35.700000000000003</c:v>
                </c:pt>
                <c:pt idx="981">
                  <c:v>34.01</c:v>
                </c:pt>
                <c:pt idx="982">
                  <c:v>31.54</c:v>
                </c:pt>
                <c:pt idx="983">
                  <c:v>23.3</c:v>
                </c:pt>
                <c:pt idx="984">
                  <c:v>27.75</c:v>
                </c:pt>
                <c:pt idx="985">
                  <c:v>42.46</c:v>
                </c:pt>
                <c:pt idx="986">
                  <c:v>54.47</c:v>
                </c:pt>
                <c:pt idx="987">
                  <c:v>24.93</c:v>
                </c:pt>
                <c:pt idx="988">
                  <c:v>48.12</c:v>
                </c:pt>
                <c:pt idx="989">
                  <c:v>24.91</c:v>
                </c:pt>
                <c:pt idx="990">
                  <c:v>27.645</c:v>
                </c:pt>
                <c:pt idx="991">
                  <c:v>33.700000000000003</c:v>
                </c:pt>
                <c:pt idx="992">
                  <c:v>38.93</c:v>
                </c:pt>
                <c:pt idx="993">
                  <c:v>32.774999999999999</c:v>
                </c:pt>
                <c:pt idx="994">
                  <c:v>29.83</c:v>
                </c:pt>
                <c:pt idx="995">
                  <c:v>28.31</c:v>
                </c:pt>
                <c:pt idx="996">
                  <c:v>29.79</c:v>
                </c:pt>
                <c:pt idx="997">
                  <c:v>36.6</c:v>
                </c:pt>
                <c:pt idx="998">
                  <c:v>35.93</c:v>
                </c:pt>
                <c:pt idx="999">
                  <c:v>28.6</c:v>
                </c:pt>
                <c:pt idx="1000">
                  <c:v>39.17</c:v>
                </c:pt>
                <c:pt idx="1001">
                  <c:v>26.41</c:v>
                </c:pt>
                <c:pt idx="1002">
                  <c:v>30.63</c:v>
                </c:pt>
                <c:pt idx="1003">
                  <c:v>31.73</c:v>
                </c:pt>
                <c:pt idx="1004">
                  <c:v>30.7</c:v>
                </c:pt>
                <c:pt idx="1005">
                  <c:v>25.934999999999999</c:v>
                </c:pt>
                <c:pt idx="1006">
                  <c:v>35.9</c:v>
                </c:pt>
                <c:pt idx="1007">
                  <c:v>26.7</c:v>
                </c:pt>
                <c:pt idx="1008">
                  <c:v>33.71</c:v>
                </c:pt>
                <c:pt idx="1009">
                  <c:v>41.91</c:v>
                </c:pt>
                <c:pt idx="1010">
                  <c:v>39.82</c:v>
                </c:pt>
                <c:pt idx="1011">
                  <c:v>28.12</c:v>
                </c:pt>
                <c:pt idx="1012">
                  <c:v>26.98</c:v>
                </c:pt>
                <c:pt idx="1013">
                  <c:v>27.2</c:v>
                </c:pt>
                <c:pt idx="1014">
                  <c:v>25.3</c:v>
                </c:pt>
                <c:pt idx="1015">
                  <c:v>30.25</c:v>
                </c:pt>
                <c:pt idx="1016">
                  <c:v>54</c:v>
                </c:pt>
                <c:pt idx="1017">
                  <c:v>51.86</c:v>
                </c:pt>
                <c:pt idx="1018">
                  <c:v>31.39</c:v>
                </c:pt>
                <c:pt idx="1019">
                  <c:v>39.97</c:v>
                </c:pt>
                <c:pt idx="1020">
                  <c:v>41.23</c:v>
                </c:pt>
                <c:pt idx="1021">
                  <c:v>49.45</c:v>
                </c:pt>
                <c:pt idx="1022">
                  <c:v>41.04</c:v>
                </c:pt>
                <c:pt idx="1023">
                  <c:v>27.93</c:v>
                </c:pt>
                <c:pt idx="1024">
                  <c:v>21.01</c:v>
                </c:pt>
                <c:pt idx="1025">
                  <c:v>52.37</c:v>
                </c:pt>
                <c:pt idx="1026">
                  <c:v>40.369999999999997</c:v>
                </c:pt>
                <c:pt idx="1027">
                  <c:v>41.47</c:v>
                </c:pt>
                <c:pt idx="1028">
                  <c:v>33.725000000000001</c:v>
                </c:pt>
                <c:pt idx="1029">
                  <c:v>28.1</c:v>
                </c:pt>
                <c:pt idx="1030">
                  <c:v>37.43</c:v>
                </c:pt>
                <c:pt idx="1031">
                  <c:v>23.7</c:v>
                </c:pt>
                <c:pt idx="1032">
                  <c:v>24.795000000000002</c:v>
                </c:pt>
                <c:pt idx="1033">
                  <c:v>31.9</c:v>
                </c:pt>
                <c:pt idx="1034">
                  <c:v>32.68</c:v>
                </c:pt>
                <c:pt idx="1035">
                  <c:v>47.13</c:v>
                </c:pt>
                <c:pt idx="1036">
                  <c:v>36.67</c:v>
                </c:pt>
                <c:pt idx="1037">
                  <c:v>33.630000000000003</c:v>
                </c:pt>
                <c:pt idx="1038">
                  <c:v>32.67</c:v>
                </c:pt>
                <c:pt idx="1039">
                  <c:v>33.299999999999997</c:v>
                </c:pt>
                <c:pt idx="1040">
                  <c:v>30.78</c:v>
                </c:pt>
                <c:pt idx="1041">
                  <c:v>28.975000000000001</c:v>
                </c:pt>
                <c:pt idx="1042">
                  <c:v>33.4</c:v>
                </c:pt>
                <c:pt idx="1043">
                  <c:v>21.5</c:v>
                </c:pt>
                <c:pt idx="1044">
                  <c:v>38.14</c:v>
                </c:pt>
                <c:pt idx="1045">
                  <c:v>35.42</c:v>
                </c:pt>
                <c:pt idx="1046">
                  <c:v>35.625</c:v>
                </c:pt>
                <c:pt idx="1047">
                  <c:v>45.51</c:v>
                </c:pt>
                <c:pt idx="1048">
                  <c:v>37.1</c:v>
                </c:pt>
                <c:pt idx="1049">
                  <c:v>30.5</c:v>
                </c:pt>
                <c:pt idx="1050">
                  <c:v>28.16</c:v>
                </c:pt>
                <c:pt idx="1051">
                  <c:v>29.1</c:v>
                </c:pt>
                <c:pt idx="1052">
                  <c:v>30.22</c:v>
                </c:pt>
                <c:pt idx="1053">
                  <c:v>24.29</c:v>
                </c:pt>
                <c:pt idx="1054">
                  <c:v>29.39</c:v>
                </c:pt>
                <c:pt idx="1055">
                  <c:v>25.66</c:v>
                </c:pt>
                <c:pt idx="1056">
                  <c:v>39.11</c:v>
                </c:pt>
                <c:pt idx="1057">
                  <c:v>43.78</c:v>
                </c:pt>
                <c:pt idx="1058">
                  <c:v>24.35</c:v>
                </c:pt>
                <c:pt idx="1059">
                  <c:v>40.299999999999997</c:v>
                </c:pt>
                <c:pt idx="1060">
                  <c:v>32.774999999999999</c:v>
                </c:pt>
                <c:pt idx="1061">
                  <c:v>39.6</c:v>
                </c:pt>
                <c:pt idx="1062">
                  <c:v>30.97</c:v>
                </c:pt>
                <c:pt idx="1063">
                  <c:v>27.645</c:v>
                </c:pt>
                <c:pt idx="1064">
                  <c:v>34.43</c:v>
                </c:pt>
                <c:pt idx="1065">
                  <c:v>39.6</c:v>
                </c:pt>
                <c:pt idx="1066">
                  <c:v>22.1</c:v>
                </c:pt>
                <c:pt idx="1067">
                  <c:v>33.25</c:v>
                </c:pt>
                <c:pt idx="1068">
                  <c:v>33.33</c:v>
                </c:pt>
                <c:pt idx="1069">
                  <c:v>30.5</c:v>
                </c:pt>
                <c:pt idx="1070">
                  <c:v>30.3</c:v>
                </c:pt>
                <c:pt idx="1071">
                  <c:v>26.22</c:v>
                </c:pt>
                <c:pt idx="1072">
                  <c:v>29.99</c:v>
                </c:pt>
                <c:pt idx="1073">
                  <c:v>36.380000000000003</c:v>
                </c:pt>
                <c:pt idx="1074">
                  <c:v>31.16</c:v>
                </c:pt>
                <c:pt idx="1075">
                  <c:v>25.55</c:v>
                </c:pt>
                <c:pt idx="1076">
                  <c:v>28.77</c:v>
                </c:pt>
                <c:pt idx="1077">
                  <c:v>23.14</c:v>
                </c:pt>
                <c:pt idx="1078">
                  <c:v>39.6</c:v>
                </c:pt>
                <c:pt idx="1079">
                  <c:v>29.2</c:v>
                </c:pt>
                <c:pt idx="1080">
                  <c:v>32.774999999999999</c:v>
                </c:pt>
                <c:pt idx="1081">
                  <c:v>24.035</c:v>
                </c:pt>
                <c:pt idx="1082">
                  <c:v>30.55</c:v>
                </c:pt>
                <c:pt idx="1083">
                  <c:v>28.81</c:v>
                </c:pt>
                <c:pt idx="1084">
                  <c:v>31.66</c:v>
                </c:pt>
                <c:pt idx="1085">
                  <c:v>28.215</c:v>
                </c:pt>
                <c:pt idx="1086">
                  <c:v>26.12</c:v>
                </c:pt>
                <c:pt idx="1087">
                  <c:v>36.630000000000003</c:v>
                </c:pt>
                <c:pt idx="1088">
                  <c:v>33.344999999999999</c:v>
                </c:pt>
                <c:pt idx="1089">
                  <c:v>27.11</c:v>
                </c:pt>
                <c:pt idx="1090">
                  <c:v>26.6</c:v>
                </c:pt>
                <c:pt idx="1091">
                  <c:v>30.41</c:v>
                </c:pt>
                <c:pt idx="1092">
                  <c:v>28.98</c:v>
                </c:pt>
                <c:pt idx="1093">
                  <c:v>31.24</c:v>
                </c:pt>
                <c:pt idx="1094">
                  <c:v>31.54</c:v>
                </c:pt>
                <c:pt idx="1095">
                  <c:v>38.6</c:v>
                </c:pt>
                <c:pt idx="1096">
                  <c:v>37.950000000000003</c:v>
                </c:pt>
                <c:pt idx="1097">
                  <c:v>38.97</c:v>
                </c:pt>
                <c:pt idx="1098">
                  <c:v>21.2</c:v>
                </c:pt>
                <c:pt idx="1099">
                  <c:v>23.96</c:v>
                </c:pt>
                <c:pt idx="1100">
                  <c:v>35.93</c:v>
                </c:pt>
                <c:pt idx="1101">
                  <c:v>26.11</c:v>
                </c:pt>
                <c:pt idx="1102">
                  <c:v>32.299999999999997</c:v>
                </c:pt>
                <c:pt idx="1103">
                  <c:v>28.69</c:v>
                </c:pt>
                <c:pt idx="1104">
                  <c:v>31.28</c:v>
                </c:pt>
                <c:pt idx="1105">
                  <c:v>30.21</c:v>
                </c:pt>
                <c:pt idx="1106">
                  <c:v>38.28</c:v>
                </c:pt>
                <c:pt idx="1107">
                  <c:v>29.9</c:v>
                </c:pt>
                <c:pt idx="1108">
                  <c:v>23.18</c:v>
                </c:pt>
                <c:pt idx="1109">
                  <c:v>33.020000000000003</c:v>
                </c:pt>
                <c:pt idx="1110">
                  <c:v>27.29</c:v>
                </c:pt>
                <c:pt idx="1111">
                  <c:v>23.18</c:v>
                </c:pt>
                <c:pt idx="1112">
                  <c:v>32.659999999999997</c:v>
                </c:pt>
                <c:pt idx="1113">
                  <c:v>30.78</c:v>
                </c:pt>
                <c:pt idx="1114">
                  <c:v>47.2</c:v>
                </c:pt>
                <c:pt idx="1115">
                  <c:v>31.6</c:v>
                </c:pt>
                <c:pt idx="1116">
                  <c:v>33.914999999999999</c:v>
                </c:pt>
                <c:pt idx="1117">
                  <c:v>23.54</c:v>
                </c:pt>
                <c:pt idx="1118">
                  <c:v>27.074999999999999</c:v>
                </c:pt>
                <c:pt idx="1119">
                  <c:v>25.8</c:v>
                </c:pt>
                <c:pt idx="1120">
                  <c:v>36.1</c:v>
                </c:pt>
                <c:pt idx="1121">
                  <c:v>30.495000000000001</c:v>
                </c:pt>
                <c:pt idx="1122">
                  <c:v>21.4</c:v>
                </c:pt>
                <c:pt idx="1123">
                  <c:v>32.299999999999997</c:v>
                </c:pt>
                <c:pt idx="1124">
                  <c:v>29.78</c:v>
                </c:pt>
                <c:pt idx="1125">
                  <c:v>34.76</c:v>
                </c:pt>
                <c:pt idx="1126">
                  <c:v>18.335000000000001</c:v>
                </c:pt>
                <c:pt idx="1127">
                  <c:v>32.299999999999997</c:v>
                </c:pt>
                <c:pt idx="1128">
                  <c:v>27.74</c:v>
                </c:pt>
                <c:pt idx="1129">
                  <c:v>24</c:v>
                </c:pt>
                <c:pt idx="1130">
                  <c:v>31.78</c:v>
                </c:pt>
                <c:pt idx="1131">
                  <c:v>32.25</c:v>
                </c:pt>
                <c:pt idx="1132">
                  <c:v>30.114999999999998</c:v>
                </c:pt>
                <c:pt idx="1133">
                  <c:v>22.41</c:v>
                </c:pt>
                <c:pt idx="1134">
                  <c:v>45.72</c:v>
                </c:pt>
                <c:pt idx="1135">
                  <c:v>25</c:v>
                </c:pt>
                <c:pt idx="1136">
                  <c:v>39.5</c:v>
                </c:pt>
                <c:pt idx="1137">
                  <c:v>37.729999999999997</c:v>
                </c:pt>
                <c:pt idx="1138">
                  <c:v>40.659999999999997</c:v>
                </c:pt>
                <c:pt idx="1139">
                  <c:v>34.200000000000003</c:v>
                </c:pt>
                <c:pt idx="1140">
                  <c:v>46.51</c:v>
                </c:pt>
                <c:pt idx="1141">
                  <c:v>28.88</c:v>
                </c:pt>
                <c:pt idx="1142">
                  <c:v>33.914999999999999</c:v>
                </c:pt>
                <c:pt idx="1143">
                  <c:v>24.32</c:v>
                </c:pt>
                <c:pt idx="1144">
                  <c:v>25.8</c:v>
                </c:pt>
                <c:pt idx="1145">
                  <c:v>21.56</c:v>
                </c:pt>
                <c:pt idx="1146">
                  <c:v>31.6</c:v>
                </c:pt>
                <c:pt idx="1147">
                  <c:v>42.93</c:v>
                </c:pt>
                <c:pt idx="1148">
                  <c:v>26.72</c:v>
                </c:pt>
                <c:pt idx="1149">
                  <c:v>26.67</c:v>
                </c:pt>
                <c:pt idx="1150">
                  <c:v>42.68</c:v>
                </c:pt>
                <c:pt idx="1151">
                  <c:v>24.31</c:v>
                </c:pt>
                <c:pt idx="1152">
                  <c:v>44.75</c:v>
                </c:pt>
                <c:pt idx="1153">
                  <c:v>30.78</c:v>
                </c:pt>
                <c:pt idx="1154">
                  <c:v>21.86</c:v>
                </c:pt>
                <c:pt idx="1155">
                  <c:v>49.09</c:v>
                </c:pt>
                <c:pt idx="1156">
                  <c:v>47.74</c:v>
                </c:pt>
                <c:pt idx="1157">
                  <c:v>30.2</c:v>
                </c:pt>
                <c:pt idx="1158">
                  <c:v>33.25</c:v>
                </c:pt>
                <c:pt idx="1159">
                  <c:v>26.6</c:v>
                </c:pt>
                <c:pt idx="1160">
                  <c:v>26.35</c:v>
                </c:pt>
                <c:pt idx="1161">
                  <c:v>39.994999999999997</c:v>
                </c:pt>
                <c:pt idx="1162">
                  <c:v>22.92</c:v>
                </c:pt>
                <c:pt idx="1163">
                  <c:v>24.78</c:v>
                </c:pt>
                <c:pt idx="1164">
                  <c:v>34.07</c:v>
                </c:pt>
                <c:pt idx="1165">
                  <c:v>30.14</c:v>
                </c:pt>
                <c:pt idx="1166">
                  <c:v>18.05</c:v>
                </c:pt>
                <c:pt idx="1167">
                  <c:v>37.4</c:v>
                </c:pt>
                <c:pt idx="1168">
                  <c:v>25.75</c:v>
                </c:pt>
                <c:pt idx="1169">
                  <c:v>32.299999999999997</c:v>
                </c:pt>
                <c:pt idx="1170">
                  <c:v>28.61</c:v>
                </c:pt>
                <c:pt idx="1171">
                  <c:v>45.41</c:v>
                </c:pt>
                <c:pt idx="1172">
                  <c:v>31.2</c:v>
                </c:pt>
                <c:pt idx="1173">
                  <c:v>29.83</c:v>
                </c:pt>
                <c:pt idx="1174">
                  <c:v>29.06</c:v>
                </c:pt>
                <c:pt idx="1175">
                  <c:v>27.454999999999998</c:v>
                </c:pt>
                <c:pt idx="1176">
                  <c:v>23.01</c:v>
                </c:pt>
                <c:pt idx="1177">
                  <c:v>31.39</c:v>
                </c:pt>
                <c:pt idx="1178">
                  <c:v>34.770000000000003</c:v>
                </c:pt>
                <c:pt idx="1179">
                  <c:v>24.48</c:v>
                </c:pt>
                <c:pt idx="1180">
                  <c:v>22.61</c:v>
                </c:pt>
                <c:pt idx="1181">
                  <c:v>34.299999999999997</c:v>
                </c:pt>
                <c:pt idx="1182">
                  <c:v>46.09</c:v>
                </c:pt>
                <c:pt idx="1183">
                  <c:v>44.744999999999997</c:v>
                </c:pt>
                <c:pt idx="1184">
                  <c:v>26.33</c:v>
                </c:pt>
                <c:pt idx="1185">
                  <c:v>26.6</c:v>
                </c:pt>
                <c:pt idx="1186">
                  <c:v>27.5</c:v>
                </c:pt>
                <c:pt idx="1187">
                  <c:v>41.55</c:v>
                </c:pt>
                <c:pt idx="1188">
                  <c:v>41.47</c:v>
                </c:pt>
                <c:pt idx="1189">
                  <c:v>24.795000000000002</c:v>
                </c:pt>
                <c:pt idx="1190">
                  <c:v>29.48</c:v>
                </c:pt>
                <c:pt idx="1191">
                  <c:v>28.09</c:v>
                </c:pt>
                <c:pt idx="1192">
                  <c:v>32.729999999999997</c:v>
                </c:pt>
                <c:pt idx="1193">
                  <c:v>27.36</c:v>
                </c:pt>
                <c:pt idx="1194">
                  <c:v>27.265000000000001</c:v>
                </c:pt>
                <c:pt idx="1195">
                  <c:v>48.07</c:v>
                </c:pt>
                <c:pt idx="1196">
                  <c:v>30.8</c:v>
                </c:pt>
                <c:pt idx="1197">
                  <c:v>32.299999999999997</c:v>
                </c:pt>
                <c:pt idx="1198">
                  <c:v>39.700000000000003</c:v>
                </c:pt>
                <c:pt idx="1199">
                  <c:v>35.97</c:v>
                </c:pt>
                <c:pt idx="1200">
                  <c:v>25.86</c:v>
                </c:pt>
                <c:pt idx="1201">
                  <c:v>30.03</c:v>
                </c:pt>
                <c:pt idx="1202">
                  <c:v>25.76</c:v>
                </c:pt>
                <c:pt idx="1203">
                  <c:v>22.42</c:v>
                </c:pt>
                <c:pt idx="1204">
                  <c:v>33.18</c:v>
                </c:pt>
                <c:pt idx="1205">
                  <c:v>43.04</c:v>
                </c:pt>
                <c:pt idx="1206">
                  <c:v>34.15</c:v>
                </c:pt>
                <c:pt idx="1207">
                  <c:v>25.78</c:v>
                </c:pt>
                <c:pt idx="1208">
                  <c:v>21.02</c:v>
                </c:pt>
                <c:pt idx="1209">
                  <c:v>37.51</c:v>
                </c:pt>
                <c:pt idx="1210">
                  <c:v>25.745000000000001</c:v>
                </c:pt>
                <c:pt idx="1211">
                  <c:v>31.35</c:v>
                </c:pt>
                <c:pt idx="1212">
                  <c:v>29.83</c:v>
                </c:pt>
                <c:pt idx="1213">
                  <c:v>25.49</c:v>
                </c:pt>
                <c:pt idx="1214">
                  <c:v>34.1</c:v>
                </c:pt>
                <c:pt idx="1215">
                  <c:v>25.84</c:v>
                </c:pt>
                <c:pt idx="1216">
                  <c:v>20.6</c:v>
                </c:pt>
                <c:pt idx="1217">
                  <c:v>28.88</c:v>
                </c:pt>
                <c:pt idx="1218">
                  <c:v>28.24</c:v>
                </c:pt>
                <c:pt idx="1219">
                  <c:v>25.46</c:v>
                </c:pt>
                <c:pt idx="1220">
                  <c:v>29.64</c:v>
                </c:pt>
                <c:pt idx="1221">
                  <c:v>31.27</c:v>
                </c:pt>
                <c:pt idx="1222">
                  <c:v>19.95</c:v>
                </c:pt>
                <c:pt idx="1223">
                  <c:v>21.3</c:v>
                </c:pt>
                <c:pt idx="1224">
                  <c:v>31.635000000000002</c:v>
                </c:pt>
                <c:pt idx="1225">
                  <c:v>23.9</c:v>
                </c:pt>
                <c:pt idx="1226">
                  <c:v>34.15</c:v>
                </c:pt>
                <c:pt idx="1227">
                  <c:v>28.71</c:v>
                </c:pt>
                <c:pt idx="1228">
                  <c:v>36.700000000000003</c:v>
                </c:pt>
                <c:pt idx="1229">
                  <c:v>34.1</c:v>
                </c:pt>
                <c:pt idx="1230">
                  <c:v>25.7</c:v>
                </c:pt>
                <c:pt idx="1231">
                  <c:v>21.68</c:v>
                </c:pt>
                <c:pt idx="1232">
                  <c:v>25.175000000000001</c:v>
                </c:pt>
                <c:pt idx="1233">
                  <c:v>44.77</c:v>
                </c:pt>
                <c:pt idx="1234">
                  <c:v>37.07</c:v>
                </c:pt>
                <c:pt idx="1235">
                  <c:v>39.799999999999997</c:v>
                </c:pt>
                <c:pt idx="1236">
                  <c:v>26.36</c:v>
                </c:pt>
                <c:pt idx="1237">
                  <c:v>29.925000000000001</c:v>
                </c:pt>
                <c:pt idx="1238">
                  <c:v>37.29</c:v>
                </c:pt>
                <c:pt idx="1239">
                  <c:v>30.2</c:v>
                </c:pt>
                <c:pt idx="1240">
                  <c:v>24.225000000000001</c:v>
                </c:pt>
                <c:pt idx="1241">
                  <c:v>31.445</c:v>
                </c:pt>
                <c:pt idx="1242">
                  <c:v>38.880000000000003</c:v>
                </c:pt>
                <c:pt idx="1243">
                  <c:v>43.89</c:v>
                </c:pt>
                <c:pt idx="1244">
                  <c:v>25.6</c:v>
                </c:pt>
                <c:pt idx="1245">
                  <c:v>29.545000000000002</c:v>
                </c:pt>
                <c:pt idx="1246">
                  <c:v>23.25</c:v>
                </c:pt>
                <c:pt idx="1247">
                  <c:v>43.95</c:v>
                </c:pt>
                <c:pt idx="1248">
                  <c:v>21.85</c:v>
                </c:pt>
                <c:pt idx="1249">
                  <c:v>25.73</c:v>
                </c:pt>
                <c:pt idx="1250">
                  <c:v>32.229999999999997</c:v>
                </c:pt>
                <c:pt idx="1251">
                  <c:v>32.204999999999998</c:v>
                </c:pt>
                <c:pt idx="1252">
                  <c:v>26.41</c:v>
                </c:pt>
                <c:pt idx="1253">
                  <c:v>30.2</c:v>
                </c:pt>
                <c:pt idx="1254">
                  <c:v>31.26</c:v>
                </c:pt>
                <c:pt idx="1255">
                  <c:v>33.725000000000001</c:v>
                </c:pt>
                <c:pt idx="1256">
                  <c:v>28.9</c:v>
                </c:pt>
                <c:pt idx="1257">
                  <c:v>45.69</c:v>
                </c:pt>
                <c:pt idx="1258">
                  <c:v>21.03</c:v>
                </c:pt>
                <c:pt idx="1259">
                  <c:v>37</c:v>
                </c:pt>
                <c:pt idx="1260">
                  <c:v>25.4</c:v>
                </c:pt>
                <c:pt idx="1261">
                  <c:v>32.299999999999997</c:v>
                </c:pt>
                <c:pt idx="1262">
                  <c:v>23.94</c:v>
                </c:pt>
                <c:pt idx="1263">
                  <c:v>46.4</c:v>
                </c:pt>
                <c:pt idx="1264">
                  <c:v>40.375</c:v>
                </c:pt>
                <c:pt idx="1265">
                  <c:v>28.7</c:v>
                </c:pt>
                <c:pt idx="1266">
                  <c:v>26.63</c:v>
                </c:pt>
                <c:pt idx="1267">
                  <c:v>22.515000000000001</c:v>
                </c:pt>
                <c:pt idx="1268">
                  <c:v>36.575000000000003</c:v>
                </c:pt>
                <c:pt idx="1269">
                  <c:v>23.66</c:v>
                </c:pt>
                <c:pt idx="1270">
                  <c:v>18.62</c:v>
                </c:pt>
                <c:pt idx="1271">
                  <c:v>19.190000000000001</c:v>
                </c:pt>
                <c:pt idx="1272">
                  <c:v>27.5</c:v>
                </c:pt>
                <c:pt idx="1273">
                  <c:v>27.36</c:v>
                </c:pt>
                <c:pt idx="1274">
                  <c:v>20.350000000000001</c:v>
                </c:pt>
                <c:pt idx="1275">
                  <c:v>24.035</c:v>
                </c:pt>
                <c:pt idx="1276">
                  <c:v>23.56</c:v>
                </c:pt>
                <c:pt idx="1277">
                  <c:v>27.17</c:v>
                </c:pt>
                <c:pt idx="1278">
                  <c:v>34.32</c:v>
                </c:pt>
                <c:pt idx="1279">
                  <c:v>23.87</c:v>
                </c:pt>
                <c:pt idx="1280">
                  <c:v>30.15</c:v>
                </c:pt>
                <c:pt idx="1281">
                  <c:v>26.36</c:v>
                </c:pt>
                <c:pt idx="1282">
                  <c:v>45.32</c:v>
                </c:pt>
                <c:pt idx="1283">
                  <c:v>31.93</c:v>
                </c:pt>
                <c:pt idx="1284">
                  <c:v>36</c:v>
                </c:pt>
                <c:pt idx="1285">
                  <c:v>32</c:v>
                </c:pt>
                <c:pt idx="1286">
                  <c:v>29.37</c:v>
                </c:pt>
                <c:pt idx="1287">
                  <c:v>23.6</c:v>
                </c:pt>
                <c:pt idx="1288">
                  <c:v>33.155000000000001</c:v>
                </c:pt>
                <c:pt idx="1289">
                  <c:v>24.32</c:v>
                </c:pt>
                <c:pt idx="1290">
                  <c:v>36.299999999999997</c:v>
                </c:pt>
                <c:pt idx="1291">
                  <c:v>34.4</c:v>
                </c:pt>
                <c:pt idx="1292">
                  <c:v>30.9</c:v>
                </c:pt>
                <c:pt idx="1293">
                  <c:v>28.6</c:v>
                </c:pt>
                <c:pt idx="1294">
                  <c:v>27.83</c:v>
                </c:pt>
                <c:pt idx="1295">
                  <c:v>39.64</c:v>
                </c:pt>
                <c:pt idx="1296">
                  <c:v>38.479999999999997</c:v>
                </c:pt>
                <c:pt idx="1297">
                  <c:v>36.200000000000003</c:v>
                </c:pt>
                <c:pt idx="1298">
                  <c:v>27.13</c:v>
                </c:pt>
                <c:pt idx="1299">
                  <c:v>20.75</c:v>
                </c:pt>
                <c:pt idx="1300">
                  <c:v>26.6</c:v>
                </c:pt>
                <c:pt idx="1301">
                  <c:v>25.3</c:v>
                </c:pt>
                <c:pt idx="1302">
                  <c:v>18.84</c:v>
                </c:pt>
                <c:pt idx="1303">
                  <c:v>19.57</c:v>
                </c:pt>
                <c:pt idx="1304">
                  <c:v>30.495000000000001</c:v>
                </c:pt>
                <c:pt idx="1305">
                  <c:v>30.114999999999998</c:v>
                </c:pt>
                <c:pt idx="1306">
                  <c:v>24.78</c:v>
                </c:pt>
                <c:pt idx="1307">
                  <c:v>24.77</c:v>
                </c:pt>
                <c:pt idx="1308">
                  <c:v>16.579999999999998</c:v>
                </c:pt>
                <c:pt idx="1309">
                  <c:v>38.17</c:v>
                </c:pt>
                <c:pt idx="1310">
                  <c:v>39.424999999999997</c:v>
                </c:pt>
                <c:pt idx="1311">
                  <c:v>33.44</c:v>
                </c:pt>
                <c:pt idx="1312">
                  <c:v>33.344999999999999</c:v>
                </c:pt>
                <c:pt idx="1313">
                  <c:v>38.79</c:v>
                </c:pt>
                <c:pt idx="1314">
                  <c:v>30.684999999999999</c:v>
                </c:pt>
                <c:pt idx="1315">
                  <c:v>22.135000000000002</c:v>
                </c:pt>
                <c:pt idx="1316">
                  <c:v>33.33</c:v>
                </c:pt>
                <c:pt idx="1317">
                  <c:v>31.13</c:v>
                </c:pt>
                <c:pt idx="1318">
                  <c:v>28.9</c:v>
                </c:pt>
                <c:pt idx="1319">
                  <c:v>43.31</c:v>
                </c:pt>
                <c:pt idx="1320">
                  <c:v>22.8</c:v>
                </c:pt>
                <c:pt idx="1321">
                  <c:v>19.09</c:v>
                </c:pt>
                <c:pt idx="1322">
                  <c:v>23.37</c:v>
                </c:pt>
                <c:pt idx="1323">
                  <c:v>33.44</c:v>
                </c:pt>
                <c:pt idx="1324">
                  <c:v>28.05</c:v>
                </c:pt>
                <c:pt idx="1325">
                  <c:v>27.72</c:v>
                </c:pt>
                <c:pt idx="1326">
                  <c:v>29.81</c:v>
                </c:pt>
                <c:pt idx="1327">
                  <c:v>23.98</c:v>
                </c:pt>
                <c:pt idx="1328">
                  <c:v>17.34</c:v>
                </c:pt>
                <c:pt idx="1329">
                  <c:v>40.39</c:v>
                </c:pt>
                <c:pt idx="1330">
                  <c:v>25.96</c:v>
                </c:pt>
                <c:pt idx="1331">
                  <c:v>17.68</c:v>
                </c:pt>
                <c:pt idx="1332">
                  <c:v>30.875</c:v>
                </c:pt>
                <c:pt idx="1333">
                  <c:v>30.81</c:v>
                </c:pt>
                <c:pt idx="1334">
                  <c:v>36.85</c:v>
                </c:pt>
                <c:pt idx="1335">
                  <c:v>35.86</c:v>
                </c:pt>
                <c:pt idx="1336">
                  <c:v>30.3</c:v>
                </c:pt>
                <c:pt idx="1337">
                  <c:v>32.015000000000001</c:v>
                </c:pt>
                <c:pt idx="1338">
                  <c:v>25.06</c:v>
                </c:pt>
                <c:pt idx="1339">
                  <c:v>18.829999999999998</c:v>
                </c:pt>
                <c:pt idx="1340">
                  <c:v>47.52</c:v>
                </c:pt>
                <c:pt idx="1341">
                  <c:v>37.82</c:v>
                </c:pt>
                <c:pt idx="1342">
                  <c:v>44.16</c:v>
                </c:pt>
                <c:pt idx="1343">
                  <c:v>37.049999999999997</c:v>
                </c:pt>
                <c:pt idx="1344">
                  <c:v>18.66</c:v>
                </c:pt>
                <c:pt idx="1345">
                  <c:v>36.200000000000003</c:v>
                </c:pt>
                <c:pt idx="1346">
                  <c:v>18.87</c:v>
                </c:pt>
                <c:pt idx="1347">
                  <c:v>32.299999999999997</c:v>
                </c:pt>
                <c:pt idx="1348">
                  <c:v>22.64</c:v>
                </c:pt>
                <c:pt idx="1349">
                  <c:v>28.69</c:v>
                </c:pt>
                <c:pt idx="1350">
                  <c:v>28.16</c:v>
                </c:pt>
                <c:pt idx="1351">
                  <c:v>45.54</c:v>
                </c:pt>
                <c:pt idx="1352">
                  <c:v>28.7</c:v>
                </c:pt>
                <c:pt idx="1353">
                  <c:v>27.74</c:v>
                </c:pt>
                <c:pt idx="1354">
                  <c:v>36.954999999999998</c:v>
                </c:pt>
                <c:pt idx="1355">
                  <c:v>30.69</c:v>
                </c:pt>
                <c:pt idx="1356">
                  <c:v>24.984999999999999</c:v>
                </c:pt>
                <c:pt idx="1357">
                  <c:v>39.42</c:v>
                </c:pt>
                <c:pt idx="1358">
                  <c:v>16.8</c:v>
                </c:pt>
                <c:pt idx="1359">
                  <c:v>23.274999999999999</c:v>
                </c:pt>
                <c:pt idx="1360">
                  <c:v>22.8</c:v>
                </c:pt>
                <c:pt idx="1361">
                  <c:v>24.3</c:v>
                </c:pt>
                <c:pt idx="1362">
                  <c:v>25.13</c:v>
                </c:pt>
                <c:pt idx="1363">
                  <c:v>22.72</c:v>
                </c:pt>
                <c:pt idx="1364">
                  <c:v>32.6</c:v>
                </c:pt>
                <c:pt idx="1365">
                  <c:v>17.28</c:v>
                </c:pt>
                <c:pt idx="1366">
                  <c:v>27.92</c:v>
                </c:pt>
                <c:pt idx="1367">
                  <c:v>38.284999999999997</c:v>
                </c:pt>
                <c:pt idx="1368">
                  <c:v>16.48</c:v>
                </c:pt>
                <c:pt idx="1369">
                  <c:v>38.57</c:v>
                </c:pt>
                <c:pt idx="1370">
                  <c:v>43.85</c:v>
                </c:pt>
                <c:pt idx="1371">
                  <c:v>30.11</c:v>
                </c:pt>
                <c:pt idx="1372">
                  <c:v>31.59</c:v>
                </c:pt>
                <c:pt idx="1373">
                  <c:v>40.15</c:v>
                </c:pt>
                <c:pt idx="1374">
                  <c:v>40.700000000000003</c:v>
                </c:pt>
                <c:pt idx="1375">
                  <c:v>40.76</c:v>
                </c:pt>
                <c:pt idx="1376">
                  <c:v>29.7</c:v>
                </c:pt>
                <c:pt idx="1377">
                  <c:v>40.58</c:v>
                </c:pt>
                <c:pt idx="1378">
                  <c:v>33.06</c:v>
                </c:pt>
                <c:pt idx="1379">
                  <c:v>26.62</c:v>
                </c:pt>
                <c:pt idx="1380">
                  <c:v>37.1</c:v>
                </c:pt>
                <c:pt idx="1381">
                  <c:v>18.28</c:v>
                </c:pt>
                <c:pt idx="1382">
                  <c:v>35.814999999999998</c:v>
                </c:pt>
                <c:pt idx="1383">
                  <c:v>30.69</c:v>
                </c:pt>
                <c:pt idx="1384">
                  <c:v>26.125</c:v>
                </c:pt>
                <c:pt idx="1385">
                  <c:v>34.58</c:v>
                </c:pt>
                <c:pt idx="1386">
                  <c:v>27.4</c:v>
                </c:pt>
                <c:pt idx="1387">
                  <c:v>27.53</c:v>
                </c:pt>
                <c:pt idx="1388">
                  <c:v>33</c:v>
                </c:pt>
                <c:pt idx="1389">
                  <c:v>25.78</c:v>
                </c:pt>
                <c:pt idx="1390">
                  <c:v>22.66</c:v>
                </c:pt>
                <c:pt idx="1391">
                  <c:v>38.81</c:v>
                </c:pt>
                <c:pt idx="1392">
                  <c:v>38.51</c:v>
                </c:pt>
                <c:pt idx="1393">
                  <c:v>22.98</c:v>
                </c:pt>
                <c:pt idx="1394">
                  <c:v>15.65</c:v>
                </c:pt>
                <c:pt idx="1395">
                  <c:v>39.97</c:v>
                </c:pt>
                <c:pt idx="1396">
                  <c:v>37.22</c:v>
                </c:pt>
                <c:pt idx="1397">
                  <c:v>41.325000000000003</c:v>
                </c:pt>
                <c:pt idx="1398">
                  <c:v>40.31</c:v>
                </c:pt>
                <c:pt idx="1399">
                  <c:v>29.48</c:v>
                </c:pt>
                <c:pt idx="1400">
                  <c:v>33.155000000000001</c:v>
                </c:pt>
                <c:pt idx="1401">
                  <c:v>42.85</c:v>
                </c:pt>
                <c:pt idx="1402">
                  <c:v>32.340000000000003</c:v>
                </c:pt>
                <c:pt idx="1403">
                  <c:v>27.5</c:v>
                </c:pt>
                <c:pt idx="1404">
                  <c:v>25.8</c:v>
                </c:pt>
                <c:pt idx="1405">
                  <c:v>25</c:v>
                </c:pt>
                <c:pt idx="1406">
                  <c:v>41.2</c:v>
                </c:pt>
                <c:pt idx="1407">
                  <c:v>17.78</c:v>
                </c:pt>
                <c:pt idx="1408">
                  <c:v>40.119999999999997</c:v>
                </c:pt>
                <c:pt idx="1409">
                  <c:v>19.350000000000001</c:v>
                </c:pt>
                <c:pt idx="1410">
                  <c:v>36.69</c:v>
                </c:pt>
                <c:pt idx="1411">
                  <c:v>28.51</c:v>
                </c:pt>
                <c:pt idx="1412">
                  <c:v>30.21</c:v>
                </c:pt>
                <c:pt idx="1413">
                  <c:v>24.33</c:v>
                </c:pt>
                <c:pt idx="1414">
                  <c:v>19.855</c:v>
                </c:pt>
                <c:pt idx="1415">
                  <c:v>25.364999999999998</c:v>
                </c:pt>
                <c:pt idx="1416">
                  <c:v>29.6</c:v>
                </c:pt>
                <c:pt idx="1417">
                  <c:v>39.43</c:v>
                </c:pt>
                <c:pt idx="1418">
                  <c:v>27.34</c:v>
                </c:pt>
                <c:pt idx="1419">
                  <c:v>39.01</c:v>
                </c:pt>
                <c:pt idx="1420">
                  <c:v>18.989999999999998</c:v>
                </c:pt>
                <c:pt idx="1421">
                  <c:v>42.3</c:v>
                </c:pt>
                <c:pt idx="1422">
                  <c:v>39.805</c:v>
                </c:pt>
                <c:pt idx="1423">
                  <c:v>33.700000000000003</c:v>
                </c:pt>
                <c:pt idx="1424">
                  <c:v>36.195</c:v>
                </c:pt>
                <c:pt idx="1425">
                  <c:v>32.6</c:v>
                </c:pt>
                <c:pt idx="1426">
                  <c:v>30.2</c:v>
                </c:pt>
                <c:pt idx="1427">
                  <c:v>27.645</c:v>
                </c:pt>
                <c:pt idx="1428">
                  <c:v>26.41</c:v>
                </c:pt>
                <c:pt idx="1429">
                  <c:v>34.1</c:v>
                </c:pt>
                <c:pt idx="1430">
                  <c:v>17.3</c:v>
                </c:pt>
                <c:pt idx="1431">
                  <c:v>35.020000000000003</c:v>
                </c:pt>
                <c:pt idx="1432">
                  <c:v>37.1</c:v>
                </c:pt>
                <c:pt idx="1433">
                  <c:v>16.79</c:v>
                </c:pt>
                <c:pt idx="1434">
                  <c:v>31.635000000000002</c:v>
                </c:pt>
                <c:pt idx="1435">
                  <c:v>24.19</c:v>
                </c:pt>
                <c:pt idx="1436">
                  <c:v>35.29</c:v>
                </c:pt>
                <c:pt idx="1437">
                  <c:v>35.299999999999997</c:v>
                </c:pt>
                <c:pt idx="1438">
                  <c:v>35.64</c:v>
                </c:pt>
                <c:pt idx="1439">
                  <c:v>33.1</c:v>
                </c:pt>
                <c:pt idx="1440">
                  <c:v>26.41</c:v>
                </c:pt>
                <c:pt idx="1441">
                  <c:v>29.9</c:v>
                </c:pt>
                <c:pt idx="1442">
                  <c:v>25.24</c:v>
                </c:pt>
                <c:pt idx="1443">
                  <c:v>25.08</c:v>
                </c:pt>
                <c:pt idx="1444">
                  <c:v>29.164999999999999</c:v>
                </c:pt>
                <c:pt idx="1445">
                  <c:v>15.05</c:v>
                </c:pt>
                <c:pt idx="1446">
                  <c:v>19.95</c:v>
                </c:pt>
                <c:pt idx="1447">
                  <c:v>16.66</c:v>
                </c:pt>
                <c:pt idx="1448">
                  <c:v>16.62</c:v>
                </c:pt>
                <c:pt idx="1449">
                  <c:v>15.36</c:v>
                </c:pt>
                <c:pt idx="1450">
                  <c:v>27.74</c:v>
                </c:pt>
                <c:pt idx="1451">
                  <c:v>22.44</c:v>
                </c:pt>
                <c:pt idx="1452">
                  <c:v>37.049999999999997</c:v>
                </c:pt>
                <c:pt idx="1453">
                  <c:v>22.95</c:v>
                </c:pt>
                <c:pt idx="1454">
                  <c:v>34.200000000000003</c:v>
                </c:pt>
                <c:pt idx="1455">
                  <c:v>30.59</c:v>
                </c:pt>
                <c:pt idx="1456">
                  <c:v>25.51</c:v>
                </c:pt>
                <c:pt idx="1457">
                  <c:v>29.04</c:v>
                </c:pt>
                <c:pt idx="1458">
                  <c:v>22.135000000000002</c:v>
                </c:pt>
                <c:pt idx="1459">
                  <c:v>21.375</c:v>
                </c:pt>
                <c:pt idx="1460">
                  <c:v>29.19</c:v>
                </c:pt>
                <c:pt idx="1461">
                  <c:v>31.92</c:v>
                </c:pt>
                <c:pt idx="1462">
                  <c:v>26.315000000000001</c:v>
                </c:pt>
                <c:pt idx="1463">
                  <c:v>35.299999999999997</c:v>
                </c:pt>
                <c:pt idx="1464">
                  <c:v>18.91</c:v>
                </c:pt>
                <c:pt idx="1465">
                  <c:v>22.41</c:v>
                </c:pt>
                <c:pt idx="1466">
                  <c:v>22.704999999999998</c:v>
                </c:pt>
                <c:pt idx="1467">
                  <c:v>37.18</c:v>
                </c:pt>
                <c:pt idx="1468">
                  <c:v>35.97</c:v>
                </c:pt>
                <c:pt idx="1469">
                  <c:v>35.799999999999997</c:v>
                </c:pt>
                <c:pt idx="1470">
                  <c:v>28.31</c:v>
                </c:pt>
                <c:pt idx="1471">
                  <c:v>38.06</c:v>
                </c:pt>
                <c:pt idx="1472">
                  <c:v>28</c:v>
                </c:pt>
                <c:pt idx="1473">
                  <c:v>34.32</c:v>
                </c:pt>
                <c:pt idx="1474">
                  <c:v>22.3</c:v>
                </c:pt>
                <c:pt idx="1475">
                  <c:v>27.835000000000001</c:v>
                </c:pt>
                <c:pt idx="1476">
                  <c:v>39.229999999999997</c:v>
                </c:pt>
                <c:pt idx="1477">
                  <c:v>19.95</c:v>
                </c:pt>
                <c:pt idx="1478">
                  <c:v>34.64</c:v>
                </c:pt>
                <c:pt idx="1479">
                  <c:v>18.75</c:v>
                </c:pt>
                <c:pt idx="1480">
                  <c:v>26.48</c:v>
                </c:pt>
                <c:pt idx="1481">
                  <c:v>34.83</c:v>
                </c:pt>
                <c:pt idx="1482">
                  <c:v>25.46</c:v>
                </c:pt>
                <c:pt idx="1483">
                  <c:v>23.31</c:v>
                </c:pt>
                <c:pt idx="1484">
                  <c:v>29</c:v>
                </c:pt>
                <c:pt idx="1485">
                  <c:v>32.869999999999997</c:v>
                </c:pt>
                <c:pt idx="1486">
                  <c:v>26.18</c:v>
                </c:pt>
                <c:pt idx="1487">
                  <c:v>25.3</c:v>
                </c:pt>
                <c:pt idx="1488">
                  <c:v>36.94</c:v>
                </c:pt>
                <c:pt idx="1489">
                  <c:v>22.86</c:v>
                </c:pt>
                <c:pt idx="1490">
                  <c:v>18.760000000000002</c:v>
                </c:pt>
                <c:pt idx="1491">
                  <c:v>24.36</c:v>
                </c:pt>
                <c:pt idx="1492">
                  <c:v>32.299999999999997</c:v>
                </c:pt>
                <c:pt idx="1493">
                  <c:v>22.704999999999998</c:v>
                </c:pt>
                <c:pt idx="1494">
                  <c:v>21.79</c:v>
                </c:pt>
                <c:pt idx="1495">
                  <c:v>24.52</c:v>
                </c:pt>
                <c:pt idx="1496">
                  <c:v>39.520000000000003</c:v>
                </c:pt>
                <c:pt idx="1497">
                  <c:v>24.49</c:v>
                </c:pt>
                <c:pt idx="1498">
                  <c:v>26.315000000000001</c:v>
                </c:pt>
                <c:pt idx="1499">
                  <c:v>22.58</c:v>
                </c:pt>
                <c:pt idx="1500">
                  <c:v>19.475000000000001</c:v>
                </c:pt>
                <c:pt idx="1501">
                  <c:v>26.33</c:v>
                </c:pt>
                <c:pt idx="1502">
                  <c:v>17.29</c:v>
                </c:pt>
                <c:pt idx="1503">
                  <c:v>42.88</c:v>
                </c:pt>
                <c:pt idx="1504">
                  <c:v>32.200000000000003</c:v>
                </c:pt>
                <c:pt idx="1505">
                  <c:v>18.75</c:v>
                </c:pt>
                <c:pt idx="1506">
                  <c:v>22.36</c:v>
                </c:pt>
                <c:pt idx="1507">
                  <c:v>23.94</c:v>
                </c:pt>
                <c:pt idx="1508">
                  <c:v>30.1</c:v>
                </c:pt>
                <c:pt idx="1509">
                  <c:v>21.93</c:v>
                </c:pt>
                <c:pt idx="1510">
                  <c:v>39.75</c:v>
                </c:pt>
                <c:pt idx="1511">
                  <c:v>26.03</c:v>
                </c:pt>
                <c:pt idx="1512">
                  <c:v>34.51</c:v>
                </c:pt>
                <c:pt idx="1513">
                  <c:v>19.32</c:v>
                </c:pt>
                <c:pt idx="1514">
                  <c:v>28.5</c:v>
                </c:pt>
                <c:pt idx="1515">
                  <c:v>30.875</c:v>
                </c:pt>
                <c:pt idx="1516">
                  <c:v>24.02</c:v>
                </c:pt>
                <c:pt idx="1517">
                  <c:v>36.08</c:v>
                </c:pt>
                <c:pt idx="1518">
                  <c:v>32.200000000000003</c:v>
                </c:pt>
                <c:pt idx="1519">
                  <c:v>28.05</c:v>
                </c:pt>
                <c:pt idx="1520">
                  <c:v>19</c:v>
                </c:pt>
                <c:pt idx="1521">
                  <c:v>16.13</c:v>
                </c:pt>
                <c:pt idx="1522">
                  <c:v>18.77</c:v>
                </c:pt>
                <c:pt idx="1523">
                  <c:v>28.88</c:v>
                </c:pt>
                <c:pt idx="1524">
                  <c:v>27.55</c:v>
                </c:pt>
                <c:pt idx="1525">
                  <c:v>15.6</c:v>
                </c:pt>
                <c:pt idx="1526">
                  <c:v>21.99</c:v>
                </c:pt>
                <c:pt idx="1527">
                  <c:v>34.85</c:v>
                </c:pt>
                <c:pt idx="1528">
                  <c:v>24.51</c:v>
                </c:pt>
                <c:pt idx="1529">
                  <c:v>19.399999999999999</c:v>
                </c:pt>
                <c:pt idx="1530">
                  <c:v>15.1</c:v>
                </c:pt>
                <c:pt idx="1531">
                  <c:v>23.37</c:v>
                </c:pt>
                <c:pt idx="1532">
                  <c:v>42.4</c:v>
                </c:pt>
                <c:pt idx="1533">
                  <c:v>28.405000000000001</c:v>
                </c:pt>
                <c:pt idx="1534">
                  <c:v>23.4</c:v>
                </c:pt>
                <c:pt idx="1535">
                  <c:v>33.44</c:v>
                </c:pt>
                <c:pt idx="1536">
                  <c:v>21.12</c:v>
                </c:pt>
                <c:pt idx="1537">
                  <c:v>18.48</c:v>
                </c:pt>
                <c:pt idx="1538">
                  <c:v>16.815000000000001</c:v>
                </c:pt>
                <c:pt idx="1539">
                  <c:v>26.72</c:v>
                </c:pt>
                <c:pt idx="1540">
                  <c:v>41.42</c:v>
                </c:pt>
                <c:pt idx="1541">
                  <c:v>20.69</c:v>
                </c:pt>
                <c:pt idx="1542">
                  <c:v>41.23</c:v>
                </c:pt>
                <c:pt idx="1543">
                  <c:v>29.9</c:v>
                </c:pt>
                <c:pt idx="1544">
                  <c:v>34.104999999999997</c:v>
                </c:pt>
                <c:pt idx="1545">
                  <c:v>24.97</c:v>
                </c:pt>
                <c:pt idx="1546">
                  <c:v>34.799999999999997</c:v>
                </c:pt>
                <c:pt idx="1547">
                  <c:v>32.965000000000003</c:v>
                </c:pt>
                <c:pt idx="1548">
                  <c:v>27.265000000000001</c:v>
                </c:pt>
                <c:pt idx="1549">
                  <c:v>17.059999999999999</c:v>
                </c:pt>
                <c:pt idx="1550">
                  <c:v>36.29</c:v>
                </c:pt>
                <c:pt idx="1551">
                  <c:v>28.594999999999999</c:v>
                </c:pt>
                <c:pt idx="1552">
                  <c:v>17.8</c:v>
                </c:pt>
                <c:pt idx="1553">
                  <c:v>21.4</c:v>
                </c:pt>
                <c:pt idx="1554">
                  <c:v>23.01</c:v>
                </c:pt>
                <c:pt idx="1555">
                  <c:v>19.86</c:v>
                </c:pt>
                <c:pt idx="1556">
                  <c:v>33.58</c:v>
                </c:pt>
                <c:pt idx="1557">
                  <c:v>29.81</c:v>
                </c:pt>
                <c:pt idx="1558">
                  <c:v>27.4</c:v>
                </c:pt>
                <c:pt idx="1559">
                  <c:v>17.98</c:v>
                </c:pt>
                <c:pt idx="1560">
                  <c:v>37.9</c:v>
                </c:pt>
                <c:pt idx="1561">
                  <c:v>25.27</c:v>
                </c:pt>
                <c:pt idx="1562">
                  <c:v>29.26</c:v>
                </c:pt>
                <c:pt idx="1563">
                  <c:v>27.835000000000001</c:v>
                </c:pt>
                <c:pt idx="1564">
                  <c:v>46.53</c:v>
                </c:pt>
                <c:pt idx="1565">
                  <c:v>20.58</c:v>
                </c:pt>
                <c:pt idx="1566">
                  <c:v>19.53</c:v>
                </c:pt>
                <c:pt idx="1567">
                  <c:v>27.7</c:v>
                </c:pt>
                <c:pt idx="1568">
                  <c:v>18.920000000000002</c:v>
                </c:pt>
                <c:pt idx="1569">
                  <c:v>17.760000000000002</c:v>
                </c:pt>
                <c:pt idx="1570">
                  <c:v>29.83</c:v>
                </c:pt>
                <c:pt idx="1571">
                  <c:v>23.465</c:v>
                </c:pt>
                <c:pt idx="1572">
                  <c:v>29.355</c:v>
                </c:pt>
                <c:pt idx="1573">
                  <c:v>35.49</c:v>
                </c:pt>
                <c:pt idx="1574">
                  <c:v>26.315000000000001</c:v>
                </c:pt>
                <c:pt idx="1575">
                  <c:v>19.79</c:v>
                </c:pt>
                <c:pt idx="1576">
                  <c:v>40.564999999999998</c:v>
                </c:pt>
                <c:pt idx="1577">
                  <c:v>18.03</c:v>
                </c:pt>
                <c:pt idx="1578">
                  <c:v>34.65</c:v>
                </c:pt>
                <c:pt idx="1579">
                  <c:v>42.94</c:v>
                </c:pt>
                <c:pt idx="1580">
                  <c:v>31.254999999999999</c:v>
                </c:pt>
                <c:pt idx="1581">
                  <c:v>45.43</c:v>
                </c:pt>
                <c:pt idx="1582">
                  <c:v>32.340000000000003</c:v>
                </c:pt>
                <c:pt idx="1583">
                  <c:v>25.46</c:v>
                </c:pt>
                <c:pt idx="1584">
                  <c:v>37.145000000000003</c:v>
                </c:pt>
                <c:pt idx="1585">
                  <c:v>30.8</c:v>
                </c:pt>
                <c:pt idx="1586">
                  <c:v>29.5</c:v>
                </c:pt>
                <c:pt idx="1587">
                  <c:v>43.39</c:v>
                </c:pt>
                <c:pt idx="1588">
                  <c:v>15.08</c:v>
                </c:pt>
                <c:pt idx="1589">
                  <c:v>20.48</c:v>
                </c:pt>
                <c:pt idx="1590">
                  <c:v>34.450000000000003</c:v>
                </c:pt>
                <c:pt idx="1591">
                  <c:v>34.21</c:v>
                </c:pt>
                <c:pt idx="1592">
                  <c:v>28.8</c:v>
                </c:pt>
                <c:pt idx="1593">
                  <c:v>31.74</c:v>
                </c:pt>
                <c:pt idx="1594">
                  <c:v>21.78</c:v>
                </c:pt>
                <c:pt idx="1595">
                  <c:v>23.75</c:v>
                </c:pt>
                <c:pt idx="1596">
                  <c:v>33.21</c:v>
                </c:pt>
                <c:pt idx="1597">
                  <c:v>17.7</c:v>
                </c:pt>
                <c:pt idx="1598">
                  <c:v>17.2</c:v>
                </c:pt>
                <c:pt idx="1599">
                  <c:v>19.21</c:v>
                </c:pt>
                <c:pt idx="1600">
                  <c:v>23.2</c:v>
                </c:pt>
                <c:pt idx="1601">
                  <c:v>32.5</c:v>
                </c:pt>
                <c:pt idx="1602">
                  <c:v>20.9</c:v>
                </c:pt>
                <c:pt idx="1603">
                  <c:v>19.11</c:v>
                </c:pt>
                <c:pt idx="1604">
                  <c:v>31.17</c:v>
                </c:pt>
                <c:pt idx="1605">
                  <c:v>36.08</c:v>
                </c:pt>
                <c:pt idx="1606">
                  <c:v>28.024999999999999</c:v>
                </c:pt>
                <c:pt idx="1607">
                  <c:v>24.32</c:v>
                </c:pt>
                <c:pt idx="1608">
                  <c:v>38</c:v>
                </c:pt>
                <c:pt idx="1609">
                  <c:v>31.6</c:v>
                </c:pt>
                <c:pt idx="1610">
                  <c:v>31.02</c:v>
                </c:pt>
                <c:pt idx="1611">
                  <c:v>29.26</c:v>
                </c:pt>
                <c:pt idx="1612">
                  <c:v>15.09</c:v>
                </c:pt>
                <c:pt idx="1613">
                  <c:v>22.63</c:v>
                </c:pt>
                <c:pt idx="1614">
                  <c:v>23.46</c:v>
                </c:pt>
                <c:pt idx="1615">
                  <c:v>22.56</c:v>
                </c:pt>
                <c:pt idx="1616">
                  <c:v>19.28</c:v>
                </c:pt>
                <c:pt idx="1617">
                  <c:v>15.37</c:v>
                </c:pt>
                <c:pt idx="1618">
                  <c:v>18.71</c:v>
                </c:pt>
                <c:pt idx="1619">
                  <c:v>20.61</c:v>
                </c:pt>
                <c:pt idx="1620">
                  <c:v>15.99</c:v>
                </c:pt>
                <c:pt idx="1621">
                  <c:v>33.155000000000001</c:v>
                </c:pt>
                <c:pt idx="1622">
                  <c:v>26.22</c:v>
                </c:pt>
                <c:pt idx="1623">
                  <c:v>21.85</c:v>
                </c:pt>
                <c:pt idx="1624">
                  <c:v>30.495000000000001</c:v>
                </c:pt>
                <c:pt idx="1625">
                  <c:v>34.104999999999997</c:v>
                </c:pt>
                <c:pt idx="1626">
                  <c:v>32.770000000000003</c:v>
                </c:pt>
                <c:pt idx="1627">
                  <c:v>16.850000000000001</c:v>
                </c:pt>
                <c:pt idx="1628">
                  <c:v>34.700000000000003</c:v>
                </c:pt>
                <c:pt idx="1629">
                  <c:v>37.049999999999997</c:v>
                </c:pt>
                <c:pt idx="1630">
                  <c:v>18.78</c:v>
                </c:pt>
                <c:pt idx="1631">
                  <c:v>28.024999999999999</c:v>
                </c:pt>
                <c:pt idx="1632">
                  <c:v>35.090000000000003</c:v>
                </c:pt>
                <c:pt idx="1633">
                  <c:v>34.42</c:v>
                </c:pt>
                <c:pt idx="1634">
                  <c:v>29.4</c:v>
                </c:pt>
                <c:pt idx="1635">
                  <c:v>21.31</c:v>
                </c:pt>
                <c:pt idx="1636">
                  <c:v>19.559999999999999</c:v>
                </c:pt>
                <c:pt idx="1637">
                  <c:v>37.335000000000001</c:v>
                </c:pt>
                <c:pt idx="1638">
                  <c:v>19.53</c:v>
                </c:pt>
                <c:pt idx="1639">
                  <c:v>34.1</c:v>
                </c:pt>
                <c:pt idx="1640">
                  <c:v>16.5</c:v>
                </c:pt>
                <c:pt idx="1641">
                  <c:v>30.69</c:v>
                </c:pt>
                <c:pt idx="1642">
                  <c:v>28.93</c:v>
                </c:pt>
                <c:pt idx="1643">
                  <c:v>38.9</c:v>
                </c:pt>
                <c:pt idx="1644">
                  <c:v>26.9</c:v>
                </c:pt>
                <c:pt idx="1645">
                  <c:v>24.86</c:v>
                </c:pt>
                <c:pt idx="1646">
                  <c:v>39.14</c:v>
                </c:pt>
                <c:pt idx="1647">
                  <c:v>39.799999999999997</c:v>
                </c:pt>
                <c:pt idx="1648">
                  <c:v>34.32</c:v>
                </c:pt>
                <c:pt idx="1649">
                  <c:v>32.51</c:v>
                </c:pt>
                <c:pt idx="1650">
                  <c:v>30.71</c:v>
                </c:pt>
                <c:pt idx="1651">
                  <c:v>28.9</c:v>
                </c:pt>
                <c:pt idx="1652">
                  <c:v>36.19</c:v>
                </c:pt>
                <c:pt idx="1653">
                  <c:v>29.6</c:v>
                </c:pt>
                <c:pt idx="1654">
                  <c:v>30.95</c:v>
                </c:pt>
                <c:pt idx="1655">
                  <c:v>19.95</c:v>
                </c:pt>
                <c:pt idx="1656">
                  <c:v>23.65</c:v>
                </c:pt>
                <c:pt idx="1657">
                  <c:v>43.34</c:v>
                </c:pt>
                <c:pt idx="1658">
                  <c:v>31.98</c:v>
                </c:pt>
                <c:pt idx="1659">
                  <c:v>35.86</c:v>
                </c:pt>
                <c:pt idx="1660">
                  <c:v>15.2</c:v>
                </c:pt>
                <c:pt idx="1661">
                  <c:v>37.200000000000003</c:v>
                </c:pt>
                <c:pt idx="1662">
                  <c:v>17.91</c:v>
                </c:pt>
                <c:pt idx="1663">
                  <c:v>20.76</c:v>
                </c:pt>
                <c:pt idx="1664">
                  <c:v>38.99</c:v>
                </c:pt>
                <c:pt idx="1665">
                  <c:v>42.655000000000001</c:v>
                </c:pt>
                <c:pt idx="1666">
                  <c:v>30.57</c:v>
                </c:pt>
                <c:pt idx="1667">
                  <c:v>17.7</c:v>
                </c:pt>
                <c:pt idx="1668">
                  <c:v>34.770000000000003</c:v>
                </c:pt>
                <c:pt idx="1669">
                  <c:v>16.88</c:v>
                </c:pt>
                <c:pt idx="1670">
                  <c:v>40.26</c:v>
                </c:pt>
                <c:pt idx="1671">
                  <c:v>25.6</c:v>
                </c:pt>
                <c:pt idx="1672">
                  <c:v>33.549999999999997</c:v>
                </c:pt>
                <c:pt idx="1673">
                  <c:v>16.690000000000001</c:v>
                </c:pt>
                <c:pt idx="1674">
                  <c:v>19.95</c:v>
                </c:pt>
                <c:pt idx="1675">
                  <c:v>17.55</c:v>
                </c:pt>
                <c:pt idx="1676">
                  <c:v>22.01</c:v>
                </c:pt>
                <c:pt idx="1677">
                  <c:v>41.8</c:v>
                </c:pt>
                <c:pt idx="1678">
                  <c:v>19.170000000000002</c:v>
                </c:pt>
                <c:pt idx="1679">
                  <c:v>32.799999999999997</c:v>
                </c:pt>
                <c:pt idx="1680">
                  <c:v>35.814999999999998</c:v>
                </c:pt>
                <c:pt idx="1681">
                  <c:v>24.3</c:v>
                </c:pt>
                <c:pt idx="1682">
                  <c:v>19.059999999999999</c:v>
                </c:pt>
                <c:pt idx="1683">
                  <c:v>33.25</c:v>
                </c:pt>
                <c:pt idx="1684">
                  <c:v>21.37</c:v>
                </c:pt>
                <c:pt idx="1685">
                  <c:v>34.43</c:v>
                </c:pt>
                <c:pt idx="1686">
                  <c:v>20.86</c:v>
                </c:pt>
                <c:pt idx="1687">
                  <c:v>18.34</c:v>
                </c:pt>
                <c:pt idx="1688">
                  <c:v>34.15</c:v>
                </c:pt>
                <c:pt idx="1689">
                  <c:v>18.350000000000001</c:v>
                </c:pt>
                <c:pt idx="1690">
                  <c:v>22.13</c:v>
                </c:pt>
                <c:pt idx="1691">
                  <c:v>22.51</c:v>
                </c:pt>
                <c:pt idx="1692">
                  <c:v>31</c:v>
                </c:pt>
                <c:pt idx="1693">
                  <c:v>28.27</c:v>
                </c:pt>
                <c:pt idx="1694">
                  <c:v>29.92</c:v>
                </c:pt>
                <c:pt idx="1695">
                  <c:v>25.9</c:v>
                </c:pt>
                <c:pt idx="1696">
                  <c:v>27.74</c:v>
                </c:pt>
                <c:pt idx="1697">
                  <c:v>17.260000000000002</c:v>
                </c:pt>
                <c:pt idx="1698">
                  <c:v>19.855</c:v>
                </c:pt>
                <c:pt idx="1699">
                  <c:v>41.69</c:v>
                </c:pt>
                <c:pt idx="1700">
                  <c:v>16.12</c:v>
                </c:pt>
                <c:pt idx="1701">
                  <c:v>37.43</c:v>
                </c:pt>
                <c:pt idx="1702">
                  <c:v>31.065000000000001</c:v>
                </c:pt>
                <c:pt idx="1703">
                  <c:v>25.08</c:v>
                </c:pt>
                <c:pt idx="1704">
                  <c:v>15.2</c:v>
                </c:pt>
                <c:pt idx="1705">
                  <c:v>22.34</c:v>
                </c:pt>
                <c:pt idx="1706">
                  <c:v>40.15</c:v>
                </c:pt>
                <c:pt idx="1707">
                  <c:v>37.729999999999997</c:v>
                </c:pt>
                <c:pt idx="1708">
                  <c:v>25.35</c:v>
                </c:pt>
                <c:pt idx="1709">
                  <c:v>26.41</c:v>
                </c:pt>
                <c:pt idx="1710">
                  <c:v>27.6</c:v>
                </c:pt>
                <c:pt idx="1711">
                  <c:v>33.82</c:v>
                </c:pt>
                <c:pt idx="1712">
                  <c:v>32.9</c:v>
                </c:pt>
                <c:pt idx="1713">
                  <c:v>30.875</c:v>
                </c:pt>
                <c:pt idx="1714">
                  <c:v>32.64</c:v>
                </c:pt>
                <c:pt idx="1715">
                  <c:v>22.135000000000002</c:v>
                </c:pt>
                <c:pt idx="1716">
                  <c:v>16.53</c:v>
                </c:pt>
                <c:pt idx="1717">
                  <c:v>32.774999999999999</c:v>
                </c:pt>
                <c:pt idx="1718">
                  <c:v>30.9</c:v>
                </c:pt>
                <c:pt idx="1719">
                  <c:v>15.58</c:v>
                </c:pt>
                <c:pt idx="1720">
                  <c:v>26.315000000000001</c:v>
                </c:pt>
                <c:pt idx="1721">
                  <c:v>35.61</c:v>
                </c:pt>
                <c:pt idx="1722">
                  <c:v>37.56</c:v>
                </c:pt>
                <c:pt idx="1723">
                  <c:v>15.49</c:v>
                </c:pt>
                <c:pt idx="1724">
                  <c:v>23.48</c:v>
                </c:pt>
                <c:pt idx="1725">
                  <c:v>30.02</c:v>
                </c:pt>
                <c:pt idx="1726">
                  <c:v>26.885000000000002</c:v>
                </c:pt>
                <c:pt idx="1727">
                  <c:v>25.84</c:v>
                </c:pt>
                <c:pt idx="1728">
                  <c:v>27.454999999999998</c:v>
                </c:pt>
                <c:pt idx="1729">
                  <c:v>24.605</c:v>
                </c:pt>
                <c:pt idx="1730">
                  <c:v>30.8</c:v>
                </c:pt>
                <c:pt idx="1731">
                  <c:v>34.799999999999997</c:v>
                </c:pt>
                <c:pt idx="1732">
                  <c:v>34.21</c:v>
                </c:pt>
                <c:pt idx="1733">
                  <c:v>31</c:v>
                </c:pt>
                <c:pt idx="1734">
                  <c:v>26.125</c:v>
                </c:pt>
                <c:pt idx="1735">
                  <c:v>30.13</c:v>
                </c:pt>
                <c:pt idx="1736">
                  <c:v>34.19</c:v>
                </c:pt>
                <c:pt idx="1737">
                  <c:v>22.515000000000001</c:v>
                </c:pt>
                <c:pt idx="1738">
                  <c:v>18.239999999999998</c:v>
                </c:pt>
                <c:pt idx="1739">
                  <c:v>37.28</c:v>
                </c:pt>
                <c:pt idx="1740">
                  <c:v>18.2</c:v>
                </c:pt>
                <c:pt idx="1741">
                  <c:v>20.53</c:v>
                </c:pt>
                <c:pt idx="1742">
                  <c:v>23.79</c:v>
                </c:pt>
                <c:pt idx="1743">
                  <c:v>29.8</c:v>
                </c:pt>
                <c:pt idx="1744">
                  <c:v>31.54</c:v>
                </c:pt>
                <c:pt idx="1745">
                  <c:v>20.82</c:v>
                </c:pt>
                <c:pt idx="1746">
                  <c:v>38.83</c:v>
                </c:pt>
                <c:pt idx="1747">
                  <c:v>23.44</c:v>
                </c:pt>
                <c:pt idx="1748">
                  <c:v>24.13</c:v>
                </c:pt>
                <c:pt idx="1749">
                  <c:v>42.13</c:v>
                </c:pt>
                <c:pt idx="1750">
                  <c:v>17.86</c:v>
                </c:pt>
                <c:pt idx="1751">
                  <c:v>32.78</c:v>
                </c:pt>
                <c:pt idx="1752">
                  <c:v>23.9</c:v>
                </c:pt>
                <c:pt idx="1753">
                  <c:v>15.47</c:v>
                </c:pt>
                <c:pt idx="1754">
                  <c:v>28.54</c:v>
                </c:pt>
                <c:pt idx="1755">
                  <c:v>18.54</c:v>
                </c:pt>
                <c:pt idx="1756">
                  <c:v>32.18</c:v>
                </c:pt>
                <c:pt idx="1757">
                  <c:v>37.380000000000003</c:v>
                </c:pt>
                <c:pt idx="1758">
                  <c:v>31.12</c:v>
                </c:pt>
                <c:pt idx="1759">
                  <c:v>22.01</c:v>
                </c:pt>
                <c:pt idx="1760">
                  <c:v>27.645</c:v>
                </c:pt>
                <c:pt idx="1761">
                  <c:v>29.64</c:v>
                </c:pt>
                <c:pt idx="1762">
                  <c:v>33.700000000000003</c:v>
                </c:pt>
                <c:pt idx="1763">
                  <c:v>27.5</c:v>
                </c:pt>
                <c:pt idx="1764">
                  <c:v>16.12</c:v>
                </c:pt>
                <c:pt idx="1765">
                  <c:v>26.73</c:v>
                </c:pt>
                <c:pt idx="1766">
                  <c:v>37.25</c:v>
                </c:pt>
                <c:pt idx="1767">
                  <c:v>23.56</c:v>
                </c:pt>
                <c:pt idx="1768">
                  <c:v>15.84</c:v>
                </c:pt>
                <c:pt idx="1769">
                  <c:v>36.630000000000003</c:v>
                </c:pt>
                <c:pt idx="1770">
                  <c:v>16.47</c:v>
                </c:pt>
                <c:pt idx="1771">
                  <c:v>25.8</c:v>
                </c:pt>
                <c:pt idx="1772">
                  <c:v>23.6</c:v>
                </c:pt>
                <c:pt idx="1773">
                  <c:v>32.11</c:v>
                </c:pt>
                <c:pt idx="1774">
                  <c:v>30.114999999999998</c:v>
                </c:pt>
                <c:pt idx="1775">
                  <c:v>20.28</c:v>
                </c:pt>
                <c:pt idx="1776">
                  <c:v>20.234999999999999</c:v>
                </c:pt>
                <c:pt idx="1777">
                  <c:v>25.27</c:v>
                </c:pt>
                <c:pt idx="1778">
                  <c:v>24.24</c:v>
                </c:pt>
                <c:pt idx="1779">
                  <c:v>35.75</c:v>
                </c:pt>
                <c:pt idx="1780">
                  <c:v>29.92</c:v>
                </c:pt>
                <c:pt idx="1781">
                  <c:v>26.2</c:v>
                </c:pt>
                <c:pt idx="1782">
                  <c:v>26.695</c:v>
                </c:pt>
                <c:pt idx="1783">
                  <c:v>23.16</c:v>
                </c:pt>
                <c:pt idx="1784">
                  <c:v>32.585000000000001</c:v>
                </c:pt>
                <c:pt idx="1785">
                  <c:v>33.97</c:v>
                </c:pt>
                <c:pt idx="1786">
                  <c:v>16.57</c:v>
                </c:pt>
                <c:pt idx="1787">
                  <c:v>17.55</c:v>
                </c:pt>
                <c:pt idx="1788">
                  <c:v>29.41</c:v>
                </c:pt>
                <c:pt idx="1789">
                  <c:v>17.91</c:v>
                </c:pt>
                <c:pt idx="1790">
                  <c:v>31.57</c:v>
                </c:pt>
                <c:pt idx="1791">
                  <c:v>33.18</c:v>
                </c:pt>
                <c:pt idx="1792">
                  <c:v>37</c:v>
                </c:pt>
                <c:pt idx="1793">
                  <c:v>18.905000000000001</c:v>
                </c:pt>
                <c:pt idx="1794">
                  <c:v>20.03</c:v>
                </c:pt>
                <c:pt idx="1795">
                  <c:v>16.7</c:v>
                </c:pt>
                <c:pt idx="1796">
                  <c:v>39.82</c:v>
                </c:pt>
                <c:pt idx="1797">
                  <c:v>22.04</c:v>
                </c:pt>
                <c:pt idx="1798">
                  <c:v>28.27</c:v>
                </c:pt>
                <c:pt idx="1799">
                  <c:v>18.5</c:v>
                </c:pt>
                <c:pt idx="1800">
                  <c:v>38.6</c:v>
                </c:pt>
                <c:pt idx="1801">
                  <c:v>43.12</c:v>
                </c:pt>
                <c:pt idx="1802">
                  <c:v>30.5</c:v>
                </c:pt>
                <c:pt idx="1803">
                  <c:v>27.61</c:v>
                </c:pt>
                <c:pt idx="1804">
                  <c:v>27.1</c:v>
                </c:pt>
                <c:pt idx="1805">
                  <c:v>35.93</c:v>
                </c:pt>
                <c:pt idx="1806">
                  <c:v>32.68</c:v>
                </c:pt>
                <c:pt idx="1807">
                  <c:v>20.74</c:v>
                </c:pt>
                <c:pt idx="1808">
                  <c:v>15.57</c:v>
                </c:pt>
                <c:pt idx="1809">
                  <c:v>23.844999999999999</c:v>
                </c:pt>
                <c:pt idx="1810">
                  <c:v>22.895</c:v>
                </c:pt>
                <c:pt idx="1811">
                  <c:v>21.945</c:v>
                </c:pt>
                <c:pt idx="1812">
                  <c:v>19.47</c:v>
                </c:pt>
                <c:pt idx="1813">
                  <c:v>15.61</c:v>
                </c:pt>
                <c:pt idx="1814">
                  <c:v>28.6</c:v>
                </c:pt>
                <c:pt idx="1815">
                  <c:v>46.53</c:v>
                </c:pt>
                <c:pt idx="1816">
                  <c:v>34.99</c:v>
                </c:pt>
                <c:pt idx="1817">
                  <c:v>17.05</c:v>
                </c:pt>
                <c:pt idx="1818">
                  <c:v>37.18</c:v>
                </c:pt>
                <c:pt idx="1819">
                  <c:v>35.200000000000003</c:v>
                </c:pt>
                <c:pt idx="1820">
                  <c:v>37.335000000000001</c:v>
                </c:pt>
                <c:pt idx="1821">
                  <c:v>27.265000000000001</c:v>
                </c:pt>
                <c:pt idx="1822">
                  <c:v>30.8</c:v>
                </c:pt>
                <c:pt idx="1823">
                  <c:v>30.21</c:v>
                </c:pt>
                <c:pt idx="1824">
                  <c:v>35.340000000000003</c:v>
                </c:pt>
                <c:pt idx="1825">
                  <c:v>26.695</c:v>
                </c:pt>
                <c:pt idx="1826">
                  <c:v>29.355</c:v>
                </c:pt>
                <c:pt idx="1827">
                  <c:v>29.59</c:v>
                </c:pt>
                <c:pt idx="1828">
                  <c:v>31.35</c:v>
                </c:pt>
                <c:pt idx="1829">
                  <c:v>20.52</c:v>
                </c:pt>
                <c:pt idx="1830">
                  <c:v>42.9</c:v>
                </c:pt>
                <c:pt idx="1831">
                  <c:v>24.6</c:v>
                </c:pt>
                <c:pt idx="1832">
                  <c:v>28.405000000000001</c:v>
                </c:pt>
                <c:pt idx="1833">
                  <c:v>34.674999999999997</c:v>
                </c:pt>
                <c:pt idx="1834">
                  <c:v>18.850000000000001</c:v>
                </c:pt>
                <c:pt idx="1835">
                  <c:v>34.130000000000003</c:v>
                </c:pt>
                <c:pt idx="1836">
                  <c:v>17.34</c:v>
                </c:pt>
                <c:pt idx="1837">
                  <c:v>17.440000000000001</c:v>
                </c:pt>
                <c:pt idx="1838">
                  <c:v>33.659999999999997</c:v>
                </c:pt>
                <c:pt idx="1839">
                  <c:v>21.375</c:v>
                </c:pt>
                <c:pt idx="1840">
                  <c:v>27.14</c:v>
                </c:pt>
                <c:pt idx="1841">
                  <c:v>35.78</c:v>
                </c:pt>
                <c:pt idx="1842">
                  <c:v>34.96</c:v>
                </c:pt>
                <c:pt idx="1843">
                  <c:v>38.39</c:v>
                </c:pt>
                <c:pt idx="1844">
                  <c:v>33.82</c:v>
                </c:pt>
                <c:pt idx="1845">
                  <c:v>27.835000000000001</c:v>
                </c:pt>
                <c:pt idx="1846">
                  <c:v>33</c:v>
                </c:pt>
                <c:pt idx="1847">
                  <c:v>26.885000000000002</c:v>
                </c:pt>
                <c:pt idx="1848">
                  <c:v>29.26</c:v>
                </c:pt>
                <c:pt idx="1849">
                  <c:v>26.98</c:v>
                </c:pt>
                <c:pt idx="1850">
                  <c:v>32.11</c:v>
                </c:pt>
                <c:pt idx="1851">
                  <c:v>31.73</c:v>
                </c:pt>
                <c:pt idx="1852">
                  <c:v>22.515000000000001</c:v>
                </c:pt>
                <c:pt idx="1853">
                  <c:v>25.9</c:v>
                </c:pt>
                <c:pt idx="1854">
                  <c:v>27.72</c:v>
                </c:pt>
                <c:pt idx="1855">
                  <c:v>31.5</c:v>
                </c:pt>
                <c:pt idx="1856">
                  <c:v>29.7</c:v>
                </c:pt>
                <c:pt idx="1857">
                  <c:v>21.26</c:v>
                </c:pt>
                <c:pt idx="1858">
                  <c:v>17.09</c:v>
                </c:pt>
                <c:pt idx="1859">
                  <c:v>24.3</c:v>
                </c:pt>
                <c:pt idx="1860">
                  <c:v>29.734999999999999</c:v>
                </c:pt>
                <c:pt idx="1861">
                  <c:v>29.26</c:v>
                </c:pt>
                <c:pt idx="1862">
                  <c:v>33</c:v>
                </c:pt>
                <c:pt idx="1863">
                  <c:v>31.065000000000001</c:v>
                </c:pt>
                <c:pt idx="1864">
                  <c:v>26.51</c:v>
                </c:pt>
                <c:pt idx="1865">
                  <c:v>28.88</c:v>
                </c:pt>
                <c:pt idx="1866">
                  <c:v>35.814999999999998</c:v>
                </c:pt>
                <c:pt idx="1867">
                  <c:v>21.28</c:v>
                </c:pt>
                <c:pt idx="1868">
                  <c:v>33.81</c:v>
                </c:pt>
                <c:pt idx="1869">
                  <c:v>44.22</c:v>
                </c:pt>
                <c:pt idx="1870">
                  <c:v>15.46</c:v>
                </c:pt>
                <c:pt idx="1871">
                  <c:v>30.3</c:v>
                </c:pt>
                <c:pt idx="1872">
                  <c:v>16.670000000000002</c:v>
                </c:pt>
                <c:pt idx="1873">
                  <c:v>28.594999999999999</c:v>
                </c:pt>
                <c:pt idx="1874">
                  <c:v>25.934999999999999</c:v>
                </c:pt>
                <c:pt idx="1875">
                  <c:v>27.645</c:v>
                </c:pt>
                <c:pt idx="1876">
                  <c:v>30.1</c:v>
                </c:pt>
                <c:pt idx="1877">
                  <c:v>26.79</c:v>
                </c:pt>
                <c:pt idx="1878">
                  <c:v>27.1</c:v>
                </c:pt>
                <c:pt idx="1879">
                  <c:v>24.31</c:v>
                </c:pt>
                <c:pt idx="1880">
                  <c:v>15.53</c:v>
                </c:pt>
                <c:pt idx="1881">
                  <c:v>30.7</c:v>
                </c:pt>
                <c:pt idx="1882">
                  <c:v>33.33</c:v>
                </c:pt>
                <c:pt idx="1883">
                  <c:v>32.4</c:v>
                </c:pt>
                <c:pt idx="1884">
                  <c:v>27.93</c:v>
                </c:pt>
                <c:pt idx="1885">
                  <c:v>21.754999999999999</c:v>
                </c:pt>
                <c:pt idx="1886">
                  <c:v>25.934999999999999</c:v>
                </c:pt>
                <c:pt idx="1887">
                  <c:v>31.5</c:v>
                </c:pt>
                <c:pt idx="1888">
                  <c:v>30.03</c:v>
                </c:pt>
                <c:pt idx="1889">
                  <c:v>33.479999999999997</c:v>
                </c:pt>
                <c:pt idx="1890">
                  <c:v>16.510000000000002</c:v>
                </c:pt>
                <c:pt idx="1891">
                  <c:v>33.155000000000001</c:v>
                </c:pt>
                <c:pt idx="1892">
                  <c:v>37.29</c:v>
                </c:pt>
                <c:pt idx="1893">
                  <c:v>20.23</c:v>
                </c:pt>
                <c:pt idx="1894">
                  <c:v>28.975000000000001</c:v>
                </c:pt>
                <c:pt idx="1895">
                  <c:v>16.420000000000002</c:v>
                </c:pt>
                <c:pt idx="1896">
                  <c:v>17.559999999999999</c:v>
                </c:pt>
                <c:pt idx="1897">
                  <c:v>24.13</c:v>
                </c:pt>
                <c:pt idx="1898">
                  <c:v>19.95</c:v>
                </c:pt>
                <c:pt idx="1899">
                  <c:v>21.24</c:v>
                </c:pt>
                <c:pt idx="1900">
                  <c:v>44.22</c:v>
                </c:pt>
                <c:pt idx="1901">
                  <c:v>41.1</c:v>
                </c:pt>
                <c:pt idx="1902">
                  <c:v>34.200000000000003</c:v>
                </c:pt>
                <c:pt idx="1903">
                  <c:v>29.92</c:v>
                </c:pt>
                <c:pt idx="1904">
                  <c:v>28.93</c:v>
                </c:pt>
                <c:pt idx="1905">
                  <c:v>31.254999999999999</c:v>
                </c:pt>
                <c:pt idx="1906">
                  <c:v>29.83</c:v>
                </c:pt>
                <c:pt idx="1907">
                  <c:v>29.59</c:v>
                </c:pt>
                <c:pt idx="1908">
                  <c:v>31.16</c:v>
                </c:pt>
                <c:pt idx="1909">
                  <c:v>34.21</c:v>
                </c:pt>
                <c:pt idx="1910">
                  <c:v>34.86</c:v>
                </c:pt>
                <c:pt idx="1911">
                  <c:v>34.58</c:v>
                </c:pt>
                <c:pt idx="1912">
                  <c:v>17.940000000000001</c:v>
                </c:pt>
                <c:pt idx="1913">
                  <c:v>26.8</c:v>
                </c:pt>
                <c:pt idx="1914">
                  <c:v>17.690000000000001</c:v>
                </c:pt>
                <c:pt idx="1915">
                  <c:v>25.77</c:v>
                </c:pt>
                <c:pt idx="1916">
                  <c:v>34.46</c:v>
                </c:pt>
                <c:pt idx="1917">
                  <c:v>30.875</c:v>
                </c:pt>
                <c:pt idx="1918">
                  <c:v>39.49</c:v>
                </c:pt>
                <c:pt idx="1919">
                  <c:v>28.88</c:v>
                </c:pt>
                <c:pt idx="1920">
                  <c:v>20.234999999999999</c:v>
                </c:pt>
                <c:pt idx="1921">
                  <c:v>30.67</c:v>
                </c:pt>
                <c:pt idx="1922">
                  <c:v>30.875</c:v>
                </c:pt>
                <c:pt idx="1923">
                  <c:v>23.8</c:v>
                </c:pt>
                <c:pt idx="1924">
                  <c:v>15.37</c:v>
                </c:pt>
                <c:pt idx="1925">
                  <c:v>30.4</c:v>
                </c:pt>
                <c:pt idx="1926">
                  <c:v>19.48</c:v>
                </c:pt>
                <c:pt idx="1927">
                  <c:v>16.96</c:v>
                </c:pt>
                <c:pt idx="1928">
                  <c:v>19.05</c:v>
                </c:pt>
                <c:pt idx="1929">
                  <c:v>37.619999999999997</c:v>
                </c:pt>
                <c:pt idx="1930">
                  <c:v>29.1</c:v>
                </c:pt>
                <c:pt idx="1931">
                  <c:v>26.62</c:v>
                </c:pt>
                <c:pt idx="1932">
                  <c:v>25.74</c:v>
                </c:pt>
                <c:pt idx="1933">
                  <c:v>18.22</c:v>
                </c:pt>
                <c:pt idx="1934">
                  <c:v>26.03</c:v>
                </c:pt>
                <c:pt idx="1935">
                  <c:v>17.29</c:v>
                </c:pt>
                <c:pt idx="1936">
                  <c:v>18.170000000000002</c:v>
                </c:pt>
                <c:pt idx="1937">
                  <c:v>32.54</c:v>
                </c:pt>
                <c:pt idx="1938">
                  <c:v>30.25</c:v>
                </c:pt>
                <c:pt idx="1939">
                  <c:v>19.59</c:v>
                </c:pt>
                <c:pt idx="1940">
                  <c:v>45.9</c:v>
                </c:pt>
                <c:pt idx="1941">
                  <c:v>17.059999999999999</c:v>
                </c:pt>
                <c:pt idx="1942">
                  <c:v>32.07</c:v>
                </c:pt>
                <c:pt idx="1943">
                  <c:v>16.5</c:v>
                </c:pt>
                <c:pt idx="1944">
                  <c:v>31.4</c:v>
                </c:pt>
                <c:pt idx="1945">
                  <c:v>20.36</c:v>
                </c:pt>
                <c:pt idx="1946">
                  <c:v>25.46</c:v>
                </c:pt>
                <c:pt idx="1947">
                  <c:v>17.09</c:v>
                </c:pt>
                <c:pt idx="1948">
                  <c:v>20.83</c:v>
                </c:pt>
                <c:pt idx="1949">
                  <c:v>18.920000000000002</c:v>
                </c:pt>
                <c:pt idx="1950">
                  <c:v>37.1</c:v>
                </c:pt>
                <c:pt idx="1951">
                  <c:v>22.515000000000001</c:v>
                </c:pt>
                <c:pt idx="1952">
                  <c:v>32.700000000000003</c:v>
                </c:pt>
                <c:pt idx="1953">
                  <c:v>17.75</c:v>
                </c:pt>
                <c:pt idx="1954">
                  <c:v>33.630000000000003</c:v>
                </c:pt>
                <c:pt idx="1955">
                  <c:v>34.799999999999997</c:v>
                </c:pt>
                <c:pt idx="1956">
                  <c:v>16.809999999999999</c:v>
                </c:pt>
                <c:pt idx="1957">
                  <c:v>16.690000000000001</c:v>
                </c:pt>
                <c:pt idx="1958">
                  <c:v>23.21</c:v>
                </c:pt>
                <c:pt idx="1959">
                  <c:v>25.175000000000001</c:v>
                </c:pt>
                <c:pt idx="1960">
                  <c:v>34.770000000000003</c:v>
                </c:pt>
                <c:pt idx="1961">
                  <c:v>27.7</c:v>
                </c:pt>
                <c:pt idx="1962">
                  <c:v>19.12</c:v>
                </c:pt>
                <c:pt idx="1963">
                  <c:v>32.67</c:v>
                </c:pt>
                <c:pt idx="1964">
                  <c:v>28.5</c:v>
                </c:pt>
                <c:pt idx="1965">
                  <c:v>39.270000000000003</c:v>
                </c:pt>
                <c:pt idx="1966">
                  <c:v>32.49</c:v>
                </c:pt>
                <c:pt idx="1967">
                  <c:v>23.7</c:v>
                </c:pt>
                <c:pt idx="1968">
                  <c:v>30.4</c:v>
                </c:pt>
                <c:pt idx="1969">
                  <c:v>38.94</c:v>
                </c:pt>
                <c:pt idx="1970">
                  <c:v>31.02</c:v>
                </c:pt>
                <c:pt idx="1971">
                  <c:v>17.5</c:v>
                </c:pt>
                <c:pt idx="1972">
                  <c:v>34.799999999999997</c:v>
                </c:pt>
                <c:pt idx="1973">
                  <c:v>17.3</c:v>
                </c:pt>
                <c:pt idx="1974">
                  <c:v>32.25</c:v>
                </c:pt>
                <c:pt idx="1975">
                  <c:v>42.4</c:v>
                </c:pt>
                <c:pt idx="1976">
                  <c:v>38.664999999999999</c:v>
                </c:pt>
                <c:pt idx="1977">
                  <c:v>29.92</c:v>
                </c:pt>
                <c:pt idx="1978">
                  <c:v>29.48</c:v>
                </c:pt>
                <c:pt idx="1979">
                  <c:v>28.785</c:v>
                </c:pt>
                <c:pt idx="1980">
                  <c:v>19.8</c:v>
                </c:pt>
                <c:pt idx="1981">
                  <c:v>35.53</c:v>
                </c:pt>
                <c:pt idx="1982">
                  <c:v>21.47</c:v>
                </c:pt>
                <c:pt idx="1983">
                  <c:v>25.9</c:v>
                </c:pt>
                <c:pt idx="1984">
                  <c:v>20.81</c:v>
                </c:pt>
                <c:pt idx="1985">
                  <c:v>25.84</c:v>
                </c:pt>
                <c:pt idx="1986">
                  <c:v>30.95</c:v>
                </c:pt>
                <c:pt idx="1987">
                  <c:v>30.54</c:v>
                </c:pt>
                <c:pt idx="1988">
                  <c:v>33.914999999999999</c:v>
                </c:pt>
                <c:pt idx="1989">
                  <c:v>33.31</c:v>
                </c:pt>
                <c:pt idx="1990">
                  <c:v>25.745000000000001</c:v>
                </c:pt>
                <c:pt idx="1991">
                  <c:v>37.1</c:v>
                </c:pt>
                <c:pt idx="1992">
                  <c:v>35.435000000000002</c:v>
                </c:pt>
                <c:pt idx="1993">
                  <c:v>20.399999999999999</c:v>
                </c:pt>
                <c:pt idx="1994">
                  <c:v>42.13</c:v>
                </c:pt>
                <c:pt idx="1995">
                  <c:v>33.99</c:v>
                </c:pt>
                <c:pt idx="1996">
                  <c:v>28.594999999999999</c:v>
                </c:pt>
                <c:pt idx="1997">
                  <c:v>20.8</c:v>
                </c:pt>
                <c:pt idx="1998">
                  <c:v>23.465</c:v>
                </c:pt>
                <c:pt idx="1999">
                  <c:v>40.185000000000002</c:v>
                </c:pt>
                <c:pt idx="2000">
                  <c:v>21.89</c:v>
                </c:pt>
                <c:pt idx="2001">
                  <c:v>29.34</c:v>
                </c:pt>
                <c:pt idx="2002">
                  <c:v>22.61</c:v>
                </c:pt>
                <c:pt idx="2003">
                  <c:v>22.23</c:v>
                </c:pt>
                <c:pt idx="2004">
                  <c:v>33.4</c:v>
                </c:pt>
                <c:pt idx="2005">
                  <c:v>33.11</c:v>
                </c:pt>
                <c:pt idx="2006">
                  <c:v>16.815000000000001</c:v>
                </c:pt>
                <c:pt idx="2007">
                  <c:v>25.61</c:v>
                </c:pt>
                <c:pt idx="2008">
                  <c:v>25.8</c:v>
                </c:pt>
                <c:pt idx="2009">
                  <c:v>27.39</c:v>
                </c:pt>
                <c:pt idx="2010">
                  <c:v>17.03</c:v>
                </c:pt>
                <c:pt idx="2011">
                  <c:v>23.75</c:v>
                </c:pt>
                <c:pt idx="2012">
                  <c:v>26.03</c:v>
                </c:pt>
                <c:pt idx="2013">
                  <c:v>16.079999999999998</c:v>
                </c:pt>
                <c:pt idx="2014">
                  <c:v>30.875</c:v>
                </c:pt>
                <c:pt idx="2015">
                  <c:v>31.79</c:v>
                </c:pt>
                <c:pt idx="2016">
                  <c:v>28.48</c:v>
                </c:pt>
                <c:pt idx="2017">
                  <c:v>26.6</c:v>
                </c:pt>
                <c:pt idx="2018">
                  <c:v>25.27</c:v>
                </c:pt>
                <c:pt idx="2019">
                  <c:v>34.484999999999999</c:v>
                </c:pt>
                <c:pt idx="2020">
                  <c:v>15.57</c:v>
                </c:pt>
                <c:pt idx="2021">
                  <c:v>30.36</c:v>
                </c:pt>
                <c:pt idx="2022">
                  <c:v>19.37</c:v>
                </c:pt>
                <c:pt idx="2023">
                  <c:v>16.71</c:v>
                </c:pt>
                <c:pt idx="2024">
                  <c:v>24.1</c:v>
                </c:pt>
                <c:pt idx="2025">
                  <c:v>29.77</c:v>
                </c:pt>
                <c:pt idx="2026">
                  <c:v>46.53</c:v>
                </c:pt>
                <c:pt idx="2027">
                  <c:v>23.4</c:v>
                </c:pt>
                <c:pt idx="2028">
                  <c:v>30</c:v>
                </c:pt>
                <c:pt idx="2029">
                  <c:v>29.15</c:v>
                </c:pt>
                <c:pt idx="2030">
                  <c:v>34.865000000000002</c:v>
                </c:pt>
                <c:pt idx="2031">
                  <c:v>28.12</c:v>
                </c:pt>
                <c:pt idx="2032">
                  <c:v>29.45</c:v>
                </c:pt>
                <c:pt idx="2033">
                  <c:v>27.94</c:v>
                </c:pt>
                <c:pt idx="2034">
                  <c:v>27.2</c:v>
                </c:pt>
                <c:pt idx="2035">
                  <c:v>33.344999999999999</c:v>
                </c:pt>
                <c:pt idx="2036">
                  <c:v>29.925000000000001</c:v>
                </c:pt>
                <c:pt idx="2037">
                  <c:v>24.225000000000001</c:v>
                </c:pt>
                <c:pt idx="2038">
                  <c:v>29.68</c:v>
                </c:pt>
                <c:pt idx="2039">
                  <c:v>20.614999999999998</c:v>
                </c:pt>
                <c:pt idx="2040">
                  <c:v>32.119999999999997</c:v>
                </c:pt>
                <c:pt idx="2041">
                  <c:v>27.36</c:v>
                </c:pt>
                <c:pt idx="2042">
                  <c:v>17.385000000000002</c:v>
                </c:pt>
                <c:pt idx="2043">
                  <c:v>30.13</c:v>
                </c:pt>
                <c:pt idx="2044">
                  <c:v>25.44</c:v>
                </c:pt>
                <c:pt idx="2045">
                  <c:v>39.805</c:v>
                </c:pt>
                <c:pt idx="2046">
                  <c:v>30.4</c:v>
                </c:pt>
                <c:pt idx="2047">
                  <c:v>23.18</c:v>
                </c:pt>
                <c:pt idx="2048">
                  <c:v>39.615000000000002</c:v>
                </c:pt>
                <c:pt idx="2049">
                  <c:v>30.59</c:v>
                </c:pt>
                <c:pt idx="2050">
                  <c:v>16.72</c:v>
                </c:pt>
                <c:pt idx="2051">
                  <c:v>26.22</c:v>
                </c:pt>
                <c:pt idx="2052">
                  <c:v>31.824999999999999</c:v>
                </c:pt>
                <c:pt idx="2053">
                  <c:v>25.745000000000001</c:v>
                </c:pt>
                <c:pt idx="2054">
                  <c:v>24.605</c:v>
                </c:pt>
                <c:pt idx="2055">
                  <c:v>24.51</c:v>
                </c:pt>
                <c:pt idx="2056">
                  <c:v>31.065000000000001</c:v>
                </c:pt>
                <c:pt idx="2057">
                  <c:v>28.12</c:v>
                </c:pt>
                <c:pt idx="2058">
                  <c:v>38.06</c:v>
                </c:pt>
                <c:pt idx="2059">
                  <c:v>24.96</c:v>
                </c:pt>
                <c:pt idx="2060">
                  <c:v>17.670000000000002</c:v>
                </c:pt>
                <c:pt idx="2061">
                  <c:v>31.35</c:v>
                </c:pt>
                <c:pt idx="2062">
                  <c:v>28.31</c:v>
                </c:pt>
                <c:pt idx="2063">
                  <c:v>30.3</c:v>
                </c:pt>
                <c:pt idx="2064">
                  <c:v>26.4</c:v>
                </c:pt>
                <c:pt idx="2065">
                  <c:v>22.135000000000002</c:v>
                </c:pt>
                <c:pt idx="2066">
                  <c:v>17.399999999999999</c:v>
                </c:pt>
                <c:pt idx="2067">
                  <c:v>28.06</c:v>
                </c:pt>
                <c:pt idx="2068">
                  <c:v>31.13</c:v>
                </c:pt>
                <c:pt idx="2069">
                  <c:v>18.46</c:v>
                </c:pt>
                <c:pt idx="2070">
                  <c:v>17.3</c:v>
                </c:pt>
                <c:pt idx="2071">
                  <c:v>35.625</c:v>
                </c:pt>
                <c:pt idx="2072">
                  <c:v>20.234999999999999</c:v>
                </c:pt>
                <c:pt idx="2073">
                  <c:v>27.55</c:v>
                </c:pt>
                <c:pt idx="2074">
                  <c:v>17.97</c:v>
                </c:pt>
                <c:pt idx="2075">
                  <c:v>29.98</c:v>
                </c:pt>
                <c:pt idx="2076">
                  <c:v>33.659999999999997</c:v>
                </c:pt>
                <c:pt idx="2077">
                  <c:v>32.67</c:v>
                </c:pt>
                <c:pt idx="2078">
                  <c:v>30.5</c:v>
                </c:pt>
                <c:pt idx="2079">
                  <c:v>23.1</c:v>
                </c:pt>
                <c:pt idx="2080">
                  <c:v>39.49</c:v>
                </c:pt>
                <c:pt idx="2081">
                  <c:v>33.99</c:v>
                </c:pt>
                <c:pt idx="2082">
                  <c:v>27.72</c:v>
                </c:pt>
                <c:pt idx="2083">
                  <c:v>30.59</c:v>
                </c:pt>
                <c:pt idx="2084">
                  <c:v>22.6</c:v>
                </c:pt>
                <c:pt idx="2085">
                  <c:v>28.785</c:v>
                </c:pt>
                <c:pt idx="2086">
                  <c:v>50.38</c:v>
                </c:pt>
                <c:pt idx="2087">
                  <c:v>35.200000000000003</c:v>
                </c:pt>
                <c:pt idx="2088">
                  <c:v>35.72</c:v>
                </c:pt>
                <c:pt idx="2089">
                  <c:v>24.51</c:v>
                </c:pt>
                <c:pt idx="2090">
                  <c:v>23.844999999999999</c:v>
                </c:pt>
                <c:pt idx="2091">
                  <c:v>15.68</c:v>
                </c:pt>
                <c:pt idx="2092">
                  <c:v>32.395000000000003</c:v>
                </c:pt>
                <c:pt idx="2093">
                  <c:v>23.655000000000001</c:v>
                </c:pt>
                <c:pt idx="2094">
                  <c:v>28.4</c:v>
                </c:pt>
                <c:pt idx="2095">
                  <c:v>35.42</c:v>
                </c:pt>
                <c:pt idx="2096">
                  <c:v>26.18</c:v>
                </c:pt>
                <c:pt idx="2097">
                  <c:v>20.8</c:v>
                </c:pt>
                <c:pt idx="2098">
                  <c:v>15.82</c:v>
                </c:pt>
                <c:pt idx="2099">
                  <c:v>17.670000000000002</c:v>
                </c:pt>
                <c:pt idx="2100">
                  <c:v>31.92</c:v>
                </c:pt>
                <c:pt idx="2101">
                  <c:v>28.975000000000001</c:v>
                </c:pt>
                <c:pt idx="2102">
                  <c:v>31.73</c:v>
                </c:pt>
                <c:pt idx="2103">
                  <c:v>28.88</c:v>
                </c:pt>
                <c:pt idx="2104">
                  <c:v>25.555</c:v>
                </c:pt>
                <c:pt idx="2105">
                  <c:v>37.29</c:v>
                </c:pt>
                <c:pt idx="2106">
                  <c:v>40.28</c:v>
                </c:pt>
                <c:pt idx="2107">
                  <c:v>40.185000000000002</c:v>
                </c:pt>
                <c:pt idx="2108">
                  <c:v>23.57</c:v>
                </c:pt>
                <c:pt idx="2109">
                  <c:v>35.625</c:v>
                </c:pt>
                <c:pt idx="2110">
                  <c:v>33.155000000000001</c:v>
                </c:pt>
                <c:pt idx="2111">
                  <c:v>31.92</c:v>
                </c:pt>
                <c:pt idx="2112">
                  <c:v>30.305</c:v>
                </c:pt>
                <c:pt idx="2113">
                  <c:v>30.114999999999998</c:v>
                </c:pt>
                <c:pt idx="2114">
                  <c:v>24.09</c:v>
                </c:pt>
                <c:pt idx="2115">
                  <c:v>28.215</c:v>
                </c:pt>
                <c:pt idx="2116">
                  <c:v>26.315000000000001</c:v>
                </c:pt>
                <c:pt idx="2117">
                  <c:v>25.08</c:v>
                </c:pt>
                <c:pt idx="2118">
                  <c:v>15.41</c:v>
                </c:pt>
                <c:pt idx="2119">
                  <c:v>23.83</c:v>
                </c:pt>
                <c:pt idx="2120">
                  <c:v>36</c:v>
                </c:pt>
                <c:pt idx="2121">
                  <c:v>28.82</c:v>
                </c:pt>
                <c:pt idx="2122">
                  <c:v>28.05</c:v>
                </c:pt>
                <c:pt idx="2123">
                  <c:v>27.1</c:v>
                </c:pt>
                <c:pt idx="2124">
                  <c:v>24.3</c:v>
                </c:pt>
                <c:pt idx="2125">
                  <c:v>30.72</c:v>
                </c:pt>
                <c:pt idx="2126">
                  <c:v>37.43</c:v>
                </c:pt>
                <c:pt idx="2127">
                  <c:v>25.74</c:v>
                </c:pt>
                <c:pt idx="2128">
                  <c:v>36.575000000000003</c:v>
                </c:pt>
                <c:pt idx="2129">
                  <c:v>35.15</c:v>
                </c:pt>
                <c:pt idx="2130">
                  <c:v>32.11</c:v>
                </c:pt>
                <c:pt idx="2131">
                  <c:v>30.495000000000001</c:v>
                </c:pt>
                <c:pt idx="2132">
                  <c:v>29.24</c:v>
                </c:pt>
                <c:pt idx="2133">
                  <c:v>22.515000000000001</c:v>
                </c:pt>
                <c:pt idx="2134">
                  <c:v>15.65</c:v>
                </c:pt>
                <c:pt idx="2135">
                  <c:v>27.36</c:v>
                </c:pt>
                <c:pt idx="2136">
                  <c:v>22.3</c:v>
                </c:pt>
                <c:pt idx="2137">
                  <c:v>26.03</c:v>
                </c:pt>
                <c:pt idx="2138">
                  <c:v>27.74</c:v>
                </c:pt>
                <c:pt idx="2139">
                  <c:v>32.11</c:v>
                </c:pt>
                <c:pt idx="2140">
                  <c:v>25.175000000000001</c:v>
                </c:pt>
                <c:pt idx="2141">
                  <c:v>39.49</c:v>
                </c:pt>
                <c:pt idx="2142">
                  <c:v>34.869999999999997</c:v>
                </c:pt>
                <c:pt idx="2143">
                  <c:v>34.6</c:v>
                </c:pt>
                <c:pt idx="2144">
                  <c:v>25.8</c:v>
                </c:pt>
                <c:pt idx="2145">
                  <c:v>35.86</c:v>
                </c:pt>
                <c:pt idx="2146">
                  <c:v>40.47</c:v>
                </c:pt>
                <c:pt idx="2147">
                  <c:v>32.01</c:v>
                </c:pt>
                <c:pt idx="2148">
                  <c:v>33</c:v>
                </c:pt>
                <c:pt idx="2149">
                  <c:v>29.3</c:v>
                </c:pt>
                <c:pt idx="2150">
                  <c:v>25.8</c:v>
                </c:pt>
                <c:pt idx="2151">
                  <c:v>23.4</c:v>
                </c:pt>
                <c:pt idx="2152">
                  <c:v>27.93</c:v>
                </c:pt>
                <c:pt idx="2153">
                  <c:v>22</c:v>
                </c:pt>
                <c:pt idx="2154">
                  <c:v>36.86</c:v>
                </c:pt>
                <c:pt idx="2155">
                  <c:v>31.254999999999999</c:v>
                </c:pt>
                <c:pt idx="2156">
                  <c:v>23.06</c:v>
                </c:pt>
                <c:pt idx="2157">
                  <c:v>28.975000000000001</c:v>
                </c:pt>
                <c:pt idx="2158">
                  <c:v>33.299999999999997</c:v>
                </c:pt>
                <c:pt idx="2159">
                  <c:v>33</c:v>
                </c:pt>
                <c:pt idx="2160">
                  <c:v>31.46</c:v>
                </c:pt>
                <c:pt idx="2161">
                  <c:v>29.6</c:v>
                </c:pt>
                <c:pt idx="2162">
                  <c:v>22.05</c:v>
                </c:pt>
                <c:pt idx="2163">
                  <c:v>27.06</c:v>
                </c:pt>
                <c:pt idx="2164">
                  <c:v>20.49</c:v>
                </c:pt>
                <c:pt idx="2165">
                  <c:v>28.4</c:v>
                </c:pt>
                <c:pt idx="2166">
                  <c:v>41.91</c:v>
                </c:pt>
                <c:pt idx="2167">
                  <c:v>24.6</c:v>
                </c:pt>
                <c:pt idx="2168">
                  <c:v>20.9</c:v>
                </c:pt>
                <c:pt idx="2169">
                  <c:v>34.4</c:v>
                </c:pt>
                <c:pt idx="2170">
                  <c:v>32.56</c:v>
                </c:pt>
                <c:pt idx="2171">
                  <c:v>27.98</c:v>
                </c:pt>
                <c:pt idx="2172">
                  <c:v>26.51</c:v>
                </c:pt>
                <c:pt idx="2173">
                  <c:v>29.734999999999999</c:v>
                </c:pt>
                <c:pt idx="2174">
                  <c:v>40.5</c:v>
                </c:pt>
                <c:pt idx="2175">
                  <c:v>25.64</c:v>
                </c:pt>
                <c:pt idx="2176">
                  <c:v>32.9</c:v>
                </c:pt>
                <c:pt idx="2177">
                  <c:v>29.8</c:v>
                </c:pt>
                <c:pt idx="2178">
                  <c:v>28.9</c:v>
                </c:pt>
                <c:pt idx="2179">
                  <c:v>24.7</c:v>
                </c:pt>
                <c:pt idx="2180">
                  <c:v>20.6</c:v>
                </c:pt>
                <c:pt idx="2181">
                  <c:v>18.600000000000001</c:v>
                </c:pt>
                <c:pt idx="2182">
                  <c:v>17.8</c:v>
                </c:pt>
                <c:pt idx="2183">
                  <c:v>35.200000000000003</c:v>
                </c:pt>
                <c:pt idx="2184">
                  <c:v>33.770000000000003</c:v>
                </c:pt>
                <c:pt idx="2185">
                  <c:v>30.03</c:v>
                </c:pt>
                <c:pt idx="2186">
                  <c:v>29.37</c:v>
                </c:pt>
                <c:pt idx="2187">
                  <c:v>28.5</c:v>
                </c:pt>
                <c:pt idx="2188">
                  <c:v>23.32</c:v>
                </c:pt>
                <c:pt idx="2189">
                  <c:v>26.125</c:v>
                </c:pt>
                <c:pt idx="2190">
                  <c:v>25.46</c:v>
                </c:pt>
                <c:pt idx="2191">
                  <c:v>23.75</c:v>
                </c:pt>
                <c:pt idx="2192">
                  <c:v>23.085000000000001</c:v>
                </c:pt>
                <c:pt idx="2193">
                  <c:v>22.99</c:v>
                </c:pt>
                <c:pt idx="2194">
                  <c:v>21.47</c:v>
                </c:pt>
                <c:pt idx="2195">
                  <c:v>15.96</c:v>
                </c:pt>
                <c:pt idx="2196">
                  <c:v>39.5</c:v>
                </c:pt>
                <c:pt idx="2197">
                  <c:v>33.770000000000003</c:v>
                </c:pt>
                <c:pt idx="2198">
                  <c:v>26.84</c:v>
                </c:pt>
                <c:pt idx="2199">
                  <c:v>35.53</c:v>
                </c:pt>
                <c:pt idx="2200">
                  <c:v>30.59</c:v>
                </c:pt>
                <c:pt idx="2201">
                  <c:v>30.59</c:v>
                </c:pt>
                <c:pt idx="2202">
                  <c:v>27.835000000000001</c:v>
                </c:pt>
                <c:pt idx="2203">
                  <c:v>40.26</c:v>
                </c:pt>
                <c:pt idx="2204">
                  <c:v>39.82</c:v>
                </c:pt>
                <c:pt idx="2205">
                  <c:v>39.159999999999997</c:v>
                </c:pt>
                <c:pt idx="2206">
                  <c:v>25.555</c:v>
                </c:pt>
                <c:pt idx="2207">
                  <c:v>25.175000000000001</c:v>
                </c:pt>
                <c:pt idx="2208">
                  <c:v>38.28</c:v>
                </c:pt>
                <c:pt idx="2209">
                  <c:v>38.17</c:v>
                </c:pt>
                <c:pt idx="2210">
                  <c:v>36.85</c:v>
                </c:pt>
                <c:pt idx="2211">
                  <c:v>22.61</c:v>
                </c:pt>
                <c:pt idx="2212">
                  <c:v>21.754999999999999</c:v>
                </c:pt>
                <c:pt idx="2213">
                  <c:v>20.425000000000001</c:v>
                </c:pt>
                <c:pt idx="2214">
                  <c:v>31.35</c:v>
                </c:pt>
                <c:pt idx="2215">
                  <c:v>31.13</c:v>
                </c:pt>
                <c:pt idx="2216">
                  <c:v>17.48</c:v>
                </c:pt>
                <c:pt idx="2217">
                  <c:v>22.57</c:v>
                </c:pt>
                <c:pt idx="2218">
                  <c:v>26.73</c:v>
                </c:pt>
                <c:pt idx="2219">
                  <c:v>20.79</c:v>
                </c:pt>
                <c:pt idx="2220">
                  <c:v>20.149999999999999</c:v>
                </c:pt>
                <c:pt idx="2221">
                  <c:v>36.85</c:v>
                </c:pt>
                <c:pt idx="2222">
                  <c:v>35.53</c:v>
                </c:pt>
                <c:pt idx="2223">
                  <c:v>31.1</c:v>
                </c:pt>
                <c:pt idx="2224">
                  <c:v>23.21</c:v>
                </c:pt>
                <c:pt idx="2225">
                  <c:v>18.36</c:v>
                </c:pt>
                <c:pt idx="2226">
                  <c:v>15.92</c:v>
                </c:pt>
                <c:pt idx="2227">
                  <c:v>15.17</c:v>
                </c:pt>
                <c:pt idx="2228">
                  <c:v>16.63</c:v>
                </c:pt>
                <c:pt idx="2229">
                  <c:v>19.39</c:v>
                </c:pt>
                <c:pt idx="2230">
                  <c:v>17.34</c:v>
                </c:pt>
                <c:pt idx="2231">
                  <c:v>17.940000000000001</c:v>
                </c:pt>
                <c:pt idx="2232">
                  <c:v>16.670000000000002</c:v>
                </c:pt>
                <c:pt idx="2233">
                  <c:v>20.58</c:v>
                </c:pt>
                <c:pt idx="2234">
                  <c:v>16.5</c:v>
                </c:pt>
                <c:pt idx="2235">
                  <c:v>15.41</c:v>
                </c:pt>
                <c:pt idx="2236">
                  <c:v>24.59</c:v>
                </c:pt>
                <c:pt idx="2237">
                  <c:v>33.33</c:v>
                </c:pt>
                <c:pt idx="2238">
                  <c:v>18.5</c:v>
                </c:pt>
                <c:pt idx="2239">
                  <c:v>18.579999999999998</c:v>
                </c:pt>
                <c:pt idx="2240">
                  <c:v>16.64</c:v>
                </c:pt>
                <c:pt idx="2241">
                  <c:v>19.329999999999998</c:v>
                </c:pt>
                <c:pt idx="2242">
                  <c:v>21.26</c:v>
                </c:pt>
                <c:pt idx="2243">
                  <c:v>15.6</c:v>
                </c:pt>
                <c:pt idx="2244">
                  <c:v>24.39</c:v>
                </c:pt>
                <c:pt idx="2245">
                  <c:v>24.75</c:v>
                </c:pt>
                <c:pt idx="2246">
                  <c:v>20.88</c:v>
                </c:pt>
                <c:pt idx="2247">
                  <c:v>20.43</c:v>
                </c:pt>
                <c:pt idx="2248">
                  <c:v>15.18</c:v>
                </c:pt>
                <c:pt idx="2249">
                  <c:v>15.12</c:v>
                </c:pt>
                <c:pt idx="2250">
                  <c:v>23.88</c:v>
                </c:pt>
                <c:pt idx="2251">
                  <c:v>16.13</c:v>
                </c:pt>
                <c:pt idx="2252">
                  <c:v>24.09</c:v>
                </c:pt>
                <c:pt idx="2253">
                  <c:v>19.43</c:v>
                </c:pt>
                <c:pt idx="2254">
                  <c:v>15.22</c:v>
                </c:pt>
                <c:pt idx="2255">
                  <c:v>20.72</c:v>
                </c:pt>
                <c:pt idx="2256">
                  <c:v>35.4</c:v>
                </c:pt>
                <c:pt idx="2257">
                  <c:v>34.4</c:v>
                </c:pt>
                <c:pt idx="2258">
                  <c:v>34.1</c:v>
                </c:pt>
                <c:pt idx="2259">
                  <c:v>30.4</c:v>
                </c:pt>
                <c:pt idx="2260">
                  <c:v>28.7</c:v>
                </c:pt>
                <c:pt idx="2261">
                  <c:v>17.440000000000001</c:v>
                </c:pt>
                <c:pt idx="2262">
                  <c:v>27.6</c:v>
                </c:pt>
                <c:pt idx="2263">
                  <c:v>20.7</c:v>
                </c:pt>
                <c:pt idx="2264">
                  <c:v>20.3</c:v>
                </c:pt>
                <c:pt idx="2265">
                  <c:v>19.8</c:v>
                </c:pt>
                <c:pt idx="2266">
                  <c:v>21.87</c:v>
                </c:pt>
                <c:pt idx="2267">
                  <c:v>16.600000000000001</c:v>
                </c:pt>
                <c:pt idx="2268">
                  <c:v>21.98</c:v>
                </c:pt>
                <c:pt idx="2269">
                  <c:v>19.7</c:v>
                </c:pt>
                <c:pt idx="2270">
                  <c:v>19.21</c:v>
                </c:pt>
                <c:pt idx="2271">
                  <c:v>19.3</c:v>
                </c:pt>
                <c:pt idx="2272">
                  <c:v>16.22</c:v>
                </c:pt>
                <c:pt idx="2273">
                  <c:v>17.12</c:v>
                </c:pt>
                <c:pt idx="2274">
                  <c:v>19.07</c:v>
                </c:pt>
                <c:pt idx="2275">
                  <c:v>15.56</c:v>
                </c:pt>
                <c:pt idx="2276">
                  <c:v>22.76</c:v>
                </c:pt>
                <c:pt idx="2277">
                  <c:v>22.79</c:v>
                </c:pt>
                <c:pt idx="2278">
                  <c:v>17.41</c:v>
                </c:pt>
                <c:pt idx="2279">
                  <c:v>19.32</c:v>
                </c:pt>
                <c:pt idx="2280">
                  <c:v>18.25</c:v>
                </c:pt>
                <c:pt idx="2281">
                  <c:v>53.13</c:v>
                </c:pt>
                <c:pt idx="2282">
                  <c:v>20.46</c:v>
                </c:pt>
                <c:pt idx="2283">
                  <c:v>43.01</c:v>
                </c:pt>
                <c:pt idx="2284">
                  <c:v>15.01</c:v>
                </c:pt>
                <c:pt idx="2285">
                  <c:v>41.14</c:v>
                </c:pt>
                <c:pt idx="2286">
                  <c:v>16.55</c:v>
                </c:pt>
                <c:pt idx="2287">
                  <c:v>37.29</c:v>
                </c:pt>
                <c:pt idx="2288">
                  <c:v>16.739999999999998</c:v>
                </c:pt>
                <c:pt idx="2289">
                  <c:v>34.43</c:v>
                </c:pt>
                <c:pt idx="2290">
                  <c:v>34.1</c:v>
                </c:pt>
                <c:pt idx="2291">
                  <c:v>19.3</c:v>
                </c:pt>
                <c:pt idx="2292">
                  <c:v>33.659999999999997</c:v>
                </c:pt>
                <c:pt idx="2293">
                  <c:v>33.33</c:v>
                </c:pt>
                <c:pt idx="2294">
                  <c:v>21.84</c:v>
                </c:pt>
                <c:pt idx="2295">
                  <c:v>16.87</c:v>
                </c:pt>
                <c:pt idx="2296">
                  <c:v>30.14</c:v>
                </c:pt>
                <c:pt idx="2297">
                  <c:v>23.21</c:v>
                </c:pt>
                <c:pt idx="2298">
                  <c:v>17.170000000000002</c:v>
                </c:pt>
                <c:pt idx="2299">
                  <c:v>15.61</c:v>
                </c:pt>
                <c:pt idx="2300">
                  <c:v>17.98</c:v>
                </c:pt>
                <c:pt idx="2301">
                  <c:v>21.64</c:v>
                </c:pt>
                <c:pt idx="2302">
                  <c:v>16.399999999999999</c:v>
                </c:pt>
                <c:pt idx="2303">
                  <c:v>15.77</c:v>
                </c:pt>
                <c:pt idx="2304">
                  <c:v>18.27</c:v>
                </c:pt>
                <c:pt idx="2305">
                  <c:v>16.489999999999998</c:v>
                </c:pt>
                <c:pt idx="2306">
                  <c:v>16.14</c:v>
                </c:pt>
                <c:pt idx="2307">
                  <c:v>20.85</c:v>
                </c:pt>
                <c:pt idx="2308">
                  <c:v>15.88</c:v>
                </c:pt>
                <c:pt idx="2309">
                  <c:v>20.66</c:v>
                </c:pt>
                <c:pt idx="2310">
                  <c:v>20.399999999999999</c:v>
                </c:pt>
                <c:pt idx="2311">
                  <c:v>25.19</c:v>
                </c:pt>
                <c:pt idx="2312">
                  <c:v>20.54</c:v>
                </c:pt>
                <c:pt idx="2313">
                  <c:v>20.13</c:v>
                </c:pt>
                <c:pt idx="2314">
                  <c:v>18.93</c:v>
                </c:pt>
                <c:pt idx="2315">
                  <c:v>24.14</c:v>
                </c:pt>
                <c:pt idx="2316">
                  <c:v>25.03</c:v>
                </c:pt>
                <c:pt idx="2317">
                  <c:v>20.47</c:v>
                </c:pt>
                <c:pt idx="2318">
                  <c:v>18.82</c:v>
                </c:pt>
                <c:pt idx="2319">
                  <c:v>17.079999999999998</c:v>
                </c:pt>
                <c:pt idx="2320">
                  <c:v>19.21</c:v>
                </c:pt>
                <c:pt idx="2321">
                  <c:v>17.86</c:v>
                </c:pt>
                <c:pt idx="2322">
                  <c:v>21.38</c:v>
                </c:pt>
                <c:pt idx="2323">
                  <c:v>23.35</c:v>
                </c:pt>
                <c:pt idx="2324">
                  <c:v>22.24</c:v>
                </c:pt>
                <c:pt idx="2325">
                  <c:v>24.76</c:v>
                </c:pt>
                <c:pt idx="2326">
                  <c:v>20.100000000000001</c:v>
                </c:pt>
                <c:pt idx="2327">
                  <c:v>21.77</c:v>
                </c:pt>
                <c:pt idx="2328">
                  <c:v>17.82</c:v>
                </c:pt>
                <c:pt idx="2329">
                  <c:v>17.07</c:v>
                </c:pt>
                <c:pt idx="2330">
                  <c:v>22.24</c:v>
                </c:pt>
                <c:pt idx="2331">
                  <c:v>22.34</c:v>
                </c:pt>
                <c:pt idx="2332">
                  <c:v>17.7</c:v>
                </c:pt>
                <c:pt idx="2333">
                  <c:v>16.47</c:v>
                </c:pt>
                <c:pt idx="2334">
                  <c:v>17.600000000000001</c:v>
                </c:pt>
                <c:pt idx="2335">
                  <c:v>17.579999999999998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47-41D7-B87E-9F31EF097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055919"/>
        <c:axId val="2035114031"/>
      </c:scatterChart>
      <c:valAx>
        <c:axId val="31805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114031"/>
        <c:crosses val="autoZero"/>
        <c:crossBetween val="midCat"/>
      </c:valAx>
      <c:valAx>
        <c:axId val="20351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055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AGE VS HBA1C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AGE VS HBA1C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'Healthcare '!$Q:$Q</c:f>
              <c:strCache>
                <c:ptCount val="2336"/>
                <c:pt idx="0">
                  <c:v>Age</c:v>
                </c:pt>
                <c:pt idx="1">
                  <c:v>54</c:v>
                </c:pt>
                <c:pt idx="2">
                  <c:v>46</c:v>
                </c:pt>
                <c:pt idx="3">
                  <c:v>52</c:v>
                </c:pt>
                <c:pt idx="4">
                  <c:v>32</c:v>
                </c:pt>
                <c:pt idx="5">
                  <c:v>33</c:v>
                </c:pt>
                <c:pt idx="6">
                  <c:v>60</c:v>
                </c:pt>
                <c:pt idx="7">
                  <c:v>28</c:v>
                </c:pt>
                <c:pt idx="8">
                  <c:v>64</c:v>
                </c:pt>
                <c:pt idx="9">
                  <c:v>59</c:v>
                </c:pt>
                <c:pt idx="10">
                  <c:v>44</c:v>
                </c:pt>
                <c:pt idx="11">
                  <c:v>63</c:v>
                </c:pt>
                <c:pt idx="12">
                  <c:v>57</c:v>
                </c:pt>
                <c:pt idx="13">
                  <c:v>60</c:v>
                </c:pt>
                <c:pt idx="14">
                  <c:v>54</c:v>
                </c:pt>
                <c:pt idx="15">
                  <c:v>61</c:v>
                </c:pt>
                <c:pt idx="16">
                  <c:v>60</c:v>
                </c:pt>
                <c:pt idx="17">
                  <c:v>64</c:v>
                </c:pt>
                <c:pt idx="18">
                  <c:v>59</c:v>
                </c:pt>
                <c:pt idx="19">
                  <c:v>58</c:v>
                </c:pt>
                <c:pt idx="20">
                  <c:v>51</c:v>
                </c:pt>
                <c:pt idx="21">
                  <c:v>61</c:v>
                </c:pt>
                <c:pt idx="22">
                  <c:v>63</c:v>
                </c:pt>
                <c:pt idx="23">
                  <c:v>64</c:v>
                </c:pt>
                <c:pt idx="24">
                  <c:v>52</c:v>
                </c:pt>
                <c:pt idx="25">
                  <c:v>63</c:v>
                </c:pt>
                <c:pt idx="26">
                  <c:v>64</c:v>
                </c:pt>
                <c:pt idx="27">
                  <c:v>62</c:v>
                </c:pt>
                <c:pt idx="28">
                  <c:v>53</c:v>
                </c:pt>
                <c:pt idx="29">
                  <c:v>61</c:v>
                </c:pt>
                <c:pt idx="30">
                  <c:v>51</c:v>
                </c:pt>
                <c:pt idx="31">
                  <c:v>44</c:v>
                </c:pt>
                <c:pt idx="32">
                  <c:v>46</c:v>
                </c:pt>
                <c:pt idx="33">
                  <c:v>60</c:v>
                </c:pt>
                <c:pt idx="34">
                  <c:v>37</c:v>
                </c:pt>
                <c:pt idx="35">
                  <c:v>43</c:v>
                </c:pt>
                <c:pt idx="36">
                  <c:v>62</c:v>
                </c:pt>
                <c:pt idx="37">
                  <c:v>48</c:v>
                </c:pt>
                <c:pt idx="38">
                  <c:v>60</c:v>
                </c:pt>
                <c:pt idx="39">
                  <c:v>51</c:v>
                </c:pt>
                <c:pt idx="40">
                  <c:v>29</c:v>
                </c:pt>
                <c:pt idx="41">
                  <c:v>22</c:v>
                </c:pt>
                <c:pt idx="42">
                  <c:v>55</c:v>
                </c:pt>
                <c:pt idx="43">
                  <c:v>51</c:v>
                </c:pt>
                <c:pt idx="44">
                  <c:v>54</c:v>
                </c:pt>
                <c:pt idx="45">
                  <c:v>48</c:v>
                </c:pt>
                <c:pt idx="46">
                  <c:v>34</c:v>
                </c:pt>
                <c:pt idx="47">
                  <c:v>56</c:v>
                </c:pt>
                <c:pt idx="48">
                  <c:v>42</c:v>
                </c:pt>
                <c:pt idx="49">
                  <c:v>56</c:v>
                </c:pt>
                <c:pt idx="50">
                  <c:v>56</c:v>
                </c:pt>
                <c:pt idx="51">
                  <c:v>36</c:v>
                </c:pt>
                <c:pt idx="52">
                  <c:v>57</c:v>
                </c:pt>
                <c:pt idx="53">
                  <c:v>53</c:v>
                </c:pt>
                <c:pt idx="54">
                  <c:v>57</c:v>
                </c:pt>
                <c:pt idx="55">
                  <c:v>44</c:v>
                </c:pt>
                <c:pt idx="56">
                  <c:v>47</c:v>
                </c:pt>
                <c:pt idx="57">
                  <c:v>50</c:v>
                </c:pt>
                <c:pt idx="58">
                  <c:v>57</c:v>
                </c:pt>
                <c:pt idx="59">
                  <c:v>45</c:v>
                </c:pt>
                <c:pt idx="60">
                  <c:v>51</c:v>
                </c:pt>
                <c:pt idx="61">
                  <c:v>43</c:v>
                </c:pt>
                <c:pt idx="62">
                  <c:v>55</c:v>
                </c:pt>
                <c:pt idx="63">
                  <c:v>54</c:v>
                </c:pt>
                <c:pt idx="64">
                  <c:v>55</c:v>
                </c:pt>
                <c:pt idx="65">
                  <c:v>47</c:v>
                </c:pt>
                <c:pt idx="66">
                  <c:v>49</c:v>
                </c:pt>
                <c:pt idx="67">
                  <c:v>43</c:v>
                </c:pt>
                <c:pt idx="68">
                  <c:v>25</c:v>
                </c:pt>
                <c:pt idx="69">
                  <c:v>46</c:v>
                </c:pt>
                <c:pt idx="70">
                  <c:v>54</c:v>
                </c:pt>
                <c:pt idx="71">
                  <c:v>38</c:v>
                </c:pt>
                <c:pt idx="72">
                  <c:v>51</c:v>
                </c:pt>
                <c:pt idx="73">
                  <c:v>56</c:v>
                </c:pt>
                <c:pt idx="74">
                  <c:v>60</c:v>
                </c:pt>
                <c:pt idx="75">
                  <c:v>47</c:v>
                </c:pt>
                <c:pt idx="76">
                  <c:v>47</c:v>
                </c:pt>
                <c:pt idx="77">
                  <c:v>46</c:v>
                </c:pt>
                <c:pt idx="78">
                  <c:v>48</c:v>
                </c:pt>
                <c:pt idx="79">
                  <c:v>55</c:v>
                </c:pt>
                <c:pt idx="80">
                  <c:v>51</c:v>
                </c:pt>
                <c:pt idx="81">
                  <c:v>58</c:v>
                </c:pt>
                <c:pt idx="82">
                  <c:v>45</c:v>
                </c:pt>
                <c:pt idx="83">
                  <c:v>59</c:v>
                </c:pt>
                <c:pt idx="84">
                  <c:v>53</c:v>
                </c:pt>
                <c:pt idx="85">
                  <c:v>50</c:v>
                </c:pt>
                <c:pt idx="86">
                  <c:v>50</c:v>
                </c:pt>
                <c:pt idx="87">
                  <c:v>43</c:v>
                </c:pt>
                <c:pt idx="88">
                  <c:v>49</c:v>
                </c:pt>
                <c:pt idx="89">
                  <c:v>39</c:v>
                </c:pt>
                <c:pt idx="90">
                  <c:v>43</c:v>
                </c:pt>
                <c:pt idx="91">
                  <c:v>30</c:v>
                </c:pt>
                <c:pt idx="92">
                  <c:v>23</c:v>
                </c:pt>
                <c:pt idx="93">
                  <c:v>50</c:v>
                </c:pt>
                <c:pt idx="94">
                  <c:v>46</c:v>
                </c:pt>
                <c:pt idx="95">
                  <c:v>52</c:v>
                </c:pt>
                <c:pt idx="96">
                  <c:v>47</c:v>
                </c:pt>
                <c:pt idx="97">
                  <c:v>37</c:v>
                </c:pt>
                <c:pt idx="98">
                  <c:v>56</c:v>
                </c:pt>
                <c:pt idx="99">
                  <c:v>60</c:v>
                </c:pt>
                <c:pt idx="100">
                  <c:v>45</c:v>
                </c:pt>
                <c:pt idx="101">
                  <c:v>41</c:v>
                </c:pt>
                <c:pt idx="102">
                  <c:v>41</c:v>
                </c:pt>
                <c:pt idx="103">
                  <c:v>43</c:v>
                </c:pt>
                <c:pt idx="104">
                  <c:v>37</c:v>
                </c:pt>
                <c:pt idx="105">
                  <c:v>39</c:v>
                </c:pt>
                <c:pt idx="106">
                  <c:v>56</c:v>
                </c:pt>
                <c:pt idx="107">
                  <c:v>44</c:v>
                </c:pt>
                <c:pt idx="108">
                  <c:v>40</c:v>
                </c:pt>
                <c:pt idx="109">
                  <c:v>35</c:v>
                </c:pt>
                <c:pt idx="110">
                  <c:v>47</c:v>
                </c:pt>
                <c:pt idx="111">
                  <c:v>37</c:v>
                </c:pt>
                <c:pt idx="112">
                  <c:v>40</c:v>
                </c:pt>
                <c:pt idx="113">
                  <c:v>37</c:v>
                </c:pt>
                <c:pt idx="114">
                  <c:v>35</c:v>
                </c:pt>
                <c:pt idx="115">
                  <c:v>49</c:v>
                </c:pt>
                <c:pt idx="116">
                  <c:v>45</c:v>
                </c:pt>
                <c:pt idx="117">
                  <c:v>19</c:v>
                </c:pt>
                <c:pt idx="118">
                  <c:v>54</c:v>
                </c:pt>
                <c:pt idx="119">
                  <c:v>45</c:v>
                </c:pt>
                <c:pt idx="120">
                  <c:v>27</c:v>
                </c:pt>
                <c:pt idx="121">
                  <c:v>41</c:v>
                </c:pt>
                <c:pt idx="122">
                  <c:v>44</c:v>
                </c:pt>
                <c:pt idx="123">
                  <c:v>56</c:v>
                </c:pt>
                <c:pt idx="124">
                  <c:v>44</c:v>
                </c:pt>
                <c:pt idx="125">
                  <c:v>40</c:v>
                </c:pt>
                <c:pt idx="126">
                  <c:v>30</c:v>
                </c:pt>
                <c:pt idx="127">
                  <c:v>60</c:v>
                </c:pt>
                <c:pt idx="128">
                  <c:v>40</c:v>
                </c:pt>
                <c:pt idx="129">
                  <c:v>37</c:v>
                </c:pt>
                <c:pt idx="130">
                  <c:v>44</c:v>
                </c:pt>
                <c:pt idx="131">
                  <c:v>42</c:v>
                </c:pt>
                <c:pt idx="132">
                  <c:v>46</c:v>
                </c:pt>
                <c:pt idx="133">
                  <c:v>35</c:v>
                </c:pt>
                <c:pt idx="134">
                  <c:v>55</c:v>
                </c:pt>
                <c:pt idx="135">
                  <c:v>59</c:v>
                </c:pt>
                <c:pt idx="136">
                  <c:v>43</c:v>
                </c:pt>
                <c:pt idx="137">
                  <c:v>18</c:v>
                </c:pt>
                <c:pt idx="138">
                  <c:v>31</c:v>
                </c:pt>
                <c:pt idx="139">
                  <c:v>46</c:v>
                </c:pt>
                <c:pt idx="140">
                  <c:v>31</c:v>
                </c:pt>
                <c:pt idx="141">
                  <c:v>36</c:v>
                </c:pt>
                <c:pt idx="142">
                  <c:v>32</c:v>
                </c:pt>
                <c:pt idx="143">
                  <c:v>23</c:v>
                </c:pt>
                <c:pt idx="144">
                  <c:v>36</c:v>
                </c:pt>
                <c:pt idx="145">
                  <c:v>51</c:v>
                </c:pt>
                <c:pt idx="146">
                  <c:v>52</c:v>
                </c:pt>
                <c:pt idx="147">
                  <c:v>20</c:v>
                </c:pt>
                <c:pt idx="148">
                  <c:v>42</c:v>
                </c:pt>
                <c:pt idx="149">
                  <c:v>33</c:v>
                </c:pt>
                <c:pt idx="150">
                  <c:v>42</c:v>
                </c:pt>
                <c:pt idx="151">
                  <c:v>58</c:v>
                </c:pt>
                <c:pt idx="152">
                  <c:v>33</c:v>
                </c:pt>
                <c:pt idx="153">
                  <c:v>50</c:v>
                </c:pt>
                <c:pt idx="154">
                  <c:v>24</c:v>
                </c:pt>
                <c:pt idx="155">
                  <c:v>43</c:v>
                </c:pt>
                <c:pt idx="156">
                  <c:v>39</c:v>
                </c:pt>
                <c:pt idx="157">
                  <c:v>36</c:v>
                </c:pt>
                <c:pt idx="158">
                  <c:v>46</c:v>
                </c:pt>
                <c:pt idx="159">
                  <c:v>34</c:v>
                </c:pt>
                <c:pt idx="160">
                  <c:v>52</c:v>
                </c:pt>
                <c:pt idx="161">
                  <c:v>40</c:v>
                </c:pt>
                <c:pt idx="162">
                  <c:v>32</c:v>
                </c:pt>
                <c:pt idx="163">
                  <c:v>22</c:v>
                </c:pt>
                <c:pt idx="164">
                  <c:v>20</c:v>
                </c:pt>
                <c:pt idx="165">
                  <c:v>43</c:v>
                </c:pt>
                <c:pt idx="166">
                  <c:v>53</c:v>
                </c:pt>
                <c:pt idx="167">
                  <c:v>47</c:v>
                </c:pt>
                <c:pt idx="168">
                  <c:v>37</c:v>
                </c:pt>
                <c:pt idx="169">
                  <c:v>32</c:v>
                </c:pt>
                <c:pt idx="170">
                  <c:v>22</c:v>
                </c:pt>
                <c:pt idx="171">
                  <c:v>27</c:v>
                </c:pt>
                <c:pt idx="172">
                  <c:v>33</c:v>
                </c:pt>
                <c:pt idx="173">
                  <c:v>34</c:v>
                </c:pt>
                <c:pt idx="174">
                  <c:v>31</c:v>
                </c:pt>
                <c:pt idx="175">
                  <c:v>30</c:v>
                </c:pt>
                <c:pt idx="176">
                  <c:v>30</c:v>
                </c:pt>
                <c:pt idx="177">
                  <c:v>45</c:v>
                </c:pt>
                <c:pt idx="178">
                  <c:v>54</c:v>
                </c:pt>
                <c:pt idx="179">
                  <c:v>31</c:v>
                </c:pt>
                <c:pt idx="180">
                  <c:v>59</c:v>
                </c:pt>
                <c:pt idx="181">
                  <c:v>19</c:v>
                </c:pt>
                <c:pt idx="182">
                  <c:v>50</c:v>
                </c:pt>
                <c:pt idx="183">
                  <c:v>30</c:v>
                </c:pt>
                <c:pt idx="184">
                  <c:v>57</c:v>
                </c:pt>
                <c:pt idx="185">
                  <c:v>52</c:v>
                </c:pt>
                <c:pt idx="186">
                  <c:v>61</c:v>
                </c:pt>
                <c:pt idx="187">
                  <c:v>30</c:v>
                </c:pt>
                <c:pt idx="188">
                  <c:v>49</c:v>
                </c:pt>
                <c:pt idx="189">
                  <c:v>60</c:v>
                </c:pt>
                <c:pt idx="190">
                  <c:v>19</c:v>
                </c:pt>
                <c:pt idx="191">
                  <c:v>48</c:v>
                </c:pt>
                <c:pt idx="192">
                  <c:v>55</c:v>
                </c:pt>
                <c:pt idx="193">
                  <c:v>30</c:v>
                </c:pt>
                <c:pt idx="194">
                  <c:v>18</c:v>
                </c:pt>
                <c:pt idx="195">
                  <c:v>19</c:v>
                </c:pt>
                <c:pt idx="196">
                  <c:v>29</c:v>
                </c:pt>
                <c:pt idx="197">
                  <c:v>23</c:v>
                </c:pt>
                <c:pt idx="198">
                  <c:v>48</c:v>
                </c:pt>
                <c:pt idx="199">
                  <c:v>18</c:v>
                </c:pt>
                <c:pt idx="200">
                  <c:v>25</c:v>
                </c:pt>
                <c:pt idx="201">
                  <c:v>43</c:v>
                </c:pt>
                <c:pt idx="202">
                  <c:v>26</c:v>
                </c:pt>
                <c:pt idx="203">
                  <c:v>59</c:v>
                </c:pt>
                <c:pt idx="204">
                  <c:v>23</c:v>
                </c:pt>
                <c:pt idx="205">
                  <c:v>41</c:v>
                </c:pt>
                <c:pt idx="206">
                  <c:v>30</c:v>
                </c:pt>
                <c:pt idx="207">
                  <c:v>46</c:v>
                </c:pt>
                <c:pt idx="208">
                  <c:v>48</c:v>
                </c:pt>
                <c:pt idx="209">
                  <c:v>44</c:v>
                </c:pt>
                <c:pt idx="210">
                  <c:v>22</c:v>
                </c:pt>
                <c:pt idx="211">
                  <c:v>22</c:v>
                </c:pt>
                <c:pt idx="212">
                  <c:v>51</c:v>
                </c:pt>
                <c:pt idx="213">
                  <c:v>58</c:v>
                </c:pt>
                <c:pt idx="214">
                  <c:v>49</c:v>
                </c:pt>
                <c:pt idx="215">
                  <c:v>30</c:v>
                </c:pt>
                <c:pt idx="216">
                  <c:v>49</c:v>
                </c:pt>
                <c:pt idx="217">
                  <c:v>34</c:v>
                </c:pt>
                <c:pt idx="218">
                  <c:v>51</c:v>
                </c:pt>
                <c:pt idx="219">
                  <c:v>34</c:v>
                </c:pt>
                <c:pt idx="220">
                  <c:v>25</c:v>
                </c:pt>
                <c:pt idx="221">
                  <c:v>55</c:v>
                </c:pt>
                <c:pt idx="222">
                  <c:v>24</c:v>
                </c:pt>
                <c:pt idx="223">
                  <c:v>45</c:v>
                </c:pt>
                <c:pt idx="224">
                  <c:v>47</c:v>
                </c:pt>
                <c:pt idx="225">
                  <c:v>40</c:v>
                </c:pt>
                <c:pt idx="226">
                  <c:v>25</c:v>
                </c:pt>
                <c:pt idx="227">
                  <c:v>24</c:v>
                </c:pt>
                <c:pt idx="228">
                  <c:v>55</c:v>
                </c:pt>
                <c:pt idx="229">
                  <c:v>39</c:v>
                </c:pt>
                <c:pt idx="230">
                  <c:v>27</c:v>
                </c:pt>
                <c:pt idx="231">
                  <c:v>19</c:v>
                </c:pt>
                <c:pt idx="232">
                  <c:v>27</c:v>
                </c:pt>
                <c:pt idx="233">
                  <c:v>19</c:v>
                </c:pt>
                <c:pt idx="234">
                  <c:v>28</c:v>
                </c:pt>
                <c:pt idx="235">
                  <c:v>18</c:v>
                </c:pt>
                <c:pt idx="236">
                  <c:v>46</c:v>
                </c:pt>
                <c:pt idx="237">
                  <c:v>24</c:v>
                </c:pt>
                <c:pt idx="238">
                  <c:v>32</c:v>
                </c:pt>
                <c:pt idx="239">
                  <c:v>19</c:v>
                </c:pt>
                <c:pt idx="240">
                  <c:v>38</c:v>
                </c:pt>
                <c:pt idx="241">
                  <c:v>39</c:v>
                </c:pt>
                <c:pt idx="242">
                  <c:v>36</c:v>
                </c:pt>
                <c:pt idx="243">
                  <c:v>27</c:v>
                </c:pt>
                <c:pt idx="244">
                  <c:v>24</c:v>
                </c:pt>
                <c:pt idx="245">
                  <c:v>60</c:v>
                </c:pt>
                <c:pt idx="246">
                  <c:v>47</c:v>
                </c:pt>
                <c:pt idx="247">
                  <c:v>51</c:v>
                </c:pt>
                <c:pt idx="248">
                  <c:v>23</c:v>
                </c:pt>
                <c:pt idx="249">
                  <c:v>20</c:v>
                </c:pt>
                <c:pt idx="250">
                  <c:v>50</c:v>
                </c:pt>
                <c:pt idx="251">
                  <c:v>28</c:v>
                </c:pt>
                <c:pt idx="252">
                  <c:v>22</c:v>
                </c:pt>
                <c:pt idx="253">
                  <c:v>25</c:v>
                </c:pt>
                <c:pt idx="254">
                  <c:v>22</c:v>
                </c:pt>
                <c:pt idx="255">
                  <c:v>60</c:v>
                </c:pt>
                <c:pt idx="256">
                  <c:v>19</c:v>
                </c:pt>
                <c:pt idx="257">
                  <c:v>18</c:v>
                </c:pt>
                <c:pt idx="258">
                  <c:v>29</c:v>
                </c:pt>
                <c:pt idx="259">
                  <c:v>19</c:v>
                </c:pt>
                <c:pt idx="260">
                  <c:v>38</c:v>
                </c:pt>
                <c:pt idx="261">
                  <c:v>20</c:v>
                </c:pt>
                <c:pt idx="262">
                  <c:v>52</c:v>
                </c:pt>
                <c:pt idx="263">
                  <c:v>37</c:v>
                </c:pt>
                <c:pt idx="264">
                  <c:v>50</c:v>
                </c:pt>
                <c:pt idx="265">
                  <c:v>19</c:v>
                </c:pt>
                <c:pt idx="266">
                  <c:v>32</c:v>
                </c:pt>
                <c:pt idx="267">
                  <c:v>37</c:v>
                </c:pt>
                <c:pt idx="268">
                  <c:v>53</c:v>
                </c:pt>
                <c:pt idx="269">
                  <c:v>60</c:v>
                </c:pt>
                <c:pt idx="270">
                  <c:v>28</c:v>
                </c:pt>
                <c:pt idx="271">
                  <c:v>55</c:v>
                </c:pt>
                <c:pt idx="272">
                  <c:v>27</c:v>
                </c:pt>
                <c:pt idx="273">
                  <c:v>51</c:v>
                </c:pt>
                <c:pt idx="274">
                  <c:v>41</c:v>
                </c:pt>
                <c:pt idx="275">
                  <c:v>27</c:v>
                </c:pt>
                <c:pt idx="276">
                  <c:v>42</c:v>
                </c:pt>
                <c:pt idx="277">
                  <c:v>50</c:v>
                </c:pt>
                <c:pt idx="278">
                  <c:v>48</c:v>
                </c:pt>
                <c:pt idx="279">
                  <c:v>32</c:v>
                </c:pt>
                <c:pt idx="280">
                  <c:v>32</c:v>
                </c:pt>
                <c:pt idx="281">
                  <c:v>54</c:v>
                </c:pt>
                <c:pt idx="282">
                  <c:v>32</c:v>
                </c:pt>
                <c:pt idx="283">
                  <c:v>19</c:v>
                </c:pt>
                <c:pt idx="284">
                  <c:v>46</c:v>
                </c:pt>
                <c:pt idx="285">
                  <c:v>41</c:v>
                </c:pt>
                <c:pt idx="286">
                  <c:v>46</c:v>
                </c:pt>
                <c:pt idx="287">
                  <c:v>50</c:v>
                </c:pt>
                <c:pt idx="288">
                  <c:v>36</c:v>
                </c:pt>
                <c:pt idx="289">
                  <c:v>47</c:v>
                </c:pt>
                <c:pt idx="290">
                  <c:v>28</c:v>
                </c:pt>
                <c:pt idx="291">
                  <c:v>53</c:v>
                </c:pt>
                <c:pt idx="292">
                  <c:v>44</c:v>
                </c:pt>
                <c:pt idx="293">
                  <c:v>29</c:v>
                </c:pt>
                <c:pt idx="294">
                  <c:v>50</c:v>
                </c:pt>
                <c:pt idx="295">
                  <c:v>47</c:v>
                </c:pt>
                <c:pt idx="296">
                  <c:v>38</c:v>
                </c:pt>
                <c:pt idx="297">
                  <c:v>45</c:v>
                </c:pt>
                <c:pt idx="298">
                  <c:v>62</c:v>
                </c:pt>
                <c:pt idx="299">
                  <c:v>47</c:v>
                </c:pt>
                <c:pt idx="300">
                  <c:v>48</c:v>
                </c:pt>
                <c:pt idx="301">
                  <c:v>27</c:v>
                </c:pt>
                <c:pt idx="302">
                  <c:v>54</c:v>
                </c:pt>
                <c:pt idx="303">
                  <c:v>22</c:v>
                </c:pt>
                <c:pt idx="304">
                  <c:v>18</c:v>
                </c:pt>
                <c:pt idx="305">
                  <c:v>61</c:v>
                </c:pt>
                <c:pt idx="306">
                  <c:v>34</c:v>
                </c:pt>
                <c:pt idx="307">
                  <c:v>39</c:v>
                </c:pt>
                <c:pt idx="308">
                  <c:v>23</c:v>
                </c:pt>
                <c:pt idx="309">
                  <c:v>52</c:v>
                </c:pt>
                <c:pt idx="310">
                  <c:v>36</c:v>
                </c:pt>
                <c:pt idx="311">
                  <c:v>39</c:v>
                </c:pt>
                <c:pt idx="312">
                  <c:v>24</c:v>
                </c:pt>
                <c:pt idx="313">
                  <c:v>46</c:v>
                </c:pt>
                <c:pt idx="314">
                  <c:v>53</c:v>
                </c:pt>
                <c:pt idx="315">
                  <c:v>19</c:v>
                </c:pt>
                <c:pt idx="316">
                  <c:v>50</c:v>
                </c:pt>
                <c:pt idx="317">
                  <c:v>60</c:v>
                </c:pt>
                <c:pt idx="318">
                  <c:v>59</c:v>
                </c:pt>
                <c:pt idx="319">
                  <c:v>64</c:v>
                </c:pt>
                <c:pt idx="320">
                  <c:v>51</c:v>
                </c:pt>
                <c:pt idx="321">
                  <c:v>43</c:v>
                </c:pt>
                <c:pt idx="322">
                  <c:v>55</c:v>
                </c:pt>
                <c:pt idx="323">
                  <c:v>41</c:v>
                </c:pt>
                <c:pt idx="324">
                  <c:v>31</c:v>
                </c:pt>
                <c:pt idx="325">
                  <c:v>46</c:v>
                </c:pt>
                <c:pt idx="326">
                  <c:v>34</c:v>
                </c:pt>
                <c:pt idx="327">
                  <c:v>47</c:v>
                </c:pt>
                <c:pt idx="328">
                  <c:v>33</c:v>
                </c:pt>
                <c:pt idx="329">
                  <c:v>40</c:v>
                </c:pt>
                <c:pt idx="330">
                  <c:v>41</c:v>
                </c:pt>
                <c:pt idx="331">
                  <c:v>24</c:v>
                </c:pt>
                <c:pt idx="332">
                  <c:v>49</c:v>
                </c:pt>
                <c:pt idx="333">
                  <c:v>29</c:v>
                </c:pt>
                <c:pt idx="334">
                  <c:v>47</c:v>
                </c:pt>
                <c:pt idx="335">
                  <c:v>63</c:v>
                </c:pt>
                <c:pt idx="336">
                  <c:v>35</c:v>
                </c:pt>
                <c:pt idx="337">
                  <c:v>37</c:v>
                </c:pt>
                <c:pt idx="338">
                  <c:v>65</c:v>
                </c:pt>
                <c:pt idx="339">
                  <c:v>44</c:v>
                </c:pt>
                <c:pt idx="340">
                  <c:v>53</c:v>
                </c:pt>
                <c:pt idx="341">
                  <c:v>46</c:v>
                </c:pt>
                <c:pt idx="342">
                  <c:v>61</c:v>
                </c:pt>
                <c:pt idx="343">
                  <c:v>44</c:v>
                </c:pt>
                <c:pt idx="344">
                  <c:v>42</c:v>
                </c:pt>
                <c:pt idx="345">
                  <c:v>30</c:v>
                </c:pt>
                <c:pt idx="346">
                  <c:v>19</c:v>
                </c:pt>
                <c:pt idx="347">
                  <c:v>63</c:v>
                </c:pt>
                <c:pt idx="348">
                  <c:v>60</c:v>
                </c:pt>
                <c:pt idx="349">
                  <c:v>61</c:v>
                </c:pt>
                <c:pt idx="350">
                  <c:v>32</c:v>
                </c:pt>
                <c:pt idx="351">
                  <c:v>37</c:v>
                </c:pt>
                <c:pt idx="352">
                  <c:v>40</c:v>
                </c:pt>
                <c:pt idx="353">
                  <c:v>48</c:v>
                </c:pt>
                <c:pt idx="354">
                  <c:v>45</c:v>
                </c:pt>
                <c:pt idx="355">
                  <c:v>32</c:v>
                </c:pt>
                <c:pt idx="356">
                  <c:v>59</c:v>
                </c:pt>
                <c:pt idx="357">
                  <c:v>23</c:v>
                </c:pt>
                <c:pt idx="358">
                  <c:v>62</c:v>
                </c:pt>
                <c:pt idx="359">
                  <c:v>37</c:v>
                </c:pt>
                <c:pt idx="360">
                  <c:v>23</c:v>
                </c:pt>
                <c:pt idx="361">
                  <c:v>61</c:v>
                </c:pt>
                <c:pt idx="362">
                  <c:v>32</c:v>
                </c:pt>
                <c:pt idx="363">
                  <c:v>33</c:v>
                </c:pt>
                <c:pt idx="364">
                  <c:v>37</c:v>
                </c:pt>
                <c:pt idx="365">
                  <c:v>62</c:v>
                </c:pt>
                <c:pt idx="366">
                  <c:v>20</c:v>
                </c:pt>
                <c:pt idx="367">
                  <c:v>30</c:v>
                </c:pt>
                <c:pt idx="368">
                  <c:v>25</c:v>
                </c:pt>
                <c:pt idx="369">
                  <c:v>25</c:v>
                </c:pt>
                <c:pt idx="370">
                  <c:v>30</c:v>
                </c:pt>
                <c:pt idx="371">
                  <c:v>37</c:v>
                </c:pt>
                <c:pt idx="372">
                  <c:v>38</c:v>
                </c:pt>
                <c:pt idx="373">
                  <c:v>57</c:v>
                </c:pt>
                <c:pt idx="374">
                  <c:v>41</c:v>
                </c:pt>
                <c:pt idx="375">
                  <c:v>37</c:v>
                </c:pt>
                <c:pt idx="376">
                  <c:v>34</c:v>
                </c:pt>
                <c:pt idx="377">
                  <c:v>53</c:v>
                </c:pt>
                <c:pt idx="378">
                  <c:v>55</c:v>
                </c:pt>
                <c:pt idx="379">
                  <c:v>23</c:v>
                </c:pt>
                <c:pt idx="380">
                  <c:v>57</c:v>
                </c:pt>
                <c:pt idx="381">
                  <c:v>52</c:v>
                </c:pt>
                <c:pt idx="382">
                  <c:v>32</c:v>
                </c:pt>
                <c:pt idx="383">
                  <c:v>28</c:v>
                </c:pt>
                <c:pt idx="384">
                  <c:v>64</c:v>
                </c:pt>
                <c:pt idx="385">
                  <c:v>62</c:v>
                </c:pt>
                <c:pt idx="386">
                  <c:v>22</c:v>
                </c:pt>
                <c:pt idx="387">
                  <c:v>20</c:v>
                </c:pt>
                <c:pt idx="388">
                  <c:v>64</c:v>
                </c:pt>
                <c:pt idx="389">
                  <c:v>31</c:v>
                </c:pt>
                <c:pt idx="390">
                  <c:v>34</c:v>
                </c:pt>
                <c:pt idx="391">
                  <c:v>18</c:v>
                </c:pt>
                <c:pt idx="392">
                  <c:v>52</c:v>
                </c:pt>
                <c:pt idx="393">
                  <c:v>48</c:v>
                </c:pt>
                <c:pt idx="394">
                  <c:v>18</c:v>
                </c:pt>
                <c:pt idx="395">
                  <c:v>48</c:v>
                </c:pt>
                <c:pt idx="396">
                  <c:v>49</c:v>
                </c:pt>
                <c:pt idx="397">
                  <c:v>20</c:v>
                </c:pt>
                <c:pt idx="398">
                  <c:v>56</c:v>
                </c:pt>
                <c:pt idx="399">
                  <c:v>22</c:v>
                </c:pt>
                <c:pt idx="400">
                  <c:v>22</c:v>
                </c:pt>
                <c:pt idx="401">
                  <c:v>52</c:v>
                </c:pt>
                <c:pt idx="402">
                  <c:v>59</c:v>
                </c:pt>
                <c:pt idx="403">
                  <c:v>50</c:v>
                </c:pt>
                <c:pt idx="404">
                  <c:v>21</c:v>
                </c:pt>
                <c:pt idx="405">
                  <c:v>54</c:v>
                </c:pt>
                <c:pt idx="406">
                  <c:v>54</c:v>
                </c:pt>
                <c:pt idx="407">
                  <c:v>50</c:v>
                </c:pt>
                <c:pt idx="408">
                  <c:v>47</c:v>
                </c:pt>
                <c:pt idx="409">
                  <c:v>24</c:v>
                </c:pt>
                <c:pt idx="410">
                  <c:v>24</c:v>
                </c:pt>
                <c:pt idx="411">
                  <c:v>27</c:v>
                </c:pt>
                <c:pt idx="412">
                  <c:v>47</c:v>
                </c:pt>
                <c:pt idx="413">
                  <c:v>35</c:v>
                </c:pt>
                <c:pt idx="414">
                  <c:v>53</c:v>
                </c:pt>
                <c:pt idx="415">
                  <c:v>52</c:v>
                </c:pt>
                <c:pt idx="416">
                  <c:v>27</c:v>
                </c:pt>
                <c:pt idx="417">
                  <c:v>28</c:v>
                </c:pt>
                <c:pt idx="418">
                  <c:v>30</c:v>
                </c:pt>
                <c:pt idx="419">
                  <c:v>26</c:v>
                </c:pt>
                <c:pt idx="420">
                  <c:v>52</c:v>
                </c:pt>
                <c:pt idx="421">
                  <c:v>46</c:v>
                </c:pt>
                <c:pt idx="422">
                  <c:v>47</c:v>
                </c:pt>
                <c:pt idx="423">
                  <c:v>50</c:v>
                </c:pt>
                <c:pt idx="424">
                  <c:v>61</c:v>
                </c:pt>
                <c:pt idx="425">
                  <c:v>54</c:v>
                </c:pt>
                <c:pt idx="426">
                  <c:v>52</c:v>
                </c:pt>
                <c:pt idx="427">
                  <c:v>23</c:v>
                </c:pt>
                <c:pt idx="428">
                  <c:v>18</c:v>
                </c:pt>
                <c:pt idx="429">
                  <c:v>58</c:v>
                </c:pt>
                <c:pt idx="430">
                  <c:v>48</c:v>
                </c:pt>
                <c:pt idx="431">
                  <c:v>49</c:v>
                </c:pt>
                <c:pt idx="432">
                  <c:v>19</c:v>
                </c:pt>
                <c:pt idx="433">
                  <c:v>51</c:v>
                </c:pt>
                <c:pt idx="434">
                  <c:v>52</c:v>
                </c:pt>
                <c:pt idx="435">
                  <c:v>49</c:v>
                </c:pt>
                <c:pt idx="436">
                  <c:v>49</c:v>
                </c:pt>
                <c:pt idx="437">
                  <c:v>39</c:v>
                </c:pt>
                <c:pt idx="438">
                  <c:v>47</c:v>
                </c:pt>
                <c:pt idx="439">
                  <c:v>49</c:v>
                </c:pt>
                <c:pt idx="440">
                  <c:v>28</c:v>
                </c:pt>
                <c:pt idx="441">
                  <c:v>53</c:v>
                </c:pt>
                <c:pt idx="442">
                  <c:v>25</c:v>
                </c:pt>
                <c:pt idx="443">
                  <c:v>19</c:v>
                </c:pt>
                <c:pt idx="444">
                  <c:v>47</c:v>
                </c:pt>
                <c:pt idx="445">
                  <c:v>52</c:v>
                </c:pt>
                <c:pt idx="446">
                  <c:v>19</c:v>
                </c:pt>
                <c:pt idx="447">
                  <c:v>43</c:v>
                </c:pt>
                <c:pt idx="448">
                  <c:v>39</c:v>
                </c:pt>
                <c:pt idx="449">
                  <c:v>56</c:v>
                </c:pt>
                <c:pt idx="450">
                  <c:v>23</c:v>
                </c:pt>
                <c:pt idx="451">
                  <c:v>40</c:v>
                </c:pt>
                <c:pt idx="452">
                  <c:v>51</c:v>
                </c:pt>
                <c:pt idx="453">
                  <c:v>57</c:v>
                </c:pt>
                <c:pt idx="454">
                  <c:v>42</c:v>
                </c:pt>
                <c:pt idx="455">
                  <c:v>21</c:v>
                </c:pt>
                <c:pt idx="456">
                  <c:v>33</c:v>
                </c:pt>
                <c:pt idx="457">
                  <c:v>47</c:v>
                </c:pt>
                <c:pt idx="458">
                  <c:v>19</c:v>
                </c:pt>
                <c:pt idx="459">
                  <c:v>43</c:v>
                </c:pt>
                <c:pt idx="460">
                  <c:v>59</c:v>
                </c:pt>
                <c:pt idx="461">
                  <c:v>43</c:v>
                </c:pt>
                <c:pt idx="462">
                  <c:v>43</c:v>
                </c:pt>
                <c:pt idx="463">
                  <c:v>46</c:v>
                </c:pt>
                <c:pt idx="464">
                  <c:v>60</c:v>
                </c:pt>
                <c:pt idx="465">
                  <c:v>39</c:v>
                </c:pt>
                <c:pt idx="466">
                  <c:v>23</c:v>
                </c:pt>
                <c:pt idx="467">
                  <c:v>32</c:v>
                </c:pt>
                <c:pt idx="468">
                  <c:v>42</c:v>
                </c:pt>
                <c:pt idx="469">
                  <c:v>18</c:v>
                </c:pt>
                <c:pt idx="470">
                  <c:v>42</c:v>
                </c:pt>
                <c:pt idx="471">
                  <c:v>48</c:v>
                </c:pt>
                <c:pt idx="472">
                  <c:v>48</c:v>
                </c:pt>
                <c:pt idx="473">
                  <c:v>53</c:v>
                </c:pt>
                <c:pt idx="474">
                  <c:v>45</c:v>
                </c:pt>
                <c:pt idx="475">
                  <c:v>39</c:v>
                </c:pt>
                <c:pt idx="476">
                  <c:v>58</c:v>
                </c:pt>
                <c:pt idx="477">
                  <c:v>47</c:v>
                </c:pt>
                <c:pt idx="478">
                  <c:v>55</c:v>
                </c:pt>
                <c:pt idx="479">
                  <c:v>36</c:v>
                </c:pt>
                <c:pt idx="480">
                  <c:v>30</c:v>
                </c:pt>
                <c:pt idx="481">
                  <c:v>57</c:v>
                </c:pt>
                <c:pt idx="482">
                  <c:v>55</c:v>
                </c:pt>
                <c:pt idx="483">
                  <c:v>56</c:v>
                </c:pt>
                <c:pt idx="484">
                  <c:v>53</c:v>
                </c:pt>
                <c:pt idx="485">
                  <c:v>60</c:v>
                </c:pt>
                <c:pt idx="486">
                  <c:v>37</c:v>
                </c:pt>
                <c:pt idx="487">
                  <c:v>60</c:v>
                </c:pt>
                <c:pt idx="488">
                  <c:v>37</c:v>
                </c:pt>
                <c:pt idx="489">
                  <c:v>29</c:v>
                </c:pt>
                <c:pt idx="490">
                  <c:v>56</c:v>
                </c:pt>
                <c:pt idx="491">
                  <c:v>35</c:v>
                </c:pt>
                <c:pt idx="492">
                  <c:v>29</c:v>
                </c:pt>
                <c:pt idx="493">
                  <c:v>20</c:v>
                </c:pt>
                <c:pt idx="494">
                  <c:v>39</c:v>
                </c:pt>
                <c:pt idx="495">
                  <c:v>34</c:v>
                </c:pt>
                <c:pt idx="496">
                  <c:v>56</c:v>
                </c:pt>
                <c:pt idx="497">
                  <c:v>42</c:v>
                </c:pt>
                <c:pt idx="498">
                  <c:v>25</c:v>
                </c:pt>
                <c:pt idx="499">
                  <c:v>43</c:v>
                </c:pt>
                <c:pt idx="500">
                  <c:v>50</c:v>
                </c:pt>
                <c:pt idx="501">
                  <c:v>32</c:v>
                </c:pt>
                <c:pt idx="502">
                  <c:v>28</c:v>
                </c:pt>
                <c:pt idx="503">
                  <c:v>44</c:v>
                </c:pt>
                <c:pt idx="504">
                  <c:v>59</c:v>
                </c:pt>
                <c:pt idx="505">
                  <c:v>37</c:v>
                </c:pt>
                <c:pt idx="506">
                  <c:v>30</c:v>
                </c:pt>
                <c:pt idx="507">
                  <c:v>42</c:v>
                </c:pt>
                <c:pt idx="508">
                  <c:v>35</c:v>
                </c:pt>
                <c:pt idx="509">
                  <c:v>40</c:v>
                </c:pt>
                <c:pt idx="510">
                  <c:v>29</c:v>
                </c:pt>
                <c:pt idx="511">
                  <c:v>35</c:v>
                </c:pt>
                <c:pt idx="512">
                  <c:v>31</c:v>
                </c:pt>
                <c:pt idx="513">
                  <c:v>56</c:v>
                </c:pt>
                <c:pt idx="514">
                  <c:v>55</c:v>
                </c:pt>
                <c:pt idx="515">
                  <c:v>37</c:v>
                </c:pt>
                <c:pt idx="516">
                  <c:v>31</c:v>
                </c:pt>
                <c:pt idx="517">
                  <c:v>43</c:v>
                </c:pt>
                <c:pt idx="518">
                  <c:v>29</c:v>
                </c:pt>
                <c:pt idx="519">
                  <c:v>34</c:v>
                </c:pt>
                <c:pt idx="520">
                  <c:v>39</c:v>
                </c:pt>
                <c:pt idx="521">
                  <c:v>34</c:v>
                </c:pt>
                <c:pt idx="522">
                  <c:v>30</c:v>
                </c:pt>
                <c:pt idx="523">
                  <c:v>24</c:v>
                </c:pt>
                <c:pt idx="524">
                  <c:v>59</c:v>
                </c:pt>
                <c:pt idx="525">
                  <c:v>53</c:v>
                </c:pt>
                <c:pt idx="526">
                  <c:v>27</c:v>
                </c:pt>
                <c:pt idx="527">
                  <c:v>59</c:v>
                </c:pt>
                <c:pt idx="528">
                  <c:v>19</c:v>
                </c:pt>
                <c:pt idx="529">
                  <c:v>60</c:v>
                </c:pt>
                <c:pt idx="530">
                  <c:v>43</c:v>
                </c:pt>
                <c:pt idx="531">
                  <c:v>27</c:v>
                </c:pt>
                <c:pt idx="532">
                  <c:v>43</c:v>
                </c:pt>
                <c:pt idx="533">
                  <c:v>30</c:v>
                </c:pt>
                <c:pt idx="534">
                  <c:v>55</c:v>
                </c:pt>
                <c:pt idx="535">
                  <c:v>52</c:v>
                </c:pt>
                <c:pt idx="536">
                  <c:v>24</c:v>
                </c:pt>
                <c:pt idx="537">
                  <c:v>36</c:v>
                </c:pt>
                <c:pt idx="538">
                  <c:v>58</c:v>
                </c:pt>
                <c:pt idx="539">
                  <c:v>23</c:v>
                </c:pt>
                <c:pt idx="540">
                  <c:v>27</c:v>
                </c:pt>
                <c:pt idx="541">
                  <c:v>30</c:v>
                </c:pt>
                <c:pt idx="542">
                  <c:v>27</c:v>
                </c:pt>
                <c:pt idx="543">
                  <c:v>18</c:v>
                </c:pt>
                <c:pt idx="544">
                  <c:v>25</c:v>
                </c:pt>
                <c:pt idx="545">
                  <c:v>59</c:v>
                </c:pt>
                <c:pt idx="546">
                  <c:v>29</c:v>
                </c:pt>
                <c:pt idx="547">
                  <c:v>23</c:v>
                </c:pt>
                <c:pt idx="548">
                  <c:v>57</c:v>
                </c:pt>
                <c:pt idx="549">
                  <c:v>47</c:v>
                </c:pt>
                <c:pt idx="550">
                  <c:v>21</c:v>
                </c:pt>
                <c:pt idx="551">
                  <c:v>45</c:v>
                </c:pt>
                <c:pt idx="552">
                  <c:v>33</c:v>
                </c:pt>
                <c:pt idx="553">
                  <c:v>43</c:v>
                </c:pt>
                <c:pt idx="554">
                  <c:v>25</c:v>
                </c:pt>
                <c:pt idx="555">
                  <c:v>46</c:v>
                </c:pt>
                <c:pt idx="556">
                  <c:v>59</c:v>
                </c:pt>
                <c:pt idx="557">
                  <c:v>43</c:v>
                </c:pt>
                <c:pt idx="558">
                  <c:v>56</c:v>
                </c:pt>
                <c:pt idx="559">
                  <c:v>19</c:v>
                </c:pt>
                <c:pt idx="560">
                  <c:v>28</c:v>
                </c:pt>
                <c:pt idx="561">
                  <c:v>32</c:v>
                </c:pt>
                <c:pt idx="562">
                  <c:v>52</c:v>
                </c:pt>
                <c:pt idx="563">
                  <c:v>20</c:v>
                </c:pt>
                <c:pt idx="564">
                  <c:v>59</c:v>
                </c:pt>
                <c:pt idx="565">
                  <c:v>54</c:v>
                </c:pt>
                <c:pt idx="566">
                  <c:v>57</c:v>
                </c:pt>
                <c:pt idx="567">
                  <c:v>32</c:v>
                </c:pt>
                <c:pt idx="568">
                  <c:v>52</c:v>
                </c:pt>
                <c:pt idx="569">
                  <c:v>19</c:v>
                </c:pt>
                <c:pt idx="570">
                  <c:v>30</c:v>
                </c:pt>
                <c:pt idx="571">
                  <c:v>19</c:v>
                </c:pt>
                <c:pt idx="572">
                  <c:v>59</c:v>
                </c:pt>
                <c:pt idx="573">
                  <c:v>47</c:v>
                </c:pt>
                <c:pt idx="574">
                  <c:v>40</c:v>
                </c:pt>
                <c:pt idx="575">
                  <c:v>18</c:v>
                </c:pt>
                <c:pt idx="576">
                  <c:v>59</c:v>
                </c:pt>
                <c:pt idx="577">
                  <c:v>57</c:v>
                </c:pt>
                <c:pt idx="578">
                  <c:v>25</c:v>
                </c:pt>
                <c:pt idx="579">
                  <c:v>20</c:v>
                </c:pt>
                <c:pt idx="580">
                  <c:v>19</c:v>
                </c:pt>
                <c:pt idx="581">
                  <c:v>26</c:v>
                </c:pt>
                <c:pt idx="582">
                  <c:v>51</c:v>
                </c:pt>
                <c:pt idx="583">
                  <c:v>42</c:v>
                </c:pt>
                <c:pt idx="584">
                  <c:v>45</c:v>
                </c:pt>
                <c:pt idx="585">
                  <c:v>54</c:v>
                </c:pt>
                <c:pt idx="586">
                  <c:v>19</c:v>
                </c:pt>
                <c:pt idx="587">
                  <c:v>48</c:v>
                </c:pt>
                <c:pt idx="588">
                  <c:v>27</c:v>
                </c:pt>
                <c:pt idx="589">
                  <c:v>60</c:v>
                </c:pt>
                <c:pt idx="590">
                  <c:v>33</c:v>
                </c:pt>
                <c:pt idx="591">
                  <c:v>48</c:v>
                </c:pt>
                <c:pt idx="592">
                  <c:v>29</c:v>
                </c:pt>
                <c:pt idx="593">
                  <c:v>45</c:v>
                </c:pt>
                <c:pt idx="594">
                  <c:v>47</c:v>
                </c:pt>
                <c:pt idx="595">
                  <c:v>52</c:v>
                </c:pt>
                <c:pt idx="596">
                  <c:v>59</c:v>
                </c:pt>
                <c:pt idx="597">
                  <c:v>21</c:v>
                </c:pt>
                <c:pt idx="598">
                  <c:v>27</c:v>
                </c:pt>
                <c:pt idx="599">
                  <c:v>64</c:v>
                </c:pt>
                <c:pt idx="600">
                  <c:v>19</c:v>
                </c:pt>
                <c:pt idx="601">
                  <c:v>27</c:v>
                </c:pt>
                <c:pt idx="602">
                  <c:v>57</c:v>
                </c:pt>
                <c:pt idx="603">
                  <c:v>53</c:v>
                </c:pt>
                <c:pt idx="604">
                  <c:v>19</c:v>
                </c:pt>
                <c:pt idx="605">
                  <c:v>50</c:v>
                </c:pt>
                <c:pt idx="606">
                  <c:v>20</c:v>
                </c:pt>
                <c:pt idx="607">
                  <c:v>34</c:v>
                </c:pt>
                <c:pt idx="608">
                  <c:v>34</c:v>
                </c:pt>
                <c:pt idx="609">
                  <c:v>48</c:v>
                </c:pt>
                <c:pt idx="610">
                  <c:v>40</c:v>
                </c:pt>
                <c:pt idx="611">
                  <c:v>29</c:v>
                </c:pt>
                <c:pt idx="612">
                  <c:v>35</c:v>
                </c:pt>
                <c:pt idx="613">
                  <c:v>29</c:v>
                </c:pt>
                <c:pt idx="614">
                  <c:v>37</c:v>
                </c:pt>
                <c:pt idx="615">
                  <c:v>64</c:v>
                </c:pt>
                <c:pt idx="616">
                  <c:v>64</c:v>
                </c:pt>
                <c:pt idx="617">
                  <c:v>44</c:v>
                </c:pt>
                <c:pt idx="618">
                  <c:v>34</c:v>
                </c:pt>
                <c:pt idx="619">
                  <c:v>42</c:v>
                </c:pt>
                <c:pt idx="620">
                  <c:v>40</c:v>
                </c:pt>
                <c:pt idx="621">
                  <c:v>42</c:v>
                </c:pt>
                <c:pt idx="622">
                  <c:v>60</c:v>
                </c:pt>
                <c:pt idx="623">
                  <c:v>40</c:v>
                </c:pt>
                <c:pt idx="624">
                  <c:v>38</c:v>
                </c:pt>
                <c:pt idx="625">
                  <c:v>25</c:v>
                </c:pt>
                <c:pt idx="626">
                  <c:v>48</c:v>
                </c:pt>
                <c:pt idx="627">
                  <c:v>46</c:v>
                </c:pt>
                <c:pt idx="628">
                  <c:v>49</c:v>
                </c:pt>
                <c:pt idx="629">
                  <c:v>34</c:v>
                </c:pt>
                <c:pt idx="630">
                  <c:v>63</c:v>
                </c:pt>
                <c:pt idx="631">
                  <c:v>57</c:v>
                </c:pt>
                <c:pt idx="632">
                  <c:v>48</c:v>
                </c:pt>
                <c:pt idx="633">
                  <c:v>63</c:v>
                </c:pt>
                <c:pt idx="634">
                  <c:v>48</c:v>
                </c:pt>
                <c:pt idx="635">
                  <c:v>18</c:v>
                </c:pt>
                <c:pt idx="636">
                  <c:v>46</c:v>
                </c:pt>
                <c:pt idx="637">
                  <c:v>32</c:v>
                </c:pt>
                <c:pt idx="638">
                  <c:v>58</c:v>
                </c:pt>
                <c:pt idx="639">
                  <c:v>60</c:v>
                </c:pt>
                <c:pt idx="640">
                  <c:v>54</c:v>
                </c:pt>
                <c:pt idx="641">
                  <c:v>34</c:v>
                </c:pt>
                <c:pt idx="642">
                  <c:v>21</c:v>
                </c:pt>
                <c:pt idx="643">
                  <c:v>59</c:v>
                </c:pt>
                <c:pt idx="644">
                  <c:v>53</c:v>
                </c:pt>
                <c:pt idx="645">
                  <c:v>62</c:v>
                </c:pt>
                <c:pt idx="646">
                  <c:v>44</c:v>
                </c:pt>
                <c:pt idx="647">
                  <c:v>60</c:v>
                </c:pt>
                <c:pt idx="648">
                  <c:v>63</c:v>
                </c:pt>
                <c:pt idx="649">
                  <c:v>64</c:v>
                </c:pt>
                <c:pt idx="650">
                  <c:v>60</c:v>
                </c:pt>
                <c:pt idx="651">
                  <c:v>51</c:v>
                </c:pt>
                <c:pt idx="652">
                  <c:v>44</c:v>
                </c:pt>
                <c:pt idx="653">
                  <c:v>50</c:v>
                </c:pt>
                <c:pt idx="654">
                  <c:v>47</c:v>
                </c:pt>
                <c:pt idx="655">
                  <c:v>54</c:v>
                </c:pt>
                <c:pt idx="656">
                  <c:v>51</c:v>
                </c:pt>
                <c:pt idx="657">
                  <c:v>52</c:v>
                </c:pt>
                <c:pt idx="658">
                  <c:v>43</c:v>
                </c:pt>
                <c:pt idx="659">
                  <c:v>62</c:v>
                </c:pt>
                <c:pt idx="660">
                  <c:v>27</c:v>
                </c:pt>
                <c:pt idx="661">
                  <c:v>64</c:v>
                </c:pt>
                <c:pt idx="662">
                  <c:v>60</c:v>
                </c:pt>
                <c:pt idx="663">
                  <c:v>54</c:v>
                </c:pt>
                <c:pt idx="664">
                  <c:v>41</c:v>
                </c:pt>
                <c:pt idx="665">
                  <c:v>64</c:v>
                </c:pt>
                <c:pt idx="666">
                  <c:v>52</c:v>
                </c:pt>
                <c:pt idx="667">
                  <c:v>42</c:v>
                </c:pt>
                <c:pt idx="668">
                  <c:v>43</c:v>
                </c:pt>
                <c:pt idx="669">
                  <c:v>47</c:v>
                </c:pt>
                <c:pt idx="670">
                  <c:v>57</c:v>
                </c:pt>
                <c:pt idx="671">
                  <c:v>60</c:v>
                </c:pt>
                <c:pt idx="672">
                  <c:v>20</c:v>
                </c:pt>
                <c:pt idx="673">
                  <c:v>40</c:v>
                </c:pt>
                <c:pt idx="674">
                  <c:v>64</c:v>
                </c:pt>
                <c:pt idx="675">
                  <c:v>53</c:v>
                </c:pt>
                <c:pt idx="676">
                  <c:v>41</c:v>
                </c:pt>
                <c:pt idx="677">
                  <c:v>55</c:v>
                </c:pt>
                <c:pt idx="678">
                  <c:v>31</c:v>
                </c:pt>
                <c:pt idx="679">
                  <c:v>57</c:v>
                </c:pt>
                <c:pt idx="680">
                  <c:v>55</c:v>
                </c:pt>
                <c:pt idx="681">
                  <c:v>59</c:v>
                </c:pt>
                <c:pt idx="682">
                  <c:v>60</c:v>
                </c:pt>
                <c:pt idx="683">
                  <c:v>24</c:v>
                </c:pt>
                <c:pt idx="684">
                  <c:v>33</c:v>
                </c:pt>
                <c:pt idx="685">
                  <c:v>33</c:v>
                </c:pt>
                <c:pt idx="686">
                  <c:v>43</c:v>
                </c:pt>
                <c:pt idx="687">
                  <c:v>63</c:v>
                </c:pt>
                <c:pt idx="688">
                  <c:v>46</c:v>
                </c:pt>
                <c:pt idx="689">
                  <c:v>26</c:v>
                </c:pt>
                <c:pt idx="690">
                  <c:v>63</c:v>
                </c:pt>
                <c:pt idx="691">
                  <c:v>63</c:v>
                </c:pt>
                <c:pt idx="692">
                  <c:v>55</c:v>
                </c:pt>
                <c:pt idx="693">
                  <c:v>55</c:v>
                </c:pt>
                <c:pt idx="694">
                  <c:v>23</c:v>
                </c:pt>
                <c:pt idx="695">
                  <c:v>64</c:v>
                </c:pt>
                <c:pt idx="696">
                  <c:v>64</c:v>
                </c:pt>
                <c:pt idx="697">
                  <c:v>64</c:v>
                </c:pt>
                <c:pt idx="698">
                  <c:v>57</c:v>
                </c:pt>
                <c:pt idx="699">
                  <c:v>59</c:v>
                </c:pt>
                <c:pt idx="700">
                  <c:v>34</c:v>
                </c:pt>
                <c:pt idx="701">
                  <c:v>55</c:v>
                </c:pt>
                <c:pt idx="702">
                  <c:v>63</c:v>
                </c:pt>
                <c:pt idx="703">
                  <c:v>53</c:v>
                </c:pt>
                <c:pt idx="704">
                  <c:v>64</c:v>
                </c:pt>
                <c:pt idx="705">
                  <c:v>64</c:v>
                </c:pt>
                <c:pt idx="706">
                  <c:v>54</c:v>
                </c:pt>
                <c:pt idx="707">
                  <c:v>18</c:v>
                </c:pt>
                <c:pt idx="708">
                  <c:v>50</c:v>
                </c:pt>
                <c:pt idx="709">
                  <c:v>48</c:v>
                </c:pt>
                <c:pt idx="710">
                  <c:v>63</c:v>
                </c:pt>
                <c:pt idx="711">
                  <c:v>63</c:v>
                </c:pt>
                <c:pt idx="712">
                  <c:v>61</c:v>
                </c:pt>
                <c:pt idx="713">
                  <c:v>64</c:v>
                </c:pt>
                <c:pt idx="714">
                  <c:v>39</c:v>
                </c:pt>
                <c:pt idx="715">
                  <c:v>54</c:v>
                </c:pt>
                <c:pt idx="716">
                  <c:v>38</c:v>
                </c:pt>
                <c:pt idx="717">
                  <c:v>18</c:v>
                </c:pt>
                <c:pt idx="718">
                  <c:v>61</c:v>
                </c:pt>
                <c:pt idx="719">
                  <c:v>46</c:v>
                </c:pt>
                <c:pt idx="720">
                  <c:v>31</c:v>
                </c:pt>
                <c:pt idx="721">
                  <c:v>62</c:v>
                </c:pt>
                <c:pt idx="722">
                  <c:v>59</c:v>
                </c:pt>
                <c:pt idx="723">
                  <c:v>59</c:v>
                </c:pt>
                <c:pt idx="724">
                  <c:v>59</c:v>
                </c:pt>
                <c:pt idx="725">
                  <c:v>63</c:v>
                </c:pt>
                <c:pt idx="726">
                  <c:v>32</c:v>
                </c:pt>
                <c:pt idx="727">
                  <c:v>63</c:v>
                </c:pt>
                <c:pt idx="728">
                  <c:v>62</c:v>
                </c:pt>
                <c:pt idx="729">
                  <c:v>60</c:v>
                </c:pt>
                <c:pt idx="730">
                  <c:v>63</c:v>
                </c:pt>
                <c:pt idx="731">
                  <c:v>63</c:v>
                </c:pt>
                <c:pt idx="732">
                  <c:v>37</c:v>
                </c:pt>
                <c:pt idx="733">
                  <c:v>63</c:v>
                </c:pt>
                <c:pt idx="734">
                  <c:v>44</c:v>
                </c:pt>
                <c:pt idx="735">
                  <c:v>62</c:v>
                </c:pt>
                <c:pt idx="736">
                  <c:v>20</c:v>
                </c:pt>
                <c:pt idx="737">
                  <c:v>64</c:v>
                </c:pt>
                <c:pt idx="738">
                  <c:v>64</c:v>
                </c:pt>
                <c:pt idx="739">
                  <c:v>36</c:v>
                </c:pt>
                <c:pt idx="740">
                  <c:v>56</c:v>
                </c:pt>
                <c:pt idx="741">
                  <c:v>63</c:v>
                </c:pt>
                <c:pt idx="742">
                  <c:v>18</c:v>
                </c:pt>
                <c:pt idx="743">
                  <c:v>53</c:v>
                </c:pt>
                <c:pt idx="744">
                  <c:v>37</c:v>
                </c:pt>
                <c:pt idx="745">
                  <c:v>41</c:v>
                </c:pt>
                <c:pt idx="746">
                  <c:v>36</c:v>
                </c:pt>
                <c:pt idx="747">
                  <c:v>37</c:v>
                </c:pt>
                <c:pt idx="748">
                  <c:v>59</c:v>
                </c:pt>
                <c:pt idx="749">
                  <c:v>38</c:v>
                </c:pt>
                <c:pt idx="750">
                  <c:v>61</c:v>
                </c:pt>
                <c:pt idx="751">
                  <c:v>53</c:v>
                </c:pt>
                <c:pt idx="752">
                  <c:v>61</c:v>
                </c:pt>
                <c:pt idx="753">
                  <c:v>58</c:v>
                </c:pt>
                <c:pt idx="754">
                  <c:v>30</c:v>
                </c:pt>
                <c:pt idx="755">
                  <c:v>54</c:v>
                </c:pt>
                <c:pt idx="756">
                  <c:v>62</c:v>
                </c:pt>
                <c:pt idx="757">
                  <c:v>59</c:v>
                </c:pt>
                <c:pt idx="758">
                  <c:v>32</c:v>
                </c:pt>
                <c:pt idx="759">
                  <c:v>47</c:v>
                </c:pt>
                <c:pt idx="760">
                  <c:v>62</c:v>
                </c:pt>
                <c:pt idx="761">
                  <c:v>62</c:v>
                </c:pt>
                <c:pt idx="762">
                  <c:v>37</c:v>
                </c:pt>
                <c:pt idx="763">
                  <c:v>62</c:v>
                </c:pt>
                <c:pt idx="764">
                  <c:v>62</c:v>
                </c:pt>
                <c:pt idx="765">
                  <c:v>62</c:v>
                </c:pt>
                <c:pt idx="766">
                  <c:v>47</c:v>
                </c:pt>
                <c:pt idx="767">
                  <c:v>56</c:v>
                </c:pt>
                <c:pt idx="768">
                  <c:v>61</c:v>
                </c:pt>
                <c:pt idx="769">
                  <c:v>28</c:v>
                </c:pt>
                <c:pt idx="770">
                  <c:v>61</c:v>
                </c:pt>
                <c:pt idx="771">
                  <c:v>30</c:v>
                </c:pt>
                <c:pt idx="772">
                  <c:v>63</c:v>
                </c:pt>
                <c:pt idx="773">
                  <c:v>63</c:v>
                </c:pt>
                <c:pt idx="774">
                  <c:v>63</c:v>
                </c:pt>
                <c:pt idx="775">
                  <c:v>39</c:v>
                </c:pt>
                <c:pt idx="776">
                  <c:v>43</c:v>
                </c:pt>
                <c:pt idx="777">
                  <c:v>58</c:v>
                </c:pt>
                <c:pt idx="778">
                  <c:v>32</c:v>
                </c:pt>
                <c:pt idx="779">
                  <c:v>62</c:v>
                </c:pt>
                <c:pt idx="780">
                  <c:v>46</c:v>
                </c:pt>
                <c:pt idx="781">
                  <c:v>28</c:v>
                </c:pt>
                <c:pt idx="782">
                  <c:v>60</c:v>
                </c:pt>
                <c:pt idx="783">
                  <c:v>60</c:v>
                </c:pt>
                <c:pt idx="784">
                  <c:v>57</c:v>
                </c:pt>
                <c:pt idx="785">
                  <c:v>60</c:v>
                </c:pt>
                <c:pt idx="786">
                  <c:v>40</c:v>
                </c:pt>
                <c:pt idx="787">
                  <c:v>60</c:v>
                </c:pt>
                <c:pt idx="788">
                  <c:v>61</c:v>
                </c:pt>
                <c:pt idx="789">
                  <c:v>61</c:v>
                </c:pt>
                <c:pt idx="790">
                  <c:v>61</c:v>
                </c:pt>
                <c:pt idx="791">
                  <c:v>23</c:v>
                </c:pt>
                <c:pt idx="792">
                  <c:v>59</c:v>
                </c:pt>
                <c:pt idx="793">
                  <c:v>30</c:v>
                </c:pt>
                <c:pt idx="794">
                  <c:v>60</c:v>
                </c:pt>
                <c:pt idx="795">
                  <c:v>51</c:v>
                </c:pt>
                <c:pt idx="796">
                  <c:v>44</c:v>
                </c:pt>
                <c:pt idx="797">
                  <c:v>61</c:v>
                </c:pt>
                <c:pt idx="798">
                  <c:v>37</c:v>
                </c:pt>
                <c:pt idx="799">
                  <c:v>55</c:v>
                </c:pt>
                <c:pt idx="800">
                  <c:v>53</c:v>
                </c:pt>
                <c:pt idx="801">
                  <c:v>61</c:v>
                </c:pt>
                <c:pt idx="802">
                  <c:v>57</c:v>
                </c:pt>
                <c:pt idx="803">
                  <c:v>58</c:v>
                </c:pt>
                <c:pt idx="804">
                  <c:v>60</c:v>
                </c:pt>
                <c:pt idx="805">
                  <c:v>50</c:v>
                </c:pt>
                <c:pt idx="806">
                  <c:v>53</c:v>
                </c:pt>
                <c:pt idx="807">
                  <c:v>60</c:v>
                </c:pt>
                <c:pt idx="808">
                  <c:v>41</c:v>
                </c:pt>
                <c:pt idx="809">
                  <c:v>43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62</c:v>
                </c:pt>
                <c:pt idx="814">
                  <c:v>61</c:v>
                </c:pt>
                <c:pt idx="815">
                  <c:v>56</c:v>
                </c:pt>
                <c:pt idx="816">
                  <c:v>59</c:v>
                </c:pt>
                <c:pt idx="817">
                  <c:v>59</c:v>
                </c:pt>
                <c:pt idx="818">
                  <c:v>59</c:v>
                </c:pt>
                <c:pt idx="819">
                  <c:v>18</c:v>
                </c:pt>
                <c:pt idx="820">
                  <c:v>38</c:v>
                </c:pt>
                <c:pt idx="821">
                  <c:v>59</c:v>
                </c:pt>
                <c:pt idx="822">
                  <c:v>49</c:v>
                </c:pt>
                <c:pt idx="823">
                  <c:v>29</c:v>
                </c:pt>
                <c:pt idx="824">
                  <c:v>18</c:v>
                </c:pt>
                <c:pt idx="825">
                  <c:v>55</c:v>
                </c:pt>
                <c:pt idx="826">
                  <c:v>59</c:v>
                </c:pt>
                <c:pt idx="827">
                  <c:v>44</c:v>
                </c:pt>
                <c:pt idx="828">
                  <c:v>39</c:v>
                </c:pt>
                <c:pt idx="829">
                  <c:v>59</c:v>
                </c:pt>
                <c:pt idx="830">
                  <c:v>50</c:v>
                </c:pt>
                <c:pt idx="831">
                  <c:v>47</c:v>
                </c:pt>
                <c:pt idx="832">
                  <c:v>60</c:v>
                </c:pt>
                <c:pt idx="833">
                  <c:v>60</c:v>
                </c:pt>
                <c:pt idx="834">
                  <c:v>34</c:v>
                </c:pt>
                <c:pt idx="835">
                  <c:v>52</c:v>
                </c:pt>
                <c:pt idx="836">
                  <c:v>58</c:v>
                </c:pt>
                <c:pt idx="837">
                  <c:v>30</c:v>
                </c:pt>
                <c:pt idx="838">
                  <c:v>48</c:v>
                </c:pt>
                <c:pt idx="839">
                  <c:v>60</c:v>
                </c:pt>
                <c:pt idx="840">
                  <c:v>57</c:v>
                </c:pt>
                <c:pt idx="841">
                  <c:v>60</c:v>
                </c:pt>
                <c:pt idx="842">
                  <c:v>56</c:v>
                </c:pt>
                <c:pt idx="843">
                  <c:v>50</c:v>
                </c:pt>
                <c:pt idx="844">
                  <c:v>60</c:v>
                </c:pt>
                <c:pt idx="845">
                  <c:v>60</c:v>
                </c:pt>
                <c:pt idx="846">
                  <c:v>57</c:v>
                </c:pt>
                <c:pt idx="847">
                  <c:v>52</c:v>
                </c:pt>
                <c:pt idx="848">
                  <c:v>59</c:v>
                </c:pt>
                <c:pt idx="849">
                  <c:v>24</c:v>
                </c:pt>
                <c:pt idx="850">
                  <c:v>34</c:v>
                </c:pt>
                <c:pt idx="851">
                  <c:v>52</c:v>
                </c:pt>
                <c:pt idx="852">
                  <c:v>53</c:v>
                </c:pt>
                <c:pt idx="853">
                  <c:v>61</c:v>
                </c:pt>
                <c:pt idx="854">
                  <c:v>61</c:v>
                </c:pt>
                <c:pt idx="855">
                  <c:v>60</c:v>
                </c:pt>
                <c:pt idx="856">
                  <c:v>56</c:v>
                </c:pt>
                <c:pt idx="857">
                  <c:v>54</c:v>
                </c:pt>
                <c:pt idx="858">
                  <c:v>55</c:v>
                </c:pt>
                <c:pt idx="859">
                  <c:v>54</c:v>
                </c:pt>
                <c:pt idx="860">
                  <c:v>54</c:v>
                </c:pt>
                <c:pt idx="861">
                  <c:v>27</c:v>
                </c:pt>
                <c:pt idx="862">
                  <c:v>58</c:v>
                </c:pt>
                <c:pt idx="863">
                  <c:v>43</c:v>
                </c:pt>
                <c:pt idx="864">
                  <c:v>50</c:v>
                </c:pt>
                <c:pt idx="865">
                  <c:v>33</c:v>
                </c:pt>
                <c:pt idx="866">
                  <c:v>60</c:v>
                </c:pt>
                <c:pt idx="867">
                  <c:v>56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59</c:v>
                </c:pt>
                <c:pt idx="872">
                  <c:v>32</c:v>
                </c:pt>
                <c:pt idx="873">
                  <c:v>56</c:v>
                </c:pt>
                <c:pt idx="874">
                  <c:v>55</c:v>
                </c:pt>
                <c:pt idx="875">
                  <c:v>55</c:v>
                </c:pt>
                <c:pt idx="876">
                  <c:v>56</c:v>
                </c:pt>
                <c:pt idx="877">
                  <c:v>36</c:v>
                </c:pt>
                <c:pt idx="878">
                  <c:v>33</c:v>
                </c:pt>
                <c:pt idx="879">
                  <c:v>48</c:v>
                </c:pt>
                <c:pt idx="880">
                  <c:v>59</c:v>
                </c:pt>
                <c:pt idx="881">
                  <c:v>56</c:v>
                </c:pt>
                <c:pt idx="882">
                  <c:v>58</c:v>
                </c:pt>
                <c:pt idx="883">
                  <c:v>59</c:v>
                </c:pt>
                <c:pt idx="884">
                  <c:v>58</c:v>
                </c:pt>
                <c:pt idx="885">
                  <c:v>58</c:v>
                </c:pt>
                <c:pt idx="886">
                  <c:v>58</c:v>
                </c:pt>
                <c:pt idx="887">
                  <c:v>45</c:v>
                </c:pt>
                <c:pt idx="888">
                  <c:v>31</c:v>
                </c:pt>
                <c:pt idx="889">
                  <c:v>35</c:v>
                </c:pt>
                <c:pt idx="890">
                  <c:v>60</c:v>
                </c:pt>
                <c:pt idx="891">
                  <c:v>60</c:v>
                </c:pt>
                <c:pt idx="892">
                  <c:v>48</c:v>
                </c:pt>
                <c:pt idx="893">
                  <c:v>31</c:v>
                </c:pt>
                <c:pt idx="894">
                  <c:v>60</c:v>
                </c:pt>
                <c:pt idx="895">
                  <c:v>59</c:v>
                </c:pt>
                <c:pt idx="896">
                  <c:v>54</c:v>
                </c:pt>
                <c:pt idx="897">
                  <c:v>54</c:v>
                </c:pt>
                <c:pt idx="898">
                  <c:v>54</c:v>
                </c:pt>
                <c:pt idx="899">
                  <c:v>38</c:v>
                </c:pt>
                <c:pt idx="900">
                  <c:v>36</c:v>
                </c:pt>
                <c:pt idx="901">
                  <c:v>56</c:v>
                </c:pt>
                <c:pt idx="902">
                  <c:v>43</c:v>
                </c:pt>
                <c:pt idx="903">
                  <c:v>57</c:v>
                </c:pt>
                <c:pt idx="904">
                  <c:v>57</c:v>
                </c:pt>
                <c:pt idx="905">
                  <c:v>40</c:v>
                </c:pt>
                <c:pt idx="906">
                  <c:v>29</c:v>
                </c:pt>
                <c:pt idx="907">
                  <c:v>39</c:v>
                </c:pt>
                <c:pt idx="908">
                  <c:v>55</c:v>
                </c:pt>
                <c:pt idx="909">
                  <c:v>58</c:v>
                </c:pt>
                <c:pt idx="910">
                  <c:v>57</c:v>
                </c:pt>
                <c:pt idx="911">
                  <c:v>58</c:v>
                </c:pt>
                <c:pt idx="912">
                  <c:v>31</c:v>
                </c:pt>
                <c:pt idx="913">
                  <c:v>58</c:v>
                </c:pt>
                <c:pt idx="914">
                  <c:v>58</c:v>
                </c:pt>
                <c:pt idx="915">
                  <c:v>58</c:v>
                </c:pt>
                <c:pt idx="916">
                  <c:v>19</c:v>
                </c:pt>
                <c:pt idx="917">
                  <c:v>55</c:v>
                </c:pt>
                <c:pt idx="918">
                  <c:v>55</c:v>
                </c:pt>
                <c:pt idx="919">
                  <c:v>55</c:v>
                </c:pt>
                <c:pt idx="920">
                  <c:v>48</c:v>
                </c:pt>
                <c:pt idx="921">
                  <c:v>58</c:v>
                </c:pt>
                <c:pt idx="922">
                  <c:v>58</c:v>
                </c:pt>
                <c:pt idx="923">
                  <c:v>57</c:v>
                </c:pt>
                <c:pt idx="924">
                  <c:v>58</c:v>
                </c:pt>
                <c:pt idx="925">
                  <c:v>57</c:v>
                </c:pt>
                <c:pt idx="926">
                  <c:v>58</c:v>
                </c:pt>
                <c:pt idx="927">
                  <c:v>58</c:v>
                </c:pt>
                <c:pt idx="928">
                  <c:v>57</c:v>
                </c:pt>
                <c:pt idx="929">
                  <c:v>40</c:v>
                </c:pt>
                <c:pt idx="930">
                  <c:v>56</c:v>
                </c:pt>
                <c:pt idx="931">
                  <c:v>43</c:v>
                </c:pt>
                <c:pt idx="932">
                  <c:v>58</c:v>
                </c:pt>
                <c:pt idx="933">
                  <c:v>59</c:v>
                </c:pt>
                <c:pt idx="934">
                  <c:v>53</c:v>
                </c:pt>
                <c:pt idx="935">
                  <c:v>34</c:v>
                </c:pt>
                <c:pt idx="936">
                  <c:v>58</c:v>
                </c:pt>
                <c:pt idx="937">
                  <c:v>38</c:v>
                </c:pt>
                <c:pt idx="938">
                  <c:v>53</c:v>
                </c:pt>
                <c:pt idx="939">
                  <c:v>40</c:v>
                </c:pt>
                <c:pt idx="940">
                  <c:v>52</c:v>
                </c:pt>
                <c:pt idx="941">
                  <c:v>56</c:v>
                </c:pt>
                <c:pt idx="942">
                  <c:v>56</c:v>
                </c:pt>
                <c:pt idx="943">
                  <c:v>56</c:v>
                </c:pt>
                <c:pt idx="944">
                  <c:v>28</c:v>
                </c:pt>
                <c:pt idx="945">
                  <c:v>56</c:v>
                </c:pt>
                <c:pt idx="946">
                  <c:v>36</c:v>
                </c:pt>
                <c:pt idx="947">
                  <c:v>58</c:v>
                </c:pt>
                <c:pt idx="948">
                  <c:v>57</c:v>
                </c:pt>
                <c:pt idx="949">
                  <c:v>57</c:v>
                </c:pt>
                <c:pt idx="950">
                  <c:v>57</c:v>
                </c:pt>
                <c:pt idx="951">
                  <c:v>49</c:v>
                </c:pt>
                <c:pt idx="952">
                  <c:v>51</c:v>
                </c:pt>
                <c:pt idx="953">
                  <c:v>54</c:v>
                </c:pt>
                <c:pt idx="954">
                  <c:v>57</c:v>
                </c:pt>
                <c:pt idx="955">
                  <c:v>52</c:v>
                </c:pt>
                <c:pt idx="956">
                  <c:v>34</c:v>
                </c:pt>
                <c:pt idx="957">
                  <c:v>51</c:v>
                </c:pt>
                <c:pt idx="958">
                  <c:v>54</c:v>
                </c:pt>
                <c:pt idx="959">
                  <c:v>33</c:v>
                </c:pt>
                <c:pt idx="960">
                  <c:v>53</c:v>
                </c:pt>
                <c:pt idx="961">
                  <c:v>40</c:v>
                </c:pt>
                <c:pt idx="962">
                  <c:v>52</c:v>
                </c:pt>
                <c:pt idx="963">
                  <c:v>18</c:v>
                </c:pt>
                <c:pt idx="964">
                  <c:v>56</c:v>
                </c:pt>
                <c:pt idx="965">
                  <c:v>57</c:v>
                </c:pt>
                <c:pt idx="966">
                  <c:v>56</c:v>
                </c:pt>
                <c:pt idx="967">
                  <c:v>51</c:v>
                </c:pt>
                <c:pt idx="968">
                  <c:v>42</c:v>
                </c:pt>
                <c:pt idx="969">
                  <c:v>37</c:v>
                </c:pt>
                <c:pt idx="970">
                  <c:v>39</c:v>
                </c:pt>
                <c:pt idx="971">
                  <c:v>52</c:v>
                </c:pt>
                <c:pt idx="972">
                  <c:v>52</c:v>
                </c:pt>
                <c:pt idx="973">
                  <c:v>55</c:v>
                </c:pt>
                <c:pt idx="974">
                  <c:v>25</c:v>
                </c:pt>
                <c:pt idx="975">
                  <c:v>58</c:v>
                </c:pt>
                <c:pt idx="976">
                  <c:v>50</c:v>
                </c:pt>
                <c:pt idx="977">
                  <c:v>44</c:v>
                </c:pt>
                <c:pt idx="978">
                  <c:v>58</c:v>
                </c:pt>
                <c:pt idx="979">
                  <c:v>58</c:v>
                </c:pt>
                <c:pt idx="980">
                  <c:v>58</c:v>
                </c:pt>
                <c:pt idx="981">
                  <c:v>57</c:v>
                </c:pt>
                <c:pt idx="982">
                  <c:v>57</c:v>
                </c:pt>
                <c:pt idx="983">
                  <c:v>58</c:v>
                </c:pt>
                <c:pt idx="984">
                  <c:v>54</c:v>
                </c:pt>
                <c:pt idx="985">
                  <c:v>33</c:v>
                </c:pt>
                <c:pt idx="986">
                  <c:v>20</c:v>
                </c:pt>
                <c:pt idx="987">
                  <c:v>59</c:v>
                </c:pt>
                <c:pt idx="988">
                  <c:v>27</c:v>
                </c:pt>
                <c:pt idx="989">
                  <c:v>59</c:v>
                </c:pt>
                <c:pt idx="990">
                  <c:v>54</c:v>
                </c:pt>
                <c:pt idx="991">
                  <c:v>50</c:v>
                </c:pt>
                <c:pt idx="992">
                  <c:v>34</c:v>
                </c:pt>
                <c:pt idx="993">
                  <c:v>52</c:v>
                </c:pt>
                <c:pt idx="994">
                  <c:v>55</c:v>
                </c:pt>
                <c:pt idx="995">
                  <c:v>18</c:v>
                </c:pt>
                <c:pt idx="996">
                  <c:v>51</c:v>
                </c:pt>
                <c:pt idx="997">
                  <c:v>53</c:v>
                </c:pt>
                <c:pt idx="998">
                  <c:v>41</c:v>
                </c:pt>
                <c:pt idx="999">
                  <c:v>53</c:v>
                </c:pt>
                <c:pt idx="1000">
                  <c:v>33</c:v>
                </c:pt>
                <c:pt idx="1001">
                  <c:v>53</c:v>
                </c:pt>
                <c:pt idx="1002">
                  <c:v>46</c:v>
                </c:pt>
                <c:pt idx="1003">
                  <c:v>52</c:v>
                </c:pt>
                <c:pt idx="1004">
                  <c:v>50</c:v>
                </c:pt>
                <c:pt idx="1005">
                  <c:v>56</c:v>
                </c:pt>
                <c:pt idx="1006">
                  <c:v>53</c:v>
                </c:pt>
                <c:pt idx="1007">
                  <c:v>53</c:v>
                </c:pt>
                <c:pt idx="1008">
                  <c:v>42</c:v>
                </c:pt>
                <c:pt idx="1009">
                  <c:v>56</c:v>
                </c:pt>
                <c:pt idx="1010">
                  <c:v>56</c:v>
                </c:pt>
                <c:pt idx="1011">
                  <c:v>50</c:v>
                </c:pt>
                <c:pt idx="1012">
                  <c:v>55</c:v>
                </c:pt>
                <c:pt idx="1013">
                  <c:v>56</c:v>
                </c:pt>
                <c:pt idx="1014">
                  <c:v>56</c:v>
                </c:pt>
                <c:pt idx="1015">
                  <c:v>51</c:v>
                </c:pt>
                <c:pt idx="1016">
                  <c:v>22</c:v>
                </c:pt>
                <c:pt idx="1017">
                  <c:v>21</c:v>
                </c:pt>
                <c:pt idx="1018">
                  <c:v>48</c:v>
                </c:pt>
                <c:pt idx="1019">
                  <c:v>33</c:v>
                </c:pt>
                <c:pt idx="1020">
                  <c:v>48</c:v>
                </c:pt>
                <c:pt idx="1021">
                  <c:v>26</c:v>
                </c:pt>
                <c:pt idx="1022">
                  <c:v>31</c:v>
                </c:pt>
                <c:pt idx="1023">
                  <c:v>48</c:v>
                </c:pt>
                <c:pt idx="1024">
                  <c:v>54</c:v>
                </c:pt>
                <c:pt idx="1025">
                  <c:v>22</c:v>
                </c:pt>
                <c:pt idx="1026">
                  <c:v>57</c:v>
                </c:pt>
                <c:pt idx="1027">
                  <c:v>49</c:v>
                </c:pt>
                <c:pt idx="1028">
                  <c:v>56</c:v>
                </c:pt>
                <c:pt idx="1029">
                  <c:v>57</c:v>
                </c:pt>
                <c:pt idx="1030">
                  <c:v>53</c:v>
                </c:pt>
                <c:pt idx="1031">
                  <c:v>57</c:v>
                </c:pt>
                <c:pt idx="1032">
                  <c:v>53</c:v>
                </c:pt>
                <c:pt idx="1033">
                  <c:v>54</c:v>
                </c:pt>
                <c:pt idx="1034">
                  <c:v>54</c:v>
                </c:pt>
                <c:pt idx="1035">
                  <c:v>28</c:v>
                </c:pt>
                <c:pt idx="1036">
                  <c:v>51</c:v>
                </c:pt>
                <c:pt idx="1037">
                  <c:v>54</c:v>
                </c:pt>
                <c:pt idx="1038">
                  <c:v>55</c:v>
                </c:pt>
                <c:pt idx="1039">
                  <c:v>52</c:v>
                </c:pt>
                <c:pt idx="1040">
                  <c:v>52</c:v>
                </c:pt>
                <c:pt idx="1041">
                  <c:v>55</c:v>
                </c:pt>
                <c:pt idx="1042">
                  <c:v>23</c:v>
                </c:pt>
                <c:pt idx="1043">
                  <c:v>55</c:v>
                </c:pt>
                <c:pt idx="1044">
                  <c:v>33</c:v>
                </c:pt>
                <c:pt idx="1045">
                  <c:v>36</c:v>
                </c:pt>
                <c:pt idx="1046">
                  <c:v>48</c:v>
                </c:pt>
                <c:pt idx="1047">
                  <c:v>30</c:v>
                </c:pt>
                <c:pt idx="1048">
                  <c:v>55</c:v>
                </c:pt>
                <c:pt idx="1049">
                  <c:v>55</c:v>
                </c:pt>
                <c:pt idx="1050">
                  <c:v>50</c:v>
                </c:pt>
                <c:pt idx="1051">
                  <c:v>46</c:v>
                </c:pt>
                <c:pt idx="1052">
                  <c:v>45</c:v>
                </c:pt>
                <c:pt idx="1053">
                  <c:v>60</c:v>
                </c:pt>
                <c:pt idx="1054">
                  <c:v>46</c:v>
                </c:pt>
                <c:pt idx="1055">
                  <c:v>58</c:v>
                </c:pt>
                <c:pt idx="1056">
                  <c:v>32</c:v>
                </c:pt>
                <c:pt idx="1057">
                  <c:v>30</c:v>
                </c:pt>
                <c:pt idx="1058">
                  <c:v>57</c:v>
                </c:pt>
                <c:pt idx="1059">
                  <c:v>56</c:v>
                </c:pt>
                <c:pt idx="1060">
                  <c:v>55</c:v>
                </c:pt>
                <c:pt idx="1061">
                  <c:v>56</c:v>
                </c:pt>
                <c:pt idx="1062">
                  <c:v>50</c:v>
                </c:pt>
                <c:pt idx="1063">
                  <c:v>55</c:v>
                </c:pt>
                <c:pt idx="1064">
                  <c:v>56</c:v>
                </c:pt>
                <c:pt idx="1065">
                  <c:v>53</c:v>
                </c:pt>
                <c:pt idx="1066">
                  <c:v>56</c:v>
                </c:pt>
                <c:pt idx="1067">
                  <c:v>53</c:v>
                </c:pt>
                <c:pt idx="1068">
                  <c:v>51</c:v>
                </c:pt>
                <c:pt idx="1069">
                  <c:v>51</c:v>
                </c:pt>
                <c:pt idx="1070">
                  <c:v>45</c:v>
                </c:pt>
                <c:pt idx="1071">
                  <c:v>50</c:v>
                </c:pt>
                <c:pt idx="1072">
                  <c:v>44</c:v>
                </c:pt>
                <c:pt idx="1073">
                  <c:v>35</c:v>
                </c:pt>
                <c:pt idx="1074">
                  <c:v>53</c:v>
                </c:pt>
                <c:pt idx="1075">
                  <c:v>58</c:v>
                </c:pt>
                <c:pt idx="1076">
                  <c:v>46</c:v>
                </c:pt>
                <c:pt idx="1077">
                  <c:v>58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43</c:v>
                </c:pt>
                <c:pt idx="1083">
                  <c:v>49</c:v>
                </c:pt>
                <c:pt idx="1084">
                  <c:v>42</c:v>
                </c:pt>
                <c:pt idx="1085">
                  <c:v>48</c:v>
                </c:pt>
                <c:pt idx="1086">
                  <c:v>53</c:v>
                </c:pt>
                <c:pt idx="1087">
                  <c:v>49</c:v>
                </c:pt>
                <c:pt idx="1088">
                  <c:v>49</c:v>
                </c:pt>
                <c:pt idx="1089">
                  <c:v>51</c:v>
                </c:pt>
                <c:pt idx="1090">
                  <c:v>53</c:v>
                </c:pt>
                <c:pt idx="1091">
                  <c:v>48</c:v>
                </c:pt>
                <c:pt idx="1092">
                  <c:v>49</c:v>
                </c:pt>
                <c:pt idx="1093">
                  <c:v>54</c:v>
                </c:pt>
                <c:pt idx="1094">
                  <c:v>40</c:v>
                </c:pt>
                <c:pt idx="1095">
                  <c:v>52</c:v>
                </c:pt>
                <c:pt idx="1096">
                  <c:v>31</c:v>
                </c:pt>
                <c:pt idx="1097">
                  <c:v>31</c:v>
                </c:pt>
                <c:pt idx="1098">
                  <c:v>60</c:v>
                </c:pt>
                <c:pt idx="1099">
                  <c:v>59</c:v>
                </c:pt>
                <c:pt idx="1100">
                  <c:v>34</c:v>
                </c:pt>
                <c:pt idx="1101">
                  <c:v>52</c:v>
                </c:pt>
                <c:pt idx="1102">
                  <c:v>49</c:v>
                </c:pt>
                <c:pt idx="1103">
                  <c:v>49</c:v>
                </c:pt>
                <c:pt idx="1104">
                  <c:v>47</c:v>
                </c:pt>
                <c:pt idx="1105">
                  <c:v>54</c:v>
                </c:pt>
                <c:pt idx="1106">
                  <c:v>55</c:v>
                </c:pt>
                <c:pt idx="1107">
                  <c:v>55</c:v>
                </c:pt>
                <c:pt idx="1108">
                  <c:v>52</c:v>
                </c:pt>
                <c:pt idx="1109">
                  <c:v>37</c:v>
                </c:pt>
                <c:pt idx="1110">
                  <c:v>50</c:v>
                </c:pt>
                <c:pt idx="1111">
                  <c:v>49</c:v>
                </c:pt>
                <c:pt idx="1112">
                  <c:v>41</c:v>
                </c:pt>
                <c:pt idx="1113">
                  <c:v>48</c:v>
                </c:pt>
                <c:pt idx="1114">
                  <c:v>25</c:v>
                </c:pt>
                <c:pt idx="1115">
                  <c:v>50</c:v>
                </c:pt>
                <c:pt idx="1116">
                  <c:v>47</c:v>
                </c:pt>
                <c:pt idx="1117">
                  <c:v>50</c:v>
                </c:pt>
                <c:pt idx="1118">
                  <c:v>50</c:v>
                </c:pt>
                <c:pt idx="1119">
                  <c:v>46</c:v>
                </c:pt>
                <c:pt idx="1120">
                  <c:v>53</c:v>
                </c:pt>
                <c:pt idx="1121">
                  <c:v>53</c:v>
                </c:pt>
                <c:pt idx="1122">
                  <c:v>53</c:v>
                </c:pt>
                <c:pt idx="1123">
                  <c:v>48</c:v>
                </c:pt>
                <c:pt idx="1124">
                  <c:v>43</c:v>
                </c:pt>
                <c:pt idx="1125">
                  <c:v>34</c:v>
                </c:pt>
                <c:pt idx="1126">
                  <c:v>52</c:v>
                </c:pt>
                <c:pt idx="1127">
                  <c:v>51</c:v>
                </c:pt>
                <c:pt idx="1128">
                  <c:v>51</c:v>
                </c:pt>
                <c:pt idx="1129">
                  <c:v>58</c:v>
                </c:pt>
                <c:pt idx="1130">
                  <c:v>39</c:v>
                </c:pt>
                <c:pt idx="1131">
                  <c:v>37</c:v>
                </c:pt>
                <c:pt idx="1132">
                  <c:v>50</c:v>
                </c:pt>
                <c:pt idx="1133">
                  <c:v>60</c:v>
                </c:pt>
                <c:pt idx="1134">
                  <c:v>26</c:v>
                </c:pt>
                <c:pt idx="1135">
                  <c:v>56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51</c:v>
                </c:pt>
                <c:pt idx="1140">
                  <c:v>24</c:v>
                </c:pt>
                <c:pt idx="1141">
                  <c:v>53</c:v>
                </c:pt>
                <c:pt idx="1142">
                  <c:v>51</c:v>
                </c:pt>
                <c:pt idx="1143">
                  <c:v>53</c:v>
                </c:pt>
                <c:pt idx="1144">
                  <c:v>51</c:v>
                </c:pt>
                <c:pt idx="1145">
                  <c:v>51</c:v>
                </c:pt>
                <c:pt idx="1146">
                  <c:v>54</c:v>
                </c:pt>
                <c:pt idx="1147">
                  <c:v>30</c:v>
                </c:pt>
                <c:pt idx="1148">
                  <c:v>50</c:v>
                </c:pt>
                <c:pt idx="1149">
                  <c:v>50</c:v>
                </c:pt>
                <c:pt idx="1150">
                  <c:v>49</c:v>
                </c:pt>
                <c:pt idx="1151">
                  <c:v>46</c:v>
                </c:pt>
                <c:pt idx="1152">
                  <c:v>26</c:v>
                </c:pt>
                <c:pt idx="1153">
                  <c:v>49</c:v>
                </c:pt>
                <c:pt idx="1154">
                  <c:v>57</c:v>
                </c:pt>
                <c:pt idx="1155">
                  <c:v>21</c:v>
                </c:pt>
                <c:pt idx="1156">
                  <c:v>52</c:v>
                </c:pt>
                <c:pt idx="1157">
                  <c:v>52</c:v>
                </c:pt>
                <c:pt idx="1158">
                  <c:v>52</c:v>
                </c:pt>
                <c:pt idx="1159">
                  <c:v>47</c:v>
                </c:pt>
                <c:pt idx="1160">
                  <c:v>50</c:v>
                </c:pt>
                <c:pt idx="1161">
                  <c:v>45</c:v>
                </c:pt>
                <c:pt idx="1162">
                  <c:v>58</c:v>
                </c:pt>
                <c:pt idx="1163">
                  <c:v>56</c:v>
                </c:pt>
                <c:pt idx="1164">
                  <c:v>41</c:v>
                </c:pt>
                <c:pt idx="1165">
                  <c:v>48</c:v>
                </c:pt>
                <c:pt idx="1166">
                  <c:v>51</c:v>
                </c:pt>
                <c:pt idx="1167">
                  <c:v>52</c:v>
                </c:pt>
                <c:pt idx="1168">
                  <c:v>54</c:v>
                </c:pt>
                <c:pt idx="1169">
                  <c:v>50</c:v>
                </c:pt>
                <c:pt idx="1170">
                  <c:v>43</c:v>
                </c:pt>
                <c:pt idx="1171">
                  <c:v>24</c:v>
                </c:pt>
                <c:pt idx="1172">
                  <c:v>52</c:v>
                </c:pt>
                <c:pt idx="1173">
                  <c:v>47</c:v>
                </c:pt>
                <c:pt idx="1174">
                  <c:v>40</c:v>
                </c:pt>
                <c:pt idx="1175">
                  <c:v>50</c:v>
                </c:pt>
                <c:pt idx="1176">
                  <c:v>58</c:v>
                </c:pt>
                <c:pt idx="1177">
                  <c:v>41</c:v>
                </c:pt>
                <c:pt idx="1178">
                  <c:v>49</c:v>
                </c:pt>
                <c:pt idx="1179">
                  <c:v>56</c:v>
                </c:pt>
                <c:pt idx="1180">
                  <c:v>49</c:v>
                </c:pt>
                <c:pt idx="1181">
                  <c:v>48</c:v>
                </c:pt>
                <c:pt idx="1182">
                  <c:v>50</c:v>
                </c:pt>
                <c:pt idx="1183">
                  <c:v>50</c:v>
                </c:pt>
                <c:pt idx="1184">
                  <c:v>47</c:v>
                </c:pt>
                <c:pt idx="1185">
                  <c:v>49</c:v>
                </c:pt>
                <c:pt idx="1186">
                  <c:v>51</c:v>
                </c:pt>
                <c:pt idx="1187">
                  <c:v>30</c:v>
                </c:pt>
                <c:pt idx="1188">
                  <c:v>53</c:v>
                </c:pt>
                <c:pt idx="1189">
                  <c:v>46</c:v>
                </c:pt>
                <c:pt idx="1190">
                  <c:v>54</c:v>
                </c:pt>
                <c:pt idx="1191">
                  <c:v>43</c:v>
                </c:pt>
                <c:pt idx="1192">
                  <c:v>35</c:v>
                </c:pt>
                <c:pt idx="1193">
                  <c:v>49</c:v>
                </c:pt>
                <c:pt idx="1194">
                  <c:v>48</c:v>
                </c:pt>
                <c:pt idx="1195">
                  <c:v>46</c:v>
                </c:pt>
                <c:pt idx="1196">
                  <c:v>46</c:v>
                </c:pt>
                <c:pt idx="1197">
                  <c:v>46</c:v>
                </c:pt>
                <c:pt idx="1198">
                  <c:v>51</c:v>
                </c:pt>
                <c:pt idx="1199">
                  <c:v>51</c:v>
                </c:pt>
                <c:pt idx="1200">
                  <c:v>47</c:v>
                </c:pt>
                <c:pt idx="1201">
                  <c:v>51</c:v>
                </c:pt>
                <c:pt idx="1202">
                  <c:v>53</c:v>
                </c:pt>
                <c:pt idx="1203">
                  <c:v>51</c:v>
                </c:pt>
                <c:pt idx="1204">
                  <c:v>34</c:v>
                </c:pt>
                <c:pt idx="1205">
                  <c:v>26</c:v>
                </c:pt>
                <c:pt idx="1206">
                  <c:v>34</c:v>
                </c:pt>
                <c:pt idx="1207">
                  <c:v>45</c:v>
                </c:pt>
                <c:pt idx="1208">
                  <c:v>60</c:v>
                </c:pt>
                <c:pt idx="1209">
                  <c:v>49</c:v>
                </c:pt>
                <c:pt idx="1210">
                  <c:v>46</c:v>
                </c:pt>
                <c:pt idx="1211">
                  <c:v>49</c:v>
                </c:pt>
                <c:pt idx="1212">
                  <c:v>49</c:v>
                </c:pt>
                <c:pt idx="1213">
                  <c:v>53</c:v>
                </c:pt>
                <c:pt idx="1214">
                  <c:v>51</c:v>
                </c:pt>
                <c:pt idx="1215">
                  <c:v>49</c:v>
                </c:pt>
                <c:pt idx="1216">
                  <c:v>51</c:v>
                </c:pt>
                <c:pt idx="1217">
                  <c:v>48</c:v>
                </c:pt>
                <c:pt idx="1218">
                  <c:v>42</c:v>
                </c:pt>
                <c:pt idx="1219">
                  <c:v>47</c:v>
                </c:pt>
                <c:pt idx="1220">
                  <c:v>41</c:v>
                </c:pt>
                <c:pt idx="1221">
                  <c:v>36</c:v>
                </c:pt>
                <c:pt idx="1222">
                  <c:v>46</c:v>
                </c:pt>
                <c:pt idx="1223">
                  <c:v>49</c:v>
                </c:pt>
                <c:pt idx="1224">
                  <c:v>51</c:v>
                </c:pt>
                <c:pt idx="1225">
                  <c:v>52</c:v>
                </c:pt>
                <c:pt idx="1226">
                  <c:v>32</c:v>
                </c:pt>
                <c:pt idx="1227">
                  <c:v>40</c:v>
                </c:pt>
                <c:pt idx="1228">
                  <c:v>52</c:v>
                </c:pt>
                <c:pt idx="1229">
                  <c:v>52</c:v>
                </c:pt>
                <c:pt idx="1230">
                  <c:v>45</c:v>
                </c:pt>
                <c:pt idx="1231">
                  <c:v>57</c:v>
                </c:pt>
                <c:pt idx="1232">
                  <c:v>45</c:v>
                </c:pt>
                <c:pt idx="1233">
                  <c:v>50</c:v>
                </c:pt>
                <c:pt idx="1234">
                  <c:v>50</c:v>
                </c:pt>
                <c:pt idx="1235">
                  <c:v>29</c:v>
                </c:pt>
                <c:pt idx="1236">
                  <c:v>43</c:v>
                </c:pt>
                <c:pt idx="1237">
                  <c:v>49</c:v>
                </c:pt>
                <c:pt idx="1238">
                  <c:v>48</c:v>
                </c:pt>
                <c:pt idx="1239">
                  <c:v>48</c:v>
                </c:pt>
                <c:pt idx="1240">
                  <c:v>39</c:v>
                </c:pt>
                <c:pt idx="1241">
                  <c:v>48</c:v>
                </c:pt>
                <c:pt idx="1242">
                  <c:v>30</c:v>
                </c:pt>
                <c:pt idx="1243">
                  <c:v>46</c:v>
                </c:pt>
                <c:pt idx="1244">
                  <c:v>51</c:v>
                </c:pt>
                <c:pt idx="1245">
                  <c:v>47</c:v>
                </c:pt>
                <c:pt idx="1246">
                  <c:v>55</c:v>
                </c:pt>
                <c:pt idx="1247">
                  <c:v>25</c:v>
                </c:pt>
                <c:pt idx="1248">
                  <c:v>44</c:v>
                </c:pt>
                <c:pt idx="1249">
                  <c:v>49</c:v>
                </c:pt>
                <c:pt idx="1250">
                  <c:v>48</c:v>
                </c:pt>
                <c:pt idx="1251">
                  <c:v>50</c:v>
                </c:pt>
                <c:pt idx="1252">
                  <c:v>50</c:v>
                </c:pt>
                <c:pt idx="1253">
                  <c:v>46</c:v>
                </c:pt>
                <c:pt idx="1254">
                  <c:v>34</c:v>
                </c:pt>
                <c:pt idx="1255">
                  <c:v>46</c:v>
                </c:pt>
                <c:pt idx="1256">
                  <c:v>46</c:v>
                </c:pt>
                <c:pt idx="1257">
                  <c:v>21</c:v>
                </c:pt>
                <c:pt idx="1258">
                  <c:v>57</c:v>
                </c:pt>
                <c:pt idx="1259">
                  <c:v>51</c:v>
                </c:pt>
                <c:pt idx="1260">
                  <c:v>51</c:v>
                </c:pt>
                <c:pt idx="1261">
                  <c:v>48</c:v>
                </c:pt>
                <c:pt idx="1262">
                  <c:v>53</c:v>
                </c:pt>
                <c:pt idx="1263">
                  <c:v>23</c:v>
                </c:pt>
                <c:pt idx="1264">
                  <c:v>46</c:v>
                </c:pt>
                <c:pt idx="1265">
                  <c:v>49</c:v>
                </c:pt>
                <c:pt idx="1266">
                  <c:v>42</c:v>
                </c:pt>
                <c:pt idx="1267">
                  <c:v>49</c:v>
                </c:pt>
                <c:pt idx="1268">
                  <c:v>48</c:v>
                </c:pt>
                <c:pt idx="1269">
                  <c:v>53</c:v>
                </c:pt>
                <c:pt idx="1270">
                  <c:v>57</c:v>
                </c:pt>
                <c:pt idx="1271">
                  <c:v>47</c:v>
                </c:pt>
                <c:pt idx="1272">
                  <c:v>45</c:v>
                </c:pt>
                <c:pt idx="1273">
                  <c:v>43</c:v>
                </c:pt>
                <c:pt idx="1274">
                  <c:v>45</c:v>
                </c:pt>
                <c:pt idx="1275">
                  <c:v>45</c:v>
                </c:pt>
                <c:pt idx="1276">
                  <c:v>45</c:v>
                </c:pt>
                <c:pt idx="1277">
                  <c:v>49</c:v>
                </c:pt>
                <c:pt idx="1278">
                  <c:v>39</c:v>
                </c:pt>
                <c:pt idx="1279">
                  <c:v>39</c:v>
                </c:pt>
                <c:pt idx="1280">
                  <c:v>35</c:v>
                </c:pt>
                <c:pt idx="1281">
                  <c:v>40</c:v>
                </c:pt>
                <c:pt idx="1282">
                  <c:v>47</c:v>
                </c:pt>
                <c:pt idx="1283">
                  <c:v>34</c:v>
                </c:pt>
                <c:pt idx="1284">
                  <c:v>47</c:v>
                </c:pt>
                <c:pt idx="1285">
                  <c:v>47</c:v>
                </c:pt>
                <c:pt idx="1286">
                  <c:v>39</c:v>
                </c:pt>
                <c:pt idx="1287">
                  <c:v>47</c:v>
                </c:pt>
                <c:pt idx="1288">
                  <c:v>41</c:v>
                </c:pt>
                <c:pt idx="1289">
                  <c:v>39</c:v>
                </c:pt>
                <c:pt idx="1290">
                  <c:v>45</c:v>
                </c:pt>
                <c:pt idx="1291">
                  <c:v>43</c:v>
                </c:pt>
                <c:pt idx="1292">
                  <c:v>45</c:v>
                </c:pt>
                <c:pt idx="1293">
                  <c:v>45</c:v>
                </c:pt>
                <c:pt idx="1294">
                  <c:v>45</c:v>
                </c:pt>
                <c:pt idx="1295">
                  <c:v>29</c:v>
                </c:pt>
                <c:pt idx="1296">
                  <c:v>30</c:v>
                </c:pt>
                <c:pt idx="1297">
                  <c:v>50</c:v>
                </c:pt>
                <c:pt idx="1298">
                  <c:v>38</c:v>
                </c:pt>
                <c:pt idx="1299">
                  <c:v>56</c:v>
                </c:pt>
                <c:pt idx="1300">
                  <c:v>50</c:v>
                </c:pt>
                <c:pt idx="1301">
                  <c:v>50</c:v>
                </c:pt>
                <c:pt idx="1302">
                  <c:v>59</c:v>
                </c:pt>
                <c:pt idx="1303">
                  <c:v>47</c:v>
                </c:pt>
                <c:pt idx="1304">
                  <c:v>45</c:v>
                </c:pt>
                <c:pt idx="1305">
                  <c:v>43</c:v>
                </c:pt>
                <c:pt idx="1306">
                  <c:v>51</c:v>
                </c:pt>
                <c:pt idx="1307">
                  <c:v>51</c:v>
                </c:pt>
                <c:pt idx="1308">
                  <c:v>59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46</c:v>
                </c:pt>
                <c:pt idx="1313">
                  <c:v>29</c:v>
                </c:pt>
                <c:pt idx="1314">
                  <c:v>43</c:v>
                </c:pt>
                <c:pt idx="1315">
                  <c:v>44</c:v>
                </c:pt>
                <c:pt idx="1316">
                  <c:v>49</c:v>
                </c:pt>
                <c:pt idx="1317">
                  <c:v>48</c:v>
                </c:pt>
                <c:pt idx="1318">
                  <c:v>48</c:v>
                </c:pt>
                <c:pt idx="1319">
                  <c:v>22</c:v>
                </c:pt>
                <c:pt idx="1320">
                  <c:v>48</c:v>
                </c:pt>
                <c:pt idx="1321">
                  <c:v>58</c:v>
                </c:pt>
                <c:pt idx="1322">
                  <c:v>40</c:v>
                </c:pt>
                <c:pt idx="1323">
                  <c:v>46</c:v>
                </c:pt>
                <c:pt idx="1324">
                  <c:v>46</c:v>
                </c:pt>
                <c:pt idx="1325">
                  <c:v>46</c:v>
                </c:pt>
                <c:pt idx="1326">
                  <c:v>44</c:v>
                </c:pt>
                <c:pt idx="1327">
                  <c:v>44</c:v>
                </c:pt>
                <c:pt idx="1328">
                  <c:v>60</c:v>
                </c:pt>
                <c:pt idx="1329">
                  <c:v>25</c:v>
                </c:pt>
                <c:pt idx="1330">
                  <c:v>40</c:v>
                </c:pt>
                <c:pt idx="1331">
                  <c:v>59</c:v>
                </c:pt>
                <c:pt idx="1332">
                  <c:v>40</c:v>
                </c:pt>
                <c:pt idx="1333">
                  <c:v>32</c:v>
                </c:pt>
                <c:pt idx="1334">
                  <c:v>49</c:v>
                </c:pt>
                <c:pt idx="1335">
                  <c:v>49</c:v>
                </c:pt>
                <c:pt idx="1336">
                  <c:v>49</c:v>
                </c:pt>
                <c:pt idx="1337">
                  <c:v>44</c:v>
                </c:pt>
                <c:pt idx="1338">
                  <c:v>49</c:v>
                </c:pt>
                <c:pt idx="1339">
                  <c:v>55</c:v>
                </c:pt>
                <c:pt idx="1340">
                  <c:v>47</c:v>
                </c:pt>
                <c:pt idx="1341">
                  <c:v>28</c:v>
                </c:pt>
                <c:pt idx="1342">
                  <c:v>21</c:v>
                </c:pt>
                <c:pt idx="1343">
                  <c:v>29</c:v>
                </c:pt>
                <c:pt idx="1344">
                  <c:v>57</c:v>
                </c:pt>
                <c:pt idx="1345">
                  <c:v>47</c:v>
                </c:pt>
                <c:pt idx="1346">
                  <c:v>57</c:v>
                </c:pt>
                <c:pt idx="1347">
                  <c:v>47</c:v>
                </c:pt>
                <c:pt idx="1348">
                  <c:v>52</c:v>
                </c:pt>
                <c:pt idx="1349">
                  <c:v>40</c:v>
                </c:pt>
                <c:pt idx="1350">
                  <c:v>37</c:v>
                </c:pt>
                <c:pt idx="1351">
                  <c:v>19</c:v>
                </c:pt>
                <c:pt idx="1352">
                  <c:v>45</c:v>
                </c:pt>
                <c:pt idx="1353">
                  <c:v>46</c:v>
                </c:pt>
                <c:pt idx="1354">
                  <c:v>44</c:v>
                </c:pt>
                <c:pt idx="1355">
                  <c:v>33</c:v>
                </c:pt>
                <c:pt idx="1356">
                  <c:v>42</c:v>
                </c:pt>
                <c:pt idx="1357">
                  <c:v>27</c:v>
                </c:pt>
                <c:pt idx="1358">
                  <c:v>60</c:v>
                </c:pt>
                <c:pt idx="1359">
                  <c:v>39</c:v>
                </c:pt>
                <c:pt idx="1360">
                  <c:v>39</c:v>
                </c:pt>
                <c:pt idx="1361">
                  <c:v>50</c:v>
                </c:pt>
                <c:pt idx="1362">
                  <c:v>47</c:v>
                </c:pt>
                <c:pt idx="1363">
                  <c:v>52</c:v>
                </c:pt>
                <c:pt idx="1364">
                  <c:v>41</c:v>
                </c:pt>
                <c:pt idx="1365">
                  <c:v>56</c:v>
                </c:pt>
                <c:pt idx="1366">
                  <c:v>35</c:v>
                </c:pt>
                <c:pt idx="1367">
                  <c:v>45</c:v>
                </c:pt>
                <c:pt idx="1368">
                  <c:v>60</c:v>
                </c:pt>
                <c:pt idx="1369">
                  <c:v>28</c:v>
                </c:pt>
                <c:pt idx="1370">
                  <c:v>21</c:v>
                </c:pt>
                <c:pt idx="1371">
                  <c:v>33</c:v>
                </c:pt>
                <c:pt idx="1372">
                  <c:v>31</c:v>
                </c:pt>
                <c:pt idx="1373">
                  <c:v>48</c:v>
                </c:pt>
                <c:pt idx="1374">
                  <c:v>25</c:v>
                </c:pt>
                <c:pt idx="1375">
                  <c:v>23</c:v>
                </c:pt>
                <c:pt idx="1376">
                  <c:v>48</c:v>
                </c:pt>
                <c:pt idx="1377">
                  <c:v>25</c:v>
                </c:pt>
                <c:pt idx="1378">
                  <c:v>41</c:v>
                </c:pt>
                <c:pt idx="1379">
                  <c:v>46</c:v>
                </c:pt>
                <c:pt idx="1380">
                  <c:v>44</c:v>
                </c:pt>
                <c:pt idx="1381">
                  <c:v>57</c:v>
                </c:pt>
                <c:pt idx="1382">
                  <c:v>45</c:v>
                </c:pt>
                <c:pt idx="1383">
                  <c:v>44</c:v>
                </c:pt>
                <c:pt idx="1384">
                  <c:v>42</c:v>
                </c:pt>
                <c:pt idx="1385">
                  <c:v>44</c:v>
                </c:pt>
                <c:pt idx="1386">
                  <c:v>44</c:v>
                </c:pt>
                <c:pt idx="1387">
                  <c:v>35</c:v>
                </c:pt>
                <c:pt idx="1388">
                  <c:v>40</c:v>
                </c:pt>
                <c:pt idx="1389">
                  <c:v>41</c:v>
                </c:pt>
                <c:pt idx="1390">
                  <c:v>51</c:v>
                </c:pt>
                <c:pt idx="1391">
                  <c:v>27</c:v>
                </c:pt>
                <c:pt idx="1392">
                  <c:v>26</c:v>
                </c:pt>
                <c:pt idx="1393">
                  <c:v>46</c:v>
                </c:pt>
                <c:pt idx="1394">
                  <c:v>57</c:v>
                </c:pt>
                <c:pt idx="1395">
                  <c:v>24</c:v>
                </c:pt>
                <c:pt idx="1396">
                  <c:v>29</c:v>
                </c:pt>
                <c:pt idx="1397">
                  <c:v>42</c:v>
                </c:pt>
                <c:pt idx="1398">
                  <c:v>23</c:v>
                </c:pt>
                <c:pt idx="1399">
                  <c:v>42</c:v>
                </c:pt>
                <c:pt idx="1400">
                  <c:v>42</c:v>
                </c:pt>
                <c:pt idx="1401">
                  <c:v>21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44</c:v>
                </c:pt>
                <c:pt idx="1406">
                  <c:v>26</c:v>
                </c:pt>
                <c:pt idx="1407">
                  <c:v>54</c:v>
                </c:pt>
                <c:pt idx="1408">
                  <c:v>25</c:v>
                </c:pt>
                <c:pt idx="1409">
                  <c:v>55</c:v>
                </c:pt>
                <c:pt idx="1410">
                  <c:v>28</c:v>
                </c:pt>
                <c:pt idx="1411">
                  <c:v>34</c:v>
                </c:pt>
                <c:pt idx="1412">
                  <c:v>38</c:v>
                </c:pt>
                <c:pt idx="1413">
                  <c:v>44</c:v>
                </c:pt>
                <c:pt idx="1414">
                  <c:v>46</c:v>
                </c:pt>
                <c:pt idx="1415">
                  <c:v>44</c:v>
                </c:pt>
                <c:pt idx="1416">
                  <c:v>39</c:v>
                </c:pt>
                <c:pt idx="1417">
                  <c:v>25</c:v>
                </c:pt>
                <c:pt idx="1418">
                  <c:v>34</c:v>
                </c:pt>
                <c:pt idx="1419">
                  <c:v>26</c:v>
                </c:pt>
                <c:pt idx="1420">
                  <c:v>55</c:v>
                </c:pt>
                <c:pt idx="1421">
                  <c:v>22</c:v>
                </c:pt>
                <c:pt idx="1422">
                  <c:v>45</c:v>
                </c:pt>
                <c:pt idx="1423">
                  <c:v>45</c:v>
                </c:pt>
                <c:pt idx="1424">
                  <c:v>42</c:v>
                </c:pt>
                <c:pt idx="1425">
                  <c:v>43</c:v>
                </c:pt>
                <c:pt idx="1426">
                  <c:v>45</c:v>
                </c:pt>
                <c:pt idx="1427">
                  <c:v>44</c:v>
                </c:pt>
                <c:pt idx="1428">
                  <c:v>44</c:v>
                </c:pt>
                <c:pt idx="1429">
                  <c:v>39</c:v>
                </c:pt>
                <c:pt idx="1430">
                  <c:v>57</c:v>
                </c:pt>
                <c:pt idx="1431">
                  <c:v>29</c:v>
                </c:pt>
                <c:pt idx="1432">
                  <c:v>41</c:v>
                </c:pt>
                <c:pt idx="1433">
                  <c:v>57</c:v>
                </c:pt>
                <c:pt idx="1434">
                  <c:v>41</c:v>
                </c:pt>
                <c:pt idx="1435">
                  <c:v>39</c:v>
                </c:pt>
                <c:pt idx="1436">
                  <c:v>29</c:v>
                </c:pt>
                <c:pt idx="1437">
                  <c:v>45</c:v>
                </c:pt>
                <c:pt idx="1438">
                  <c:v>43</c:v>
                </c:pt>
                <c:pt idx="1439">
                  <c:v>45</c:v>
                </c:pt>
                <c:pt idx="1440">
                  <c:v>36</c:v>
                </c:pt>
                <c:pt idx="1441">
                  <c:v>43</c:v>
                </c:pt>
                <c:pt idx="1442">
                  <c:v>38</c:v>
                </c:pt>
                <c:pt idx="1443">
                  <c:v>43</c:v>
                </c:pt>
                <c:pt idx="1444">
                  <c:v>18</c:v>
                </c:pt>
                <c:pt idx="1445">
                  <c:v>57</c:v>
                </c:pt>
                <c:pt idx="1446">
                  <c:v>50</c:v>
                </c:pt>
                <c:pt idx="1447">
                  <c:v>57</c:v>
                </c:pt>
                <c:pt idx="1448">
                  <c:v>58</c:v>
                </c:pt>
                <c:pt idx="1449">
                  <c:v>56</c:v>
                </c:pt>
                <c:pt idx="1450">
                  <c:v>37</c:v>
                </c:pt>
                <c:pt idx="1451">
                  <c:v>46</c:v>
                </c:pt>
                <c:pt idx="1452">
                  <c:v>41</c:v>
                </c:pt>
                <c:pt idx="1453">
                  <c:v>49</c:v>
                </c:pt>
                <c:pt idx="1454">
                  <c:v>41</c:v>
                </c:pt>
                <c:pt idx="1455">
                  <c:v>41</c:v>
                </c:pt>
                <c:pt idx="1456">
                  <c:v>40</c:v>
                </c:pt>
                <c:pt idx="1457">
                  <c:v>36</c:v>
                </c:pt>
                <c:pt idx="1458">
                  <c:v>36</c:v>
                </c:pt>
                <c:pt idx="1459">
                  <c:v>45</c:v>
                </c:pt>
                <c:pt idx="1460">
                  <c:v>31</c:v>
                </c:pt>
                <c:pt idx="1461">
                  <c:v>39</c:v>
                </c:pt>
                <c:pt idx="1462">
                  <c:v>39</c:v>
                </c:pt>
                <c:pt idx="1463">
                  <c:v>40</c:v>
                </c:pt>
                <c:pt idx="1464">
                  <c:v>54</c:v>
                </c:pt>
                <c:pt idx="1465">
                  <c:v>47</c:v>
                </c:pt>
                <c:pt idx="1466">
                  <c:v>40</c:v>
                </c:pt>
                <c:pt idx="1467">
                  <c:v>42</c:v>
                </c:pt>
                <c:pt idx="1468">
                  <c:v>42</c:v>
                </c:pt>
                <c:pt idx="1469">
                  <c:v>42</c:v>
                </c:pt>
                <c:pt idx="1470">
                  <c:v>41</c:v>
                </c:pt>
                <c:pt idx="1471">
                  <c:v>44</c:v>
                </c:pt>
                <c:pt idx="1472">
                  <c:v>38</c:v>
                </c:pt>
                <c:pt idx="1473">
                  <c:v>44</c:v>
                </c:pt>
                <c:pt idx="1474">
                  <c:v>46</c:v>
                </c:pt>
                <c:pt idx="1475">
                  <c:v>38</c:v>
                </c:pt>
                <c:pt idx="1476">
                  <c:v>23</c:v>
                </c:pt>
                <c:pt idx="1477">
                  <c:v>38</c:v>
                </c:pt>
                <c:pt idx="1478">
                  <c:v>29</c:v>
                </c:pt>
                <c:pt idx="1479">
                  <c:v>54</c:v>
                </c:pt>
                <c:pt idx="1480">
                  <c:v>35</c:v>
                </c:pt>
                <c:pt idx="1481">
                  <c:v>30</c:v>
                </c:pt>
                <c:pt idx="1482">
                  <c:v>40</c:v>
                </c:pt>
                <c:pt idx="1483">
                  <c:v>44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42</c:v>
                </c:pt>
                <c:pt idx="1488">
                  <c:v>27</c:v>
                </c:pt>
                <c:pt idx="1489">
                  <c:v>45</c:v>
                </c:pt>
                <c:pt idx="1490">
                  <c:v>53</c:v>
                </c:pt>
                <c:pt idx="1491">
                  <c:v>40</c:v>
                </c:pt>
                <c:pt idx="1492">
                  <c:v>40</c:v>
                </c:pt>
                <c:pt idx="1493">
                  <c:v>37</c:v>
                </c:pt>
                <c:pt idx="1494">
                  <c:v>48</c:v>
                </c:pt>
                <c:pt idx="1495">
                  <c:v>42</c:v>
                </c:pt>
                <c:pt idx="1496">
                  <c:v>44</c:v>
                </c:pt>
                <c:pt idx="1497">
                  <c:v>42</c:v>
                </c:pt>
                <c:pt idx="1498">
                  <c:v>42</c:v>
                </c:pt>
                <c:pt idx="1499">
                  <c:v>44</c:v>
                </c:pt>
                <c:pt idx="1500">
                  <c:v>38</c:v>
                </c:pt>
                <c:pt idx="1501">
                  <c:v>33</c:v>
                </c:pt>
                <c:pt idx="1502">
                  <c:v>37</c:v>
                </c:pt>
                <c:pt idx="1503">
                  <c:v>18</c:v>
                </c:pt>
                <c:pt idx="1504">
                  <c:v>41</c:v>
                </c:pt>
                <c:pt idx="1505">
                  <c:v>53</c:v>
                </c:pt>
                <c:pt idx="1506">
                  <c:v>44</c:v>
                </c:pt>
                <c:pt idx="1507">
                  <c:v>41</c:v>
                </c:pt>
                <c:pt idx="1508">
                  <c:v>43</c:v>
                </c:pt>
                <c:pt idx="1509">
                  <c:v>45</c:v>
                </c:pt>
                <c:pt idx="1510">
                  <c:v>22</c:v>
                </c:pt>
                <c:pt idx="1511">
                  <c:v>43</c:v>
                </c:pt>
                <c:pt idx="1512">
                  <c:v>28</c:v>
                </c:pt>
                <c:pt idx="1513">
                  <c:v>47</c:v>
                </c:pt>
                <c:pt idx="1514">
                  <c:v>31</c:v>
                </c:pt>
                <c:pt idx="1515">
                  <c:v>37</c:v>
                </c:pt>
                <c:pt idx="1516">
                  <c:v>42</c:v>
                </c:pt>
                <c:pt idx="1517">
                  <c:v>41</c:v>
                </c:pt>
                <c:pt idx="1518">
                  <c:v>41</c:v>
                </c:pt>
                <c:pt idx="1519">
                  <c:v>41</c:v>
                </c:pt>
                <c:pt idx="1520">
                  <c:v>34</c:v>
                </c:pt>
                <c:pt idx="1521">
                  <c:v>56</c:v>
                </c:pt>
                <c:pt idx="1522">
                  <c:v>52</c:v>
                </c:pt>
                <c:pt idx="1523">
                  <c:v>37</c:v>
                </c:pt>
                <c:pt idx="1524">
                  <c:v>36</c:v>
                </c:pt>
                <c:pt idx="1525">
                  <c:v>54</c:v>
                </c:pt>
                <c:pt idx="1526">
                  <c:v>44</c:v>
                </c:pt>
                <c:pt idx="1527">
                  <c:v>28</c:v>
                </c:pt>
                <c:pt idx="1528">
                  <c:v>39</c:v>
                </c:pt>
                <c:pt idx="1529">
                  <c:v>51</c:v>
                </c:pt>
                <c:pt idx="1530">
                  <c:v>54</c:v>
                </c:pt>
                <c:pt idx="1531">
                  <c:v>37</c:v>
                </c:pt>
                <c:pt idx="1532">
                  <c:v>33</c:v>
                </c:pt>
                <c:pt idx="1533">
                  <c:v>41</c:v>
                </c:pt>
                <c:pt idx="1534">
                  <c:v>40</c:v>
                </c:pt>
                <c:pt idx="1535">
                  <c:v>33</c:v>
                </c:pt>
                <c:pt idx="1536">
                  <c:v>38</c:v>
                </c:pt>
                <c:pt idx="1537">
                  <c:v>52</c:v>
                </c:pt>
                <c:pt idx="1538">
                  <c:v>38</c:v>
                </c:pt>
                <c:pt idx="1539">
                  <c:v>33</c:v>
                </c:pt>
                <c:pt idx="1540">
                  <c:v>19</c:v>
                </c:pt>
                <c:pt idx="1541">
                  <c:v>49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40</c:v>
                </c:pt>
                <c:pt idx="1546">
                  <c:v>38</c:v>
                </c:pt>
                <c:pt idx="1547">
                  <c:v>41</c:v>
                </c:pt>
                <c:pt idx="1548">
                  <c:v>38</c:v>
                </c:pt>
                <c:pt idx="1549">
                  <c:v>54</c:v>
                </c:pt>
                <c:pt idx="1550">
                  <c:v>33</c:v>
                </c:pt>
                <c:pt idx="1551">
                  <c:v>36</c:v>
                </c:pt>
                <c:pt idx="1552">
                  <c:v>53</c:v>
                </c:pt>
                <c:pt idx="1553">
                  <c:v>40</c:v>
                </c:pt>
                <c:pt idx="1554">
                  <c:v>40</c:v>
                </c:pt>
                <c:pt idx="1555">
                  <c:v>46</c:v>
                </c:pt>
                <c:pt idx="1556">
                  <c:v>28</c:v>
                </c:pt>
                <c:pt idx="1557">
                  <c:v>40</c:v>
                </c:pt>
                <c:pt idx="1558">
                  <c:v>40</c:v>
                </c:pt>
                <c:pt idx="1559">
                  <c:v>52</c:v>
                </c:pt>
                <c:pt idx="1560">
                  <c:v>43</c:v>
                </c:pt>
                <c:pt idx="1561">
                  <c:v>41</c:v>
                </c:pt>
                <c:pt idx="1562">
                  <c:v>38</c:v>
                </c:pt>
                <c:pt idx="1563">
                  <c:v>38</c:v>
                </c:pt>
                <c:pt idx="1564">
                  <c:v>37</c:v>
                </c:pt>
                <c:pt idx="1565">
                  <c:v>47</c:v>
                </c:pt>
                <c:pt idx="1566">
                  <c:v>46</c:v>
                </c:pt>
                <c:pt idx="1567">
                  <c:v>35</c:v>
                </c:pt>
                <c:pt idx="1568">
                  <c:v>51</c:v>
                </c:pt>
                <c:pt idx="1569">
                  <c:v>52</c:v>
                </c:pt>
                <c:pt idx="1570">
                  <c:v>37</c:v>
                </c:pt>
                <c:pt idx="1571">
                  <c:v>35</c:v>
                </c:pt>
                <c:pt idx="1572">
                  <c:v>40</c:v>
                </c:pt>
                <c:pt idx="1573">
                  <c:v>25</c:v>
                </c:pt>
                <c:pt idx="1574">
                  <c:v>40</c:v>
                </c:pt>
                <c:pt idx="1575">
                  <c:v>46</c:v>
                </c:pt>
                <c:pt idx="1576">
                  <c:v>38</c:v>
                </c:pt>
                <c:pt idx="1577">
                  <c:v>52</c:v>
                </c:pt>
                <c:pt idx="1578">
                  <c:v>26</c:v>
                </c:pt>
                <c:pt idx="1579">
                  <c:v>33</c:v>
                </c:pt>
                <c:pt idx="1580">
                  <c:v>42</c:v>
                </c:pt>
                <c:pt idx="1581">
                  <c:v>39</c:v>
                </c:pt>
                <c:pt idx="1582">
                  <c:v>39</c:v>
                </c:pt>
                <c:pt idx="1583">
                  <c:v>36</c:v>
                </c:pt>
                <c:pt idx="1584">
                  <c:v>32</c:v>
                </c:pt>
                <c:pt idx="1585">
                  <c:v>37</c:v>
                </c:pt>
                <c:pt idx="1586">
                  <c:v>37</c:v>
                </c:pt>
                <c:pt idx="1587">
                  <c:v>18</c:v>
                </c:pt>
                <c:pt idx="1588">
                  <c:v>53</c:v>
                </c:pt>
                <c:pt idx="1589">
                  <c:v>48</c:v>
                </c:pt>
                <c:pt idx="1590">
                  <c:v>26</c:v>
                </c:pt>
                <c:pt idx="1591">
                  <c:v>41</c:v>
                </c:pt>
                <c:pt idx="1592">
                  <c:v>41</c:v>
                </c:pt>
                <c:pt idx="1593">
                  <c:v>29</c:v>
                </c:pt>
                <c:pt idx="1594">
                  <c:v>41</c:v>
                </c:pt>
                <c:pt idx="1595">
                  <c:v>38</c:v>
                </c:pt>
                <c:pt idx="1596">
                  <c:v>27</c:v>
                </c:pt>
                <c:pt idx="1597">
                  <c:v>52</c:v>
                </c:pt>
                <c:pt idx="1598">
                  <c:v>50</c:v>
                </c:pt>
                <c:pt idx="1599">
                  <c:v>50</c:v>
                </c:pt>
                <c:pt idx="1600">
                  <c:v>43</c:v>
                </c:pt>
                <c:pt idx="1601">
                  <c:v>39</c:v>
                </c:pt>
                <c:pt idx="1602">
                  <c:v>44</c:v>
                </c:pt>
                <c:pt idx="1603">
                  <c:v>50</c:v>
                </c:pt>
                <c:pt idx="1604">
                  <c:v>30</c:v>
                </c:pt>
                <c:pt idx="1605">
                  <c:v>23</c:v>
                </c:pt>
                <c:pt idx="1606">
                  <c:v>37</c:v>
                </c:pt>
                <c:pt idx="1607">
                  <c:v>37</c:v>
                </c:pt>
                <c:pt idx="1608">
                  <c:v>34</c:v>
                </c:pt>
                <c:pt idx="1609">
                  <c:v>41</c:v>
                </c:pt>
                <c:pt idx="1610">
                  <c:v>41</c:v>
                </c:pt>
                <c:pt idx="1611">
                  <c:v>34</c:v>
                </c:pt>
                <c:pt idx="1612">
                  <c:v>52</c:v>
                </c:pt>
                <c:pt idx="1613">
                  <c:v>37</c:v>
                </c:pt>
                <c:pt idx="1614">
                  <c:v>38</c:v>
                </c:pt>
                <c:pt idx="1615">
                  <c:v>37</c:v>
                </c:pt>
                <c:pt idx="1616">
                  <c:v>49</c:v>
                </c:pt>
                <c:pt idx="1617">
                  <c:v>52</c:v>
                </c:pt>
                <c:pt idx="1618">
                  <c:v>46</c:v>
                </c:pt>
                <c:pt idx="1619">
                  <c:v>44</c:v>
                </c:pt>
                <c:pt idx="1620">
                  <c:v>53</c:v>
                </c:pt>
                <c:pt idx="1621">
                  <c:v>32</c:v>
                </c:pt>
                <c:pt idx="1622">
                  <c:v>39</c:v>
                </c:pt>
                <c:pt idx="1623">
                  <c:v>39</c:v>
                </c:pt>
                <c:pt idx="1624">
                  <c:v>31</c:v>
                </c:pt>
                <c:pt idx="1625">
                  <c:v>37</c:v>
                </c:pt>
                <c:pt idx="1626">
                  <c:v>27</c:v>
                </c:pt>
                <c:pt idx="1627">
                  <c:v>52</c:v>
                </c:pt>
                <c:pt idx="1628">
                  <c:v>38</c:v>
                </c:pt>
                <c:pt idx="1629">
                  <c:v>38</c:v>
                </c:pt>
                <c:pt idx="1630">
                  <c:v>43</c:v>
                </c:pt>
                <c:pt idx="1631">
                  <c:v>38</c:v>
                </c:pt>
                <c:pt idx="1632">
                  <c:v>28</c:v>
                </c:pt>
                <c:pt idx="1633">
                  <c:v>26</c:v>
                </c:pt>
                <c:pt idx="1634">
                  <c:v>33</c:v>
                </c:pt>
                <c:pt idx="1635">
                  <c:v>42</c:v>
                </c:pt>
                <c:pt idx="1636">
                  <c:v>48</c:v>
                </c:pt>
                <c:pt idx="1637">
                  <c:v>34</c:v>
                </c:pt>
                <c:pt idx="1638">
                  <c:v>48</c:v>
                </c:pt>
                <c:pt idx="1639">
                  <c:v>42</c:v>
                </c:pt>
                <c:pt idx="1640">
                  <c:v>52</c:v>
                </c:pt>
                <c:pt idx="1641">
                  <c:v>38</c:v>
                </c:pt>
                <c:pt idx="1642">
                  <c:v>38</c:v>
                </c:pt>
                <c:pt idx="1643">
                  <c:v>33</c:v>
                </c:pt>
                <c:pt idx="1644">
                  <c:v>42</c:v>
                </c:pt>
                <c:pt idx="1645">
                  <c:v>42</c:v>
                </c:pt>
                <c:pt idx="1646">
                  <c:v>18</c:v>
                </c:pt>
                <c:pt idx="1647">
                  <c:v>19</c:v>
                </c:pt>
                <c:pt idx="1648">
                  <c:v>35</c:v>
                </c:pt>
                <c:pt idx="1649">
                  <c:v>28</c:v>
                </c:pt>
                <c:pt idx="1650">
                  <c:v>29</c:v>
                </c:pt>
                <c:pt idx="1651">
                  <c:v>35</c:v>
                </c:pt>
                <c:pt idx="1652">
                  <c:v>40</c:v>
                </c:pt>
                <c:pt idx="1653">
                  <c:v>40</c:v>
                </c:pt>
                <c:pt idx="1654">
                  <c:v>29</c:v>
                </c:pt>
                <c:pt idx="1655">
                  <c:v>38</c:v>
                </c:pt>
                <c:pt idx="1656">
                  <c:v>37</c:v>
                </c:pt>
                <c:pt idx="1657">
                  <c:v>35</c:v>
                </c:pt>
                <c:pt idx="1658">
                  <c:v>27</c:v>
                </c:pt>
                <c:pt idx="1659">
                  <c:v>35</c:v>
                </c:pt>
                <c:pt idx="1660">
                  <c:v>51</c:v>
                </c:pt>
                <c:pt idx="1661">
                  <c:v>20</c:v>
                </c:pt>
                <c:pt idx="1662">
                  <c:v>50</c:v>
                </c:pt>
                <c:pt idx="1663">
                  <c:v>42</c:v>
                </c:pt>
                <c:pt idx="1664">
                  <c:v>18</c:v>
                </c:pt>
                <c:pt idx="1665">
                  <c:v>39</c:v>
                </c:pt>
                <c:pt idx="1666">
                  <c:v>29</c:v>
                </c:pt>
                <c:pt idx="1667">
                  <c:v>50</c:v>
                </c:pt>
                <c:pt idx="1668">
                  <c:v>35</c:v>
                </c:pt>
                <c:pt idx="1669">
                  <c:v>51</c:v>
                </c:pt>
                <c:pt idx="1670">
                  <c:v>41</c:v>
                </c:pt>
                <c:pt idx="1671">
                  <c:v>29</c:v>
                </c:pt>
                <c:pt idx="1672">
                  <c:v>41</c:v>
                </c:pt>
                <c:pt idx="1673">
                  <c:v>48</c:v>
                </c:pt>
                <c:pt idx="1674">
                  <c:v>30</c:v>
                </c:pt>
                <c:pt idx="1675">
                  <c:v>50</c:v>
                </c:pt>
                <c:pt idx="1676">
                  <c:v>38</c:v>
                </c:pt>
                <c:pt idx="1677">
                  <c:v>39</c:v>
                </c:pt>
                <c:pt idx="1678">
                  <c:v>44</c:v>
                </c:pt>
                <c:pt idx="1679">
                  <c:v>40</c:v>
                </c:pt>
                <c:pt idx="1680">
                  <c:v>35</c:v>
                </c:pt>
                <c:pt idx="1681">
                  <c:v>28</c:v>
                </c:pt>
                <c:pt idx="1682">
                  <c:v>44</c:v>
                </c:pt>
                <c:pt idx="1683">
                  <c:v>34</c:v>
                </c:pt>
                <c:pt idx="1684">
                  <c:v>39</c:v>
                </c:pt>
                <c:pt idx="1685">
                  <c:v>36</c:v>
                </c:pt>
                <c:pt idx="1686">
                  <c:v>37</c:v>
                </c:pt>
                <c:pt idx="1687">
                  <c:v>48</c:v>
                </c:pt>
                <c:pt idx="1688">
                  <c:v>23</c:v>
                </c:pt>
                <c:pt idx="1689">
                  <c:v>42</c:v>
                </c:pt>
                <c:pt idx="1690">
                  <c:v>41</c:v>
                </c:pt>
                <c:pt idx="1691">
                  <c:v>34</c:v>
                </c:pt>
                <c:pt idx="1692">
                  <c:v>38</c:v>
                </c:pt>
                <c:pt idx="1693">
                  <c:v>38</c:v>
                </c:pt>
                <c:pt idx="1694">
                  <c:v>36</c:v>
                </c:pt>
                <c:pt idx="1695">
                  <c:v>36</c:v>
                </c:pt>
                <c:pt idx="1696">
                  <c:v>36</c:v>
                </c:pt>
                <c:pt idx="1697">
                  <c:v>49</c:v>
                </c:pt>
                <c:pt idx="1698">
                  <c:v>36</c:v>
                </c:pt>
                <c:pt idx="1699">
                  <c:v>40</c:v>
                </c:pt>
                <c:pt idx="1700">
                  <c:v>45</c:v>
                </c:pt>
                <c:pt idx="1701">
                  <c:v>30</c:v>
                </c:pt>
                <c:pt idx="1702">
                  <c:v>31</c:v>
                </c:pt>
                <c:pt idx="1703">
                  <c:v>40</c:v>
                </c:pt>
                <c:pt idx="1704">
                  <c:v>47</c:v>
                </c:pt>
                <c:pt idx="1705">
                  <c:v>37</c:v>
                </c:pt>
                <c:pt idx="1706">
                  <c:v>38</c:v>
                </c:pt>
                <c:pt idx="1707">
                  <c:v>38</c:v>
                </c:pt>
                <c:pt idx="1708">
                  <c:v>33</c:v>
                </c:pt>
                <c:pt idx="1709">
                  <c:v>34</c:v>
                </c:pt>
                <c:pt idx="1710">
                  <c:v>39</c:v>
                </c:pt>
                <c:pt idx="1711">
                  <c:v>36</c:v>
                </c:pt>
                <c:pt idx="1712">
                  <c:v>33</c:v>
                </c:pt>
                <c:pt idx="1713">
                  <c:v>37</c:v>
                </c:pt>
                <c:pt idx="1714">
                  <c:v>28</c:v>
                </c:pt>
                <c:pt idx="1715">
                  <c:v>33</c:v>
                </c:pt>
                <c:pt idx="1716">
                  <c:v>50</c:v>
                </c:pt>
                <c:pt idx="1717">
                  <c:v>31</c:v>
                </c:pt>
                <c:pt idx="1718">
                  <c:v>30</c:v>
                </c:pt>
                <c:pt idx="1719">
                  <c:v>48</c:v>
                </c:pt>
                <c:pt idx="1720">
                  <c:v>28</c:v>
                </c:pt>
                <c:pt idx="1721">
                  <c:v>22</c:v>
                </c:pt>
                <c:pt idx="1722">
                  <c:v>18</c:v>
                </c:pt>
                <c:pt idx="1723">
                  <c:v>48</c:v>
                </c:pt>
                <c:pt idx="1724">
                  <c:v>35</c:v>
                </c:pt>
                <c:pt idx="1725">
                  <c:v>36</c:v>
                </c:pt>
                <c:pt idx="1726">
                  <c:v>36</c:v>
                </c:pt>
                <c:pt idx="1727">
                  <c:v>36</c:v>
                </c:pt>
                <c:pt idx="1728">
                  <c:v>33</c:v>
                </c:pt>
                <c:pt idx="1729">
                  <c:v>33</c:v>
                </c:pt>
                <c:pt idx="1730">
                  <c:v>32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35</c:v>
                </c:pt>
                <c:pt idx="1735">
                  <c:v>28</c:v>
                </c:pt>
                <c:pt idx="1736">
                  <c:v>23</c:v>
                </c:pt>
                <c:pt idx="1737">
                  <c:v>29</c:v>
                </c:pt>
                <c:pt idx="1738">
                  <c:v>39</c:v>
                </c:pt>
                <c:pt idx="1739">
                  <c:v>19</c:v>
                </c:pt>
                <c:pt idx="1740">
                  <c:v>43</c:v>
                </c:pt>
                <c:pt idx="1741">
                  <c:v>38</c:v>
                </c:pt>
                <c:pt idx="1742">
                  <c:v>31</c:v>
                </c:pt>
                <c:pt idx="1743">
                  <c:v>32</c:v>
                </c:pt>
                <c:pt idx="1744">
                  <c:v>32</c:v>
                </c:pt>
                <c:pt idx="1745">
                  <c:v>38</c:v>
                </c:pt>
                <c:pt idx="1746">
                  <c:v>29</c:v>
                </c:pt>
                <c:pt idx="1747">
                  <c:v>34</c:v>
                </c:pt>
                <c:pt idx="1748">
                  <c:v>35</c:v>
                </c:pt>
                <c:pt idx="1749">
                  <c:v>34</c:v>
                </c:pt>
                <c:pt idx="1750">
                  <c:v>35</c:v>
                </c:pt>
                <c:pt idx="1751">
                  <c:v>23</c:v>
                </c:pt>
                <c:pt idx="1752">
                  <c:v>25</c:v>
                </c:pt>
                <c:pt idx="1753">
                  <c:v>44</c:v>
                </c:pt>
                <c:pt idx="1754">
                  <c:v>29</c:v>
                </c:pt>
                <c:pt idx="1755">
                  <c:v>42</c:v>
                </c:pt>
                <c:pt idx="1756">
                  <c:v>25</c:v>
                </c:pt>
                <c:pt idx="1757">
                  <c:v>21</c:v>
                </c:pt>
                <c:pt idx="1758">
                  <c:v>25</c:v>
                </c:pt>
                <c:pt idx="1759">
                  <c:v>36</c:v>
                </c:pt>
                <c:pt idx="1760">
                  <c:v>31</c:v>
                </c:pt>
                <c:pt idx="1761">
                  <c:v>37</c:v>
                </c:pt>
                <c:pt idx="1762">
                  <c:v>34</c:v>
                </c:pt>
                <c:pt idx="1763">
                  <c:v>34</c:v>
                </c:pt>
                <c:pt idx="1764">
                  <c:v>45</c:v>
                </c:pt>
                <c:pt idx="1765">
                  <c:v>34</c:v>
                </c:pt>
                <c:pt idx="1766">
                  <c:v>21</c:v>
                </c:pt>
                <c:pt idx="1767">
                  <c:v>34</c:v>
                </c:pt>
                <c:pt idx="1768">
                  <c:v>49</c:v>
                </c:pt>
                <c:pt idx="1769">
                  <c:v>31</c:v>
                </c:pt>
                <c:pt idx="1770">
                  <c:v>48</c:v>
                </c:pt>
                <c:pt idx="1771">
                  <c:v>31</c:v>
                </c:pt>
                <c:pt idx="1772">
                  <c:v>31</c:v>
                </c:pt>
                <c:pt idx="1773">
                  <c:v>29</c:v>
                </c:pt>
                <c:pt idx="1774">
                  <c:v>20</c:v>
                </c:pt>
                <c:pt idx="1775">
                  <c:v>41</c:v>
                </c:pt>
                <c:pt idx="1776">
                  <c:v>29</c:v>
                </c:pt>
                <c:pt idx="1777">
                  <c:v>34</c:v>
                </c:pt>
                <c:pt idx="1778">
                  <c:v>32</c:v>
                </c:pt>
                <c:pt idx="1779">
                  <c:v>33</c:v>
                </c:pt>
                <c:pt idx="1780">
                  <c:v>36</c:v>
                </c:pt>
                <c:pt idx="1781">
                  <c:v>36</c:v>
                </c:pt>
                <c:pt idx="1782">
                  <c:v>25</c:v>
                </c:pt>
                <c:pt idx="1783">
                  <c:v>33</c:v>
                </c:pt>
                <c:pt idx="1784">
                  <c:v>27</c:v>
                </c:pt>
                <c:pt idx="1785">
                  <c:v>22</c:v>
                </c:pt>
                <c:pt idx="1786">
                  <c:v>48</c:v>
                </c:pt>
                <c:pt idx="1787">
                  <c:v>43</c:v>
                </c:pt>
                <c:pt idx="1788">
                  <c:v>27</c:v>
                </c:pt>
                <c:pt idx="1789">
                  <c:v>38</c:v>
                </c:pt>
                <c:pt idx="1790">
                  <c:v>30</c:v>
                </c:pt>
                <c:pt idx="1791">
                  <c:v>22</c:v>
                </c:pt>
                <c:pt idx="1792">
                  <c:v>20</c:v>
                </c:pt>
                <c:pt idx="1793">
                  <c:v>27</c:v>
                </c:pt>
                <c:pt idx="1794">
                  <c:v>41</c:v>
                </c:pt>
                <c:pt idx="1795">
                  <c:v>44</c:v>
                </c:pt>
                <c:pt idx="1796">
                  <c:v>33</c:v>
                </c:pt>
                <c:pt idx="1797">
                  <c:v>35</c:v>
                </c:pt>
                <c:pt idx="1798">
                  <c:v>33</c:v>
                </c:pt>
                <c:pt idx="1799">
                  <c:v>33</c:v>
                </c:pt>
                <c:pt idx="1800">
                  <c:v>35</c:v>
                </c:pt>
                <c:pt idx="1801">
                  <c:v>30</c:v>
                </c:pt>
                <c:pt idx="1802">
                  <c:v>35</c:v>
                </c:pt>
                <c:pt idx="1803">
                  <c:v>35</c:v>
                </c:pt>
                <c:pt idx="1804">
                  <c:v>36</c:v>
                </c:pt>
                <c:pt idx="1805">
                  <c:v>18</c:v>
                </c:pt>
                <c:pt idx="1806">
                  <c:v>31</c:v>
                </c:pt>
                <c:pt idx="1807">
                  <c:v>36</c:v>
                </c:pt>
                <c:pt idx="1808">
                  <c:v>42</c:v>
                </c:pt>
                <c:pt idx="1809">
                  <c:v>28</c:v>
                </c:pt>
                <c:pt idx="1810">
                  <c:v>30</c:v>
                </c:pt>
                <c:pt idx="1811">
                  <c:v>30</c:v>
                </c:pt>
                <c:pt idx="1812">
                  <c:v>41</c:v>
                </c:pt>
                <c:pt idx="1813">
                  <c:v>45</c:v>
                </c:pt>
                <c:pt idx="1814">
                  <c:v>19</c:v>
                </c:pt>
                <c:pt idx="1815">
                  <c:v>32</c:v>
                </c:pt>
                <c:pt idx="1816">
                  <c:v>19</c:v>
                </c:pt>
                <c:pt idx="1817">
                  <c:v>43</c:v>
                </c:pt>
                <c:pt idx="1818">
                  <c:v>32</c:v>
                </c:pt>
                <c:pt idx="1819">
                  <c:v>32</c:v>
                </c:pt>
                <c:pt idx="1820">
                  <c:v>32</c:v>
                </c:pt>
                <c:pt idx="1821">
                  <c:v>26</c:v>
                </c:pt>
                <c:pt idx="1822">
                  <c:v>37</c:v>
                </c:pt>
                <c:pt idx="1823">
                  <c:v>24</c:v>
                </c:pt>
                <c:pt idx="1824">
                  <c:v>22</c:v>
                </c:pt>
                <c:pt idx="1825">
                  <c:v>33</c:v>
                </c:pt>
                <c:pt idx="1826">
                  <c:v>26</c:v>
                </c:pt>
                <c:pt idx="1827">
                  <c:v>32</c:v>
                </c:pt>
                <c:pt idx="1828">
                  <c:v>18</c:v>
                </c:pt>
                <c:pt idx="1829">
                  <c:v>32</c:v>
                </c:pt>
                <c:pt idx="1830">
                  <c:v>34</c:v>
                </c:pt>
                <c:pt idx="1831">
                  <c:v>29</c:v>
                </c:pt>
                <c:pt idx="1832">
                  <c:v>30</c:v>
                </c:pt>
                <c:pt idx="1833">
                  <c:v>34</c:v>
                </c:pt>
                <c:pt idx="1834">
                  <c:v>35</c:v>
                </c:pt>
                <c:pt idx="1835">
                  <c:v>19</c:v>
                </c:pt>
                <c:pt idx="1836">
                  <c:v>42</c:v>
                </c:pt>
                <c:pt idx="1837">
                  <c:v>40</c:v>
                </c:pt>
                <c:pt idx="1838">
                  <c:v>25</c:v>
                </c:pt>
                <c:pt idx="1839">
                  <c:v>34</c:v>
                </c:pt>
                <c:pt idx="1840">
                  <c:v>30</c:v>
                </c:pt>
                <c:pt idx="1841">
                  <c:v>18</c:v>
                </c:pt>
                <c:pt idx="1842">
                  <c:v>23</c:v>
                </c:pt>
                <c:pt idx="1843">
                  <c:v>31</c:v>
                </c:pt>
                <c:pt idx="1844">
                  <c:v>32</c:v>
                </c:pt>
                <c:pt idx="1845">
                  <c:v>32</c:v>
                </c:pt>
                <c:pt idx="1846">
                  <c:v>28</c:v>
                </c:pt>
                <c:pt idx="1847">
                  <c:v>31</c:v>
                </c:pt>
                <c:pt idx="1848">
                  <c:v>28</c:v>
                </c:pt>
                <c:pt idx="1849">
                  <c:v>28</c:v>
                </c:pt>
                <c:pt idx="1850">
                  <c:v>29</c:v>
                </c:pt>
                <c:pt idx="1851">
                  <c:v>29</c:v>
                </c:pt>
                <c:pt idx="1852">
                  <c:v>28</c:v>
                </c:pt>
                <c:pt idx="1853">
                  <c:v>30</c:v>
                </c:pt>
                <c:pt idx="1854">
                  <c:v>34</c:v>
                </c:pt>
                <c:pt idx="1855">
                  <c:v>36</c:v>
                </c:pt>
                <c:pt idx="1856">
                  <c:v>36</c:v>
                </c:pt>
                <c:pt idx="1857">
                  <c:v>34</c:v>
                </c:pt>
                <c:pt idx="1858">
                  <c:v>40</c:v>
                </c:pt>
                <c:pt idx="1859">
                  <c:v>25</c:v>
                </c:pt>
                <c:pt idx="1860">
                  <c:v>32</c:v>
                </c:pt>
                <c:pt idx="1861">
                  <c:v>31</c:v>
                </c:pt>
                <c:pt idx="1862">
                  <c:v>28</c:v>
                </c:pt>
                <c:pt idx="1863">
                  <c:v>32</c:v>
                </c:pt>
                <c:pt idx="1864">
                  <c:v>28</c:v>
                </c:pt>
                <c:pt idx="1865">
                  <c:v>28</c:v>
                </c:pt>
                <c:pt idx="1866">
                  <c:v>34</c:v>
                </c:pt>
                <c:pt idx="1867">
                  <c:v>22</c:v>
                </c:pt>
                <c:pt idx="1868">
                  <c:v>20</c:v>
                </c:pt>
                <c:pt idx="1869">
                  <c:v>30</c:v>
                </c:pt>
                <c:pt idx="1870">
                  <c:v>39</c:v>
                </c:pt>
                <c:pt idx="1871">
                  <c:v>27</c:v>
                </c:pt>
                <c:pt idx="1872">
                  <c:v>40</c:v>
                </c:pt>
                <c:pt idx="1873">
                  <c:v>31</c:v>
                </c:pt>
                <c:pt idx="1874">
                  <c:v>31</c:v>
                </c:pt>
                <c:pt idx="1875">
                  <c:v>30</c:v>
                </c:pt>
                <c:pt idx="1876">
                  <c:v>24</c:v>
                </c:pt>
                <c:pt idx="1877">
                  <c:v>25</c:v>
                </c:pt>
                <c:pt idx="1878">
                  <c:v>27</c:v>
                </c:pt>
                <c:pt idx="1879">
                  <c:v>33</c:v>
                </c:pt>
                <c:pt idx="1880">
                  <c:v>38</c:v>
                </c:pt>
                <c:pt idx="1881">
                  <c:v>24</c:v>
                </c:pt>
                <c:pt idx="1882">
                  <c:v>30</c:v>
                </c:pt>
                <c:pt idx="1883">
                  <c:v>30</c:v>
                </c:pt>
                <c:pt idx="1884">
                  <c:v>30</c:v>
                </c:pt>
                <c:pt idx="1885">
                  <c:v>31</c:v>
                </c:pt>
                <c:pt idx="1886">
                  <c:v>28</c:v>
                </c:pt>
                <c:pt idx="1887">
                  <c:v>32</c:v>
                </c:pt>
                <c:pt idx="1888">
                  <c:v>32</c:v>
                </c:pt>
                <c:pt idx="1889">
                  <c:v>20</c:v>
                </c:pt>
                <c:pt idx="1890">
                  <c:v>39</c:v>
                </c:pt>
                <c:pt idx="1891">
                  <c:v>27</c:v>
                </c:pt>
                <c:pt idx="1892">
                  <c:v>29</c:v>
                </c:pt>
                <c:pt idx="1893">
                  <c:v>34</c:v>
                </c:pt>
                <c:pt idx="1894">
                  <c:v>29</c:v>
                </c:pt>
                <c:pt idx="1895">
                  <c:v>39</c:v>
                </c:pt>
                <c:pt idx="1896">
                  <c:v>38</c:v>
                </c:pt>
                <c:pt idx="1897">
                  <c:v>30</c:v>
                </c:pt>
                <c:pt idx="1898">
                  <c:v>22</c:v>
                </c:pt>
                <c:pt idx="1899">
                  <c:v>33</c:v>
                </c:pt>
                <c:pt idx="1900">
                  <c:v>32</c:v>
                </c:pt>
                <c:pt idx="1901">
                  <c:v>32</c:v>
                </c:pt>
                <c:pt idx="1902">
                  <c:v>26</c:v>
                </c:pt>
                <c:pt idx="1903">
                  <c:v>26</c:v>
                </c:pt>
                <c:pt idx="1904">
                  <c:v>32</c:v>
                </c:pt>
                <c:pt idx="1905">
                  <c:v>27</c:v>
                </c:pt>
                <c:pt idx="1906">
                  <c:v>23</c:v>
                </c:pt>
                <c:pt idx="1907">
                  <c:v>29</c:v>
                </c:pt>
                <c:pt idx="1908">
                  <c:v>29</c:v>
                </c:pt>
                <c:pt idx="1909">
                  <c:v>34</c:v>
                </c:pt>
                <c:pt idx="1910">
                  <c:v>20</c:v>
                </c:pt>
                <c:pt idx="1911">
                  <c:v>22</c:v>
                </c:pt>
                <c:pt idx="1912">
                  <c:v>37</c:v>
                </c:pt>
                <c:pt idx="1913">
                  <c:v>25</c:v>
                </c:pt>
                <c:pt idx="1914">
                  <c:v>41</c:v>
                </c:pt>
                <c:pt idx="1915">
                  <c:v>29</c:v>
                </c:pt>
                <c:pt idx="1916">
                  <c:v>18</c:v>
                </c:pt>
                <c:pt idx="1917">
                  <c:v>26</c:v>
                </c:pt>
                <c:pt idx="1918">
                  <c:v>31</c:v>
                </c:pt>
                <c:pt idx="1919">
                  <c:v>32</c:v>
                </c:pt>
                <c:pt idx="1920">
                  <c:v>21</c:v>
                </c:pt>
                <c:pt idx="1921">
                  <c:v>22</c:v>
                </c:pt>
                <c:pt idx="1922">
                  <c:v>31</c:v>
                </c:pt>
                <c:pt idx="1923">
                  <c:v>28</c:v>
                </c:pt>
                <c:pt idx="1924">
                  <c:v>41</c:v>
                </c:pt>
                <c:pt idx="1925">
                  <c:v>23</c:v>
                </c:pt>
                <c:pt idx="1926">
                  <c:v>34</c:v>
                </c:pt>
                <c:pt idx="1927">
                  <c:v>41</c:v>
                </c:pt>
                <c:pt idx="1928">
                  <c:v>35</c:v>
                </c:pt>
                <c:pt idx="1929">
                  <c:v>28</c:v>
                </c:pt>
                <c:pt idx="1930">
                  <c:v>31</c:v>
                </c:pt>
                <c:pt idx="1931">
                  <c:v>31</c:v>
                </c:pt>
                <c:pt idx="1932">
                  <c:v>31</c:v>
                </c:pt>
                <c:pt idx="1933">
                  <c:v>36</c:v>
                </c:pt>
                <c:pt idx="1934">
                  <c:v>29</c:v>
                </c:pt>
                <c:pt idx="1935">
                  <c:v>28</c:v>
                </c:pt>
                <c:pt idx="1936">
                  <c:v>36</c:v>
                </c:pt>
                <c:pt idx="1937">
                  <c:v>18</c:v>
                </c:pt>
                <c:pt idx="1938">
                  <c:v>33</c:v>
                </c:pt>
                <c:pt idx="1939">
                  <c:v>34</c:v>
                </c:pt>
                <c:pt idx="1940">
                  <c:v>27</c:v>
                </c:pt>
                <c:pt idx="1941">
                  <c:v>41</c:v>
                </c:pt>
                <c:pt idx="1942">
                  <c:v>19</c:v>
                </c:pt>
                <c:pt idx="1943">
                  <c:v>38</c:v>
                </c:pt>
                <c:pt idx="1944">
                  <c:v>30</c:v>
                </c:pt>
                <c:pt idx="1945">
                  <c:v>32</c:v>
                </c:pt>
                <c:pt idx="1946">
                  <c:v>30</c:v>
                </c:pt>
                <c:pt idx="1947">
                  <c:v>37</c:v>
                </c:pt>
                <c:pt idx="1948">
                  <c:v>32</c:v>
                </c:pt>
                <c:pt idx="1949">
                  <c:v>34</c:v>
                </c:pt>
                <c:pt idx="1950">
                  <c:v>23</c:v>
                </c:pt>
                <c:pt idx="1951">
                  <c:v>25</c:v>
                </c:pt>
                <c:pt idx="1952">
                  <c:v>24</c:v>
                </c:pt>
                <c:pt idx="1953">
                  <c:v>36</c:v>
                </c:pt>
                <c:pt idx="1954">
                  <c:v>21</c:v>
                </c:pt>
                <c:pt idx="1955">
                  <c:v>27</c:v>
                </c:pt>
                <c:pt idx="1956">
                  <c:v>34</c:v>
                </c:pt>
                <c:pt idx="1957">
                  <c:v>41</c:v>
                </c:pt>
                <c:pt idx="1958">
                  <c:v>27</c:v>
                </c:pt>
                <c:pt idx="1959">
                  <c:v>27</c:v>
                </c:pt>
                <c:pt idx="1960">
                  <c:v>28</c:v>
                </c:pt>
                <c:pt idx="1961">
                  <c:v>30</c:v>
                </c:pt>
                <c:pt idx="1962">
                  <c:v>34</c:v>
                </c:pt>
                <c:pt idx="1963">
                  <c:v>19</c:v>
                </c:pt>
                <c:pt idx="1964">
                  <c:v>24</c:v>
                </c:pt>
                <c:pt idx="1965">
                  <c:v>23</c:v>
                </c:pt>
                <c:pt idx="1966">
                  <c:v>26</c:v>
                </c:pt>
                <c:pt idx="1967">
                  <c:v>26</c:v>
                </c:pt>
                <c:pt idx="1968">
                  <c:v>18</c:v>
                </c:pt>
                <c:pt idx="1969">
                  <c:v>29</c:v>
                </c:pt>
                <c:pt idx="1970">
                  <c:v>19</c:v>
                </c:pt>
                <c:pt idx="1971">
                  <c:v>35</c:v>
                </c:pt>
                <c:pt idx="1972">
                  <c:v>22</c:v>
                </c:pt>
                <c:pt idx="1973">
                  <c:v>36</c:v>
                </c:pt>
                <c:pt idx="1974">
                  <c:v>21</c:v>
                </c:pt>
                <c:pt idx="1975">
                  <c:v>26</c:v>
                </c:pt>
                <c:pt idx="1976">
                  <c:v>18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26</c:v>
                </c:pt>
                <c:pt idx="1981">
                  <c:v>29</c:v>
                </c:pt>
                <c:pt idx="1982">
                  <c:v>27</c:v>
                </c:pt>
                <c:pt idx="1983">
                  <c:v>29</c:v>
                </c:pt>
                <c:pt idx="1984">
                  <c:v>31</c:v>
                </c:pt>
                <c:pt idx="1985">
                  <c:v>25</c:v>
                </c:pt>
                <c:pt idx="1986">
                  <c:v>19</c:v>
                </c:pt>
                <c:pt idx="1987">
                  <c:v>19</c:v>
                </c:pt>
                <c:pt idx="1988">
                  <c:v>26</c:v>
                </c:pt>
                <c:pt idx="1989">
                  <c:v>19</c:v>
                </c:pt>
                <c:pt idx="1990">
                  <c:v>21</c:v>
                </c:pt>
                <c:pt idx="1991">
                  <c:v>28</c:v>
                </c:pt>
                <c:pt idx="1992">
                  <c:v>28</c:v>
                </c:pt>
                <c:pt idx="1993">
                  <c:v>31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25</c:v>
                </c:pt>
                <c:pt idx="1999">
                  <c:v>26</c:v>
                </c:pt>
                <c:pt idx="2000">
                  <c:v>21</c:v>
                </c:pt>
                <c:pt idx="2001">
                  <c:v>22</c:v>
                </c:pt>
                <c:pt idx="2002">
                  <c:v>26</c:v>
                </c:pt>
                <c:pt idx="2003">
                  <c:v>26</c:v>
                </c:pt>
                <c:pt idx="2004">
                  <c:v>28</c:v>
                </c:pt>
                <c:pt idx="2005">
                  <c:v>28</c:v>
                </c:pt>
                <c:pt idx="2006">
                  <c:v>21</c:v>
                </c:pt>
                <c:pt idx="2007">
                  <c:v>29</c:v>
                </c:pt>
                <c:pt idx="2008">
                  <c:v>28</c:v>
                </c:pt>
                <c:pt idx="2009">
                  <c:v>23</c:v>
                </c:pt>
                <c:pt idx="2010">
                  <c:v>35</c:v>
                </c:pt>
                <c:pt idx="2011">
                  <c:v>21</c:v>
                </c:pt>
                <c:pt idx="2012">
                  <c:v>27</c:v>
                </c:pt>
                <c:pt idx="2013">
                  <c:v>33</c:v>
                </c:pt>
                <c:pt idx="2014">
                  <c:v>28</c:v>
                </c:pt>
                <c:pt idx="2015">
                  <c:v>20</c:v>
                </c:pt>
                <c:pt idx="2016">
                  <c:v>25</c:v>
                </c:pt>
                <c:pt idx="2017">
                  <c:v>24</c:v>
                </c:pt>
                <c:pt idx="2018">
                  <c:v>24</c:v>
                </c:pt>
                <c:pt idx="2019">
                  <c:v>25</c:v>
                </c:pt>
                <c:pt idx="2020">
                  <c:v>34</c:v>
                </c:pt>
                <c:pt idx="2021">
                  <c:v>20</c:v>
                </c:pt>
                <c:pt idx="2022">
                  <c:v>31</c:v>
                </c:pt>
                <c:pt idx="2023">
                  <c:v>35</c:v>
                </c:pt>
                <c:pt idx="2024">
                  <c:v>27</c:v>
                </c:pt>
                <c:pt idx="2025">
                  <c:v>20</c:v>
                </c:pt>
                <c:pt idx="2026">
                  <c:v>26</c:v>
                </c:pt>
                <c:pt idx="2027">
                  <c:v>20</c:v>
                </c:pt>
                <c:pt idx="2028">
                  <c:v>26</c:v>
                </c:pt>
                <c:pt idx="2029">
                  <c:v>26</c:v>
                </c:pt>
                <c:pt idx="2030">
                  <c:v>23</c:v>
                </c:pt>
                <c:pt idx="2031">
                  <c:v>22</c:v>
                </c:pt>
                <c:pt idx="2032">
                  <c:v>26</c:v>
                </c:pt>
                <c:pt idx="2033">
                  <c:v>29</c:v>
                </c:pt>
                <c:pt idx="2034">
                  <c:v>29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22</c:v>
                </c:pt>
                <c:pt idx="2039">
                  <c:v>19</c:v>
                </c:pt>
                <c:pt idx="2040">
                  <c:v>18</c:v>
                </c:pt>
                <c:pt idx="2041">
                  <c:v>23</c:v>
                </c:pt>
                <c:pt idx="2042">
                  <c:v>23</c:v>
                </c:pt>
                <c:pt idx="2043">
                  <c:v>18</c:v>
                </c:pt>
                <c:pt idx="2044">
                  <c:v>25</c:v>
                </c:pt>
                <c:pt idx="2045">
                  <c:v>22</c:v>
                </c:pt>
                <c:pt idx="2046">
                  <c:v>22</c:v>
                </c:pt>
                <c:pt idx="2047">
                  <c:v>22</c:v>
                </c:pt>
                <c:pt idx="2048">
                  <c:v>19</c:v>
                </c:pt>
                <c:pt idx="2049">
                  <c:v>25</c:v>
                </c:pt>
                <c:pt idx="2050">
                  <c:v>34</c:v>
                </c:pt>
                <c:pt idx="2051">
                  <c:v>25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19</c:v>
                </c:pt>
                <c:pt idx="2056">
                  <c:v>26</c:v>
                </c:pt>
                <c:pt idx="2057">
                  <c:v>23</c:v>
                </c:pt>
                <c:pt idx="2058">
                  <c:v>28</c:v>
                </c:pt>
                <c:pt idx="2059">
                  <c:v>28</c:v>
                </c:pt>
                <c:pt idx="2060">
                  <c:v>26</c:v>
                </c:pt>
                <c:pt idx="2061">
                  <c:v>22</c:v>
                </c:pt>
                <c:pt idx="2062">
                  <c:v>22</c:v>
                </c:pt>
                <c:pt idx="2063">
                  <c:v>25</c:v>
                </c:pt>
                <c:pt idx="2064">
                  <c:v>21</c:v>
                </c:pt>
                <c:pt idx="2065">
                  <c:v>21</c:v>
                </c:pt>
                <c:pt idx="2066">
                  <c:v>21</c:v>
                </c:pt>
                <c:pt idx="2067">
                  <c:v>20</c:v>
                </c:pt>
                <c:pt idx="2068">
                  <c:v>20</c:v>
                </c:pt>
                <c:pt idx="2069">
                  <c:v>31</c:v>
                </c:pt>
                <c:pt idx="2070">
                  <c:v>32</c:v>
                </c:pt>
                <c:pt idx="2071">
                  <c:v>25</c:v>
                </c:pt>
                <c:pt idx="2072">
                  <c:v>22</c:v>
                </c:pt>
                <c:pt idx="2073">
                  <c:v>25</c:v>
                </c:pt>
                <c:pt idx="2074">
                  <c:v>31</c:v>
                </c:pt>
                <c:pt idx="2075">
                  <c:v>18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27</c:v>
                </c:pt>
                <c:pt idx="2080">
                  <c:v>24</c:v>
                </c:pt>
                <c:pt idx="2081">
                  <c:v>24</c:v>
                </c:pt>
                <c:pt idx="2082">
                  <c:v>24</c:v>
                </c:pt>
                <c:pt idx="2083">
                  <c:v>20</c:v>
                </c:pt>
                <c:pt idx="2084">
                  <c:v>24</c:v>
                </c:pt>
                <c:pt idx="2085">
                  <c:v>20</c:v>
                </c:pt>
                <c:pt idx="2086">
                  <c:v>23</c:v>
                </c:pt>
                <c:pt idx="2087">
                  <c:v>23</c:v>
                </c:pt>
                <c:pt idx="2088">
                  <c:v>22</c:v>
                </c:pt>
                <c:pt idx="2089">
                  <c:v>23</c:v>
                </c:pt>
                <c:pt idx="2090">
                  <c:v>23</c:v>
                </c:pt>
                <c:pt idx="2091">
                  <c:v>34</c:v>
                </c:pt>
                <c:pt idx="2092">
                  <c:v>20</c:v>
                </c:pt>
                <c:pt idx="2093">
                  <c:v>24</c:v>
                </c:pt>
                <c:pt idx="2094">
                  <c:v>19</c:v>
                </c:pt>
                <c:pt idx="2095">
                  <c:v>26</c:v>
                </c:pt>
                <c:pt idx="2096">
                  <c:v>18</c:v>
                </c:pt>
                <c:pt idx="2097">
                  <c:v>26</c:v>
                </c:pt>
                <c:pt idx="2098">
                  <c:v>33</c:v>
                </c:pt>
                <c:pt idx="2099">
                  <c:v>31</c:v>
                </c:pt>
                <c:pt idx="2100">
                  <c:v>20</c:v>
                </c:pt>
                <c:pt idx="2101">
                  <c:v>20</c:v>
                </c:pt>
                <c:pt idx="2102">
                  <c:v>22</c:v>
                </c:pt>
                <c:pt idx="2103">
                  <c:v>22</c:v>
                </c:pt>
                <c:pt idx="2104">
                  <c:v>19</c:v>
                </c:pt>
                <c:pt idx="2105">
                  <c:v>18</c:v>
                </c:pt>
                <c:pt idx="2106">
                  <c:v>18</c:v>
                </c:pt>
                <c:pt idx="2107">
                  <c:v>18</c:v>
                </c:pt>
                <c:pt idx="2108">
                  <c:v>28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18</c:v>
                </c:pt>
                <c:pt idx="2118">
                  <c:v>31</c:v>
                </c:pt>
                <c:pt idx="2119">
                  <c:v>28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22</c:v>
                </c:pt>
                <c:pt idx="2125">
                  <c:v>18</c:v>
                </c:pt>
                <c:pt idx="2126">
                  <c:v>19</c:v>
                </c:pt>
                <c:pt idx="2127">
                  <c:v>25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19</c:v>
                </c:pt>
                <c:pt idx="2132">
                  <c:v>18</c:v>
                </c:pt>
                <c:pt idx="2133">
                  <c:v>19</c:v>
                </c:pt>
                <c:pt idx="2134">
                  <c:v>33</c:v>
                </c:pt>
                <c:pt idx="2135">
                  <c:v>21</c:v>
                </c:pt>
                <c:pt idx="2136">
                  <c:v>21</c:v>
                </c:pt>
                <c:pt idx="2137">
                  <c:v>21</c:v>
                </c:pt>
                <c:pt idx="2138">
                  <c:v>18</c:v>
                </c:pt>
                <c:pt idx="2139">
                  <c:v>22</c:v>
                </c:pt>
                <c:pt idx="2140">
                  <c:v>22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21</c:v>
                </c:pt>
                <c:pt idx="2145">
                  <c:v>24</c:v>
                </c:pt>
                <c:pt idx="2146">
                  <c:v>20</c:v>
                </c:pt>
                <c:pt idx="2147">
                  <c:v>24</c:v>
                </c:pt>
                <c:pt idx="2148">
                  <c:v>20</c:v>
                </c:pt>
                <c:pt idx="2149">
                  <c:v>24</c:v>
                </c:pt>
                <c:pt idx="2150">
                  <c:v>24</c:v>
                </c:pt>
                <c:pt idx="2151">
                  <c:v>24</c:v>
                </c:pt>
                <c:pt idx="2152">
                  <c:v>20</c:v>
                </c:pt>
                <c:pt idx="2153">
                  <c:v>20</c:v>
                </c:pt>
                <c:pt idx="2154">
                  <c:v>21</c:v>
                </c:pt>
                <c:pt idx="2155">
                  <c:v>21</c:v>
                </c:pt>
                <c:pt idx="2156">
                  <c:v>28</c:v>
                </c:pt>
                <c:pt idx="2157">
                  <c:v>21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20</c:v>
                </c:pt>
                <c:pt idx="2162">
                  <c:v>26</c:v>
                </c:pt>
                <c:pt idx="2163">
                  <c:v>18</c:v>
                </c:pt>
                <c:pt idx="2164">
                  <c:v>28</c:v>
                </c:pt>
                <c:pt idx="2165">
                  <c:v>19</c:v>
                </c:pt>
                <c:pt idx="2166">
                  <c:v>23</c:v>
                </c:pt>
                <c:pt idx="2167">
                  <c:v>19</c:v>
                </c:pt>
                <c:pt idx="2168">
                  <c:v>19</c:v>
                </c:pt>
                <c:pt idx="2169">
                  <c:v>23</c:v>
                </c:pt>
                <c:pt idx="2170">
                  <c:v>23</c:v>
                </c:pt>
                <c:pt idx="2171">
                  <c:v>18</c:v>
                </c:pt>
                <c:pt idx="2172">
                  <c:v>23</c:v>
                </c:pt>
                <c:pt idx="2173">
                  <c:v>20</c:v>
                </c:pt>
                <c:pt idx="2174">
                  <c:v>19</c:v>
                </c:pt>
                <c:pt idx="2175">
                  <c:v>24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19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18</c:v>
                </c:pt>
                <c:pt idx="2196">
                  <c:v>22</c:v>
                </c:pt>
                <c:pt idx="2197">
                  <c:v>22</c:v>
                </c:pt>
                <c:pt idx="2198">
                  <c:v>22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19</c:v>
                </c:pt>
                <c:pt idx="2203">
                  <c:v>18</c:v>
                </c:pt>
                <c:pt idx="2204">
                  <c:v>18</c:v>
                </c:pt>
                <c:pt idx="2205">
                  <c:v>18</c:v>
                </c:pt>
                <c:pt idx="2206">
                  <c:v>19</c:v>
                </c:pt>
                <c:pt idx="2207">
                  <c:v>19</c:v>
                </c:pt>
                <c:pt idx="2208">
                  <c:v>18</c:v>
                </c:pt>
                <c:pt idx="2209">
                  <c:v>18</c:v>
                </c:pt>
                <c:pt idx="2210">
                  <c:v>18</c:v>
                </c:pt>
                <c:pt idx="2211">
                  <c:v>19</c:v>
                </c:pt>
                <c:pt idx="2212">
                  <c:v>19</c:v>
                </c:pt>
                <c:pt idx="2213">
                  <c:v>19</c:v>
                </c:pt>
                <c:pt idx="2214">
                  <c:v>18</c:v>
                </c:pt>
                <c:pt idx="2215">
                  <c:v>18</c:v>
                </c:pt>
                <c:pt idx="2216">
                  <c:v>19</c:v>
                </c:pt>
                <c:pt idx="2217">
                  <c:v>27</c:v>
                </c:pt>
                <c:pt idx="2218">
                  <c:v>18</c:v>
                </c:pt>
                <c:pt idx="2219">
                  <c:v>18</c:v>
                </c:pt>
                <c:pt idx="2220">
                  <c:v>30</c:v>
                </c:pt>
                <c:pt idx="2221">
                  <c:v>21</c:v>
                </c:pt>
                <c:pt idx="2222">
                  <c:v>22</c:v>
                </c:pt>
                <c:pt idx="2223">
                  <c:v>21</c:v>
                </c:pt>
                <c:pt idx="2224">
                  <c:v>21</c:v>
                </c:pt>
                <c:pt idx="2225">
                  <c:v>24</c:v>
                </c:pt>
                <c:pt idx="2226">
                  <c:v>27</c:v>
                </c:pt>
                <c:pt idx="2227">
                  <c:v>25</c:v>
                </c:pt>
                <c:pt idx="2228">
                  <c:v>24</c:v>
                </c:pt>
                <c:pt idx="2229">
                  <c:v>19</c:v>
                </c:pt>
                <c:pt idx="2230">
                  <c:v>25</c:v>
                </c:pt>
                <c:pt idx="2231">
                  <c:v>22</c:v>
                </c:pt>
                <c:pt idx="2232">
                  <c:v>25</c:v>
                </c:pt>
                <c:pt idx="2233">
                  <c:v>21</c:v>
                </c:pt>
                <c:pt idx="2234">
                  <c:v>26</c:v>
                </c:pt>
                <c:pt idx="2235">
                  <c:v>25</c:v>
                </c:pt>
                <c:pt idx="2236">
                  <c:v>24</c:v>
                </c:pt>
                <c:pt idx="2237">
                  <c:v>20</c:v>
                </c:pt>
                <c:pt idx="2238">
                  <c:v>20</c:v>
                </c:pt>
                <c:pt idx="2239">
                  <c:v>23</c:v>
                </c:pt>
                <c:pt idx="2240">
                  <c:v>20</c:v>
                </c:pt>
                <c:pt idx="2241">
                  <c:v>24</c:v>
                </c:pt>
                <c:pt idx="2242">
                  <c:v>25</c:v>
                </c:pt>
                <c:pt idx="2243">
                  <c:v>27</c:v>
                </c:pt>
                <c:pt idx="2244">
                  <c:v>24</c:v>
                </c:pt>
                <c:pt idx="2245">
                  <c:v>23</c:v>
                </c:pt>
                <c:pt idx="2246">
                  <c:v>20</c:v>
                </c:pt>
                <c:pt idx="2247">
                  <c:v>23</c:v>
                </c:pt>
                <c:pt idx="2248">
                  <c:v>20</c:v>
                </c:pt>
                <c:pt idx="2249">
                  <c:v>21</c:v>
                </c:pt>
                <c:pt idx="2250">
                  <c:v>25</c:v>
                </c:pt>
                <c:pt idx="2251">
                  <c:v>22</c:v>
                </c:pt>
                <c:pt idx="2252">
                  <c:v>18</c:v>
                </c:pt>
                <c:pt idx="2253">
                  <c:v>18</c:v>
                </c:pt>
                <c:pt idx="2254">
                  <c:v>25</c:v>
                </c:pt>
                <c:pt idx="2255">
                  <c:v>20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19</c:v>
                </c:pt>
                <c:pt idx="2261">
                  <c:v>25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19</c:v>
                </c:pt>
                <c:pt idx="2266">
                  <c:v>20</c:v>
                </c:pt>
                <c:pt idx="2267">
                  <c:v>24</c:v>
                </c:pt>
                <c:pt idx="2268">
                  <c:v>20</c:v>
                </c:pt>
                <c:pt idx="2269">
                  <c:v>24</c:v>
                </c:pt>
                <c:pt idx="2270">
                  <c:v>18</c:v>
                </c:pt>
                <c:pt idx="2271">
                  <c:v>18</c:v>
                </c:pt>
                <c:pt idx="2272">
                  <c:v>26</c:v>
                </c:pt>
                <c:pt idx="2273">
                  <c:v>19</c:v>
                </c:pt>
                <c:pt idx="2274">
                  <c:v>30</c:v>
                </c:pt>
                <c:pt idx="2275">
                  <c:v>23</c:v>
                </c:pt>
                <c:pt idx="2276">
                  <c:v>20</c:v>
                </c:pt>
                <c:pt idx="2277">
                  <c:v>25</c:v>
                </c:pt>
                <c:pt idx="2278">
                  <c:v>26</c:v>
                </c:pt>
                <c:pt idx="2279">
                  <c:v>21</c:v>
                </c:pt>
                <c:pt idx="2280">
                  <c:v>20</c:v>
                </c:pt>
                <c:pt idx="2281">
                  <c:v>18</c:v>
                </c:pt>
                <c:pt idx="2282">
                  <c:v>28</c:v>
                </c:pt>
                <c:pt idx="2283">
                  <c:v>18</c:v>
                </c:pt>
                <c:pt idx="2284">
                  <c:v>19</c:v>
                </c:pt>
                <c:pt idx="2285">
                  <c:v>18</c:v>
                </c:pt>
                <c:pt idx="2286">
                  <c:v>20</c:v>
                </c:pt>
                <c:pt idx="2287">
                  <c:v>18</c:v>
                </c:pt>
                <c:pt idx="2288">
                  <c:v>21</c:v>
                </c:pt>
                <c:pt idx="2289">
                  <c:v>18</c:v>
                </c:pt>
                <c:pt idx="2290">
                  <c:v>18</c:v>
                </c:pt>
                <c:pt idx="2291">
                  <c:v>20</c:v>
                </c:pt>
                <c:pt idx="2292">
                  <c:v>18</c:v>
                </c:pt>
                <c:pt idx="2293">
                  <c:v>18</c:v>
                </c:pt>
                <c:pt idx="2294">
                  <c:v>18</c:v>
                </c:pt>
                <c:pt idx="2295">
                  <c:v>20</c:v>
                </c:pt>
                <c:pt idx="2296">
                  <c:v>18</c:v>
                </c:pt>
                <c:pt idx="2297">
                  <c:v>18</c:v>
                </c:pt>
                <c:pt idx="2298">
                  <c:v>20</c:v>
                </c:pt>
                <c:pt idx="2299">
                  <c:v>24</c:v>
                </c:pt>
                <c:pt idx="2300">
                  <c:v>25</c:v>
                </c:pt>
                <c:pt idx="2301">
                  <c:v>18</c:v>
                </c:pt>
                <c:pt idx="2302">
                  <c:v>29</c:v>
                </c:pt>
                <c:pt idx="2303">
                  <c:v>28</c:v>
                </c:pt>
                <c:pt idx="2304">
                  <c:v>20</c:v>
                </c:pt>
                <c:pt idx="2305">
                  <c:v>20</c:v>
                </c:pt>
                <c:pt idx="2306">
                  <c:v>28</c:v>
                </c:pt>
                <c:pt idx="2307">
                  <c:v>27</c:v>
                </c:pt>
                <c:pt idx="2308">
                  <c:v>23</c:v>
                </c:pt>
                <c:pt idx="2309">
                  <c:v>22</c:v>
                </c:pt>
                <c:pt idx="2310">
                  <c:v>28</c:v>
                </c:pt>
                <c:pt idx="2311">
                  <c:v>21</c:v>
                </c:pt>
                <c:pt idx="2312">
                  <c:v>27</c:v>
                </c:pt>
                <c:pt idx="2313">
                  <c:v>28</c:v>
                </c:pt>
                <c:pt idx="2314">
                  <c:v>29</c:v>
                </c:pt>
                <c:pt idx="2315">
                  <c:v>22</c:v>
                </c:pt>
                <c:pt idx="2316">
                  <c:v>18</c:v>
                </c:pt>
                <c:pt idx="2317">
                  <c:v>27</c:v>
                </c:pt>
                <c:pt idx="2318">
                  <c:v>26</c:v>
                </c:pt>
                <c:pt idx="2319">
                  <c:v>29</c:v>
                </c:pt>
                <c:pt idx="2320">
                  <c:v>26</c:v>
                </c:pt>
                <c:pt idx="2321">
                  <c:v>29</c:v>
                </c:pt>
                <c:pt idx="2322">
                  <c:v>20</c:v>
                </c:pt>
                <c:pt idx="2323">
                  <c:v>23</c:v>
                </c:pt>
                <c:pt idx="2324">
                  <c:v>23</c:v>
                </c:pt>
                <c:pt idx="2325">
                  <c:v>21</c:v>
                </c:pt>
                <c:pt idx="2326">
                  <c:v>25</c:v>
                </c:pt>
                <c:pt idx="2327">
                  <c:v>20</c:v>
                </c:pt>
                <c:pt idx="2328">
                  <c:v>27</c:v>
                </c:pt>
                <c:pt idx="2329">
                  <c:v>30</c:v>
                </c:pt>
                <c:pt idx="2330">
                  <c:v>21</c:v>
                </c:pt>
                <c:pt idx="2331">
                  <c:v>24</c:v>
                </c:pt>
                <c:pt idx="2332">
                  <c:v>30</c:v>
                </c:pt>
                <c:pt idx="2333">
                  <c:v>29</c:v>
                </c:pt>
                <c:pt idx="2334">
                  <c:v>30</c:v>
                </c:pt>
                <c:pt idx="2335">
                  <c:v>30</c:v>
                </c:pt>
              </c:strCache>
            </c:strRef>
          </c:xVal>
          <c:yVal>
            <c:numRef>
              <c:f>'Healthcare '!$D:$D</c:f>
              <c:numCache>
                <c:formatCode>General</c:formatCode>
                <c:ptCount val="1048576"/>
                <c:pt idx="0">
                  <c:v>0</c:v>
                </c:pt>
                <c:pt idx="1">
                  <c:v>7.47</c:v>
                </c:pt>
                <c:pt idx="2">
                  <c:v>5.77</c:v>
                </c:pt>
                <c:pt idx="3">
                  <c:v>11.87</c:v>
                </c:pt>
                <c:pt idx="4">
                  <c:v>6.05</c:v>
                </c:pt>
                <c:pt idx="5">
                  <c:v>5.45</c:v>
                </c:pt>
                <c:pt idx="6">
                  <c:v>6.59</c:v>
                </c:pt>
                <c:pt idx="7">
                  <c:v>6.07</c:v>
                </c:pt>
                <c:pt idx="8">
                  <c:v>7.93</c:v>
                </c:pt>
                <c:pt idx="9">
                  <c:v>9.58</c:v>
                </c:pt>
                <c:pt idx="10">
                  <c:v>10.79</c:v>
                </c:pt>
                <c:pt idx="11">
                  <c:v>5.96</c:v>
                </c:pt>
                <c:pt idx="12">
                  <c:v>11.9</c:v>
                </c:pt>
                <c:pt idx="13">
                  <c:v>8.41</c:v>
                </c:pt>
                <c:pt idx="14">
                  <c:v>7.02</c:v>
                </c:pt>
                <c:pt idx="15">
                  <c:v>7.59</c:v>
                </c:pt>
                <c:pt idx="16">
                  <c:v>11.32</c:v>
                </c:pt>
                <c:pt idx="17">
                  <c:v>7.67</c:v>
                </c:pt>
                <c:pt idx="18">
                  <c:v>7.29</c:v>
                </c:pt>
                <c:pt idx="19">
                  <c:v>4.72</c:v>
                </c:pt>
                <c:pt idx="20">
                  <c:v>11.41</c:v>
                </c:pt>
                <c:pt idx="21">
                  <c:v>11.5</c:v>
                </c:pt>
                <c:pt idx="22">
                  <c:v>6.22</c:v>
                </c:pt>
                <c:pt idx="23">
                  <c:v>11.38</c:v>
                </c:pt>
                <c:pt idx="24">
                  <c:v>7.89</c:v>
                </c:pt>
                <c:pt idx="25">
                  <c:v>4.38</c:v>
                </c:pt>
                <c:pt idx="26">
                  <c:v>7.01</c:v>
                </c:pt>
                <c:pt idx="27">
                  <c:v>11.88</c:v>
                </c:pt>
                <c:pt idx="28">
                  <c:v>5.19</c:v>
                </c:pt>
                <c:pt idx="29">
                  <c:v>6.74</c:v>
                </c:pt>
                <c:pt idx="30">
                  <c:v>8.44</c:v>
                </c:pt>
                <c:pt idx="31">
                  <c:v>8.7100000000000009</c:v>
                </c:pt>
                <c:pt idx="32">
                  <c:v>5.08</c:v>
                </c:pt>
                <c:pt idx="33">
                  <c:v>6.86</c:v>
                </c:pt>
                <c:pt idx="34">
                  <c:v>5.95</c:v>
                </c:pt>
                <c:pt idx="35">
                  <c:v>6.09</c:v>
                </c:pt>
                <c:pt idx="36">
                  <c:v>11.75</c:v>
                </c:pt>
                <c:pt idx="37">
                  <c:v>7.37</c:v>
                </c:pt>
                <c:pt idx="38">
                  <c:v>11.91</c:v>
                </c:pt>
                <c:pt idx="39">
                  <c:v>6.52</c:v>
                </c:pt>
                <c:pt idx="40">
                  <c:v>5.14</c:v>
                </c:pt>
                <c:pt idx="41">
                  <c:v>4.1900000000000004</c:v>
                </c:pt>
                <c:pt idx="42">
                  <c:v>11.68</c:v>
                </c:pt>
                <c:pt idx="43">
                  <c:v>6.98</c:v>
                </c:pt>
                <c:pt idx="44">
                  <c:v>8.34</c:v>
                </c:pt>
                <c:pt idx="45">
                  <c:v>8.49</c:v>
                </c:pt>
                <c:pt idx="46">
                  <c:v>5.34</c:v>
                </c:pt>
                <c:pt idx="47">
                  <c:v>4.43</c:v>
                </c:pt>
                <c:pt idx="48">
                  <c:v>4.47</c:v>
                </c:pt>
                <c:pt idx="49">
                  <c:v>4.82</c:v>
                </c:pt>
                <c:pt idx="50">
                  <c:v>5.51</c:v>
                </c:pt>
                <c:pt idx="51">
                  <c:v>10.87</c:v>
                </c:pt>
                <c:pt idx="52">
                  <c:v>9.34</c:v>
                </c:pt>
                <c:pt idx="53">
                  <c:v>5.03</c:v>
                </c:pt>
                <c:pt idx="54">
                  <c:v>11.05</c:v>
                </c:pt>
                <c:pt idx="55">
                  <c:v>11.95</c:v>
                </c:pt>
                <c:pt idx="56">
                  <c:v>7.72</c:v>
                </c:pt>
                <c:pt idx="57">
                  <c:v>5.75</c:v>
                </c:pt>
                <c:pt idx="58">
                  <c:v>11.89</c:v>
                </c:pt>
                <c:pt idx="59">
                  <c:v>6.2</c:v>
                </c:pt>
                <c:pt idx="60">
                  <c:v>10.61</c:v>
                </c:pt>
                <c:pt idx="61">
                  <c:v>6.04</c:v>
                </c:pt>
                <c:pt idx="62">
                  <c:v>9.33</c:v>
                </c:pt>
                <c:pt idx="63">
                  <c:v>11.47</c:v>
                </c:pt>
                <c:pt idx="64">
                  <c:v>7.02</c:v>
                </c:pt>
                <c:pt idx="65">
                  <c:v>8.8000000000000007</c:v>
                </c:pt>
                <c:pt idx="66">
                  <c:v>8.68</c:v>
                </c:pt>
                <c:pt idx="67">
                  <c:v>6.12</c:v>
                </c:pt>
                <c:pt idx="68">
                  <c:v>5.4</c:v>
                </c:pt>
                <c:pt idx="69">
                  <c:v>4.3600000000000003</c:v>
                </c:pt>
                <c:pt idx="70">
                  <c:v>9.77</c:v>
                </c:pt>
                <c:pt idx="71">
                  <c:v>4.25</c:v>
                </c:pt>
                <c:pt idx="72">
                  <c:v>4.76</c:v>
                </c:pt>
                <c:pt idx="73">
                  <c:v>6.22</c:v>
                </c:pt>
                <c:pt idx="74">
                  <c:v>7.96</c:v>
                </c:pt>
                <c:pt idx="75">
                  <c:v>10.92</c:v>
                </c:pt>
                <c:pt idx="76">
                  <c:v>11.51</c:v>
                </c:pt>
                <c:pt idx="77">
                  <c:v>5.99</c:v>
                </c:pt>
                <c:pt idx="78">
                  <c:v>11.57</c:v>
                </c:pt>
                <c:pt idx="79">
                  <c:v>6.67</c:v>
                </c:pt>
                <c:pt idx="80">
                  <c:v>9.1999999999999993</c:v>
                </c:pt>
                <c:pt idx="81">
                  <c:v>5.1100000000000003</c:v>
                </c:pt>
                <c:pt idx="82">
                  <c:v>5.34</c:v>
                </c:pt>
                <c:pt idx="83">
                  <c:v>4.03</c:v>
                </c:pt>
                <c:pt idx="84">
                  <c:v>4.2300000000000004</c:v>
                </c:pt>
                <c:pt idx="85">
                  <c:v>4.0599999999999996</c:v>
                </c:pt>
                <c:pt idx="86">
                  <c:v>4.68</c:v>
                </c:pt>
                <c:pt idx="87">
                  <c:v>4.34</c:v>
                </c:pt>
                <c:pt idx="88">
                  <c:v>10.51</c:v>
                </c:pt>
                <c:pt idx="89">
                  <c:v>5.84</c:v>
                </c:pt>
                <c:pt idx="90">
                  <c:v>5.41</c:v>
                </c:pt>
                <c:pt idx="91">
                  <c:v>6.06</c:v>
                </c:pt>
                <c:pt idx="92">
                  <c:v>4.22</c:v>
                </c:pt>
                <c:pt idx="93">
                  <c:v>5.12</c:v>
                </c:pt>
                <c:pt idx="94">
                  <c:v>4.57</c:v>
                </c:pt>
                <c:pt idx="95">
                  <c:v>9.58</c:v>
                </c:pt>
                <c:pt idx="96">
                  <c:v>9.7799999999999994</c:v>
                </c:pt>
                <c:pt idx="97">
                  <c:v>4.1100000000000003</c:v>
                </c:pt>
                <c:pt idx="98">
                  <c:v>4.0199999999999996</c:v>
                </c:pt>
                <c:pt idx="99">
                  <c:v>6.92</c:v>
                </c:pt>
                <c:pt idx="100">
                  <c:v>4.84</c:v>
                </c:pt>
                <c:pt idx="101">
                  <c:v>8</c:v>
                </c:pt>
                <c:pt idx="102">
                  <c:v>8.77</c:v>
                </c:pt>
                <c:pt idx="103">
                  <c:v>4.96</c:v>
                </c:pt>
                <c:pt idx="104">
                  <c:v>4.43</c:v>
                </c:pt>
                <c:pt idx="105">
                  <c:v>5.82</c:v>
                </c:pt>
                <c:pt idx="106">
                  <c:v>6.03</c:v>
                </c:pt>
                <c:pt idx="107">
                  <c:v>9.27</c:v>
                </c:pt>
                <c:pt idx="108">
                  <c:v>5.53</c:v>
                </c:pt>
                <c:pt idx="109">
                  <c:v>5.07</c:v>
                </c:pt>
                <c:pt idx="110">
                  <c:v>11.17</c:v>
                </c:pt>
                <c:pt idx="111">
                  <c:v>6.14</c:v>
                </c:pt>
                <c:pt idx="112">
                  <c:v>6.26</c:v>
                </c:pt>
                <c:pt idx="113">
                  <c:v>4.72</c:v>
                </c:pt>
                <c:pt idx="114">
                  <c:v>5.18</c:v>
                </c:pt>
                <c:pt idx="115">
                  <c:v>9.4</c:v>
                </c:pt>
                <c:pt idx="116">
                  <c:v>6.29</c:v>
                </c:pt>
                <c:pt idx="117">
                  <c:v>6.04</c:v>
                </c:pt>
                <c:pt idx="118">
                  <c:v>10.55</c:v>
                </c:pt>
                <c:pt idx="119">
                  <c:v>5.09</c:v>
                </c:pt>
                <c:pt idx="120">
                  <c:v>5.2</c:v>
                </c:pt>
                <c:pt idx="121">
                  <c:v>8.4499999999999993</c:v>
                </c:pt>
                <c:pt idx="122">
                  <c:v>9.5399999999999991</c:v>
                </c:pt>
                <c:pt idx="123">
                  <c:v>4.99</c:v>
                </c:pt>
                <c:pt idx="124">
                  <c:v>10.54</c:v>
                </c:pt>
                <c:pt idx="125">
                  <c:v>4.54</c:v>
                </c:pt>
                <c:pt idx="126">
                  <c:v>6.29</c:v>
                </c:pt>
                <c:pt idx="127">
                  <c:v>9.51</c:v>
                </c:pt>
                <c:pt idx="128">
                  <c:v>4.72</c:v>
                </c:pt>
                <c:pt idx="129">
                  <c:v>5.91</c:v>
                </c:pt>
                <c:pt idx="130">
                  <c:v>9.58</c:v>
                </c:pt>
                <c:pt idx="131">
                  <c:v>5.77</c:v>
                </c:pt>
                <c:pt idx="132">
                  <c:v>4.38</c:v>
                </c:pt>
                <c:pt idx="133">
                  <c:v>5.65</c:v>
                </c:pt>
                <c:pt idx="134">
                  <c:v>7.54</c:v>
                </c:pt>
                <c:pt idx="135">
                  <c:v>5.1100000000000003</c:v>
                </c:pt>
                <c:pt idx="136">
                  <c:v>4.25</c:v>
                </c:pt>
                <c:pt idx="137">
                  <c:v>5.55</c:v>
                </c:pt>
                <c:pt idx="138">
                  <c:v>5.78</c:v>
                </c:pt>
                <c:pt idx="139">
                  <c:v>5.28</c:v>
                </c:pt>
                <c:pt idx="140">
                  <c:v>5.39</c:v>
                </c:pt>
                <c:pt idx="141">
                  <c:v>8.01</c:v>
                </c:pt>
                <c:pt idx="142">
                  <c:v>5.21</c:v>
                </c:pt>
                <c:pt idx="143">
                  <c:v>6.27</c:v>
                </c:pt>
                <c:pt idx="144">
                  <c:v>10.73</c:v>
                </c:pt>
                <c:pt idx="145">
                  <c:v>10.52</c:v>
                </c:pt>
                <c:pt idx="146">
                  <c:v>11.82</c:v>
                </c:pt>
                <c:pt idx="147">
                  <c:v>6.76</c:v>
                </c:pt>
                <c:pt idx="148">
                  <c:v>5.62</c:v>
                </c:pt>
                <c:pt idx="149">
                  <c:v>4.1900000000000004</c:v>
                </c:pt>
                <c:pt idx="150">
                  <c:v>5.32</c:v>
                </c:pt>
                <c:pt idx="151">
                  <c:v>4.46</c:v>
                </c:pt>
                <c:pt idx="152">
                  <c:v>5.65</c:v>
                </c:pt>
                <c:pt idx="153">
                  <c:v>6.04</c:v>
                </c:pt>
                <c:pt idx="154">
                  <c:v>5.76</c:v>
                </c:pt>
                <c:pt idx="155">
                  <c:v>4.3600000000000003</c:v>
                </c:pt>
                <c:pt idx="156">
                  <c:v>4.76</c:v>
                </c:pt>
                <c:pt idx="157">
                  <c:v>10.82</c:v>
                </c:pt>
                <c:pt idx="158">
                  <c:v>4.01</c:v>
                </c:pt>
                <c:pt idx="159">
                  <c:v>5.12</c:v>
                </c:pt>
                <c:pt idx="160">
                  <c:v>10.54</c:v>
                </c:pt>
                <c:pt idx="161">
                  <c:v>4.21</c:v>
                </c:pt>
                <c:pt idx="162">
                  <c:v>5.42</c:v>
                </c:pt>
                <c:pt idx="163">
                  <c:v>4.28</c:v>
                </c:pt>
                <c:pt idx="164">
                  <c:v>8.9</c:v>
                </c:pt>
                <c:pt idx="165">
                  <c:v>4.8899999999999997</c:v>
                </c:pt>
                <c:pt idx="166">
                  <c:v>4.29</c:v>
                </c:pt>
                <c:pt idx="167">
                  <c:v>8</c:v>
                </c:pt>
                <c:pt idx="168">
                  <c:v>4.67</c:v>
                </c:pt>
                <c:pt idx="169">
                  <c:v>4.5</c:v>
                </c:pt>
                <c:pt idx="170">
                  <c:v>6.32</c:v>
                </c:pt>
                <c:pt idx="171">
                  <c:v>6.1</c:v>
                </c:pt>
                <c:pt idx="172">
                  <c:v>5.4</c:v>
                </c:pt>
                <c:pt idx="173">
                  <c:v>6.24</c:v>
                </c:pt>
                <c:pt idx="174">
                  <c:v>4.45</c:v>
                </c:pt>
                <c:pt idx="175">
                  <c:v>5.22</c:v>
                </c:pt>
                <c:pt idx="176">
                  <c:v>4.6100000000000003</c:v>
                </c:pt>
                <c:pt idx="177">
                  <c:v>6.24</c:v>
                </c:pt>
                <c:pt idx="178">
                  <c:v>10.039999999999999</c:v>
                </c:pt>
                <c:pt idx="179">
                  <c:v>6.09</c:v>
                </c:pt>
                <c:pt idx="180">
                  <c:v>11.4</c:v>
                </c:pt>
                <c:pt idx="181">
                  <c:v>4.29</c:v>
                </c:pt>
                <c:pt idx="182">
                  <c:v>5.7</c:v>
                </c:pt>
                <c:pt idx="183">
                  <c:v>6.09</c:v>
                </c:pt>
                <c:pt idx="184">
                  <c:v>10.67</c:v>
                </c:pt>
                <c:pt idx="185">
                  <c:v>6.75</c:v>
                </c:pt>
                <c:pt idx="186">
                  <c:v>9.26</c:v>
                </c:pt>
                <c:pt idx="187">
                  <c:v>4.2699999999999996</c:v>
                </c:pt>
                <c:pt idx="188">
                  <c:v>11.51</c:v>
                </c:pt>
                <c:pt idx="189">
                  <c:v>7.22</c:v>
                </c:pt>
                <c:pt idx="190">
                  <c:v>4.37</c:v>
                </c:pt>
                <c:pt idx="191">
                  <c:v>11.56</c:v>
                </c:pt>
                <c:pt idx="192">
                  <c:v>8.82</c:v>
                </c:pt>
                <c:pt idx="193">
                  <c:v>4.6900000000000004</c:v>
                </c:pt>
                <c:pt idx="194">
                  <c:v>4.53</c:v>
                </c:pt>
                <c:pt idx="195">
                  <c:v>5.84</c:v>
                </c:pt>
                <c:pt idx="196">
                  <c:v>4.9000000000000004</c:v>
                </c:pt>
                <c:pt idx="197">
                  <c:v>4.3</c:v>
                </c:pt>
                <c:pt idx="198">
                  <c:v>11.34</c:v>
                </c:pt>
                <c:pt idx="199">
                  <c:v>5.88</c:v>
                </c:pt>
                <c:pt idx="200">
                  <c:v>5.01</c:v>
                </c:pt>
                <c:pt idx="201">
                  <c:v>4.4000000000000004</c:v>
                </c:pt>
                <c:pt idx="202">
                  <c:v>6.26</c:v>
                </c:pt>
                <c:pt idx="203">
                  <c:v>10.27</c:v>
                </c:pt>
                <c:pt idx="204">
                  <c:v>5.27</c:v>
                </c:pt>
                <c:pt idx="205">
                  <c:v>10.73</c:v>
                </c:pt>
                <c:pt idx="206">
                  <c:v>4.45</c:v>
                </c:pt>
                <c:pt idx="207">
                  <c:v>5.25</c:v>
                </c:pt>
                <c:pt idx="208">
                  <c:v>9.51</c:v>
                </c:pt>
                <c:pt idx="209">
                  <c:v>11.12</c:v>
                </c:pt>
                <c:pt idx="210">
                  <c:v>4.5599999999999996</c:v>
                </c:pt>
                <c:pt idx="211">
                  <c:v>4.0199999999999996</c:v>
                </c:pt>
                <c:pt idx="212">
                  <c:v>8.7200000000000006</c:v>
                </c:pt>
                <c:pt idx="213">
                  <c:v>6.25</c:v>
                </c:pt>
                <c:pt idx="214">
                  <c:v>7.32</c:v>
                </c:pt>
                <c:pt idx="215">
                  <c:v>4.24</c:v>
                </c:pt>
                <c:pt idx="216">
                  <c:v>6.84</c:v>
                </c:pt>
                <c:pt idx="217">
                  <c:v>5.23</c:v>
                </c:pt>
                <c:pt idx="218">
                  <c:v>9.68</c:v>
                </c:pt>
                <c:pt idx="219">
                  <c:v>6.05</c:v>
                </c:pt>
                <c:pt idx="220">
                  <c:v>6.11</c:v>
                </c:pt>
                <c:pt idx="221">
                  <c:v>10.93</c:v>
                </c:pt>
                <c:pt idx="222">
                  <c:v>5.12</c:v>
                </c:pt>
                <c:pt idx="223">
                  <c:v>5.72</c:v>
                </c:pt>
                <c:pt idx="224">
                  <c:v>11.83</c:v>
                </c:pt>
                <c:pt idx="225">
                  <c:v>4.55</c:v>
                </c:pt>
                <c:pt idx="226">
                  <c:v>4.87</c:v>
                </c:pt>
                <c:pt idx="227">
                  <c:v>4.45</c:v>
                </c:pt>
                <c:pt idx="228">
                  <c:v>9.42</c:v>
                </c:pt>
                <c:pt idx="229">
                  <c:v>5.37</c:v>
                </c:pt>
                <c:pt idx="230">
                  <c:v>4.5999999999999996</c:v>
                </c:pt>
                <c:pt idx="231">
                  <c:v>6.22</c:v>
                </c:pt>
                <c:pt idx="232">
                  <c:v>4.5199999999999996</c:v>
                </c:pt>
                <c:pt idx="233">
                  <c:v>6.18</c:v>
                </c:pt>
                <c:pt idx="234">
                  <c:v>4.4000000000000004</c:v>
                </c:pt>
                <c:pt idx="235">
                  <c:v>6.23</c:v>
                </c:pt>
                <c:pt idx="236">
                  <c:v>5.33</c:v>
                </c:pt>
                <c:pt idx="237">
                  <c:v>4.09</c:v>
                </c:pt>
                <c:pt idx="238">
                  <c:v>5.19</c:v>
                </c:pt>
                <c:pt idx="239">
                  <c:v>4.12</c:v>
                </c:pt>
                <c:pt idx="240">
                  <c:v>5.0999999999999996</c:v>
                </c:pt>
                <c:pt idx="241">
                  <c:v>6.21</c:v>
                </c:pt>
                <c:pt idx="242">
                  <c:v>9.5299999999999994</c:v>
                </c:pt>
                <c:pt idx="243">
                  <c:v>4.6399999999999997</c:v>
                </c:pt>
                <c:pt idx="244">
                  <c:v>5.05</c:v>
                </c:pt>
                <c:pt idx="245">
                  <c:v>10.38</c:v>
                </c:pt>
                <c:pt idx="246">
                  <c:v>8.31</c:v>
                </c:pt>
                <c:pt idx="247">
                  <c:v>7.59</c:v>
                </c:pt>
                <c:pt idx="248">
                  <c:v>5.49</c:v>
                </c:pt>
                <c:pt idx="249">
                  <c:v>11.68</c:v>
                </c:pt>
                <c:pt idx="250">
                  <c:v>4.1900000000000004</c:v>
                </c:pt>
                <c:pt idx="251">
                  <c:v>4.01</c:v>
                </c:pt>
                <c:pt idx="252">
                  <c:v>5.91</c:v>
                </c:pt>
                <c:pt idx="253">
                  <c:v>4.47</c:v>
                </c:pt>
                <c:pt idx="254">
                  <c:v>4.5599999999999996</c:v>
                </c:pt>
                <c:pt idx="255">
                  <c:v>9.9</c:v>
                </c:pt>
                <c:pt idx="256">
                  <c:v>5.1100000000000003</c:v>
                </c:pt>
                <c:pt idx="257">
                  <c:v>5.73</c:v>
                </c:pt>
                <c:pt idx="258">
                  <c:v>6.04</c:v>
                </c:pt>
                <c:pt idx="259">
                  <c:v>5.19</c:v>
                </c:pt>
                <c:pt idx="260">
                  <c:v>5.56</c:v>
                </c:pt>
                <c:pt idx="261">
                  <c:v>8.23</c:v>
                </c:pt>
                <c:pt idx="262">
                  <c:v>9.0299999999999994</c:v>
                </c:pt>
                <c:pt idx="263">
                  <c:v>4.07</c:v>
                </c:pt>
                <c:pt idx="264">
                  <c:v>5.77</c:v>
                </c:pt>
                <c:pt idx="265">
                  <c:v>5.98</c:v>
                </c:pt>
                <c:pt idx="266">
                  <c:v>6.01</c:v>
                </c:pt>
                <c:pt idx="267">
                  <c:v>5.67</c:v>
                </c:pt>
                <c:pt idx="268">
                  <c:v>6.02</c:v>
                </c:pt>
                <c:pt idx="269">
                  <c:v>11.19</c:v>
                </c:pt>
                <c:pt idx="270">
                  <c:v>5.1100000000000003</c:v>
                </c:pt>
                <c:pt idx="271">
                  <c:v>10.85</c:v>
                </c:pt>
                <c:pt idx="272">
                  <c:v>5.24</c:v>
                </c:pt>
                <c:pt idx="273">
                  <c:v>10.08</c:v>
                </c:pt>
                <c:pt idx="274">
                  <c:v>10.97</c:v>
                </c:pt>
                <c:pt idx="275">
                  <c:v>4.9000000000000004</c:v>
                </c:pt>
                <c:pt idx="276">
                  <c:v>5.33</c:v>
                </c:pt>
                <c:pt idx="277">
                  <c:v>4.6100000000000003</c:v>
                </c:pt>
                <c:pt idx="278">
                  <c:v>8.18</c:v>
                </c:pt>
                <c:pt idx="279">
                  <c:v>5.62</c:v>
                </c:pt>
                <c:pt idx="280">
                  <c:v>5.82</c:v>
                </c:pt>
                <c:pt idx="281">
                  <c:v>7.66</c:v>
                </c:pt>
                <c:pt idx="282">
                  <c:v>4.2300000000000004</c:v>
                </c:pt>
                <c:pt idx="283">
                  <c:v>5.58</c:v>
                </c:pt>
                <c:pt idx="284">
                  <c:v>6.26</c:v>
                </c:pt>
                <c:pt idx="285">
                  <c:v>10.6</c:v>
                </c:pt>
                <c:pt idx="286">
                  <c:v>4.78</c:v>
                </c:pt>
                <c:pt idx="287">
                  <c:v>6.03</c:v>
                </c:pt>
                <c:pt idx="288">
                  <c:v>11.55</c:v>
                </c:pt>
                <c:pt idx="289">
                  <c:v>7.59</c:v>
                </c:pt>
                <c:pt idx="290">
                  <c:v>4.26</c:v>
                </c:pt>
                <c:pt idx="291">
                  <c:v>5.9</c:v>
                </c:pt>
                <c:pt idx="292">
                  <c:v>7.79</c:v>
                </c:pt>
                <c:pt idx="293">
                  <c:v>5.28</c:v>
                </c:pt>
                <c:pt idx="294">
                  <c:v>5.87</c:v>
                </c:pt>
                <c:pt idx="295">
                  <c:v>9.08</c:v>
                </c:pt>
                <c:pt idx="296">
                  <c:v>5.2</c:v>
                </c:pt>
                <c:pt idx="297">
                  <c:v>5.48</c:v>
                </c:pt>
                <c:pt idx="298">
                  <c:v>11.95</c:v>
                </c:pt>
                <c:pt idx="299">
                  <c:v>8.6999999999999993</c:v>
                </c:pt>
                <c:pt idx="300">
                  <c:v>7.84</c:v>
                </c:pt>
                <c:pt idx="301">
                  <c:v>5.19</c:v>
                </c:pt>
                <c:pt idx="302">
                  <c:v>8.41</c:v>
                </c:pt>
                <c:pt idx="303">
                  <c:v>5.86</c:v>
                </c:pt>
                <c:pt idx="304">
                  <c:v>4.18</c:v>
                </c:pt>
                <c:pt idx="305">
                  <c:v>11.99</c:v>
                </c:pt>
                <c:pt idx="306">
                  <c:v>4.8499999999999996</c:v>
                </c:pt>
                <c:pt idx="307">
                  <c:v>6.18</c:v>
                </c:pt>
                <c:pt idx="308">
                  <c:v>6.37</c:v>
                </c:pt>
                <c:pt idx="309">
                  <c:v>9.81</c:v>
                </c:pt>
                <c:pt idx="310">
                  <c:v>11.8</c:v>
                </c:pt>
                <c:pt idx="311">
                  <c:v>5.86</c:v>
                </c:pt>
                <c:pt idx="312">
                  <c:v>4.28</c:v>
                </c:pt>
                <c:pt idx="313">
                  <c:v>4.16</c:v>
                </c:pt>
                <c:pt idx="314">
                  <c:v>4.9800000000000004</c:v>
                </c:pt>
                <c:pt idx="315">
                  <c:v>6.38</c:v>
                </c:pt>
                <c:pt idx="316">
                  <c:v>5.19</c:v>
                </c:pt>
                <c:pt idx="317">
                  <c:v>10.210000000000001</c:v>
                </c:pt>
                <c:pt idx="318">
                  <c:v>9.6999999999999993</c:v>
                </c:pt>
                <c:pt idx="319">
                  <c:v>10.25</c:v>
                </c:pt>
                <c:pt idx="320">
                  <c:v>9.77</c:v>
                </c:pt>
                <c:pt idx="321">
                  <c:v>4.83</c:v>
                </c:pt>
                <c:pt idx="322">
                  <c:v>10.86</c:v>
                </c:pt>
                <c:pt idx="323">
                  <c:v>9.5299999999999994</c:v>
                </c:pt>
                <c:pt idx="324">
                  <c:v>5.68</c:v>
                </c:pt>
                <c:pt idx="325">
                  <c:v>5.57</c:v>
                </c:pt>
                <c:pt idx="326">
                  <c:v>4.58</c:v>
                </c:pt>
                <c:pt idx="327">
                  <c:v>8.9600000000000009</c:v>
                </c:pt>
                <c:pt idx="328">
                  <c:v>6.09</c:v>
                </c:pt>
                <c:pt idx="329">
                  <c:v>4.3600000000000003</c:v>
                </c:pt>
                <c:pt idx="330">
                  <c:v>11.74</c:v>
                </c:pt>
                <c:pt idx="331">
                  <c:v>5.89</c:v>
                </c:pt>
                <c:pt idx="332">
                  <c:v>10.64</c:v>
                </c:pt>
                <c:pt idx="333">
                  <c:v>6.06</c:v>
                </c:pt>
                <c:pt idx="334">
                  <c:v>7.46</c:v>
                </c:pt>
                <c:pt idx="335">
                  <c:v>4.68</c:v>
                </c:pt>
                <c:pt idx="336">
                  <c:v>6.15</c:v>
                </c:pt>
                <c:pt idx="337">
                  <c:v>4.28</c:v>
                </c:pt>
                <c:pt idx="338">
                  <c:v>9.86</c:v>
                </c:pt>
                <c:pt idx="339">
                  <c:v>11.19</c:v>
                </c:pt>
                <c:pt idx="340">
                  <c:v>4.8899999999999997</c:v>
                </c:pt>
                <c:pt idx="341">
                  <c:v>4.3499999999999996</c:v>
                </c:pt>
                <c:pt idx="342">
                  <c:v>8.66</c:v>
                </c:pt>
                <c:pt idx="343">
                  <c:v>8.64</c:v>
                </c:pt>
                <c:pt idx="344">
                  <c:v>4.2699999999999996</c:v>
                </c:pt>
                <c:pt idx="345">
                  <c:v>4.21</c:v>
                </c:pt>
                <c:pt idx="346">
                  <c:v>5.04</c:v>
                </c:pt>
                <c:pt idx="347">
                  <c:v>5.21</c:v>
                </c:pt>
                <c:pt idx="348">
                  <c:v>8.83</c:v>
                </c:pt>
                <c:pt idx="349">
                  <c:v>8.4700000000000006</c:v>
                </c:pt>
                <c:pt idx="350">
                  <c:v>4.2</c:v>
                </c:pt>
                <c:pt idx="351">
                  <c:v>6.14</c:v>
                </c:pt>
                <c:pt idx="352">
                  <c:v>6.07</c:v>
                </c:pt>
                <c:pt idx="353">
                  <c:v>10.210000000000001</c:v>
                </c:pt>
                <c:pt idx="354">
                  <c:v>4.6900000000000004</c:v>
                </c:pt>
                <c:pt idx="355">
                  <c:v>5.71</c:v>
                </c:pt>
                <c:pt idx="356">
                  <c:v>9.07</c:v>
                </c:pt>
                <c:pt idx="357">
                  <c:v>4.99</c:v>
                </c:pt>
                <c:pt idx="358">
                  <c:v>8.31</c:v>
                </c:pt>
                <c:pt idx="359">
                  <c:v>5.07</c:v>
                </c:pt>
                <c:pt idx="360">
                  <c:v>4.79</c:v>
                </c:pt>
                <c:pt idx="361">
                  <c:v>11.39</c:v>
                </c:pt>
                <c:pt idx="362">
                  <c:v>6</c:v>
                </c:pt>
                <c:pt idx="363">
                  <c:v>5.13</c:v>
                </c:pt>
                <c:pt idx="364">
                  <c:v>5.26</c:v>
                </c:pt>
                <c:pt idx="365">
                  <c:v>6.84</c:v>
                </c:pt>
                <c:pt idx="366">
                  <c:v>9.0399999999999991</c:v>
                </c:pt>
                <c:pt idx="367">
                  <c:v>4.0999999999999996</c:v>
                </c:pt>
                <c:pt idx="368">
                  <c:v>4.2300000000000004</c:v>
                </c:pt>
                <c:pt idx="369">
                  <c:v>6.48</c:v>
                </c:pt>
                <c:pt idx="370">
                  <c:v>5.53</c:v>
                </c:pt>
                <c:pt idx="371">
                  <c:v>4.07</c:v>
                </c:pt>
                <c:pt idx="372">
                  <c:v>5.51</c:v>
                </c:pt>
                <c:pt idx="373">
                  <c:v>11.66</c:v>
                </c:pt>
                <c:pt idx="374">
                  <c:v>7.26</c:v>
                </c:pt>
                <c:pt idx="375">
                  <c:v>4.79</c:v>
                </c:pt>
                <c:pt idx="376">
                  <c:v>4.68</c:v>
                </c:pt>
                <c:pt idx="377">
                  <c:v>4.33</c:v>
                </c:pt>
                <c:pt idx="378">
                  <c:v>11.89</c:v>
                </c:pt>
                <c:pt idx="379">
                  <c:v>5.24</c:v>
                </c:pt>
                <c:pt idx="380">
                  <c:v>7.63</c:v>
                </c:pt>
                <c:pt idx="381">
                  <c:v>8.92</c:v>
                </c:pt>
                <c:pt idx="382">
                  <c:v>5.37</c:v>
                </c:pt>
                <c:pt idx="383">
                  <c:v>4.3099999999999996</c:v>
                </c:pt>
                <c:pt idx="384">
                  <c:v>10.46</c:v>
                </c:pt>
                <c:pt idx="385">
                  <c:v>7.39</c:v>
                </c:pt>
                <c:pt idx="386">
                  <c:v>6.18</c:v>
                </c:pt>
                <c:pt idx="387">
                  <c:v>8.86</c:v>
                </c:pt>
                <c:pt idx="388">
                  <c:v>10.96</c:v>
                </c:pt>
                <c:pt idx="389">
                  <c:v>6.28</c:v>
                </c:pt>
                <c:pt idx="390">
                  <c:v>6.29</c:v>
                </c:pt>
                <c:pt idx="391">
                  <c:v>4.0199999999999996</c:v>
                </c:pt>
                <c:pt idx="392">
                  <c:v>11.95</c:v>
                </c:pt>
                <c:pt idx="393">
                  <c:v>8.7100000000000009</c:v>
                </c:pt>
                <c:pt idx="394">
                  <c:v>4.67</c:v>
                </c:pt>
                <c:pt idx="395">
                  <c:v>11.14</c:v>
                </c:pt>
                <c:pt idx="396">
                  <c:v>9.0500000000000007</c:v>
                </c:pt>
                <c:pt idx="397">
                  <c:v>11.31</c:v>
                </c:pt>
                <c:pt idx="398">
                  <c:v>4.68</c:v>
                </c:pt>
                <c:pt idx="399">
                  <c:v>6.05</c:v>
                </c:pt>
                <c:pt idx="400">
                  <c:v>4.68</c:v>
                </c:pt>
                <c:pt idx="401">
                  <c:v>9.5</c:v>
                </c:pt>
                <c:pt idx="402">
                  <c:v>10.84</c:v>
                </c:pt>
                <c:pt idx="403">
                  <c:v>5.88</c:v>
                </c:pt>
                <c:pt idx="404">
                  <c:v>5.24</c:v>
                </c:pt>
                <c:pt idx="405">
                  <c:v>11.75</c:v>
                </c:pt>
                <c:pt idx="406">
                  <c:v>6.97</c:v>
                </c:pt>
                <c:pt idx="407">
                  <c:v>4.76</c:v>
                </c:pt>
                <c:pt idx="408">
                  <c:v>8.24</c:v>
                </c:pt>
                <c:pt idx="409">
                  <c:v>4.76</c:v>
                </c:pt>
                <c:pt idx="410">
                  <c:v>6.03</c:v>
                </c:pt>
                <c:pt idx="411">
                  <c:v>4.07</c:v>
                </c:pt>
                <c:pt idx="412">
                  <c:v>8.26</c:v>
                </c:pt>
                <c:pt idx="413">
                  <c:v>4.76</c:v>
                </c:pt>
                <c:pt idx="414">
                  <c:v>6.13</c:v>
                </c:pt>
                <c:pt idx="415">
                  <c:v>10.47</c:v>
                </c:pt>
                <c:pt idx="416">
                  <c:v>4.04</c:v>
                </c:pt>
                <c:pt idx="417">
                  <c:v>5.74</c:v>
                </c:pt>
                <c:pt idx="418">
                  <c:v>6.33</c:v>
                </c:pt>
                <c:pt idx="419">
                  <c:v>4.28</c:v>
                </c:pt>
                <c:pt idx="420">
                  <c:v>9.4700000000000006</c:v>
                </c:pt>
                <c:pt idx="421">
                  <c:v>4.8499999999999996</c:v>
                </c:pt>
                <c:pt idx="422">
                  <c:v>11.03</c:v>
                </c:pt>
                <c:pt idx="423">
                  <c:v>5.22</c:v>
                </c:pt>
                <c:pt idx="424">
                  <c:v>9.52</c:v>
                </c:pt>
                <c:pt idx="425">
                  <c:v>11.09</c:v>
                </c:pt>
                <c:pt idx="426">
                  <c:v>9.4499999999999993</c:v>
                </c:pt>
                <c:pt idx="427">
                  <c:v>5.51</c:v>
                </c:pt>
                <c:pt idx="428">
                  <c:v>4.18</c:v>
                </c:pt>
                <c:pt idx="429">
                  <c:v>5.98</c:v>
                </c:pt>
                <c:pt idx="430">
                  <c:v>10.16</c:v>
                </c:pt>
                <c:pt idx="431">
                  <c:v>11.71</c:v>
                </c:pt>
                <c:pt idx="432">
                  <c:v>5.23</c:v>
                </c:pt>
                <c:pt idx="433">
                  <c:v>6.85</c:v>
                </c:pt>
                <c:pt idx="434">
                  <c:v>7.05</c:v>
                </c:pt>
                <c:pt idx="435">
                  <c:v>11.64</c:v>
                </c:pt>
                <c:pt idx="436">
                  <c:v>10.52</c:v>
                </c:pt>
                <c:pt idx="437">
                  <c:v>4.01</c:v>
                </c:pt>
                <c:pt idx="438">
                  <c:v>8.56</c:v>
                </c:pt>
                <c:pt idx="439">
                  <c:v>10.5</c:v>
                </c:pt>
                <c:pt idx="440">
                  <c:v>6.39</c:v>
                </c:pt>
                <c:pt idx="441">
                  <c:v>5.71</c:v>
                </c:pt>
                <c:pt idx="442">
                  <c:v>4.43</c:v>
                </c:pt>
                <c:pt idx="443">
                  <c:v>5.52</c:v>
                </c:pt>
                <c:pt idx="444">
                  <c:v>9.1999999999999993</c:v>
                </c:pt>
                <c:pt idx="445">
                  <c:v>10.97</c:v>
                </c:pt>
                <c:pt idx="446">
                  <c:v>4.25</c:v>
                </c:pt>
                <c:pt idx="447">
                  <c:v>5.23</c:v>
                </c:pt>
                <c:pt idx="448">
                  <c:v>5.96</c:v>
                </c:pt>
                <c:pt idx="449">
                  <c:v>4.29</c:v>
                </c:pt>
                <c:pt idx="450">
                  <c:v>4.09</c:v>
                </c:pt>
                <c:pt idx="451">
                  <c:v>4.88</c:v>
                </c:pt>
                <c:pt idx="452">
                  <c:v>6.76</c:v>
                </c:pt>
                <c:pt idx="453">
                  <c:v>10.67</c:v>
                </c:pt>
                <c:pt idx="454">
                  <c:v>6.21</c:v>
                </c:pt>
                <c:pt idx="455">
                  <c:v>5.03</c:v>
                </c:pt>
                <c:pt idx="456">
                  <c:v>5.27</c:v>
                </c:pt>
                <c:pt idx="457">
                  <c:v>10.53</c:v>
                </c:pt>
                <c:pt idx="458">
                  <c:v>5.78</c:v>
                </c:pt>
                <c:pt idx="459">
                  <c:v>4.3600000000000003</c:v>
                </c:pt>
                <c:pt idx="460">
                  <c:v>9.7200000000000006</c:v>
                </c:pt>
                <c:pt idx="461">
                  <c:v>5.18</c:v>
                </c:pt>
                <c:pt idx="462">
                  <c:v>5.29</c:v>
                </c:pt>
                <c:pt idx="463">
                  <c:v>4.8600000000000003</c:v>
                </c:pt>
                <c:pt idx="464">
                  <c:v>7.66</c:v>
                </c:pt>
                <c:pt idx="465">
                  <c:v>6.1</c:v>
                </c:pt>
                <c:pt idx="466">
                  <c:v>4.4400000000000004</c:v>
                </c:pt>
                <c:pt idx="467">
                  <c:v>6.15</c:v>
                </c:pt>
                <c:pt idx="468">
                  <c:v>4.53</c:v>
                </c:pt>
                <c:pt idx="469">
                  <c:v>5.48</c:v>
                </c:pt>
                <c:pt idx="470">
                  <c:v>5.48</c:v>
                </c:pt>
                <c:pt idx="471">
                  <c:v>8.1</c:v>
                </c:pt>
                <c:pt idx="472">
                  <c:v>7.16</c:v>
                </c:pt>
                <c:pt idx="473">
                  <c:v>4.55</c:v>
                </c:pt>
                <c:pt idx="474">
                  <c:v>6.03</c:v>
                </c:pt>
                <c:pt idx="475">
                  <c:v>5.47</c:v>
                </c:pt>
                <c:pt idx="476">
                  <c:v>4.1500000000000004</c:v>
                </c:pt>
                <c:pt idx="477">
                  <c:v>11.32</c:v>
                </c:pt>
                <c:pt idx="478">
                  <c:v>9.51</c:v>
                </c:pt>
                <c:pt idx="479">
                  <c:v>7.67</c:v>
                </c:pt>
                <c:pt idx="480">
                  <c:v>6.23</c:v>
                </c:pt>
                <c:pt idx="481">
                  <c:v>8.9</c:v>
                </c:pt>
                <c:pt idx="482">
                  <c:v>7.79</c:v>
                </c:pt>
                <c:pt idx="483">
                  <c:v>4.49</c:v>
                </c:pt>
                <c:pt idx="484">
                  <c:v>5.24</c:v>
                </c:pt>
                <c:pt idx="485">
                  <c:v>9.6</c:v>
                </c:pt>
                <c:pt idx="486">
                  <c:v>5.78</c:v>
                </c:pt>
                <c:pt idx="487">
                  <c:v>7.02</c:v>
                </c:pt>
                <c:pt idx="488">
                  <c:v>4.09</c:v>
                </c:pt>
                <c:pt idx="489">
                  <c:v>4.93</c:v>
                </c:pt>
                <c:pt idx="490">
                  <c:v>5.34</c:v>
                </c:pt>
                <c:pt idx="491">
                  <c:v>5.65</c:v>
                </c:pt>
                <c:pt idx="492">
                  <c:v>4.49</c:v>
                </c:pt>
                <c:pt idx="493">
                  <c:v>10.55</c:v>
                </c:pt>
                <c:pt idx="494">
                  <c:v>4.92</c:v>
                </c:pt>
                <c:pt idx="495">
                  <c:v>5.9</c:v>
                </c:pt>
                <c:pt idx="496">
                  <c:v>4.9800000000000004</c:v>
                </c:pt>
                <c:pt idx="497">
                  <c:v>5.8</c:v>
                </c:pt>
                <c:pt idx="498">
                  <c:v>6.21</c:v>
                </c:pt>
                <c:pt idx="499">
                  <c:v>6.17</c:v>
                </c:pt>
                <c:pt idx="500">
                  <c:v>5.36</c:v>
                </c:pt>
                <c:pt idx="501">
                  <c:v>5.2</c:v>
                </c:pt>
                <c:pt idx="502">
                  <c:v>5.42</c:v>
                </c:pt>
                <c:pt idx="503">
                  <c:v>6.84</c:v>
                </c:pt>
                <c:pt idx="504">
                  <c:v>10.9</c:v>
                </c:pt>
                <c:pt idx="505">
                  <c:v>4.87</c:v>
                </c:pt>
                <c:pt idx="506">
                  <c:v>6.07</c:v>
                </c:pt>
                <c:pt idx="507">
                  <c:v>4.33</c:v>
                </c:pt>
                <c:pt idx="508">
                  <c:v>5.83</c:v>
                </c:pt>
                <c:pt idx="509">
                  <c:v>5.5</c:v>
                </c:pt>
                <c:pt idx="510">
                  <c:v>4.79</c:v>
                </c:pt>
                <c:pt idx="511">
                  <c:v>5.81</c:v>
                </c:pt>
                <c:pt idx="512">
                  <c:v>5.58</c:v>
                </c:pt>
                <c:pt idx="513">
                  <c:v>4.4000000000000004</c:v>
                </c:pt>
                <c:pt idx="514">
                  <c:v>8.18</c:v>
                </c:pt>
                <c:pt idx="515">
                  <c:v>5.52</c:v>
                </c:pt>
                <c:pt idx="516">
                  <c:v>4.84</c:v>
                </c:pt>
                <c:pt idx="517">
                  <c:v>4.08</c:v>
                </c:pt>
                <c:pt idx="518">
                  <c:v>4.4800000000000004</c:v>
                </c:pt>
                <c:pt idx="519">
                  <c:v>5.73</c:v>
                </c:pt>
                <c:pt idx="520">
                  <c:v>5.46</c:v>
                </c:pt>
                <c:pt idx="521">
                  <c:v>5.0199999999999996</c:v>
                </c:pt>
                <c:pt idx="522">
                  <c:v>6.36</c:v>
                </c:pt>
                <c:pt idx="523">
                  <c:v>5.36</c:v>
                </c:pt>
                <c:pt idx="524">
                  <c:v>8.3699999999999992</c:v>
                </c:pt>
                <c:pt idx="525">
                  <c:v>5.18</c:v>
                </c:pt>
                <c:pt idx="526">
                  <c:v>5.68</c:v>
                </c:pt>
                <c:pt idx="527">
                  <c:v>7.31</c:v>
                </c:pt>
                <c:pt idx="528">
                  <c:v>4.67</c:v>
                </c:pt>
                <c:pt idx="529">
                  <c:v>6.87</c:v>
                </c:pt>
                <c:pt idx="530">
                  <c:v>5.87</c:v>
                </c:pt>
                <c:pt idx="531">
                  <c:v>4.07</c:v>
                </c:pt>
                <c:pt idx="532">
                  <c:v>6.47</c:v>
                </c:pt>
                <c:pt idx="533">
                  <c:v>5.14</c:v>
                </c:pt>
                <c:pt idx="534">
                  <c:v>9.77</c:v>
                </c:pt>
                <c:pt idx="535">
                  <c:v>8.8000000000000007</c:v>
                </c:pt>
                <c:pt idx="536">
                  <c:v>5.84</c:v>
                </c:pt>
                <c:pt idx="537">
                  <c:v>10.43</c:v>
                </c:pt>
                <c:pt idx="538">
                  <c:v>4.25</c:v>
                </c:pt>
                <c:pt idx="539">
                  <c:v>4.8899999999999997</c:v>
                </c:pt>
                <c:pt idx="540">
                  <c:v>5.55</c:v>
                </c:pt>
                <c:pt idx="541">
                  <c:v>4.5199999999999996</c:v>
                </c:pt>
                <c:pt idx="542">
                  <c:v>4.45</c:v>
                </c:pt>
                <c:pt idx="543">
                  <c:v>4.72</c:v>
                </c:pt>
                <c:pt idx="544">
                  <c:v>4.6500000000000004</c:v>
                </c:pt>
                <c:pt idx="545">
                  <c:v>11.34</c:v>
                </c:pt>
                <c:pt idx="546">
                  <c:v>4.53</c:v>
                </c:pt>
                <c:pt idx="547">
                  <c:v>6.35</c:v>
                </c:pt>
                <c:pt idx="548">
                  <c:v>8.51</c:v>
                </c:pt>
                <c:pt idx="549">
                  <c:v>8.59</c:v>
                </c:pt>
                <c:pt idx="550">
                  <c:v>4.13</c:v>
                </c:pt>
                <c:pt idx="551">
                  <c:v>4.55</c:v>
                </c:pt>
                <c:pt idx="552">
                  <c:v>4.5199999999999996</c:v>
                </c:pt>
                <c:pt idx="553">
                  <c:v>5.07</c:v>
                </c:pt>
                <c:pt idx="554">
                  <c:v>4.04</c:v>
                </c:pt>
                <c:pt idx="555">
                  <c:v>5.3</c:v>
                </c:pt>
                <c:pt idx="556">
                  <c:v>8.64</c:v>
                </c:pt>
                <c:pt idx="557">
                  <c:v>4.03</c:v>
                </c:pt>
                <c:pt idx="558">
                  <c:v>4.26</c:v>
                </c:pt>
                <c:pt idx="559">
                  <c:v>5.35</c:v>
                </c:pt>
                <c:pt idx="560">
                  <c:v>4.9000000000000004</c:v>
                </c:pt>
                <c:pt idx="561">
                  <c:v>4.5</c:v>
                </c:pt>
                <c:pt idx="562">
                  <c:v>8.3800000000000008</c:v>
                </c:pt>
                <c:pt idx="563">
                  <c:v>7.03</c:v>
                </c:pt>
                <c:pt idx="564">
                  <c:v>8.75</c:v>
                </c:pt>
                <c:pt idx="565">
                  <c:v>9.51</c:v>
                </c:pt>
                <c:pt idx="566">
                  <c:v>9.36</c:v>
                </c:pt>
                <c:pt idx="567">
                  <c:v>4.8099999999999996</c:v>
                </c:pt>
                <c:pt idx="568">
                  <c:v>8.08</c:v>
                </c:pt>
                <c:pt idx="569">
                  <c:v>6.29</c:v>
                </c:pt>
                <c:pt idx="570">
                  <c:v>6.29</c:v>
                </c:pt>
                <c:pt idx="571">
                  <c:v>5.12</c:v>
                </c:pt>
                <c:pt idx="572">
                  <c:v>9.9499999999999993</c:v>
                </c:pt>
                <c:pt idx="573">
                  <c:v>9.08</c:v>
                </c:pt>
                <c:pt idx="574">
                  <c:v>4.82</c:v>
                </c:pt>
                <c:pt idx="575">
                  <c:v>4.6500000000000004</c:v>
                </c:pt>
                <c:pt idx="576">
                  <c:v>5.16</c:v>
                </c:pt>
                <c:pt idx="577">
                  <c:v>10.44</c:v>
                </c:pt>
                <c:pt idx="578">
                  <c:v>5.69</c:v>
                </c:pt>
                <c:pt idx="579">
                  <c:v>6.5</c:v>
                </c:pt>
                <c:pt idx="580">
                  <c:v>5.73</c:v>
                </c:pt>
                <c:pt idx="581">
                  <c:v>5.74</c:v>
                </c:pt>
                <c:pt idx="582">
                  <c:v>8.6999999999999993</c:v>
                </c:pt>
                <c:pt idx="583">
                  <c:v>5.09</c:v>
                </c:pt>
                <c:pt idx="584">
                  <c:v>5.57</c:v>
                </c:pt>
                <c:pt idx="585">
                  <c:v>10.87</c:v>
                </c:pt>
                <c:pt idx="586">
                  <c:v>6.02</c:v>
                </c:pt>
                <c:pt idx="587">
                  <c:v>7</c:v>
                </c:pt>
                <c:pt idx="588">
                  <c:v>5.56</c:v>
                </c:pt>
                <c:pt idx="589">
                  <c:v>8.4499999999999993</c:v>
                </c:pt>
                <c:pt idx="590">
                  <c:v>6.19</c:v>
                </c:pt>
                <c:pt idx="591">
                  <c:v>7.71</c:v>
                </c:pt>
                <c:pt idx="592">
                  <c:v>4.63</c:v>
                </c:pt>
                <c:pt idx="593">
                  <c:v>4.6100000000000003</c:v>
                </c:pt>
                <c:pt idx="594">
                  <c:v>9.5299999999999994</c:v>
                </c:pt>
                <c:pt idx="595">
                  <c:v>11.43</c:v>
                </c:pt>
                <c:pt idx="596">
                  <c:v>7.65</c:v>
                </c:pt>
                <c:pt idx="597">
                  <c:v>5.87</c:v>
                </c:pt>
                <c:pt idx="598">
                  <c:v>4.3600000000000003</c:v>
                </c:pt>
                <c:pt idx="599">
                  <c:v>10.119999999999999</c:v>
                </c:pt>
                <c:pt idx="600">
                  <c:v>4.01</c:v>
                </c:pt>
                <c:pt idx="601">
                  <c:v>4.7699999999999996</c:v>
                </c:pt>
                <c:pt idx="602">
                  <c:v>6.83</c:v>
                </c:pt>
                <c:pt idx="603">
                  <c:v>6.14</c:v>
                </c:pt>
                <c:pt idx="604">
                  <c:v>5.6</c:v>
                </c:pt>
                <c:pt idx="605">
                  <c:v>4.8</c:v>
                </c:pt>
                <c:pt idx="606">
                  <c:v>11.89</c:v>
                </c:pt>
                <c:pt idx="607">
                  <c:v>4.7300000000000004</c:v>
                </c:pt>
                <c:pt idx="608">
                  <c:v>4.6100000000000003</c:v>
                </c:pt>
                <c:pt idx="609">
                  <c:v>7.3</c:v>
                </c:pt>
                <c:pt idx="610">
                  <c:v>5.88</c:v>
                </c:pt>
                <c:pt idx="611">
                  <c:v>4.0599999999999996</c:v>
                </c:pt>
                <c:pt idx="612">
                  <c:v>4.9000000000000004</c:v>
                </c:pt>
                <c:pt idx="613">
                  <c:v>5.52</c:v>
                </c:pt>
                <c:pt idx="614">
                  <c:v>5.2</c:v>
                </c:pt>
                <c:pt idx="615">
                  <c:v>7.59</c:v>
                </c:pt>
                <c:pt idx="616">
                  <c:v>8.2799999999999994</c:v>
                </c:pt>
                <c:pt idx="617">
                  <c:v>6.72</c:v>
                </c:pt>
                <c:pt idx="618">
                  <c:v>5.47</c:v>
                </c:pt>
                <c:pt idx="619">
                  <c:v>4.71</c:v>
                </c:pt>
                <c:pt idx="620">
                  <c:v>5.49</c:v>
                </c:pt>
                <c:pt idx="621">
                  <c:v>4.72</c:v>
                </c:pt>
                <c:pt idx="622">
                  <c:v>6.7</c:v>
                </c:pt>
                <c:pt idx="623">
                  <c:v>5.5</c:v>
                </c:pt>
                <c:pt idx="624">
                  <c:v>4.46</c:v>
                </c:pt>
                <c:pt idx="625">
                  <c:v>5.29</c:v>
                </c:pt>
                <c:pt idx="626">
                  <c:v>10.99</c:v>
                </c:pt>
                <c:pt idx="627">
                  <c:v>5.2</c:v>
                </c:pt>
                <c:pt idx="628">
                  <c:v>9.66</c:v>
                </c:pt>
                <c:pt idx="629">
                  <c:v>4.22</c:v>
                </c:pt>
                <c:pt idx="630">
                  <c:v>11.78</c:v>
                </c:pt>
                <c:pt idx="631">
                  <c:v>9.6199999999999992</c:v>
                </c:pt>
                <c:pt idx="632">
                  <c:v>10.78</c:v>
                </c:pt>
                <c:pt idx="633">
                  <c:v>5.1100000000000003</c:v>
                </c:pt>
                <c:pt idx="634">
                  <c:v>7.18</c:v>
                </c:pt>
                <c:pt idx="635">
                  <c:v>4.96</c:v>
                </c:pt>
                <c:pt idx="636">
                  <c:v>4.67</c:v>
                </c:pt>
                <c:pt idx="637">
                  <c:v>5.0599999999999996</c:v>
                </c:pt>
                <c:pt idx="638">
                  <c:v>5.0199999999999996</c:v>
                </c:pt>
                <c:pt idx="639">
                  <c:v>7.76</c:v>
                </c:pt>
                <c:pt idx="640">
                  <c:v>9.32</c:v>
                </c:pt>
                <c:pt idx="641">
                  <c:v>5.31</c:v>
                </c:pt>
                <c:pt idx="642">
                  <c:v>5.56</c:v>
                </c:pt>
                <c:pt idx="643">
                  <c:v>7.11</c:v>
                </c:pt>
                <c:pt idx="644">
                  <c:v>5.13</c:v>
                </c:pt>
                <c:pt idx="645">
                  <c:v>10.199999999999999</c:v>
                </c:pt>
                <c:pt idx="646">
                  <c:v>10.4</c:v>
                </c:pt>
                <c:pt idx="647">
                  <c:v>10.67</c:v>
                </c:pt>
                <c:pt idx="648">
                  <c:v>4.6500000000000004</c:v>
                </c:pt>
                <c:pt idx="649">
                  <c:v>5.65</c:v>
                </c:pt>
                <c:pt idx="650">
                  <c:v>11.97</c:v>
                </c:pt>
                <c:pt idx="651">
                  <c:v>6.71</c:v>
                </c:pt>
                <c:pt idx="652">
                  <c:v>11.92</c:v>
                </c:pt>
                <c:pt idx="653">
                  <c:v>5.35</c:v>
                </c:pt>
                <c:pt idx="654">
                  <c:v>8.9600000000000009</c:v>
                </c:pt>
                <c:pt idx="655">
                  <c:v>11.93</c:v>
                </c:pt>
                <c:pt idx="656">
                  <c:v>9.59</c:v>
                </c:pt>
                <c:pt idx="657">
                  <c:v>11.88</c:v>
                </c:pt>
                <c:pt idx="658">
                  <c:v>4.6399999999999997</c:v>
                </c:pt>
                <c:pt idx="659">
                  <c:v>9.5299999999999994</c:v>
                </c:pt>
                <c:pt idx="660">
                  <c:v>5.29</c:v>
                </c:pt>
                <c:pt idx="661">
                  <c:v>10.95</c:v>
                </c:pt>
                <c:pt idx="662">
                  <c:v>9.17</c:v>
                </c:pt>
                <c:pt idx="663">
                  <c:v>7.39</c:v>
                </c:pt>
                <c:pt idx="664">
                  <c:v>9.1300000000000008</c:v>
                </c:pt>
                <c:pt idx="665">
                  <c:v>10.4</c:v>
                </c:pt>
                <c:pt idx="666">
                  <c:v>9.4600000000000009</c:v>
                </c:pt>
                <c:pt idx="667">
                  <c:v>8.69</c:v>
                </c:pt>
                <c:pt idx="668">
                  <c:v>4.2300000000000004</c:v>
                </c:pt>
                <c:pt idx="669">
                  <c:v>9.16</c:v>
                </c:pt>
                <c:pt idx="670">
                  <c:v>8.26</c:v>
                </c:pt>
                <c:pt idx="671">
                  <c:v>11.25</c:v>
                </c:pt>
                <c:pt idx="672">
                  <c:v>6.74</c:v>
                </c:pt>
                <c:pt idx="673">
                  <c:v>4.87</c:v>
                </c:pt>
                <c:pt idx="674">
                  <c:v>6.68</c:v>
                </c:pt>
                <c:pt idx="675">
                  <c:v>5.0199999999999996</c:v>
                </c:pt>
                <c:pt idx="676">
                  <c:v>10.64</c:v>
                </c:pt>
                <c:pt idx="677">
                  <c:v>8.74</c:v>
                </c:pt>
                <c:pt idx="678">
                  <c:v>5.64</c:v>
                </c:pt>
                <c:pt idx="679">
                  <c:v>10.37</c:v>
                </c:pt>
                <c:pt idx="680">
                  <c:v>9.56</c:v>
                </c:pt>
                <c:pt idx="681">
                  <c:v>8.23</c:v>
                </c:pt>
                <c:pt idx="682">
                  <c:v>7.03</c:v>
                </c:pt>
                <c:pt idx="683">
                  <c:v>5.45</c:v>
                </c:pt>
                <c:pt idx="684">
                  <c:v>5.76</c:v>
                </c:pt>
                <c:pt idx="685">
                  <c:v>5.4</c:v>
                </c:pt>
                <c:pt idx="686">
                  <c:v>6.35</c:v>
                </c:pt>
                <c:pt idx="687">
                  <c:v>6.26</c:v>
                </c:pt>
                <c:pt idx="688">
                  <c:v>5.97</c:v>
                </c:pt>
                <c:pt idx="689">
                  <c:v>5.29</c:v>
                </c:pt>
                <c:pt idx="690">
                  <c:v>4.2699999999999996</c:v>
                </c:pt>
                <c:pt idx="691">
                  <c:v>5.2</c:v>
                </c:pt>
                <c:pt idx="692">
                  <c:v>8.23</c:v>
                </c:pt>
                <c:pt idx="693">
                  <c:v>10.33</c:v>
                </c:pt>
                <c:pt idx="694">
                  <c:v>6.13</c:v>
                </c:pt>
                <c:pt idx="695">
                  <c:v>8.08</c:v>
                </c:pt>
                <c:pt idx="696">
                  <c:v>10.49</c:v>
                </c:pt>
                <c:pt idx="697">
                  <c:v>8.11</c:v>
                </c:pt>
                <c:pt idx="698">
                  <c:v>6.6</c:v>
                </c:pt>
                <c:pt idx="699">
                  <c:v>10.14</c:v>
                </c:pt>
                <c:pt idx="700">
                  <c:v>6.06</c:v>
                </c:pt>
                <c:pt idx="701">
                  <c:v>9.91</c:v>
                </c:pt>
                <c:pt idx="702">
                  <c:v>4.1399999999999997</c:v>
                </c:pt>
                <c:pt idx="703">
                  <c:v>4.38</c:v>
                </c:pt>
                <c:pt idx="704">
                  <c:v>9.83</c:v>
                </c:pt>
                <c:pt idx="705">
                  <c:v>11.08</c:v>
                </c:pt>
                <c:pt idx="706">
                  <c:v>11.01</c:v>
                </c:pt>
                <c:pt idx="707">
                  <c:v>4.37</c:v>
                </c:pt>
                <c:pt idx="708">
                  <c:v>5.91</c:v>
                </c:pt>
                <c:pt idx="709">
                  <c:v>7.65</c:v>
                </c:pt>
                <c:pt idx="710">
                  <c:v>5.37</c:v>
                </c:pt>
                <c:pt idx="711">
                  <c:v>5.75</c:v>
                </c:pt>
                <c:pt idx="712">
                  <c:v>6.79</c:v>
                </c:pt>
                <c:pt idx="713">
                  <c:v>7.03</c:v>
                </c:pt>
                <c:pt idx="714">
                  <c:v>5.41</c:v>
                </c:pt>
                <c:pt idx="715">
                  <c:v>8.0500000000000007</c:v>
                </c:pt>
                <c:pt idx="716">
                  <c:v>5.94</c:v>
                </c:pt>
                <c:pt idx="717">
                  <c:v>5.51</c:v>
                </c:pt>
                <c:pt idx="718">
                  <c:v>6.55</c:v>
                </c:pt>
                <c:pt idx="719">
                  <c:v>5.79</c:v>
                </c:pt>
                <c:pt idx="720">
                  <c:v>4.5599999999999996</c:v>
                </c:pt>
                <c:pt idx="721">
                  <c:v>7</c:v>
                </c:pt>
                <c:pt idx="722">
                  <c:v>6.57</c:v>
                </c:pt>
                <c:pt idx="723">
                  <c:v>11.61</c:v>
                </c:pt>
                <c:pt idx="724">
                  <c:v>8.16</c:v>
                </c:pt>
                <c:pt idx="725">
                  <c:v>4.4800000000000004</c:v>
                </c:pt>
                <c:pt idx="726">
                  <c:v>4.08</c:v>
                </c:pt>
                <c:pt idx="727">
                  <c:v>4.4000000000000004</c:v>
                </c:pt>
                <c:pt idx="728">
                  <c:v>9.02</c:v>
                </c:pt>
                <c:pt idx="729">
                  <c:v>8.06</c:v>
                </c:pt>
                <c:pt idx="730">
                  <c:v>6.21</c:v>
                </c:pt>
                <c:pt idx="731">
                  <c:v>5.79</c:v>
                </c:pt>
                <c:pt idx="732">
                  <c:v>5.69</c:v>
                </c:pt>
                <c:pt idx="733">
                  <c:v>5.36</c:v>
                </c:pt>
                <c:pt idx="734">
                  <c:v>11.37</c:v>
                </c:pt>
                <c:pt idx="735">
                  <c:v>11.87</c:v>
                </c:pt>
                <c:pt idx="736">
                  <c:v>4.9000000000000004</c:v>
                </c:pt>
                <c:pt idx="737">
                  <c:v>6.7</c:v>
                </c:pt>
                <c:pt idx="738">
                  <c:v>10.3</c:v>
                </c:pt>
                <c:pt idx="739">
                  <c:v>11.14</c:v>
                </c:pt>
                <c:pt idx="740">
                  <c:v>4.74</c:v>
                </c:pt>
                <c:pt idx="741">
                  <c:v>5.96</c:v>
                </c:pt>
                <c:pt idx="742">
                  <c:v>4.95</c:v>
                </c:pt>
                <c:pt idx="743">
                  <c:v>5.21</c:v>
                </c:pt>
                <c:pt idx="744">
                  <c:v>4.8600000000000003</c:v>
                </c:pt>
                <c:pt idx="745">
                  <c:v>7.79</c:v>
                </c:pt>
                <c:pt idx="746">
                  <c:v>7.12</c:v>
                </c:pt>
                <c:pt idx="747">
                  <c:v>4.67</c:v>
                </c:pt>
                <c:pt idx="748">
                  <c:v>9.1199999999999992</c:v>
                </c:pt>
                <c:pt idx="749">
                  <c:v>4.1500000000000004</c:v>
                </c:pt>
                <c:pt idx="750">
                  <c:v>6.72</c:v>
                </c:pt>
                <c:pt idx="751">
                  <c:v>5.01</c:v>
                </c:pt>
                <c:pt idx="752">
                  <c:v>10.9</c:v>
                </c:pt>
                <c:pt idx="753">
                  <c:v>5.52</c:v>
                </c:pt>
                <c:pt idx="754">
                  <c:v>4.55</c:v>
                </c:pt>
                <c:pt idx="755">
                  <c:v>11.76</c:v>
                </c:pt>
                <c:pt idx="756">
                  <c:v>7.06</c:v>
                </c:pt>
                <c:pt idx="757">
                  <c:v>11.35</c:v>
                </c:pt>
                <c:pt idx="758">
                  <c:v>5.52</c:v>
                </c:pt>
                <c:pt idx="759">
                  <c:v>7.86</c:v>
                </c:pt>
                <c:pt idx="760">
                  <c:v>11.38</c:v>
                </c:pt>
                <c:pt idx="761">
                  <c:v>10.48</c:v>
                </c:pt>
                <c:pt idx="762">
                  <c:v>5.04</c:v>
                </c:pt>
                <c:pt idx="763">
                  <c:v>9.06</c:v>
                </c:pt>
                <c:pt idx="764">
                  <c:v>11.07</c:v>
                </c:pt>
                <c:pt idx="765">
                  <c:v>10.45</c:v>
                </c:pt>
                <c:pt idx="766">
                  <c:v>8.6300000000000008</c:v>
                </c:pt>
                <c:pt idx="767">
                  <c:v>5.28</c:v>
                </c:pt>
                <c:pt idx="768">
                  <c:v>7.49</c:v>
                </c:pt>
                <c:pt idx="769">
                  <c:v>4.2699999999999996</c:v>
                </c:pt>
                <c:pt idx="770">
                  <c:v>9.2200000000000006</c:v>
                </c:pt>
                <c:pt idx="771">
                  <c:v>5.99</c:v>
                </c:pt>
                <c:pt idx="772">
                  <c:v>5.86</c:v>
                </c:pt>
                <c:pt idx="773">
                  <c:v>5.19</c:v>
                </c:pt>
                <c:pt idx="774">
                  <c:v>4.37</c:v>
                </c:pt>
                <c:pt idx="775">
                  <c:v>5.32</c:v>
                </c:pt>
                <c:pt idx="776">
                  <c:v>5.64</c:v>
                </c:pt>
                <c:pt idx="777">
                  <c:v>5.59</c:v>
                </c:pt>
                <c:pt idx="778">
                  <c:v>5.29</c:v>
                </c:pt>
                <c:pt idx="779">
                  <c:v>6.65</c:v>
                </c:pt>
                <c:pt idx="780">
                  <c:v>5.68</c:v>
                </c:pt>
                <c:pt idx="781">
                  <c:v>4.49</c:v>
                </c:pt>
                <c:pt idx="782">
                  <c:v>6.9</c:v>
                </c:pt>
                <c:pt idx="783">
                  <c:v>11.52</c:v>
                </c:pt>
                <c:pt idx="784">
                  <c:v>11.24</c:v>
                </c:pt>
                <c:pt idx="785">
                  <c:v>10.98</c:v>
                </c:pt>
                <c:pt idx="786">
                  <c:v>5.42</c:v>
                </c:pt>
                <c:pt idx="787">
                  <c:v>10.97</c:v>
                </c:pt>
                <c:pt idx="788">
                  <c:v>9.56</c:v>
                </c:pt>
                <c:pt idx="789">
                  <c:v>9.4</c:v>
                </c:pt>
                <c:pt idx="790">
                  <c:v>8.48</c:v>
                </c:pt>
                <c:pt idx="791">
                  <c:v>5.57</c:v>
                </c:pt>
                <c:pt idx="792">
                  <c:v>6.94</c:v>
                </c:pt>
                <c:pt idx="793">
                  <c:v>4.05</c:v>
                </c:pt>
                <c:pt idx="794">
                  <c:v>10.220000000000001</c:v>
                </c:pt>
                <c:pt idx="795">
                  <c:v>9.24</c:v>
                </c:pt>
                <c:pt idx="796">
                  <c:v>8.6</c:v>
                </c:pt>
                <c:pt idx="797">
                  <c:v>9.32</c:v>
                </c:pt>
                <c:pt idx="798">
                  <c:v>6.12</c:v>
                </c:pt>
                <c:pt idx="799">
                  <c:v>9.19</c:v>
                </c:pt>
                <c:pt idx="800">
                  <c:v>5.84</c:v>
                </c:pt>
                <c:pt idx="801">
                  <c:v>7.19</c:v>
                </c:pt>
                <c:pt idx="802">
                  <c:v>9.39</c:v>
                </c:pt>
                <c:pt idx="803">
                  <c:v>4.2699999999999996</c:v>
                </c:pt>
                <c:pt idx="804">
                  <c:v>11.71</c:v>
                </c:pt>
                <c:pt idx="805">
                  <c:v>5.29</c:v>
                </c:pt>
                <c:pt idx="806">
                  <c:v>6</c:v>
                </c:pt>
                <c:pt idx="807">
                  <c:v>10.64</c:v>
                </c:pt>
                <c:pt idx="808">
                  <c:v>8.2100000000000009</c:v>
                </c:pt>
                <c:pt idx="809">
                  <c:v>5.58</c:v>
                </c:pt>
                <c:pt idx="810">
                  <c:v>8.75</c:v>
                </c:pt>
                <c:pt idx="811">
                  <c:v>11.86</c:v>
                </c:pt>
                <c:pt idx="812">
                  <c:v>11.46</c:v>
                </c:pt>
                <c:pt idx="813">
                  <c:v>9.0299999999999994</c:v>
                </c:pt>
                <c:pt idx="814">
                  <c:v>8.26</c:v>
                </c:pt>
                <c:pt idx="815">
                  <c:v>5.42</c:v>
                </c:pt>
                <c:pt idx="816">
                  <c:v>11.33</c:v>
                </c:pt>
                <c:pt idx="817">
                  <c:v>7.69</c:v>
                </c:pt>
                <c:pt idx="818">
                  <c:v>8.77</c:v>
                </c:pt>
                <c:pt idx="819">
                  <c:v>4.91</c:v>
                </c:pt>
                <c:pt idx="820">
                  <c:v>4.95</c:v>
                </c:pt>
                <c:pt idx="821">
                  <c:v>10.8</c:v>
                </c:pt>
                <c:pt idx="822">
                  <c:v>7.21</c:v>
                </c:pt>
                <c:pt idx="823">
                  <c:v>5.12</c:v>
                </c:pt>
                <c:pt idx="824">
                  <c:v>4.62</c:v>
                </c:pt>
                <c:pt idx="825">
                  <c:v>7.68</c:v>
                </c:pt>
                <c:pt idx="826">
                  <c:v>6.79</c:v>
                </c:pt>
                <c:pt idx="827">
                  <c:v>11.09</c:v>
                </c:pt>
                <c:pt idx="828">
                  <c:v>5.24</c:v>
                </c:pt>
                <c:pt idx="829">
                  <c:v>7.51</c:v>
                </c:pt>
                <c:pt idx="830">
                  <c:v>4.13</c:v>
                </c:pt>
                <c:pt idx="831">
                  <c:v>8.3800000000000008</c:v>
                </c:pt>
                <c:pt idx="832">
                  <c:v>8.07</c:v>
                </c:pt>
                <c:pt idx="833">
                  <c:v>8.9499999999999993</c:v>
                </c:pt>
                <c:pt idx="834">
                  <c:v>6.31</c:v>
                </c:pt>
                <c:pt idx="835">
                  <c:v>7.19</c:v>
                </c:pt>
                <c:pt idx="836">
                  <c:v>6.11</c:v>
                </c:pt>
                <c:pt idx="837">
                  <c:v>6.02</c:v>
                </c:pt>
                <c:pt idx="838">
                  <c:v>11.86</c:v>
                </c:pt>
                <c:pt idx="839">
                  <c:v>8.25</c:v>
                </c:pt>
                <c:pt idx="840">
                  <c:v>8.1300000000000008</c:v>
                </c:pt>
                <c:pt idx="841">
                  <c:v>10.1</c:v>
                </c:pt>
                <c:pt idx="842">
                  <c:v>5.89</c:v>
                </c:pt>
                <c:pt idx="843">
                  <c:v>4.97</c:v>
                </c:pt>
                <c:pt idx="844">
                  <c:v>9.9</c:v>
                </c:pt>
                <c:pt idx="845">
                  <c:v>9.0500000000000007</c:v>
                </c:pt>
                <c:pt idx="846">
                  <c:v>10.93</c:v>
                </c:pt>
                <c:pt idx="847">
                  <c:v>7.58</c:v>
                </c:pt>
                <c:pt idx="848">
                  <c:v>11</c:v>
                </c:pt>
                <c:pt idx="849">
                  <c:v>5.0599999999999996</c:v>
                </c:pt>
                <c:pt idx="850">
                  <c:v>6.11</c:v>
                </c:pt>
                <c:pt idx="851">
                  <c:v>6.66</c:v>
                </c:pt>
                <c:pt idx="852">
                  <c:v>4.0199999999999996</c:v>
                </c:pt>
                <c:pt idx="853">
                  <c:v>8.81</c:v>
                </c:pt>
                <c:pt idx="854">
                  <c:v>7.92</c:v>
                </c:pt>
                <c:pt idx="855">
                  <c:v>7.48</c:v>
                </c:pt>
                <c:pt idx="856">
                  <c:v>4.62</c:v>
                </c:pt>
                <c:pt idx="857">
                  <c:v>8.4700000000000006</c:v>
                </c:pt>
                <c:pt idx="858">
                  <c:v>10.58</c:v>
                </c:pt>
                <c:pt idx="859">
                  <c:v>7.48</c:v>
                </c:pt>
                <c:pt idx="860">
                  <c:v>7.82</c:v>
                </c:pt>
                <c:pt idx="861">
                  <c:v>4.96</c:v>
                </c:pt>
                <c:pt idx="862">
                  <c:v>6.15</c:v>
                </c:pt>
                <c:pt idx="863">
                  <c:v>4.62</c:v>
                </c:pt>
                <c:pt idx="864">
                  <c:v>4.87</c:v>
                </c:pt>
                <c:pt idx="865">
                  <c:v>4.63</c:v>
                </c:pt>
                <c:pt idx="866">
                  <c:v>11.93</c:v>
                </c:pt>
                <c:pt idx="867">
                  <c:v>5.65</c:v>
                </c:pt>
                <c:pt idx="868">
                  <c:v>11.21</c:v>
                </c:pt>
                <c:pt idx="869">
                  <c:v>10.62</c:v>
                </c:pt>
                <c:pt idx="870">
                  <c:v>10.7</c:v>
                </c:pt>
                <c:pt idx="871">
                  <c:v>10.02</c:v>
                </c:pt>
                <c:pt idx="872">
                  <c:v>4.8499999999999996</c:v>
                </c:pt>
                <c:pt idx="873">
                  <c:v>4.3899999999999997</c:v>
                </c:pt>
                <c:pt idx="874">
                  <c:v>8.24</c:v>
                </c:pt>
                <c:pt idx="875">
                  <c:v>9.77</c:v>
                </c:pt>
                <c:pt idx="876">
                  <c:v>5.5</c:v>
                </c:pt>
                <c:pt idx="877">
                  <c:v>11.84</c:v>
                </c:pt>
                <c:pt idx="878">
                  <c:v>4.66</c:v>
                </c:pt>
                <c:pt idx="879">
                  <c:v>11.11</c:v>
                </c:pt>
                <c:pt idx="880">
                  <c:v>7.72</c:v>
                </c:pt>
                <c:pt idx="881">
                  <c:v>5.55</c:v>
                </c:pt>
                <c:pt idx="882">
                  <c:v>5.05</c:v>
                </c:pt>
                <c:pt idx="883">
                  <c:v>8.69</c:v>
                </c:pt>
                <c:pt idx="884">
                  <c:v>5.9</c:v>
                </c:pt>
                <c:pt idx="885">
                  <c:v>6.29</c:v>
                </c:pt>
                <c:pt idx="886">
                  <c:v>5.84</c:v>
                </c:pt>
                <c:pt idx="887">
                  <c:v>6.12</c:v>
                </c:pt>
                <c:pt idx="888">
                  <c:v>6.24</c:v>
                </c:pt>
                <c:pt idx="889">
                  <c:v>6.25</c:v>
                </c:pt>
                <c:pt idx="890">
                  <c:v>11.96</c:v>
                </c:pt>
                <c:pt idx="891">
                  <c:v>7.69</c:v>
                </c:pt>
                <c:pt idx="892">
                  <c:v>8.83</c:v>
                </c:pt>
                <c:pt idx="893">
                  <c:v>4.41</c:v>
                </c:pt>
                <c:pt idx="894">
                  <c:v>9.1</c:v>
                </c:pt>
                <c:pt idx="895">
                  <c:v>11.52</c:v>
                </c:pt>
                <c:pt idx="896">
                  <c:v>10.95</c:v>
                </c:pt>
                <c:pt idx="897">
                  <c:v>11.5</c:v>
                </c:pt>
                <c:pt idx="898">
                  <c:v>9.8800000000000008</c:v>
                </c:pt>
                <c:pt idx="899">
                  <c:v>6.2</c:v>
                </c:pt>
                <c:pt idx="900">
                  <c:v>8.41</c:v>
                </c:pt>
                <c:pt idx="901">
                  <c:v>5.07</c:v>
                </c:pt>
                <c:pt idx="902">
                  <c:v>4.0599999999999996</c:v>
                </c:pt>
                <c:pt idx="903">
                  <c:v>10.52</c:v>
                </c:pt>
                <c:pt idx="904">
                  <c:v>9.65</c:v>
                </c:pt>
                <c:pt idx="905">
                  <c:v>6.21</c:v>
                </c:pt>
                <c:pt idx="906">
                  <c:v>4.76</c:v>
                </c:pt>
                <c:pt idx="907">
                  <c:v>5.73</c:v>
                </c:pt>
                <c:pt idx="908">
                  <c:v>10.78</c:v>
                </c:pt>
                <c:pt idx="909">
                  <c:v>5.08</c:v>
                </c:pt>
                <c:pt idx="910">
                  <c:v>11.39</c:v>
                </c:pt>
                <c:pt idx="911">
                  <c:v>5.35</c:v>
                </c:pt>
                <c:pt idx="912">
                  <c:v>5.6</c:v>
                </c:pt>
                <c:pt idx="913">
                  <c:v>4.2699999999999996</c:v>
                </c:pt>
                <c:pt idx="914">
                  <c:v>5.57</c:v>
                </c:pt>
                <c:pt idx="915">
                  <c:v>5.68</c:v>
                </c:pt>
                <c:pt idx="916">
                  <c:v>5.3</c:v>
                </c:pt>
                <c:pt idx="917">
                  <c:v>9.4499999999999993</c:v>
                </c:pt>
                <c:pt idx="918">
                  <c:v>6.79</c:v>
                </c:pt>
                <c:pt idx="919">
                  <c:v>11.1</c:v>
                </c:pt>
                <c:pt idx="920">
                  <c:v>7.26</c:v>
                </c:pt>
                <c:pt idx="921">
                  <c:v>5.27</c:v>
                </c:pt>
                <c:pt idx="922">
                  <c:v>5.46</c:v>
                </c:pt>
                <c:pt idx="923">
                  <c:v>8.1300000000000008</c:v>
                </c:pt>
                <c:pt idx="924">
                  <c:v>4.25</c:v>
                </c:pt>
                <c:pt idx="925">
                  <c:v>8.68</c:v>
                </c:pt>
                <c:pt idx="926">
                  <c:v>6.25</c:v>
                </c:pt>
                <c:pt idx="927">
                  <c:v>4.47</c:v>
                </c:pt>
                <c:pt idx="928">
                  <c:v>8.31</c:v>
                </c:pt>
                <c:pt idx="929">
                  <c:v>5.68</c:v>
                </c:pt>
                <c:pt idx="930">
                  <c:v>4.75</c:v>
                </c:pt>
                <c:pt idx="931">
                  <c:v>6.31</c:v>
                </c:pt>
                <c:pt idx="932">
                  <c:v>6.28</c:v>
                </c:pt>
                <c:pt idx="933">
                  <c:v>9.2899999999999991</c:v>
                </c:pt>
                <c:pt idx="934">
                  <c:v>5.79</c:v>
                </c:pt>
                <c:pt idx="935">
                  <c:v>4.54</c:v>
                </c:pt>
                <c:pt idx="936">
                  <c:v>4.68</c:v>
                </c:pt>
                <c:pt idx="937">
                  <c:v>5.88</c:v>
                </c:pt>
                <c:pt idx="938">
                  <c:v>5.42</c:v>
                </c:pt>
                <c:pt idx="939">
                  <c:v>4.16</c:v>
                </c:pt>
                <c:pt idx="940">
                  <c:v>7.05</c:v>
                </c:pt>
                <c:pt idx="941">
                  <c:v>5.63</c:v>
                </c:pt>
                <c:pt idx="942">
                  <c:v>4.24</c:v>
                </c:pt>
                <c:pt idx="943">
                  <c:v>4.96</c:v>
                </c:pt>
                <c:pt idx="944">
                  <c:v>4.34</c:v>
                </c:pt>
                <c:pt idx="945">
                  <c:v>5.43</c:v>
                </c:pt>
                <c:pt idx="946">
                  <c:v>8.33</c:v>
                </c:pt>
                <c:pt idx="947">
                  <c:v>5.63</c:v>
                </c:pt>
                <c:pt idx="948">
                  <c:v>7.23</c:v>
                </c:pt>
                <c:pt idx="949">
                  <c:v>10.57</c:v>
                </c:pt>
                <c:pt idx="950">
                  <c:v>7.92</c:v>
                </c:pt>
                <c:pt idx="951">
                  <c:v>10.119999999999999</c:v>
                </c:pt>
                <c:pt idx="952">
                  <c:v>7.91</c:v>
                </c:pt>
                <c:pt idx="953">
                  <c:v>10.9</c:v>
                </c:pt>
                <c:pt idx="954">
                  <c:v>11.83</c:v>
                </c:pt>
                <c:pt idx="955">
                  <c:v>7.42</c:v>
                </c:pt>
                <c:pt idx="956">
                  <c:v>5.62</c:v>
                </c:pt>
                <c:pt idx="957">
                  <c:v>7.16</c:v>
                </c:pt>
                <c:pt idx="958">
                  <c:v>9.89</c:v>
                </c:pt>
                <c:pt idx="959">
                  <c:v>5.14</c:v>
                </c:pt>
                <c:pt idx="960">
                  <c:v>5.61</c:v>
                </c:pt>
                <c:pt idx="961">
                  <c:v>5.51</c:v>
                </c:pt>
                <c:pt idx="962">
                  <c:v>8.3800000000000008</c:v>
                </c:pt>
                <c:pt idx="963">
                  <c:v>4.68</c:v>
                </c:pt>
                <c:pt idx="964">
                  <c:v>4.3600000000000003</c:v>
                </c:pt>
                <c:pt idx="965">
                  <c:v>7.74</c:v>
                </c:pt>
                <c:pt idx="966">
                  <c:v>4.05</c:v>
                </c:pt>
                <c:pt idx="967">
                  <c:v>11.49</c:v>
                </c:pt>
                <c:pt idx="968">
                  <c:v>5.65</c:v>
                </c:pt>
                <c:pt idx="969">
                  <c:v>4.29</c:v>
                </c:pt>
                <c:pt idx="970">
                  <c:v>4.74</c:v>
                </c:pt>
                <c:pt idx="971">
                  <c:v>7.6</c:v>
                </c:pt>
                <c:pt idx="972">
                  <c:v>8.5</c:v>
                </c:pt>
                <c:pt idx="973">
                  <c:v>11.22</c:v>
                </c:pt>
                <c:pt idx="974">
                  <c:v>5.0999999999999996</c:v>
                </c:pt>
                <c:pt idx="975">
                  <c:v>5.43</c:v>
                </c:pt>
                <c:pt idx="976">
                  <c:v>5.82</c:v>
                </c:pt>
                <c:pt idx="977">
                  <c:v>6.05</c:v>
                </c:pt>
                <c:pt idx="978">
                  <c:v>6.38</c:v>
                </c:pt>
                <c:pt idx="979">
                  <c:v>5.73</c:v>
                </c:pt>
                <c:pt idx="980">
                  <c:v>5.47</c:v>
                </c:pt>
                <c:pt idx="981">
                  <c:v>11.3</c:v>
                </c:pt>
                <c:pt idx="982">
                  <c:v>6.72</c:v>
                </c:pt>
                <c:pt idx="983">
                  <c:v>5.36</c:v>
                </c:pt>
                <c:pt idx="984">
                  <c:v>9.8800000000000008</c:v>
                </c:pt>
                <c:pt idx="985">
                  <c:v>4.1100000000000003</c:v>
                </c:pt>
                <c:pt idx="986">
                  <c:v>7.48</c:v>
                </c:pt>
                <c:pt idx="987">
                  <c:v>9.18</c:v>
                </c:pt>
                <c:pt idx="988">
                  <c:v>4.51</c:v>
                </c:pt>
                <c:pt idx="989">
                  <c:v>7.33</c:v>
                </c:pt>
                <c:pt idx="990">
                  <c:v>10.56</c:v>
                </c:pt>
                <c:pt idx="991">
                  <c:v>4.01</c:v>
                </c:pt>
                <c:pt idx="992">
                  <c:v>5.64</c:v>
                </c:pt>
                <c:pt idx="993">
                  <c:v>8.02</c:v>
                </c:pt>
                <c:pt idx="994">
                  <c:v>7.2</c:v>
                </c:pt>
                <c:pt idx="995">
                  <c:v>4.55</c:v>
                </c:pt>
                <c:pt idx="996">
                  <c:v>9.0299999999999994</c:v>
                </c:pt>
                <c:pt idx="997">
                  <c:v>5.2</c:v>
                </c:pt>
                <c:pt idx="998">
                  <c:v>8.3000000000000007</c:v>
                </c:pt>
                <c:pt idx="999">
                  <c:v>5.56</c:v>
                </c:pt>
                <c:pt idx="1000">
                  <c:v>4.1500000000000004</c:v>
                </c:pt>
                <c:pt idx="1001">
                  <c:v>5.99</c:v>
                </c:pt>
                <c:pt idx="1002">
                  <c:v>5.8</c:v>
                </c:pt>
                <c:pt idx="1003">
                  <c:v>7.32</c:v>
                </c:pt>
                <c:pt idx="1004">
                  <c:v>5.16</c:v>
                </c:pt>
                <c:pt idx="1005">
                  <c:v>5.96</c:v>
                </c:pt>
                <c:pt idx="1006">
                  <c:v>4.8499999999999996</c:v>
                </c:pt>
                <c:pt idx="1007">
                  <c:v>5.09</c:v>
                </c:pt>
                <c:pt idx="1008">
                  <c:v>4.9400000000000004</c:v>
                </c:pt>
                <c:pt idx="1009">
                  <c:v>4.92</c:v>
                </c:pt>
                <c:pt idx="1010">
                  <c:v>6.05</c:v>
                </c:pt>
                <c:pt idx="1011">
                  <c:v>4.67</c:v>
                </c:pt>
                <c:pt idx="1012">
                  <c:v>9.81</c:v>
                </c:pt>
                <c:pt idx="1013">
                  <c:v>6.06</c:v>
                </c:pt>
                <c:pt idx="1014">
                  <c:v>5.19</c:v>
                </c:pt>
                <c:pt idx="1015">
                  <c:v>10.16</c:v>
                </c:pt>
                <c:pt idx="1016">
                  <c:v>4.68</c:v>
                </c:pt>
                <c:pt idx="1017">
                  <c:v>5.32</c:v>
                </c:pt>
                <c:pt idx="1018">
                  <c:v>6.99</c:v>
                </c:pt>
                <c:pt idx="1019">
                  <c:v>5.55</c:v>
                </c:pt>
                <c:pt idx="1020">
                  <c:v>6.94</c:v>
                </c:pt>
                <c:pt idx="1021">
                  <c:v>4.2</c:v>
                </c:pt>
                <c:pt idx="1022">
                  <c:v>5.59</c:v>
                </c:pt>
                <c:pt idx="1023">
                  <c:v>9.9600000000000009</c:v>
                </c:pt>
                <c:pt idx="1024">
                  <c:v>7.37</c:v>
                </c:pt>
                <c:pt idx="1025">
                  <c:v>5.0599999999999996</c:v>
                </c:pt>
                <c:pt idx="1026">
                  <c:v>8.2100000000000009</c:v>
                </c:pt>
                <c:pt idx="1027">
                  <c:v>10.34</c:v>
                </c:pt>
                <c:pt idx="1028">
                  <c:v>5.51</c:v>
                </c:pt>
                <c:pt idx="1029">
                  <c:v>11.2</c:v>
                </c:pt>
                <c:pt idx="1030">
                  <c:v>4.3499999999999996</c:v>
                </c:pt>
                <c:pt idx="1031">
                  <c:v>10.45</c:v>
                </c:pt>
                <c:pt idx="1032">
                  <c:v>4.07</c:v>
                </c:pt>
                <c:pt idx="1033">
                  <c:v>8.34</c:v>
                </c:pt>
                <c:pt idx="1034">
                  <c:v>7.41</c:v>
                </c:pt>
                <c:pt idx="1035">
                  <c:v>4.3099999999999996</c:v>
                </c:pt>
                <c:pt idx="1036">
                  <c:v>10.83</c:v>
                </c:pt>
                <c:pt idx="1037">
                  <c:v>11.31</c:v>
                </c:pt>
                <c:pt idx="1038">
                  <c:v>11.81</c:v>
                </c:pt>
                <c:pt idx="1039">
                  <c:v>8.26</c:v>
                </c:pt>
                <c:pt idx="1040">
                  <c:v>10.74</c:v>
                </c:pt>
                <c:pt idx="1041">
                  <c:v>7.69</c:v>
                </c:pt>
                <c:pt idx="1042">
                  <c:v>4.84</c:v>
                </c:pt>
                <c:pt idx="1043">
                  <c:v>9.77</c:v>
                </c:pt>
                <c:pt idx="1044">
                  <c:v>5.84</c:v>
                </c:pt>
                <c:pt idx="1045">
                  <c:v>8.6999999999999993</c:v>
                </c:pt>
                <c:pt idx="1046">
                  <c:v>10.79</c:v>
                </c:pt>
                <c:pt idx="1047">
                  <c:v>4.32</c:v>
                </c:pt>
                <c:pt idx="1048">
                  <c:v>7.19</c:v>
                </c:pt>
                <c:pt idx="1049">
                  <c:v>11.94</c:v>
                </c:pt>
                <c:pt idx="1050">
                  <c:v>5.56</c:v>
                </c:pt>
                <c:pt idx="1051">
                  <c:v>5.64</c:v>
                </c:pt>
                <c:pt idx="1052">
                  <c:v>4.6500000000000004</c:v>
                </c:pt>
                <c:pt idx="1053">
                  <c:v>9.0500000000000007</c:v>
                </c:pt>
                <c:pt idx="1054">
                  <c:v>4.5199999999999996</c:v>
                </c:pt>
                <c:pt idx="1055">
                  <c:v>4.62</c:v>
                </c:pt>
                <c:pt idx="1056">
                  <c:v>5.87</c:v>
                </c:pt>
                <c:pt idx="1057">
                  <c:v>5.71</c:v>
                </c:pt>
                <c:pt idx="1058">
                  <c:v>9.08</c:v>
                </c:pt>
                <c:pt idx="1059">
                  <c:v>5.3</c:v>
                </c:pt>
                <c:pt idx="1060">
                  <c:v>11.76</c:v>
                </c:pt>
                <c:pt idx="1061">
                  <c:v>5.1100000000000003</c:v>
                </c:pt>
                <c:pt idx="1062">
                  <c:v>5.54</c:v>
                </c:pt>
                <c:pt idx="1063">
                  <c:v>8.8699999999999992</c:v>
                </c:pt>
                <c:pt idx="1064">
                  <c:v>5.96</c:v>
                </c:pt>
                <c:pt idx="1065">
                  <c:v>4.4400000000000004</c:v>
                </c:pt>
                <c:pt idx="1066">
                  <c:v>4.6500000000000004</c:v>
                </c:pt>
                <c:pt idx="1067">
                  <c:v>5.64</c:v>
                </c:pt>
                <c:pt idx="1068">
                  <c:v>10.19</c:v>
                </c:pt>
                <c:pt idx="1069">
                  <c:v>10.79</c:v>
                </c:pt>
                <c:pt idx="1070">
                  <c:v>4.24</c:v>
                </c:pt>
                <c:pt idx="1071">
                  <c:v>5.83</c:v>
                </c:pt>
                <c:pt idx="1072">
                  <c:v>11.85</c:v>
                </c:pt>
                <c:pt idx="1073">
                  <c:v>5.98</c:v>
                </c:pt>
                <c:pt idx="1074">
                  <c:v>4.26</c:v>
                </c:pt>
                <c:pt idx="1075">
                  <c:v>4.96</c:v>
                </c:pt>
                <c:pt idx="1076">
                  <c:v>4</c:v>
                </c:pt>
                <c:pt idx="1077">
                  <c:v>4.1500000000000004</c:v>
                </c:pt>
                <c:pt idx="1078">
                  <c:v>11.36</c:v>
                </c:pt>
                <c:pt idx="1079">
                  <c:v>7.53</c:v>
                </c:pt>
                <c:pt idx="1080">
                  <c:v>7.95</c:v>
                </c:pt>
                <c:pt idx="1081">
                  <c:v>8.5</c:v>
                </c:pt>
                <c:pt idx="1082">
                  <c:v>5.89</c:v>
                </c:pt>
                <c:pt idx="1083">
                  <c:v>8.76</c:v>
                </c:pt>
                <c:pt idx="1084">
                  <c:v>4.1100000000000003</c:v>
                </c:pt>
                <c:pt idx="1085">
                  <c:v>7.56</c:v>
                </c:pt>
                <c:pt idx="1086">
                  <c:v>4.17</c:v>
                </c:pt>
                <c:pt idx="1087">
                  <c:v>11.42</c:v>
                </c:pt>
                <c:pt idx="1088">
                  <c:v>7.33</c:v>
                </c:pt>
                <c:pt idx="1089">
                  <c:v>6.7</c:v>
                </c:pt>
                <c:pt idx="1090">
                  <c:v>5.27</c:v>
                </c:pt>
                <c:pt idx="1091">
                  <c:v>7.72</c:v>
                </c:pt>
                <c:pt idx="1092">
                  <c:v>8.68</c:v>
                </c:pt>
                <c:pt idx="1093">
                  <c:v>9.8000000000000007</c:v>
                </c:pt>
                <c:pt idx="1094">
                  <c:v>4.4400000000000004</c:v>
                </c:pt>
                <c:pt idx="1095">
                  <c:v>7.19</c:v>
                </c:pt>
                <c:pt idx="1096">
                  <c:v>6.06</c:v>
                </c:pt>
                <c:pt idx="1097">
                  <c:v>5.12</c:v>
                </c:pt>
                <c:pt idx="1098">
                  <c:v>10.72</c:v>
                </c:pt>
                <c:pt idx="1099">
                  <c:v>9.58</c:v>
                </c:pt>
                <c:pt idx="1100">
                  <c:v>6.4</c:v>
                </c:pt>
                <c:pt idx="1101">
                  <c:v>6.8</c:v>
                </c:pt>
                <c:pt idx="1102">
                  <c:v>9.48</c:v>
                </c:pt>
                <c:pt idx="1103">
                  <c:v>7.45</c:v>
                </c:pt>
                <c:pt idx="1104">
                  <c:v>6.94</c:v>
                </c:pt>
                <c:pt idx="1105">
                  <c:v>7.83</c:v>
                </c:pt>
                <c:pt idx="1106">
                  <c:v>10.17</c:v>
                </c:pt>
                <c:pt idx="1107">
                  <c:v>8.9600000000000009</c:v>
                </c:pt>
                <c:pt idx="1108">
                  <c:v>6.96</c:v>
                </c:pt>
                <c:pt idx="1109">
                  <c:v>5.07</c:v>
                </c:pt>
                <c:pt idx="1110">
                  <c:v>5.85</c:v>
                </c:pt>
                <c:pt idx="1111">
                  <c:v>10.56</c:v>
                </c:pt>
                <c:pt idx="1112">
                  <c:v>8.92</c:v>
                </c:pt>
                <c:pt idx="1113">
                  <c:v>8.6300000000000008</c:v>
                </c:pt>
                <c:pt idx="1114">
                  <c:v>6.29</c:v>
                </c:pt>
                <c:pt idx="1115">
                  <c:v>5.75</c:v>
                </c:pt>
                <c:pt idx="1116">
                  <c:v>6.66</c:v>
                </c:pt>
                <c:pt idx="1117">
                  <c:v>5.0999999999999996</c:v>
                </c:pt>
                <c:pt idx="1118">
                  <c:v>4.41</c:v>
                </c:pt>
                <c:pt idx="1119">
                  <c:v>5.52</c:v>
                </c:pt>
                <c:pt idx="1120">
                  <c:v>4.62</c:v>
                </c:pt>
                <c:pt idx="1121">
                  <c:v>5.74</c:v>
                </c:pt>
                <c:pt idx="1122">
                  <c:v>6.3</c:v>
                </c:pt>
                <c:pt idx="1123">
                  <c:v>10.27</c:v>
                </c:pt>
                <c:pt idx="1124">
                  <c:v>5.85</c:v>
                </c:pt>
                <c:pt idx="1125">
                  <c:v>5.92</c:v>
                </c:pt>
                <c:pt idx="1126">
                  <c:v>10.01</c:v>
                </c:pt>
                <c:pt idx="1127">
                  <c:v>9.59</c:v>
                </c:pt>
                <c:pt idx="1128">
                  <c:v>10.37</c:v>
                </c:pt>
                <c:pt idx="1129">
                  <c:v>4.01</c:v>
                </c:pt>
                <c:pt idx="1130">
                  <c:v>4.24</c:v>
                </c:pt>
                <c:pt idx="1131">
                  <c:v>5.36</c:v>
                </c:pt>
                <c:pt idx="1132">
                  <c:v>4.99</c:v>
                </c:pt>
                <c:pt idx="1133">
                  <c:v>8.68</c:v>
                </c:pt>
                <c:pt idx="1134">
                  <c:v>4.2300000000000004</c:v>
                </c:pt>
                <c:pt idx="1135">
                  <c:v>5.32</c:v>
                </c:pt>
                <c:pt idx="1136">
                  <c:v>6.66</c:v>
                </c:pt>
                <c:pt idx="1137">
                  <c:v>7.4</c:v>
                </c:pt>
                <c:pt idx="1138">
                  <c:v>10.08</c:v>
                </c:pt>
                <c:pt idx="1139">
                  <c:v>8.58</c:v>
                </c:pt>
                <c:pt idx="1140">
                  <c:v>5.84</c:v>
                </c:pt>
                <c:pt idx="1141">
                  <c:v>4.8600000000000003</c:v>
                </c:pt>
                <c:pt idx="1142">
                  <c:v>11.52</c:v>
                </c:pt>
                <c:pt idx="1143">
                  <c:v>6.15</c:v>
                </c:pt>
                <c:pt idx="1144">
                  <c:v>9.94</c:v>
                </c:pt>
                <c:pt idx="1145">
                  <c:v>10.56</c:v>
                </c:pt>
                <c:pt idx="1146">
                  <c:v>6.79</c:v>
                </c:pt>
                <c:pt idx="1147">
                  <c:v>4.8</c:v>
                </c:pt>
                <c:pt idx="1148">
                  <c:v>5.75</c:v>
                </c:pt>
                <c:pt idx="1149">
                  <c:v>5.81</c:v>
                </c:pt>
                <c:pt idx="1150">
                  <c:v>9.2799999999999994</c:v>
                </c:pt>
                <c:pt idx="1151">
                  <c:v>6.37</c:v>
                </c:pt>
                <c:pt idx="1152">
                  <c:v>5.09</c:v>
                </c:pt>
                <c:pt idx="1153">
                  <c:v>7.94</c:v>
                </c:pt>
                <c:pt idx="1154">
                  <c:v>10.95</c:v>
                </c:pt>
                <c:pt idx="1155">
                  <c:v>6.3</c:v>
                </c:pt>
                <c:pt idx="1156">
                  <c:v>8.0500000000000007</c:v>
                </c:pt>
                <c:pt idx="1157">
                  <c:v>9.8800000000000008</c:v>
                </c:pt>
                <c:pt idx="1158">
                  <c:v>7.42</c:v>
                </c:pt>
                <c:pt idx="1159">
                  <c:v>8.4499999999999993</c:v>
                </c:pt>
                <c:pt idx="1160">
                  <c:v>6.21</c:v>
                </c:pt>
                <c:pt idx="1161">
                  <c:v>4.6500000000000004</c:v>
                </c:pt>
                <c:pt idx="1162">
                  <c:v>5.87</c:v>
                </c:pt>
                <c:pt idx="1163">
                  <c:v>4.24</c:v>
                </c:pt>
                <c:pt idx="1164">
                  <c:v>7.81</c:v>
                </c:pt>
                <c:pt idx="1165">
                  <c:v>9.85</c:v>
                </c:pt>
                <c:pt idx="1166">
                  <c:v>6.94</c:v>
                </c:pt>
                <c:pt idx="1167">
                  <c:v>11.3</c:v>
                </c:pt>
                <c:pt idx="1168">
                  <c:v>9.23</c:v>
                </c:pt>
                <c:pt idx="1169">
                  <c:v>4.37</c:v>
                </c:pt>
                <c:pt idx="1170">
                  <c:v>5.76</c:v>
                </c:pt>
                <c:pt idx="1171">
                  <c:v>4.96</c:v>
                </c:pt>
                <c:pt idx="1172">
                  <c:v>11.04</c:v>
                </c:pt>
                <c:pt idx="1173">
                  <c:v>7.81</c:v>
                </c:pt>
                <c:pt idx="1174">
                  <c:v>4.55</c:v>
                </c:pt>
                <c:pt idx="1175">
                  <c:v>6.13</c:v>
                </c:pt>
                <c:pt idx="1176">
                  <c:v>6.04</c:v>
                </c:pt>
                <c:pt idx="1177">
                  <c:v>8.85</c:v>
                </c:pt>
                <c:pt idx="1178">
                  <c:v>10.54</c:v>
                </c:pt>
                <c:pt idx="1179">
                  <c:v>4.37</c:v>
                </c:pt>
                <c:pt idx="1180">
                  <c:v>9.6300000000000008</c:v>
                </c:pt>
                <c:pt idx="1181">
                  <c:v>10.37</c:v>
                </c:pt>
                <c:pt idx="1182">
                  <c:v>5.44</c:v>
                </c:pt>
                <c:pt idx="1183">
                  <c:v>5.19</c:v>
                </c:pt>
                <c:pt idx="1184">
                  <c:v>11.8</c:v>
                </c:pt>
                <c:pt idx="1185">
                  <c:v>8.3800000000000008</c:v>
                </c:pt>
                <c:pt idx="1186">
                  <c:v>7.58</c:v>
                </c:pt>
                <c:pt idx="1187">
                  <c:v>4.6100000000000003</c:v>
                </c:pt>
                <c:pt idx="1188">
                  <c:v>4.7</c:v>
                </c:pt>
                <c:pt idx="1189">
                  <c:v>6.05</c:v>
                </c:pt>
                <c:pt idx="1190">
                  <c:v>5.63</c:v>
                </c:pt>
                <c:pt idx="1191">
                  <c:v>6.06</c:v>
                </c:pt>
                <c:pt idx="1192">
                  <c:v>5.19</c:v>
                </c:pt>
                <c:pt idx="1193">
                  <c:v>8.9600000000000009</c:v>
                </c:pt>
                <c:pt idx="1194">
                  <c:v>11.39</c:v>
                </c:pt>
                <c:pt idx="1195">
                  <c:v>4.0599999999999996</c:v>
                </c:pt>
                <c:pt idx="1196">
                  <c:v>5.23</c:v>
                </c:pt>
                <c:pt idx="1197">
                  <c:v>5.05</c:v>
                </c:pt>
                <c:pt idx="1198">
                  <c:v>7.34</c:v>
                </c:pt>
                <c:pt idx="1199">
                  <c:v>8.1300000000000008</c:v>
                </c:pt>
                <c:pt idx="1200">
                  <c:v>6.68</c:v>
                </c:pt>
                <c:pt idx="1201">
                  <c:v>11.51</c:v>
                </c:pt>
                <c:pt idx="1202">
                  <c:v>6.02</c:v>
                </c:pt>
                <c:pt idx="1203">
                  <c:v>7.96</c:v>
                </c:pt>
                <c:pt idx="1204">
                  <c:v>6.01</c:v>
                </c:pt>
                <c:pt idx="1205">
                  <c:v>5.9</c:v>
                </c:pt>
                <c:pt idx="1206">
                  <c:v>4.49</c:v>
                </c:pt>
                <c:pt idx="1207">
                  <c:v>6.25</c:v>
                </c:pt>
                <c:pt idx="1208">
                  <c:v>9.6199999999999992</c:v>
                </c:pt>
                <c:pt idx="1209">
                  <c:v>11.06</c:v>
                </c:pt>
                <c:pt idx="1210">
                  <c:v>6.11</c:v>
                </c:pt>
                <c:pt idx="1211">
                  <c:v>11.49</c:v>
                </c:pt>
                <c:pt idx="1212">
                  <c:v>8.68</c:v>
                </c:pt>
                <c:pt idx="1213">
                  <c:v>5.68</c:v>
                </c:pt>
                <c:pt idx="1214">
                  <c:v>8.4499999999999993</c:v>
                </c:pt>
                <c:pt idx="1215">
                  <c:v>8.51</c:v>
                </c:pt>
                <c:pt idx="1216">
                  <c:v>7.62</c:v>
                </c:pt>
                <c:pt idx="1217">
                  <c:v>10.18</c:v>
                </c:pt>
                <c:pt idx="1218">
                  <c:v>5.36</c:v>
                </c:pt>
                <c:pt idx="1219">
                  <c:v>11.78</c:v>
                </c:pt>
                <c:pt idx="1220">
                  <c:v>10.82</c:v>
                </c:pt>
                <c:pt idx="1221">
                  <c:v>7.73</c:v>
                </c:pt>
                <c:pt idx="1222">
                  <c:v>6.24</c:v>
                </c:pt>
                <c:pt idx="1223">
                  <c:v>10.42</c:v>
                </c:pt>
                <c:pt idx="1224">
                  <c:v>11.11</c:v>
                </c:pt>
                <c:pt idx="1225">
                  <c:v>7.67</c:v>
                </c:pt>
                <c:pt idx="1226">
                  <c:v>6.15</c:v>
                </c:pt>
                <c:pt idx="1227">
                  <c:v>5.71</c:v>
                </c:pt>
                <c:pt idx="1228">
                  <c:v>8.6999999999999993</c:v>
                </c:pt>
                <c:pt idx="1229">
                  <c:v>9.0399999999999991</c:v>
                </c:pt>
                <c:pt idx="1230">
                  <c:v>5.61</c:v>
                </c:pt>
                <c:pt idx="1231">
                  <c:v>8.1199999999999992</c:v>
                </c:pt>
                <c:pt idx="1232">
                  <c:v>4.74</c:v>
                </c:pt>
                <c:pt idx="1233">
                  <c:v>4.0599999999999996</c:v>
                </c:pt>
                <c:pt idx="1234">
                  <c:v>5.69</c:v>
                </c:pt>
                <c:pt idx="1235">
                  <c:v>5.66</c:v>
                </c:pt>
                <c:pt idx="1236">
                  <c:v>4.32</c:v>
                </c:pt>
                <c:pt idx="1237">
                  <c:v>8.2899999999999991</c:v>
                </c:pt>
                <c:pt idx="1238">
                  <c:v>10.46</c:v>
                </c:pt>
                <c:pt idx="1239">
                  <c:v>11.96</c:v>
                </c:pt>
                <c:pt idx="1240">
                  <c:v>4.25</c:v>
                </c:pt>
                <c:pt idx="1241">
                  <c:v>8.33</c:v>
                </c:pt>
                <c:pt idx="1242">
                  <c:v>4.29</c:v>
                </c:pt>
                <c:pt idx="1243">
                  <c:v>6.32</c:v>
                </c:pt>
                <c:pt idx="1244">
                  <c:v>5.65</c:v>
                </c:pt>
                <c:pt idx="1245">
                  <c:v>8.41</c:v>
                </c:pt>
                <c:pt idx="1246">
                  <c:v>11.96</c:v>
                </c:pt>
                <c:pt idx="1247">
                  <c:v>5.17</c:v>
                </c:pt>
                <c:pt idx="1248">
                  <c:v>8.76</c:v>
                </c:pt>
                <c:pt idx="1249">
                  <c:v>7.99</c:v>
                </c:pt>
                <c:pt idx="1250">
                  <c:v>8.59</c:v>
                </c:pt>
                <c:pt idx="1251">
                  <c:v>6.14</c:v>
                </c:pt>
                <c:pt idx="1252">
                  <c:v>4.08</c:v>
                </c:pt>
                <c:pt idx="1253">
                  <c:v>6.25</c:v>
                </c:pt>
                <c:pt idx="1254">
                  <c:v>5.94</c:v>
                </c:pt>
                <c:pt idx="1255">
                  <c:v>6.45</c:v>
                </c:pt>
                <c:pt idx="1256">
                  <c:v>5.74</c:v>
                </c:pt>
                <c:pt idx="1257">
                  <c:v>4.43</c:v>
                </c:pt>
                <c:pt idx="1258">
                  <c:v>6.5</c:v>
                </c:pt>
                <c:pt idx="1259">
                  <c:v>8.75</c:v>
                </c:pt>
                <c:pt idx="1260">
                  <c:v>11.96</c:v>
                </c:pt>
                <c:pt idx="1261">
                  <c:v>10.54</c:v>
                </c:pt>
                <c:pt idx="1262">
                  <c:v>4.54</c:v>
                </c:pt>
                <c:pt idx="1263">
                  <c:v>5.71</c:v>
                </c:pt>
                <c:pt idx="1264">
                  <c:v>6.25</c:v>
                </c:pt>
                <c:pt idx="1265">
                  <c:v>9.4700000000000006</c:v>
                </c:pt>
                <c:pt idx="1266">
                  <c:v>5.7</c:v>
                </c:pt>
                <c:pt idx="1267">
                  <c:v>11.18</c:v>
                </c:pt>
                <c:pt idx="1268">
                  <c:v>10.98</c:v>
                </c:pt>
                <c:pt idx="1269">
                  <c:v>5.1100000000000003</c:v>
                </c:pt>
                <c:pt idx="1270">
                  <c:v>10.24</c:v>
                </c:pt>
                <c:pt idx="1271">
                  <c:v>7.71</c:v>
                </c:pt>
                <c:pt idx="1272">
                  <c:v>6.03</c:v>
                </c:pt>
                <c:pt idx="1273">
                  <c:v>5.96</c:v>
                </c:pt>
                <c:pt idx="1274">
                  <c:v>4.16</c:v>
                </c:pt>
                <c:pt idx="1275">
                  <c:v>6.11</c:v>
                </c:pt>
                <c:pt idx="1276">
                  <c:v>5.97</c:v>
                </c:pt>
                <c:pt idx="1277">
                  <c:v>10.81</c:v>
                </c:pt>
                <c:pt idx="1278">
                  <c:v>5.7</c:v>
                </c:pt>
                <c:pt idx="1279">
                  <c:v>4.7699999999999996</c:v>
                </c:pt>
                <c:pt idx="1280">
                  <c:v>4.25</c:v>
                </c:pt>
                <c:pt idx="1281">
                  <c:v>5.52</c:v>
                </c:pt>
                <c:pt idx="1282">
                  <c:v>6.53</c:v>
                </c:pt>
                <c:pt idx="1283">
                  <c:v>4.82</c:v>
                </c:pt>
                <c:pt idx="1284">
                  <c:v>11.94</c:v>
                </c:pt>
                <c:pt idx="1285">
                  <c:v>7.85</c:v>
                </c:pt>
                <c:pt idx="1286">
                  <c:v>8.01</c:v>
                </c:pt>
                <c:pt idx="1287">
                  <c:v>7.4</c:v>
                </c:pt>
                <c:pt idx="1288">
                  <c:v>8.3800000000000008</c:v>
                </c:pt>
                <c:pt idx="1289">
                  <c:v>11.56</c:v>
                </c:pt>
                <c:pt idx="1290">
                  <c:v>4.6100000000000003</c:v>
                </c:pt>
                <c:pt idx="1291">
                  <c:v>4.95</c:v>
                </c:pt>
                <c:pt idx="1292">
                  <c:v>5.04</c:v>
                </c:pt>
                <c:pt idx="1293">
                  <c:v>5.42</c:v>
                </c:pt>
                <c:pt idx="1294">
                  <c:v>5.39</c:v>
                </c:pt>
                <c:pt idx="1295">
                  <c:v>6</c:v>
                </c:pt>
                <c:pt idx="1296">
                  <c:v>6.02</c:v>
                </c:pt>
                <c:pt idx="1297">
                  <c:v>4.62</c:v>
                </c:pt>
                <c:pt idx="1298">
                  <c:v>5.59</c:v>
                </c:pt>
                <c:pt idx="1299">
                  <c:v>5.18</c:v>
                </c:pt>
                <c:pt idx="1300">
                  <c:v>6.29</c:v>
                </c:pt>
                <c:pt idx="1301">
                  <c:v>4.49</c:v>
                </c:pt>
                <c:pt idx="1302">
                  <c:v>11.82</c:v>
                </c:pt>
                <c:pt idx="1303">
                  <c:v>7.41</c:v>
                </c:pt>
                <c:pt idx="1304">
                  <c:v>5.97</c:v>
                </c:pt>
                <c:pt idx="1305">
                  <c:v>5.74</c:v>
                </c:pt>
                <c:pt idx="1306">
                  <c:v>9.85</c:v>
                </c:pt>
                <c:pt idx="1307">
                  <c:v>7.59</c:v>
                </c:pt>
                <c:pt idx="1308">
                  <c:v>6.98</c:v>
                </c:pt>
                <c:pt idx="1309">
                  <c:v>4.7300000000000004</c:v>
                </c:pt>
                <c:pt idx="1310">
                  <c:v>4.76</c:v>
                </c:pt>
                <c:pt idx="1311">
                  <c:v>6.24</c:v>
                </c:pt>
                <c:pt idx="1312">
                  <c:v>5.44</c:v>
                </c:pt>
                <c:pt idx="1313">
                  <c:v>5.08</c:v>
                </c:pt>
                <c:pt idx="1314">
                  <c:v>4.87</c:v>
                </c:pt>
                <c:pt idx="1315">
                  <c:v>8.17</c:v>
                </c:pt>
                <c:pt idx="1316">
                  <c:v>7.61</c:v>
                </c:pt>
                <c:pt idx="1317">
                  <c:v>10.1</c:v>
                </c:pt>
                <c:pt idx="1318">
                  <c:v>11.24</c:v>
                </c:pt>
                <c:pt idx="1319">
                  <c:v>6.1</c:v>
                </c:pt>
                <c:pt idx="1320">
                  <c:v>6.98</c:v>
                </c:pt>
                <c:pt idx="1321">
                  <c:v>4</c:v>
                </c:pt>
                <c:pt idx="1322">
                  <c:v>4.2300000000000004</c:v>
                </c:pt>
                <c:pt idx="1323">
                  <c:v>4.72</c:v>
                </c:pt>
                <c:pt idx="1324">
                  <c:v>5.63</c:v>
                </c:pt>
                <c:pt idx="1325">
                  <c:v>5.83</c:v>
                </c:pt>
                <c:pt idx="1326">
                  <c:v>9.23</c:v>
                </c:pt>
                <c:pt idx="1327">
                  <c:v>9.89</c:v>
                </c:pt>
                <c:pt idx="1328">
                  <c:v>12</c:v>
                </c:pt>
                <c:pt idx="1329">
                  <c:v>4.24</c:v>
                </c:pt>
                <c:pt idx="1330">
                  <c:v>4.68</c:v>
                </c:pt>
                <c:pt idx="1331">
                  <c:v>8.57</c:v>
                </c:pt>
                <c:pt idx="1332">
                  <c:v>4.0999999999999996</c:v>
                </c:pt>
                <c:pt idx="1333">
                  <c:v>4.49</c:v>
                </c:pt>
                <c:pt idx="1334">
                  <c:v>8.8000000000000007</c:v>
                </c:pt>
                <c:pt idx="1335">
                  <c:v>7.93</c:v>
                </c:pt>
                <c:pt idx="1336">
                  <c:v>9.4499999999999993</c:v>
                </c:pt>
                <c:pt idx="1337">
                  <c:v>7.67</c:v>
                </c:pt>
                <c:pt idx="1338">
                  <c:v>10.53</c:v>
                </c:pt>
                <c:pt idx="1339">
                  <c:v>10.08</c:v>
                </c:pt>
                <c:pt idx="1340">
                  <c:v>11.39</c:v>
                </c:pt>
                <c:pt idx="1341">
                  <c:v>6.36</c:v>
                </c:pt>
                <c:pt idx="1342">
                  <c:v>5.31</c:v>
                </c:pt>
                <c:pt idx="1343">
                  <c:v>4.74</c:v>
                </c:pt>
                <c:pt idx="1344">
                  <c:v>11.35</c:v>
                </c:pt>
                <c:pt idx="1345">
                  <c:v>6.81</c:v>
                </c:pt>
                <c:pt idx="1346">
                  <c:v>8.06</c:v>
                </c:pt>
                <c:pt idx="1347">
                  <c:v>6.74</c:v>
                </c:pt>
                <c:pt idx="1348">
                  <c:v>6.54</c:v>
                </c:pt>
                <c:pt idx="1349">
                  <c:v>5.4</c:v>
                </c:pt>
                <c:pt idx="1350">
                  <c:v>5.58</c:v>
                </c:pt>
                <c:pt idx="1351">
                  <c:v>5.84</c:v>
                </c:pt>
                <c:pt idx="1352">
                  <c:v>4.2</c:v>
                </c:pt>
                <c:pt idx="1353">
                  <c:v>6.06</c:v>
                </c:pt>
                <c:pt idx="1354">
                  <c:v>7.57</c:v>
                </c:pt>
                <c:pt idx="1355">
                  <c:v>6.15</c:v>
                </c:pt>
                <c:pt idx="1356">
                  <c:v>4.5599999999999996</c:v>
                </c:pt>
                <c:pt idx="1357">
                  <c:v>4.72</c:v>
                </c:pt>
                <c:pt idx="1358">
                  <c:v>7.98</c:v>
                </c:pt>
                <c:pt idx="1359">
                  <c:v>6.26</c:v>
                </c:pt>
                <c:pt idx="1360">
                  <c:v>4.29</c:v>
                </c:pt>
                <c:pt idx="1361">
                  <c:v>5.43</c:v>
                </c:pt>
                <c:pt idx="1362">
                  <c:v>8</c:v>
                </c:pt>
                <c:pt idx="1363">
                  <c:v>9.9600000000000009</c:v>
                </c:pt>
                <c:pt idx="1364">
                  <c:v>6.8</c:v>
                </c:pt>
                <c:pt idx="1365">
                  <c:v>6.22</c:v>
                </c:pt>
                <c:pt idx="1366">
                  <c:v>5.79</c:v>
                </c:pt>
                <c:pt idx="1367">
                  <c:v>5.41</c:v>
                </c:pt>
                <c:pt idx="1368">
                  <c:v>11.05</c:v>
                </c:pt>
                <c:pt idx="1369">
                  <c:v>6.27</c:v>
                </c:pt>
                <c:pt idx="1370">
                  <c:v>4.7699999999999996</c:v>
                </c:pt>
                <c:pt idx="1371">
                  <c:v>4.08</c:v>
                </c:pt>
                <c:pt idx="1372">
                  <c:v>6.01</c:v>
                </c:pt>
                <c:pt idx="1373">
                  <c:v>11.84</c:v>
                </c:pt>
                <c:pt idx="1374">
                  <c:v>6.27</c:v>
                </c:pt>
                <c:pt idx="1375">
                  <c:v>5.28</c:v>
                </c:pt>
                <c:pt idx="1376">
                  <c:v>7.03</c:v>
                </c:pt>
                <c:pt idx="1377">
                  <c:v>5.32</c:v>
                </c:pt>
                <c:pt idx="1378">
                  <c:v>9.59</c:v>
                </c:pt>
                <c:pt idx="1379">
                  <c:v>6.15</c:v>
                </c:pt>
                <c:pt idx="1380">
                  <c:v>11.08</c:v>
                </c:pt>
                <c:pt idx="1381">
                  <c:v>7.95</c:v>
                </c:pt>
                <c:pt idx="1382">
                  <c:v>6.23</c:v>
                </c:pt>
                <c:pt idx="1383">
                  <c:v>6.5</c:v>
                </c:pt>
                <c:pt idx="1384">
                  <c:v>5.22</c:v>
                </c:pt>
                <c:pt idx="1385">
                  <c:v>6.3</c:v>
                </c:pt>
                <c:pt idx="1386">
                  <c:v>8.84</c:v>
                </c:pt>
                <c:pt idx="1387">
                  <c:v>4.1100000000000003</c:v>
                </c:pt>
                <c:pt idx="1388">
                  <c:v>4.57</c:v>
                </c:pt>
                <c:pt idx="1389">
                  <c:v>11.06</c:v>
                </c:pt>
                <c:pt idx="1390">
                  <c:v>10.68</c:v>
                </c:pt>
                <c:pt idx="1391">
                  <c:v>6.14</c:v>
                </c:pt>
                <c:pt idx="1392">
                  <c:v>5.45</c:v>
                </c:pt>
                <c:pt idx="1393">
                  <c:v>6.14</c:v>
                </c:pt>
                <c:pt idx="1394">
                  <c:v>7.85</c:v>
                </c:pt>
                <c:pt idx="1395">
                  <c:v>4.09</c:v>
                </c:pt>
                <c:pt idx="1396">
                  <c:v>4.62</c:v>
                </c:pt>
                <c:pt idx="1397">
                  <c:v>5.77</c:v>
                </c:pt>
                <c:pt idx="1398">
                  <c:v>5.84</c:v>
                </c:pt>
                <c:pt idx="1399">
                  <c:v>4.91</c:v>
                </c:pt>
                <c:pt idx="1400">
                  <c:v>5.07</c:v>
                </c:pt>
                <c:pt idx="1401">
                  <c:v>5.81</c:v>
                </c:pt>
                <c:pt idx="1402">
                  <c:v>11.2</c:v>
                </c:pt>
                <c:pt idx="1403">
                  <c:v>10.75</c:v>
                </c:pt>
                <c:pt idx="1404">
                  <c:v>7.8</c:v>
                </c:pt>
                <c:pt idx="1405">
                  <c:v>7.04</c:v>
                </c:pt>
                <c:pt idx="1406">
                  <c:v>4.18</c:v>
                </c:pt>
                <c:pt idx="1407">
                  <c:v>8.19</c:v>
                </c:pt>
                <c:pt idx="1408">
                  <c:v>6.22</c:v>
                </c:pt>
                <c:pt idx="1409">
                  <c:v>8.2200000000000006</c:v>
                </c:pt>
                <c:pt idx="1410">
                  <c:v>6.15</c:v>
                </c:pt>
                <c:pt idx="1411">
                  <c:v>5.65</c:v>
                </c:pt>
                <c:pt idx="1412">
                  <c:v>5.5</c:v>
                </c:pt>
                <c:pt idx="1413">
                  <c:v>8</c:v>
                </c:pt>
                <c:pt idx="1414">
                  <c:v>5.71</c:v>
                </c:pt>
                <c:pt idx="1415">
                  <c:v>11.71</c:v>
                </c:pt>
                <c:pt idx="1416">
                  <c:v>6.17</c:v>
                </c:pt>
                <c:pt idx="1417">
                  <c:v>6.1</c:v>
                </c:pt>
                <c:pt idx="1418">
                  <c:v>5.19</c:v>
                </c:pt>
                <c:pt idx="1419">
                  <c:v>5.37</c:v>
                </c:pt>
                <c:pt idx="1420">
                  <c:v>10.82</c:v>
                </c:pt>
                <c:pt idx="1421">
                  <c:v>6.06</c:v>
                </c:pt>
                <c:pt idx="1422">
                  <c:v>5.91</c:v>
                </c:pt>
                <c:pt idx="1423">
                  <c:v>5.87</c:v>
                </c:pt>
                <c:pt idx="1424">
                  <c:v>6.22</c:v>
                </c:pt>
                <c:pt idx="1425">
                  <c:v>5.73</c:v>
                </c:pt>
                <c:pt idx="1426">
                  <c:v>5.7</c:v>
                </c:pt>
                <c:pt idx="1427">
                  <c:v>9.91</c:v>
                </c:pt>
                <c:pt idx="1428">
                  <c:v>11.4</c:v>
                </c:pt>
                <c:pt idx="1429">
                  <c:v>6.29</c:v>
                </c:pt>
                <c:pt idx="1430">
                  <c:v>9.2799999999999994</c:v>
                </c:pt>
                <c:pt idx="1431">
                  <c:v>4.78</c:v>
                </c:pt>
                <c:pt idx="1432">
                  <c:v>8.8699999999999992</c:v>
                </c:pt>
                <c:pt idx="1433">
                  <c:v>11.4</c:v>
                </c:pt>
                <c:pt idx="1434">
                  <c:v>9.1300000000000008</c:v>
                </c:pt>
                <c:pt idx="1435">
                  <c:v>6.22</c:v>
                </c:pt>
                <c:pt idx="1436">
                  <c:v>5.9</c:v>
                </c:pt>
                <c:pt idx="1437">
                  <c:v>4.45</c:v>
                </c:pt>
                <c:pt idx="1438">
                  <c:v>6.17</c:v>
                </c:pt>
                <c:pt idx="1439">
                  <c:v>4.93</c:v>
                </c:pt>
                <c:pt idx="1440">
                  <c:v>7.32</c:v>
                </c:pt>
                <c:pt idx="1441">
                  <c:v>5.27</c:v>
                </c:pt>
                <c:pt idx="1442">
                  <c:v>5.82</c:v>
                </c:pt>
                <c:pt idx="1443">
                  <c:v>5.8</c:v>
                </c:pt>
                <c:pt idx="1444">
                  <c:v>4.87</c:v>
                </c:pt>
                <c:pt idx="1445">
                  <c:v>8.1199999999999992</c:v>
                </c:pt>
                <c:pt idx="1446">
                  <c:v>4.3600000000000003</c:v>
                </c:pt>
                <c:pt idx="1447">
                  <c:v>9.16</c:v>
                </c:pt>
                <c:pt idx="1448">
                  <c:v>9.14</c:v>
                </c:pt>
                <c:pt idx="1449">
                  <c:v>5.49</c:v>
                </c:pt>
                <c:pt idx="1450">
                  <c:v>5.96</c:v>
                </c:pt>
                <c:pt idx="1451">
                  <c:v>4.62</c:v>
                </c:pt>
                <c:pt idx="1452">
                  <c:v>9.9600000000000009</c:v>
                </c:pt>
                <c:pt idx="1453">
                  <c:v>10.53</c:v>
                </c:pt>
                <c:pt idx="1454">
                  <c:v>6.69</c:v>
                </c:pt>
                <c:pt idx="1455">
                  <c:v>9.5500000000000007</c:v>
                </c:pt>
                <c:pt idx="1456">
                  <c:v>6.05</c:v>
                </c:pt>
                <c:pt idx="1457">
                  <c:v>10.56</c:v>
                </c:pt>
                <c:pt idx="1458">
                  <c:v>10.81</c:v>
                </c:pt>
                <c:pt idx="1459">
                  <c:v>4.32</c:v>
                </c:pt>
                <c:pt idx="1460">
                  <c:v>4.37</c:v>
                </c:pt>
                <c:pt idx="1461">
                  <c:v>4.8099999999999996</c:v>
                </c:pt>
                <c:pt idx="1462">
                  <c:v>4.5599999999999996</c:v>
                </c:pt>
                <c:pt idx="1463">
                  <c:v>4.3899999999999997</c:v>
                </c:pt>
                <c:pt idx="1464">
                  <c:v>11.44</c:v>
                </c:pt>
                <c:pt idx="1465">
                  <c:v>11.37</c:v>
                </c:pt>
                <c:pt idx="1466">
                  <c:v>6.14</c:v>
                </c:pt>
                <c:pt idx="1467">
                  <c:v>4.8899999999999997</c:v>
                </c:pt>
                <c:pt idx="1468">
                  <c:v>4.5999999999999996</c:v>
                </c:pt>
                <c:pt idx="1469">
                  <c:v>4.42</c:v>
                </c:pt>
                <c:pt idx="1470">
                  <c:v>7.48</c:v>
                </c:pt>
                <c:pt idx="1471">
                  <c:v>10.74</c:v>
                </c:pt>
                <c:pt idx="1472">
                  <c:v>5.19</c:v>
                </c:pt>
                <c:pt idx="1473">
                  <c:v>9.17</c:v>
                </c:pt>
                <c:pt idx="1474">
                  <c:v>4.95</c:v>
                </c:pt>
                <c:pt idx="1475">
                  <c:v>6.03</c:v>
                </c:pt>
                <c:pt idx="1476">
                  <c:v>5.36</c:v>
                </c:pt>
                <c:pt idx="1477">
                  <c:v>6.11</c:v>
                </c:pt>
                <c:pt idx="1478">
                  <c:v>4.88</c:v>
                </c:pt>
                <c:pt idx="1479">
                  <c:v>6.72</c:v>
                </c:pt>
                <c:pt idx="1480">
                  <c:v>4.2</c:v>
                </c:pt>
                <c:pt idx="1481">
                  <c:v>5.79</c:v>
                </c:pt>
                <c:pt idx="1482">
                  <c:v>4.29</c:v>
                </c:pt>
                <c:pt idx="1483">
                  <c:v>8.27</c:v>
                </c:pt>
                <c:pt idx="1484">
                  <c:v>4.5599999999999996</c:v>
                </c:pt>
                <c:pt idx="1485">
                  <c:v>5.33</c:v>
                </c:pt>
                <c:pt idx="1486">
                  <c:v>5.63</c:v>
                </c:pt>
                <c:pt idx="1487">
                  <c:v>5.12</c:v>
                </c:pt>
                <c:pt idx="1488">
                  <c:v>5.15</c:v>
                </c:pt>
                <c:pt idx="1489">
                  <c:v>7.5</c:v>
                </c:pt>
                <c:pt idx="1490">
                  <c:v>4.88</c:v>
                </c:pt>
                <c:pt idx="1491">
                  <c:v>5.57</c:v>
                </c:pt>
                <c:pt idx="1492">
                  <c:v>5.31</c:v>
                </c:pt>
                <c:pt idx="1493">
                  <c:v>4.57</c:v>
                </c:pt>
                <c:pt idx="1494">
                  <c:v>8.6999999999999993</c:v>
                </c:pt>
                <c:pt idx="1495">
                  <c:v>4.76</c:v>
                </c:pt>
                <c:pt idx="1496">
                  <c:v>11.81</c:v>
                </c:pt>
                <c:pt idx="1497">
                  <c:v>4.67</c:v>
                </c:pt>
                <c:pt idx="1498">
                  <c:v>6.02</c:v>
                </c:pt>
                <c:pt idx="1499">
                  <c:v>7.46</c:v>
                </c:pt>
                <c:pt idx="1500">
                  <c:v>4.74</c:v>
                </c:pt>
                <c:pt idx="1501">
                  <c:v>4.79</c:v>
                </c:pt>
                <c:pt idx="1502">
                  <c:v>5.35</c:v>
                </c:pt>
                <c:pt idx="1503">
                  <c:v>4.87</c:v>
                </c:pt>
                <c:pt idx="1504">
                  <c:v>10.09</c:v>
                </c:pt>
                <c:pt idx="1505">
                  <c:v>5.47</c:v>
                </c:pt>
                <c:pt idx="1506">
                  <c:v>8.6</c:v>
                </c:pt>
                <c:pt idx="1507">
                  <c:v>10.74</c:v>
                </c:pt>
                <c:pt idx="1508">
                  <c:v>4.3899999999999997</c:v>
                </c:pt>
                <c:pt idx="1509">
                  <c:v>6.3</c:v>
                </c:pt>
                <c:pt idx="1510">
                  <c:v>5.41</c:v>
                </c:pt>
                <c:pt idx="1511">
                  <c:v>4.47</c:v>
                </c:pt>
                <c:pt idx="1512">
                  <c:v>6.26</c:v>
                </c:pt>
                <c:pt idx="1513">
                  <c:v>11.58</c:v>
                </c:pt>
                <c:pt idx="1514">
                  <c:v>4.3600000000000003</c:v>
                </c:pt>
                <c:pt idx="1515">
                  <c:v>4.1399999999999997</c:v>
                </c:pt>
                <c:pt idx="1516">
                  <c:v>4.38</c:v>
                </c:pt>
                <c:pt idx="1517">
                  <c:v>11.61</c:v>
                </c:pt>
                <c:pt idx="1518">
                  <c:v>10.59</c:v>
                </c:pt>
                <c:pt idx="1519">
                  <c:v>11.85</c:v>
                </c:pt>
                <c:pt idx="1520">
                  <c:v>5.46</c:v>
                </c:pt>
                <c:pt idx="1521">
                  <c:v>4.54</c:v>
                </c:pt>
                <c:pt idx="1522">
                  <c:v>11.98</c:v>
                </c:pt>
                <c:pt idx="1523">
                  <c:v>6.59</c:v>
                </c:pt>
                <c:pt idx="1524">
                  <c:v>10.83</c:v>
                </c:pt>
                <c:pt idx="1525">
                  <c:v>8.6</c:v>
                </c:pt>
                <c:pt idx="1526">
                  <c:v>11.17</c:v>
                </c:pt>
                <c:pt idx="1527">
                  <c:v>5.75</c:v>
                </c:pt>
                <c:pt idx="1528">
                  <c:v>4.83</c:v>
                </c:pt>
                <c:pt idx="1529">
                  <c:v>11.93</c:v>
                </c:pt>
                <c:pt idx="1530">
                  <c:v>8.41</c:v>
                </c:pt>
                <c:pt idx="1531">
                  <c:v>5.59</c:v>
                </c:pt>
                <c:pt idx="1532">
                  <c:v>4.0599999999999996</c:v>
                </c:pt>
                <c:pt idx="1533">
                  <c:v>7.02</c:v>
                </c:pt>
                <c:pt idx="1534">
                  <c:v>4.47</c:v>
                </c:pt>
                <c:pt idx="1535">
                  <c:v>4.54</c:v>
                </c:pt>
                <c:pt idx="1536">
                  <c:v>4.99</c:v>
                </c:pt>
                <c:pt idx="1537">
                  <c:v>10.84</c:v>
                </c:pt>
                <c:pt idx="1538">
                  <c:v>5.63</c:v>
                </c:pt>
                <c:pt idx="1539">
                  <c:v>4.1399999999999997</c:v>
                </c:pt>
                <c:pt idx="1540">
                  <c:v>5.17</c:v>
                </c:pt>
                <c:pt idx="1541">
                  <c:v>6.93</c:v>
                </c:pt>
                <c:pt idx="1542">
                  <c:v>4.24</c:v>
                </c:pt>
                <c:pt idx="1543">
                  <c:v>5.91</c:v>
                </c:pt>
                <c:pt idx="1544">
                  <c:v>5.93</c:v>
                </c:pt>
                <c:pt idx="1545">
                  <c:v>5.66</c:v>
                </c:pt>
                <c:pt idx="1546">
                  <c:v>4.1900000000000004</c:v>
                </c:pt>
                <c:pt idx="1547">
                  <c:v>9.2100000000000009</c:v>
                </c:pt>
                <c:pt idx="1548">
                  <c:v>5.51</c:v>
                </c:pt>
                <c:pt idx="1549">
                  <c:v>8.5</c:v>
                </c:pt>
                <c:pt idx="1550">
                  <c:v>6.23</c:v>
                </c:pt>
                <c:pt idx="1551">
                  <c:v>8.5299999999999994</c:v>
                </c:pt>
                <c:pt idx="1552">
                  <c:v>5.75</c:v>
                </c:pt>
                <c:pt idx="1553">
                  <c:v>5.6</c:v>
                </c:pt>
                <c:pt idx="1554">
                  <c:v>4.68</c:v>
                </c:pt>
                <c:pt idx="1555">
                  <c:v>5.62</c:v>
                </c:pt>
                <c:pt idx="1556">
                  <c:v>5.08</c:v>
                </c:pt>
                <c:pt idx="1557">
                  <c:v>5.28</c:v>
                </c:pt>
                <c:pt idx="1558">
                  <c:v>4.6100000000000003</c:v>
                </c:pt>
                <c:pt idx="1559">
                  <c:v>6.57</c:v>
                </c:pt>
                <c:pt idx="1560">
                  <c:v>5.83</c:v>
                </c:pt>
                <c:pt idx="1561">
                  <c:v>6.98</c:v>
                </c:pt>
                <c:pt idx="1562">
                  <c:v>4.03</c:v>
                </c:pt>
                <c:pt idx="1563">
                  <c:v>4.5599999999999996</c:v>
                </c:pt>
                <c:pt idx="1564">
                  <c:v>5.38</c:v>
                </c:pt>
                <c:pt idx="1565">
                  <c:v>11.04</c:v>
                </c:pt>
                <c:pt idx="1566">
                  <c:v>6.09</c:v>
                </c:pt>
                <c:pt idx="1567">
                  <c:v>4.71</c:v>
                </c:pt>
                <c:pt idx="1568">
                  <c:v>8.18</c:v>
                </c:pt>
                <c:pt idx="1569">
                  <c:v>11.18</c:v>
                </c:pt>
                <c:pt idx="1570">
                  <c:v>5.03</c:v>
                </c:pt>
                <c:pt idx="1571">
                  <c:v>5.56</c:v>
                </c:pt>
                <c:pt idx="1572">
                  <c:v>4.33</c:v>
                </c:pt>
                <c:pt idx="1573">
                  <c:v>5.21</c:v>
                </c:pt>
                <c:pt idx="1574">
                  <c:v>5.89</c:v>
                </c:pt>
                <c:pt idx="1575">
                  <c:v>4.8099999999999996</c:v>
                </c:pt>
                <c:pt idx="1576">
                  <c:v>5.66</c:v>
                </c:pt>
                <c:pt idx="1577">
                  <c:v>10.66</c:v>
                </c:pt>
                <c:pt idx="1578">
                  <c:v>5.98</c:v>
                </c:pt>
                <c:pt idx="1579">
                  <c:v>4.34</c:v>
                </c:pt>
                <c:pt idx="1580">
                  <c:v>5.17</c:v>
                </c:pt>
                <c:pt idx="1581">
                  <c:v>4.2300000000000004</c:v>
                </c:pt>
                <c:pt idx="1582">
                  <c:v>4.88</c:v>
                </c:pt>
                <c:pt idx="1583">
                  <c:v>9.7100000000000009</c:v>
                </c:pt>
                <c:pt idx="1584">
                  <c:v>5.32</c:v>
                </c:pt>
                <c:pt idx="1585">
                  <c:v>5.83</c:v>
                </c:pt>
                <c:pt idx="1586">
                  <c:v>5.54</c:v>
                </c:pt>
                <c:pt idx="1587">
                  <c:v>5.85</c:v>
                </c:pt>
                <c:pt idx="1588">
                  <c:v>4.8499999999999996</c:v>
                </c:pt>
                <c:pt idx="1589">
                  <c:v>11.09</c:v>
                </c:pt>
                <c:pt idx="1590">
                  <c:v>5.58</c:v>
                </c:pt>
                <c:pt idx="1591">
                  <c:v>9.7200000000000006</c:v>
                </c:pt>
                <c:pt idx="1592">
                  <c:v>11.41</c:v>
                </c:pt>
                <c:pt idx="1593">
                  <c:v>4.46</c:v>
                </c:pt>
                <c:pt idx="1594">
                  <c:v>9.31</c:v>
                </c:pt>
                <c:pt idx="1595">
                  <c:v>5.03</c:v>
                </c:pt>
                <c:pt idx="1596">
                  <c:v>5.07</c:v>
                </c:pt>
                <c:pt idx="1597">
                  <c:v>10.42</c:v>
                </c:pt>
                <c:pt idx="1598">
                  <c:v>6.45</c:v>
                </c:pt>
                <c:pt idx="1599">
                  <c:v>5.52</c:v>
                </c:pt>
                <c:pt idx="1600">
                  <c:v>4.41</c:v>
                </c:pt>
                <c:pt idx="1601">
                  <c:v>4.6900000000000004</c:v>
                </c:pt>
                <c:pt idx="1602">
                  <c:v>6.94</c:v>
                </c:pt>
                <c:pt idx="1603">
                  <c:v>4.3499999999999996</c:v>
                </c:pt>
                <c:pt idx="1604">
                  <c:v>5.28</c:v>
                </c:pt>
                <c:pt idx="1605">
                  <c:v>4.29</c:v>
                </c:pt>
                <c:pt idx="1606">
                  <c:v>5.69</c:v>
                </c:pt>
                <c:pt idx="1607">
                  <c:v>5.56</c:v>
                </c:pt>
                <c:pt idx="1608">
                  <c:v>5.41</c:v>
                </c:pt>
                <c:pt idx="1609">
                  <c:v>10.85</c:v>
                </c:pt>
                <c:pt idx="1610">
                  <c:v>11.63</c:v>
                </c:pt>
                <c:pt idx="1611">
                  <c:v>5.68</c:v>
                </c:pt>
                <c:pt idx="1612">
                  <c:v>7.59</c:v>
                </c:pt>
                <c:pt idx="1613">
                  <c:v>5.09</c:v>
                </c:pt>
                <c:pt idx="1614">
                  <c:v>4.21</c:v>
                </c:pt>
                <c:pt idx="1615">
                  <c:v>4.34</c:v>
                </c:pt>
                <c:pt idx="1616">
                  <c:v>11.85</c:v>
                </c:pt>
                <c:pt idx="1617">
                  <c:v>9.61</c:v>
                </c:pt>
                <c:pt idx="1618">
                  <c:v>5.29</c:v>
                </c:pt>
                <c:pt idx="1619">
                  <c:v>6.89</c:v>
                </c:pt>
                <c:pt idx="1620">
                  <c:v>4.57</c:v>
                </c:pt>
                <c:pt idx="1621">
                  <c:v>4.32</c:v>
                </c:pt>
                <c:pt idx="1622">
                  <c:v>5.57</c:v>
                </c:pt>
                <c:pt idx="1623">
                  <c:v>5.26</c:v>
                </c:pt>
                <c:pt idx="1624">
                  <c:v>6.25</c:v>
                </c:pt>
                <c:pt idx="1625">
                  <c:v>5.67</c:v>
                </c:pt>
                <c:pt idx="1626">
                  <c:v>4.42</c:v>
                </c:pt>
                <c:pt idx="1627">
                  <c:v>11.75</c:v>
                </c:pt>
                <c:pt idx="1628">
                  <c:v>6.06</c:v>
                </c:pt>
                <c:pt idx="1629">
                  <c:v>5.48</c:v>
                </c:pt>
                <c:pt idx="1630">
                  <c:v>4.45</c:v>
                </c:pt>
                <c:pt idx="1631">
                  <c:v>5</c:v>
                </c:pt>
                <c:pt idx="1632">
                  <c:v>5.84</c:v>
                </c:pt>
                <c:pt idx="1633">
                  <c:v>5.21</c:v>
                </c:pt>
                <c:pt idx="1634">
                  <c:v>4.26</c:v>
                </c:pt>
                <c:pt idx="1635">
                  <c:v>4.17</c:v>
                </c:pt>
                <c:pt idx="1636">
                  <c:v>11.96</c:v>
                </c:pt>
                <c:pt idx="1637">
                  <c:v>6.26</c:v>
                </c:pt>
                <c:pt idx="1638">
                  <c:v>11.68</c:v>
                </c:pt>
                <c:pt idx="1639">
                  <c:v>5.16</c:v>
                </c:pt>
                <c:pt idx="1640">
                  <c:v>6.9</c:v>
                </c:pt>
                <c:pt idx="1641">
                  <c:v>4.83</c:v>
                </c:pt>
                <c:pt idx="1642">
                  <c:v>4.87</c:v>
                </c:pt>
                <c:pt idx="1643">
                  <c:v>4.28</c:v>
                </c:pt>
                <c:pt idx="1644">
                  <c:v>4.07</c:v>
                </c:pt>
                <c:pt idx="1645">
                  <c:v>6.23</c:v>
                </c:pt>
                <c:pt idx="1646">
                  <c:v>6.24</c:v>
                </c:pt>
                <c:pt idx="1647">
                  <c:v>6.17</c:v>
                </c:pt>
                <c:pt idx="1648">
                  <c:v>5.16</c:v>
                </c:pt>
                <c:pt idx="1649">
                  <c:v>4.3</c:v>
                </c:pt>
                <c:pt idx="1650">
                  <c:v>6.14</c:v>
                </c:pt>
                <c:pt idx="1651">
                  <c:v>5.36</c:v>
                </c:pt>
                <c:pt idx="1652">
                  <c:v>4.3</c:v>
                </c:pt>
                <c:pt idx="1653">
                  <c:v>4.09</c:v>
                </c:pt>
                <c:pt idx="1654">
                  <c:v>6.27</c:v>
                </c:pt>
                <c:pt idx="1655">
                  <c:v>5.39</c:v>
                </c:pt>
                <c:pt idx="1656">
                  <c:v>5.75</c:v>
                </c:pt>
                <c:pt idx="1657">
                  <c:v>4.91</c:v>
                </c:pt>
                <c:pt idx="1658">
                  <c:v>4.46</c:v>
                </c:pt>
                <c:pt idx="1659">
                  <c:v>6.22</c:v>
                </c:pt>
                <c:pt idx="1660">
                  <c:v>8.82</c:v>
                </c:pt>
                <c:pt idx="1661">
                  <c:v>10.14</c:v>
                </c:pt>
                <c:pt idx="1662">
                  <c:v>4.66</c:v>
                </c:pt>
                <c:pt idx="1663">
                  <c:v>6.26</c:v>
                </c:pt>
                <c:pt idx="1664">
                  <c:v>5.21</c:v>
                </c:pt>
                <c:pt idx="1665">
                  <c:v>5.94</c:v>
                </c:pt>
                <c:pt idx="1666">
                  <c:v>5.34</c:v>
                </c:pt>
                <c:pt idx="1667">
                  <c:v>6.38</c:v>
                </c:pt>
                <c:pt idx="1668">
                  <c:v>4.47</c:v>
                </c:pt>
                <c:pt idx="1669">
                  <c:v>9.9600000000000009</c:v>
                </c:pt>
                <c:pt idx="1670">
                  <c:v>9.92</c:v>
                </c:pt>
                <c:pt idx="1671">
                  <c:v>6.03</c:v>
                </c:pt>
                <c:pt idx="1672">
                  <c:v>10.9</c:v>
                </c:pt>
                <c:pt idx="1673">
                  <c:v>10.66</c:v>
                </c:pt>
                <c:pt idx="1674">
                  <c:v>4.05</c:v>
                </c:pt>
                <c:pt idx="1675">
                  <c:v>4.2300000000000004</c:v>
                </c:pt>
                <c:pt idx="1676">
                  <c:v>5.01</c:v>
                </c:pt>
                <c:pt idx="1677">
                  <c:v>5.82</c:v>
                </c:pt>
                <c:pt idx="1678">
                  <c:v>7.94</c:v>
                </c:pt>
                <c:pt idx="1679">
                  <c:v>6.16</c:v>
                </c:pt>
                <c:pt idx="1680">
                  <c:v>4.1500000000000004</c:v>
                </c:pt>
                <c:pt idx="1681">
                  <c:v>6.23</c:v>
                </c:pt>
                <c:pt idx="1682">
                  <c:v>7.41</c:v>
                </c:pt>
                <c:pt idx="1683">
                  <c:v>5.62</c:v>
                </c:pt>
                <c:pt idx="1684">
                  <c:v>4.54</c:v>
                </c:pt>
                <c:pt idx="1685">
                  <c:v>8.6199999999999992</c:v>
                </c:pt>
                <c:pt idx="1686">
                  <c:v>4.3600000000000003</c:v>
                </c:pt>
                <c:pt idx="1687">
                  <c:v>10.01</c:v>
                </c:pt>
                <c:pt idx="1688">
                  <c:v>5.42</c:v>
                </c:pt>
                <c:pt idx="1689">
                  <c:v>5.12</c:v>
                </c:pt>
                <c:pt idx="1690">
                  <c:v>9.1999999999999993</c:v>
                </c:pt>
                <c:pt idx="1691">
                  <c:v>6.08</c:v>
                </c:pt>
                <c:pt idx="1692">
                  <c:v>4.7699999999999996</c:v>
                </c:pt>
                <c:pt idx="1693">
                  <c:v>4.62</c:v>
                </c:pt>
                <c:pt idx="1694">
                  <c:v>9.07</c:v>
                </c:pt>
                <c:pt idx="1695">
                  <c:v>9.1199999999999992</c:v>
                </c:pt>
                <c:pt idx="1696">
                  <c:v>7.32</c:v>
                </c:pt>
                <c:pt idx="1697">
                  <c:v>11.73</c:v>
                </c:pt>
                <c:pt idx="1698">
                  <c:v>6.64</c:v>
                </c:pt>
                <c:pt idx="1699">
                  <c:v>5.78</c:v>
                </c:pt>
                <c:pt idx="1700">
                  <c:v>10.45</c:v>
                </c:pt>
                <c:pt idx="1701">
                  <c:v>4.5199999999999996</c:v>
                </c:pt>
                <c:pt idx="1702">
                  <c:v>5.71</c:v>
                </c:pt>
                <c:pt idx="1703">
                  <c:v>4.7699999999999996</c:v>
                </c:pt>
                <c:pt idx="1704">
                  <c:v>7.81</c:v>
                </c:pt>
                <c:pt idx="1705">
                  <c:v>5.19</c:v>
                </c:pt>
                <c:pt idx="1706">
                  <c:v>5.93</c:v>
                </c:pt>
                <c:pt idx="1707">
                  <c:v>6.29</c:v>
                </c:pt>
                <c:pt idx="1708">
                  <c:v>4.9000000000000004</c:v>
                </c:pt>
                <c:pt idx="1709">
                  <c:v>5.07</c:v>
                </c:pt>
                <c:pt idx="1710">
                  <c:v>5.33</c:v>
                </c:pt>
                <c:pt idx="1711">
                  <c:v>8.93</c:v>
                </c:pt>
                <c:pt idx="1712">
                  <c:v>4.3499999999999996</c:v>
                </c:pt>
                <c:pt idx="1713">
                  <c:v>9.5399999999999991</c:v>
                </c:pt>
                <c:pt idx="1714">
                  <c:v>5.91</c:v>
                </c:pt>
                <c:pt idx="1715">
                  <c:v>5.0999999999999996</c:v>
                </c:pt>
                <c:pt idx="1716">
                  <c:v>5.08</c:v>
                </c:pt>
                <c:pt idx="1717">
                  <c:v>4.75</c:v>
                </c:pt>
                <c:pt idx="1718">
                  <c:v>6.05</c:v>
                </c:pt>
                <c:pt idx="1719">
                  <c:v>11.56</c:v>
                </c:pt>
                <c:pt idx="1720">
                  <c:v>5.76</c:v>
                </c:pt>
                <c:pt idx="1721">
                  <c:v>5.65</c:v>
                </c:pt>
                <c:pt idx="1722">
                  <c:v>5.88</c:v>
                </c:pt>
                <c:pt idx="1723">
                  <c:v>9.6</c:v>
                </c:pt>
                <c:pt idx="1724">
                  <c:v>6.24</c:v>
                </c:pt>
                <c:pt idx="1725">
                  <c:v>7.63</c:v>
                </c:pt>
                <c:pt idx="1726">
                  <c:v>8.66</c:v>
                </c:pt>
                <c:pt idx="1727">
                  <c:v>8.5500000000000007</c:v>
                </c:pt>
                <c:pt idx="1728">
                  <c:v>4.54</c:v>
                </c:pt>
                <c:pt idx="1729">
                  <c:v>5.7</c:v>
                </c:pt>
                <c:pt idx="1730">
                  <c:v>5.07</c:v>
                </c:pt>
                <c:pt idx="1731">
                  <c:v>4.38</c:v>
                </c:pt>
                <c:pt idx="1732">
                  <c:v>4.54</c:v>
                </c:pt>
                <c:pt idx="1733">
                  <c:v>5.38</c:v>
                </c:pt>
                <c:pt idx="1734">
                  <c:v>5.55</c:v>
                </c:pt>
                <c:pt idx="1735">
                  <c:v>4.03</c:v>
                </c:pt>
                <c:pt idx="1736">
                  <c:v>4.1900000000000004</c:v>
                </c:pt>
                <c:pt idx="1737">
                  <c:v>4.37</c:v>
                </c:pt>
                <c:pt idx="1738">
                  <c:v>5.31</c:v>
                </c:pt>
                <c:pt idx="1739">
                  <c:v>4.66</c:v>
                </c:pt>
                <c:pt idx="1740">
                  <c:v>6.19</c:v>
                </c:pt>
                <c:pt idx="1741">
                  <c:v>4.8600000000000003</c:v>
                </c:pt>
                <c:pt idx="1742">
                  <c:v>4.74</c:v>
                </c:pt>
                <c:pt idx="1743">
                  <c:v>6.03</c:v>
                </c:pt>
                <c:pt idx="1744">
                  <c:v>4.71</c:v>
                </c:pt>
                <c:pt idx="1745">
                  <c:v>5.55</c:v>
                </c:pt>
                <c:pt idx="1746">
                  <c:v>4.78</c:v>
                </c:pt>
                <c:pt idx="1747">
                  <c:v>4.6500000000000004</c:v>
                </c:pt>
                <c:pt idx="1748">
                  <c:v>5.2</c:v>
                </c:pt>
                <c:pt idx="1749">
                  <c:v>4.54</c:v>
                </c:pt>
                <c:pt idx="1750">
                  <c:v>4.1100000000000003</c:v>
                </c:pt>
                <c:pt idx="1751">
                  <c:v>4.63</c:v>
                </c:pt>
                <c:pt idx="1752">
                  <c:v>6.06</c:v>
                </c:pt>
                <c:pt idx="1753">
                  <c:v>8.43</c:v>
                </c:pt>
                <c:pt idx="1754">
                  <c:v>5.51</c:v>
                </c:pt>
                <c:pt idx="1755">
                  <c:v>4.95</c:v>
                </c:pt>
                <c:pt idx="1756">
                  <c:v>6.44</c:v>
                </c:pt>
                <c:pt idx="1757">
                  <c:v>6.05</c:v>
                </c:pt>
                <c:pt idx="1758">
                  <c:v>4.76</c:v>
                </c:pt>
                <c:pt idx="1759">
                  <c:v>6.72</c:v>
                </c:pt>
                <c:pt idx="1760">
                  <c:v>5.7</c:v>
                </c:pt>
                <c:pt idx="1761">
                  <c:v>5.31</c:v>
                </c:pt>
                <c:pt idx="1762">
                  <c:v>4.32</c:v>
                </c:pt>
                <c:pt idx="1763">
                  <c:v>4.2300000000000004</c:v>
                </c:pt>
                <c:pt idx="1764">
                  <c:v>6.09</c:v>
                </c:pt>
                <c:pt idx="1765">
                  <c:v>4.74</c:v>
                </c:pt>
                <c:pt idx="1766">
                  <c:v>6.23</c:v>
                </c:pt>
                <c:pt idx="1767">
                  <c:v>5.45</c:v>
                </c:pt>
                <c:pt idx="1768">
                  <c:v>10.34</c:v>
                </c:pt>
                <c:pt idx="1769">
                  <c:v>5.15</c:v>
                </c:pt>
                <c:pt idx="1770">
                  <c:v>11.72</c:v>
                </c:pt>
                <c:pt idx="1771">
                  <c:v>5.29</c:v>
                </c:pt>
                <c:pt idx="1772">
                  <c:v>4.33</c:v>
                </c:pt>
                <c:pt idx="1773">
                  <c:v>6.24</c:v>
                </c:pt>
                <c:pt idx="1774">
                  <c:v>11.61</c:v>
                </c:pt>
                <c:pt idx="1775">
                  <c:v>11.07</c:v>
                </c:pt>
                <c:pt idx="1776">
                  <c:v>5.19</c:v>
                </c:pt>
                <c:pt idx="1777">
                  <c:v>5.7</c:v>
                </c:pt>
                <c:pt idx="1778">
                  <c:v>6.15</c:v>
                </c:pt>
                <c:pt idx="1779">
                  <c:v>5.07</c:v>
                </c:pt>
                <c:pt idx="1780">
                  <c:v>10.97</c:v>
                </c:pt>
                <c:pt idx="1781">
                  <c:v>10.93</c:v>
                </c:pt>
                <c:pt idx="1782">
                  <c:v>4.21</c:v>
                </c:pt>
                <c:pt idx="1783">
                  <c:v>5.5</c:v>
                </c:pt>
                <c:pt idx="1784">
                  <c:v>4.93</c:v>
                </c:pt>
                <c:pt idx="1785">
                  <c:v>5.6</c:v>
                </c:pt>
                <c:pt idx="1786">
                  <c:v>9.99</c:v>
                </c:pt>
                <c:pt idx="1787">
                  <c:v>5.93</c:v>
                </c:pt>
                <c:pt idx="1788">
                  <c:v>6.29</c:v>
                </c:pt>
                <c:pt idx="1789">
                  <c:v>5.65</c:v>
                </c:pt>
                <c:pt idx="1790">
                  <c:v>6.15</c:v>
                </c:pt>
                <c:pt idx="1791">
                  <c:v>5.22</c:v>
                </c:pt>
                <c:pt idx="1792">
                  <c:v>11.66</c:v>
                </c:pt>
                <c:pt idx="1793">
                  <c:v>4.91</c:v>
                </c:pt>
                <c:pt idx="1794">
                  <c:v>9.25</c:v>
                </c:pt>
                <c:pt idx="1795">
                  <c:v>11.48</c:v>
                </c:pt>
                <c:pt idx="1796">
                  <c:v>6.06</c:v>
                </c:pt>
                <c:pt idx="1797">
                  <c:v>5.86</c:v>
                </c:pt>
                <c:pt idx="1798">
                  <c:v>5.33</c:v>
                </c:pt>
                <c:pt idx="1799">
                  <c:v>5.33</c:v>
                </c:pt>
                <c:pt idx="1800">
                  <c:v>6.02</c:v>
                </c:pt>
                <c:pt idx="1801">
                  <c:v>6.25</c:v>
                </c:pt>
                <c:pt idx="1802">
                  <c:v>4.8099999999999996</c:v>
                </c:pt>
                <c:pt idx="1803">
                  <c:v>4.5999999999999996</c:v>
                </c:pt>
                <c:pt idx="1804">
                  <c:v>5.08</c:v>
                </c:pt>
                <c:pt idx="1805">
                  <c:v>5.43</c:v>
                </c:pt>
                <c:pt idx="1806">
                  <c:v>5.44</c:v>
                </c:pt>
                <c:pt idx="1807">
                  <c:v>11.69</c:v>
                </c:pt>
                <c:pt idx="1808">
                  <c:v>6.07</c:v>
                </c:pt>
                <c:pt idx="1809">
                  <c:v>4.3600000000000003</c:v>
                </c:pt>
                <c:pt idx="1810">
                  <c:v>5.24</c:v>
                </c:pt>
                <c:pt idx="1811">
                  <c:v>5.37</c:v>
                </c:pt>
                <c:pt idx="1812">
                  <c:v>6.6</c:v>
                </c:pt>
                <c:pt idx="1813">
                  <c:v>5.77</c:v>
                </c:pt>
                <c:pt idx="1814">
                  <c:v>6.08</c:v>
                </c:pt>
                <c:pt idx="1815">
                  <c:v>4.16</c:v>
                </c:pt>
                <c:pt idx="1816">
                  <c:v>5.0999999999999996</c:v>
                </c:pt>
                <c:pt idx="1817">
                  <c:v>5.3</c:v>
                </c:pt>
                <c:pt idx="1818">
                  <c:v>4.9000000000000004</c:v>
                </c:pt>
                <c:pt idx="1819">
                  <c:v>5.55</c:v>
                </c:pt>
                <c:pt idx="1820">
                  <c:v>4.95</c:v>
                </c:pt>
                <c:pt idx="1821">
                  <c:v>6.46</c:v>
                </c:pt>
                <c:pt idx="1822">
                  <c:v>4.9000000000000004</c:v>
                </c:pt>
                <c:pt idx="1823">
                  <c:v>5.21</c:v>
                </c:pt>
                <c:pt idx="1824">
                  <c:v>4.13</c:v>
                </c:pt>
                <c:pt idx="1825">
                  <c:v>5.28</c:v>
                </c:pt>
                <c:pt idx="1826">
                  <c:v>4.68</c:v>
                </c:pt>
                <c:pt idx="1827">
                  <c:v>4.0599999999999996</c:v>
                </c:pt>
                <c:pt idx="1828">
                  <c:v>4.2</c:v>
                </c:pt>
                <c:pt idx="1829">
                  <c:v>4.83</c:v>
                </c:pt>
                <c:pt idx="1830">
                  <c:v>4.87</c:v>
                </c:pt>
                <c:pt idx="1831">
                  <c:v>5.86</c:v>
                </c:pt>
                <c:pt idx="1832">
                  <c:v>4.12</c:v>
                </c:pt>
                <c:pt idx="1833">
                  <c:v>5.71</c:v>
                </c:pt>
                <c:pt idx="1834">
                  <c:v>6.03</c:v>
                </c:pt>
                <c:pt idx="1835">
                  <c:v>5.65</c:v>
                </c:pt>
                <c:pt idx="1836">
                  <c:v>5.05</c:v>
                </c:pt>
                <c:pt idx="1837">
                  <c:v>6.26</c:v>
                </c:pt>
                <c:pt idx="1838">
                  <c:v>4.08</c:v>
                </c:pt>
                <c:pt idx="1839">
                  <c:v>6.19</c:v>
                </c:pt>
                <c:pt idx="1840">
                  <c:v>6.01</c:v>
                </c:pt>
                <c:pt idx="1841">
                  <c:v>6.07</c:v>
                </c:pt>
                <c:pt idx="1842">
                  <c:v>5.63</c:v>
                </c:pt>
                <c:pt idx="1843">
                  <c:v>6.05</c:v>
                </c:pt>
                <c:pt idx="1844">
                  <c:v>4.6500000000000004</c:v>
                </c:pt>
                <c:pt idx="1845">
                  <c:v>5.37</c:v>
                </c:pt>
                <c:pt idx="1846">
                  <c:v>5.39</c:v>
                </c:pt>
                <c:pt idx="1847">
                  <c:v>5.86</c:v>
                </c:pt>
                <c:pt idx="1848">
                  <c:v>4.4400000000000004</c:v>
                </c:pt>
                <c:pt idx="1849">
                  <c:v>4.41</c:v>
                </c:pt>
                <c:pt idx="1850">
                  <c:v>5.19</c:v>
                </c:pt>
                <c:pt idx="1851">
                  <c:v>5.16</c:v>
                </c:pt>
                <c:pt idx="1852">
                  <c:v>4.24</c:v>
                </c:pt>
                <c:pt idx="1853">
                  <c:v>5.45</c:v>
                </c:pt>
                <c:pt idx="1854">
                  <c:v>5.03</c:v>
                </c:pt>
                <c:pt idx="1855">
                  <c:v>9.6199999999999992</c:v>
                </c:pt>
                <c:pt idx="1856">
                  <c:v>6.77</c:v>
                </c:pt>
                <c:pt idx="1857">
                  <c:v>5.36</c:v>
                </c:pt>
                <c:pt idx="1858">
                  <c:v>5.69</c:v>
                </c:pt>
                <c:pt idx="1859">
                  <c:v>4.9000000000000004</c:v>
                </c:pt>
                <c:pt idx="1860">
                  <c:v>5.78</c:v>
                </c:pt>
                <c:pt idx="1861">
                  <c:v>4.7</c:v>
                </c:pt>
                <c:pt idx="1862">
                  <c:v>6.28</c:v>
                </c:pt>
                <c:pt idx="1863">
                  <c:v>4.2300000000000004</c:v>
                </c:pt>
                <c:pt idx="1864">
                  <c:v>6.17</c:v>
                </c:pt>
                <c:pt idx="1865">
                  <c:v>4.96</c:v>
                </c:pt>
                <c:pt idx="1866">
                  <c:v>5.1100000000000003</c:v>
                </c:pt>
                <c:pt idx="1867">
                  <c:v>4.05</c:v>
                </c:pt>
                <c:pt idx="1868">
                  <c:v>6.49</c:v>
                </c:pt>
                <c:pt idx="1869">
                  <c:v>4.1900000000000004</c:v>
                </c:pt>
                <c:pt idx="1870">
                  <c:v>4.99</c:v>
                </c:pt>
                <c:pt idx="1871">
                  <c:v>4.7699999999999996</c:v>
                </c:pt>
                <c:pt idx="1872">
                  <c:v>5.46</c:v>
                </c:pt>
                <c:pt idx="1873">
                  <c:v>5.43</c:v>
                </c:pt>
                <c:pt idx="1874">
                  <c:v>4.29</c:v>
                </c:pt>
                <c:pt idx="1875">
                  <c:v>5.25</c:v>
                </c:pt>
                <c:pt idx="1876">
                  <c:v>4.04</c:v>
                </c:pt>
                <c:pt idx="1877">
                  <c:v>5</c:v>
                </c:pt>
                <c:pt idx="1878">
                  <c:v>4.01</c:v>
                </c:pt>
                <c:pt idx="1879">
                  <c:v>5.4</c:v>
                </c:pt>
                <c:pt idx="1880">
                  <c:v>5.81</c:v>
                </c:pt>
                <c:pt idx="1881">
                  <c:v>5.82</c:v>
                </c:pt>
                <c:pt idx="1882">
                  <c:v>4.82</c:v>
                </c:pt>
                <c:pt idx="1883">
                  <c:v>5.08</c:v>
                </c:pt>
                <c:pt idx="1884">
                  <c:v>5.59</c:v>
                </c:pt>
                <c:pt idx="1885">
                  <c:v>5.12</c:v>
                </c:pt>
                <c:pt idx="1886">
                  <c:v>4.95</c:v>
                </c:pt>
                <c:pt idx="1887">
                  <c:v>6.16</c:v>
                </c:pt>
                <c:pt idx="1888">
                  <c:v>6.41</c:v>
                </c:pt>
                <c:pt idx="1889">
                  <c:v>8.94</c:v>
                </c:pt>
                <c:pt idx="1890">
                  <c:v>4.42</c:v>
                </c:pt>
                <c:pt idx="1891">
                  <c:v>5.3</c:v>
                </c:pt>
                <c:pt idx="1892">
                  <c:v>4.6399999999999997</c:v>
                </c:pt>
                <c:pt idx="1893">
                  <c:v>6.16</c:v>
                </c:pt>
                <c:pt idx="1894">
                  <c:v>4.12</c:v>
                </c:pt>
                <c:pt idx="1895">
                  <c:v>5.77</c:v>
                </c:pt>
                <c:pt idx="1896">
                  <c:v>6.2</c:v>
                </c:pt>
                <c:pt idx="1897">
                  <c:v>4.3899999999999997</c:v>
                </c:pt>
                <c:pt idx="1898">
                  <c:v>5.13</c:v>
                </c:pt>
                <c:pt idx="1899">
                  <c:v>4.49</c:v>
                </c:pt>
                <c:pt idx="1900">
                  <c:v>6.35</c:v>
                </c:pt>
                <c:pt idx="1901">
                  <c:v>5.79</c:v>
                </c:pt>
                <c:pt idx="1902">
                  <c:v>4.78</c:v>
                </c:pt>
                <c:pt idx="1903">
                  <c:v>6.02</c:v>
                </c:pt>
                <c:pt idx="1904">
                  <c:v>4.4400000000000004</c:v>
                </c:pt>
                <c:pt idx="1905">
                  <c:v>5.84</c:v>
                </c:pt>
                <c:pt idx="1906">
                  <c:v>5.39</c:v>
                </c:pt>
                <c:pt idx="1907">
                  <c:v>6.16</c:v>
                </c:pt>
                <c:pt idx="1908">
                  <c:v>4.49</c:v>
                </c:pt>
                <c:pt idx="1909">
                  <c:v>4.4800000000000004</c:v>
                </c:pt>
                <c:pt idx="1910">
                  <c:v>10.97</c:v>
                </c:pt>
                <c:pt idx="1911">
                  <c:v>5.14</c:v>
                </c:pt>
                <c:pt idx="1912">
                  <c:v>5.17</c:v>
                </c:pt>
                <c:pt idx="1913">
                  <c:v>6.18</c:v>
                </c:pt>
                <c:pt idx="1914">
                  <c:v>9.07</c:v>
                </c:pt>
                <c:pt idx="1915">
                  <c:v>4.43</c:v>
                </c:pt>
                <c:pt idx="1916">
                  <c:v>4.17</c:v>
                </c:pt>
                <c:pt idx="1917">
                  <c:v>4.95</c:v>
                </c:pt>
                <c:pt idx="1918">
                  <c:v>5.13</c:v>
                </c:pt>
                <c:pt idx="1919">
                  <c:v>4.0999999999999996</c:v>
                </c:pt>
                <c:pt idx="1920">
                  <c:v>5.01</c:v>
                </c:pt>
                <c:pt idx="1921">
                  <c:v>5.09</c:v>
                </c:pt>
                <c:pt idx="1922">
                  <c:v>6.49</c:v>
                </c:pt>
                <c:pt idx="1923">
                  <c:v>4.08</c:v>
                </c:pt>
                <c:pt idx="1924">
                  <c:v>8.6300000000000008</c:v>
                </c:pt>
                <c:pt idx="1925">
                  <c:v>5.28</c:v>
                </c:pt>
                <c:pt idx="1926">
                  <c:v>5.63</c:v>
                </c:pt>
                <c:pt idx="1927">
                  <c:v>11.47</c:v>
                </c:pt>
                <c:pt idx="1928">
                  <c:v>4.92</c:v>
                </c:pt>
                <c:pt idx="1929">
                  <c:v>4.18</c:v>
                </c:pt>
                <c:pt idx="1930">
                  <c:v>4.67</c:v>
                </c:pt>
                <c:pt idx="1931">
                  <c:v>6.24</c:v>
                </c:pt>
                <c:pt idx="1932">
                  <c:v>5.99</c:v>
                </c:pt>
                <c:pt idx="1933">
                  <c:v>10.27</c:v>
                </c:pt>
                <c:pt idx="1934">
                  <c:v>5.97</c:v>
                </c:pt>
                <c:pt idx="1935">
                  <c:v>4.9800000000000004</c:v>
                </c:pt>
                <c:pt idx="1936">
                  <c:v>6.91</c:v>
                </c:pt>
                <c:pt idx="1937">
                  <c:v>6.38</c:v>
                </c:pt>
                <c:pt idx="1938">
                  <c:v>4.7699999999999996</c:v>
                </c:pt>
                <c:pt idx="1939">
                  <c:v>6.04</c:v>
                </c:pt>
                <c:pt idx="1940">
                  <c:v>4.3</c:v>
                </c:pt>
                <c:pt idx="1941">
                  <c:v>8.75</c:v>
                </c:pt>
                <c:pt idx="1942">
                  <c:v>5.25</c:v>
                </c:pt>
                <c:pt idx="1943">
                  <c:v>5.03</c:v>
                </c:pt>
                <c:pt idx="1944">
                  <c:v>5.88</c:v>
                </c:pt>
                <c:pt idx="1945">
                  <c:v>4.49</c:v>
                </c:pt>
                <c:pt idx="1946">
                  <c:v>4.1399999999999997</c:v>
                </c:pt>
                <c:pt idx="1947">
                  <c:v>5.8</c:v>
                </c:pt>
                <c:pt idx="1948">
                  <c:v>5.12</c:v>
                </c:pt>
                <c:pt idx="1949">
                  <c:v>5.98</c:v>
                </c:pt>
                <c:pt idx="1950">
                  <c:v>5.46</c:v>
                </c:pt>
                <c:pt idx="1951">
                  <c:v>4.91</c:v>
                </c:pt>
                <c:pt idx="1952">
                  <c:v>4.66</c:v>
                </c:pt>
                <c:pt idx="1953">
                  <c:v>6.8</c:v>
                </c:pt>
                <c:pt idx="1954">
                  <c:v>4.47</c:v>
                </c:pt>
                <c:pt idx="1955">
                  <c:v>4.08</c:v>
                </c:pt>
                <c:pt idx="1956">
                  <c:v>5.51</c:v>
                </c:pt>
                <c:pt idx="1957">
                  <c:v>8.4</c:v>
                </c:pt>
                <c:pt idx="1958">
                  <c:v>5.14</c:v>
                </c:pt>
                <c:pt idx="1959">
                  <c:v>5.21</c:v>
                </c:pt>
                <c:pt idx="1960">
                  <c:v>6.23</c:v>
                </c:pt>
                <c:pt idx="1961">
                  <c:v>5.6</c:v>
                </c:pt>
                <c:pt idx="1962">
                  <c:v>4.72</c:v>
                </c:pt>
                <c:pt idx="1963">
                  <c:v>4.67</c:v>
                </c:pt>
                <c:pt idx="1964">
                  <c:v>6.11</c:v>
                </c:pt>
                <c:pt idx="1965">
                  <c:v>6.25</c:v>
                </c:pt>
                <c:pt idx="1966">
                  <c:v>4</c:v>
                </c:pt>
                <c:pt idx="1967">
                  <c:v>5.55</c:v>
                </c:pt>
                <c:pt idx="1968">
                  <c:v>5.95</c:v>
                </c:pt>
                <c:pt idx="1969">
                  <c:v>4.3600000000000003</c:v>
                </c:pt>
                <c:pt idx="1970">
                  <c:v>4.84</c:v>
                </c:pt>
                <c:pt idx="1971">
                  <c:v>4.5599999999999996</c:v>
                </c:pt>
                <c:pt idx="1972">
                  <c:v>4.42</c:v>
                </c:pt>
                <c:pt idx="1973">
                  <c:v>7.66</c:v>
                </c:pt>
                <c:pt idx="1974">
                  <c:v>5.2</c:v>
                </c:pt>
                <c:pt idx="1975">
                  <c:v>5.53</c:v>
                </c:pt>
                <c:pt idx="1976">
                  <c:v>4.8600000000000003</c:v>
                </c:pt>
                <c:pt idx="1977">
                  <c:v>5.49</c:v>
                </c:pt>
                <c:pt idx="1978">
                  <c:v>4.09</c:v>
                </c:pt>
                <c:pt idx="1979">
                  <c:v>4.3099999999999996</c:v>
                </c:pt>
                <c:pt idx="1980">
                  <c:v>4</c:v>
                </c:pt>
                <c:pt idx="1981">
                  <c:v>4.68</c:v>
                </c:pt>
                <c:pt idx="1982">
                  <c:v>4.0199999999999996</c:v>
                </c:pt>
                <c:pt idx="1983">
                  <c:v>5.12</c:v>
                </c:pt>
                <c:pt idx="1984">
                  <c:v>5.52</c:v>
                </c:pt>
                <c:pt idx="1985">
                  <c:v>5.81</c:v>
                </c:pt>
                <c:pt idx="1986">
                  <c:v>5.16</c:v>
                </c:pt>
                <c:pt idx="1987">
                  <c:v>5</c:v>
                </c:pt>
                <c:pt idx="1988">
                  <c:v>5.84</c:v>
                </c:pt>
                <c:pt idx="1989">
                  <c:v>4.1900000000000004</c:v>
                </c:pt>
                <c:pt idx="1990">
                  <c:v>4.62</c:v>
                </c:pt>
                <c:pt idx="1991">
                  <c:v>6.24</c:v>
                </c:pt>
                <c:pt idx="1992">
                  <c:v>5.81</c:v>
                </c:pt>
                <c:pt idx="1993">
                  <c:v>4.83</c:v>
                </c:pt>
                <c:pt idx="1994">
                  <c:v>5.72</c:v>
                </c:pt>
                <c:pt idx="1995">
                  <c:v>4.83</c:v>
                </c:pt>
                <c:pt idx="1996">
                  <c:v>4.1399999999999997</c:v>
                </c:pt>
                <c:pt idx="1997">
                  <c:v>4.07</c:v>
                </c:pt>
                <c:pt idx="1998">
                  <c:v>6.26</c:v>
                </c:pt>
                <c:pt idx="1999">
                  <c:v>5.88</c:v>
                </c:pt>
                <c:pt idx="2000">
                  <c:v>5.72</c:v>
                </c:pt>
                <c:pt idx="2001">
                  <c:v>6.09</c:v>
                </c:pt>
                <c:pt idx="2002">
                  <c:v>4.25</c:v>
                </c:pt>
                <c:pt idx="2003">
                  <c:v>6.09</c:v>
                </c:pt>
                <c:pt idx="2004">
                  <c:v>5.51</c:v>
                </c:pt>
                <c:pt idx="2005">
                  <c:v>5.63</c:v>
                </c:pt>
                <c:pt idx="2006">
                  <c:v>5.29</c:v>
                </c:pt>
                <c:pt idx="2007">
                  <c:v>4</c:v>
                </c:pt>
                <c:pt idx="2008">
                  <c:v>5.49</c:v>
                </c:pt>
                <c:pt idx="2009">
                  <c:v>5.34</c:v>
                </c:pt>
                <c:pt idx="2010">
                  <c:v>4.12</c:v>
                </c:pt>
                <c:pt idx="2011">
                  <c:v>5.49</c:v>
                </c:pt>
                <c:pt idx="2012">
                  <c:v>5.1100000000000003</c:v>
                </c:pt>
                <c:pt idx="2013">
                  <c:v>5.94</c:v>
                </c:pt>
                <c:pt idx="2014">
                  <c:v>5.54</c:v>
                </c:pt>
                <c:pt idx="2015">
                  <c:v>7.09</c:v>
                </c:pt>
                <c:pt idx="2016">
                  <c:v>6.22</c:v>
                </c:pt>
                <c:pt idx="2017">
                  <c:v>4.33</c:v>
                </c:pt>
                <c:pt idx="2018">
                  <c:v>5.83</c:v>
                </c:pt>
                <c:pt idx="2019">
                  <c:v>4.7</c:v>
                </c:pt>
                <c:pt idx="2020">
                  <c:v>4.07</c:v>
                </c:pt>
                <c:pt idx="2021">
                  <c:v>9.39</c:v>
                </c:pt>
                <c:pt idx="2022">
                  <c:v>4.18</c:v>
                </c:pt>
                <c:pt idx="2023">
                  <c:v>4.18</c:v>
                </c:pt>
                <c:pt idx="2024">
                  <c:v>4.4000000000000004</c:v>
                </c:pt>
                <c:pt idx="2025">
                  <c:v>9.9</c:v>
                </c:pt>
                <c:pt idx="2026">
                  <c:v>4.84</c:v>
                </c:pt>
                <c:pt idx="2027">
                  <c:v>5.53</c:v>
                </c:pt>
                <c:pt idx="2028">
                  <c:v>4.33</c:v>
                </c:pt>
                <c:pt idx="2029">
                  <c:v>4.91</c:v>
                </c:pt>
                <c:pt idx="2030">
                  <c:v>4.8</c:v>
                </c:pt>
                <c:pt idx="2031">
                  <c:v>5.55</c:v>
                </c:pt>
                <c:pt idx="2032">
                  <c:v>5.24</c:v>
                </c:pt>
                <c:pt idx="2033">
                  <c:v>6.08</c:v>
                </c:pt>
                <c:pt idx="2034">
                  <c:v>5.83</c:v>
                </c:pt>
                <c:pt idx="2035">
                  <c:v>4.29</c:v>
                </c:pt>
                <c:pt idx="2036">
                  <c:v>5.3</c:v>
                </c:pt>
                <c:pt idx="2037">
                  <c:v>4.42</c:v>
                </c:pt>
                <c:pt idx="2038">
                  <c:v>5.68</c:v>
                </c:pt>
                <c:pt idx="2039">
                  <c:v>6.05</c:v>
                </c:pt>
                <c:pt idx="2040">
                  <c:v>5.33</c:v>
                </c:pt>
                <c:pt idx="2041">
                  <c:v>6.22</c:v>
                </c:pt>
                <c:pt idx="2042">
                  <c:v>5.84</c:v>
                </c:pt>
                <c:pt idx="2043">
                  <c:v>5.71</c:v>
                </c:pt>
                <c:pt idx="2044">
                  <c:v>6.04</c:v>
                </c:pt>
                <c:pt idx="2045">
                  <c:v>4.38</c:v>
                </c:pt>
                <c:pt idx="2046">
                  <c:v>5.56</c:v>
                </c:pt>
                <c:pt idx="2047">
                  <c:v>4.24</c:v>
                </c:pt>
                <c:pt idx="2048">
                  <c:v>6.32</c:v>
                </c:pt>
                <c:pt idx="2049">
                  <c:v>6.3</c:v>
                </c:pt>
                <c:pt idx="2050">
                  <c:v>4.38</c:v>
                </c:pt>
                <c:pt idx="2051">
                  <c:v>4.6500000000000004</c:v>
                </c:pt>
                <c:pt idx="2052">
                  <c:v>4.7</c:v>
                </c:pt>
                <c:pt idx="2053">
                  <c:v>4.34</c:v>
                </c:pt>
                <c:pt idx="2054">
                  <c:v>5.62</c:v>
                </c:pt>
                <c:pt idx="2055">
                  <c:v>4.24</c:v>
                </c:pt>
                <c:pt idx="2056">
                  <c:v>4.57</c:v>
                </c:pt>
                <c:pt idx="2057">
                  <c:v>5.05</c:v>
                </c:pt>
                <c:pt idx="2058">
                  <c:v>6.16</c:v>
                </c:pt>
                <c:pt idx="2059">
                  <c:v>4.57</c:v>
                </c:pt>
                <c:pt idx="2060">
                  <c:v>5.53</c:v>
                </c:pt>
                <c:pt idx="2061">
                  <c:v>5.84</c:v>
                </c:pt>
                <c:pt idx="2062">
                  <c:v>6.41</c:v>
                </c:pt>
                <c:pt idx="2063">
                  <c:v>4.7300000000000004</c:v>
                </c:pt>
                <c:pt idx="2064">
                  <c:v>6.22</c:v>
                </c:pt>
                <c:pt idx="2065">
                  <c:v>4.46</c:v>
                </c:pt>
                <c:pt idx="2066">
                  <c:v>4.5</c:v>
                </c:pt>
                <c:pt idx="2067">
                  <c:v>8.93</c:v>
                </c:pt>
                <c:pt idx="2068">
                  <c:v>11.02</c:v>
                </c:pt>
                <c:pt idx="2069">
                  <c:v>5.25</c:v>
                </c:pt>
                <c:pt idx="2070">
                  <c:v>4.75</c:v>
                </c:pt>
                <c:pt idx="2071">
                  <c:v>4.68</c:v>
                </c:pt>
                <c:pt idx="2072">
                  <c:v>6.17</c:v>
                </c:pt>
                <c:pt idx="2073">
                  <c:v>4.5599999999999996</c:v>
                </c:pt>
                <c:pt idx="2074">
                  <c:v>6.3</c:v>
                </c:pt>
                <c:pt idx="2075">
                  <c:v>6.03</c:v>
                </c:pt>
                <c:pt idx="2076">
                  <c:v>4.2</c:v>
                </c:pt>
                <c:pt idx="2077">
                  <c:v>5.61</c:v>
                </c:pt>
                <c:pt idx="2078">
                  <c:v>5.88</c:v>
                </c:pt>
                <c:pt idx="2079">
                  <c:v>5.92</c:v>
                </c:pt>
                <c:pt idx="2080">
                  <c:v>4.8099999999999996</c:v>
                </c:pt>
                <c:pt idx="2081">
                  <c:v>4.55</c:v>
                </c:pt>
                <c:pt idx="2082">
                  <c:v>6.43</c:v>
                </c:pt>
                <c:pt idx="2083">
                  <c:v>11.62</c:v>
                </c:pt>
                <c:pt idx="2084">
                  <c:v>6.04</c:v>
                </c:pt>
                <c:pt idx="2085">
                  <c:v>8.82</c:v>
                </c:pt>
                <c:pt idx="2086">
                  <c:v>5.8</c:v>
                </c:pt>
                <c:pt idx="2087">
                  <c:v>4.28</c:v>
                </c:pt>
                <c:pt idx="2088">
                  <c:v>5.5</c:v>
                </c:pt>
                <c:pt idx="2089">
                  <c:v>4.6900000000000004</c:v>
                </c:pt>
                <c:pt idx="2090">
                  <c:v>4.43</c:v>
                </c:pt>
                <c:pt idx="2091">
                  <c:v>6.16</c:v>
                </c:pt>
                <c:pt idx="2092">
                  <c:v>6.66</c:v>
                </c:pt>
                <c:pt idx="2093">
                  <c:v>5.92</c:v>
                </c:pt>
                <c:pt idx="2094">
                  <c:v>5.97</c:v>
                </c:pt>
                <c:pt idx="2095">
                  <c:v>4.6399999999999997</c:v>
                </c:pt>
                <c:pt idx="2096">
                  <c:v>6.12</c:v>
                </c:pt>
                <c:pt idx="2097">
                  <c:v>4.87</c:v>
                </c:pt>
                <c:pt idx="2098">
                  <c:v>4.5999999999999996</c:v>
                </c:pt>
                <c:pt idx="2099">
                  <c:v>4.78</c:v>
                </c:pt>
                <c:pt idx="2100">
                  <c:v>11.05</c:v>
                </c:pt>
                <c:pt idx="2101">
                  <c:v>7.62</c:v>
                </c:pt>
                <c:pt idx="2102">
                  <c:v>4.78</c:v>
                </c:pt>
                <c:pt idx="2103">
                  <c:v>6.09</c:v>
                </c:pt>
                <c:pt idx="2104">
                  <c:v>5.1100000000000003</c:v>
                </c:pt>
                <c:pt idx="2105">
                  <c:v>4.46</c:v>
                </c:pt>
                <c:pt idx="2106">
                  <c:v>6.11</c:v>
                </c:pt>
                <c:pt idx="2107">
                  <c:v>4.66</c:v>
                </c:pt>
                <c:pt idx="2108">
                  <c:v>6.14</c:v>
                </c:pt>
                <c:pt idx="2109">
                  <c:v>6.21</c:v>
                </c:pt>
                <c:pt idx="2110">
                  <c:v>4.5999999999999996</c:v>
                </c:pt>
                <c:pt idx="2111">
                  <c:v>5.04</c:v>
                </c:pt>
                <c:pt idx="2112">
                  <c:v>5.08</c:v>
                </c:pt>
                <c:pt idx="2113">
                  <c:v>4.38</c:v>
                </c:pt>
                <c:pt idx="2114">
                  <c:v>4.79</c:v>
                </c:pt>
                <c:pt idx="2115">
                  <c:v>4.21</c:v>
                </c:pt>
                <c:pt idx="2116">
                  <c:v>5.47</c:v>
                </c:pt>
                <c:pt idx="2117">
                  <c:v>5.09</c:v>
                </c:pt>
                <c:pt idx="2118">
                  <c:v>5.08</c:v>
                </c:pt>
                <c:pt idx="2119">
                  <c:v>5.68</c:v>
                </c:pt>
                <c:pt idx="2120">
                  <c:v>4.66</c:v>
                </c:pt>
                <c:pt idx="2121">
                  <c:v>5.59</c:v>
                </c:pt>
                <c:pt idx="2122">
                  <c:v>6.2</c:v>
                </c:pt>
                <c:pt idx="2123">
                  <c:v>4.45</c:v>
                </c:pt>
                <c:pt idx="2124">
                  <c:v>6.1</c:v>
                </c:pt>
                <c:pt idx="2125">
                  <c:v>6.06</c:v>
                </c:pt>
                <c:pt idx="2126">
                  <c:v>4.5599999999999996</c:v>
                </c:pt>
                <c:pt idx="2127">
                  <c:v>6.41</c:v>
                </c:pt>
                <c:pt idx="2128">
                  <c:v>5.57</c:v>
                </c:pt>
                <c:pt idx="2129">
                  <c:v>5.47</c:v>
                </c:pt>
                <c:pt idx="2130">
                  <c:v>4.43</c:v>
                </c:pt>
                <c:pt idx="2131">
                  <c:v>4.95</c:v>
                </c:pt>
                <c:pt idx="2132">
                  <c:v>4.04</c:v>
                </c:pt>
                <c:pt idx="2133">
                  <c:v>5.93</c:v>
                </c:pt>
                <c:pt idx="2134">
                  <c:v>4.2300000000000004</c:v>
                </c:pt>
                <c:pt idx="2135">
                  <c:v>5.59</c:v>
                </c:pt>
                <c:pt idx="2136">
                  <c:v>4.8899999999999997</c:v>
                </c:pt>
                <c:pt idx="2137">
                  <c:v>5.81</c:v>
                </c:pt>
                <c:pt idx="2138">
                  <c:v>4.29</c:v>
                </c:pt>
                <c:pt idx="2139">
                  <c:v>4.03</c:v>
                </c:pt>
                <c:pt idx="2140">
                  <c:v>6.29</c:v>
                </c:pt>
                <c:pt idx="2141">
                  <c:v>4.4800000000000004</c:v>
                </c:pt>
                <c:pt idx="2142">
                  <c:v>5.51</c:v>
                </c:pt>
                <c:pt idx="2143">
                  <c:v>4.5</c:v>
                </c:pt>
                <c:pt idx="2144">
                  <c:v>6.29</c:v>
                </c:pt>
                <c:pt idx="2145">
                  <c:v>4.33</c:v>
                </c:pt>
                <c:pt idx="2146">
                  <c:v>11.15</c:v>
                </c:pt>
                <c:pt idx="2147">
                  <c:v>6.45</c:v>
                </c:pt>
                <c:pt idx="2148">
                  <c:v>9.27</c:v>
                </c:pt>
                <c:pt idx="2149">
                  <c:v>6.15</c:v>
                </c:pt>
                <c:pt idx="2150">
                  <c:v>4.13</c:v>
                </c:pt>
                <c:pt idx="2151">
                  <c:v>4.24</c:v>
                </c:pt>
                <c:pt idx="2152">
                  <c:v>9.8800000000000008</c:v>
                </c:pt>
                <c:pt idx="2153">
                  <c:v>9.5</c:v>
                </c:pt>
                <c:pt idx="2154">
                  <c:v>4.97</c:v>
                </c:pt>
                <c:pt idx="2155">
                  <c:v>5.49</c:v>
                </c:pt>
                <c:pt idx="2156">
                  <c:v>4.47</c:v>
                </c:pt>
                <c:pt idx="2157">
                  <c:v>4.34</c:v>
                </c:pt>
                <c:pt idx="2158">
                  <c:v>9.49</c:v>
                </c:pt>
                <c:pt idx="2159">
                  <c:v>10.16</c:v>
                </c:pt>
                <c:pt idx="2160">
                  <c:v>11.19</c:v>
                </c:pt>
                <c:pt idx="2161">
                  <c:v>11.03</c:v>
                </c:pt>
                <c:pt idx="2162">
                  <c:v>4.43</c:v>
                </c:pt>
                <c:pt idx="2163">
                  <c:v>6.14</c:v>
                </c:pt>
                <c:pt idx="2164">
                  <c:v>4.87</c:v>
                </c:pt>
                <c:pt idx="2165">
                  <c:v>4.3</c:v>
                </c:pt>
                <c:pt idx="2166">
                  <c:v>6.19</c:v>
                </c:pt>
                <c:pt idx="2167">
                  <c:v>6.19</c:v>
                </c:pt>
                <c:pt idx="2168">
                  <c:v>5.12</c:v>
                </c:pt>
                <c:pt idx="2169">
                  <c:v>4.04</c:v>
                </c:pt>
                <c:pt idx="2170">
                  <c:v>5.36</c:v>
                </c:pt>
                <c:pt idx="2171">
                  <c:v>4.38</c:v>
                </c:pt>
                <c:pt idx="2172">
                  <c:v>4.58</c:v>
                </c:pt>
                <c:pt idx="2173">
                  <c:v>11.92</c:v>
                </c:pt>
                <c:pt idx="2174">
                  <c:v>5.4</c:v>
                </c:pt>
                <c:pt idx="2175">
                  <c:v>4.76</c:v>
                </c:pt>
                <c:pt idx="2176">
                  <c:v>4.78</c:v>
                </c:pt>
                <c:pt idx="2177">
                  <c:v>4.26</c:v>
                </c:pt>
                <c:pt idx="2178">
                  <c:v>5.85</c:v>
                </c:pt>
                <c:pt idx="2179">
                  <c:v>5.32</c:v>
                </c:pt>
                <c:pt idx="2180">
                  <c:v>5.14</c:v>
                </c:pt>
                <c:pt idx="2181">
                  <c:v>5</c:v>
                </c:pt>
                <c:pt idx="2182">
                  <c:v>4.55</c:v>
                </c:pt>
                <c:pt idx="2183">
                  <c:v>5.97</c:v>
                </c:pt>
                <c:pt idx="2184">
                  <c:v>4.0199999999999996</c:v>
                </c:pt>
                <c:pt idx="2185">
                  <c:v>4.04</c:v>
                </c:pt>
                <c:pt idx="2186">
                  <c:v>5.54</c:v>
                </c:pt>
                <c:pt idx="2187">
                  <c:v>4.03</c:v>
                </c:pt>
                <c:pt idx="2188">
                  <c:v>5.62</c:v>
                </c:pt>
                <c:pt idx="2189">
                  <c:v>5.27</c:v>
                </c:pt>
                <c:pt idx="2190">
                  <c:v>5.18</c:v>
                </c:pt>
                <c:pt idx="2191">
                  <c:v>5.27</c:v>
                </c:pt>
                <c:pt idx="2192">
                  <c:v>5.62</c:v>
                </c:pt>
                <c:pt idx="2193">
                  <c:v>5.0599999999999996</c:v>
                </c:pt>
                <c:pt idx="2194">
                  <c:v>4.6900000000000004</c:v>
                </c:pt>
                <c:pt idx="2195">
                  <c:v>5.44</c:v>
                </c:pt>
                <c:pt idx="2196">
                  <c:v>5.05</c:v>
                </c:pt>
                <c:pt idx="2197">
                  <c:v>6</c:v>
                </c:pt>
                <c:pt idx="2198">
                  <c:v>5.99</c:v>
                </c:pt>
                <c:pt idx="2199">
                  <c:v>4.3600000000000003</c:v>
                </c:pt>
                <c:pt idx="2200">
                  <c:v>4.41</c:v>
                </c:pt>
                <c:pt idx="2201">
                  <c:v>4.17</c:v>
                </c:pt>
                <c:pt idx="2202">
                  <c:v>4.4400000000000004</c:v>
                </c:pt>
                <c:pt idx="2203">
                  <c:v>5.52</c:v>
                </c:pt>
                <c:pt idx="2204">
                  <c:v>6.01</c:v>
                </c:pt>
                <c:pt idx="2205">
                  <c:v>5.81</c:v>
                </c:pt>
                <c:pt idx="2206">
                  <c:v>4.37</c:v>
                </c:pt>
                <c:pt idx="2207">
                  <c:v>5.74</c:v>
                </c:pt>
                <c:pt idx="2208">
                  <c:v>5.39</c:v>
                </c:pt>
                <c:pt idx="2209">
                  <c:v>4.07</c:v>
                </c:pt>
                <c:pt idx="2210">
                  <c:v>5.49</c:v>
                </c:pt>
                <c:pt idx="2211">
                  <c:v>5.68</c:v>
                </c:pt>
                <c:pt idx="2212">
                  <c:v>6.09</c:v>
                </c:pt>
                <c:pt idx="2213">
                  <c:v>5.53</c:v>
                </c:pt>
                <c:pt idx="2214">
                  <c:v>4.28</c:v>
                </c:pt>
                <c:pt idx="2215">
                  <c:v>6.01</c:v>
                </c:pt>
                <c:pt idx="2216">
                  <c:v>4.59</c:v>
                </c:pt>
                <c:pt idx="2217">
                  <c:v>5.8</c:v>
                </c:pt>
                <c:pt idx="2218">
                  <c:v>5.08</c:v>
                </c:pt>
                <c:pt idx="2219">
                  <c:v>5.84</c:v>
                </c:pt>
                <c:pt idx="2220">
                  <c:v>4.1500000000000004</c:v>
                </c:pt>
                <c:pt idx="2221">
                  <c:v>4.3600000000000003</c:v>
                </c:pt>
                <c:pt idx="2222">
                  <c:v>4.55</c:v>
                </c:pt>
                <c:pt idx="2223">
                  <c:v>4.37</c:v>
                </c:pt>
                <c:pt idx="2224">
                  <c:v>5.24</c:v>
                </c:pt>
                <c:pt idx="2225">
                  <c:v>5.96</c:v>
                </c:pt>
                <c:pt idx="2226">
                  <c:v>4.76</c:v>
                </c:pt>
                <c:pt idx="2227">
                  <c:v>4.3</c:v>
                </c:pt>
                <c:pt idx="2228">
                  <c:v>4.5</c:v>
                </c:pt>
                <c:pt idx="2229">
                  <c:v>5.59</c:v>
                </c:pt>
                <c:pt idx="2230">
                  <c:v>6.29</c:v>
                </c:pt>
                <c:pt idx="2231">
                  <c:v>4.1900000000000004</c:v>
                </c:pt>
                <c:pt idx="2232">
                  <c:v>4.7</c:v>
                </c:pt>
                <c:pt idx="2233">
                  <c:v>5.64</c:v>
                </c:pt>
                <c:pt idx="2234">
                  <c:v>4.1100000000000003</c:v>
                </c:pt>
                <c:pt idx="2235">
                  <c:v>5.43</c:v>
                </c:pt>
                <c:pt idx="2236">
                  <c:v>4.38</c:v>
                </c:pt>
                <c:pt idx="2237">
                  <c:v>9.7899999999999991</c:v>
                </c:pt>
                <c:pt idx="2238">
                  <c:v>11.84</c:v>
                </c:pt>
                <c:pt idx="2239">
                  <c:v>6.22</c:v>
                </c:pt>
                <c:pt idx="2240">
                  <c:v>10.01</c:v>
                </c:pt>
                <c:pt idx="2241">
                  <c:v>4.32</c:v>
                </c:pt>
                <c:pt idx="2242">
                  <c:v>5.65</c:v>
                </c:pt>
                <c:pt idx="2243">
                  <c:v>4.12</c:v>
                </c:pt>
                <c:pt idx="2244">
                  <c:v>6.24</c:v>
                </c:pt>
                <c:pt idx="2245">
                  <c:v>4.83</c:v>
                </c:pt>
                <c:pt idx="2246">
                  <c:v>7.4</c:v>
                </c:pt>
                <c:pt idx="2247">
                  <c:v>4.54</c:v>
                </c:pt>
                <c:pt idx="2248">
                  <c:v>11.11</c:v>
                </c:pt>
                <c:pt idx="2249">
                  <c:v>4.03</c:v>
                </c:pt>
                <c:pt idx="2250">
                  <c:v>4.51</c:v>
                </c:pt>
                <c:pt idx="2251">
                  <c:v>5.56</c:v>
                </c:pt>
                <c:pt idx="2252">
                  <c:v>4.0999999999999996</c:v>
                </c:pt>
                <c:pt idx="2253">
                  <c:v>5.85</c:v>
                </c:pt>
                <c:pt idx="2254">
                  <c:v>4.92</c:v>
                </c:pt>
                <c:pt idx="2255">
                  <c:v>9.4600000000000009</c:v>
                </c:pt>
                <c:pt idx="2256">
                  <c:v>5.94</c:v>
                </c:pt>
                <c:pt idx="2257">
                  <c:v>5.7</c:v>
                </c:pt>
                <c:pt idx="2258">
                  <c:v>4.13</c:v>
                </c:pt>
                <c:pt idx="2259">
                  <c:v>4.7699999999999996</c:v>
                </c:pt>
                <c:pt idx="2260">
                  <c:v>4.99</c:v>
                </c:pt>
                <c:pt idx="2261">
                  <c:v>4.42</c:v>
                </c:pt>
                <c:pt idx="2262">
                  <c:v>4.01</c:v>
                </c:pt>
                <c:pt idx="2263">
                  <c:v>4.49</c:v>
                </c:pt>
                <c:pt idx="2264">
                  <c:v>6.37</c:v>
                </c:pt>
                <c:pt idx="2265">
                  <c:v>5.12</c:v>
                </c:pt>
                <c:pt idx="2266">
                  <c:v>8.59</c:v>
                </c:pt>
                <c:pt idx="2267">
                  <c:v>5.87</c:v>
                </c:pt>
                <c:pt idx="2268">
                  <c:v>7.03</c:v>
                </c:pt>
                <c:pt idx="2269">
                  <c:v>5.51</c:v>
                </c:pt>
                <c:pt idx="2270">
                  <c:v>4.76</c:v>
                </c:pt>
                <c:pt idx="2271">
                  <c:v>4.7</c:v>
                </c:pt>
                <c:pt idx="2272">
                  <c:v>6.21</c:v>
                </c:pt>
                <c:pt idx="2273">
                  <c:v>4.5199999999999996</c:v>
                </c:pt>
                <c:pt idx="2274">
                  <c:v>5.45</c:v>
                </c:pt>
                <c:pt idx="2275">
                  <c:v>4.42</c:v>
                </c:pt>
                <c:pt idx="2276">
                  <c:v>9.44</c:v>
                </c:pt>
                <c:pt idx="2277">
                  <c:v>6.15</c:v>
                </c:pt>
                <c:pt idx="2278">
                  <c:v>5.13</c:v>
                </c:pt>
                <c:pt idx="2279">
                  <c:v>4.96</c:v>
                </c:pt>
                <c:pt idx="2280">
                  <c:v>10.95</c:v>
                </c:pt>
                <c:pt idx="2281">
                  <c:v>4.4400000000000004</c:v>
                </c:pt>
                <c:pt idx="2282">
                  <c:v>4.0199999999999996</c:v>
                </c:pt>
                <c:pt idx="2283">
                  <c:v>5.44</c:v>
                </c:pt>
                <c:pt idx="2284">
                  <c:v>4.1500000000000004</c:v>
                </c:pt>
                <c:pt idx="2285">
                  <c:v>6.02</c:v>
                </c:pt>
                <c:pt idx="2286">
                  <c:v>7.73</c:v>
                </c:pt>
                <c:pt idx="2287">
                  <c:v>5.03</c:v>
                </c:pt>
                <c:pt idx="2288">
                  <c:v>4.08</c:v>
                </c:pt>
                <c:pt idx="2289">
                  <c:v>4.2699999999999996</c:v>
                </c:pt>
                <c:pt idx="2290">
                  <c:v>4.07</c:v>
                </c:pt>
                <c:pt idx="2291">
                  <c:v>10.36</c:v>
                </c:pt>
                <c:pt idx="2292">
                  <c:v>5.71</c:v>
                </c:pt>
                <c:pt idx="2293">
                  <c:v>6.08</c:v>
                </c:pt>
                <c:pt idx="2294">
                  <c:v>5.71</c:v>
                </c:pt>
                <c:pt idx="2295">
                  <c:v>9.1300000000000008</c:v>
                </c:pt>
                <c:pt idx="2296">
                  <c:v>5.49</c:v>
                </c:pt>
                <c:pt idx="2297">
                  <c:v>4.37</c:v>
                </c:pt>
                <c:pt idx="2298">
                  <c:v>8.4600000000000009</c:v>
                </c:pt>
                <c:pt idx="2299">
                  <c:v>5.28</c:v>
                </c:pt>
                <c:pt idx="2300">
                  <c:v>5.33</c:v>
                </c:pt>
                <c:pt idx="2301">
                  <c:v>5.5</c:v>
                </c:pt>
                <c:pt idx="2302">
                  <c:v>5.4</c:v>
                </c:pt>
                <c:pt idx="2303">
                  <c:v>6.05</c:v>
                </c:pt>
                <c:pt idx="2304">
                  <c:v>11.46</c:v>
                </c:pt>
                <c:pt idx="2305">
                  <c:v>8.48</c:v>
                </c:pt>
                <c:pt idx="2306">
                  <c:v>4.8600000000000003</c:v>
                </c:pt>
                <c:pt idx="2307">
                  <c:v>4.45</c:v>
                </c:pt>
                <c:pt idx="2308">
                  <c:v>4.3600000000000003</c:v>
                </c:pt>
                <c:pt idx="2309">
                  <c:v>5.8</c:v>
                </c:pt>
                <c:pt idx="2310">
                  <c:v>5.27</c:v>
                </c:pt>
                <c:pt idx="2311">
                  <c:v>5.64</c:v>
                </c:pt>
                <c:pt idx="2312">
                  <c:v>4.2</c:v>
                </c:pt>
                <c:pt idx="2313">
                  <c:v>5.42</c:v>
                </c:pt>
                <c:pt idx="2314">
                  <c:v>6.11</c:v>
                </c:pt>
                <c:pt idx="2315">
                  <c:v>5.29</c:v>
                </c:pt>
                <c:pt idx="2316">
                  <c:v>5.91</c:v>
                </c:pt>
                <c:pt idx="2317">
                  <c:v>5.81</c:v>
                </c:pt>
                <c:pt idx="2318">
                  <c:v>5.51</c:v>
                </c:pt>
                <c:pt idx="2319">
                  <c:v>5.73</c:v>
                </c:pt>
                <c:pt idx="2320">
                  <c:v>5.53</c:v>
                </c:pt>
                <c:pt idx="2321">
                  <c:v>5.43</c:v>
                </c:pt>
                <c:pt idx="2322">
                  <c:v>8.01</c:v>
                </c:pt>
                <c:pt idx="2323">
                  <c:v>5.94</c:v>
                </c:pt>
                <c:pt idx="2324">
                  <c:v>5.04</c:v>
                </c:pt>
                <c:pt idx="2325">
                  <c:v>4.54</c:v>
                </c:pt>
                <c:pt idx="2326">
                  <c:v>5.6</c:v>
                </c:pt>
                <c:pt idx="2327">
                  <c:v>10.67</c:v>
                </c:pt>
                <c:pt idx="2328">
                  <c:v>5.26</c:v>
                </c:pt>
                <c:pt idx="2329">
                  <c:v>5.22</c:v>
                </c:pt>
                <c:pt idx="2330">
                  <c:v>4.29</c:v>
                </c:pt>
                <c:pt idx="2331">
                  <c:v>5.57</c:v>
                </c:pt>
                <c:pt idx="2332">
                  <c:v>6.28</c:v>
                </c:pt>
                <c:pt idx="2333">
                  <c:v>6.35</c:v>
                </c:pt>
                <c:pt idx="2334">
                  <c:v>4.3899999999999997</c:v>
                </c:pt>
                <c:pt idx="2335">
                  <c:v>4.51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5-45B6-A1CC-6FDE1C644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858255"/>
        <c:axId val="429938415"/>
      </c:scatterChart>
      <c:valAx>
        <c:axId val="32085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938415"/>
        <c:crosses val="autoZero"/>
        <c:crossBetween val="midCat"/>
      </c:valAx>
      <c:valAx>
        <c:axId val="42993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5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556260</xdr:colOff>
      <xdr:row>7</xdr:row>
      <xdr:rowOff>45720</xdr:rowOff>
    </xdr:from>
    <xdr:to>
      <xdr:col>6</xdr:col>
      <xdr:colOff>144780</xdr:colOff>
      <xdr:row>22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BE9768-9CBF-2143-BA63-E591F9942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426720</xdr:colOff>
      <xdr:row>14</xdr:row>
      <xdr:rowOff>99060</xdr:rowOff>
    </xdr:from>
    <xdr:to>
      <xdr:col>13</xdr:col>
      <xdr:colOff>967740</xdr:colOff>
      <xdr:row>28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591966-8346-7F5A-D673-F9CB8975F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396240</xdr:colOff>
      <xdr:row>17</xdr:row>
      <xdr:rowOff>99060</xdr:rowOff>
    </xdr:from>
    <xdr:to>
      <xdr:col>25</xdr:col>
      <xdr:colOff>403860</xdr:colOff>
      <xdr:row>32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1D73CE-FDFD-04A0-480D-7043D574A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655320</xdr:colOff>
      <xdr:row>26</xdr:row>
      <xdr:rowOff>60960</xdr:rowOff>
    </xdr:from>
    <xdr:to>
      <xdr:col>38</xdr:col>
      <xdr:colOff>289560</xdr:colOff>
      <xdr:row>38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3DC9D0-CF25-3162-C26B-3060D73B5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15240</xdr:colOff>
      <xdr:row>26</xdr:row>
      <xdr:rowOff>175260</xdr:rowOff>
    </xdr:from>
    <xdr:to>
      <xdr:col>47</xdr:col>
      <xdr:colOff>662940</xdr:colOff>
      <xdr:row>41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DA1889-432A-4EF8-B2F8-E8EDCCF68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0</xdr:colOff>
      <xdr:row>29</xdr:row>
      <xdr:rowOff>0</xdr:rowOff>
    </xdr:from>
    <xdr:to>
      <xdr:col>57</xdr:col>
      <xdr:colOff>304800</xdr:colOff>
      <xdr:row>44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859B8C5-08EB-4F18-9FE1-2432B8705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92.694519097226" createdVersion="8" refreshedVersion="8" minRefreshableVersion="3" recordCount="2335" xr:uid="{087124C8-6CDA-41E9-953F-D14E26B4E0FF}">
  <cacheSource type="worksheet">
    <worksheetSource ref="A1:Q2336" sheet="Healthcare 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/>
    </cacheField>
    <cacheField name="HBA1C" numFmtId="0">
      <sharedItems containsSemiMixedTypes="0" containsString="0" containsNumber="1" minValue="4" maxValue="12" count="667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00000000000009"/>
        <n v="5.08"/>
        <n v="6.86"/>
        <n v="5.95"/>
        <n v="6.09"/>
        <n v="11.75"/>
        <n v="7.37"/>
        <n v="11.91"/>
        <n v="6.52"/>
        <n v="5.14"/>
        <n v="4.1900000000000004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000000000000007"/>
        <n v="8.68"/>
        <n v="6.12"/>
        <n v="5.4"/>
        <n v="4.3600000000000003"/>
        <n v="9.77"/>
        <n v="4.25"/>
        <n v="4.76"/>
        <n v="7.96"/>
        <n v="10.92"/>
        <n v="11.51"/>
        <n v="5.99"/>
        <n v="11.57"/>
        <n v="6.67"/>
        <n v="9.1999999999999993"/>
        <n v="5.1100000000000003"/>
        <n v="4.03"/>
        <n v="4.2300000000000004"/>
        <n v="4.0599999999999996"/>
        <n v="4.68"/>
        <n v="4.34"/>
        <n v="10.51"/>
        <n v="5.84"/>
        <n v="5.41"/>
        <n v="6.06"/>
        <n v="4.22"/>
        <n v="5.12"/>
        <n v="4.57"/>
        <n v="9.7799999999999994"/>
        <n v="4.1100000000000003"/>
        <n v="4.0199999999999996"/>
        <n v="6.92"/>
        <n v="4.84"/>
        <n v="8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499999999999993"/>
        <n v="9.5399999999999991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899999999999997"/>
        <n v="4.29"/>
        <n v="4.67"/>
        <n v="4.5"/>
        <n v="6.32"/>
        <n v="6.1"/>
        <n v="6.24"/>
        <n v="4.45"/>
        <n v="5.22"/>
        <n v="4.6100000000000003"/>
        <n v="10.039999999999999"/>
        <n v="11.4"/>
        <n v="5.7"/>
        <n v="10.67"/>
        <n v="6.75"/>
        <n v="9.26"/>
        <n v="4.2699999999999996"/>
        <n v="7.22"/>
        <n v="4.37"/>
        <n v="11.56"/>
        <n v="8.82"/>
        <n v="4.6900000000000004"/>
        <n v="4.53"/>
        <n v="4.9000000000000004"/>
        <n v="4.3"/>
        <n v="11.34"/>
        <n v="5.88"/>
        <n v="5.01"/>
        <n v="4.4000000000000004"/>
        <n v="10.27"/>
        <n v="5.27"/>
        <n v="5.25"/>
        <n v="11.12"/>
        <n v="4.5599999999999996"/>
        <n v="8.7200000000000006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5999999999999996"/>
        <n v="4.5199999999999996"/>
        <n v="6.18"/>
        <n v="6.23"/>
        <n v="5.33"/>
        <n v="4.09"/>
        <n v="4.12"/>
        <n v="5.0999999999999996"/>
        <n v="6.21"/>
        <n v="9.5299999999999994"/>
        <n v="4.6399999999999997"/>
        <n v="5.05"/>
        <n v="10.38"/>
        <n v="8.31"/>
        <n v="5.49"/>
        <n v="9.9"/>
        <n v="5.73"/>
        <n v="5.56"/>
        <n v="8.23"/>
        <n v="9.0299999999999994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6999999999999993"/>
        <n v="7.84"/>
        <n v="5.86"/>
        <n v="4.18"/>
        <n v="11.99"/>
        <n v="4.8499999999999996"/>
        <n v="6.37"/>
        <n v="9.81"/>
        <n v="11.8"/>
        <n v="4.16"/>
        <n v="4.9800000000000004"/>
        <n v="6.38"/>
        <n v="10.210000000000001"/>
        <n v="9.6999999999999993"/>
        <n v="10.25"/>
        <n v="4.83"/>
        <n v="10.86"/>
        <n v="5.68"/>
        <n v="5.57"/>
        <n v="4.58"/>
        <n v="8.9600000000000009"/>
        <n v="11.74"/>
        <n v="5.89"/>
        <n v="10.64"/>
        <n v="7.46"/>
        <n v="6.15"/>
        <n v="9.86"/>
        <n v="4.3499999999999996"/>
        <n v="8.66"/>
        <n v="8.64"/>
        <n v="5.04"/>
        <n v="8.83"/>
        <n v="8.4700000000000006"/>
        <n v="4.2"/>
        <n v="5.71"/>
        <n v="9.07"/>
        <n v="4.79"/>
        <n v="11.39"/>
        <n v="6"/>
        <n v="5.13"/>
        <n v="5.26"/>
        <n v="9.0399999999999991"/>
        <n v="4.0999999999999996"/>
        <n v="6.48"/>
        <n v="11.66"/>
        <n v="7.26"/>
        <n v="4.33"/>
        <n v="7.63"/>
        <n v="8.92"/>
        <n v="4.3099999999999996"/>
        <n v="10.46"/>
        <n v="7.39"/>
        <n v="8.86"/>
        <n v="10.96"/>
        <n v="6.28"/>
        <n v="11.14"/>
        <n v="9.0500000000000007"/>
        <n v="11.31"/>
        <n v="9.5"/>
        <n v="10.84"/>
        <n v="6.97"/>
        <n v="8.24"/>
        <n v="8.26"/>
        <n v="6.13"/>
        <n v="10.47"/>
        <n v="4.04"/>
        <n v="5.74"/>
        <n v="6.33"/>
        <n v="9.4700000000000006"/>
        <n v="11.03"/>
        <n v="9.52"/>
        <n v="11.09"/>
        <n v="9.4499999999999993"/>
        <n v="10.16"/>
        <n v="11.71"/>
        <n v="6.85"/>
        <n v="7.05"/>
        <n v="11.64"/>
        <n v="8.56"/>
        <n v="10.5"/>
        <n v="6.39"/>
        <n v="5.52"/>
        <n v="4.88"/>
        <n v="10.53"/>
        <n v="9.7200000000000006"/>
        <n v="5.29"/>
        <n v="4.8600000000000003"/>
        <n v="4.4400000000000004"/>
        <n v="8.1"/>
        <n v="7.16"/>
        <n v="5.47"/>
        <n v="4.1500000000000004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00000000000004"/>
        <n v="5.46"/>
        <n v="5.0199999999999996"/>
        <n v="6.36"/>
        <n v="8.3699999999999992"/>
        <n v="7.31"/>
        <n v="6.87"/>
        <n v="6.47"/>
        <n v="10.43"/>
        <n v="4.6500000000000004"/>
        <n v="6.35"/>
        <n v="8.51"/>
        <n v="8.59"/>
        <n v="4.13"/>
        <n v="5.3"/>
        <n v="5.35"/>
        <n v="8.3800000000000008"/>
        <n v="7.03"/>
        <n v="8.75"/>
        <n v="9.36"/>
        <n v="4.8099999999999996"/>
        <n v="8.08"/>
        <n v="9.9499999999999993"/>
        <n v="5.16"/>
        <n v="10.44"/>
        <n v="5.69"/>
        <n v="6.5"/>
        <n v="7"/>
        <n v="6.19"/>
        <n v="7.71"/>
        <n v="4.63"/>
        <n v="11.43"/>
        <n v="7.65"/>
        <n v="10.119999999999999"/>
        <n v="4.7699999999999996"/>
        <n v="6.83"/>
        <n v="5.6"/>
        <n v="4.8"/>
        <n v="4.7300000000000004"/>
        <n v="7.3"/>
        <n v="8.2799999999999994"/>
        <n v="6.72"/>
        <n v="4.71"/>
        <n v="6.7"/>
        <n v="10.99"/>
        <n v="9.66"/>
        <n v="11.78"/>
        <n v="9.6199999999999992"/>
        <n v="10.78"/>
        <n v="7.18"/>
        <n v="5.0599999999999996"/>
        <n v="7.76"/>
        <n v="9.32"/>
        <n v="5.31"/>
        <n v="7.11"/>
        <n v="10.199999999999999"/>
        <n v="10.4"/>
        <n v="11.97"/>
        <n v="6.71"/>
        <n v="11.92"/>
        <n v="11.93"/>
        <n v="9.59"/>
        <n v="10.95"/>
        <n v="9.17"/>
        <n v="9.1300000000000008"/>
        <n v="9.4600000000000009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399999999999997"/>
        <n v="9.83"/>
        <n v="11.08"/>
        <n v="11.01"/>
        <n v="6.79"/>
        <n v="8.0500000000000007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199999999999992"/>
        <n v="11.76"/>
        <n v="7.06"/>
        <n v="11.35"/>
        <n v="7.86"/>
        <n v="10.48"/>
        <n v="9.06"/>
        <n v="11.07"/>
        <n v="10.45"/>
        <n v="8.6300000000000008"/>
        <n v="7.49"/>
        <n v="9.2200000000000006"/>
        <n v="5.59"/>
        <n v="6.65"/>
        <n v="6.9"/>
        <n v="11.52"/>
        <n v="11.24"/>
        <n v="10.98"/>
        <n v="8.48"/>
        <n v="6.94"/>
        <n v="4.05"/>
        <n v="10.220000000000001"/>
        <n v="9.24"/>
        <n v="8.6"/>
        <n v="9.19"/>
        <n v="7.19"/>
        <n v="9.39"/>
        <n v="8.2100000000000009"/>
        <n v="11.86"/>
        <n v="11.46"/>
        <n v="11.33"/>
        <n v="7.69"/>
        <n v="4.91"/>
        <n v="10.8"/>
        <n v="7.21"/>
        <n v="4.62"/>
        <n v="7.68"/>
        <n v="7.51"/>
        <n v="8.07"/>
        <n v="8.9499999999999993"/>
        <n v="6.31"/>
        <n v="8.25"/>
        <n v="8.1300000000000008"/>
        <n v="10.1"/>
        <n v="4.97"/>
        <n v="7.58"/>
        <n v="11"/>
        <n v="6.66"/>
        <n v="8.81"/>
        <n v="7.92"/>
        <n v="7.48"/>
        <n v="10.58"/>
        <n v="7.82"/>
        <n v="11.21"/>
        <n v="10.62"/>
        <n v="10.7"/>
        <n v="10.02"/>
        <n v="4.3899999999999997"/>
        <n v="11.84"/>
        <n v="4.66"/>
        <n v="11.11"/>
        <n v="11.96"/>
        <n v="4.41"/>
        <n v="9.1"/>
        <n v="9.8800000000000008"/>
        <n v="9.65"/>
        <n v="11.1"/>
        <n v="4.75"/>
        <n v="9.2899999999999991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000000000000007"/>
        <n v="4.9400000000000004"/>
        <n v="6.99"/>
        <n v="9.9600000000000009"/>
        <n v="10.34"/>
        <n v="11.2"/>
        <n v="7.41"/>
        <n v="10.83"/>
        <n v="11.81"/>
        <n v="10.74"/>
        <n v="4.32"/>
        <n v="11.94"/>
        <n v="5.54"/>
        <n v="8.8699999999999992"/>
        <n v="10.19"/>
        <n v="11.85"/>
        <n v="4"/>
        <n v="11.36"/>
        <n v="7.53"/>
        <n v="7.95"/>
        <n v="8.76"/>
        <n v="7.56"/>
        <n v="4.17"/>
        <n v="11.42"/>
        <n v="9.8000000000000007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799999999999994"/>
        <n v="7.94"/>
        <n v="7.81"/>
        <n v="9.85"/>
        <n v="9.23"/>
        <n v="11.04"/>
        <n v="8.85"/>
        <n v="9.6300000000000008"/>
        <n v="5.44"/>
        <n v="4.7"/>
        <n v="7.34"/>
        <n v="11.06"/>
        <n v="7.62"/>
        <n v="10.18"/>
        <n v="7.73"/>
        <n v="10.42"/>
        <n v="8.1199999999999992"/>
        <n v="5.66"/>
        <n v="8.2899999999999991"/>
        <n v="5.17"/>
        <n v="7.99"/>
        <n v="6.45"/>
        <n v="11.18"/>
        <n v="10.24"/>
        <n v="10.81"/>
        <n v="6.53"/>
        <n v="7.85"/>
        <n v="8.17"/>
        <n v="7.61"/>
        <n v="12"/>
        <n v="8.57"/>
        <n v="6.81"/>
        <n v="6.54"/>
        <n v="7.57"/>
        <n v="7.98"/>
        <n v="8.84"/>
        <n v="10.68"/>
        <n v="10.75"/>
        <n v="7.8"/>
        <n v="7.04"/>
        <n v="8.19"/>
        <n v="8.2200000000000006"/>
        <n v="9.14"/>
        <n v="6.69"/>
        <n v="9.5500000000000007"/>
        <n v="11.44"/>
        <n v="4.42"/>
        <n v="8.27"/>
        <n v="5.15"/>
        <n v="7.5"/>
        <n v="10.09"/>
        <n v="11.58"/>
        <n v="10.59"/>
        <n v="11.98"/>
        <n v="6.93"/>
        <n v="5.93"/>
        <n v="9.2100000000000009"/>
        <n v="8.5299999999999994"/>
        <n v="5.38"/>
        <n v="10.66"/>
        <n v="9.7100000000000009"/>
        <n v="9.31"/>
        <n v="11.63"/>
        <n v="9.61"/>
        <n v="6.89"/>
        <n v="5"/>
        <n v="9.92"/>
        <n v="6.16"/>
        <n v="8.6199999999999992"/>
        <n v="6.08"/>
        <n v="11.73"/>
        <n v="6.64"/>
        <n v="8.93"/>
        <n v="8.5500000000000007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899999999999991"/>
        <n v="9.44"/>
        <n v="10.36"/>
        <n v="8.4600000000000009"/>
      </sharedItems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NumberOfMajorSurgeries" numFmtId="0">
      <sharedItems containsSemiMixedTypes="0" containsString="0" containsNumber="1" containsInteger="1" minValue="0" maxValue="3" count="4">
        <n v="0"/>
        <n v="2"/>
        <n v="3"/>
        <n v="1"/>
      </sharedItems>
    </cacheField>
    <cacheField name="smoker" numFmtId="0">
      <sharedItems count="2">
        <s v="yes"/>
        <s v="No"/>
      </sharedItems>
    </cacheField>
    <cacheField name="Weight status" numFmtId="0">
      <sharedItems count="4">
        <s v="obesity"/>
        <s v="overweight"/>
        <s v="Normal weight"/>
        <s v="Underweight"/>
      </sharedItems>
    </cacheField>
    <cacheField name="Diebetics status" numFmtId="0">
      <sharedItems count="3">
        <s v="Diabetes"/>
        <s v="Predibetics"/>
        <s v="Normal"/>
      </sharedItems>
    </cacheField>
    <cacheField name="Date of birth" numFmtId="0">
      <sharedItems/>
    </cacheField>
    <cacheField name="charges" numFmtId="0">
      <sharedItems containsSemiMixedTypes="0" containsString="0" containsNumber="1" minValue="563.84" maxValue="63770.43" count="2331">
        <n v="63770.43"/>
        <n v="62592.87"/>
        <n v="60021.4"/>
        <n v="58571.07"/>
        <n v="55135.4"/>
        <n v="52590.83"/>
        <n v="51194.559999999998"/>
        <n v="49577.66"/>
        <n v="48970.25"/>
        <n v="48885.14"/>
        <n v="48824.45"/>
        <n v="48675.519999999997"/>
        <n v="48673.56"/>
        <n v="48549.18"/>
        <n v="48517.56"/>
        <n v="48173.36"/>
        <n v="47928.03"/>
        <n v="47896.79"/>
        <n v="47496.49"/>
        <n v="47462.89"/>
        <n v="47403.88"/>
        <n v="47305.31"/>
        <n v="47291.06"/>
        <n v="47269.85"/>
        <n v="47055.53"/>
        <n v="46889.26"/>
        <n v="46718.16"/>
        <n v="46661.440000000002"/>
        <n v="46599.11"/>
        <n v="46255.11"/>
        <n v="46200.99"/>
        <n v="46151.12"/>
        <n v="46130.53"/>
        <n v="46113.51"/>
        <n v="45863.21"/>
        <n v="45710.21"/>
        <n v="45702.02"/>
        <n v="45008.959999999999"/>
        <n v="44641.2"/>
        <n v="44585.46"/>
        <n v="44501.4"/>
        <n v="44423.8"/>
        <n v="44400.41"/>
        <n v="44260.75"/>
        <n v="44202.65"/>
        <n v="43943.88"/>
        <n v="43921.18"/>
        <n v="43896.38"/>
        <n v="43817.45"/>
        <n v="43813.87"/>
        <n v="43753.34"/>
        <n v="43578.94"/>
        <n v="43254.42"/>
        <n v="43073.760000000002"/>
        <n v="42983.46"/>
        <n v="42969.85"/>
        <n v="42856.84"/>
        <n v="42764.12"/>
        <n v="42760.5"/>
        <n v="42644.2"/>
        <n v="42560.43"/>
        <n v="42538.720000000001"/>
        <n v="42478.6"/>
        <n v="42303.69"/>
        <n v="42211.14"/>
        <n v="42188.15"/>
        <n v="42124.52"/>
        <n v="42112.24"/>
        <n v="42111.66"/>
        <n v="41999.519999999997"/>
        <n v="41949.24"/>
        <n v="41919.1"/>
        <n v="41886.54"/>
        <n v="41794.629999999997"/>
        <n v="41681.86"/>
        <n v="41676.080000000002"/>
        <n v="41661.599999999999"/>
        <n v="41636.199999999997"/>
        <n v="41505.15"/>
        <n v="41351.879999999997"/>
        <n v="41331.79"/>
        <n v="41271.5"/>
        <n v="41250.39"/>
        <n v="41191.57"/>
        <n v="41097.160000000003"/>
        <n v="41055.29"/>
        <n v="41034.22"/>
        <n v="40974.160000000003"/>
        <n v="40961.29"/>
        <n v="40941.29"/>
        <n v="40932.43"/>
        <n v="40904.199999999997"/>
        <n v="40817.85"/>
        <n v="40720.550000000003"/>
        <n v="40692.910000000003"/>
        <n v="40590.550000000003"/>
        <n v="40419.019999999997"/>
        <n v="40373.74"/>
        <n v="40309.93"/>
        <n v="40284.379999999997"/>
        <n v="40273.65"/>
        <n v="40208.559999999998"/>
        <n v="40204.83"/>
        <n v="40182.25"/>
        <n v="40103.89"/>
        <n v="40069.440000000002"/>
        <n v="40054.730000000003"/>
        <n v="40003.33"/>
        <n v="39983.43"/>
        <n v="39963.120000000003"/>
        <n v="39871.699999999997"/>
        <n v="39865.699999999997"/>
        <n v="39836.519999999997"/>
        <n v="39774.28"/>
        <n v="39727.61"/>
        <n v="39725.519999999997"/>
        <n v="39722.75"/>
        <n v="39721.93"/>
        <n v="39670.44"/>
        <n v="39611.760000000002"/>
        <n v="39597.410000000003"/>
        <n v="39556.49"/>
        <n v="39396.86"/>
        <n v="39352.6"/>
        <n v="39315.279999999999"/>
        <n v="39241.440000000002"/>
        <n v="39221.120000000003"/>
        <n v="39125.33"/>
        <n v="39047.29"/>
        <n v="38998.550000000003"/>
        <n v="38947.43"/>
        <n v="38932.559999999998"/>
        <n v="38924.04"/>
        <n v="38893.360000000001"/>
        <n v="38869.25"/>
        <n v="38836.980000000003"/>
        <n v="38792.69"/>
        <n v="38746.36"/>
        <n v="38740.120000000003"/>
        <n v="38711"/>
        <n v="38709.18"/>
        <n v="38652.089999999997"/>
        <n v="38511.629999999997"/>
        <n v="38415.47"/>
        <n v="38405.26"/>
        <n v="38389.79"/>
        <n v="38344.57"/>
        <n v="38313.129999999997"/>
        <n v="38282.75"/>
        <n v="38245.589999999997"/>
        <n v="38241.74"/>
        <n v="38237.339999999997"/>
        <n v="38189.1"/>
        <n v="38126.25"/>
        <n v="37829.72"/>
        <n v="37800.980000000003"/>
        <n v="37742.58"/>
        <n v="37735.199999999997"/>
        <n v="37701.879999999997"/>
        <n v="37675.06"/>
        <n v="37650.74"/>
        <n v="37607.53"/>
        <n v="37484.449999999997"/>
        <n v="37465.339999999997"/>
        <n v="37425.94"/>
        <n v="37277.269999999997"/>
        <n v="37272.339999999997"/>
        <n v="37270.15"/>
        <n v="37251.22"/>
        <n v="37165.160000000003"/>
        <n v="37133.9"/>
        <n v="37079.370000000003"/>
        <n v="37076.370000000003"/>
        <n v="37040.879999999997"/>
        <n v="36976.449999999997"/>
        <n v="36950.26"/>
        <n v="36935.64"/>
        <n v="36922.61"/>
        <n v="36911.99"/>
        <n v="36910.61"/>
        <n v="36898.730000000003"/>
        <n v="36889.99"/>
        <n v="36837.47"/>
        <n v="36795.29"/>
        <n v="36786.370000000003"/>
        <n v="36580.28"/>
        <n v="36572.800000000003"/>
        <n v="36541.550000000003"/>
        <n v="36445.550000000003"/>
        <n v="36397.58"/>
        <n v="36350.71"/>
        <n v="36332.449999999997"/>
        <n v="36314.050000000003"/>
        <n v="36307.800000000003"/>
        <n v="36219.410000000003"/>
        <n v="36197.699999999997"/>
        <n v="36189.1"/>
        <n v="36182.870000000003"/>
        <n v="36149.480000000003"/>
        <n v="36124.57"/>
        <n v="36090.49"/>
        <n v="36085.22"/>
        <n v="36074.339999999997"/>
        <n v="36021.01"/>
        <n v="35952.65"/>
        <n v="35883.269999999997"/>
        <n v="35733.96"/>
        <n v="35711.39"/>
        <n v="35701.9"/>
        <n v="35595.589999999997"/>
        <n v="35585.58"/>
        <n v="35583.17"/>
        <n v="35573.26"/>
        <n v="35547.72"/>
        <n v="35547.47"/>
        <n v="35517.19"/>
        <n v="35491.64"/>
        <n v="35345.730000000003"/>
        <n v="35315.96"/>
        <n v="35302.089999999997"/>
        <n v="35160.129999999997"/>
        <n v="35147.53"/>
        <n v="35069.370000000003"/>
        <n v="35050.620000000003"/>
        <n v="35000.730000000003"/>
        <n v="34979.86"/>
        <n v="34976.42"/>
        <n v="34975.68"/>
        <n v="34940.61"/>
        <n v="34838.870000000003"/>
        <n v="34828.65"/>
        <n v="34806.47"/>
        <n v="34779.620000000003"/>
        <n v="34672.15"/>
        <n v="34617.839999999997"/>
        <n v="34543.39"/>
        <n v="34472.839999999997"/>
        <n v="34456.269999999997"/>
        <n v="34439.86"/>
        <n v="34402.22"/>
        <n v="34307.22"/>
        <n v="34293.120000000003"/>
        <n v="34289.43"/>
        <n v="34254.050000000003"/>
        <n v="34218.019999999997"/>
        <n v="34210.33"/>
        <n v="34205.07"/>
        <n v="34166.269999999997"/>
        <n v="34084.68"/>
        <n v="34053.360000000001"/>
        <n v="33975.47"/>
        <n v="33907.550000000003"/>
        <n v="33900.65"/>
        <n v="33829.39"/>
        <n v="33753.32"/>
        <n v="33750.29"/>
        <n v="33732.69"/>
        <n v="33707.550000000003"/>
        <n v="33611.71"/>
        <n v="33527.1"/>
        <n v="33475.82"/>
        <n v="33471.97"/>
        <n v="33450.99"/>
        <n v="33344.449999999997"/>
        <n v="33307.550000000003"/>
        <n v="33292.83"/>
        <n v="33121"/>
        <n v="33090.660000000003"/>
        <n v="33074.94"/>
        <n v="33057.230000000003"/>
        <n v="33025.32"/>
        <n v="33017.46"/>
        <n v="32947.629999999997"/>
        <n v="32906.69"/>
        <n v="32827.51"/>
        <n v="32787.46"/>
        <n v="32765.33"/>
        <n v="32760.48"/>
        <n v="32734.19"/>
        <n v="32716.2"/>
        <n v="32686.080000000002"/>
        <n v="32672.11"/>
        <n v="32548.34"/>
        <n v="32485.46"/>
        <n v="32462.35"/>
        <n v="32430.22"/>
        <n v="32428.63"/>
        <n v="32288.49"/>
        <n v="32259.96"/>
        <n v="32222.81"/>
        <n v="32192.76"/>
        <n v="32108.66"/>
        <n v="32086.21"/>
        <n v="31980.89"/>
        <n v="31897.1"/>
        <n v="31743.919999999998"/>
        <n v="31736.7"/>
        <n v="31620"/>
        <n v="31591.82"/>
        <n v="31368.81"/>
        <n v="31328.27"/>
        <n v="31322.53"/>
        <n v="31234.560000000001"/>
        <n v="31196.61"/>
        <n v="30942.19"/>
        <n v="30763.01"/>
        <n v="30724.44"/>
        <n v="30697.71"/>
        <n v="30625.65"/>
        <n v="30530.5"/>
        <n v="30457.37"/>
        <n v="30422.03"/>
        <n v="30409.53"/>
        <n v="30366.93"/>
        <n v="30328.27"/>
        <n v="30284.639999999999"/>
        <n v="30260"/>
        <n v="30184.94"/>
        <n v="30166.62"/>
        <n v="30134.75"/>
        <n v="30095.97"/>
        <n v="30063.58"/>
        <n v="30026.87"/>
        <n v="29969.67"/>
        <n v="29933.75"/>
        <n v="29929.56"/>
        <n v="29899.25"/>
        <n v="29852.48"/>
        <n v="29818.76"/>
        <n v="29816.639999999999"/>
        <n v="29760.6"/>
        <n v="29757.69"/>
        <n v="29622.69"/>
        <n v="29583.8"/>
        <n v="29523.17"/>
        <n v="29443.59"/>
        <n v="29352.560000000001"/>
        <n v="29330.98"/>
        <n v="29227.599999999999"/>
        <n v="29186.48"/>
        <n v="29160.39"/>
        <n v="29141.360000000001"/>
        <n v="29114.77"/>
        <n v="29114.21"/>
        <n v="29007.82"/>
        <n v="28998.68"/>
        <n v="28950.47"/>
        <n v="28923.14"/>
        <n v="28868.66"/>
        <n v="28716.14"/>
        <n v="28542.86"/>
        <n v="28476.73"/>
        <n v="28468.92"/>
        <n v="28340.19"/>
        <n v="28302.33"/>
        <n v="28287.9"/>
        <n v="28245.34"/>
        <n v="28101.33"/>
        <n v="28006.94"/>
        <n v="27980.77"/>
        <n v="27941.29"/>
        <n v="27931.11"/>
        <n v="27925.86"/>
        <n v="27849.94"/>
        <n v="27808.73"/>
        <n v="27724.29"/>
        <n v="27696.11"/>
        <n v="27625.17"/>
        <n v="27619.360000000001"/>
        <n v="27614.71"/>
        <n v="27598.93"/>
        <n v="27534.53"/>
        <n v="27533.91"/>
        <n v="27495.59"/>
        <n v="27432.73"/>
        <n v="27375.9"/>
        <n v="27346.04"/>
        <n v="27322.73"/>
        <n v="27236.959999999999"/>
        <n v="27218.44"/>
        <n v="27117.99"/>
        <n v="27092.38"/>
        <n v="27080.639999999999"/>
        <n v="27037.91"/>
        <n v="27000.98"/>
        <n v="26936.98"/>
        <n v="26927.69"/>
        <n v="26926.51"/>
        <n v="26912.560000000001"/>
        <n v="26607.89"/>
        <n v="26479.4"/>
        <n v="26467.1"/>
        <n v="26392.26"/>
        <n v="26316.59"/>
        <n v="26236.58"/>
        <n v="26140.36"/>
        <n v="26125.67"/>
        <n v="26109.33"/>
        <n v="26026.97"/>
        <n v="26018.95"/>
        <n v="25992.82"/>
        <n v="25678.78"/>
        <n v="25656.58"/>
        <n v="25648.98"/>
        <n v="25517.11"/>
        <n v="25382.3"/>
        <n v="25333.33"/>
        <n v="25309.49"/>
        <n v="25127.22"/>
        <n v="25081.77"/>
        <n v="25075.97"/>
        <n v="24915.22"/>
        <n v="24915.05"/>
        <n v="24873.38"/>
        <n v="24869.84"/>
        <n v="24863.25"/>
        <n v="24817.25"/>
        <n v="24795.040000000001"/>
        <n v="24671.66"/>
        <n v="24667.42"/>
        <n v="24603.05"/>
        <n v="24535.7"/>
        <n v="24520.26"/>
        <n v="24513.09"/>
        <n v="24476.48"/>
        <n v="24393.62"/>
        <n v="24387.74"/>
        <n v="24294.02"/>
        <n v="24227.34"/>
        <n v="24180.93"/>
        <n v="24106.91"/>
        <n v="24059.68"/>
        <n v="23967.38"/>
        <n v="23887.66"/>
        <n v="23807.24"/>
        <n v="23568.27"/>
        <n v="23563.02"/>
        <n v="23401.31"/>
        <n v="23306.55"/>
        <n v="23288.93"/>
        <n v="23244.79"/>
        <n v="23241.47"/>
        <n v="23082.959999999999"/>
        <n v="23065.42"/>
        <n v="23045.57"/>
        <n v="22493.66"/>
        <n v="22478.6"/>
        <n v="22462.04"/>
        <n v="22412.65"/>
        <n v="22395.74"/>
        <n v="22331.57"/>
        <n v="22218.11"/>
        <n v="22192.44"/>
        <n v="22144.03"/>
        <n v="22097.62"/>
        <n v="21984.47"/>
        <n v="21978.68"/>
        <n v="21882.400000000001"/>
        <n v="21880.82"/>
        <n v="21797"/>
        <n v="21774.32"/>
        <n v="21771.34"/>
        <n v="21677.279999999999"/>
        <n v="21661.16"/>
        <n v="21659.93"/>
        <n v="21595.38"/>
        <n v="21472.48"/>
        <n v="21348.71"/>
        <n v="21344.85"/>
        <n v="21259.38"/>
        <n v="21232.18"/>
        <n v="21223.68"/>
        <n v="21195.82"/>
        <n v="21098.55"/>
        <n v="21082.16"/>
        <n v="20893.060000000001"/>
        <n v="20878.78"/>
        <n v="20781.490000000002"/>
        <n v="20773.63"/>
        <n v="20745.990000000002"/>
        <n v="20709.02"/>
        <n v="20630.28"/>
        <n v="20568.32"/>
        <n v="20463"/>
        <n v="20446.849999999999"/>
        <n v="20420.599999999999"/>
        <n v="20354.5"/>
        <n v="20296.86"/>
        <n v="20277.810000000001"/>
        <n v="20253.84"/>
        <n v="20234.849999999999"/>
        <n v="20177.669999999998"/>
        <n v="20167.34"/>
        <n v="20149.32"/>
        <n v="20009.63"/>
        <n v="19995.29"/>
        <n v="19964.75"/>
        <n v="19933.46"/>
        <n v="19798.05"/>
        <n v="19749.38"/>
        <n v="19719.689999999999"/>
        <n v="19673.34"/>
        <n v="19594.810000000001"/>
        <n v="19551.34"/>
        <n v="19539.240000000002"/>
        <n v="19521.97"/>
        <n v="19515.54"/>
        <n v="19496.72"/>
        <n v="19444.27"/>
        <n v="19442.349999999999"/>
        <n v="19362"/>
        <n v="19350.37"/>
        <n v="19321.060000000001"/>
        <n v="19259.96"/>
        <n v="19214.71"/>
        <n v="19199.939999999999"/>
        <n v="19144.580000000002"/>
        <n v="19107.78"/>
        <n v="19040.88"/>
        <n v="19023.259999999998"/>
        <n v="18972.5"/>
        <n v="18963.169999999998"/>
        <n v="18955.22"/>
        <n v="18954.560000000001"/>
        <n v="18932.810000000001"/>
        <n v="18903.490000000002"/>
        <n v="18883.330000000002"/>
        <n v="18838.7"/>
        <n v="18815.53"/>
        <n v="18806.150000000001"/>
        <n v="18804.75"/>
        <n v="18767.740000000002"/>
        <n v="18765.88"/>
        <n v="18694.689999999999"/>
        <n v="18682.740000000002"/>
        <n v="18648.419999999998"/>
        <n v="18608.259999999998"/>
        <n v="18443.11"/>
        <n v="18328.240000000002"/>
        <n v="18310.740000000002"/>
        <n v="18259.22"/>
        <n v="18246.5"/>
        <n v="18223.45"/>
        <n v="18218.16"/>
        <n v="18208.34"/>
        <n v="18157.88"/>
        <n v="18033.97"/>
        <n v="18031.189999999999"/>
        <n v="18031.16"/>
        <n v="17942.11"/>
        <n v="17929.3"/>
        <n v="17904.53"/>
        <n v="17882.669999999998"/>
        <n v="17878.900000000001"/>
        <n v="17862.919999999998"/>
        <n v="17832.599999999999"/>
        <n v="17779.939999999999"/>
        <n v="17777.73"/>
        <n v="17748.509999999998"/>
        <n v="17663.14"/>
        <n v="17626.240000000002"/>
        <n v="17584.72"/>
        <n v="17560.38"/>
        <n v="17556.88"/>
        <n v="17507.47"/>
        <n v="17505.650000000001"/>
        <n v="17496.310000000001"/>
        <n v="17479.53"/>
        <n v="17468.98"/>
        <n v="17361.77"/>
        <n v="17352.68"/>
        <n v="17337.580000000002"/>
        <n v="17253.43"/>
        <n v="17179.52"/>
        <n v="17178.68"/>
        <n v="17174.52"/>
        <n v="17172.27"/>
        <n v="17128.43"/>
        <n v="17085.27"/>
        <n v="17081.080000000002"/>
        <n v="17043.34"/>
        <n v="17016.009999999998"/>
        <n v="16990.55"/>
        <n v="16921.09"/>
        <n v="16903.5"/>
        <n v="16884.919999999998"/>
        <n v="16841.32"/>
        <n v="16796.41"/>
        <n v="16779.400000000001"/>
        <n v="16776.3"/>
        <n v="16770.990000000002"/>
        <n v="16657.72"/>
        <n v="16631.61"/>
        <n v="16602.18"/>
        <n v="16600.16"/>
        <n v="16587.96"/>
        <n v="16586.5"/>
        <n v="16577.78"/>
        <n v="16455.71"/>
        <n v="16450.89"/>
        <n v="16420.490000000002"/>
        <n v="16351.42"/>
        <n v="16311.05"/>
        <n v="16297.85"/>
        <n v="16267.32"/>
        <n v="16232.85"/>
        <n v="16205.88"/>
        <n v="16199.1"/>
        <n v="16190.97"/>
        <n v="16152.04"/>
        <n v="16138.76"/>
        <n v="16122.65"/>
        <n v="16115.3"/>
        <n v="16097.94"/>
        <n v="16085.13"/>
        <n v="16069.08"/>
        <n v="16062.89"/>
        <n v="16059.06"/>
        <n v="15966.19"/>
        <n v="15965.29"/>
        <n v="15922.29"/>
        <n v="15840.81"/>
        <n v="15828.82"/>
        <n v="15820.7"/>
        <n v="15817.99"/>
        <n v="15746.62"/>
        <n v="15698.86"/>
        <n v="15670.3"/>
        <n v="15646.28"/>
        <n v="15612.19"/>
        <n v="15608.58"/>
        <n v="15556.67"/>
        <n v="15555.19"/>
        <n v="15532.16"/>
        <n v="15518.18"/>
        <n v="15450.48"/>
        <n v="15440.2"/>
        <n v="15377.77"/>
        <n v="15368.22"/>
        <n v="15363.77"/>
        <n v="15361.5"/>
        <n v="15359.1"/>
        <n v="15322.77"/>
        <n v="15260.52"/>
        <n v="15230.32"/>
        <n v="15207.92"/>
        <n v="15174.81"/>
        <n v="15170.07"/>
        <n v="15161.53"/>
        <n v="15161.25"/>
        <n v="15150.44"/>
        <n v="15123.19"/>
        <n v="15103.69"/>
        <n v="15090.35"/>
        <n v="15052.68"/>
        <n v="15038.51"/>
        <n v="15026.3"/>
        <n v="15025.76"/>
        <n v="15019.76"/>
        <n v="15006.58"/>
        <n v="14988.43"/>
        <n v="14945.34"/>
        <n v="14926.97"/>
        <n v="14908.27"/>
        <n v="14901.52"/>
        <n v="14847.63"/>
        <n v="14843.96"/>
        <n v="14839.34"/>
        <n v="14819"/>
        <n v="14750.42"/>
        <n v="14738.43"/>
        <n v="14711.74"/>
        <n v="14696.77"/>
        <n v="14692.67"/>
        <n v="14665.75"/>
        <n v="14657.2"/>
        <n v="14640.35"/>
        <n v="14630.52"/>
        <n v="14612.33"/>
        <n v="14600.62"/>
        <n v="14590.63"/>
        <n v="14574.64"/>
        <n v="14571.89"/>
        <n v="14547.26"/>
        <n v="14507.46"/>
        <n v="14478.33"/>
        <n v="14474.68"/>
        <n v="14470.01"/>
        <n v="14455.64"/>
        <n v="14451.84"/>
        <n v="14449.85"/>
        <n v="14427.63"/>
        <n v="14426.66"/>
        <n v="14426.07"/>
        <n v="14418.28"/>
        <n v="14410.93"/>
        <n v="14394.56"/>
        <n v="14394.4"/>
        <n v="14382.71"/>
        <n v="14358.36"/>
        <n v="14355.43"/>
        <n v="14349.85"/>
        <n v="14337.91"/>
        <n v="14319.03"/>
        <n v="14313.85"/>
        <n v="14285.9"/>
        <n v="14283.46"/>
        <n v="14258.33"/>
        <n v="14256.79"/>
        <n v="14256.19"/>
        <n v="14254.61"/>
        <n v="14235.07"/>
        <n v="14210.54"/>
        <n v="14209.4"/>
        <n v="14193.55"/>
        <n v="14152.46"/>
        <n v="14133.04"/>
        <n v="14119.62"/>
        <n v="14098.07"/>
        <n v="14081.93"/>
        <n v="14043.48"/>
        <n v="14007.22"/>
        <n v="14001.29"/>
        <n v="14001.13"/>
        <n v="13981.85"/>
        <n v="13979.45"/>
        <n v="13974.46"/>
        <n v="13937.67"/>
        <n v="13919.82"/>
        <n v="13887.97"/>
        <n v="13887.2"/>
        <n v="13886.4"/>
        <n v="13880.95"/>
        <n v="13874.89"/>
        <n v="13844.8"/>
        <n v="13844.51"/>
        <n v="13831.12"/>
        <n v="13822.8"/>
        <n v="13819.49"/>
        <n v="13801.61"/>
        <n v="13770.1"/>
        <n v="13747.87"/>
        <n v="13746.74"/>
        <n v="13726.21"/>
        <n v="13725.47"/>
        <n v="13714.55"/>
        <n v="13685.51"/>
        <n v="13677.68"/>
        <n v="13638.06"/>
        <n v="13635.64"/>
        <n v="13622.01"/>
        <n v="13616.36"/>
        <n v="13607.37"/>
        <n v="13588.17"/>
        <n v="13566.04"/>
        <n v="13555"/>
        <n v="13511.28"/>
        <n v="13480.83"/>
        <n v="13472.19"/>
        <n v="13470.86"/>
        <n v="13470.8"/>
        <n v="13465.8"/>
        <n v="13462.52"/>
        <n v="13457.96"/>
        <n v="13451.12"/>
        <n v="13440.7"/>
        <n v="13430.27"/>
        <n v="13429.04"/>
        <n v="13417.05"/>
        <n v="13415.04"/>
        <n v="13412.97"/>
        <n v="13405.39"/>
        <n v="13393.76"/>
        <n v="13390.56"/>
        <n v="13383.67"/>
        <n v="13377.41"/>
        <n v="13375.76"/>
        <n v="13360.94"/>
        <n v="13352.1"/>
        <n v="13333.71"/>
        <n v="13292.52"/>
        <n v="13228.85"/>
        <n v="13224.69"/>
        <n v="13224.06"/>
        <n v="13217.09"/>
        <n v="13214.43"/>
        <n v="13204.29"/>
        <n v="13143.86"/>
        <n v="13143.34"/>
        <n v="13129.6"/>
        <n v="13126.68"/>
        <n v="13116.84"/>
        <n v="13113.51"/>
        <n v="13112.6"/>
        <n v="13110.79"/>
        <n v="13101.74"/>
        <n v="13063.88"/>
        <n v="13051.22"/>
        <n v="13047.33"/>
        <n v="13044.41"/>
        <n v="13041.92"/>
        <n v="13023.93"/>
        <n v="13019.16"/>
        <n v="13012.21"/>
        <n v="13010.86"/>
        <n v="13008.07"/>
        <n v="13004.95"/>
        <n v="13002.91"/>
        <n v="12994.12"/>
        <n v="12982.87"/>
        <n v="12981.35"/>
        <n v="12979.36"/>
        <n v="12957.12"/>
        <n v="12950.07"/>
        <n v="12949.16"/>
        <n v="12928.79"/>
        <n v="12925.89"/>
        <n v="12913.99"/>
        <n v="12890.06"/>
        <n v="12870.31"/>
        <n v="12856.84"/>
        <n v="12852.37"/>
        <n v="12847.24"/>
        <n v="12829.46"/>
        <n v="12823.25"/>
        <n v="12815.44"/>
        <n v="12797.21"/>
        <n v="12788.18"/>
        <n v="12788.03"/>
        <n v="12776.05"/>
        <n v="12770.27"/>
        <n v="12741.17"/>
        <n v="12731"/>
        <n v="12718.21"/>
        <n v="12713"/>
        <n v="12700.63"/>
        <n v="12699.56"/>
        <n v="12697.48"/>
        <n v="12648.7"/>
        <n v="12646.21"/>
        <n v="12644.59"/>
        <n v="12643.38"/>
        <n v="12640.24"/>
        <n v="12638.2"/>
        <n v="12629.9"/>
        <n v="12629.17"/>
        <n v="12624.74"/>
        <n v="12622.18"/>
        <n v="12609.89"/>
        <n v="12600.46"/>
        <n v="12592.53"/>
        <n v="12579.92"/>
        <n v="12574.05"/>
        <n v="12557.61"/>
        <n v="12523.6"/>
        <n v="12499.88"/>
        <n v="12495.29"/>
        <n v="12485.8"/>
        <n v="12479.71"/>
        <n v="12475.35"/>
        <n v="12452.25"/>
        <n v="12430.95"/>
        <n v="12408.29"/>
        <n v="12407.3"/>
        <n v="12404.88"/>
        <n v="12369.89"/>
        <n v="12363.55"/>
        <n v="12347.17"/>
        <n v="12333.83"/>
        <n v="12323.94"/>
        <n v="12299.59"/>
        <n v="12282.38"/>
        <n v="12282.03"/>
        <n v="12269.69"/>
        <n v="12268.63"/>
        <n v="12265.51"/>
        <n v="12255.04"/>
        <n v="12254.44"/>
        <n v="12245.17"/>
        <n v="12244.53"/>
        <n v="12237.73"/>
        <n v="12235.84"/>
        <n v="12233.83"/>
        <n v="12231.61"/>
        <n v="12224.35"/>
        <n v="12222.9"/>
        <n v="12218.7"/>
        <n v="12198.64"/>
        <n v="12148.2"/>
        <n v="12146.97"/>
        <n v="12142.58"/>
        <n v="12137.6"/>
        <n v="12130.8"/>
        <n v="12129.61"/>
        <n v="12124.99"/>
        <n v="12105.32"/>
        <n v="12096.65"/>
        <n v="12094.48"/>
        <n v="12091.34"/>
        <n v="12048.13"/>
        <n v="12044.34"/>
        <n v="12035.18"/>
        <n v="12032.33"/>
        <n v="12029.29"/>
        <n v="12001.29"/>
        <n v="11994.89"/>
        <n v="11987.68"/>
        <n v="11987.17"/>
        <n v="11946.63"/>
        <n v="11945.13"/>
        <n v="11944.59"/>
        <n v="11941.83"/>
        <n v="11938.26"/>
        <n v="11931.13"/>
        <n v="11918.2"/>
        <n v="11884.05"/>
        <n v="11881.97"/>
        <n v="11881.36"/>
        <n v="11879.1"/>
        <n v="11858.56"/>
        <n v="11856.41"/>
        <n v="11848.14"/>
        <n v="11842.62"/>
        <n v="11842.44"/>
        <n v="11840.78"/>
        <n v="11837.16"/>
        <n v="11833.78"/>
        <n v="11830.61"/>
        <n v="11773.06"/>
        <n v="11763"/>
        <n v="11752.68"/>
        <n v="11743.93"/>
        <n v="11743.3"/>
        <n v="11741.73"/>
        <n v="11737.85"/>
        <n v="11735.88"/>
        <n v="11730.82"/>
        <n v="11729.68"/>
        <n v="11712.97"/>
        <n v="11696.52"/>
        <n v="11674.13"/>
        <n v="11658.38"/>
        <n v="11658.12"/>
        <n v="11657.81"/>
        <n v="11657.72"/>
        <n v="11625.11"/>
        <n v="11602.75"/>
        <n v="11576.13"/>
        <n v="11566.3"/>
        <n v="11554.22"/>
        <n v="11552.9"/>
        <n v="11540.25"/>
        <n v="11538.42"/>
        <n v="11534.87"/>
        <n v="11530.12"/>
        <n v="11524.25"/>
        <n v="11520.1"/>
        <n v="11512.41"/>
        <n v="11511.61"/>
        <n v="11497.69"/>
        <n v="11492.46"/>
        <n v="11488.32"/>
        <n v="11482.63"/>
        <n v="11478.14"/>
        <n v="11455.28"/>
        <n v="11454.02"/>
        <n v="11436.74"/>
        <n v="11435.74"/>
        <n v="11419.49"/>
        <n v="11412.02"/>
        <n v="11411.69"/>
        <n v="11396.9"/>
        <n v="11394.07"/>
        <n v="11388.27"/>
        <n v="11381.33"/>
        <n v="11378.57"/>
        <n v="11369.39"/>
        <n v="11365.95"/>
        <n v="11363.28"/>
        <n v="11362.76"/>
        <n v="11356.66"/>
        <n v="11353.23"/>
        <n v="11345.52"/>
        <n v="11344.32"/>
        <n v="11326.71"/>
        <n v="11321.49"/>
        <n v="11319.12"/>
        <n v="11318.57"/>
        <n v="11312.33"/>
        <n v="11305.93"/>
        <n v="11299.34"/>
        <n v="11294.57"/>
        <n v="11289.11"/>
        <n v="11286.54"/>
        <n v="11272.33"/>
        <n v="11265.71"/>
        <n v="11264.54"/>
        <n v="11255.29"/>
        <n v="11253.42"/>
        <n v="11250.43"/>
        <n v="11244.38"/>
        <n v="11217.35"/>
        <n v="11187.66"/>
        <n v="11186.2"/>
        <n v="11165.42"/>
        <n v="11163.57"/>
        <n v="11150.78"/>
        <n v="11103.33"/>
        <n v="11093.62"/>
        <n v="11090.72"/>
        <n v="11085.59"/>
        <n v="11082.58"/>
        <n v="11073.18"/>
        <n v="11070.54"/>
        <n v="11068.77"/>
        <n v="11068.7"/>
        <n v="11046.02"/>
        <n v="11037.85"/>
        <n v="11037.51"/>
        <n v="11033.66"/>
        <n v="11028.56"/>
        <n v="11018.05"/>
        <n v="11015.17"/>
        <n v="11013.71"/>
        <n v="10991.58"/>
        <n v="10982.5"/>
        <n v="10977.21"/>
        <n v="10976.25"/>
        <n v="10965.45"/>
        <n v="10959.69"/>
        <n v="10959.33"/>
        <n v="10942.13"/>
        <n v="10928.85"/>
        <n v="10923.93"/>
        <n v="10886.66"/>
        <n v="10848.13"/>
        <n v="10825.25"/>
        <n v="10807.49"/>
        <n v="10806.84"/>
        <n v="10797.34"/>
        <n v="10796.35"/>
        <n v="10795.94"/>
        <n v="10791.96"/>
        <n v="10769.75"/>
        <n v="10749.02"/>
        <n v="10736.87"/>
        <n v="10719.57"/>
        <n v="10713.64"/>
        <n v="10704.47"/>
        <n v="10702.64"/>
        <n v="10698.38"/>
        <n v="10690.11"/>
        <n v="10676.83"/>
        <n v="10665.44"/>
        <n v="10627.81"/>
        <n v="10620.26"/>
        <n v="10617.04"/>
        <n v="10608.67"/>
        <n v="10602.39"/>
        <n v="10601.63"/>
        <n v="10601.41"/>
        <n v="10600.55"/>
        <n v="10594.5"/>
        <n v="10594.23"/>
        <n v="10579.71"/>
        <n v="10577.09"/>
        <n v="10564.88"/>
        <n v="10560.49"/>
        <n v="10546.48"/>
        <n v="10495.6"/>
        <n v="10493.95"/>
        <n v="10486.55"/>
        <n v="10464.83"/>
        <n v="10461.98"/>
        <n v="10459.19"/>
        <n v="10455.14"/>
        <n v="10455.1"/>
        <n v="10450.549999999999"/>
        <n v="10436.1"/>
        <n v="10435.07"/>
        <n v="10422.92"/>
        <n v="10419.65"/>
        <n v="10419.59"/>
        <n v="10407.98"/>
        <n v="10407.09"/>
        <n v="10403.27"/>
        <n v="10381.48"/>
        <n v="10370.91"/>
        <n v="10356.67"/>
        <n v="10355.64"/>
        <n v="10352.48"/>
        <n v="10345.93"/>
        <n v="10338.93"/>
        <n v="10329.06"/>
        <n v="10325.209999999999"/>
        <n v="10322.9"/>
        <n v="10315.91"/>
        <n v="10310.780000000001"/>
        <n v="10308.040000000001"/>
        <n v="10276.99"/>
        <n v="10274.33"/>
        <n v="10269.459999999999"/>
        <n v="10264.44"/>
        <n v="10259.129999999999"/>
        <n v="10231.5"/>
        <n v="10226.280000000001"/>
        <n v="10214.64"/>
        <n v="10197.77"/>
        <n v="10191.82"/>
        <n v="10160.870000000001"/>
        <n v="10156.780000000001"/>
        <n v="10146.129999999999"/>
        <n v="10141.14"/>
        <n v="10139.84"/>
        <n v="10118.42"/>
        <n v="10115.01"/>
        <n v="10107.219999999999"/>
        <n v="10106.129999999999"/>
        <n v="10096.969999999999"/>
        <n v="10085.85"/>
        <n v="10072.06"/>
        <n v="10065.41"/>
        <n v="10043.25"/>
        <n v="10027.15"/>
        <n v="10011.44"/>
        <n v="9991.0400000000009"/>
        <n v="9964.06"/>
        <n v="9957.7199999999993"/>
        <n v="9933.44"/>
        <n v="9931.9599999999991"/>
        <n v="9930.64"/>
        <n v="9910.36"/>
        <n v="9907.83"/>
        <n v="9894.69"/>
        <n v="9890.23"/>
        <n v="9880.07"/>
        <n v="9877.61"/>
        <n v="9875.68"/>
        <n v="9872.7000000000007"/>
        <n v="9870.59"/>
        <n v="9869.81"/>
        <n v="9866.2999999999993"/>
        <n v="9863.4699999999993"/>
        <n v="9861.0300000000007"/>
        <n v="9855.1299999999992"/>
        <n v="9850.43"/>
        <n v="9844.4500000000007"/>
        <n v="9836.2099999999991"/>
        <n v="9819.25"/>
        <n v="9800.89"/>
        <n v="9788.8700000000008"/>
        <n v="9787.32"/>
        <n v="9778.35"/>
        <n v="9764.08"/>
        <n v="9753.49"/>
        <n v="9748.91"/>
        <n v="9724.5300000000007"/>
        <n v="9722.77"/>
        <n v="9715.84"/>
        <n v="9710.7099999999991"/>
        <n v="9704.67"/>
        <n v="9698.42"/>
        <n v="9684.2900000000009"/>
        <n v="9664.34"/>
        <n v="9653.81"/>
        <n v="9644.25"/>
        <n v="9634.5400000000009"/>
        <n v="9630.91"/>
        <n v="9630.4"/>
        <n v="9630.2999999999993"/>
        <n v="9628.7900000000009"/>
        <n v="9625.92"/>
        <n v="9620.33"/>
        <n v="9619.18"/>
        <n v="9617.66"/>
        <n v="9597.6299999999992"/>
        <n v="9584.0400000000009"/>
        <n v="9583.89"/>
        <n v="9582.5400000000009"/>
        <n v="9566.99"/>
        <n v="9563.0300000000007"/>
        <n v="9549.57"/>
        <n v="9541.7000000000007"/>
        <n v="9540.17"/>
        <n v="9538.65"/>
        <n v="9528.9"/>
        <n v="9507.68"/>
        <n v="9504.31"/>
        <n v="9500.57"/>
        <n v="9487.64"/>
        <n v="9453.92"/>
        <n v="9448.42"/>
        <n v="9447.3799999999992"/>
        <n v="9447.25"/>
        <n v="9432.93"/>
        <n v="9414.92"/>
        <n v="9411.01"/>
        <n v="9391.35"/>
        <n v="9386.16"/>
        <n v="9380.75"/>
        <n v="9377.9"/>
        <n v="9377.4500000000007"/>
        <n v="9361.33"/>
        <n v="9344.2000000000007"/>
        <n v="9338.61"/>
        <n v="9320.26"/>
        <n v="9315.41"/>
        <n v="9310.81"/>
        <n v="9304.7000000000007"/>
        <n v="9301.89"/>
        <n v="9290.14"/>
        <n v="9288.0300000000007"/>
        <n v="9285.8700000000008"/>
        <n v="9283.56"/>
        <n v="9282.48"/>
        <n v="9264.7999999999993"/>
        <n v="9249.5"/>
        <n v="9247.94"/>
        <n v="9225.26"/>
        <n v="9222.4"/>
        <n v="9210.06"/>
        <n v="9193.84"/>
        <n v="9182.17"/>
        <n v="9174.14"/>
        <n v="9171.75"/>
        <n v="9159.51"/>
        <n v="9147.5"/>
        <n v="9144.57"/>
        <n v="9140.9500000000007"/>
        <n v="9101.7999999999993"/>
        <n v="9095.94"/>
        <n v="9095.07"/>
        <n v="9058.73"/>
        <n v="9048.0300000000007"/>
        <n v="9010.2000000000007"/>
        <n v="8998.43"/>
        <n v="8988.16"/>
        <n v="8978.19"/>
        <n v="8968.33"/>
        <n v="8965.7999999999993"/>
        <n v="8964.06"/>
        <n v="8954.99"/>
        <n v="8944.1200000000008"/>
        <n v="8932.08"/>
        <n v="8930.93"/>
        <n v="8908.4699999999993"/>
        <n v="8906.14"/>
        <n v="8891.14"/>
        <n v="8890.59"/>
        <n v="8871.15"/>
        <n v="8835.26"/>
        <n v="8827.2099999999991"/>
        <n v="8825.09"/>
        <n v="8824.27"/>
        <n v="8823.99"/>
        <n v="8823.2800000000007"/>
        <n v="8821.8799999999992"/>
        <n v="8800.49"/>
        <n v="8798.59"/>
        <n v="8782.4699999999993"/>
        <n v="8765.25"/>
        <n v="8760.1200000000008"/>
        <n v="8747.68"/>
        <n v="8733.23"/>
        <n v="8703.4599999999991"/>
        <n v="8701.84"/>
        <n v="8688.86"/>
        <n v="8671.19"/>
        <n v="8665.14"/>
        <n v="8665.09"/>
        <n v="8627.5400000000009"/>
        <n v="8615.2999999999993"/>
        <n v="8606.2199999999993"/>
        <n v="8605.36"/>
        <n v="8604.48"/>
        <n v="8603.82"/>
        <n v="8601.33"/>
        <n v="8596.83"/>
        <n v="8582.2999999999993"/>
        <n v="8573.2999999999993"/>
        <n v="8572.0400000000009"/>
        <n v="8569.86"/>
        <n v="8567.25"/>
        <n v="8556.91"/>
        <n v="8551.35"/>
        <n v="8547.69"/>
        <n v="8539.67"/>
        <n v="8538.2900000000009"/>
        <n v="8534.67"/>
        <n v="8527.5300000000007"/>
        <n v="8522"/>
        <n v="8520.0300000000007"/>
        <n v="8516.83"/>
        <n v="8515.76"/>
        <n v="8471.65"/>
        <n v="8466.35"/>
        <n v="8457.82"/>
        <n v="8450.82"/>
        <n v="8448.66"/>
        <n v="8444.4699999999993"/>
        <n v="8442.67"/>
        <n v="8440.0499999999993"/>
        <n v="8428.07"/>
        <n v="8413.4599999999991"/>
        <n v="8410.0499999999993"/>
        <n v="8400.01"/>
        <n v="8396.6200000000008"/>
        <n v="8355.5400000000009"/>
        <n v="8347.16"/>
        <n v="8342.91"/>
        <n v="8334.59"/>
        <n v="8334.4599999999991"/>
        <n v="8314.65"/>
        <n v="8310.84"/>
        <n v="8302.5400000000009"/>
        <n v="8283.68"/>
        <n v="8280.6200000000008"/>
        <n v="8277.52"/>
        <n v="8271.4599999999991"/>
        <n v="8269.0400000000009"/>
        <n v="8268"/>
        <n v="8252.2800000000007"/>
        <n v="8240.59"/>
        <n v="8233.1"/>
        <n v="8232.64"/>
        <n v="8219.2000000000007"/>
        <n v="8211.1"/>
        <n v="8188.12"/>
        <n v="8182.89"/>
        <n v="8179.51"/>
        <n v="8177.9"/>
        <n v="8162.72"/>
        <n v="8157.92"/>
        <n v="8125.78"/>
        <n v="8124.41"/>
        <n v="8116.68"/>
        <n v="8116.27"/>
        <n v="8112.59"/>
        <n v="8091.3"/>
        <n v="8083.92"/>
        <n v="8081.74"/>
        <n v="8081.26"/>
        <n v="8077.41"/>
        <n v="8071.57"/>
        <n v="8068.19"/>
        <n v="8067.83"/>
        <n v="8062.76"/>
        <n v="8062.31"/>
        <n v="8059.68"/>
        <n v="8059.06"/>
        <n v="8035.64"/>
        <n v="8027.97"/>
        <n v="8026.67"/>
        <n v="8023.14"/>
        <n v="8021.11"/>
        <n v="8017.06"/>
        <n v="8014.62"/>
        <n v="8004.96"/>
        <n v="7986.48"/>
        <n v="7985.82"/>
        <n v="7980.34"/>
        <n v="7966.81"/>
        <n v="7958.13"/>
        <n v="7954.52"/>
        <n v="7953.72"/>
        <n v="7948.22"/>
        <n v="7935.29"/>
        <n v="7896.41"/>
        <n v="7851.85"/>
        <n v="7844.8"/>
        <n v="7824.37"/>
        <n v="7812.67"/>
        <n v="7804.16"/>
        <n v="7803.77"/>
        <n v="7794.68"/>
        <n v="7789.64"/>
        <n v="7763.06"/>
        <n v="7749.16"/>
        <n v="7742.11"/>
        <n v="7740.34"/>
        <n v="7736.39"/>
        <n v="7731.86"/>
        <n v="7731.43"/>
        <n v="7729.65"/>
        <n v="7727.25"/>
        <n v="7726.85"/>
        <n v="7684.62"/>
        <n v="7682.67"/>
        <n v="7681.17"/>
        <n v="7680.92"/>
        <n v="7676.4"/>
        <n v="7670.75"/>
        <n v="7662.47"/>
        <n v="7657.69"/>
        <n v="7652.26"/>
        <n v="7650.8"/>
        <n v="7650.77"/>
        <n v="7642.05"/>
        <n v="7640.31"/>
        <n v="7639.42"/>
        <n v="7636.92"/>
        <n v="7633.72"/>
        <n v="7626.99"/>
        <n v="7624.63"/>
        <n v="7623.52"/>
        <n v="7623.13"/>
        <n v="7609.6"/>
        <n v="7607.03"/>
        <n v="7585.62"/>
        <n v="7567.13"/>
        <n v="7538.52"/>
        <n v="7537.16"/>
        <n v="7531.7"/>
        <n v="7526.71"/>
        <n v="7518.03"/>
        <n v="7512.27"/>
        <n v="7504.3"/>
        <n v="7494.63"/>
        <n v="7487.38"/>
        <n v="7463.51"/>
        <n v="7450.36"/>
        <n v="7448.4"/>
        <n v="7445.92"/>
        <n v="7443.64"/>
        <n v="7441.5"/>
        <n v="7441.05"/>
        <n v="7421.19"/>
        <n v="7419.48"/>
        <n v="7418.52"/>
        <n v="7403.98"/>
        <n v="7388.85"/>
        <n v="7371.77"/>
        <n v="7362.31"/>
        <n v="7358.18"/>
        <n v="7357.49"/>
        <n v="7349.12"/>
        <n v="7348.14"/>
        <n v="7345.73"/>
        <n v="7345.08"/>
        <n v="7339.93"/>
        <n v="7337.75"/>
        <n v="7325.47"/>
        <n v="7325.05"/>
        <n v="7323.73"/>
        <n v="7322.86"/>
        <n v="7318.22"/>
        <n v="7318.21"/>
        <n v="7304.65"/>
        <n v="7302.46"/>
        <n v="7281.51"/>
        <n v="7273.02"/>
        <n v="7265.7"/>
        <n v="7265.58"/>
        <n v="7261.74"/>
        <n v="7256.72"/>
        <n v="7248.71"/>
        <n v="7243.81"/>
        <n v="7228.22"/>
        <n v="7222.79"/>
        <n v="7220.25"/>
        <n v="7209.49"/>
        <n v="7201.7"/>
        <n v="7196.87"/>
        <n v="7179.52"/>
        <n v="7175.51"/>
        <n v="7173.36"/>
        <n v="7162.01"/>
        <n v="7160.33"/>
        <n v="7160.09"/>
        <n v="7153.55"/>
        <n v="7152.67"/>
        <n v="7151.09"/>
        <n v="7147.47"/>
        <n v="7147.11"/>
        <n v="7144.86"/>
        <n v="7144.4"/>
        <n v="7133.9"/>
        <n v="7128.64"/>
        <n v="7125.25"/>
        <n v="7106.81"/>
        <n v="7096.98"/>
        <n v="7077.19"/>
        <n v="7054.41"/>
        <n v="7050.64"/>
        <n v="7050.02"/>
        <n v="7046.72"/>
        <n v="7045.5"/>
        <n v="7042.11"/>
        <n v="7033.08"/>
        <n v="7003.1"/>
        <n v="6989.95"/>
        <n v="6986.7"/>
        <n v="6985.51"/>
        <n v="6965.21"/>
        <n v="6951.12"/>
        <n v="6948.7"/>
        <n v="6940.94"/>
        <n v="6940.91"/>
        <n v="6938.11"/>
        <n v="6933.24"/>
        <n v="6895.19"/>
        <n v="6877.98"/>
        <n v="6876.53"/>
        <n v="6875.96"/>
        <n v="6868.39"/>
        <n v="6863.49"/>
        <n v="6858.48"/>
        <n v="6849.03"/>
        <n v="6843.17"/>
        <n v="6842.28"/>
        <n v="6837.37"/>
        <n v="6827.69"/>
        <n v="6809.46"/>
        <n v="6799.46"/>
        <n v="6796.86"/>
        <n v="6781.52"/>
        <n v="6781.35"/>
        <n v="6775.96"/>
        <n v="6770.19"/>
        <n v="6753.04"/>
        <n v="6750.27"/>
        <n v="6749.63"/>
        <n v="6748.59"/>
        <n v="6746.74"/>
        <n v="6738.84"/>
        <n v="6737.98"/>
        <n v="6721.37"/>
        <n v="6710.19"/>
        <n v="6706.47"/>
        <n v="6700.56"/>
        <n v="6686.43"/>
        <n v="6666.24"/>
        <n v="6664.69"/>
        <n v="6664.32"/>
        <n v="6653.79"/>
        <n v="6652.53"/>
        <n v="6651.26"/>
        <n v="6640.54"/>
        <n v="6639.3"/>
        <n v="6638.16"/>
        <n v="6630.31"/>
        <n v="6610.11"/>
        <n v="6600.36"/>
        <n v="6600.21"/>
        <n v="6593.51"/>
        <n v="6571.54"/>
        <n v="6571.02"/>
        <n v="6555.07"/>
        <n v="6552.01"/>
        <n v="6551.75"/>
        <n v="6548.2"/>
        <n v="6546.16"/>
        <n v="6536.68"/>
        <n v="6532.04"/>
        <n v="6529.21"/>
        <n v="6512.24"/>
        <n v="6500.24"/>
        <n v="6496.89"/>
        <n v="6481.67"/>
        <n v="6474.01"/>
        <n v="6473.15"/>
        <n v="6457.84"/>
        <n v="6455.86"/>
        <n v="6435.62"/>
        <n v="6423.48"/>
        <n v="6417.28"/>
        <n v="6414.18"/>
        <n v="6412.34"/>
        <n v="6407.05"/>
        <n v="6406.41"/>
        <n v="6402.29"/>
        <n v="6393.6"/>
        <n v="6389.53"/>
        <n v="6389.38"/>
        <n v="6374.16"/>
        <n v="6373.56"/>
        <n v="6367.31"/>
        <n v="6361.47"/>
        <n v="6360.99"/>
        <n v="6358.78"/>
        <n v="6356.27"/>
        <n v="6338.08"/>
        <n v="6335.64"/>
        <n v="6334.34"/>
        <n v="6313.76"/>
        <n v="6311.95"/>
        <n v="6311.11"/>
        <n v="6305.61"/>
        <n v="6302.23"/>
        <n v="6293.63"/>
        <n v="6289.75"/>
        <n v="6282.24"/>
        <n v="6276.3"/>
        <n v="6272.48"/>
        <n v="6269.33"/>
        <n v="6261.2"/>
        <n v="6255.38"/>
        <n v="6254.13"/>
        <n v="6253.85"/>
        <n v="6250.44"/>
        <n v="6238.3"/>
        <n v="6236.95"/>
        <n v="6219.93"/>
        <n v="6208.5"/>
        <n v="6207.26"/>
        <n v="6203.9"/>
        <n v="6198.75"/>
        <n v="6196.45"/>
        <n v="6186.13"/>
        <n v="6185.32"/>
        <n v="6184.3"/>
        <n v="6183.46"/>
        <n v="6183.32"/>
        <n v="6170.96"/>
        <n v="6159.57"/>
        <n v="6152.05"/>
        <n v="6147.12"/>
        <n v="6139.14"/>
        <n v="6138.58"/>
        <n v="6138.5"/>
        <n v="6128.8"/>
        <n v="6123.57"/>
        <n v="6117.49"/>
        <n v="6113.23"/>
        <n v="6112.35"/>
        <n v="6111.95"/>
        <n v="6098.38"/>
        <n v="6082.41"/>
        <n v="6079.67"/>
        <n v="6074.37"/>
        <n v="6067.13"/>
        <n v="6064.37"/>
        <n v="6061.8"/>
        <n v="6059.17"/>
        <n v="5993.62"/>
        <n v="5990.17"/>
        <n v="5989.52"/>
        <n v="5979.99"/>
        <n v="5979.73"/>
        <n v="5979.66"/>
        <n v="5976.83"/>
        <n v="5974.38"/>
        <n v="5972.38"/>
        <n v="5969.72"/>
        <n v="5966.89"/>
        <n v="5960.91"/>
        <n v="5957.35"/>
        <n v="5934.38"/>
        <n v="5927.65"/>
        <n v="5926.93"/>
        <n v="5926.85"/>
        <n v="5920.1"/>
        <n v="5910.94"/>
        <n v="5877.02"/>
        <n v="5855.9"/>
        <n v="5847.24"/>
        <n v="5846.92"/>
        <n v="5843.99"/>
        <n v="5836.52"/>
        <n v="5832.6"/>
        <n v="5816.58"/>
        <n v="5812.9"/>
        <n v="5807.06"/>
        <n v="5778.71"/>
        <n v="5757.41"/>
        <n v="5748.13"/>
        <n v="5741.67"/>
        <n v="5729.01"/>
        <n v="5720.38"/>
        <n v="5709.16"/>
        <n v="5708.87"/>
        <n v="5699.84"/>
        <n v="5698.74"/>
        <n v="5693.43"/>
        <n v="5690.79"/>
        <n v="5679.13"/>
        <n v="5662.23"/>
        <n v="5650.14"/>
        <n v="5649.72"/>
        <n v="5630.46"/>
        <n v="5615.37"/>
        <n v="5612.83"/>
        <n v="5594.85"/>
        <n v="5587.59"/>
        <n v="5584.31"/>
        <n v="5582.95"/>
        <n v="5576.35"/>
        <n v="5552.61"/>
        <n v="5540.35"/>
        <n v="5539.4"/>
        <n v="5503.36"/>
        <n v="5488.26"/>
        <n v="5484.47"/>
        <n v="5478.04"/>
        <n v="5472.45"/>
        <n v="5469.01"/>
        <n v="5466.88"/>
        <n v="5458.05"/>
        <n v="5438.75"/>
        <n v="5428.98"/>
        <n v="5428.73"/>
        <n v="5425.02"/>
        <n v="5415.66"/>
        <n v="5411.99"/>
        <n v="5402.89"/>
        <n v="5400.98"/>
        <n v="5397.62"/>
        <n v="5396.44"/>
        <n v="5385.34"/>
        <n v="5383.54"/>
        <n v="5377.46"/>
        <n v="5375.04"/>
        <n v="5373.36"/>
        <n v="5364.66"/>
        <n v="5354.07"/>
        <n v="5344.81"/>
        <n v="5327.4"/>
        <n v="5325.65"/>
        <n v="5322.24"/>
        <n v="5312.17"/>
        <n v="5306.7"/>
        <n v="5293.67"/>
        <n v="5291.71"/>
        <n v="5275.86"/>
        <n v="5272.18"/>
        <n v="5267.82"/>
        <n v="5266.37"/>
        <n v="5261.47"/>
        <n v="5257.51"/>
        <n v="5253.52"/>
        <n v="5246.05"/>
        <n v="5245.23"/>
        <n v="5240.7700000000004"/>
        <n v="5227.99"/>
        <n v="5216.4799999999996"/>
        <n v="5213.22"/>
        <n v="5209.58"/>
        <n v="5207.97"/>
        <n v="5198.6899999999996"/>
        <n v="5195.58"/>
        <n v="5177.12"/>
        <n v="5166.96"/>
        <n v="5152.13"/>
        <n v="5148.55"/>
        <n v="5144.18"/>
        <n v="5138.26"/>
        <n v="5136.75"/>
        <n v="5125.22"/>
        <n v="5124.1899999999996"/>
        <n v="5116.5"/>
        <n v="5087.92"/>
        <n v="5080.1000000000004"/>
        <n v="5077.1899999999996"/>
        <n v="5059.5600000000004"/>
        <n v="5054.05"/>
        <n v="5045.1499999999996"/>
        <n v="5043.13"/>
        <n v="5038.57"/>
        <n v="5034.1000000000004"/>
        <n v="5031.2700000000004"/>
        <n v="5028.1499999999996"/>
        <n v="5012.47"/>
        <n v="5003.8500000000004"/>
        <n v="5003.7700000000004"/>
        <n v="5002.78"/>
        <n v="4999.04"/>
        <n v="4992.38"/>
        <n v="4985.22"/>
        <n v="4949.76"/>
        <n v="4942.0600000000004"/>
        <n v="4934.71"/>
        <n v="4931.6499999999996"/>
        <n v="4922.92"/>
        <n v="4915.0600000000004"/>
        <n v="4911.8900000000003"/>
        <n v="4906.41"/>
        <n v="4894.75"/>
        <n v="4894.3900000000003"/>
        <n v="4890"/>
        <n v="4889.04"/>
        <n v="4883.87"/>
        <n v="4877.9799999999996"/>
        <n v="4859.8900000000003"/>
        <n v="4846.92"/>
        <n v="4846.53"/>
        <n v="4844.67"/>
        <n v="4843.79"/>
        <n v="4840.95"/>
        <n v="4839.18"/>
        <n v="4837.58"/>
        <n v="4835.43"/>
        <n v="4830.63"/>
        <n v="4827.8999999999996"/>
        <n v="4827.1000000000004"/>
        <n v="4812.34"/>
        <n v="4795.66"/>
        <n v="4787.42"/>
        <n v="4779.6000000000004"/>
        <n v="4766.0200000000004"/>
        <n v="4762.33"/>
        <n v="4753.6400000000003"/>
        <n v="4751.07"/>
        <n v="4747.05"/>
        <n v="4746.34"/>
        <n v="4740.78"/>
        <n v="4738.2700000000004"/>
        <n v="4734.6400000000003"/>
        <n v="4728.71"/>
        <n v="4719.74"/>
        <n v="4719.5200000000004"/>
        <n v="4718.2"/>
        <n v="4712.12"/>
        <n v="4699.47"/>
        <n v="4687.8"/>
        <n v="4686.3900000000003"/>
        <n v="4678.8"/>
        <n v="4674.2"/>
        <n v="4673.3900000000003"/>
        <n v="4670.6400000000003"/>
        <n v="4667.6099999999997"/>
        <n v="4661.29"/>
        <n v="4646.76"/>
        <n v="4618.08"/>
        <n v="4608.03"/>
        <n v="4571.41"/>
        <n v="4564.1899999999996"/>
        <n v="4562.84"/>
        <n v="4561.1899999999996"/>
        <n v="4544.2299999999996"/>
        <n v="4536.26"/>
        <n v="4529.4799999999996"/>
        <n v="4527.18"/>
        <n v="4518.83"/>
        <n v="4518.7700000000004"/>
        <n v="4518.3999999999996"/>
        <n v="4515.71"/>
        <n v="4511.41"/>
        <n v="4504.66"/>
        <n v="4500.34"/>
        <n v="4488.58"/>
        <n v="4468.25"/>
        <n v="4466.62"/>
        <n v="4463.21"/>
        <n v="4462.72"/>
        <n v="4454.3999999999996"/>
        <n v="4449.46"/>
        <n v="4441.21"/>
        <n v="4438.26"/>
        <n v="4435.09"/>
        <n v="4433.92"/>
        <n v="4433.3900000000003"/>
        <n v="4428.8900000000003"/>
        <n v="4420.95"/>
        <n v="4415.16"/>
        <n v="4402.2299999999996"/>
        <n v="4399.7299999999996"/>
        <n v="4397.3100000000004"/>
        <n v="4392.7"/>
        <n v="4391.6499999999996"/>
        <n v="4357.04"/>
        <n v="4350.51"/>
        <n v="4349.46"/>
        <n v="4347.0200000000004"/>
        <n v="4340.4399999999996"/>
        <n v="4337.74"/>
        <n v="4320.41"/>
        <n v="4296.2700000000004"/>
        <n v="4278.55"/>
        <n v="4266.17"/>
        <n v="4265.01"/>
        <n v="4260.74"/>
        <n v="4250.24"/>
        <n v="4243.59"/>
        <n v="4239.8900000000003"/>
        <n v="4237.13"/>
        <n v="4234.93"/>
        <n v="4189.1099999999997"/>
        <n v="4188.7299999999996"/>
        <n v="4185.1000000000004"/>
        <n v="4163.21"/>
        <n v="4154.97"/>
        <n v="4151.03"/>
        <n v="4149.74"/>
        <n v="4137.5200000000004"/>
        <n v="4134.08"/>
        <n v="4133.6400000000003"/>
        <n v="4076.5"/>
        <n v="4074.45"/>
        <n v="4070.51"/>
        <n v="4070.42"/>
        <n v="4058.71"/>
        <n v="4058.12"/>
        <n v="4047.94"/>
        <n v="4040.56"/>
        <n v="4039.9"/>
        <n v="4038.41"/>
        <n v="4032.24"/>
        <n v="4005.42"/>
        <n v="4002.36"/>
        <n v="3994.18"/>
        <n v="3989.84"/>
        <n v="3987.93"/>
        <n v="3981.98"/>
        <n v="3972.92"/>
        <n v="3956.07"/>
        <n v="3955.98"/>
        <n v="3947.41"/>
        <n v="3943.6"/>
        <n v="3935.18"/>
        <n v="3931.51"/>
        <n v="3925.76"/>
        <n v="3910.44"/>
        <n v="3906.13"/>
        <n v="3902.07"/>
        <n v="3898.35"/>
        <n v="3889.2"/>
        <n v="3877.3"/>
        <n v="3875.73"/>
        <n v="3866.86"/>
        <n v="3861.21"/>
        <n v="3858.51"/>
        <n v="3857.76"/>
        <n v="3847.67"/>
        <n v="3797.2"/>
        <n v="3796.36"/>
        <n v="3793.55"/>
        <n v="3785.77"/>
        <n v="3773.23"/>
        <n v="3766.88"/>
        <n v="3761.29"/>
        <n v="3757.84"/>
        <n v="3756.62"/>
        <n v="3748.56"/>
        <n v="3736.46"/>
        <n v="3732.63"/>
        <n v="3731.6"/>
        <n v="3722.23"/>
        <n v="3704.35"/>
        <n v="3699.54"/>
        <n v="3693.43"/>
        <n v="3688.38"/>
        <n v="3688.35"/>
        <n v="3678.86"/>
        <n v="3659.35"/>
        <n v="3653.29"/>
        <n v="3645.09"/>
        <n v="3622.13"/>
        <n v="3606.43"/>
        <n v="3603.6"/>
        <n v="3597.6"/>
        <n v="3594.17"/>
        <n v="3591.48"/>
        <n v="3589.14"/>
        <n v="3579.83"/>
        <n v="3578"/>
        <n v="3569.96"/>
        <n v="3562.87"/>
        <n v="3561.89"/>
        <n v="3558.62"/>
        <n v="3556.92"/>
        <n v="3554.2"/>
        <n v="3540.12"/>
        <n v="3538.9"/>
        <n v="3537.7"/>
        <n v="3500.61"/>
        <n v="3490.55"/>
        <n v="3484.33"/>
        <n v="3481.87"/>
        <n v="3471.41"/>
        <n v="3463.51"/>
        <n v="3453.77"/>
        <n v="3443.06"/>
        <n v="3436.5"/>
        <n v="3434.38"/>
        <n v="3410.32"/>
        <n v="3393.36"/>
        <n v="3392.98"/>
        <n v="3392.37"/>
        <n v="3385.4"/>
        <n v="3378.91"/>
        <n v="3366.67"/>
        <n v="3353.47"/>
        <n v="3353.28"/>
        <n v="3342.79"/>
        <n v="3309.79"/>
        <n v="3308.46"/>
        <n v="3300.7"/>
        <n v="3292.53"/>
        <n v="3280.22"/>
        <n v="3279.87"/>
        <n v="3277.16"/>
        <n v="3268.85"/>
        <n v="3260.2"/>
        <n v="3238.44"/>
        <n v="3227.12"/>
        <n v="3213.62"/>
        <n v="3208.79"/>
        <n v="3206.49"/>
        <n v="3201.25"/>
        <n v="3180.51"/>
        <n v="3179.96"/>
        <n v="3176.82"/>
        <n v="3176.29"/>
        <n v="3172.02"/>
        <n v="3171.61"/>
        <n v="3167.46"/>
        <n v="3162.02"/>
        <n v="3161.45"/>
        <n v="3128.35"/>
        <n v="3088.06"/>
        <n v="3077.1"/>
        <n v="3070.81"/>
        <n v="3065.49"/>
        <n v="3062.51"/>
        <n v="3056.39"/>
        <n v="3051.73"/>
        <n v="3046.06"/>
        <n v="3044.21"/>
        <n v="3021.81"/>
        <n v="3018.04"/>
        <n v="3012.22"/>
        <n v="2985.67"/>
        <n v="2979.52"/>
        <n v="2974.13"/>
        <n v="2943.41"/>
        <n v="2927.06"/>
        <n v="2913.57"/>
        <n v="2904.09"/>
        <n v="2902.91"/>
        <n v="2899.49"/>
        <n v="2897.46"/>
        <n v="2897.32"/>
        <n v="2867.12"/>
        <n v="2866.09"/>
        <n v="2855.44"/>
        <n v="2850.68"/>
        <n v="2842.76"/>
        <n v="2819.51"/>
        <n v="2803.7"/>
        <n v="2801.26"/>
        <n v="2789.06"/>
        <n v="2775.19"/>
        <n v="2773.46"/>
        <n v="2758.99"/>
        <n v="2755.02"/>
        <n v="2741.95"/>
        <n v="2731.91"/>
        <n v="2730.11"/>
        <n v="2727.4"/>
        <n v="2726.06"/>
        <n v="2721.32"/>
        <n v="2719.28"/>
        <n v="2710.83"/>
        <n v="2709.24"/>
        <n v="2709.11"/>
        <n v="2699.57"/>
        <n v="2690.11"/>
        <n v="2689.5"/>
        <n v="2684.69"/>
        <n v="2680.95"/>
        <n v="2643.27"/>
        <n v="2639.04"/>
        <n v="2632.99"/>
        <n v="2597.7800000000002"/>
        <n v="2585.85"/>
        <n v="2585.27"/>
        <n v="2585.04"/>
        <n v="2566.4699999999998"/>
        <n v="2545.6799999999998"/>
        <n v="2540.39"/>
        <n v="2534.39"/>
        <n v="2527.8200000000002"/>
        <n v="2523.17"/>
        <n v="2510.79"/>
        <n v="2500.9299999999998"/>
        <n v="2498.41"/>
        <n v="2497.04"/>
        <n v="2494.02"/>
        <n v="2483.7399999999998"/>
        <n v="2480.98"/>
        <n v="2473.33"/>
        <n v="2464.62"/>
        <n v="2459.7199999999998"/>
        <n v="2457.5"/>
        <n v="2457.21"/>
        <n v="2438.06"/>
        <n v="2416.96"/>
        <n v="2404.73"/>
        <n v="2396.1"/>
        <n v="2395.17"/>
        <n v="2373.3000000000002"/>
        <n v="2362.23"/>
        <n v="2352.9699999999998"/>
        <n v="2331.52"/>
        <n v="2322.62"/>
        <n v="2304"/>
        <n v="2302.3000000000002"/>
        <n v="2295.2399999999998"/>
        <n v="2277.7199999999998"/>
        <n v="2261.5700000000002"/>
        <n v="2257.48"/>
        <n v="2254.8000000000002"/>
        <n v="2250.84"/>
        <n v="2221.56"/>
        <n v="2219.4499999999998"/>
        <n v="2217.6"/>
        <n v="2217.4699999999998"/>
        <n v="2213.21"/>
        <n v="2211.13"/>
        <n v="2207.6999999999998"/>
        <n v="2205.98"/>
        <n v="2203.7399999999998"/>
        <n v="2203.4699999999998"/>
        <n v="2201.1"/>
        <n v="2200.83"/>
        <n v="2198.19"/>
        <n v="2196.4699999999998"/>
        <n v="2193.1999999999998"/>
        <n v="2170.08"/>
        <n v="2166.73"/>
        <n v="2156.75"/>
        <n v="2155.6799999999998"/>
        <n v="2154.36"/>
        <n v="2150.4699999999998"/>
        <n v="2144.85"/>
        <n v="2138.0700000000002"/>
        <n v="2137.65"/>
        <n v="2136.88"/>
        <n v="2134.9"/>
        <n v="2130.6799999999998"/>
        <n v="2128.4299999999998"/>
        <n v="2118.61"/>
        <n v="2117.34"/>
        <n v="2106.2600000000002"/>
        <n v="2104.11"/>
        <n v="2103.08"/>
        <n v="2102.2600000000002"/>
        <n v="2094.1"/>
        <n v="2055.3200000000002"/>
        <n v="2045.69"/>
        <n v="2026.97"/>
        <n v="2020.55"/>
        <n v="2020.18"/>
        <n v="2007.95"/>
        <n v="1986.93"/>
        <n v="1984.45"/>
        <n v="1981.58"/>
        <n v="1980.07"/>
        <n v="1977.82"/>
        <n v="1972.95"/>
        <n v="1969.61"/>
        <n v="1967.02"/>
        <n v="1964.78"/>
        <n v="1917.32"/>
        <n v="1909.53"/>
        <n v="1908.9"/>
        <n v="1906.36"/>
        <n v="1880.49"/>
        <n v="1880.07"/>
        <n v="1877.93"/>
        <n v="1875.34"/>
        <n v="1865.98"/>
        <n v="1863.45"/>
        <n v="1850.55"/>
        <n v="1842.52"/>
        <n v="1837.28"/>
        <n v="1837.24"/>
        <n v="1832.09"/>
        <n v="1826.84"/>
        <n v="1824.29"/>
        <n v="1822.54"/>
        <n v="1815.88"/>
        <n v="1769.53"/>
        <n v="1759.34"/>
        <n v="1756.6"/>
        <n v="1748.77"/>
        <n v="1744.47"/>
        <n v="1743.21"/>
        <n v="1737.38"/>
        <n v="1731.68"/>
        <n v="1728.9"/>
        <n v="1727.79"/>
        <n v="1727.54"/>
        <n v="1725.55"/>
        <n v="1720.35"/>
        <n v="1719.44"/>
        <n v="1712.23"/>
        <n v="1711.03"/>
        <n v="1708.93"/>
        <n v="1708"/>
        <n v="1705.62"/>
        <n v="1704.7"/>
        <n v="1704.57"/>
        <n v="1702.46"/>
        <n v="1694.8"/>
        <n v="1682.6"/>
        <n v="1674.63"/>
        <n v="1665"/>
        <n v="1646.43"/>
        <n v="1639.56"/>
        <n v="1635.73"/>
        <n v="1634.57"/>
        <n v="1633.96"/>
        <n v="1633.04"/>
        <n v="1632.56"/>
        <n v="1632.04"/>
        <n v="1631.82"/>
        <n v="1631.67"/>
        <n v="1629.83"/>
        <n v="1628.47"/>
        <n v="1627.28"/>
        <n v="1625.43"/>
        <n v="1622.19"/>
        <n v="1621.88"/>
        <n v="1621.34"/>
        <n v="1617.16"/>
        <n v="1615.77"/>
        <n v="1607.51"/>
        <n v="1566.88"/>
        <n v="1534.3"/>
        <n v="1532.47"/>
        <n v="1526.31"/>
        <n v="1515.34"/>
        <n v="1497"/>
        <n v="1493"/>
        <n v="1481"/>
        <n v="1477"/>
        <n v="1467"/>
        <n v="1445"/>
        <n v="1438"/>
        <n v="1422"/>
        <n v="1421"/>
        <n v="1417"/>
        <n v="1402"/>
        <n v="1400.44"/>
        <n v="1391.53"/>
        <n v="1390"/>
        <n v="1389"/>
        <n v="1382"/>
        <n v="1359"/>
        <n v="1341.16"/>
        <n v="1338"/>
        <n v="1332.61"/>
        <n v="1329.17"/>
        <n v="1315"/>
        <n v="1304"/>
        <n v="1293"/>
        <n v="1290.93"/>
        <n v="1286"/>
        <n v="1285"/>
        <n v="1283"/>
        <n v="1276"/>
        <n v="1267"/>
        <n v="1263.25"/>
        <n v="1261.8599999999999"/>
        <n v="1261.44"/>
        <n v="1256.3"/>
        <n v="1253.94"/>
        <n v="1253"/>
        <n v="1252.4100000000001"/>
        <n v="1242.82"/>
        <n v="1242.26"/>
        <n v="1241.57"/>
        <n v="1241"/>
        <n v="1240"/>
        <n v="1237"/>
        <n v="1234"/>
        <n v="1228"/>
        <n v="1224"/>
        <n v="1220"/>
        <n v="1210"/>
        <n v="1200.55"/>
        <n v="1200"/>
        <n v="1191"/>
        <n v="1178.07"/>
        <n v="1178"/>
        <n v="1167"/>
        <n v="1165"/>
        <n v="1163.46"/>
        <n v="1158.32"/>
        <n v="1149.4000000000001"/>
        <n v="1149"/>
        <n v="1146.8"/>
        <n v="1142"/>
        <n v="1141.45"/>
        <n v="1141"/>
        <n v="1137.47"/>
        <n v="1137.01"/>
        <n v="1137"/>
        <n v="1136.4000000000001"/>
        <n v="1135.94"/>
        <n v="1135"/>
        <n v="1132"/>
        <n v="1131.51"/>
        <n v="1121.8699999999999"/>
        <n v="1086"/>
        <n v="1082"/>
        <n v="1071"/>
        <n v="1070"/>
        <n v="1068"/>
        <n v="1056"/>
        <n v="1049"/>
        <n v="1047"/>
        <n v="1044"/>
        <n v="1033.74"/>
        <n v="1019"/>
        <n v="1012"/>
        <n v="1006.65"/>
        <n v="964.71"/>
        <n v="928.59"/>
        <n v="915.07"/>
        <n v="896.21"/>
        <n v="865.41"/>
        <n v="830.52"/>
        <n v="773.54"/>
        <n v="770.38"/>
        <n v="770"/>
        <n v="760"/>
        <n v="750"/>
        <n v="722.99"/>
        <n v="700"/>
        <n v="687.54"/>
        <n v="670"/>
        <n v="668"/>
        <n v="650"/>
        <n v="646.14"/>
        <n v="637.26"/>
        <n v="604.54"/>
        <n v="600"/>
        <n v="570.62"/>
        <n v="563.84"/>
      </sharedItems>
    </cacheField>
    <cacheField name="hospital teir" numFmtId="0">
      <sharedItems count="3">
        <s v="tier - 1"/>
        <s v="tier - 2"/>
        <s v="tier - 3"/>
      </sharedItems>
    </cacheField>
    <cacheField name="City tier" numFmtId="0">
      <sharedItems/>
    </cacheField>
    <cacheField name="State ID" numFmtId="0">
      <sharedItems count="17">
        <s v="R1013"/>
        <s v="R1012"/>
        <s v="R1024"/>
        <s v="R1011"/>
        <s v="R1016"/>
        <s v="R1015"/>
        <s v="R1017"/>
        <s v="R1014"/>
        <s v="R1023"/>
        <s v="R1019"/>
        <s v="Unknown"/>
        <s v="R1018"/>
        <s v="R1026"/>
        <s v="R1022"/>
        <s v="R1021"/>
        <s v="R1025"/>
        <s v="R1020"/>
      </sharedItems>
    </cacheField>
    <cacheField name="Age" numFmtId="0">
      <sharedItems containsSemiMixedTypes="0" containsString="0" containsNumber="1" containsInteger="1" minValue="18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Hawks"/>
    <n v="47.41"/>
    <x v="0"/>
    <s v="No"/>
    <x v="0"/>
    <x v="0"/>
    <x v="0"/>
    <x v="0"/>
    <x v="0"/>
    <x v="0"/>
    <s v="12 Oct 1968"/>
    <x v="0"/>
    <x v="0"/>
    <s v="tier - 3"/>
    <x v="0"/>
    <n v="54"/>
  </r>
  <r>
    <s v="Id2"/>
    <s v="Lehner"/>
    <n v="30.36"/>
    <x v="1"/>
    <s v="No"/>
    <x v="0"/>
    <x v="0"/>
    <x v="0"/>
    <x v="0"/>
    <x v="0"/>
    <x v="1"/>
    <s v="8 Jun 1977"/>
    <x v="1"/>
    <x v="1"/>
    <s v="tier - 3"/>
    <x v="0"/>
    <n v="46"/>
  </r>
  <r>
    <s v="Id3"/>
    <s v="Lu"/>
    <n v="34.484999999999999"/>
    <x v="2"/>
    <s v="yes"/>
    <x v="0"/>
    <x v="0"/>
    <x v="1"/>
    <x v="0"/>
    <x v="0"/>
    <x v="0"/>
    <s v="11 Sep 1970"/>
    <x v="2"/>
    <x v="0"/>
    <s v="tier - 1"/>
    <x v="1"/>
    <n v="52"/>
  </r>
  <r>
    <s v="Id4"/>
    <s v="Osborne"/>
    <n v="38.094999999999999"/>
    <x v="3"/>
    <s v="No"/>
    <x v="0"/>
    <x v="0"/>
    <x v="0"/>
    <x v="0"/>
    <x v="0"/>
    <x v="1"/>
    <s v="6 Jun 1991"/>
    <x v="3"/>
    <x v="0"/>
    <s v="tier - 3"/>
    <x v="2"/>
    <n v="32"/>
  </r>
  <r>
    <s v="Id5"/>
    <s v="Kadala"/>
    <n v="35.53"/>
    <x v="4"/>
    <s v="No"/>
    <x v="0"/>
    <x v="0"/>
    <x v="0"/>
    <x v="0"/>
    <x v="0"/>
    <x v="2"/>
    <s v="19 Jun 1989"/>
    <x v="4"/>
    <x v="0"/>
    <s v="tier - 2"/>
    <x v="1"/>
    <n v="33"/>
  </r>
  <r>
    <s v="Id6"/>
    <s v="Baker"/>
    <n v="32.799999999999997"/>
    <x v="5"/>
    <s v="No"/>
    <x v="0"/>
    <x v="0"/>
    <x v="0"/>
    <x v="0"/>
    <x v="0"/>
    <x v="0"/>
    <s v="4 Aug 1962"/>
    <x v="5"/>
    <x v="0"/>
    <s v="tier - 3"/>
    <x v="3"/>
    <n v="60"/>
  </r>
  <r>
    <s v="Id7"/>
    <s v="Macpherson"/>
    <n v="36.4"/>
    <x v="6"/>
    <s v="No"/>
    <x v="0"/>
    <x v="0"/>
    <x v="0"/>
    <x v="0"/>
    <x v="0"/>
    <x v="1"/>
    <s v="27 Oct 1994"/>
    <x v="6"/>
    <x v="0"/>
    <s v="tier - 3"/>
    <x v="3"/>
    <n v="28"/>
  </r>
  <r>
    <s v="Id8"/>
    <s v="Hallman"/>
    <n v="36.96"/>
    <x v="7"/>
    <s v="No"/>
    <x v="0"/>
    <x v="0"/>
    <x v="2"/>
    <x v="0"/>
    <x v="0"/>
    <x v="0"/>
    <s v="27 Jun 1958"/>
    <x v="7"/>
    <x v="1"/>
    <s v="tier - 2"/>
    <x v="0"/>
    <n v="64"/>
  </r>
  <r>
    <s v="Id9"/>
    <s v="Moran"/>
    <n v="41.14"/>
    <x v="8"/>
    <s v="yes"/>
    <x v="0"/>
    <x v="1"/>
    <x v="3"/>
    <x v="0"/>
    <x v="0"/>
    <x v="0"/>
    <s v="4 Sep 1963"/>
    <x v="8"/>
    <x v="0"/>
    <s v="tier - 2"/>
    <x v="0"/>
    <n v="59"/>
  </r>
  <r>
    <s v="Id10"/>
    <s v="Benner"/>
    <n v="38.06"/>
    <x v="9"/>
    <s v="No"/>
    <x v="0"/>
    <x v="0"/>
    <x v="0"/>
    <x v="0"/>
    <x v="0"/>
    <x v="0"/>
    <s v="29 Dec 1978"/>
    <x v="9"/>
    <x v="0"/>
    <s v="tier - 2"/>
    <x v="0"/>
    <n v="44"/>
  </r>
  <r>
    <s v="Id11"/>
    <s v="Fierro Vargas"/>
    <n v="37.700000000000003"/>
    <x v="10"/>
    <s v="yes"/>
    <x v="0"/>
    <x v="0"/>
    <x v="1"/>
    <x v="0"/>
    <x v="0"/>
    <x v="1"/>
    <s v="22 Jul 1959"/>
    <x v="10"/>
    <x v="1"/>
    <s v="tier - 1"/>
    <x v="3"/>
    <n v="63"/>
  </r>
  <r>
    <s v="Id12"/>
    <s v="Franz"/>
    <n v="42.13"/>
    <x v="11"/>
    <s v="No"/>
    <x v="0"/>
    <x v="0"/>
    <x v="0"/>
    <x v="0"/>
    <x v="0"/>
    <x v="0"/>
    <s v="27 Oct 1965"/>
    <x v="11"/>
    <x v="0"/>
    <s v="tier - 2"/>
    <x v="0"/>
    <n v="57"/>
  </r>
  <r>
    <s v="Id13"/>
    <s v="Foster"/>
    <n v="40.92"/>
    <x v="12"/>
    <s v="No"/>
    <x v="0"/>
    <x v="0"/>
    <x v="0"/>
    <x v="0"/>
    <x v="0"/>
    <x v="0"/>
    <s v="11 Oct 1962"/>
    <x v="12"/>
    <x v="0"/>
    <s v="tier - 2"/>
    <x v="0"/>
    <n v="60"/>
  </r>
  <r>
    <s v="Id14"/>
    <s v="Tenorio"/>
    <n v="40.564999999999998"/>
    <x v="13"/>
    <s v="No"/>
    <x v="0"/>
    <x v="0"/>
    <x v="0"/>
    <x v="0"/>
    <x v="0"/>
    <x v="0"/>
    <s v="1 Dec 1968"/>
    <x v="13"/>
    <x v="0"/>
    <s v="tier - 3"/>
    <x v="4"/>
    <n v="54"/>
  </r>
  <r>
    <s v="Id15"/>
    <s v="Rios"/>
    <n v="36.384999999999998"/>
    <x v="14"/>
    <s v="yes"/>
    <x v="0"/>
    <x v="0"/>
    <x v="1"/>
    <x v="0"/>
    <x v="0"/>
    <x v="0"/>
    <s v="21 Dec 1961"/>
    <x v="14"/>
    <x v="0"/>
    <s v="tier - 3"/>
    <x v="2"/>
    <n v="61"/>
  </r>
  <r>
    <s v="Id16"/>
    <s v="Viau-Dupuis"/>
    <n v="39.9"/>
    <x v="15"/>
    <s v="No"/>
    <x v="0"/>
    <x v="0"/>
    <x v="0"/>
    <x v="0"/>
    <x v="0"/>
    <x v="0"/>
    <s v="27 Aug 1962"/>
    <x v="15"/>
    <x v="0"/>
    <s v="tier - 3"/>
    <x v="3"/>
    <n v="60"/>
  </r>
  <r>
    <s v="Id17"/>
    <s v="Cronin"/>
    <n v="33.799999999999997"/>
    <x v="16"/>
    <s v="No"/>
    <x v="0"/>
    <x v="0"/>
    <x v="2"/>
    <x v="0"/>
    <x v="0"/>
    <x v="0"/>
    <s v="16 Nov 1958"/>
    <x v="16"/>
    <x v="1"/>
    <s v="tier - 3"/>
    <x v="3"/>
    <n v="64"/>
  </r>
  <r>
    <s v="Id18"/>
    <s v="Noordstar"/>
    <n v="36.765000000000001"/>
    <x v="17"/>
    <s v="yes"/>
    <x v="0"/>
    <x v="1"/>
    <x v="3"/>
    <x v="0"/>
    <x v="0"/>
    <x v="0"/>
    <s v="5 Aug 1963"/>
    <x v="17"/>
    <x v="0"/>
    <s v="tier - 3"/>
    <x v="2"/>
    <n v="59"/>
  </r>
  <r>
    <s v="Id19"/>
    <s v="Boudalia"/>
    <n v="36.954999999999998"/>
    <x v="18"/>
    <s v="yes"/>
    <x v="0"/>
    <x v="0"/>
    <x v="3"/>
    <x v="0"/>
    <x v="0"/>
    <x v="2"/>
    <s v="7 Nov 1964"/>
    <x v="18"/>
    <x v="0"/>
    <s v="tier - 3"/>
    <x v="1"/>
    <n v="58"/>
  </r>
  <r>
    <s v="Id20"/>
    <s v="Flor"/>
    <n v="42.9"/>
    <x v="19"/>
    <s v="No"/>
    <x v="0"/>
    <x v="0"/>
    <x v="0"/>
    <x v="0"/>
    <x v="0"/>
    <x v="0"/>
    <s v="27 Sep 1971"/>
    <x v="19"/>
    <x v="0"/>
    <s v="tier - 2"/>
    <x v="0"/>
    <n v="51"/>
  </r>
  <r>
    <s v="Id21"/>
    <s v="Fennon"/>
    <n v="36.299999999999997"/>
    <x v="20"/>
    <s v="yes"/>
    <x v="0"/>
    <x v="0"/>
    <x v="1"/>
    <x v="0"/>
    <x v="0"/>
    <x v="0"/>
    <s v="13 Jun 1961"/>
    <x v="20"/>
    <x v="0"/>
    <s v="tier - 3"/>
    <x v="3"/>
    <n v="61"/>
  </r>
  <r>
    <s v="Id22"/>
    <s v="Hribar"/>
    <n v="32.200000000000003"/>
    <x v="21"/>
    <s v="yes"/>
    <x v="0"/>
    <x v="0"/>
    <x v="1"/>
    <x v="0"/>
    <x v="0"/>
    <x v="1"/>
    <s v="4 Oct 1959"/>
    <x v="21"/>
    <x v="1"/>
    <s v="tier - 1"/>
    <x v="3"/>
    <n v="63"/>
  </r>
  <r>
    <s v="Id23"/>
    <s v="Tassello"/>
    <n v="31.3"/>
    <x v="22"/>
    <s v="No"/>
    <x v="0"/>
    <x v="0"/>
    <x v="2"/>
    <x v="0"/>
    <x v="0"/>
    <x v="0"/>
    <s v="3 Sep 1958"/>
    <x v="22"/>
    <x v="1"/>
    <s v="tier - 1"/>
    <x v="3"/>
    <n v="64"/>
  </r>
  <r>
    <s v="Id24"/>
    <s v="Mauricette"/>
    <n v="41.8"/>
    <x v="23"/>
    <s v="yes"/>
    <x v="0"/>
    <x v="0"/>
    <x v="1"/>
    <x v="0"/>
    <x v="0"/>
    <x v="0"/>
    <s v="28 Dec 1970"/>
    <x v="23"/>
    <x v="0"/>
    <s v="tier - 2"/>
    <x v="0"/>
    <n v="52"/>
  </r>
  <r>
    <s v="Id25"/>
    <s v="Garcia"/>
    <n v="35.090000000000003"/>
    <x v="24"/>
    <s v="yes"/>
    <x v="0"/>
    <x v="0"/>
    <x v="1"/>
    <x v="0"/>
    <x v="0"/>
    <x v="2"/>
    <s v="14 Jul 1959"/>
    <x v="24"/>
    <x v="1"/>
    <s v="tier - 1"/>
    <x v="0"/>
    <n v="63"/>
  </r>
  <r>
    <s v="Id26"/>
    <s v="Airoldi"/>
    <n v="33.880000000000003"/>
    <x v="25"/>
    <s v="No"/>
    <x v="0"/>
    <x v="0"/>
    <x v="2"/>
    <x v="0"/>
    <x v="0"/>
    <x v="0"/>
    <s v="15 Sep 1958"/>
    <x v="25"/>
    <x v="1"/>
    <s v="tier - 3"/>
    <x v="0"/>
    <n v="64"/>
  </r>
  <r>
    <s v="Id27"/>
    <s v="Cater-Cyker"/>
    <n v="30.875"/>
    <x v="26"/>
    <s v="No"/>
    <x v="0"/>
    <x v="0"/>
    <x v="0"/>
    <x v="0"/>
    <x v="0"/>
    <x v="0"/>
    <s v="17 Nov 1960"/>
    <x v="26"/>
    <x v="0"/>
    <s v="tier - 1"/>
    <x v="1"/>
    <n v="62"/>
  </r>
  <r>
    <s v="Id28"/>
    <s v="Hamm"/>
    <n v="36.86"/>
    <x v="27"/>
    <s v="yes"/>
    <x v="0"/>
    <x v="1"/>
    <x v="3"/>
    <x v="0"/>
    <x v="0"/>
    <x v="2"/>
    <s v="23 Jun 1969"/>
    <x v="27"/>
    <x v="0"/>
    <s v="tier - 3"/>
    <x v="1"/>
    <n v="53"/>
  </r>
  <r>
    <s v="Id29"/>
    <s v="Cox"/>
    <n v="35.86"/>
    <x v="28"/>
    <s v="yes"/>
    <x v="0"/>
    <x v="0"/>
    <x v="1"/>
    <x v="0"/>
    <x v="0"/>
    <x v="0"/>
    <s v="8 Aug 1961"/>
    <x v="28"/>
    <x v="0"/>
    <s v="tier - 1"/>
    <x v="0"/>
    <n v="61"/>
  </r>
  <r>
    <s v="Id30"/>
    <s v="Sachrajda"/>
    <n v="37.049999999999997"/>
    <x v="29"/>
    <s v="No"/>
    <x v="0"/>
    <x v="0"/>
    <x v="0"/>
    <x v="0"/>
    <x v="0"/>
    <x v="0"/>
    <s v="6 Dec 1971"/>
    <x v="29"/>
    <x v="0"/>
    <s v="tier - 3"/>
    <x v="2"/>
    <n v="51"/>
  </r>
  <r>
    <s v="Id31"/>
    <s v="Gareri"/>
    <n v="43.89"/>
    <x v="30"/>
    <s v="No"/>
    <x v="0"/>
    <x v="0"/>
    <x v="0"/>
    <x v="0"/>
    <x v="0"/>
    <x v="0"/>
    <s v="17 Aug 1978"/>
    <x v="30"/>
    <x v="0"/>
    <s v="tier - 1"/>
    <x v="0"/>
    <n v="44"/>
  </r>
  <r>
    <s v="Id32"/>
    <s v="Welch"/>
    <n v="42.35"/>
    <x v="31"/>
    <s v="yes"/>
    <x v="0"/>
    <x v="0"/>
    <x v="0"/>
    <x v="0"/>
    <x v="0"/>
    <x v="2"/>
    <s v="2 Dec 1976"/>
    <x v="31"/>
    <x v="0"/>
    <s v="tier - 3"/>
    <x v="0"/>
    <n v="46"/>
  </r>
  <r>
    <s v="Id33"/>
    <s v="Prindiville"/>
    <n v="31.35"/>
    <x v="32"/>
    <s v="No"/>
    <x v="0"/>
    <x v="0"/>
    <x v="0"/>
    <x v="0"/>
    <x v="0"/>
    <x v="0"/>
    <s v="4 Dec 1962"/>
    <x v="32"/>
    <x v="0"/>
    <s v="tier - 1"/>
    <x v="1"/>
    <n v="60"/>
  </r>
  <r>
    <s v="Id34"/>
    <s v="Kincaid"/>
    <n v="47.6"/>
    <x v="33"/>
    <s v="yes"/>
    <x v="0"/>
    <x v="0"/>
    <x v="0"/>
    <x v="0"/>
    <x v="0"/>
    <x v="1"/>
    <s v="30 Sep 1985"/>
    <x v="33"/>
    <x v="1"/>
    <s v="tier - 3"/>
    <x v="3"/>
    <n v="37"/>
  </r>
  <r>
    <s v="Id35"/>
    <s v="Bruestle"/>
    <n v="46.2"/>
    <x v="34"/>
    <s v="No"/>
    <x v="0"/>
    <x v="1"/>
    <x v="3"/>
    <x v="0"/>
    <x v="0"/>
    <x v="1"/>
    <s v="12 Aug 1979"/>
    <x v="34"/>
    <x v="1"/>
    <s v="tier - 1"/>
    <x v="0"/>
    <n v="43"/>
  </r>
  <r>
    <s v="Id36"/>
    <s v="Lachance"/>
    <n v="32.015000000000001"/>
    <x v="35"/>
    <s v="No"/>
    <x v="0"/>
    <x v="0"/>
    <x v="0"/>
    <x v="0"/>
    <x v="0"/>
    <x v="0"/>
    <s v="21 Dec 1960"/>
    <x v="35"/>
    <x v="1"/>
    <s v="tier - 2"/>
    <x v="4"/>
    <n v="62"/>
  </r>
  <r>
    <s v="Id37"/>
    <s v="Eason"/>
    <n v="40.564999999999998"/>
    <x v="36"/>
    <s v="No"/>
    <x v="0"/>
    <x v="0"/>
    <x v="0"/>
    <x v="0"/>
    <x v="0"/>
    <x v="0"/>
    <s v="9 Aug 1974"/>
    <x v="36"/>
    <x v="1"/>
    <s v="tier - 2"/>
    <x v="1"/>
    <n v="48"/>
  </r>
  <r>
    <s v="Id38"/>
    <s v="Grummon"/>
    <n v="32.450000000000003"/>
    <x v="37"/>
    <s v="No"/>
    <x v="0"/>
    <x v="0"/>
    <x v="0"/>
    <x v="0"/>
    <x v="0"/>
    <x v="0"/>
    <s v="17 Dec 1962"/>
    <x v="37"/>
    <x v="1"/>
    <s v="tier - 2"/>
    <x v="0"/>
    <n v="60"/>
  </r>
  <r>
    <s v="Id39"/>
    <s v="Vanwechel"/>
    <n v="34.96"/>
    <x v="38"/>
    <s v="No"/>
    <x v="0"/>
    <x v="0"/>
    <x v="0"/>
    <x v="0"/>
    <x v="0"/>
    <x v="0"/>
    <s v="13 Aug 1971"/>
    <x v="38"/>
    <x v="1"/>
    <s v="tier - 3"/>
    <x v="2"/>
    <n v="51"/>
  </r>
  <r>
    <s v="Id40"/>
    <s v="Fisher"/>
    <n v="35.5"/>
    <x v="39"/>
    <s v="No"/>
    <x v="0"/>
    <x v="1"/>
    <x v="3"/>
    <x v="0"/>
    <x v="0"/>
    <x v="2"/>
    <s v="11 Oct 1993"/>
    <x v="39"/>
    <x v="1"/>
    <s v="tier - 2"/>
    <x v="3"/>
    <n v="29"/>
  </r>
  <r>
    <s v="Id41"/>
    <s v="Jenkins"/>
    <n v="52.58"/>
    <x v="40"/>
    <s v="No"/>
    <x v="1"/>
    <x v="0"/>
    <x v="3"/>
    <x v="0"/>
    <x v="0"/>
    <x v="2"/>
    <s v="2 Aug 2000"/>
    <x v="40"/>
    <x v="1"/>
    <s v="tier - 3"/>
    <x v="0"/>
    <n v="22"/>
  </r>
  <r>
    <s v="Id42"/>
    <s v="Peters"/>
    <n v="35.200000000000003"/>
    <x v="41"/>
    <s v="yes"/>
    <x v="0"/>
    <x v="0"/>
    <x v="0"/>
    <x v="0"/>
    <x v="0"/>
    <x v="0"/>
    <s v="14 Sep 1967"/>
    <x v="41"/>
    <x v="1"/>
    <s v="tier - 3"/>
    <x v="0"/>
    <n v="55"/>
  </r>
  <r>
    <s v="Id43"/>
    <s v="Aha"/>
    <n v="38.06"/>
    <x v="42"/>
    <s v="No"/>
    <x v="0"/>
    <x v="0"/>
    <x v="0"/>
    <x v="0"/>
    <x v="0"/>
    <x v="0"/>
    <s v="29 Oct 1971"/>
    <x v="42"/>
    <x v="1"/>
    <s v="tier - 2"/>
    <x v="0"/>
    <n v="51"/>
  </r>
  <r>
    <s v="Id44"/>
    <s v="McElwain"/>
    <n v="34.21"/>
    <x v="43"/>
    <s v="No"/>
    <x v="0"/>
    <x v="0"/>
    <x v="0"/>
    <x v="0"/>
    <x v="0"/>
    <x v="0"/>
    <s v="24 Nov 1968"/>
    <x v="43"/>
    <x v="1"/>
    <s v="tier - 1"/>
    <x v="0"/>
    <n v="54"/>
  </r>
  <r>
    <s v="Id45"/>
    <s v="Januszewski"/>
    <n v="38.94"/>
    <x v="44"/>
    <s v="yes"/>
    <x v="0"/>
    <x v="0"/>
    <x v="3"/>
    <x v="0"/>
    <x v="0"/>
    <x v="0"/>
    <s v="1 Jun 1975"/>
    <x v="44"/>
    <x v="1"/>
    <s v="tier - 2"/>
    <x v="0"/>
    <n v="48"/>
  </r>
  <r>
    <s v="Id46"/>
    <s v="Rohne"/>
    <n v="30.21"/>
    <x v="45"/>
    <s v="yes"/>
    <x v="0"/>
    <x v="0"/>
    <x v="3"/>
    <x v="0"/>
    <x v="0"/>
    <x v="2"/>
    <s v="16 Jul 1988"/>
    <x v="45"/>
    <x v="1"/>
    <s v="tier - 1"/>
    <x v="1"/>
    <n v="34"/>
  </r>
  <r>
    <s v="Id47"/>
    <s v="O'Grady"/>
    <n v="33.630000000000003"/>
    <x v="46"/>
    <s v="yes"/>
    <x v="0"/>
    <x v="0"/>
    <x v="1"/>
    <x v="0"/>
    <x v="0"/>
    <x v="2"/>
    <s v="5 Oct 1966"/>
    <x v="46"/>
    <x v="1"/>
    <s v="tier - 2"/>
    <x v="1"/>
    <n v="56"/>
  </r>
  <r>
    <s v="Id48"/>
    <s v="Peters"/>
    <n v="40.369999999999997"/>
    <x v="47"/>
    <s v="No"/>
    <x v="0"/>
    <x v="0"/>
    <x v="0"/>
    <x v="0"/>
    <x v="0"/>
    <x v="2"/>
    <s v="10 Nov 1980"/>
    <x v="47"/>
    <x v="1"/>
    <s v="tier - 1"/>
    <x v="0"/>
    <n v="42"/>
  </r>
  <r>
    <s v="Id49"/>
    <s v="De Simone"/>
    <n v="53.09"/>
    <x v="48"/>
    <s v="yes"/>
    <x v="0"/>
    <x v="0"/>
    <x v="1"/>
    <x v="0"/>
    <x v="0"/>
    <x v="2"/>
    <s v="2 Jul 1966"/>
    <x v="48"/>
    <x v="1"/>
    <s v="tier - 3"/>
    <x v="1"/>
    <n v="56"/>
  </r>
  <r>
    <s v="Id50"/>
    <s v="Beckett"/>
    <n v="31.79"/>
    <x v="49"/>
    <s v="yes"/>
    <x v="0"/>
    <x v="0"/>
    <x v="1"/>
    <x v="0"/>
    <x v="0"/>
    <x v="2"/>
    <s v="25 Oct 1966"/>
    <x v="49"/>
    <x v="1"/>
    <s v="tier - 2"/>
    <x v="0"/>
    <n v="56"/>
  </r>
  <r>
    <s v="Id51"/>
    <s v="Sobrilsky"/>
    <n v="41.895000000000003"/>
    <x v="50"/>
    <s v="yes"/>
    <x v="0"/>
    <x v="0"/>
    <x v="3"/>
    <x v="0"/>
    <x v="0"/>
    <x v="0"/>
    <s v="29 Dec 1986"/>
    <x v="50"/>
    <x v="1"/>
    <s v="tier - 1"/>
    <x v="5"/>
    <n v="36"/>
  </r>
  <r>
    <s v="Id52"/>
    <s v="Wang"/>
    <n v="31.16"/>
    <x v="51"/>
    <s v="No"/>
    <x v="0"/>
    <x v="0"/>
    <x v="0"/>
    <x v="0"/>
    <x v="0"/>
    <x v="0"/>
    <s v="22 Aug 1965"/>
    <x v="51"/>
    <x v="1"/>
    <s v="tier - 2"/>
    <x v="1"/>
    <n v="57"/>
  </r>
  <r>
    <s v="Id53"/>
    <s v="Campa"/>
    <n v="34.104999999999997"/>
    <x v="52"/>
    <s v="yes"/>
    <x v="0"/>
    <x v="1"/>
    <x v="3"/>
    <x v="0"/>
    <x v="0"/>
    <x v="2"/>
    <s v="3 Dec 1969"/>
    <x v="52"/>
    <x v="1"/>
    <s v="tier - 2"/>
    <x v="4"/>
    <n v="53"/>
  </r>
  <r>
    <s v="Id54"/>
    <s v="Clifford"/>
    <n v="51.93"/>
    <x v="53"/>
    <s v="No"/>
    <x v="0"/>
    <x v="0"/>
    <x v="0"/>
    <x v="0"/>
    <x v="0"/>
    <x v="0"/>
    <s v="29 Nov 1965"/>
    <x v="53"/>
    <x v="1"/>
    <s v="tier - 2"/>
    <x v="3"/>
    <n v="57"/>
  </r>
  <r>
    <s v="Id55"/>
    <s v="Dalmata"/>
    <n v="38.950000000000003"/>
    <x v="54"/>
    <s v="No"/>
    <x v="0"/>
    <x v="0"/>
    <x v="0"/>
    <x v="0"/>
    <x v="0"/>
    <x v="0"/>
    <s v="4 Nov 1978"/>
    <x v="54"/>
    <x v="0"/>
    <s v="tier - 2"/>
    <x v="1"/>
    <n v="44"/>
  </r>
  <r>
    <s v="Id56"/>
    <s v="Vishik"/>
    <n v="36.630000000000003"/>
    <x v="55"/>
    <s v="yes"/>
    <x v="0"/>
    <x v="0"/>
    <x v="3"/>
    <x v="0"/>
    <x v="0"/>
    <x v="0"/>
    <s v="23 Oct 1975"/>
    <x v="55"/>
    <x v="0"/>
    <s v="tier - 3"/>
    <x v="0"/>
    <n v="47"/>
  </r>
  <r>
    <s v="Id57"/>
    <s v="Schorr"/>
    <n v="34.200000000000003"/>
    <x v="56"/>
    <s v="No"/>
    <x v="0"/>
    <x v="0"/>
    <x v="1"/>
    <x v="0"/>
    <x v="0"/>
    <x v="1"/>
    <s v="10 Sep 1972"/>
    <x v="56"/>
    <x v="0"/>
    <s v="tier - 1"/>
    <x v="3"/>
    <n v="50"/>
  </r>
  <r>
    <s v="Id58"/>
    <s v="Lusardi"/>
    <n v="50.63"/>
    <x v="57"/>
    <s v="No"/>
    <x v="0"/>
    <x v="0"/>
    <x v="0"/>
    <x v="0"/>
    <x v="0"/>
    <x v="0"/>
    <s v="29 Oct 1965"/>
    <x v="57"/>
    <x v="0"/>
    <s v="tier - 2"/>
    <x v="3"/>
    <n v="57"/>
  </r>
  <r>
    <s v="Id59"/>
    <s v="Rayner"/>
    <n v="36.479999999999997"/>
    <x v="58"/>
    <s v="No"/>
    <x v="0"/>
    <x v="0"/>
    <x v="0"/>
    <x v="0"/>
    <x v="0"/>
    <x v="1"/>
    <s v="21 Oct 1977"/>
    <x v="58"/>
    <x v="0"/>
    <s v="tier - 2"/>
    <x v="1"/>
    <n v="45"/>
  </r>
  <r>
    <s v="Id60"/>
    <s v="Voghel"/>
    <n v="54.82"/>
    <x v="59"/>
    <s v="No"/>
    <x v="0"/>
    <x v="0"/>
    <x v="0"/>
    <x v="0"/>
    <x v="0"/>
    <x v="0"/>
    <s v="3 Nov 1971"/>
    <x v="59"/>
    <x v="0"/>
    <s v="tier - 3"/>
    <x v="3"/>
    <n v="51"/>
  </r>
  <r>
    <s v="Id61"/>
    <s v="Rieth"/>
    <n v="38.06"/>
    <x v="60"/>
    <s v="No"/>
    <x v="0"/>
    <x v="1"/>
    <x v="3"/>
    <x v="0"/>
    <x v="0"/>
    <x v="1"/>
    <s v="27 Dec 1979"/>
    <x v="60"/>
    <x v="0"/>
    <s v="tier - 3"/>
    <x v="0"/>
    <n v="43"/>
  </r>
  <r>
    <s v="Id62"/>
    <s v="Gollotto"/>
    <n v="51.48"/>
    <x v="61"/>
    <s v="yes"/>
    <x v="0"/>
    <x v="0"/>
    <x v="0"/>
    <x v="0"/>
    <x v="0"/>
    <x v="0"/>
    <s v="27 Jun 1967"/>
    <x v="61"/>
    <x v="0"/>
    <s v="tier - 3"/>
    <x v="3"/>
    <n v="55"/>
  </r>
  <r>
    <s v="Id63"/>
    <s v="Dunn"/>
    <n v="52.06"/>
    <x v="62"/>
    <s v="No"/>
    <x v="0"/>
    <x v="0"/>
    <x v="0"/>
    <x v="0"/>
    <x v="0"/>
    <x v="0"/>
    <s v="3 Aug 1968"/>
    <x v="62"/>
    <x v="0"/>
    <s v="tier - 2"/>
    <x v="3"/>
    <n v="54"/>
  </r>
  <r>
    <s v="Id64"/>
    <s v="Blitzer"/>
    <n v="30.684999999999999"/>
    <x v="13"/>
    <s v="yes"/>
    <x v="0"/>
    <x v="0"/>
    <x v="0"/>
    <x v="0"/>
    <x v="0"/>
    <x v="0"/>
    <s v="28 Jun 1967"/>
    <x v="63"/>
    <x v="0"/>
    <s v="tier - 2"/>
    <x v="4"/>
    <n v="55"/>
  </r>
  <r>
    <s v="Id65"/>
    <s v="Smith"/>
    <n v="36.08"/>
    <x v="63"/>
    <s v="yes"/>
    <x v="0"/>
    <x v="0"/>
    <x v="3"/>
    <x v="0"/>
    <x v="0"/>
    <x v="0"/>
    <s v="15 Aug 1975"/>
    <x v="64"/>
    <x v="0"/>
    <s v="tier - 3"/>
    <x v="0"/>
    <n v="47"/>
  </r>
  <r>
    <s v="Id66"/>
    <s v="Hyland"/>
    <n v="54.99"/>
    <x v="64"/>
    <s v="No"/>
    <x v="0"/>
    <x v="0"/>
    <x v="1"/>
    <x v="0"/>
    <x v="0"/>
    <x v="0"/>
    <s v="18 Sep 1973"/>
    <x v="65"/>
    <x v="0"/>
    <s v="tier - 1"/>
    <x v="3"/>
    <n v="49"/>
  </r>
  <r>
    <s v="Id67"/>
    <s v="Ducharme"/>
    <n v="35.97"/>
    <x v="65"/>
    <s v="No"/>
    <x v="0"/>
    <x v="1"/>
    <x v="3"/>
    <x v="0"/>
    <x v="0"/>
    <x v="1"/>
    <s v="3 Jul 1979"/>
    <x v="66"/>
    <x v="0"/>
    <s v="tier - 1"/>
    <x v="0"/>
    <n v="43"/>
  </r>
  <r>
    <s v="Id68"/>
    <s v="Johnson"/>
    <n v="45.54"/>
    <x v="66"/>
    <s v="yes"/>
    <x v="0"/>
    <x v="1"/>
    <x v="3"/>
    <x v="0"/>
    <x v="0"/>
    <x v="2"/>
    <s v="9 Dec 1997"/>
    <x v="67"/>
    <x v="0"/>
    <s v="tier - 3"/>
    <x v="0"/>
    <n v="25"/>
  </r>
  <r>
    <s v="Id69"/>
    <s v="Mutz"/>
    <n v="35.53"/>
    <x v="67"/>
    <s v="yes"/>
    <x v="0"/>
    <x v="0"/>
    <x v="0"/>
    <x v="0"/>
    <x v="0"/>
    <x v="2"/>
    <s v="28 Nov 1976"/>
    <x v="68"/>
    <x v="0"/>
    <s v="tier - 1"/>
    <x v="2"/>
    <n v="46"/>
  </r>
  <r>
    <s v="Id70"/>
    <s v="Lee"/>
    <n v="30.8"/>
    <x v="68"/>
    <s v="No"/>
    <x v="0"/>
    <x v="0"/>
    <x v="0"/>
    <x v="0"/>
    <x v="0"/>
    <x v="0"/>
    <s v="19 Dec 1968"/>
    <x v="69"/>
    <x v="0"/>
    <s v="tier - 3"/>
    <x v="0"/>
    <n v="54"/>
  </r>
  <r>
    <s v="Id71"/>
    <s v="Turner"/>
    <n v="38.39"/>
    <x v="69"/>
    <s v="No"/>
    <x v="0"/>
    <x v="0"/>
    <x v="3"/>
    <x v="0"/>
    <x v="0"/>
    <x v="2"/>
    <s v="10 Nov 1984"/>
    <x v="70"/>
    <x v="0"/>
    <s v="tier - 1"/>
    <x v="0"/>
    <n v="38"/>
  </r>
  <r>
    <s v="Id72"/>
    <s v="Rangel"/>
    <n v="32.299999999999997"/>
    <x v="70"/>
    <s v="No"/>
    <x v="0"/>
    <x v="0"/>
    <x v="1"/>
    <x v="0"/>
    <x v="0"/>
    <x v="2"/>
    <s v="8 Jun 1972"/>
    <x v="71"/>
    <x v="0"/>
    <s v="tier - 1"/>
    <x v="4"/>
    <n v="51"/>
  </r>
  <r>
    <s v="Id73"/>
    <s v="Lacey"/>
    <n v="48.8"/>
    <x v="21"/>
    <s v="yes"/>
    <x v="0"/>
    <x v="0"/>
    <x v="1"/>
    <x v="0"/>
    <x v="0"/>
    <x v="1"/>
    <s v="21 Sep 1966"/>
    <x v="72"/>
    <x v="0"/>
    <s v="tier - 3"/>
    <x v="3"/>
    <n v="56"/>
  </r>
  <r>
    <s v="Id74"/>
    <s v="Stiger"/>
    <n v="45.5"/>
    <x v="71"/>
    <s v="No"/>
    <x v="0"/>
    <x v="0"/>
    <x v="0"/>
    <x v="0"/>
    <x v="0"/>
    <x v="0"/>
    <s v="22 Sep 1962"/>
    <x v="73"/>
    <x v="0"/>
    <s v="tier - 3"/>
    <x v="3"/>
    <n v="60"/>
  </r>
  <r>
    <s v="Id75"/>
    <s v="Caldwell"/>
    <n v="53.61"/>
    <x v="72"/>
    <s v="yes"/>
    <x v="0"/>
    <x v="0"/>
    <x v="3"/>
    <x v="0"/>
    <x v="0"/>
    <x v="0"/>
    <s v="29 Sep 1975"/>
    <x v="74"/>
    <x v="0"/>
    <s v="tier - 1"/>
    <x v="3"/>
    <n v="47"/>
  </r>
  <r>
    <s v="Id76"/>
    <s v="Marmillod"/>
    <n v="36.19"/>
    <x v="73"/>
    <s v="yes"/>
    <x v="0"/>
    <x v="0"/>
    <x v="3"/>
    <x v="0"/>
    <x v="0"/>
    <x v="0"/>
    <s v="14 Nov 1975"/>
    <x v="75"/>
    <x v="0"/>
    <s v="tier - 2"/>
    <x v="0"/>
    <n v="47"/>
  </r>
  <r>
    <s v="Id77"/>
    <s v="Cloutier-Simons"/>
    <n v="34.6"/>
    <x v="74"/>
    <s v="yes"/>
    <x v="0"/>
    <x v="0"/>
    <x v="0"/>
    <x v="0"/>
    <x v="0"/>
    <x v="1"/>
    <s v="29 Oct 1976"/>
    <x v="76"/>
    <x v="0"/>
    <s v="tier - 3"/>
    <x v="3"/>
    <n v="46"/>
  </r>
  <r>
    <s v="Id78"/>
    <s v="Vegas"/>
    <n v="54.12"/>
    <x v="75"/>
    <s v="No"/>
    <x v="0"/>
    <x v="0"/>
    <x v="0"/>
    <x v="0"/>
    <x v="0"/>
    <x v="0"/>
    <s v="24 Nov 1974"/>
    <x v="77"/>
    <x v="0"/>
    <s v="tier - 1"/>
    <x v="3"/>
    <n v="48"/>
  </r>
  <r>
    <s v="Id79"/>
    <s v="Cochran"/>
    <n v="48.82"/>
    <x v="76"/>
    <s v="yes"/>
    <x v="0"/>
    <x v="0"/>
    <x v="0"/>
    <x v="0"/>
    <x v="0"/>
    <x v="0"/>
    <s v="22 Dec 1967"/>
    <x v="78"/>
    <x v="0"/>
    <s v="tier - 2"/>
    <x v="3"/>
    <n v="55"/>
  </r>
  <r>
    <s v="Id80"/>
    <s v="Holtzapple"/>
    <n v="51.01"/>
    <x v="77"/>
    <s v="No"/>
    <x v="0"/>
    <x v="0"/>
    <x v="0"/>
    <x v="0"/>
    <x v="0"/>
    <x v="0"/>
    <s v="16 Oct 1971"/>
    <x v="79"/>
    <x v="0"/>
    <s v="tier - 2"/>
    <x v="3"/>
    <n v="51"/>
  </r>
  <r>
    <s v="Id81"/>
    <s v="Meyer"/>
    <n v="45.65"/>
    <x v="78"/>
    <s v="yes"/>
    <x v="0"/>
    <x v="0"/>
    <x v="3"/>
    <x v="0"/>
    <x v="0"/>
    <x v="2"/>
    <s v="7 Oct 1964"/>
    <x v="80"/>
    <x v="0"/>
    <s v="tier - 2"/>
    <x v="3"/>
    <n v="58"/>
  </r>
  <r>
    <s v="Id82"/>
    <s v="Brickley"/>
    <n v="52.9"/>
    <x v="45"/>
    <s v="No"/>
    <x v="0"/>
    <x v="0"/>
    <x v="0"/>
    <x v="0"/>
    <x v="0"/>
    <x v="2"/>
    <s v="27 Aug 1977"/>
    <x v="81"/>
    <x v="0"/>
    <s v="tier - 2"/>
    <x v="3"/>
    <n v="45"/>
  </r>
  <r>
    <s v="Id83"/>
    <s v="Magee"/>
    <n v="45.41"/>
    <x v="79"/>
    <s v="yes"/>
    <x v="0"/>
    <x v="0"/>
    <x v="3"/>
    <x v="0"/>
    <x v="0"/>
    <x v="2"/>
    <s v="6 Jun 1964"/>
    <x v="82"/>
    <x v="0"/>
    <s v="tier - 3"/>
    <x v="3"/>
    <n v="59"/>
  </r>
  <r>
    <s v="Id84"/>
    <s v="Thoma"/>
    <n v="49.41"/>
    <x v="80"/>
    <s v="yes"/>
    <x v="0"/>
    <x v="1"/>
    <x v="3"/>
    <x v="0"/>
    <x v="0"/>
    <x v="2"/>
    <s v="8 Aug 1969"/>
    <x v="83"/>
    <x v="0"/>
    <s v="tier - 2"/>
    <x v="3"/>
    <n v="53"/>
  </r>
  <r>
    <s v="Id85"/>
    <s v="Heagy"/>
    <n v="31.824999999999999"/>
    <x v="81"/>
    <s v="No"/>
    <x v="0"/>
    <x v="0"/>
    <x v="1"/>
    <x v="0"/>
    <x v="0"/>
    <x v="2"/>
    <s v="6 Sep 1972"/>
    <x v="84"/>
    <x v="0"/>
    <s v="tier - 3"/>
    <x v="4"/>
    <n v="50"/>
  </r>
  <r>
    <s v="Id86"/>
    <s v="Regnier"/>
    <n v="51.28"/>
    <x v="82"/>
    <s v="No"/>
    <x v="0"/>
    <x v="0"/>
    <x v="1"/>
    <x v="0"/>
    <x v="0"/>
    <x v="2"/>
    <s v="12 Aug 1972"/>
    <x v="85"/>
    <x v="0"/>
    <s v="tier - 2"/>
    <x v="3"/>
    <n v="50"/>
  </r>
  <r>
    <s v="Id87"/>
    <s v="Parendo"/>
    <n v="34.96"/>
    <x v="83"/>
    <s v="No"/>
    <x v="0"/>
    <x v="1"/>
    <x v="3"/>
    <x v="0"/>
    <x v="0"/>
    <x v="2"/>
    <s v="11 Oct 1979"/>
    <x v="86"/>
    <x v="0"/>
    <s v="tier - 3"/>
    <x v="6"/>
    <n v="43"/>
  </r>
  <r>
    <s v="Id88"/>
    <s v="Schell"/>
    <n v="33.11"/>
    <x v="84"/>
    <s v="No"/>
    <x v="0"/>
    <x v="0"/>
    <x v="0"/>
    <x v="0"/>
    <x v="0"/>
    <x v="0"/>
    <s v="5 Jun 1974"/>
    <x v="87"/>
    <x v="0"/>
    <s v="tier - 2"/>
    <x v="0"/>
    <n v="49"/>
  </r>
  <r>
    <s v="Id89"/>
    <s v="Driscoll"/>
    <n v="54.74"/>
    <x v="85"/>
    <s v="yes"/>
    <x v="0"/>
    <x v="1"/>
    <x v="3"/>
    <x v="0"/>
    <x v="0"/>
    <x v="1"/>
    <s v="8 Sep 1983"/>
    <x v="88"/>
    <x v="0"/>
    <s v="tier - 2"/>
    <x v="3"/>
    <n v="39"/>
  </r>
  <r>
    <s v="Id90"/>
    <s v="Mitchell"/>
    <n v="32.56"/>
    <x v="86"/>
    <s v="No"/>
    <x v="0"/>
    <x v="1"/>
    <x v="3"/>
    <x v="0"/>
    <x v="0"/>
    <x v="2"/>
    <s v="16 Sep 1979"/>
    <x v="89"/>
    <x v="0"/>
    <s v="tier - 2"/>
    <x v="0"/>
    <n v="43"/>
  </r>
  <r>
    <s v="Id91"/>
    <s v="Cutler"/>
    <n v="39.049999999999997"/>
    <x v="87"/>
    <s v="No"/>
    <x v="0"/>
    <x v="0"/>
    <x v="3"/>
    <x v="0"/>
    <x v="0"/>
    <x v="1"/>
    <s v="4 Aug 1992"/>
    <x v="90"/>
    <x v="0"/>
    <s v="tier - 2"/>
    <x v="0"/>
    <n v="30"/>
  </r>
  <r>
    <s v="Id92"/>
    <s v="Derian"/>
    <n v="42.75"/>
    <x v="88"/>
    <s v="No"/>
    <x v="0"/>
    <x v="0"/>
    <x v="0"/>
    <x v="0"/>
    <x v="0"/>
    <x v="2"/>
    <s v="2 Jul 1999"/>
    <x v="91"/>
    <x v="0"/>
    <s v="tier - 1"/>
    <x v="2"/>
    <n v="23"/>
  </r>
  <r>
    <s v="Id93"/>
    <s v="Farina"/>
    <n v="50.58"/>
    <x v="89"/>
    <s v="No"/>
    <x v="0"/>
    <x v="0"/>
    <x v="1"/>
    <x v="0"/>
    <x v="0"/>
    <x v="2"/>
    <s v="10 Jun 1972"/>
    <x v="92"/>
    <x v="0"/>
    <s v="tier - 3"/>
    <x v="3"/>
    <n v="50"/>
  </r>
  <r>
    <s v="Id94"/>
    <s v="Saunders"/>
    <n v="30.495000000000001"/>
    <x v="90"/>
    <s v="yes"/>
    <x v="0"/>
    <x v="0"/>
    <x v="0"/>
    <x v="0"/>
    <x v="0"/>
    <x v="2"/>
    <s v="26 Dec 1976"/>
    <x v="93"/>
    <x v="0"/>
    <s v="tier - 3"/>
    <x v="1"/>
    <n v="46"/>
  </r>
  <r>
    <s v="Id95"/>
    <s v="Kratz"/>
    <n v="48.31"/>
    <x v="8"/>
    <s v="yes"/>
    <x v="0"/>
    <x v="0"/>
    <x v="1"/>
    <x v="0"/>
    <x v="0"/>
    <x v="0"/>
    <s v="25 Sep 1970"/>
    <x v="94"/>
    <x v="0"/>
    <s v="tier - 1"/>
    <x v="3"/>
    <n v="52"/>
  </r>
  <r>
    <s v="Id96"/>
    <s v="Boland"/>
    <n v="48.99"/>
    <x v="91"/>
    <s v="yes"/>
    <x v="0"/>
    <x v="0"/>
    <x v="3"/>
    <x v="0"/>
    <x v="0"/>
    <x v="0"/>
    <s v="10 Jul 1975"/>
    <x v="95"/>
    <x v="0"/>
    <s v="tier - 3"/>
    <x v="1"/>
    <n v="47"/>
  </r>
  <r>
    <s v="Id97"/>
    <s v="Van Hout"/>
    <n v="38.39"/>
    <x v="92"/>
    <s v="yes"/>
    <x v="0"/>
    <x v="0"/>
    <x v="0"/>
    <x v="0"/>
    <x v="0"/>
    <x v="2"/>
    <s v="3 Nov 1985"/>
    <x v="96"/>
    <x v="0"/>
    <s v="tier - 2"/>
    <x v="0"/>
    <n v="37"/>
  </r>
  <r>
    <s v="Id98"/>
    <s v="Ramsey"/>
    <n v="44.34"/>
    <x v="93"/>
    <s v="yes"/>
    <x v="0"/>
    <x v="0"/>
    <x v="1"/>
    <x v="0"/>
    <x v="0"/>
    <x v="2"/>
    <s v="12 Aug 1966"/>
    <x v="97"/>
    <x v="0"/>
    <s v="tier - 3"/>
    <x v="3"/>
    <n v="56"/>
  </r>
  <r>
    <s v="Id99"/>
    <s v="Gage"/>
    <n v="41.51"/>
    <x v="94"/>
    <s v="No"/>
    <x v="0"/>
    <x v="0"/>
    <x v="0"/>
    <x v="0"/>
    <x v="0"/>
    <x v="0"/>
    <s v="4 Sep 1962"/>
    <x v="98"/>
    <x v="0"/>
    <s v="tier - 3"/>
    <x v="3"/>
    <n v="60"/>
  </r>
  <r>
    <s v="Id100"/>
    <s v="Gollins"/>
    <n v="48.2"/>
    <x v="95"/>
    <s v="No"/>
    <x v="0"/>
    <x v="0"/>
    <x v="0"/>
    <x v="0"/>
    <x v="0"/>
    <x v="2"/>
    <s v="27 Jun 1977"/>
    <x v="99"/>
    <x v="0"/>
    <s v="tier - 3"/>
    <x v="1"/>
    <n v="45"/>
  </r>
  <r>
    <s v="Id101"/>
    <s v="Benestad"/>
    <n v="35.75"/>
    <x v="96"/>
    <s v="yes"/>
    <x v="0"/>
    <x v="0"/>
    <x v="0"/>
    <x v="0"/>
    <x v="0"/>
    <x v="0"/>
    <s v="4 Oct 1981"/>
    <x v="100"/>
    <x v="0"/>
    <s v="tier - 3"/>
    <x v="0"/>
    <n v="41"/>
  </r>
  <r>
    <s v="Id102"/>
    <s v="Aviv"/>
    <n v="53.81"/>
    <x v="97"/>
    <s v="yes"/>
    <x v="0"/>
    <x v="0"/>
    <x v="0"/>
    <x v="0"/>
    <x v="0"/>
    <x v="0"/>
    <s v="28 Jul 1981"/>
    <x v="101"/>
    <x v="0"/>
    <s v="tier - 2"/>
    <x v="3"/>
    <n v="41"/>
  </r>
  <r>
    <s v="Id103"/>
    <s v="Burns"/>
    <n v="49.48"/>
    <x v="98"/>
    <s v="No"/>
    <x v="0"/>
    <x v="1"/>
    <x v="3"/>
    <x v="0"/>
    <x v="0"/>
    <x v="2"/>
    <s v="18 Aug 1979"/>
    <x v="102"/>
    <x v="0"/>
    <s v="tier - 3"/>
    <x v="1"/>
    <n v="43"/>
  </r>
  <r>
    <s v="Id104"/>
    <s v="Maldonado"/>
    <n v="34.1"/>
    <x v="46"/>
    <s v="yes"/>
    <x v="0"/>
    <x v="0"/>
    <x v="0"/>
    <x v="0"/>
    <x v="0"/>
    <x v="2"/>
    <s v="21 Oct 1985"/>
    <x v="103"/>
    <x v="0"/>
    <s v="tier - 2"/>
    <x v="3"/>
    <n v="37"/>
  </r>
  <r>
    <s v="Id105"/>
    <s v="Yitref"/>
    <n v="35.299999999999997"/>
    <x v="99"/>
    <s v="yes"/>
    <x v="0"/>
    <x v="1"/>
    <x v="3"/>
    <x v="0"/>
    <x v="0"/>
    <x v="1"/>
    <s v="14 Oct 1983"/>
    <x v="104"/>
    <x v="0"/>
    <s v="tier - 2"/>
    <x v="3"/>
    <n v="39"/>
  </r>
  <r>
    <s v="Id106"/>
    <s v="Loudon-Brown"/>
    <n v="43.83"/>
    <x v="100"/>
    <s v="yes"/>
    <x v="0"/>
    <x v="0"/>
    <x v="1"/>
    <x v="0"/>
    <x v="0"/>
    <x v="1"/>
    <s v="12 Aug 1966"/>
    <x v="105"/>
    <x v="0"/>
    <s v="tier - 3"/>
    <x v="3"/>
    <n v="56"/>
  </r>
  <r>
    <s v="Id107"/>
    <s v="Sugathadasa"/>
    <n v="50.07"/>
    <x v="101"/>
    <s v="No"/>
    <x v="0"/>
    <x v="0"/>
    <x v="0"/>
    <x v="0"/>
    <x v="0"/>
    <x v="0"/>
    <s v="20 Dec 1978"/>
    <x v="106"/>
    <x v="0"/>
    <s v="tier - 3"/>
    <x v="3"/>
    <n v="44"/>
  </r>
  <r>
    <s v="Id108"/>
    <s v="Ganley"/>
    <n v="32.774999999999999"/>
    <x v="102"/>
    <s v="No"/>
    <x v="0"/>
    <x v="0"/>
    <x v="0"/>
    <x v="0"/>
    <x v="0"/>
    <x v="2"/>
    <s v="25 Dec 1982"/>
    <x v="107"/>
    <x v="0"/>
    <s v="tier - 1"/>
    <x v="1"/>
    <n v="40"/>
  </r>
  <r>
    <s v="Id109"/>
    <s v="Potter"/>
    <n v="34.104999999999997"/>
    <x v="103"/>
    <s v="No"/>
    <x v="0"/>
    <x v="0"/>
    <x v="3"/>
    <x v="0"/>
    <x v="0"/>
    <x v="2"/>
    <s v="8 Aug 1987"/>
    <x v="108"/>
    <x v="1"/>
    <s v="tier - 3"/>
    <x v="1"/>
    <n v="35"/>
  </r>
  <r>
    <s v="Id110"/>
    <s v="Rasmussen"/>
    <n v="48.93"/>
    <x v="104"/>
    <s v="yes"/>
    <x v="0"/>
    <x v="0"/>
    <x v="3"/>
    <x v="0"/>
    <x v="0"/>
    <x v="0"/>
    <s v="2 Dec 1975"/>
    <x v="109"/>
    <x v="1"/>
    <s v="tier - 2"/>
    <x v="3"/>
    <n v="47"/>
  </r>
  <r>
    <s v="Id111"/>
    <s v="Robinson"/>
    <n v="37.07"/>
    <x v="105"/>
    <s v="yes"/>
    <x v="0"/>
    <x v="0"/>
    <x v="0"/>
    <x v="0"/>
    <x v="0"/>
    <x v="1"/>
    <s v="22 Aug 1985"/>
    <x v="110"/>
    <x v="0"/>
    <s v="tier - 2"/>
    <x v="0"/>
    <n v="37"/>
  </r>
  <r>
    <s v="Id112"/>
    <s v="Antonopoulos"/>
    <n v="51.51"/>
    <x v="106"/>
    <s v="yes"/>
    <x v="0"/>
    <x v="1"/>
    <x v="3"/>
    <x v="0"/>
    <x v="0"/>
    <x v="1"/>
    <s v="1 Jun 1983"/>
    <x v="111"/>
    <x v="1"/>
    <s v="tier - 2"/>
    <x v="3"/>
    <n v="40"/>
  </r>
  <r>
    <s v="Id113"/>
    <s v="Groner"/>
    <n v="34.799999999999997"/>
    <x v="18"/>
    <s v="yes"/>
    <x v="0"/>
    <x v="0"/>
    <x v="0"/>
    <x v="0"/>
    <x v="0"/>
    <x v="2"/>
    <s v="17 Jul 1985"/>
    <x v="112"/>
    <x v="1"/>
    <s v="tier - 1"/>
    <x v="3"/>
    <n v="37"/>
  </r>
  <r>
    <s v="Id114"/>
    <s v="Zywicki"/>
    <n v="36.67"/>
    <x v="107"/>
    <s v="No"/>
    <x v="0"/>
    <x v="0"/>
    <x v="3"/>
    <x v="0"/>
    <x v="0"/>
    <x v="2"/>
    <s v="24 Jul 1987"/>
    <x v="113"/>
    <x v="0"/>
    <s v="tier - 1"/>
    <x v="7"/>
    <n v="35"/>
  </r>
  <r>
    <s v="Id115"/>
    <s v="Cardinal"/>
    <n v="30.9"/>
    <x v="108"/>
    <s v="No"/>
    <x v="0"/>
    <x v="0"/>
    <x v="1"/>
    <x v="0"/>
    <x v="0"/>
    <x v="0"/>
    <s v="17 Dec 1973"/>
    <x v="114"/>
    <x v="0"/>
    <s v="tier - 2"/>
    <x v="3"/>
    <n v="49"/>
  </r>
  <r>
    <s v="Id116"/>
    <s v="Alleman"/>
    <n v="30.495000000000001"/>
    <x v="109"/>
    <s v="No"/>
    <x v="0"/>
    <x v="0"/>
    <x v="0"/>
    <x v="0"/>
    <x v="0"/>
    <x v="1"/>
    <s v="12 Aug 1977"/>
    <x v="115"/>
    <x v="1"/>
    <s v="tier - 1"/>
    <x v="1"/>
    <n v="45"/>
  </r>
  <r>
    <s v="Id117"/>
    <s v="Stroffolino"/>
    <n v="44.88"/>
    <x v="60"/>
    <s v="No"/>
    <x v="0"/>
    <x v="1"/>
    <x v="3"/>
    <x v="0"/>
    <x v="0"/>
    <x v="1"/>
    <s v="16 Jul 2003"/>
    <x v="116"/>
    <x v="0"/>
    <s v="tier - 1"/>
    <x v="0"/>
    <n v="19"/>
  </r>
  <r>
    <s v="Id118"/>
    <s v="Clubb"/>
    <n v="44.32"/>
    <x v="110"/>
    <s v="No"/>
    <x v="0"/>
    <x v="0"/>
    <x v="0"/>
    <x v="0"/>
    <x v="0"/>
    <x v="0"/>
    <s v="29 Sep 1968"/>
    <x v="117"/>
    <x v="1"/>
    <s v="tier - 2"/>
    <x v="3"/>
    <n v="54"/>
  </r>
  <r>
    <s v="Id119"/>
    <s v="McGoogan"/>
    <n v="46.39"/>
    <x v="111"/>
    <s v="No"/>
    <x v="0"/>
    <x v="0"/>
    <x v="0"/>
    <x v="0"/>
    <x v="0"/>
    <x v="2"/>
    <s v="17 Dec 1977"/>
    <x v="118"/>
    <x v="1"/>
    <s v="tier - 1"/>
    <x v="1"/>
    <n v="45"/>
  </r>
  <r>
    <s v="Id120"/>
    <s v="Keflezighi"/>
    <n v="42.13"/>
    <x v="112"/>
    <s v="yes"/>
    <x v="0"/>
    <x v="0"/>
    <x v="3"/>
    <x v="0"/>
    <x v="0"/>
    <x v="2"/>
    <s v="7 Aug 1995"/>
    <x v="119"/>
    <x v="0"/>
    <s v="tier - 3"/>
    <x v="0"/>
    <n v="27"/>
  </r>
  <r>
    <s v="Id121"/>
    <s v="Syed"/>
    <n v="30.78"/>
    <x v="113"/>
    <s v="yes"/>
    <x v="0"/>
    <x v="0"/>
    <x v="0"/>
    <x v="0"/>
    <x v="0"/>
    <x v="0"/>
    <s v="5 Jul 1981"/>
    <x v="120"/>
    <x v="0"/>
    <s v="tier - 2"/>
    <x v="6"/>
    <n v="41"/>
  </r>
  <r>
    <s v="Id122"/>
    <s v="Segal"/>
    <n v="31.35"/>
    <x v="114"/>
    <s v="No"/>
    <x v="0"/>
    <x v="0"/>
    <x v="0"/>
    <x v="0"/>
    <x v="0"/>
    <x v="0"/>
    <s v="12 Jul 1978"/>
    <x v="121"/>
    <x v="0"/>
    <s v="tier - 2"/>
    <x v="5"/>
    <n v="44"/>
  </r>
  <r>
    <s v="Id123"/>
    <s v="Defranco"/>
    <n v="41.46"/>
    <x v="115"/>
    <s v="yes"/>
    <x v="0"/>
    <x v="0"/>
    <x v="1"/>
    <x v="0"/>
    <x v="0"/>
    <x v="2"/>
    <s v="24 Jun 1966"/>
    <x v="122"/>
    <x v="1"/>
    <s v="tier - 2"/>
    <x v="3"/>
    <n v="56"/>
  </r>
  <r>
    <s v="Id124"/>
    <s v="Kells"/>
    <n v="48"/>
    <x v="116"/>
    <s v="No"/>
    <x v="0"/>
    <x v="0"/>
    <x v="0"/>
    <x v="0"/>
    <x v="0"/>
    <x v="0"/>
    <s v="5 Aug 1978"/>
    <x v="123"/>
    <x v="1"/>
    <s v="tier - 3"/>
    <x v="3"/>
    <n v="44"/>
  </r>
  <r>
    <s v="Id125"/>
    <s v="Lawton"/>
    <n v="49.13"/>
    <x v="117"/>
    <s v="No"/>
    <x v="0"/>
    <x v="0"/>
    <x v="0"/>
    <x v="0"/>
    <x v="0"/>
    <x v="2"/>
    <s v="16 Aug 1982"/>
    <x v="124"/>
    <x v="1"/>
    <s v="tier - 3"/>
    <x v="3"/>
    <n v="40"/>
  </r>
  <r>
    <s v="Id126"/>
    <s v="Bejar"/>
    <n v="37.799999999999997"/>
    <x v="109"/>
    <s v="No"/>
    <x v="0"/>
    <x v="0"/>
    <x v="3"/>
    <x v="0"/>
    <x v="0"/>
    <x v="1"/>
    <s v="30 Nov 1992"/>
    <x v="125"/>
    <x v="0"/>
    <s v="tier - 3"/>
    <x v="3"/>
    <n v="30"/>
  </r>
  <r>
    <s v="Id127"/>
    <s v="Navarro Castro"/>
    <n v="38.299999999999997"/>
    <x v="118"/>
    <s v="No"/>
    <x v="0"/>
    <x v="0"/>
    <x v="0"/>
    <x v="0"/>
    <x v="0"/>
    <x v="0"/>
    <s v="7 Jul 1962"/>
    <x v="126"/>
    <x v="1"/>
    <s v="tier - 1"/>
    <x v="3"/>
    <n v="60"/>
  </r>
  <r>
    <s v="Id128"/>
    <s v="Tice"/>
    <n v="32.774999999999999"/>
    <x v="18"/>
    <s v="No"/>
    <x v="0"/>
    <x v="0"/>
    <x v="0"/>
    <x v="0"/>
    <x v="0"/>
    <x v="2"/>
    <s v="4 Aug 1982"/>
    <x v="127"/>
    <x v="0"/>
    <s v="tier - 1"/>
    <x v="4"/>
    <n v="40"/>
  </r>
  <r>
    <s v="Id129"/>
    <s v="Wolf"/>
    <n v="34.200000000000003"/>
    <x v="119"/>
    <s v="yes"/>
    <x v="0"/>
    <x v="0"/>
    <x v="0"/>
    <x v="0"/>
    <x v="0"/>
    <x v="1"/>
    <s v="20 Sep 1985"/>
    <x v="128"/>
    <x v="0"/>
    <s v="tier - 3"/>
    <x v="6"/>
    <n v="37"/>
  </r>
  <r>
    <s v="Id130"/>
    <s v="Oppedal"/>
    <n v="30.2"/>
    <x v="8"/>
    <s v="No"/>
    <x v="0"/>
    <x v="0"/>
    <x v="0"/>
    <x v="0"/>
    <x v="0"/>
    <x v="0"/>
    <s v="12 Oct 1978"/>
    <x v="129"/>
    <x v="0"/>
    <s v="tier - 1"/>
    <x v="3"/>
    <n v="44"/>
  </r>
  <r>
    <s v="Id131"/>
    <s v="Wright"/>
    <n v="48.32"/>
    <x v="1"/>
    <s v="No"/>
    <x v="0"/>
    <x v="0"/>
    <x v="0"/>
    <x v="0"/>
    <x v="0"/>
    <x v="1"/>
    <s v="24 Sep 1980"/>
    <x v="130"/>
    <x v="1"/>
    <s v="tier - 3"/>
    <x v="3"/>
    <n v="42"/>
  </r>
  <r>
    <s v="Id132"/>
    <s v="Ellis"/>
    <n v="44.86"/>
    <x v="24"/>
    <s v="yes"/>
    <x v="0"/>
    <x v="0"/>
    <x v="0"/>
    <x v="0"/>
    <x v="0"/>
    <x v="2"/>
    <s v="15 Dec 1976"/>
    <x v="131"/>
    <x v="1"/>
    <s v="tier - 3"/>
    <x v="3"/>
    <n v="46"/>
  </r>
  <r>
    <s v="Id133"/>
    <s v="Taormina"/>
    <n v="52.15"/>
    <x v="120"/>
    <s v="No"/>
    <x v="0"/>
    <x v="0"/>
    <x v="3"/>
    <x v="0"/>
    <x v="0"/>
    <x v="2"/>
    <s v="16 Jun 1987"/>
    <x v="132"/>
    <x v="1"/>
    <s v="tier - 2"/>
    <x v="3"/>
    <n v="35"/>
  </r>
  <r>
    <s v="Id134"/>
    <s v="Lynch"/>
    <n v="41.12"/>
    <x v="121"/>
    <s v="yes"/>
    <x v="0"/>
    <x v="0"/>
    <x v="0"/>
    <x v="0"/>
    <x v="0"/>
    <x v="0"/>
    <s v="30 Jul 1967"/>
    <x v="133"/>
    <x v="0"/>
    <s v="tier - 2"/>
    <x v="3"/>
    <n v="55"/>
  </r>
  <r>
    <s v="Id135"/>
    <s v="Tavella"/>
    <n v="38.39"/>
    <x v="78"/>
    <s v="yes"/>
    <x v="0"/>
    <x v="0"/>
    <x v="3"/>
    <x v="0"/>
    <x v="0"/>
    <x v="2"/>
    <s v="6 Jun 1964"/>
    <x v="134"/>
    <x v="1"/>
    <s v="tier - 2"/>
    <x v="3"/>
    <n v="59"/>
  </r>
  <r>
    <s v="Id136"/>
    <s v="Neufeld"/>
    <n v="46.85"/>
    <x v="69"/>
    <s v="No"/>
    <x v="0"/>
    <x v="1"/>
    <x v="3"/>
    <x v="0"/>
    <x v="0"/>
    <x v="2"/>
    <s v="3 Dec 1979"/>
    <x v="135"/>
    <x v="1"/>
    <s v="tier - 1"/>
    <x v="3"/>
    <n v="43"/>
  </r>
  <r>
    <s v="Id137"/>
    <s v="Walhovd"/>
    <n v="42.24"/>
    <x v="122"/>
    <s v="No"/>
    <x v="1"/>
    <x v="0"/>
    <x v="3"/>
    <x v="0"/>
    <x v="0"/>
    <x v="2"/>
    <s v="5 Dec 2004"/>
    <x v="136"/>
    <x v="1"/>
    <s v="tier - 2"/>
    <x v="0"/>
    <n v="18"/>
  </r>
  <r>
    <s v="Id138"/>
    <s v="Washburn"/>
    <n v="34.39"/>
    <x v="123"/>
    <s v="No"/>
    <x v="0"/>
    <x v="0"/>
    <x v="0"/>
    <x v="0"/>
    <x v="0"/>
    <x v="1"/>
    <s v="8 Nov 1991"/>
    <x v="137"/>
    <x v="0"/>
    <s v="tier - 2"/>
    <x v="1"/>
    <n v="31"/>
  </r>
  <r>
    <s v="Id139"/>
    <s v="Mroz"/>
    <n v="42.89"/>
    <x v="124"/>
    <s v="yes"/>
    <x v="0"/>
    <x v="0"/>
    <x v="0"/>
    <x v="0"/>
    <x v="0"/>
    <x v="2"/>
    <s v="15 Jun 1976"/>
    <x v="138"/>
    <x v="1"/>
    <s v="tier - 2"/>
    <x v="1"/>
    <n v="46"/>
  </r>
  <r>
    <s v="Id140"/>
    <s v="Canaday"/>
    <n v="36.299999999999997"/>
    <x v="125"/>
    <s v="No"/>
    <x v="0"/>
    <x v="0"/>
    <x v="0"/>
    <x v="0"/>
    <x v="0"/>
    <x v="2"/>
    <s v="2 Nov 1991"/>
    <x v="139"/>
    <x v="1"/>
    <s v="tier - 2"/>
    <x v="3"/>
    <n v="31"/>
  </r>
  <r>
    <s v="Id141"/>
    <s v="Atkins"/>
    <n v="35.200000000000003"/>
    <x v="126"/>
    <s v="yes"/>
    <x v="0"/>
    <x v="0"/>
    <x v="3"/>
    <x v="0"/>
    <x v="0"/>
    <x v="0"/>
    <s v="20 Jul 1986"/>
    <x v="140"/>
    <x v="0"/>
    <s v="tier - 3"/>
    <x v="0"/>
    <n v="36"/>
  </r>
  <r>
    <s v="Id142"/>
    <s v="Kropelnicki"/>
    <n v="53.62"/>
    <x v="127"/>
    <s v="No"/>
    <x v="0"/>
    <x v="0"/>
    <x v="0"/>
    <x v="0"/>
    <x v="0"/>
    <x v="2"/>
    <s v="13 Jul 1990"/>
    <x v="141"/>
    <x v="1"/>
    <s v="tier - 2"/>
    <x v="3"/>
    <n v="32"/>
  </r>
  <r>
    <s v="Id143"/>
    <s v="Braund"/>
    <n v="36.67"/>
    <x v="128"/>
    <s v="No"/>
    <x v="0"/>
    <x v="0"/>
    <x v="0"/>
    <x v="0"/>
    <x v="0"/>
    <x v="1"/>
    <s v="12 Nov 1999"/>
    <x v="142"/>
    <x v="1"/>
    <s v="tier - 2"/>
    <x v="2"/>
    <n v="23"/>
  </r>
  <r>
    <s v="Id144"/>
    <s v="Anderson"/>
    <n v="33.4"/>
    <x v="129"/>
    <s v="yes"/>
    <x v="0"/>
    <x v="0"/>
    <x v="3"/>
    <x v="0"/>
    <x v="0"/>
    <x v="0"/>
    <s v="21 Jun 1986"/>
    <x v="143"/>
    <x v="0"/>
    <s v="tier - 2"/>
    <x v="3"/>
    <n v="36"/>
  </r>
  <r>
    <s v="Id145"/>
    <s v="Bilbrey"/>
    <n v="42.71"/>
    <x v="130"/>
    <s v="No"/>
    <x v="0"/>
    <x v="0"/>
    <x v="0"/>
    <x v="0"/>
    <x v="0"/>
    <x v="0"/>
    <s v="23 Dec 1971"/>
    <x v="144"/>
    <x v="1"/>
    <s v="tier - 1"/>
    <x v="3"/>
    <n v="51"/>
  </r>
  <r>
    <s v="Id146"/>
    <s v="Curtis"/>
    <n v="41.52"/>
    <x v="131"/>
    <s v="yes"/>
    <x v="0"/>
    <x v="0"/>
    <x v="1"/>
    <x v="0"/>
    <x v="0"/>
    <x v="0"/>
    <s v="22 Aug 1970"/>
    <x v="145"/>
    <x v="1"/>
    <s v="tier - 3"/>
    <x v="3"/>
    <n v="52"/>
  </r>
  <r>
    <s v="Id147"/>
    <s v="Meyer"/>
    <n v="39.4"/>
    <x v="132"/>
    <s v="No"/>
    <x v="0"/>
    <x v="0"/>
    <x v="0"/>
    <x v="0"/>
    <x v="0"/>
    <x v="0"/>
    <s v="17 Sep 2002"/>
    <x v="146"/>
    <x v="0"/>
    <s v="tier - 3"/>
    <x v="3"/>
    <n v="20"/>
  </r>
  <r>
    <s v="Id148"/>
    <s v="Bardeesy"/>
    <n v="46.45"/>
    <x v="133"/>
    <s v="No"/>
    <x v="0"/>
    <x v="0"/>
    <x v="0"/>
    <x v="0"/>
    <x v="0"/>
    <x v="2"/>
    <s v="12 Jun 1980"/>
    <x v="147"/>
    <x v="0"/>
    <s v="tier - 3"/>
    <x v="3"/>
    <n v="42"/>
  </r>
  <r>
    <s v="Id149"/>
    <s v="Shanahan"/>
    <n v="35.75"/>
    <x v="40"/>
    <s v="No"/>
    <x v="0"/>
    <x v="0"/>
    <x v="0"/>
    <x v="0"/>
    <x v="0"/>
    <x v="2"/>
    <s v="30 Oct 1989"/>
    <x v="148"/>
    <x v="0"/>
    <s v="tier - 2"/>
    <x v="0"/>
    <n v="33"/>
  </r>
  <r>
    <s v="Id150"/>
    <s v="Sutter"/>
    <n v="26.07"/>
    <x v="134"/>
    <s v="No"/>
    <x v="0"/>
    <x v="0"/>
    <x v="0"/>
    <x v="0"/>
    <x v="1"/>
    <x v="2"/>
    <s v="16 Aug 1980"/>
    <x v="149"/>
    <x v="0"/>
    <s v="tier - 2"/>
    <x v="0"/>
    <n v="42"/>
  </r>
  <r>
    <s v="Id151"/>
    <s v="Yesian"/>
    <n v="36.54"/>
    <x v="135"/>
    <s v="yes"/>
    <x v="0"/>
    <x v="0"/>
    <x v="3"/>
    <x v="0"/>
    <x v="0"/>
    <x v="2"/>
    <s v="16 Jun 1964"/>
    <x v="150"/>
    <x v="1"/>
    <s v="tier - 3"/>
    <x v="3"/>
    <n v="58"/>
  </r>
  <r>
    <s v="Id152"/>
    <s v="Meers"/>
    <n v="51.64"/>
    <x v="120"/>
    <s v="No"/>
    <x v="0"/>
    <x v="0"/>
    <x v="0"/>
    <x v="0"/>
    <x v="0"/>
    <x v="2"/>
    <s v="8 Sep 1989"/>
    <x v="151"/>
    <x v="1"/>
    <s v="tier - 3"/>
    <x v="3"/>
    <n v="33"/>
  </r>
  <r>
    <s v="Id153"/>
    <s v="Conlon"/>
    <n v="42.83"/>
    <x v="60"/>
    <s v="No"/>
    <x v="0"/>
    <x v="0"/>
    <x v="1"/>
    <x v="0"/>
    <x v="0"/>
    <x v="1"/>
    <s v="19 Nov 1972"/>
    <x v="152"/>
    <x v="1"/>
    <s v="tier - 2"/>
    <x v="3"/>
    <n v="50"/>
  </r>
  <r>
    <s v="Id154"/>
    <s v="Arnstein"/>
    <n v="40.15"/>
    <x v="136"/>
    <s v="No"/>
    <x v="0"/>
    <x v="0"/>
    <x v="3"/>
    <x v="0"/>
    <x v="0"/>
    <x v="1"/>
    <s v="29 Jul 1998"/>
    <x v="153"/>
    <x v="0"/>
    <s v="tier - 3"/>
    <x v="0"/>
    <n v="24"/>
  </r>
  <r>
    <s v="Id155"/>
    <s v="Jurek"/>
    <n v="27.8"/>
    <x v="67"/>
    <s v="No"/>
    <x v="0"/>
    <x v="1"/>
    <x v="3"/>
    <x v="0"/>
    <x v="1"/>
    <x v="2"/>
    <s v="9 Sep 1979"/>
    <x v="154"/>
    <x v="0"/>
    <s v="tier - 2"/>
    <x v="3"/>
    <n v="43"/>
  </r>
  <r>
    <s v="Id156"/>
    <s v="Thill"/>
    <n v="45.81"/>
    <x v="70"/>
    <s v="yes"/>
    <x v="0"/>
    <x v="1"/>
    <x v="3"/>
    <x v="0"/>
    <x v="0"/>
    <x v="2"/>
    <s v="26 Jul 1983"/>
    <x v="155"/>
    <x v="1"/>
    <s v="tier - 2"/>
    <x v="3"/>
    <n v="39"/>
  </r>
  <r>
    <s v="Id157"/>
    <s v="Glaz"/>
    <n v="34.43"/>
    <x v="137"/>
    <s v="yes"/>
    <x v="0"/>
    <x v="0"/>
    <x v="3"/>
    <x v="0"/>
    <x v="0"/>
    <x v="0"/>
    <s v="15 Aug 1986"/>
    <x v="156"/>
    <x v="0"/>
    <s v="tier - 1"/>
    <x v="0"/>
    <n v="36"/>
  </r>
  <r>
    <s v="Id158"/>
    <s v="Sampson"/>
    <n v="41.33"/>
    <x v="138"/>
    <s v="yes"/>
    <x v="0"/>
    <x v="0"/>
    <x v="0"/>
    <x v="0"/>
    <x v="0"/>
    <x v="2"/>
    <s v="18 Sep 1976"/>
    <x v="157"/>
    <x v="1"/>
    <s v="tier - 2"/>
    <x v="3"/>
    <n v="46"/>
  </r>
  <r>
    <s v="Id159"/>
    <s v="Duliba"/>
    <n v="31.92"/>
    <x v="89"/>
    <s v="yes"/>
    <x v="0"/>
    <x v="0"/>
    <x v="3"/>
    <x v="0"/>
    <x v="0"/>
    <x v="2"/>
    <s v="10 Oct 1988"/>
    <x v="158"/>
    <x v="1"/>
    <s v="tier - 3"/>
    <x v="8"/>
    <n v="34"/>
  </r>
  <r>
    <s v="Id160"/>
    <s v="Tanguay"/>
    <n v="39.799999999999997"/>
    <x v="116"/>
    <s v="yes"/>
    <x v="0"/>
    <x v="0"/>
    <x v="1"/>
    <x v="0"/>
    <x v="0"/>
    <x v="0"/>
    <s v="28 Oct 1970"/>
    <x v="159"/>
    <x v="1"/>
    <s v="tier - 3"/>
    <x v="3"/>
    <n v="52"/>
  </r>
  <r>
    <s v="Id161"/>
    <s v="McClelland"/>
    <n v="42.82"/>
    <x v="139"/>
    <s v="No"/>
    <x v="0"/>
    <x v="0"/>
    <x v="0"/>
    <x v="0"/>
    <x v="0"/>
    <x v="2"/>
    <s v="20 Jun 1982"/>
    <x v="160"/>
    <x v="1"/>
    <s v="tier - 2"/>
    <x v="1"/>
    <n v="40"/>
  </r>
  <r>
    <s v="Id162"/>
    <s v="Gorman"/>
    <n v="33.630000000000003"/>
    <x v="140"/>
    <s v="No"/>
    <x v="0"/>
    <x v="0"/>
    <x v="0"/>
    <x v="0"/>
    <x v="0"/>
    <x v="2"/>
    <s v="16 Nov 1990"/>
    <x v="161"/>
    <x v="0"/>
    <s v="tier - 2"/>
    <x v="9"/>
    <n v="32"/>
  </r>
  <r>
    <s v="Id163"/>
    <s v="Nishimura"/>
    <n v="37.07"/>
    <x v="141"/>
    <s v="No"/>
    <x v="1"/>
    <x v="0"/>
    <x v="3"/>
    <x v="0"/>
    <x v="0"/>
    <x v="2"/>
    <s v="12 Oct 2000"/>
    <x v="162"/>
    <x v="0"/>
    <s v="tier - 1"/>
    <x v="0"/>
    <n v="22"/>
  </r>
  <r>
    <s v="Id164"/>
    <s v="Brimble"/>
    <n v="35.625"/>
    <x v="142"/>
    <s v="No"/>
    <x v="0"/>
    <x v="0"/>
    <x v="0"/>
    <x v="0"/>
    <x v="0"/>
    <x v="0"/>
    <s v="27 Sep 2002"/>
    <x v="163"/>
    <x v="0"/>
    <s v="tier - 2"/>
    <x v="1"/>
    <n v="20"/>
  </r>
  <r>
    <s v="Id165"/>
    <s v="Trenk"/>
    <n v="42.69"/>
    <x v="143"/>
    <s v="No"/>
    <x v="0"/>
    <x v="1"/>
    <x v="3"/>
    <x v="0"/>
    <x v="0"/>
    <x v="2"/>
    <s v="3 Aug 1979"/>
    <x v="164"/>
    <x v="1"/>
    <s v="tier - 1"/>
    <x v="3"/>
    <n v="43"/>
  </r>
  <r>
    <s v="Id166"/>
    <s v="Wittmann"/>
    <n v="37.869999999999997"/>
    <x v="144"/>
    <s v="yes"/>
    <x v="0"/>
    <x v="1"/>
    <x v="3"/>
    <x v="0"/>
    <x v="0"/>
    <x v="2"/>
    <s v="30 Oct 1969"/>
    <x v="165"/>
    <x v="0"/>
    <s v="tier - 3"/>
    <x v="3"/>
    <n v="53"/>
  </r>
  <r>
    <s v="Id167"/>
    <s v="Tremblay"/>
    <n v="40.61"/>
    <x v="96"/>
    <s v="yes"/>
    <x v="0"/>
    <x v="0"/>
    <x v="3"/>
    <x v="0"/>
    <x v="0"/>
    <x v="0"/>
    <s v="9 Nov 1975"/>
    <x v="166"/>
    <x v="1"/>
    <s v="tier - 3"/>
    <x v="3"/>
    <n v="47"/>
  </r>
  <r>
    <s v="Id168"/>
    <s v="Scofield"/>
    <n v="30.78"/>
    <x v="145"/>
    <s v="yes"/>
    <x v="0"/>
    <x v="0"/>
    <x v="0"/>
    <x v="0"/>
    <x v="0"/>
    <x v="2"/>
    <s v="17 Nov 1985"/>
    <x v="167"/>
    <x v="1"/>
    <s v="tier - 1"/>
    <x v="2"/>
    <n v="37"/>
  </r>
  <r>
    <s v="Id169"/>
    <s v="Yost"/>
    <n v="49.49"/>
    <x v="146"/>
    <s v="No"/>
    <x v="0"/>
    <x v="0"/>
    <x v="0"/>
    <x v="0"/>
    <x v="0"/>
    <x v="2"/>
    <s v="17 Oct 1990"/>
    <x v="168"/>
    <x v="1"/>
    <s v="tier - 2"/>
    <x v="3"/>
    <n v="32"/>
  </r>
  <r>
    <s v="Id170"/>
    <s v="Torphy"/>
    <n v="37.619999999999997"/>
    <x v="147"/>
    <s v="yes"/>
    <x v="1"/>
    <x v="0"/>
    <x v="1"/>
    <x v="0"/>
    <x v="0"/>
    <x v="1"/>
    <s v="5 Sep 2000"/>
    <x v="169"/>
    <x v="0"/>
    <s v="tier - 3"/>
    <x v="10"/>
    <n v="22"/>
  </r>
  <r>
    <s v="Id171"/>
    <s v="Busby"/>
    <n v="36.08"/>
    <x v="148"/>
    <s v="yes"/>
    <x v="0"/>
    <x v="0"/>
    <x v="3"/>
    <x v="0"/>
    <x v="0"/>
    <x v="1"/>
    <s v="30 Oct 1995"/>
    <x v="170"/>
    <x v="1"/>
    <s v="tier - 2"/>
    <x v="0"/>
    <n v="27"/>
  </r>
  <r>
    <s v="Id172"/>
    <s v="Nguyen"/>
    <n v="33.5"/>
    <x v="66"/>
    <s v="No"/>
    <x v="0"/>
    <x v="0"/>
    <x v="0"/>
    <x v="0"/>
    <x v="0"/>
    <x v="2"/>
    <s v="10 Jun 1989"/>
    <x v="171"/>
    <x v="1"/>
    <s v="tier - 3"/>
    <x v="3"/>
    <n v="33"/>
  </r>
  <r>
    <s v="Id173"/>
    <s v="Hanley"/>
    <n v="47.46"/>
    <x v="149"/>
    <s v="yes"/>
    <x v="0"/>
    <x v="0"/>
    <x v="3"/>
    <x v="0"/>
    <x v="0"/>
    <x v="1"/>
    <s v="17 Dec 1988"/>
    <x v="172"/>
    <x v="1"/>
    <s v="tier - 1"/>
    <x v="3"/>
    <n v="34"/>
  </r>
  <r>
    <s v="Id174"/>
    <s v="Scheer"/>
    <n v="49.24"/>
    <x v="150"/>
    <s v="No"/>
    <x v="0"/>
    <x v="0"/>
    <x v="0"/>
    <x v="0"/>
    <x v="0"/>
    <x v="2"/>
    <s v="1 Nov 1991"/>
    <x v="173"/>
    <x v="1"/>
    <s v="tier - 2"/>
    <x v="3"/>
    <n v="31"/>
  </r>
  <r>
    <s v="Id175"/>
    <s v="Rankin"/>
    <n v="54.4"/>
    <x v="151"/>
    <s v="No"/>
    <x v="0"/>
    <x v="0"/>
    <x v="3"/>
    <x v="0"/>
    <x v="0"/>
    <x v="2"/>
    <s v="13 Sep 1992"/>
    <x v="174"/>
    <x v="1"/>
    <s v="tier - 3"/>
    <x v="3"/>
    <n v="30"/>
  </r>
  <r>
    <s v="Id176"/>
    <s v="Ricardi"/>
    <n v="35.53"/>
    <x v="152"/>
    <s v="No"/>
    <x v="0"/>
    <x v="0"/>
    <x v="3"/>
    <x v="0"/>
    <x v="0"/>
    <x v="2"/>
    <s v="25 Aug 1992"/>
    <x v="175"/>
    <x v="0"/>
    <s v="tier - 1"/>
    <x v="0"/>
    <n v="30"/>
  </r>
  <r>
    <s v="Id177"/>
    <s v="Karkos"/>
    <n v="39.729999999999997"/>
    <x v="149"/>
    <s v="No"/>
    <x v="0"/>
    <x v="0"/>
    <x v="0"/>
    <x v="0"/>
    <x v="0"/>
    <x v="1"/>
    <s v="13 Aug 1977"/>
    <x v="176"/>
    <x v="1"/>
    <s v="tier - 1"/>
    <x v="3"/>
    <n v="45"/>
  </r>
  <r>
    <s v="Id178"/>
    <s v="Price-Dierksen"/>
    <n v="35.68"/>
    <x v="153"/>
    <s v="No"/>
    <x v="0"/>
    <x v="0"/>
    <x v="0"/>
    <x v="0"/>
    <x v="0"/>
    <x v="0"/>
    <s v="22 Oct 1968"/>
    <x v="177"/>
    <x v="1"/>
    <s v="tier - 1"/>
    <x v="3"/>
    <n v="54"/>
  </r>
  <r>
    <s v="Id179"/>
    <s v="Knispel"/>
    <n v="48.86"/>
    <x v="34"/>
    <s v="No"/>
    <x v="0"/>
    <x v="0"/>
    <x v="0"/>
    <x v="0"/>
    <x v="0"/>
    <x v="1"/>
    <s v="10 Jun 1991"/>
    <x v="178"/>
    <x v="1"/>
    <s v="tier - 2"/>
    <x v="3"/>
    <n v="31"/>
  </r>
  <r>
    <s v="Id180"/>
    <s v="King"/>
    <n v="34.799999999999997"/>
    <x v="154"/>
    <s v="yes"/>
    <x v="0"/>
    <x v="1"/>
    <x v="3"/>
    <x v="1"/>
    <x v="0"/>
    <x v="0"/>
    <s v="24 Jul 1963"/>
    <x v="179"/>
    <x v="1"/>
    <s v="tier - 2"/>
    <x v="3"/>
    <n v="59"/>
  </r>
  <r>
    <s v="Id181"/>
    <s v="Samuelson"/>
    <n v="32.49"/>
    <x v="144"/>
    <s v="No"/>
    <x v="0"/>
    <x v="1"/>
    <x v="3"/>
    <x v="0"/>
    <x v="0"/>
    <x v="2"/>
    <s v="21 Jun 2003"/>
    <x v="180"/>
    <x v="1"/>
    <s v="tier - 1"/>
    <x v="1"/>
    <n v="19"/>
  </r>
  <r>
    <s v="Id182"/>
    <s v="Fredsall"/>
    <n v="39"/>
    <x v="155"/>
    <s v="No"/>
    <x v="0"/>
    <x v="0"/>
    <x v="1"/>
    <x v="0"/>
    <x v="0"/>
    <x v="1"/>
    <s v="5 Dec 1972"/>
    <x v="181"/>
    <x v="0"/>
    <s v="tier - 3"/>
    <x v="3"/>
    <n v="50"/>
  </r>
  <r>
    <s v="Id183"/>
    <s v="Eggleston"/>
    <n v="35.299999999999997"/>
    <x v="34"/>
    <s v="No"/>
    <x v="0"/>
    <x v="0"/>
    <x v="3"/>
    <x v="0"/>
    <x v="0"/>
    <x v="1"/>
    <s v="4 Jul 1992"/>
    <x v="182"/>
    <x v="1"/>
    <s v="tier - 3"/>
    <x v="3"/>
    <n v="30"/>
  </r>
  <r>
    <s v="Id184"/>
    <s v="Palombaro"/>
    <n v="33.42"/>
    <x v="156"/>
    <s v="No"/>
    <x v="0"/>
    <x v="0"/>
    <x v="0"/>
    <x v="0"/>
    <x v="0"/>
    <x v="0"/>
    <s v="28 Dec 1965"/>
    <x v="183"/>
    <x v="1"/>
    <s v="tier - 1"/>
    <x v="3"/>
    <n v="57"/>
  </r>
  <r>
    <s v="Id185"/>
    <s v="Silva"/>
    <n v="37.18"/>
    <x v="157"/>
    <s v="yes"/>
    <x v="0"/>
    <x v="0"/>
    <x v="1"/>
    <x v="0"/>
    <x v="0"/>
    <x v="0"/>
    <s v="14 Jul 1970"/>
    <x v="184"/>
    <x v="0"/>
    <s v="tier - 1"/>
    <x v="3"/>
    <n v="52"/>
  </r>
  <r>
    <s v="Id186"/>
    <s v="Bugala"/>
    <n v="33.33"/>
    <x v="158"/>
    <s v="yes"/>
    <x v="0"/>
    <x v="0"/>
    <x v="1"/>
    <x v="1"/>
    <x v="0"/>
    <x v="0"/>
    <s v="29 Jul 1961"/>
    <x v="185"/>
    <x v="1"/>
    <s v="tier - 2"/>
    <x v="0"/>
    <n v="61"/>
  </r>
  <r>
    <s v="Id187"/>
    <s v="Dublin"/>
    <n v="53.21"/>
    <x v="159"/>
    <s v="No"/>
    <x v="0"/>
    <x v="0"/>
    <x v="3"/>
    <x v="0"/>
    <x v="0"/>
    <x v="2"/>
    <s v="9 Oct 1992"/>
    <x v="186"/>
    <x v="0"/>
    <s v="tier - 2"/>
    <x v="3"/>
    <n v="30"/>
  </r>
  <r>
    <s v="Id188"/>
    <s v="Cleland"/>
    <n v="38.729999999999997"/>
    <x v="73"/>
    <s v="No"/>
    <x v="0"/>
    <x v="0"/>
    <x v="1"/>
    <x v="0"/>
    <x v="0"/>
    <x v="0"/>
    <s v="9 Aug 1973"/>
    <x v="187"/>
    <x v="1"/>
    <s v="tier - 3"/>
    <x v="3"/>
    <n v="49"/>
  </r>
  <r>
    <s v="Id189"/>
    <s v="Evans"/>
    <n v="29.73"/>
    <x v="160"/>
    <s v="No"/>
    <x v="0"/>
    <x v="0"/>
    <x v="0"/>
    <x v="0"/>
    <x v="1"/>
    <x v="0"/>
    <s v="19 Nov 1962"/>
    <x v="188"/>
    <x v="1"/>
    <s v="tier - 2"/>
    <x v="3"/>
    <n v="60"/>
  </r>
  <r>
    <s v="Id190"/>
    <s v="Boyd"/>
    <n v="34.700000000000003"/>
    <x v="161"/>
    <s v="No"/>
    <x v="0"/>
    <x v="1"/>
    <x v="3"/>
    <x v="0"/>
    <x v="0"/>
    <x v="2"/>
    <s v="9 Dec 2003"/>
    <x v="189"/>
    <x v="1"/>
    <s v="tier - 3"/>
    <x v="3"/>
    <n v="19"/>
  </r>
  <r>
    <s v="Id191"/>
    <s v="Roulier"/>
    <n v="38.28"/>
    <x v="162"/>
    <s v="yes"/>
    <x v="0"/>
    <x v="0"/>
    <x v="3"/>
    <x v="0"/>
    <x v="0"/>
    <x v="0"/>
    <s v="5 Jun 1975"/>
    <x v="190"/>
    <x v="0"/>
    <s v="tier - 2"/>
    <x v="3"/>
    <n v="48"/>
  </r>
  <r>
    <s v="Id192"/>
    <s v="Mullins"/>
    <n v="33.57"/>
    <x v="163"/>
    <s v="yes"/>
    <x v="0"/>
    <x v="0"/>
    <x v="0"/>
    <x v="0"/>
    <x v="0"/>
    <x v="0"/>
    <s v="18 Oct 1967"/>
    <x v="191"/>
    <x v="0"/>
    <s v="tier - 3"/>
    <x v="3"/>
    <n v="55"/>
  </r>
  <r>
    <s v="Id193"/>
    <s v="Hofmann"/>
    <n v="52.06"/>
    <x v="164"/>
    <s v="No"/>
    <x v="0"/>
    <x v="0"/>
    <x v="3"/>
    <x v="0"/>
    <x v="0"/>
    <x v="2"/>
    <s v="16 Jun 1992"/>
    <x v="192"/>
    <x v="1"/>
    <s v="tier - 2"/>
    <x v="3"/>
    <n v="30"/>
  </r>
  <r>
    <s v="Id194"/>
    <s v="Garcia Garcia"/>
    <n v="38.17"/>
    <x v="165"/>
    <s v="No"/>
    <x v="1"/>
    <x v="0"/>
    <x v="3"/>
    <x v="0"/>
    <x v="0"/>
    <x v="2"/>
    <s v="25 Dec 2004"/>
    <x v="193"/>
    <x v="0"/>
    <s v="tier - 2"/>
    <x v="0"/>
    <n v="18"/>
  </r>
  <r>
    <s v="Id195"/>
    <s v="Klecker"/>
    <n v="36.954999999999998"/>
    <x v="85"/>
    <s v="No"/>
    <x v="0"/>
    <x v="1"/>
    <x v="3"/>
    <x v="0"/>
    <x v="0"/>
    <x v="1"/>
    <s v="5 Sep 2003"/>
    <x v="194"/>
    <x v="0"/>
    <s v="tier - 1"/>
    <x v="1"/>
    <n v="19"/>
  </r>
  <r>
    <s v="Id196"/>
    <s v="Cancre"/>
    <n v="34.4"/>
    <x v="166"/>
    <s v="No"/>
    <x v="0"/>
    <x v="1"/>
    <x v="3"/>
    <x v="0"/>
    <x v="0"/>
    <x v="2"/>
    <s v="28 Dec 1993"/>
    <x v="195"/>
    <x v="0"/>
    <s v="tier - 3"/>
    <x v="3"/>
    <n v="29"/>
  </r>
  <r>
    <s v="Id197"/>
    <s v="Denucci"/>
    <n v="31.73"/>
    <x v="167"/>
    <s v="No"/>
    <x v="0"/>
    <x v="0"/>
    <x v="0"/>
    <x v="0"/>
    <x v="0"/>
    <x v="2"/>
    <s v="1 Oct 1999"/>
    <x v="196"/>
    <x v="0"/>
    <s v="tier - 3"/>
    <x v="4"/>
    <n v="23"/>
  </r>
  <r>
    <s v="Id198"/>
    <s v="Saldana"/>
    <n v="36.64"/>
    <x v="168"/>
    <s v="No"/>
    <x v="0"/>
    <x v="0"/>
    <x v="0"/>
    <x v="0"/>
    <x v="0"/>
    <x v="0"/>
    <s v="6 Dec 1974"/>
    <x v="197"/>
    <x v="1"/>
    <s v="tier - 3"/>
    <x v="1"/>
    <n v="48"/>
  </r>
  <r>
    <s v="Id199"/>
    <s v="Weinberg"/>
    <n v="36.85"/>
    <x v="169"/>
    <s v="No"/>
    <x v="1"/>
    <x v="0"/>
    <x v="3"/>
    <x v="0"/>
    <x v="0"/>
    <x v="1"/>
    <s v="30 Aug 2004"/>
    <x v="198"/>
    <x v="1"/>
    <s v="tier - 2"/>
    <x v="0"/>
    <n v="18"/>
  </r>
  <r>
    <s v="Id200"/>
    <s v="Walsh"/>
    <n v="33.33"/>
    <x v="170"/>
    <s v="yes"/>
    <x v="0"/>
    <x v="1"/>
    <x v="3"/>
    <x v="0"/>
    <x v="0"/>
    <x v="2"/>
    <s v="12 Jun 1997"/>
    <x v="199"/>
    <x v="0"/>
    <s v="tier - 3"/>
    <x v="0"/>
    <n v="25"/>
  </r>
  <r>
    <s v="Id201"/>
    <s v="Pasten"/>
    <n v="39.14"/>
    <x v="171"/>
    <s v="No"/>
    <x v="0"/>
    <x v="1"/>
    <x v="3"/>
    <x v="0"/>
    <x v="0"/>
    <x v="2"/>
    <s v="4 Nov 1979"/>
    <x v="200"/>
    <x v="1"/>
    <s v="tier - 2"/>
    <x v="3"/>
    <n v="43"/>
  </r>
  <r>
    <s v="Id202"/>
    <s v="LaBelle"/>
    <n v="32.9"/>
    <x v="106"/>
    <s v="yes"/>
    <x v="0"/>
    <x v="0"/>
    <x v="0"/>
    <x v="0"/>
    <x v="0"/>
    <x v="1"/>
    <s v="20 Aug 1996"/>
    <x v="201"/>
    <x v="0"/>
    <s v="tier - 1"/>
    <x v="3"/>
    <n v="26"/>
  </r>
  <r>
    <s v="Id203"/>
    <s v="Guzman"/>
    <n v="29.78"/>
    <x v="172"/>
    <s v="yes"/>
    <x v="0"/>
    <x v="1"/>
    <x v="3"/>
    <x v="0"/>
    <x v="1"/>
    <x v="0"/>
    <s v="22 Jul 1963"/>
    <x v="202"/>
    <x v="1"/>
    <s v="tier - 1"/>
    <x v="3"/>
    <n v="59"/>
  </r>
  <r>
    <s v="Id204"/>
    <s v="Turnbull"/>
    <n v="32.78"/>
    <x v="173"/>
    <s v="No"/>
    <x v="0"/>
    <x v="0"/>
    <x v="0"/>
    <x v="0"/>
    <x v="0"/>
    <x v="2"/>
    <s v="4 Sep 1999"/>
    <x v="203"/>
    <x v="1"/>
    <s v="tier - 3"/>
    <x v="0"/>
    <n v="23"/>
  </r>
  <r>
    <s v="Id205"/>
    <s v="Aguero"/>
    <n v="41.65"/>
    <x v="129"/>
    <s v="yes"/>
    <x v="0"/>
    <x v="0"/>
    <x v="0"/>
    <x v="0"/>
    <x v="0"/>
    <x v="0"/>
    <s v="22 Nov 1981"/>
    <x v="204"/>
    <x v="0"/>
    <s v="tier - 3"/>
    <x v="3"/>
    <n v="41"/>
  </r>
  <r>
    <s v="Id206"/>
    <s v="Woodward"/>
    <n v="50.79"/>
    <x v="150"/>
    <s v="No"/>
    <x v="0"/>
    <x v="0"/>
    <x v="3"/>
    <x v="0"/>
    <x v="0"/>
    <x v="2"/>
    <s v="18 Jun 1992"/>
    <x v="205"/>
    <x v="1"/>
    <s v="tier - 1"/>
    <x v="3"/>
    <n v="30"/>
  </r>
  <r>
    <s v="Id207"/>
    <s v="McElroy"/>
    <n v="35.43"/>
    <x v="174"/>
    <s v="yes"/>
    <x v="0"/>
    <x v="0"/>
    <x v="0"/>
    <x v="0"/>
    <x v="0"/>
    <x v="2"/>
    <s v="4 Oct 1976"/>
    <x v="206"/>
    <x v="1"/>
    <s v="tier - 2"/>
    <x v="3"/>
    <n v="46"/>
  </r>
  <r>
    <s v="Id208"/>
    <s v="Lopez"/>
    <n v="35.25"/>
    <x v="118"/>
    <s v="No"/>
    <x v="0"/>
    <x v="0"/>
    <x v="0"/>
    <x v="0"/>
    <x v="0"/>
    <x v="0"/>
    <s v="15 Jul 1974"/>
    <x v="207"/>
    <x v="1"/>
    <s v="tier - 3"/>
    <x v="1"/>
    <n v="48"/>
  </r>
  <r>
    <s v="Id209"/>
    <s v="Cardosi"/>
    <n v="36.85"/>
    <x v="175"/>
    <s v="No"/>
    <x v="0"/>
    <x v="0"/>
    <x v="0"/>
    <x v="0"/>
    <x v="0"/>
    <x v="0"/>
    <s v="19 Dec 1978"/>
    <x v="208"/>
    <x v="1"/>
    <s v="tier - 1"/>
    <x v="3"/>
    <n v="44"/>
  </r>
  <r>
    <s v="Id210"/>
    <s v="Looney"/>
    <n v="31.02"/>
    <x v="176"/>
    <s v="No"/>
    <x v="1"/>
    <x v="0"/>
    <x v="3"/>
    <x v="0"/>
    <x v="0"/>
    <x v="2"/>
    <s v="17 Dec 2000"/>
    <x v="209"/>
    <x v="1"/>
    <s v="tier - 3"/>
    <x v="0"/>
    <n v="22"/>
  </r>
  <r>
    <s v="Id211"/>
    <s v="Zyryanov"/>
    <n v="35.6"/>
    <x v="93"/>
    <s v="yes"/>
    <x v="1"/>
    <x v="0"/>
    <x v="1"/>
    <x v="0"/>
    <x v="0"/>
    <x v="2"/>
    <s v="19 Nov 2000"/>
    <x v="210"/>
    <x v="1"/>
    <s v="tier - 3"/>
    <x v="3"/>
    <n v="22"/>
  </r>
  <r>
    <s v="Id212"/>
    <s v="Gavin"/>
    <n v="34.39"/>
    <x v="177"/>
    <s v="No"/>
    <x v="0"/>
    <x v="0"/>
    <x v="0"/>
    <x v="0"/>
    <x v="0"/>
    <x v="0"/>
    <s v="10 Aug 1971"/>
    <x v="211"/>
    <x v="0"/>
    <s v="tier - 3"/>
    <x v="3"/>
    <n v="51"/>
  </r>
  <r>
    <s v="Id213"/>
    <s v="Littlefield"/>
    <n v="29.06"/>
    <x v="178"/>
    <s v="yes"/>
    <x v="0"/>
    <x v="0"/>
    <x v="3"/>
    <x v="0"/>
    <x v="1"/>
    <x v="1"/>
    <s v="29 Aug 1964"/>
    <x v="212"/>
    <x v="1"/>
    <s v="tier - 1"/>
    <x v="3"/>
    <n v="58"/>
  </r>
  <r>
    <s v="Id214"/>
    <s v="Shearer"/>
    <n v="35.799999999999997"/>
    <x v="179"/>
    <s v="No"/>
    <x v="0"/>
    <x v="0"/>
    <x v="1"/>
    <x v="0"/>
    <x v="0"/>
    <x v="0"/>
    <s v="27 Oct 1973"/>
    <x v="213"/>
    <x v="0"/>
    <s v="tier - 1"/>
    <x v="3"/>
    <n v="49"/>
  </r>
  <r>
    <s v="Id215"/>
    <s v="Armstrong"/>
    <n v="49.8"/>
    <x v="180"/>
    <s v="No"/>
    <x v="0"/>
    <x v="0"/>
    <x v="3"/>
    <x v="0"/>
    <x v="0"/>
    <x v="2"/>
    <s v="13 Sep 1992"/>
    <x v="214"/>
    <x v="1"/>
    <s v="tier - 3"/>
    <x v="3"/>
    <n v="30"/>
  </r>
  <r>
    <s v="Id216"/>
    <s v="Warriner"/>
    <n v="35.71"/>
    <x v="181"/>
    <s v="No"/>
    <x v="0"/>
    <x v="0"/>
    <x v="1"/>
    <x v="0"/>
    <x v="0"/>
    <x v="0"/>
    <s v="16 Dec 1973"/>
    <x v="215"/>
    <x v="1"/>
    <s v="tier - 2"/>
    <x v="3"/>
    <n v="49"/>
  </r>
  <r>
    <s v="Id217"/>
    <s v="White"/>
    <n v="30.8"/>
    <x v="182"/>
    <s v="yes"/>
    <x v="0"/>
    <x v="0"/>
    <x v="3"/>
    <x v="0"/>
    <x v="0"/>
    <x v="2"/>
    <s v="20 Nov 1988"/>
    <x v="216"/>
    <x v="0"/>
    <s v="tier - 2"/>
    <x v="3"/>
    <n v="34"/>
  </r>
  <r>
    <s v="Id218"/>
    <s v="Cordaro"/>
    <n v="33.69"/>
    <x v="183"/>
    <s v="No"/>
    <x v="0"/>
    <x v="0"/>
    <x v="0"/>
    <x v="0"/>
    <x v="0"/>
    <x v="0"/>
    <s v="22 Sep 1971"/>
    <x v="217"/>
    <x v="1"/>
    <s v="tier - 3"/>
    <x v="3"/>
    <n v="51"/>
  </r>
  <r>
    <s v="Id219"/>
    <s v="Hamilton"/>
    <n v="42.27"/>
    <x v="3"/>
    <s v="yes"/>
    <x v="0"/>
    <x v="0"/>
    <x v="3"/>
    <x v="0"/>
    <x v="0"/>
    <x v="1"/>
    <s v="19 Sep 1988"/>
    <x v="218"/>
    <x v="1"/>
    <s v="tier - 1"/>
    <x v="3"/>
    <n v="34"/>
  </r>
  <r>
    <s v="Id220"/>
    <s v="Meyer"/>
    <n v="53.25"/>
    <x v="184"/>
    <s v="yes"/>
    <x v="0"/>
    <x v="1"/>
    <x v="3"/>
    <x v="0"/>
    <x v="0"/>
    <x v="1"/>
    <s v="9 Jul 1997"/>
    <x v="219"/>
    <x v="0"/>
    <s v="tier - 2"/>
    <x v="3"/>
    <n v="25"/>
  </r>
  <r>
    <s v="Id221"/>
    <s v="Duke"/>
    <n v="26.8"/>
    <x v="185"/>
    <s v="yes"/>
    <x v="0"/>
    <x v="0"/>
    <x v="0"/>
    <x v="1"/>
    <x v="1"/>
    <x v="0"/>
    <s v="30 Dec 1967"/>
    <x v="220"/>
    <x v="1"/>
    <s v="tier - 2"/>
    <x v="3"/>
    <n v="55"/>
  </r>
  <r>
    <s v="Id222"/>
    <s v="Malatesta"/>
    <n v="28.5"/>
    <x v="89"/>
    <s v="No"/>
    <x v="0"/>
    <x v="0"/>
    <x v="3"/>
    <x v="0"/>
    <x v="1"/>
    <x v="2"/>
    <s v="22 Dec 1998"/>
    <x v="221"/>
    <x v="0"/>
    <s v="tier - 1"/>
    <x v="4"/>
    <n v="24"/>
  </r>
  <r>
    <s v="Id223"/>
    <s v="Hinrichsen"/>
    <n v="22.895"/>
    <x v="186"/>
    <s v="No"/>
    <x v="0"/>
    <x v="0"/>
    <x v="0"/>
    <x v="0"/>
    <x v="2"/>
    <x v="1"/>
    <s v="29 Jun 1977"/>
    <x v="222"/>
    <x v="0"/>
    <s v="tier - 1"/>
    <x v="6"/>
    <n v="45"/>
  </r>
  <r>
    <s v="Id224"/>
    <s v="Lucan"/>
    <n v="34.06"/>
    <x v="187"/>
    <s v="yes"/>
    <x v="0"/>
    <x v="0"/>
    <x v="3"/>
    <x v="0"/>
    <x v="0"/>
    <x v="0"/>
    <s v="29 Aug 1975"/>
    <x v="223"/>
    <x v="1"/>
    <s v="tier - 1"/>
    <x v="3"/>
    <n v="47"/>
  </r>
  <r>
    <s v="Id225"/>
    <s v="Koch"/>
    <n v="36.409999999999997"/>
    <x v="188"/>
    <s v="No"/>
    <x v="0"/>
    <x v="0"/>
    <x v="0"/>
    <x v="0"/>
    <x v="0"/>
    <x v="2"/>
    <s v="5 Jul 1982"/>
    <x v="224"/>
    <x v="1"/>
    <s v="tier - 3"/>
    <x v="3"/>
    <n v="40"/>
  </r>
  <r>
    <s v="Id226"/>
    <s v="Smith"/>
    <n v="52.3"/>
    <x v="189"/>
    <s v="yes"/>
    <x v="0"/>
    <x v="1"/>
    <x v="3"/>
    <x v="0"/>
    <x v="0"/>
    <x v="2"/>
    <s v="22 Aug 1997"/>
    <x v="225"/>
    <x v="1"/>
    <s v="tier - 2"/>
    <x v="3"/>
    <n v="25"/>
  </r>
  <r>
    <s v="Id227"/>
    <s v="O'Connor"/>
    <n v="52.66"/>
    <x v="150"/>
    <s v="No"/>
    <x v="0"/>
    <x v="0"/>
    <x v="3"/>
    <x v="0"/>
    <x v="0"/>
    <x v="2"/>
    <s v="22 Aug 1998"/>
    <x v="226"/>
    <x v="1"/>
    <s v="tier - 1"/>
    <x v="3"/>
    <n v="24"/>
  </r>
  <r>
    <s v="Id228"/>
    <s v="Kampwerth"/>
    <n v="29.57"/>
    <x v="190"/>
    <s v="yes"/>
    <x v="0"/>
    <x v="0"/>
    <x v="0"/>
    <x v="0"/>
    <x v="1"/>
    <x v="0"/>
    <s v="7 Oct 1967"/>
    <x v="227"/>
    <x v="1"/>
    <s v="tier - 2"/>
    <x v="3"/>
    <n v="55"/>
  </r>
  <r>
    <s v="Id229"/>
    <s v="Federoff"/>
    <n v="36.99"/>
    <x v="191"/>
    <s v="yes"/>
    <x v="0"/>
    <x v="1"/>
    <x v="3"/>
    <x v="0"/>
    <x v="0"/>
    <x v="2"/>
    <s v="29 Jul 1983"/>
    <x v="228"/>
    <x v="1"/>
    <s v="tier - 3"/>
    <x v="3"/>
    <n v="39"/>
  </r>
  <r>
    <s v="Id230"/>
    <s v="Goya"/>
    <n v="31.4"/>
    <x v="192"/>
    <s v="yes"/>
    <x v="0"/>
    <x v="0"/>
    <x v="3"/>
    <x v="0"/>
    <x v="0"/>
    <x v="2"/>
    <s v="17 Oct 1995"/>
    <x v="229"/>
    <x v="1"/>
    <s v="tier - 3"/>
    <x v="3"/>
    <n v="27"/>
  </r>
  <r>
    <s v="Id231"/>
    <s v="Hodges"/>
    <n v="34.9"/>
    <x v="21"/>
    <s v="No"/>
    <x v="0"/>
    <x v="1"/>
    <x v="3"/>
    <x v="0"/>
    <x v="0"/>
    <x v="1"/>
    <s v="17 Sep 2003"/>
    <x v="230"/>
    <x v="0"/>
    <s v="tier - 3"/>
    <x v="3"/>
    <n v="19"/>
  </r>
  <r>
    <s v="Id232"/>
    <s v="Erickson"/>
    <n v="31.13"/>
    <x v="193"/>
    <s v="yes"/>
    <x v="0"/>
    <x v="0"/>
    <x v="3"/>
    <x v="0"/>
    <x v="0"/>
    <x v="2"/>
    <s v="27 Dec 1995"/>
    <x v="231"/>
    <x v="0"/>
    <s v="tier - 2"/>
    <x v="0"/>
    <n v="27"/>
  </r>
  <r>
    <s v="Id233"/>
    <s v="Welleck"/>
    <n v="34.799999999999997"/>
    <x v="194"/>
    <s v="No"/>
    <x v="0"/>
    <x v="1"/>
    <x v="3"/>
    <x v="0"/>
    <x v="0"/>
    <x v="1"/>
    <s v="3 Jul 2003"/>
    <x v="232"/>
    <x v="0"/>
    <s v="tier - 2"/>
    <x v="3"/>
    <n v="19"/>
  </r>
  <r>
    <s v="Id234"/>
    <s v="Polen"/>
    <n v="31.68"/>
    <x v="171"/>
    <s v="No"/>
    <x v="0"/>
    <x v="0"/>
    <x v="0"/>
    <x v="0"/>
    <x v="0"/>
    <x v="2"/>
    <s v="7 Jul 1994"/>
    <x v="233"/>
    <x v="0"/>
    <s v="tier - 3"/>
    <x v="0"/>
    <n v="28"/>
  </r>
  <r>
    <s v="Id235"/>
    <s v="Lynch"/>
    <n v="33.534999999999997"/>
    <x v="195"/>
    <s v="No"/>
    <x v="1"/>
    <x v="0"/>
    <x v="3"/>
    <x v="0"/>
    <x v="0"/>
    <x v="1"/>
    <s v="9 Oct 2004"/>
    <x v="234"/>
    <x v="0"/>
    <s v="tier - 3"/>
    <x v="4"/>
    <n v="18"/>
  </r>
  <r>
    <s v="Id236"/>
    <s v="Hufstader"/>
    <n v="31.92"/>
    <x v="196"/>
    <s v="yes"/>
    <x v="0"/>
    <x v="0"/>
    <x v="0"/>
    <x v="0"/>
    <x v="0"/>
    <x v="2"/>
    <s v="25 Nov 1976"/>
    <x v="235"/>
    <x v="1"/>
    <s v="tier - 3"/>
    <x v="3"/>
    <n v="46"/>
  </r>
  <r>
    <s v="Id237"/>
    <s v="Doak"/>
    <n v="32.700000000000003"/>
    <x v="197"/>
    <s v="No"/>
    <x v="0"/>
    <x v="0"/>
    <x v="3"/>
    <x v="0"/>
    <x v="0"/>
    <x v="2"/>
    <s v="24 Jun 1998"/>
    <x v="236"/>
    <x v="0"/>
    <s v="tier - 3"/>
    <x v="3"/>
    <n v="24"/>
  </r>
  <r>
    <s v="Id238"/>
    <s v="Noya"/>
    <n v="41.25"/>
    <x v="27"/>
    <s v="No"/>
    <x v="0"/>
    <x v="0"/>
    <x v="0"/>
    <x v="0"/>
    <x v="0"/>
    <x v="2"/>
    <s v="24 Sep 1990"/>
    <x v="237"/>
    <x v="0"/>
    <s v="tier - 2"/>
    <x v="3"/>
    <n v="32"/>
  </r>
  <r>
    <s v="Id239"/>
    <s v="Heninger"/>
    <n v="33.11"/>
    <x v="198"/>
    <s v="No"/>
    <x v="0"/>
    <x v="1"/>
    <x v="3"/>
    <x v="0"/>
    <x v="0"/>
    <x v="2"/>
    <s v="5 Oct 2003"/>
    <x v="238"/>
    <x v="1"/>
    <s v="tier - 1"/>
    <x v="0"/>
    <n v="19"/>
  </r>
  <r>
    <s v="Id240"/>
    <s v="Richardson"/>
    <n v="36.159999999999997"/>
    <x v="199"/>
    <s v="No"/>
    <x v="0"/>
    <x v="0"/>
    <x v="3"/>
    <x v="0"/>
    <x v="0"/>
    <x v="2"/>
    <s v="1 Oct 1984"/>
    <x v="239"/>
    <x v="1"/>
    <s v="tier - 3"/>
    <x v="3"/>
    <n v="38"/>
  </r>
  <r>
    <s v="Id241"/>
    <s v="Deucher"/>
    <n v="33.72"/>
    <x v="200"/>
    <s v="yes"/>
    <x v="0"/>
    <x v="1"/>
    <x v="3"/>
    <x v="0"/>
    <x v="0"/>
    <x v="1"/>
    <s v="2 Oct 1983"/>
    <x v="240"/>
    <x v="1"/>
    <s v="tier - 2"/>
    <x v="1"/>
    <n v="39"/>
  </r>
  <r>
    <s v="Id242"/>
    <s v="Wilson"/>
    <n v="37.74"/>
    <x v="201"/>
    <s v="yes"/>
    <x v="0"/>
    <x v="0"/>
    <x v="3"/>
    <x v="0"/>
    <x v="0"/>
    <x v="0"/>
    <s v="11 Oct 1986"/>
    <x v="241"/>
    <x v="0"/>
    <s v="tier - 2"/>
    <x v="3"/>
    <n v="36"/>
  </r>
  <r>
    <s v="Id243"/>
    <s v="Hall"/>
    <n v="48.75"/>
    <x v="202"/>
    <s v="yes"/>
    <x v="0"/>
    <x v="0"/>
    <x v="3"/>
    <x v="0"/>
    <x v="0"/>
    <x v="2"/>
    <s v="30 Oct 1995"/>
    <x v="242"/>
    <x v="0"/>
    <s v="tier - 1"/>
    <x v="3"/>
    <n v="27"/>
  </r>
  <r>
    <s v="Id244"/>
    <s v="Reed"/>
    <n v="31.065000000000001"/>
    <x v="203"/>
    <s v="No"/>
    <x v="0"/>
    <x v="0"/>
    <x v="3"/>
    <x v="0"/>
    <x v="0"/>
    <x v="2"/>
    <s v="11 Jun 1998"/>
    <x v="243"/>
    <x v="0"/>
    <s v="tier - 3"/>
    <x v="9"/>
    <n v="24"/>
  </r>
  <r>
    <s v="Id245"/>
    <s v="Frome"/>
    <n v="23.55"/>
    <x v="204"/>
    <s v="No"/>
    <x v="0"/>
    <x v="0"/>
    <x v="0"/>
    <x v="0"/>
    <x v="2"/>
    <x v="0"/>
    <s v="5 Jul 1962"/>
    <x v="244"/>
    <x v="0"/>
    <s v="tier - 1"/>
    <x v="3"/>
    <n v="60"/>
  </r>
  <r>
    <s v="Id246"/>
    <s v="Creasy"/>
    <n v="30.18"/>
    <x v="205"/>
    <s v="yes"/>
    <x v="0"/>
    <x v="0"/>
    <x v="3"/>
    <x v="0"/>
    <x v="0"/>
    <x v="0"/>
    <s v="21 Jul 1975"/>
    <x v="245"/>
    <x v="1"/>
    <s v="tier - 1"/>
    <x v="1"/>
    <n v="47"/>
  </r>
  <r>
    <s v="Id247"/>
    <s v="Latimer"/>
    <n v="29.94"/>
    <x v="14"/>
    <s v="No"/>
    <x v="0"/>
    <x v="0"/>
    <x v="0"/>
    <x v="0"/>
    <x v="0"/>
    <x v="0"/>
    <s v="25 Aug 1971"/>
    <x v="246"/>
    <x v="1"/>
    <s v="tier - 2"/>
    <x v="3"/>
    <n v="51"/>
  </r>
  <r>
    <s v="Id248"/>
    <s v="Wei"/>
    <n v="31.4"/>
    <x v="206"/>
    <s v="No"/>
    <x v="0"/>
    <x v="0"/>
    <x v="0"/>
    <x v="0"/>
    <x v="0"/>
    <x v="2"/>
    <s v="6 Nov 1999"/>
    <x v="247"/>
    <x v="1"/>
    <s v="tier - 3"/>
    <x v="3"/>
    <n v="23"/>
  </r>
  <r>
    <s v="Id249"/>
    <s v="Hayes"/>
    <n v="53.06"/>
    <x v="41"/>
    <s v="No"/>
    <x v="0"/>
    <x v="0"/>
    <x v="0"/>
    <x v="0"/>
    <x v="0"/>
    <x v="0"/>
    <s v="26 Dec 2002"/>
    <x v="248"/>
    <x v="1"/>
    <s v="tier - 3"/>
    <x v="3"/>
    <n v="20"/>
  </r>
  <r>
    <s v="Id250"/>
    <s v="Velardo"/>
    <n v="30.25"/>
    <x v="40"/>
    <s v="No"/>
    <x v="0"/>
    <x v="0"/>
    <x v="1"/>
    <x v="0"/>
    <x v="0"/>
    <x v="2"/>
    <s v="26 Jul 1972"/>
    <x v="249"/>
    <x v="1"/>
    <s v="tier - 2"/>
    <x v="3"/>
    <n v="50"/>
  </r>
  <r>
    <s v="Id251"/>
    <s v="Kastes"/>
    <n v="46.68"/>
    <x v="138"/>
    <s v="No"/>
    <x v="0"/>
    <x v="0"/>
    <x v="0"/>
    <x v="0"/>
    <x v="0"/>
    <x v="2"/>
    <s v="25 Sep 1994"/>
    <x v="250"/>
    <x v="1"/>
    <s v="tier - 2"/>
    <x v="3"/>
    <n v="28"/>
  </r>
  <r>
    <s v="Id252"/>
    <s v="Escorcia"/>
    <n v="30.4"/>
    <x v="119"/>
    <s v="No"/>
    <x v="1"/>
    <x v="0"/>
    <x v="1"/>
    <x v="0"/>
    <x v="0"/>
    <x v="1"/>
    <s v="27 Dec 2000"/>
    <x v="251"/>
    <x v="1"/>
    <s v="tier - 2"/>
    <x v="1"/>
    <n v="22"/>
  </r>
  <r>
    <s v="Id253"/>
    <s v="Larscheid"/>
    <n v="30.2"/>
    <x v="47"/>
    <s v="yes"/>
    <x v="0"/>
    <x v="1"/>
    <x v="3"/>
    <x v="0"/>
    <x v="0"/>
    <x v="2"/>
    <s v="9 Aug 1997"/>
    <x v="252"/>
    <x v="1"/>
    <s v="tier - 3"/>
    <x v="3"/>
    <n v="25"/>
  </r>
  <r>
    <s v="Id254"/>
    <s v="O'Bannon"/>
    <n v="51.18"/>
    <x v="176"/>
    <s v="yes"/>
    <x v="1"/>
    <x v="0"/>
    <x v="1"/>
    <x v="0"/>
    <x v="0"/>
    <x v="2"/>
    <s v="26 Oct 2000"/>
    <x v="253"/>
    <x v="1"/>
    <s v="tier - 3"/>
    <x v="3"/>
    <n v="22"/>
  </r>
  <r>
    <s v="Id255"/>
    <s v="Ridgway"/>
    <n v="22.18"/>
    <x v="207"/>
    <s v="No"/>
    <x v="0"/>
    <x v="0"/>
    <x v="0"/>
    <x v="0"/>
    <x v="2"/>
    <x v="0"/>
    <s v="11 Dec 1962"/>
    <x v="254"/>
    <x v="0"/>
    <s v="tier - 3"/>
    <x v="3"/>
    <n v="60"/>
  </r>
  <r>
    <s v="Id256"/>
    <s v="Black"/>
    <n v="31.92"/>
    <x v="78"/>
    <s v="No"/>
    <x v="0"/>
    <x v="1"/>
    <x v="3"/>
    <x v="0"/>
    <x v="0"/>
    <x v="2"/>
    <s v="12 Sep 2003"/>
    <x v="255"/>
    <x v="0"/>
    <s v="tier - 3"/>
    <x v="1"/>
    <n v="19"/>
  </r>
  <r>
    <s v="Id257"/>
    <s v="Canton"/>
    <n v="31.73"/>
    <x v="208"/>
    <s v="No"/>
    <x v="1"/>
    <x v="0"/>
    <x v="3"/>
    <x v="0"/>
    <x v="0"/>
    <x v="1"/>
    <s v="1 Nov 2004"/>
    <x v="256"/>
    <x v="0"/>
    <s v="tier - 1"/>
    <x v="6"/>
    <n v="18"/>
  </r>
  <r>
    <s v="Id258"/>
    <s v="Fine"/>
    <n v="45.52"/>
    <x v="60"/>
    <s v="No"/>
    <x v="0"/>
    <x v="1"/>
    <x v="3"/>
    <x v="0"/>
    <x v="0"/>
    <x v="1"/>
    <s v="28 Nov 1993"/>
    <x v="257"/>
    <x v="1"/>
    <s v="tier - 2"/>
    <x v="3"/>
    <n v="29"/>
  </r>
  <r>
    <s v="Id259"/>
    <s v="Bui"/>
    <n v="52.81"/>
    <x v="27"/>
    <s v="No"/>
    <x v="0"/>
    <x v="1"/>
    <x v="3"/>
    <x v="0"/>
    <x v="0"/>
    <x v="2"/>
    <s v="9 Sep 2003"/>
    <x v="258"/>
    <x v="0"/>
    <s v="tier - 2"/>
    <x v="3"/>
    <n v="19"/>
  </r>
  <r>
    <s v="Id260"/>
    <s v="Riepma"/>
    <n v="33.58"/>
    <x v="209"/>
    <s v="No"/>
    <x v="0"/>
    <x v="0"/>
    <x v="3"/>
    <x v="0"/>
    <x v="0"/>
    <x v="2"/>
    <s v="22 Jul 1984"/>
    <x v="259"/>
    <x v="1"/>
    <s v="tier - 3"/>
    <x v="3"/>
    <n v="38"/>
  </r>
  <r>
    <s v="Id261"/>
    <s v="Inman"/>
    <n v="30.684999999999999"/>
    <x v="210"/>
    <s v="No"/>
    <x v="0"/>
    <x v="0"/>
    <x v="0"/>
    <x v="0"/>
    <x v="0"/>
    <x v="0"/>
    <s v="25 Aug 2002"/>
    <x v="260"/>
    <x v="0"/>
    <s v="tier - 1"/>
    <x v="11"/>
    <n v="20"/>
  </r>
  <r>
    <s v="Id262"/>
    <s v="Kruzel"/>
    <n v="37.524999999999999"/>
    <x v="211"/>
    <s v="yes"/>
    <x v="0"/>
    <x v="0"/>
    <x v="1"/>
    <x v="1"/>
    <x v="0"/>
    <x v="0"/>
    <s v="18 Jun 1970"/>
    <x v="261"/>
    <x v="1"/>
    <s v="tier - 2"/>
    <x v="1"/>
    <n v="52"/>
  </r>
  <r>
    <s v="Id263"/>
    <s v="Lindsay"/>
    <n v="34.5"/>
    <x v="212"/>
    <s v="yes"/>
    <x v="0"/>
    <x v="0"/>
    <x v="0"/>
    <x v="0"/>
    <x v="0"/>
    <x v="2"/>
    <s v="7 Dec 1985"/>
    <x v="262"/>
    <x v="1"/>
    <s v="tier - 2"/>
    <x v="3"/>
    <n v="37"/>
  </r>
  <r>
    <s v="Id264"/>
    <s v="Land"/>
    <n v="28.16"/>
    <x v="1"/>
    <s v="No"/>
    <x v="0"/>
    <x v="0"/>
    <x v="1"/>
    <x v="0"/>
    <x v="1"/>
    <x v="1"/>
    <s v="5 Sep 1972"/>
    <x v="263"/>
    <x v="1"/>
    <s v="tier - 3"/>
    <x v="3"/>
    <n v="50"/>
  </r>
  <r>
    <s v="Id265"/>
    <s v="Brecher"/>
    <n v="30.02"/>
    <x v="213"/>
    <s v="No"/>
    <x v="0"/>
    <x v="1"/>
    <x v="3"/>
    <x v="0"/>
    <x v="0"/>
    <x v="1"/>
    <s v="28 Nov 2003"/>
    <x v="264"/>
    <x v="1"/>
    <s v="tier - 3"/>
    <x v="1"/>
    <n v="19"/>
  </r>
  <r>
    <s v="Id266"/>
    <s v="Debolt"/>
    <n v="37.82"/>
    <x v="214"/>
    <s v="No"/>
    <x v="0"/>
    <x v="0"/>
    <x v="0"/>
    <x v="0"/>
    <x v="0"/>
    <x v="1"/>
    <s v="12 Oct 1990"/>
    <x v="265"/>
    <x v="1"/>
    <s v="tier - 1"/>
    <x v="3"/>
    <n v="32"/>
  </r>
  <r>
    <s v="Id267"/>
    <s v="Oswalt"/>
    <n v="33.14"/>
    <x v="215"/>
    <s v="yes"/>
    <x v="0"/>
    <x v="0"/>
    <x v="0"/>
    <x v="0"/>
    <x v="0"/>
    <x v="2"/>
    <s v="15 Jul 1985"/>
    <x v="266"/>
    <x v="1"/>
    <s v="tier - 1"/>
    <x v="3"/>
    <n v="37"/>
  </r>
  <r>
    <s v="Id268"/>
    <s v="Boyd"/>
    <n v="25.14"/>
    <x v="216"/>
    <s v="yes"/>
    <x v="0"/>
    <x v="1"/>
    <x v="3"/>
    <x v="0"/>
    <x v="1"/>
    <x v="1"/>
    <s v="30 Oct 1969"/>
    <x v="267"/>
    <x v="1"/>
    <s v="tier - 2"/>
    <x v="3"/>
    <n v="53"/>
  </r>
  <r>
    <s v="Id269"/>
    <s v="Bulewich"/>
    <n v="20.18"/>
    <x v="217"/>
    <s v="No"/>
    <x v="0"/>
    <x v="0"/>
    <x v="0"/>
    <x v="0"/>
    <x v="2"/>
    <x v="0"/>
    <s v="1 Jul 1962"/>
    <x v="268"/>
    <x v="0"/>
    <s v="tier - 2"/>
    <x v="3"/>
    <n v="60"/>
  </r>
  <r>
    <s v="Id270"/>
    <s v="Fukuda"/>
    <n v="44.36"/>
    <x v="78"/>
    <s v="No"/>
    <x v="0"/>
    <x v="0"/>
    <x v="0"/>
    <x v="0"/>
    <x v="0"/>
    <x v="2"/>
    <s v="28 Jul 1994"/>
    <x v="269"/>
    <x v="0"/>
    <s v="tier - 2"/>
    <x v="3"/>
    <n v="28"/>
  </r>
  <r>
    <s v="Id271"/>
    <s v="Phillips"/>
    <n v="23.82"/>
    <x v="218"/>
    <s v="yes"/>
    <x v="0"/>
    <x v="0"/>
    <x v="0"/>
    <x v="0"/>
    <x v="2"/>
    <x v="0"/>
    <s v="10 Jul 1967"/>
    <x v="270"/>
    <x v="1"/>
    <s v="tier - 3"/>
    <x v="3"/>
    <n v="55"/>
  </r>
  <r>
    <s v="Id272"/>
    <s v="Maddison"/>
    <n v="45"/>
    <x v="219"/>
    <s v="yes"/>
    <x v="0"/>
    <x v="0"/>
    <x v="3"/>
    <x v="0"/>
    <x v="0"/>
    <x v="2"/>
    <s v="8 Jul 1995"/>
    <x v="271"/>
    <x v="0"/>
    <s v="tier - 1"/>
    <x v="3"/>
    <n v="27"/>
  </r>
  <r>
    <s v="Id273"/>
    <s v="Lockwood"/>
    <n v="26.62"/>
    <x v="220"/>
    <s v="No"/>
    <x v="0"/>
    <x v="0"/>
    <x v="0"/>
    <x v="0"/>
    <x v="1"/>
    <x v="0"/>
    <s v="24 Aug 1971"/>
    <x v="272"/>
    <x v="1"/>
    <s v="tier - 1"/>
    <x v="3"/>
    <n v="51"/>
  </r>
  <r>
    <s v="Id274"/>
    <s v="Defilippi"/>
    <n v="32.67"/>
    <x v="221"/>
    <s v="yes"/>
    <x v="0"/>
    <x v="0"/>
    <x v="0"/>
    <x v="0"/>
    <x v="0"/>
    <x v="0"/>
    <s v="17 Nov 1981"/>
    <x v="273"/>
    <x v="1"/>
    <s v="tier - 3"/>
    <x v="3"/>
    <n v="41"/>
  </r>
  <r>
    <s v="Id275"/>
    <s v="Jackson"/>
    <n v="44.44"/>
    <x v="166"/>
    <s v="yes"/>
    <x v="0"/>
    <x v="0"/>
    <x v="3"/>
    <x v="0"/>
    <x v="0"/>
    <x v="2"/>
    <s v="4 Dec 1995"/>
    <x v="274"/>
    <x v="0"/>
    <s v="tier - 2"/>
    <x v="3"/>
    <n v="27"/>
  </r>
  <r>
    <s v="Id276"/>
    <s v="Ozahowski"/>
    <n v="28.31"/>
    <x v="196"/>
    <s v="No"/>
    <x v="0"/>
    <x v="0"/>
    <x v="0"/>
    <x v="0"/>
    <x v="1"/>
    <x v="2"/>
    <s v="12 Dec 1980"/>
    <x v="275"/>
    <x v="0"/>
    <s v="tier - 3"/>
    <x v="1"/>
    <n v="42"/>
  </r>
  <r>
    <s v="Id277"/>
    <s v="Guthals"/>
    <n v="25.05"/>
    <x v="152"/>
    <s v="No"/>
    <x v="0"/>
    <x v="0"/>
    <x v="1"/>
    <x v="0"/>
    <x v="1"/>
    <x v="2"/>
    <s v="7 Nov 1972"/>
    <x v="276"/>
    <x v="1"/>
    <s v="tier - 2"/>
    <x v="1"/>
    <n v="50"/>
  </r>
  <r>
    <s v="Id278"/>
    <s v="Yates"/>
    <n v="28.34"/>
    <x v="222"/>
    <s v="No"/>
    <x v="0"/>
    <x v="0"/>
    <x v="0"/>
    <x v="0"/>
    <x v="1"/>
    <x v="0"/>
    <s v="6 Dec 1974"/>
    <x v="277"/>
    <x v="0"/>
    <s v="tier - 1"/>
    <x v="3"/>
    <n v="48"/>
  </r>
  <r>
    <s v="Id279"/>
    <s v="Samuelson"/>
    <n v="17.765000000000001"/>
    <x v="133"/>
    <s v="No"/>
    <x v="0"/>
    <x v="0"/>
    <x v="0"/>
    <x v="0"/>
    <x v="3"/>
    <x v="2"/>
    <s v="9 Jul 1990"/>
    <x v="278"/>
    <x v="1"/>
    <s v="tier - 1"/>
    <x v="1"/>
    <n v="32"/>
  </r>
  <r>
    <s v="Id280"/>
    <s v="Lemos"/>
    <n v="36.119999999999997"/>
    <x v="99"/>
    <s v="No"/>
    <x v="0"/>
    <x v="0"/>
    <x v="0"/>
    <x v="0"/>
    <x v="0"/>
    <x v="1"/>
    <s v="30 Sep 1990"/>
    <x v="279"/>
    <x v="0"/>
    <s v="tier - 2"/>
    <x v="3"/>
    <n v="32"/>
  </r>
  <r>
    <s v="Id281"/>
    <s v="Seynders"/>
    <n v="23.19"/>
    <x v="223"/>
    <s v="No"/>
    <x v="0"/>
    <x v="0"/>
    <x v="0"/>
    <x v="0"/>
    <x v="2"/>
    <x v="0"/>
    <s v="1 Nov 1968"/>
    <x v="280"/>
    <x v="1"/>
    <s v="tier - 3"/>
    <x v="3"/>
    <n v="54"/>
  </r>
  <r>
    <s v="Id282"/>
    <s v="Saunders"/>
    <n v="35.99"/>
    <x v="80"/>
    <s v="No"/>
    <x v="0"/>
    <x v="0"/>
    <x v="0"/>
    <x v="0"/>
    <x v="0"/>
    <x v="2"/>
    <s v="13 Jul 1990"/>
    <x v="281"/>
    <x v="0"/>
    <s v="tier - 1"/>
    <x v="3"/>
    <n v="32"/>
  </r>
  <r>
    <s v="Id283"/>
    <s v="Walker"/>
    <n v="30.25"/>
    <x v="224"/>
    <s v="No"/>
    <x v="0"/>
    <x v="1"/>
    <x v="3"/>
    <x v="0"/>
    <x v="0"/>
    <x v="2"/>
    <s v="8 Oct 2003"/>
    <x v="282"/>
    <x v="0"/>
    <s v="tier - 2"/>
    <x v="0"/>
    <n v="19"/>
  </r>
  <r>
    <s v="Id284"/>
    <s v="Lam"/>
    <n v="26.24"/>
    <x v="106"/>
    <s v="yes"/>
    <x v="0"/>
    <x v="0"/>
    <x v="0"/>
    <x v="0"/>
    <x v="1"/>
    <x v="1"/>
    <s v="19 Sep 1976"/>
    <x v="283"/>
    <x v="1"/>
    <s v="tier - 1"/>
    <x v="3"/>
    <n v="46"/>
  </r>
  <r>
    <s v="Id285"/>
    <s v="Sweigart"/>
    <n v="31.36"/>
    <x v="225"/>
    <s v="yes"/>
    <x v="0"/>
    <x v="0"/>
    <x v="0"/>
    <x v="0"/>
    <x v="0"/>
    <x v="0"/>
    <s v="27 Sep 1981"/>
    <x v="284"/>
    <x v="1"/>
    <s v="tier - 2"/>
    <x v="3"/>
    <n v="41"/>
  </r>
  <r>
    <s v="Id286"/>
    <s v="Sieczkowski"/>
    <n v="25.69"/>
    <x v="226"/>
    <s v="yes"/>
    <x v="0"/>
    <x v="0"/>
    <x v="0"/>
    <x v="0"/>
    <x v="1"/>
    <x v="2"/>
    <s v="9 Aug 1976"/>
    <x v="285"/>
    <x v="1"/>
    <s v="tier - 3"/>
    <x v="3"/>
    <n v="46"/>
  </r>
  <r>
    <s v="Id287"/>
    <s v="Jurgens"/>
    <n v="25.46"/>
    <x v="100"/>
    <s v="No"/>
    <x v="0"/>
    <x v="0"/>
    <x v="1"/>
    <x v="0"/>
    <x v="1"/>
    <x v="1"/>
    <s v="19 Oct 1972"/>
    <x v="286"/>
    <x v="1"/>
    <s v="tier - 2"/>
    <x v="3"/>
    <n v="50"/>
  </r>
  <r>
    <s v="Id288"/>
    <s v="Hackman"/>
    <n v="31.83"/>
    <x v="227"/>
    <s v="yes"/>
    <x v="0"/>
    <x v="0"/>
    <x v="3"/>
    <x v="0"/>
    <x v="0"/>
    <x v="0"/>
    <s v="2 Dec 1986"/>
    <x v="287"/>
    <x v="1"/>
    <s v="tier - 2"/>
    <x v="3"/>
    <n v="36"/>
  </r>
  <r>
    <s v="Id289"/>
    <s v="Klarich"/>
    <n v="24.43"/>
    <x v="14"/>
    <s v="yes"/>
    <x v="0"/>
    <x v="0"/>
    <x v="3"/>
    <x v="0"/>
    <x v="2"/>
    <x v="0"/>
    <s v="17 Dec 1975"/>
    <x v="288"/>
    <x v="1"/>
    <s v="tier - 3"/>
    <x v="1"/>
    <n v="47"/>
  </r>
  <r>
    <s v="Id290"/>
    <s v="Schulten"/>
    <n v="41.9"/>
    <x v="228"/>
    <s v="No"/>
    <x v="0"/>
    <x v="0"/>
    <x v="0"/>
    <x v="0"/>
    <x v="0"/>
    <x v="2"/>
    <s v="8 Sep 1994"/>
    <x v="289"/>
    <x v="1"/>
    <s v="tier - 1"/>
    <x v="3"/>
    <n v="28"/>
  </r>
  <r>
    <s v="Id291"/>
    <s v="Fagerstrom"/>
    <n v="22.88"/>
    <x v="229"/>
    <s v="yes"/>
    <x v="0"/>
    <x v="1"/>
    <x v="3"/>
    <x v="0"/>
    <x v="2"/>
    <x v="1"/>
    <s v="11 Sep 1969"/>
    <x v="290"/>
    <x v="0"/>
    <s v="tier - 2"/>
    <x v="3"/>
    <n v="53"/>
  </r>
  <r>
    <s v="Id292"/>
    <s v="Bien"/>
    <n v="29.734999999999999"/>
    <x v="230"/>
    <s v="No"/>
    <x v="0"/>
    <x v="0"/>
    <x v="0"/>
    <x v="1"/>
    <x v="1"/>
    <x v="0"/>
    <s v="10 Nov 1978"/>
    <x v="291"/>
    <x v="0"/>
    <s v="tier - 3"/>
    <x v="6"/>
    <n v="44"/>
  </r>
  <r>
    <s v="Id293"/>
    <s v="Hess"/>
    <n v="40.74"/>
    <x v="124"/>
    <s v="No"/>
    <x v="0"/>
    <x v="1"/>
    <x v="3"/>
    <x v="0"/>
    <x v="0"/>
    <x v="2"/>
    <s v="13 Sep 1993"/>
    <x v="292"/>
    <x v="0"/>
    <s v="tier - 3"/>
    <x v="3"/>
    <n v="29"/>
  </r>
  <r>
    <s v="Id294"/>
    <s v="Shaw"/>
    <n v="24.14"/>
    <x v="231"/>
    <s v="No"/>
    <x v="0"/>
    <x v="0"/>
    <x v="1"/>
    <x v="0"/>
    <x v="2"/>
    <x v="1"/>
    <s v="21 Sep 1972"/>
    <x v="293"/>
    <x v="1"/>
    <s v="tier - 1"/>
    <x v="3"/>
    <n v="50"/>
  </r>
  <r>
    <s v="Id295"/>
    <s v="Williams"/>
    <n v="25.15"/>
    <x v="232"/>
    <s v="yes"/>
    <x v="0"/>
    <x v="0"/>
    <x v="3"/>
    <x v="0"/>
    <x v="1"/>
    <x v="0"/>
    <s v="25 Sep 1975"/>
    <x v="294"/>
    <x v="1"/>
    <s v="tier - 3"/>
    <x v="3"/>
    <n v="47"/>
  </r>
  <r>
    <s v="Id296"/>
    <s v="Menzies"/>
    <n v="28.71"/>
    <x v="112"/>
    <s v="No"/>
    <x v="0"/>
    <x v="0"/>
    <x v="3"/>
    <x v="0"/>
    <x v="1"/>
    <x v="2"/>
    <s v="10 Sep 1984"/>
    <x v="295"/>
    <x v="1"/>
    <s v="tier - 1"/>
    <x v="3"/>
    <n v="38"/>
  </r>
  <r>
    <s v="Id297"/>
    <s v="Buehler"/>
    <n v="23"/>
    <x v="233"/>
    <s v="No"/>
    <x v="0"/>
    <x v="0"/>
    <x v="0"/>
    <x v="0"/>
    <x v="2"/>
    <x v="2"/>
    <s v="14 Oct 1977"/>
    <x v="296"/>
    <x v="1"/>
    <s v="tier - 2"/>
    <x v="1"/>
    <n v="45"/>
  </r>
  <r>
    <s v="Id298"/>
    <s v="Degen"/>
    <n v="36.86"/>
    <x v="54"/>
    <s v="No"/>
    <x v="0"/>
    <x v="0"/>
    <x v="0"/>
    <x v="1"/>
    <x v="0"/>
    <x v="0"/>
    <s v="13 Dec 1960"/>
    <x v="297"/>
    <x v="1"/>
    <s v="tier - 1"/>
    <x v="2"/>
    <n v="62"/>
  </r>
  <r>
    <s v="Id299"/>
    <s v="Arsenault"/>
    <n v="24.25"/>
    <x v="234"/>
    <s v="yes"/>
    <x v="0"/>
    <x v="0"/>
    <x v="3"/>
    <x v="0"/>
    <x v="2"/>
    <x v="0"/>
    <s v="29 Oct 1975"/>
    <x v="298"/>
    <x v="1"/>
    <s v="tier - 1"/>
    <x v="3"/>
    <n v="47"/>
  </r>
  <r>
    <s v="Id300"/>
    <s v="Hoff"/>
    <n v="23.85"/>
    <x v="235"/>
    <s v="No"/>
    <x v="0"/>
    <x v="0"/>
    <x v="0"/>
    <x v="0"/>
    <x v="2"/>
    <x v="0"/>
    <s v="8 Oct 1974"/>
    <x v="299"/>
    <x v="1"/>
    <s v="tier - 3"/>
    <x v="3"/>
    <n v="48"/>
  </r>
  <r>
    <s v="Id301"/>
    <s v="Hall"/>
    <n v="40.020000000000003"/>
    <x v="27"/>
    <s v="yes"/>
    <x v="0"/>
    <x v="0"/>
    <x v="3"/>
    <x v="0"/>
    <x v="0"/>
    <x v="2"/>
    <s v="27 Sep 1995"/>
    <x v="300"/>
    <x v="1"/>
    <s v="tier - 2"/>
    <x v="3"/>
    <n v="27"/>
  </r>
  <r>
    <s v="Id302"/>
    <s v="Ashley"/>
    <n v="19.170000000000002"/>
    <x v="12"/>
    <s v="No"/>
    <x v="0"/>
    <x v="0"/>
    <x v="0"/>
    <x v="0"/>
    <x v="2"/>
    <x v="0"/>
    <s v="9 Jul 1968"/>
    <x v="301"/>
    <x v="1"/>
    <s v="tier - 1"/>
    <x v="3"/>
    <n v="54"/>
  </r>
  <r>
    <s v="Id303"/>
    <s v="Rindahl"/>
    <n v="43.53"/>
    <x v="236"/>
    <s v="yes"/>
    <x v="1"/>
    <x v="0"/>
    <x v="1"/>
    <x v="0"/>
    <x v="0"/>
    <x v="1"/>
    <s v="22 Jul 2000"/>
    <x v="302"/>
    <x v="0"/>
    <s v="tier - 1"/>
    <x v="3"/>
    <n v="22"/>
  </r>
  <r>
    <s v="Id304"/>
    <s v="Clark"/>
    <n v="46.06"/>
    <x v="237"/>
    <s v="No"/>
    <x v="1"/>
    <x v="0"/>
    <x v="3"/>
    <x v="0"/>
    <x v="0"/>
    <x v="2"/>
    <s v="9 Nov 2004"/>
    <x v="303"/>
    <x v="1"/>
    <s v="tier - 1"/>
    <x v="3"/>
    <n v="18"/>
  </r>
  <r>
    <s v="Id305"/>
    <s v="Irish"/>
    <n v="29.92"/>
    <x v="238"/>
    <s v="yes"/>
    <x v="0"/>
    <x v="0"/>
    <x v="1"/>
    <x v="0"/>
    <x v="0"/>
    <x v="0"/>
    <s v="9 Sep 1961"/>
    <x v="304"/>
    <x v="1"/>
    <s v="tier - 2"/>
    <x v="0"/>
    <n v="61"/>
  </r>
  <r>
    <s v="Id306"/>
    <s v="Richardson"/>
    <n v="28.46"/>
    <x v="239"/>
    <s v="yes"/>
    <x v="0"/>
    <x v="0"/>
    <x v="3"/>
    <x v="0"/>
    <x v="1"/>
    <x v="2"/>
    <s v="5 Sep 1988"/>
    <x v="305"/>
    <x v="1"/>
    <s v="tier - 1"/>
    <x v="3"/>
    <n v="34"/>
  </r>
  <r>
    <s v="Id307"/>
    <s v="Dewitt"/>
    <n v="24.56"/>
    <x v="194"/>
    <s v="yes"/>
    <x v="0"/>
    <x v="1"/>
    <x v="3"/>
    <x v="0"/>
    <x v="2"/>
    <x v="1"/>
    <s v="21 Dec 1983"/>
    <x v="306"/>
    <x v="1"/>
    <s v="tier - 3"/>
    <x v="3"/>
    <n v="39"/>
  </r>
  <r>
    <s v="Id308"/>
    <s v="Hickman"/>
    <n v="41.19"/>
    <x v="240"/>
    <s v="No"/>
    <x v="0"/>
    <x v="0"/>
    <x v="0"/>
    <x v="0"/>
    <x v="0"/>
    <x v="1"/>
    <s v="21 Sep 1999"/>
    <x v="307"/>
    <x v="0"/>
    <s v="tier - 2"/>
    <x v="3"/>
    <n v="23"/>
  </r>
  <r>
    <s v="Id309"/>
    <s v="Gonzalez"/>
    <n v="18.63"/>
    <x v="241"/>
    <s v="yes"/>
    <x v="0"/>
    <x v="0"/>
    <x v="1"/>
    <x v="0"/>
    <x v="2"/>
    <x v="0"/>
    <s v="11 Nov 1970"/>
    <x v="308"/>
    <x v="1"/>
    <s v="tier - 3"/>
    <x v="3"/>
    <n v="52"/>
  </r>
  <r>
    <s v="Id310"/>
    <s v="Difani"/>
    <n v="26.26"/>
    <x v="242"/>
    <s v="yes"/>
    <x v="0"/>
    <x v="0"/>
    <x v="3"/>
    <x v="0"/>
    <x v="1"/>
    <x v="0"/>
    <s v="10 Aug 1986"/>
    <x v="309"/>
    <x v="1"/>
    <s v="tier - 1"/>
    <x v="3"/>
    <n v="36"/>
  </r>
  <r>
    <s v="Id311"/>
    <s v="Turner"/>
    <n v="22.37"/>
    <x v="236"/>
    <s v="yes"/>
    <x v="0"/>
    <x v="1"/>
    <x v="3"/>
    <x v="0"/>
    <x v="2"/>
    <x v="1"/>
    <s v="3 Sep 1983"/>
    <x v="310"/>
    <x v="1"/>
    <s v="tier - 1"/>
    <x v="1"/>
    <n v="39"/>
  </r>
  <r>
    <s v="Id312"/>
    <s v="Widmann"/>
    <n v="39.619999999999997"/>
    <x v="141"/>
    <s v="No"/>
    <x v="0"/>
    <x v="0"/>
    <x v="3"/>
    <x v="0"/>
    <x v="0"/>
    <x v="2"/>
    <s v="28 Oct 1998"/>
    <x v="311"/>
    <x v="1"/>
    <s v="tier - 3"/>
    <x v="3"/>
    <n v="24"/>
  </r>
  <r>
    <s v="Id313"/>
    <s v="Tunney"/>
    <n v="18.329999999999998"/>
    <x v="243"/>
    <s v="yes"/>
    <x v="0"/>
    <x v="0"/>
    <x v="0"/>
    <x v="0"/>
    <x v="3"/>
    <x v="2"/>
    <s v="3 Sep 1976"/>
    <x v="312"/>
    <x v="1"/>
    <s v="tier - 3"/>
    <x v="1"/>
    <n v="46"/>
  </r>
  <r>
    <s v="Id314"/>
    <s v="San Juan"/>
    <n v="17.11"/>
    <x v="244"/>
    <s v="yes"/>
    <x v="0"/>
    <x v="1"/>
    <x v="3"/>
    <x v="0"/>
    <x v="3"/>
    <x v="2"/>
    <s v="30 Jul 1969"/>
    <x v="313"/>
    <x v="1"/>
    <s v="tier - 2"/>
    <x v="3"/>
    <n v="53"/>
  </r>
  <r>
    <s v="Id315"/>
    <s v="Croll"/>
    <n v="43.5"/>
    <x v="245"/>
    <s v="No"/>
    <x v="1"/>
    <x v="0"/>
    <x v="3"/>
    <x v="0"/>
    <x v="0"/>
    <x v="1"/>
    <s v="1 Jun 2004"/>
    <x v="314"/>
    <x v="1"/>
    <s v="tier - 2"/>
    <x v="3"/>
    <n v="19"/>
  </r>
  <r>
    <s v="Id316"/>
    <s v="Rolfes"/>
    <n v="25.364999999999998"/>
    <x v="27"/>
    <s v="No"/>
    <x v="0"/>
    <x v="0"/>
    <x v="1"/>
    <x v="1"/>
    <x v="1"/>
    <x v="2"/>
    <s v="24 Jul 1972"/>
    <x v="315"/>
    <x v="0"/>
    <s v="tier - 1"/>
    <x v="1"/>
    <n v="50"/>
  </r>
  <r>
    <s v="Id317"/>
    <s v="Hinkle"/>
    <n v="28.594999999999999"/>
    <x v="246"/>
    <s v="No"/>
    <x v="0"/>
    <x v="0"/>
    <x v="0"/>
    <x v="1"/>
    <x v="1"/>
    <x v="0"/>
    <s v="15 Sep 1962"/>
    <x v="316"/>
    <x v="0"/>
    <s v="tier - 1"/>
    <x v="7"/>
    <n v="60"/>
  </r>
  <r>
    <s v="Id318"/>
    <s v="Leuchanka"/>
    <n v="29.83"/>
    <x v="247"/>
    <s v="yes"/>
    <x v="0"/>
    <x v="1"/>
    <x v="3"/>
    <x v="0"/>
    <x v="1"/>
    <x v="0"/>
    <s v="13 Sep 1963"/>
    <x v="317"/>
    <x v="0"/>
    <s v="tier - 1"/>
    <x v="7"/>
    <n v="59"/>
  </r>
  <r>
    <s v="Id319"/>
    <s v="Ayr"/>
    <n v="24.7"/>
    <x v="248"/>
    <s v="No"/>
    <x v="0"/>
    <x v="0"/>
    <x v="2"/>
    <x v="1"/>
    <x v="2"/>
    <x v="0"/>
    <s v="11 Aug 1958"/>
    <x v="318"/>
    <x v="0"/>
    <s v="tier - 3"/>
    <x v="1"/>
    <n v="64"/>
  </r>
  <r>
    <s v="Id320"/>
    <s v="Siegel"/>
    <n v="17.940000000000001"/>
    <x v="68"/>
    <s v="No"/>
    <x v="0"/>
    <x v="0"/>
    <x v="0"/>
    <x v="0"/>
    <x v="3"/>
    <x v="0"/>
    <s v="25 Dec 1971"/>
    <x v="319"/>
    <x v="1"/>
    <s v="tier - 3"/>
    <x v="3"/>
    <n v="51"/>
  </r>
  <r>
    <s v="Id321"/>
    <s v="Penrose"/>
    <n v="21.08"/>
    <x v="249"/>
    <s v="No"/>
    <x v="0"/>
    <x v="1"/>
    <x v="3"/>
    <x v="0"/>
    <x v="2"/>
    <x v="2"/>
    <s v="2 Sep 1979"/>
    <x v="320"/>
    <x v="1"/>
    <s v="tier - 3"/>
    <x v="3"/>
    <n v="43"/>
  </r>
  <r>
    <s v="Id322"/>
    <s v="Schuler"/>
    <n v="37.715000000000003"/>
    <x v="250"/>
    <s v="yes"/>
    <x v="0"/>
    <x v="0"/>
    <x v="0"/>
    <x v="1"/>
    <x v="0"/>
    <x v="0"/>
    <s v="16 Jun 1967"/>
    <x v="321"/>
    <x v="0"/>
    <s v="tier - 1"/>
    <x v="1"/>
    <n v="55"/>
  </r>
  <r>
    <s v="Id323"/>
    <s v="Walker"/>
    <n v="22.39"/>
    <x v="201"/>
    <s v="yes"/>
    <x v="0"/>
    <x v="0"/>
    <x v="0"/>
    <x v="0"/>
    <x v="2"/>
    <x v="0"/>
    <s v="4 Aug 1981"/>
    <x v="322"/>
    <x v="1"/>
    <s v="tier - 3"/>
    <x v="1"/>
    <n v="41"/>
  </r>
  <r>
    <s v="Id324"/>
    <s v="Stange"/>
    <n v="28.78"/>
    <x v="251"/>
    <s v="No"/>
    <x v="0"/>
    <x v="0"/>
    <x v="0"/>
    <x v="0"/>
    <x v="1"/>
    <x v="2"/>
    <s v="5 Oct 1991"/>
    <x v="323"/>
    <x v="0"/>
    <s v="tier - 1"/>
    <x v="3"/>
    <n v="31"/>
  </r>
  <r>
    <s v="Id325"/>
    <s v="Roy"/>
    <n v="18.329999999999998"/>
    <x v="252"/>
    <s v="yes"/>
    <x v="0"/>
    <x v="0"/>
    <x v="0"/>
    <x v="0"/>
    <x v="3"/>
    <x v="2"/>
    <s v="12 Jun 1976"/>
    <x v="324"/>
    <x v="0"/>
    <s v="tier - 1"/>
    <x v="3"/>
    <n v="46"/>
  </r>
  <r>
    <s v="Id326"/>
    <s v="Potere"/>
    <n v="26.39"/>
    <x v="253"/>
    <s v="yes"/>
    <x v="0"/>
    <x v="0"/>
    <x v="3"/>
    <x v="0"/>
    <x v="1"/>
    <x v="2"/>
    <s v="30 Dec 1988"/>
    <x v="325"/>
    <x v="0"/>
    <s v="tier - 1"/>
    <x v="3"/>
    <n v="34"/>
  </r>
  <r>
    <s v="Id327"/>
    <s v="Podgurski"/>
    <n v="19.260000000000002"/>
    <x v="254"/>
    <s v="yes"/>
    <x v="0"/>
    <x v="0"/>
    <x v="3"/>
    <x v="0"/>
    <x v="2"/>
    <x v="0"/>
    <s v="19 Aug 1975"/>
    <x v="326"/>
    <x v="0"/>
    <s v="tier - 3"/>
    <x v="3"/>
    <n v="47"/>
  </r>
  <r>
    <s v="Id328"/>
    <s v="Diamond"/>
    <n v="26.92"/>
    <x v="34"/>
    <s v="No"/>
    <x v="0"/>
    <x v="0"/>
    <x v="0"/>
    <x v="0"/>
    <x v="1"/>
    <x v="1"/>
    <s v="30 Dec 1989"/>
    <x v="327"/>
    <x v="0"/>
    <s v="tier - 3"/>
    <x v="3"/>
    <n v="33"/>
  </r>
  <r>
    <s v="Id329"/>
    <s v="Sallade"/>
    <n v="19.73"/>
    <x v="67"/>
    <s v="No"/>
    <x v="0"/>
    <x v="0"/>
    <x v="0"/>
    <x v="0"/>
    <x v="2"/>
    <x v="2"/>
    <s v="29 Oct 1982"/>
    <x v="328"/>
    <x v="0"/>
    <s v="tier - 1"/>
    <x v="1"/>
    <n v="40"/>
  </r>
  <r>
    <s v="Id330"/>
    <s v="Zhang"/>
    <n v="23.56"/>
    <x v="255"/>
    <s v="yes"/>
    <x v="0"/>
    <x v="0"/>
    <x v="0"/>
    <x v="0"/>
    <x v="2"/>
    <x v="0"/>
    <s v="13 Aug 1981"/>
    <x v="329"/>
    <x v="0"/>
    <s v="tier - 2"/>
    <x v="3"/>
    <n v="41"/>
  </r>
  <r>
    <s v="Id331"/>
    <s v="Chatfield"/>
    <n v="37.67"/>
    <x v="256"/>
    <s v="No"/>
    <x v="0"/>
    <x v="0"/>
    <x v="3"/>
    <x v="0"/>
    <x v="0"/>
    <x v="1"/>
    <s v="20 Jun 1998"/>
    <x v="330"/>
    <x v="0"/>
    <s v="tier - 2"/>
    <x v="3"/>
    <n v="24"/>
  </r>
  <r>
    <s v="Id332"/>
    <s v="Bruns"/>
    <n v="18.73"/>
    <x v="257"/>
    <s v="No"/>
    <x v="0"/>
    <x v="0"/>
    <x v="1"/>
    <x v="0"/>
    <x v="2"/>
    <x v="0"/>
    <s v="23 Aug 1973"/>
    <x v="331"/>
    <x v="0"/>
    <s v="tier - 3"/>
    <x v="3"/>
    <n v="49"/>
  </r>
  <r>
    <s v="Id333"/>
    <s v="Yochum"/>
    <n v="33.090000000000003"/>
    <x v="87"/>
    <s v="No"/>
    <x v="0"/>
    <x v="1"/>
    <x v="3"/>
    <x v="0"/>
    <x v="0"/>
    <x v="1"/>
    <s v="27 Jul 1993"/>
    <x v="332"/>
    <x v="0"/>
    <s v="tier - 1"/>
    <x v="3"/>
    <n v="29"/>
  </r>
  <r>
    <s v="Id334"/>
    <s v="Freeburn"/>
    <n v="18.329999999999998"/>
    <x v="258"/>
    <s v="yes"/>
    <x v="0"/>
    <x v="0"/>
    <x v="3"/>
    <x v="0"/>
    <x v="3"/>
    <x v="0"/>
    <s v="3 Nov 1975"/>
    <x v="333"/>
    <x v="0"/>
    <s v="tier - 1"/>
    <x v="3"/>
    <n v="47"/>
  </r>
  <r>
    <s v="Id335"/>
    <s v="Spencer"/>
    <n v="27.74"/>
    <x v="82"/>
    <s v="yes"/>
    <x v="0"/>
    <x v="0"/>
    <x v="1"/>
    <x v="0"/>
    <x v="1"/>
    <x v="2"/>
    <s v="20 Oct 1959"/>
    <x v="334"/>
    <x v="0"/>
    <s v="tier - 2"/>
    <x v="2"/>
    <n v="63"/>
  </r>
  <r>
    <s v="Id336"/>
    <s v="Jarosik"/>
    <n v="24.2"/>
    <x v="259"/>
    <s v="No"/>
    <x v="0"/>
    <x v="0"/>
    <x v="3"/>
    <x v="0"/>
    <x v="2"/>
    <x v="1"/>
    <s v="16 Jul 1987"/>
    <x v="335"/>
    <x v="0"/>
    <s v="tier - 1"/>
    <x v="3"/>
    <n v="35"/>
  </r>
  <r>
    <s v="Id337"/>
    <s v="Heinzen"/>
    <n v="22.03"/>
    <x v="141"/>
    <s v="yes"/>
    <x v="0"/>
    <x v="0"/>
    <x v="0"/>
    <x v="0"/>
    <x v="2"/>
    <x v="2"/>
    <s v="7 Nov 1985"/>
    <x v="336"/>
    <x v="0"/>
    <s v="tier - 1"/>
    <x v="3"/>
    <n v="37"/>
  </r>
  <r>
    <s v="Id338"/>
    <s v="Kelley"/>
    <n v="26.885000000000002"/>
    <x v="260"/>
    <s v="No"/>
    <x v="0"/>
    <x v="0"/>
    <x v="2"/>
    <x v="0"/>
    <x v="1"/>
    <x v="0"/>
    <s v="5 Jun 1958"/>
    <x v="337"/>
    <x v="0"/>
    <s v="tier - 2"/>
    <x v="1"/>
    <n v="65"/>
  </r>
  <r>
    <s v="Id339"/>
    <s v="Thacker"/>
    <n v="16.36"/>
    <x v="217"/>
    <s v="No"/>
    <x v="0"/>
    <x v="0"/>
    <x v="0"/>
    <x v="0"/>
    <x v="3"/>
    <x v="0"/>
    <s v="21 Jul 1978"/>
    <x v="338"/>
    <x v="0"/>
    <s v="tier - 3"/>
    <x v="1"/>
    <n v="44"/>
  </r>
  <r>
    <s v="Id340"/>
    <s v="Jeseritz"/>
    <n v="32.299999999999997"/>
    <x v="143"/>
    <s v="yes"/>
    <x v="0"/>
    <x v="1"/>
    <x v="3"/>
    <x v="1"/>
    <x v="0"/>
    <x v="2"/>
    <s v="9 Jul 1969"/>
    <x v="339"/>
    <x v="0"/>
    <s v="tier - 3"/>
    <x v="2"/>
    <n v="53"/>
  </r>
  <r>
    <s v="Id341"/>
    <s v="Hohman"/>
    <n v="16.05"/>
    <x v="261"/>
    <s v="yes"/>
    <x v="0"/>
    <x v="0"/>
    <x v="0"/>
    <x v="0"/>
    <x v="3"/>
    <x v="2"/>
    <s v="8 Nov 1976"/>
    <x v="340"/>
    <x v="0"/>
    <s v="tier - 2"/>
    <x v="3"/>
    <n v="46"/>
  </r>
  <r>
    <s v="Id342"/>
    <s v="Hill"/>
    <n v="29.07"/>
    <x v="262"/>
    <s v="yes"/>
    <x v="0"/>
    <x v="0"/>
    <x v="1"/>
    <x v="0"/>
    <x v="1"/>
    <x v="0"/>
    <s v="24 Dec 1961"/>
    <x v="341"/>
    <x v="0"/>
    <s v="tier - 3"/>
    <x v="1"/>
    <n v="61"/>
  </r>
  <r>
    <s v="Id343"/>
    <s v="Kuepfer"/>
    <n v="17.43"/>
    <x v="263"/>
    <s v="No"/>
    <x v="0"/>
    <x v="0"/>
    <x v="0"/>
    <x v="0"/>
    <x v="3"/>
    <x v="0"/>
    <s v="29 Nov 1978"/>
    <x v="342"/>
    <x v="0"/>
    <s v="tier - 1"/>
    <x v="3"/>
    <n v="44"/>
  </r>
  <r>
    <s v="Id344"/>
    <s v="Kaczmarek"/>
    <n v="19.329999999999998"/>
    <x v="159"/>
    <s v="No"/>
    <x v="0"/>
    <x v="0"/>
    <x v="0"/>
    <x v="0"/>
    <x v="2"/>
    <x v="2"/>
    <s v="14 Jul 1980"/>
    <x v="343"/>
    <x v="0"/>
    <s v="tier - 3"/>
    <x v="3"/>
    <n v="42"/>
  </r>
  <r>
    <s v="Id345"/>
    <s v="Pitt"/>
    <n v="30.52"/>
    <x v="139"/>
    <s v="No"/>
    <x v="0"/>
    <x v="0"/>
    <x v="3"/>
    <x v="0"/>
    <x v="0"/>
    <x v="2"/>
    <s v="7 Jul 1992"/>
    <x v="344"/>
    <x v="0"/>
    <s v="tier - 3"/>
    <x v="3"/>
    <n v="30"/>
  </r>
  <r>
    <s v="Id346"/>
    <s v="Lorton"/>
    <n v="39.21"/>
    <x v="264"/>
    <s v="No"/>
    <x v="0"/>
    <x v="1"/>
    <x v="3"/>
    <x v="0"/>
    <x v="0"/>
    <x v="2"/>
    <s v="1 Sep 2003"/>
    <x v="345"/>
    <x v="0"/>
    <s v="tier - 3"/>
    <x v="3"/>
    <n v="19"/>
  </r>
  <r>
    <s v="Id347"/>
    <s v="Castaneda"/>
    <n v="26.98"/>
    <x v="127"/>
    <s v="yes"/>
    <x v="0"/>
    <x v="0"/>
    <x v="1"/>
    <x v="0"/>
    <x v="1"/>
    <x v="2"/>
    <s v="5 Dec 1959"/>
    <x v="346"/>
    <x v="0"/>
    <s v="tier - 1"/>
    <x v="1"/>
    <n v="63"/>
  </r>
  <r>
    <s v="Id348"/>
    <s v="Cherop"/>
    <n v="25.84"/>
    <x v="265"/>
    <s v="No"/>
    <x v="0"/>
    <x v="0"/>
    <x v="0"/>
    <x v="1"/>
    <x v="1"/>
    <x v="0"/>
    <s v="25 Jul 1962"/>
    <x v="347"/>
    <x v="0"/>
    <s v="tier - 1"/>
    <x v="1"/>
    <n v="60"/>
  </r>
  <r>
    <s v="Id349"/>
    <s v="Howell"/>
    <n v="28.31"/>
    <x v="266"/>
    <s v="yes"/>
    <x v="0"/>
    <x v="0"/>
    <x v="1"/>
    <x v="0"/>
    <x v="1"/>
    <x v="0"/>
    <s v="3 Aug 1961"/>
    <x v="348"/>
    <x v="0"/>
    <s v="tier - 2"/>
    <x v="1"/>
    <n v="61"/>
  </r>
  <r>
    <s v="Id350"/>
    <s v="Palmer"/>
    <n v="23.94"/>
    <x v="267"/>
    <s v="No"/>
    <x v="0"/>
    <x v="0"/>
    <x v="0"/>
    <x v="0"/>
    <x v="2"/>
    <x v="2"/>
    <s v="5 Dec 1990"/>
    <x v="349"/>
    <x v="0"/>
    <s v="tier - 3"/>
    <x v="3"/>
    <n v="32"/>
  </r>
  <r>
    <s v="Id351"/>
    <s v="Olson"/>
    <n v="20.03"/>
    <x v="105"/>
    <s v="yes"/>
    <x v="0"/>
    <x v="0"/>
    <x v="0"/>
    <x v="0"/>
    <x v="2"/>
    <x v="1"/>
    <s v="27 Sep 1985"/>
    <x v="350"/>
    <x v="0"/>
    <s v="tier - 3"/>
    <x v="3"/>
    <n v="37"/>
  </r>
  <r>
    <s v="Id352"/>
    <s v="Waldron"/>
    <n v="41.42"/>
    <x v="6"/>
    <s v="No"/>
    <x v="0"/>
    <x v="0"/>
    <x v="0"/>
    <x v="1"/>
    <x v="0"/>
    <x v="1"/>
    <s v="11 Dec 1982"/>
    <x v="351"/>
    <x v="0"/>
    <s v="tier - 2"/>
    <x v="1"/>
    <n v="40"/>
  </r>
  <r>
    <s v="Id353"/>
    <s v="Meyer"/>
    <n v="36.67"/>
    <x v="246"/>
    <s v="No"/>
    <x v="0"/>
    <x v="0"/>
    <x v="0"/>
    <x v="1"/>
    <x v="0"/>
    <x v="0"/>
    <s v="16 Sep 1974"/>
    <x v="352"/>
    <x v="0"/>
    <s v="tier - 1"/>
    <x v="1"/>
    <n v="48"/>
  </r>
  <r>
    <s v="Id354"/>
    <s v="Stack"/>
    <n v="27.645"/>
    <x v="164"/>
    <s v="No"/>
    <x v="0"/>
    <x v="0"/>
    <x v="0"/>
    <x v="1"/>
    <x v="1"/>
    <x v="2"/>
    <s v="2 Dec 1977"/>
    <x v="353"/>
    <x v="0"/>
    <s v="tier - 2"/>
    <x v="1"/>
    <n v="45"/>
  </r>
  <r>
    <s v="Id355"/>
    <s v="Sanchez Y Torres"/>
    <n v="22.72"/>
    <x v="268"/>
    <s v="No"/>
    <x v="0"/>
    <x v="0"/>
    <x v="0"/>
    <x v="0"/>
    <x v="2"/>
    <x v="1"/>
    <s v="24 Dec 1990"/>
    <x v="354"/>
    <x v="0"/>
    <s v="tier - 2"/>
    <x v="3"/>
    <n v="32"/>
  </r>
  <r>
    <s v="Id356"/>
    <s v="Daniels"/>
    <n v="36.520000000000003"/>
    <x v="269"/>
    <s v="yes"/>
    <x v="0"/>
    <x v="1"/>
    <x v="3"/>
    <x v="1"/>
    <x v="0"/>
    <x v="0"/>
    <s v="25 Nov 1963"/>
    <x v="355"/>
    <x v="0"/>
    <s v="tier - 1"/>
    <x v="0"/>
    <n v="59"/>
  </r>
  <r>
    <s v="Id357"/>
    <s v="Pepp"/>
    <n v="33.96"/>
    <x v="115"/>
    <s v="No"/>
    <x v="0"/>
    <x v="0"/>
    <x v="0"/>
    <x v="0"/>
    <x v="0"/>
    <x v="2"/>
    <s v="6 Sep 1999"/>
    <x v="356"/>
    <x v="0"/>
    <s v="tier - 3"/>
    <x v="3"/>
    <n v="23"/>
  </r>
  <r>
    <s v="Id358"/>
    <s v="Buechler"/>
    <n v="26.695"/>
    <x v="205"/>
    <s v="No"/>
    <x v="0"/>
    <x v="0"/>
    <x v="0"/>
    <x v="0"/>
    <x v="1"/>
    <x v="0"/>
    <s v="22 Nov 1960"/>
    <x v="357"/>
    <x v="0"/>
    <s v="tier - 2"/>
    <x v="9"/>
    <n v="62"/>
  </r>
  <r>
    <s v="Id359"/>
    <s v="Buenting"/>
    <n v="18.45"/>
    <x v="103"/>
    <s v="yes"/>
    <x v="0"/>
    <x v="0"/>
    <x v="0"/>
    <x v="0"/>
    <x v="3"/>
    <x v="2"/>
    <s v="29 Nov 1985"/>
    <x v="358"/>
    <x v="0"/>
    <s v="tier - 2"/>
    <x v="3"/>
    <n v="37"/>
  </r>
  <r>
    <s v="Id360"/>
    <s v="Evans"/>
    <n v="33.18"/>
    <x v="270"/>
    <s v="No"/>
    <x v="0"/>
    <x v="0"/>
    <x v="0"/>
    <x v="0"/>
    <x v="0"/>
    <x v="2"/>
    <s v="21 Dec 1999"/>
    <x v="359"/>
    <x v="0"/>
    <s v="tier - 1"/>
    <x v="3"/>
    <n v="23"/>
  </r>
  <r>
    <s v="Id361"/>
    <s v="Arcand"/>
    <n v="36.1"/>
    <x v="271"/>
    <s v="yes"/>
    <x v="0"/>
    <x v="0"/>
    <x v="1"/>
    <x v="1"/>
    <x v="0"/>
    <x v="0"/>
    <s v="28 Jul 1961"/>
    <x v="360"/>
    <x v="0"/>
    <s v="tier - 3"/>
    <x v="3"/>
    <n v="61"/>
  </r>
  <r>
    <s v="Id362"/>
    <s v="Kesack"/>
    <n v="22.77"/>
    <x v="272"/>
    <s v="No"/>
    <x v="0"/>
    <x v="0"/>
    <x v="0"/>
    <x v="0"/>
    <x v="2"/>
    <x v="1"/>
    <s v="4 Jun 1991"/>
    <x v="361"/>
    <x v="0"/>
    <s v="tier - 3"/>
    <x v="3"/>
    <n v="32"/>
  </r>
  <r>
    <s v="Id363"/>
    <s v="Post"/>
    <n v="21.24"/>
    <x v="273"/>
    <s v="No"/>
    <x v="0"/>
    <x v="0"/>
    <x v="0"/>
    <x v="0"/>
    <x v="2"/>
    <x v="2"/>
    <s v="21 Nov 1989"/>
    <x v="362"/>
    <x v="0"/>
    <s v="tier - 2"/>
    <x v="3"/>
    <n v="33"/>
  </r>
  <r>
    <s v="Id364"/>
    <s v="Dunne"/>
    <n v="17.600000000000001"/>
    <x v="274"/>
    <s v="yes"/>
    <x v="0"/>
    <x v="0"/>
    <x v="0"/>
    <x v="0"/>
    <x v="3"/>
    <x v="2"/>
    <s v="4 Dec 1985"/>
    <x v="363"/>
    <x v="0"/>
    <s v="tier - 1"/>
    <x v="3"/>
    <n v="37"/>
  </r>
  <r>
    <s v="Id365"/>
    <s v="Kilel"/>
    <n v="26.29"/>
    <x v="181"/>
    <s v="No"/>
    <x v="0"/>
    <x v="0"/>
    <x v="0"/>
    <x v="0"/>
    <x v="1"/>
    <x v="0"/>
    <s v="6 Jul 1960"/>
    <x v="364"/>
    <x v="0"/>
    <s v="tier - 1"/>
    <x v="0"/>
    <n v="62"/>
  </r>
  <r>
    <s v="Id366"/>
    <s v="Nicholson"/>
    <n v="35.31"/>
    <x v="275"/>
    <s v="No"/>
    <x v="0"/>
    <x v="0"/>
    <x v="0"/>
    <x v="1"/>
    <x v="0"/>
    <x v="0"/>
    <s v="6 Dec 2002"/>
    <x v="365"/>
    <x v="0"/>
    <s v="tier - 3"/>
    <x v="0"/>
    <n v="20"/>
  </r>
  <r>
    <s v="Id367"/>
    <s v="Susmann"/>
    <n v="27.04"/>
    <x v="276"/>
    <s v="No"/>
    <x v="0"/>
    <x v="0"/>
    <x v="3"/>
    <x v="0"/>
    <x v="1"/>
    <x v="2"/>
    <s v="3 Jul 1992"/>
    <x v="366"/>
    <x v="0"/>
    <s v="tier - 2"/>
    <x v="3"/>
    <n v="30"/>
  </r>
  <r>
    <s v="Id368"/>
    <s v="Harsh"/>
    <n v="30.23"/>
    <x v="80"/>
    <s v="yes"/>
    <x v="0"/>
    <x v="1"/>
    <x v="3"/>
    <x v="0"/>
    <x v="0"/>
    <x v="2"/>
    <s v="7 Oct 1997"/>
    <x v="367"/>
    <x v="0"/>
    <s v="tier - 1"/>
    <x v="3"/>
    <n v="25"/>
  </r>
  <r>
    <s v="Id369"/>
    <s v="Pocasangre"/>
    <n v="30.6"/>
    <x v="277"/>
    <s v="yes"/>
    <x v="0"/>
    <x v="1"/>
    <x v="3"/>
    <x v="0"/>
    <x v="0"/>
    <x v="0"/>
    <s v="9 Sep 1997"/>
    <x v="368"/>
    <x v="1"/>
    <s v="tier - 3"/>
    <x v="3"/>
    <n v="25"/>
  </r>
  <r>
    <s v="Id370"/>
    <s v="Martinez Lopez"/>
    <n v="26.8"/>
    <x v="102"/>
    <s v="No"/>
    <x v="0"/>
    <x v="0"/>
    <x v="3"/>
    <x v="0"/>
    <x v="1"/>
    <x v="2"/>
    <s v="11 Jun 1992"/>
    <x v="369"/>
    <x v="1"/>
    <s v="tier - 3"/>
    <x v="3"/>
    <n v="30"/>
  </r>
  <r>
    <s v="Id371"/>
    <s v="Riegel"/>
    <n v="16.86"/>
    <x v="212"/>
    <s v="yes"/>
    <x v="0"/>
    <x v="0"/>
    <x v="0"/>
    <x v="0"/>
    <x v="3"/>
    <x v="2"/>
    <s v="6 Nov 1985"/>
    <x v="370"/>
    <x v="1"/>
    <s v="tier - 1"/>
    <x v="3"/>
    <n v="37"/>
  </r>
  <r>
    <s v="Id372"/>
    <s v="Monson"/>
    <n v="16.3"/>
    <x v="49"/>
    <s v="No"/>
    <x v="0"/>
    <x v="0"/>
    <x v="3"/>
    <x v="0"/>
    <x v="3"/>
    <x v="2"/>
    <s v="22 Jul 1984"/>
    <x v="371"/>
    <x v="1"/>
    <s v="tier - 2"/>
    <x v="3"/>
    <n v="38"/>
  </r>
  <r>
    <s v="Id373"/>
    <s v="Klubben"/>
    <n v="29.81"/>
    <x v="278"/>
    <s v="No"/>
    <x v="0"/>
    <x v="0"/>
    <x v="0"/>
    <x v="0"/>
    <x v="1"/>
    <x v="0"/>
    <s v="19 Oct 1965"/>
    <x v="372"/>
    <x v="1"/>
    <s v="tier - 3"/>
    <x v="0"/>
    <n v="57"/>
  </r>
  <r>
    <s v="Id374"/>
    <s v="Mascaro"/>
    <n v="16.329999999999998"/>
    <x v="279"/>
    <s v="yes"/>
    <x v="0"/>
    <x v="0"/>
    <x v="0"/>
    <x v="0"/>
    <x v="3"/>
    <x v="0"/>
    <s v="3 Oct 1981"/>
    <x v="373"/>
    <x v="1"/>
    <s v="tier - 1"/>
    <x v="3"/>
    <n v="41"/>
  </r>
  <r>
    <s v="Id375"/>
    <s v="Norvell"/>
    <n v="16.37"/>
    <x v="270"/>
    <s v="yes"/>
    <x v="0"/>
    <x v="0"/>
    <x v="0"/>
    <x v="0"/>
    <x v="3"/>
    <x v="2"/>
    <s v="5 Dec 1985"/>
    <x v="374"/>
    <x v="1"/>
    <s v="tier - 1"/>
    <x v="3"/>
    <n v="37"/>
  </r>
  <r>
    <s v="Id376"/>
    <s v="Ornelas"/>
    <n v="22.42"/>
    <x v="82"/>
    <s v="yes"/>
    <x v="0"/>
    <x v="0"/>
    <x v="3"/>
    <x v="1"/>
    <x v="2"/>
    <x v="2"/>
    <s v="15 Sep 1988"/>
    <x v="375"/>
    <x v="1"/>
    <s v="tier - 3"/>
    <x v="5"/>
    <n v="34"/>
  </r>
  <r>
    <s v="Id377"/>
    <s v="Fitzpatrick"/>
    <n v="31.35"/>
    <x v="280"/>
    <s v="yes"/>
    <x v="0"/>
    <x v="1"/>
    <x v="3"/>
    <x v="1"/>
    <x v="0"/>
    <x v="2"/>
    <s v="16 Oct 1969"/>
    <x v="376"/>
    <x v="1"/>
    <s v="tier - 2"/>
    <x v="0"/>
    <n v="53"/>
  </r>
  <r>
    <s v="Id378"/>
    <s v="Bloomquist"/>
    <n v="31.9"/>
    <x v="57"/>
    <s v="No"/>
    <x v="0"/>
    <x v="0"/>
    <x v="0"/>
    <x v="1"/>
    <x v="0"/>
    <x v="0"/>
    <s v="6 Jun 1968"/>
    <x v="377"/>
    <x v="1"/>
    <s v="tier - 2"/>
    <x v="0"/>
    <n v="55"/>
  </r>
  <r>
    <s v="Id379"/>
    <s v="Wick"/>
    <n v="30.6"/>
    <x v="219"/>
    <s v="No"/>
    <x v="0"/>
    <x v="0"/>
    <x v="0"/>
    <x v="0"/>
    <x v="0"/>
    <x v="2"/>
    <s v="2 Dec 1999"/>
    <x v="378"/>
    <x v="1"/>
    <s v="tier - 1"/>
    <x v="3"/>
    <n v="23"/>
  </r>
  <r>
    <s v="Id380"/>
    <s v="Zappala"/>
    <n v="28.975000000000001"/>
    <x v="281"/>
    <s v="No"/>
    <x v="0"/>
    <x v="0"/>
    <x v="0"/>
    <x v="0"/>
    <x v="1"/>
    <x v="0"/>
    <s v="21 Dec 1965"/>
    <x v="379"/>
    <x v="1"/>
    <s v="tier - 1"/>
    <x v="6"/>
    <n v="57"/>
  </r>
  <r>
    <s v="Id381"/>
    <s v="Earle"/>
    <n v="24.86"/>
    <x v="282"/>
    <s v="yes"/>
    <x v="0"/>
    <x v="0"/>
    <x v="1"/>
    <x v="1"/>
    <x v="2"/>
    <x v="0"/>
    <s v="2 Oct 1970"/>
    <x v="380"/>
    <x v="1"/>
    <s v="tier - 2"/>
    <x v="0"/>
    <n v="52"/>
  </r>
  <r>
    <s v="Id382"/>
    <s v="Majewski"/>
    <n v="19.54"/>
    <x v="191"/>
    <s v="No"/>
    <x v="0"/>
    <x v="0"/>
    <x v="0"/>
    <x v="0"/>
    <x v="2"/>
    <x v="2"/>
    <s v="13 Dec 1990"/>
    <x v="381"/>
    <x v="1"/>
    <s v="tier - 3"/>
    <x v="3"/>
    <n v="32"/>
  </r>
  <r>
    <s v="Id383"/>
    <s v="Apfelbaum"/>
    <n v="26.74"/>
    <x v="283"/>
    <s v="No"/>
    <x v="0"/>
    <x v="0"/>
    <x v="0"/>
    <x v="0"/>
    <x v="1"/>
    <x v="2"/>
    <s v="2 Jul 1994"/>
    <x v="382"/>
    <x v="1"/>
    <s v="tier - 2"/>
    <x v="3"/>
    <n v="28"/>
  </r>
  <r>
    <s v="Id384"/>
    <s v="Graham"/>
    <n v="22.99"/>
    <x v="284"/>
    <s v="No"/>
    <x v="0"/>
    <x v="0"/>
    <x v="2"/>
    <x v="0"/>
    <x v="2"/>
    <x v="0"/>
    <s v="30 Jun 1958"/>
    <x v="383"/>
    <x v="1"/>
    <s v="tier - 2"/>
    <x v="0"/>
    <n v="64"/>
  </r>
  <r>
    <s v="Id385"/>
    <s v="Whitacre"/>
    <n v="31.46"/>
    <x v="285"/>
    <s v="No"/>
    <x v="0"/>
    <x v="0"/>
    <x v="0"/>
    <x v="1"/>
    <x v="0"/>
    <x v="0"/>
    <s v="9 Jul 1960"/>
    <x v="384"/>
    <x v="1"/>
    <s v="tier - 2"/>
    <x v="0"/>
    <n v="62"/>
  </r>
  <r>
    <s v="Id386"/>
    <s v="Wegener"/>
    <n v="30.86"/>
    <x v="194"/>
    <s v="No"/>
    <x v="1"/>
    <x v="0"/>
    <x v="1"/>
    <x v="0"/>
    <x v="0"/>
    <x v="1"/>
    <s v="9 Nov 2000"/>
    <x v="385"/>
    <x v="1"/>
    <s v="tier - 3"/>
    <x v="3"/>
    <n v="22"/>
  </r>
  <r>
    <s v="Id387"/>
    <s v="Collie"/>
    <n v="31.96"/>
    <x v="286"/>
    <s v="No"/>
    <x v="0"/>
    <x v="0"/>
    <x v="0"/>
    <x v="0"/>
    <x v="0"/>
    <x v="0"/>
    <s v="17 Jun 2002"/>
    <x v="386"/>
    <x v="1"/>
    <s v="tier - 2"/>
    <x v="3"/>
    <n v="20"/>
  </r>
  <r>
    <s v="Id388"/>
    <s v="Murphy"/>
    <n v="23.76"/>
    <x v="287"/>
    <s v="No"/>
    <x v="0"/>
    <x v="0"/>
    <x v="2"/>
    <x v="0"/>
    <x v="2"/>
    <x v="0"/>
    <s v="25 Dec 1958"/>
    <x v="387"/>
    <x v="1"/>
    <s v="tier - 1"/>
    <x v="0"/>
    <n v="64"/>
  </r>
  <r>
    <s v="Id389"/>
    <s v="Butters"/>
    <n v="19.38"/>
    <x v="288"/>
    <s v="No"/>
    <x v="0"/>
    <x v="0"/>
    <x v="0"/>
    <x v="0"/>
    <x v="2"/>
    <x v="1"/>
    <s v="22 Aug 1991"/>
    <x v="388"/>
    <x v="1"/>
    <s v="tier - 2"/>
    <x v="3"/>
    <n v="31"/>
  </r>
  <r>
    <s v="Id390"/>
    <s v="Cook"/>
    <n v="16.21"/>
    <x v="109"/>
    <s v="yes"/>
    <x v="0"/>
    <x v="0"/>
    <x v="3"/>
    <x v="0"/>
    <x v="3"/>
    <x v="1"/>
    <s v="22 Jul 1988"/>
    <x v="389"/>
    <x v="1"/>
    <s v="tier - 1"/>
    <x v="3"/>
    <n v="34"/>
  </r>
  <r>
    <s v="Id391"/>
    <s v="Breen"/>
    <n v="32.54"/>
    <x v="93"/>
    <s v="No"/>
    <x v="1"/>
    <x v="0"/>
    <x v="3"/>
    <x v="0"/>
    <x v="0"/>
    <x v="2"/>
    <s v="5 Sep 2004"/>
    <x v="390"/>
    <x v="1"/>
    <s v="tier - 2"/>
    <x v="3"/>
    <n v="18"/>
  </r>
  <r>
    <s v="Id392"/>
    <s v="Fitzsimons"/>
    <n v="36.765000000000001"/>
    <x v="54"/>
    <s v="yes"/>
    <x v="0"/>
    <x v="0"/>
    <x v="1"/>
    <x v="1"/>
    <x v="0"/>
    <x v="0"/>
    <s v="27 Aug 1970"/>
    <x v="391"/>
    <x v="1"/>
    <s v="tier - 3"/>
    <x v="1"/>
    <n v="52"/>
  </r>
  <r>
    <s v="Id393"/>
    <s v="Houle"/>
    <n v="35.909999999999997"/>
    <x v="30"/>
    <s v="No"/>
    <x v="0"/>
    <x v="0"/>
    <x v="0"/>
    <x v="1"/>
    <x v="0"/>
    <x v="0"/>
    <s v="21 Sep 1974"/>
    <x v="392"/>
    <x v="1"/>
    <s v="tier - 2"/>
    <x v="2"/>
    <n v="48"/>
  </r>
  <r>
    <s v="Id394"/>
    <s v="Woodward"/>
    <n v="32.06"/>
    <x v="145"/>
    <s v="No"/>
    <x v="1"/>
    <x v="0"/>
    <x v="3"/>
    <x v="0"/>
    <x v="0"/>
    <x v="2"/>
    <s v="5 Dec 2004"/>
    <x v="393"/>
    <x v="1"/>
    <s v="tier - 3"/>
    <x v="3"/>
    <n v="18"/>
  </r>
  <r>
    <s v="Id395"/>
    <s v="Ray"/>
    <n v="24.1"/>
    <x v="289"/>
    <s v="yes"/>
    <x v="0"/>
    <x v="0"/>
    <x v="3"/>
    <x v="1"/>
    <x v="2"/>
    <x v="0"/>
    <s v="4 Jun 1975"/>
    <x v="394"/>
    <x v="1"/>
    <s v="tier - 1"/>
    <x v="3"/>
    <n v="48"/>
  </r>
  <r>
    <s v="Id396"/>
    <s v="Jennings"/>
    <n v="27.1"/>
    <x v="290"/>
    <s v="No"/>
    <x v="0"/>
    <x v="0"/>
    <x v="1"/>
    <x v="1"/>
    <x v="1"/>
    <x v="0"/>
    <s v="7 Jul 1973"/>
    <x v="395"/>
    <x v="1"/>
    <s v="tier - 3"/>
    <x v="3"/>
    <n v="49"/>
  </r>
  <r>
    <s v="Id397"/>
    <s v="Fuller"/>
    <n v="24.42"/>
    <x v="291"/>
    <s v="No"/>
    <x v="0"/>
    <x v="0"/>
    <x v="0"/>
    <x v="0"/>
    <x v="2"/>
    <x v="0"/>
    <s v="11 Oct 2002"/>
    <x v="396"/>
    <x v="1"/>
    <s v="tier - 1"/>
    <x v="0"/>
    <n v="20"/>
  </r>
  <r>
    <s v="Id398"/>
    <s v="Lovisek"/>
    <n v="26.695"/>
    <x v="82"/>
    <s v="yes"/>
    <x v="0"/>
    <x v="0"/>
    <x v="1"/>
    <x v="0"/>
    <x v="1"/>
    <x v="2"/>
    <s v="9 Jul 1966"/>
    <x v="397"/>
    <x v="1"/>
    <s v="tier - 3"/>
    <x v="1"/>
    <n v="56"/>
  </r>
  <r>
    <s v="Id399"/>
    <s v="Painter"/>
    <n v="27.79"/>
    <x v="3"/>
    <s v="yes"/>
    <x v="1"/>
    <x v="0"/>
    <x v="3"/>
    <x v="0"/>
    <x v="1"/>
    <x v="1"/>
    <s v="26 Dec 2000"/>
    <x v="398"/>
    <x v="1"/>
    <s v="tier - 3"/>
    <x v="3"/>
    <n v="22"/>
  </r>
  <r>
    <s v="Id400"/>
    <s v="Edwards"/>
    <n v="32.68"/>
    <x v="82"/>
    <s v="yes"/>
    <x v="0"/>
    <x v="0"/>
    <x v="0"/>
    <x v="1"/>
    <x v="0"/>
    <x v="2"/>
    <s v="5 Jun 2001"/>
    <x v="399"/>
    <x v="1"/>
    <s v="tier - 2"/>
    <x v="1"/>
    <n v="22"/>
  </r>
  <r>
    <s v="Id401"/>
    <s v="Liebl"/>
    <n v="26.4"/>
    <x v="292"/>
    <s v="yes"/>
    <x v="0"/>
    <x v="0"/>
    <x v="1"/>
    <x v="1"/>
    <x v="1"/>
    <x v="0"/>
    <s v="3 Dec 1970"/>
    <x v="400"/>
    <x v="1"/>
    <s v="tier - 2"/>
    <x v="0"/>
    <n v="52"/>
  </r>
  <r>
    <s v="Id402"/>
    <s v="Kasabian-Larson"/>
    <n v="23.655000000000001"/>
    <x v="293"/>
    <s v="yes"/>
    <x v="0"/>
    <x v="1"/>
    <x v="3"/>
    <x v="0"/>
    <x v="2"/>
    <x v="0"/>
    <s v="21 Aug 1963"/>
    <x v="401"/>
    <x v="1"/>
    <s v="tier - 3"/>
    <x v="1"/>
    <n v="59"/>
  </r>
  <r>
    <s v="Id403"/>
    <s v="Creamer"/>
    <n v="27.36"/>
    <x v="169"/>
    <s v="No"/>
    <x v="0"/>
    <x v="0"/>
    <x v="1"/>
    <x v="1"/>
    <x v="1"/>
    <x v="1"/>
    <s v="17 Jul 1972"/>
    <x v="402"/>
    <x v="1"/>
    <s v="tier - 3"/>
    <x v="2"/>
    <n v="50"/>
  </r>
  <r>
    <s v="Id404"/>
    <s v="Kimbel"/>
    <n v="27.82"/>
    <x v="219"/>
    <s v="yes"/>
    <x v="0"/>
    <x v="0"/>
    <x v="0"/>
    <x v="0"/>
    <x v="1"/>
    <x v="2"/>
    <s v="2 Aug 2001"/>
    <x v="403"/>
    <x v="1"/>
    <s v="tier - 1"/>
    <x v="3"/>
    <n v="21"/>
  </r>
  <r>
    <s v="Id405"/>
    <s v="Livensparger"/>
    <n v="25.46"/>
    <x v="35"/>
    <s v="No"/>
    <x v="0"/>
    <x v="0"/>
    <x v="0"/>
    <x v="1"/>
    <x v="1"/>
    <x v="0"/>
    <s v="11 Dec 1968"/>
    <x v="404"/>
    <x v="1"/>
    <s v="tier - 3"/>
    <x v="6"/>
    <n v="54"/>
  </r>
  <r>
    <s v="Id406"/>
    <s v="Grange"/>
    <n v="25.1"/>
    <x v="294"/>
    <s v="No"/>
    <x v="0"/>
    <x v="0"/>
    <x v="0"/>
    <x v="0"/>
    <x v="1"/>
    <x v="0"/>
    <s v="22 Aug 1968"/>
    <x v="405"/>
    <x v="1"/>
    <s v="tier - 2"/>
    <x v="3"/>
    <n v="54"/>
  </r>
  <r>
    <s v="Id407"/>
    <s v="Nunlist"/>
    <n v="32.11"/>
    <x v="70"/>
    <s v="No"/>
    <x v="0"/>
    <x v="0"/>
    <x v="1"/>
    <x v="1"/>
    <x v="0"/>
    <x v="2"/>
    <s v="26 Sep 1972"/>
    <x v="406"/>
    <x v="1"/>
    <s v="tier - 2"/>
    <x v="6"/>
    <n v="50"/>
  </r>
  <r>
    <s v="Id408"/>
    <s v="Cutter"/>
    <n v="29.8"/>
    <x v="295"/>
    <s v="yes"/>
    <x v="0"/>
    <x v="0"/>
    <x v="3"/>
    <x v="0"/>
    <x v="1"/>
    <x v="0"/>
    <s v="14 Dec 1975"/>
    <x v="407"/>
    <x v="1"/>
    <s v="tier - 1"/>
    <x v="3"/>
    <n v="47"/>
  </r>
  <r>
    <s v="Id409"/>
    <s v="Martin"/>
    <n v="24.01"/>
    <x v="70"/>
    <s v="No"/>
    <x v="0"/>
    <x v="0"/>
    <x v="3"/>
    <x v="0"/>
    <x v="2"/>
    <x v="2"/>
    <s v="24 Nov 1998"/>
    <x v="408"/>
    <x v="1"/>
    <s v="tier - 3"/>
    <x v="3"/>
    <n v="24"/>
  </r>
  <r>
    <s v="Id410"/>
    <s v="Cooney"/>
    <n v="23.21"/>
    <x v="100"/>
    <s v="No"/>
    <x v="0"/>
    <x v="0"/>
    <x v="3"/>
    <x v="1"/>
    <x v="2"/>
    <x v="1"/>
    <s v="14 Jun 1998"/>
    <x v="409"/>
    <x v="1"/>
    <s v="tier - 2"/>
    <x v="0"/>
    <n v="24"/>
  </r>
  <r>
    <s v="Id411"/>
    <s v="Bier"/>
    <n v="21.2"/>
    <x v="212"/>
    <s v="yes"/>
    <x v="0"/>
    <x v="0"/>
    <x v="3"/>
    <x v="0"/>
    <x v="2"/>
    <x v="2"/>
    <s v="4 Dec 1995"/>
    <x v="410"/>
    <x v="1"/>
    <s v="tier - 2"/>
    <x v="3"/>
    <n v="27"/>
  </r>
  <r>
    <s v="Id412"/>
    <s v="Muskopf"/>
    <n v="28.215"/>
    <x v="296"/>
    <s v="yes"/>
    <x v="0"/>
    <x v="0"/>
    <x v="3"/>
    <x v="0"/>
    <x v="1"/>
    <x v="0"/>
    <s v="14 Nov 1975"/>
    <x v="411"/>
    <x v="1"/>
    <s v="tier - 3"/>
    <x v="1"/>
    <n v="47"/>
  </r>
  <r>
    <s v="Id413"/>
    <s v="Sirak"/>
    <n v="38.094999999999999"/>
    <x v="70"/>
    <s v="No"/>
    <x v="0"/>
    <x v="0"/>
    <x v="3"/>
    <x v="1"/>
    <x v="0"/>
    <x v="2"/>
    <s v="14 Jun 1987"/>
    <x v="412"/>
    <x v="1"/>
    <s v="tier - 1"/>
    <x v="2"/>
    <n v="35"/>
  </r>
  <r>
    <s v="Id414"/>
    <s v="Nelsen"/>
    <n v="22.61"/>
    <x v="297"/>
    <s v="yes"/>
    <x v="0"/>
    <x v="1"/>
    <x v="3"/>
    <x v="0"/>
    <x v="2"/>
    <x v="1"/>
    <s v="23 Jul 1969"/>
    <x v="413"/>
    <x v="1"/>
    <s v="tier - 1"/>
    <x v="2"/>
    <n v="53"/>
  </r>
  <r>
    <s v="Id415"/>
    <s v="Schallner"/>
    <n v="24.32"/>
    <x v="298"/>
    <s v="yes"/>
    <x v="0"/>
    <x v="0"/>
    <x v="1"/>
    <x v="0"/>
    <x v="2"/>
    <x v="0"/>
    <s v="26 Nov 1970"/>
    <x v="414"/>
    <x v="1"/>
    <s v="tier - 2"/>
    <x v="4"/>
    <n v="52"/>
  </r>
  <r>
    <s v="Id416"/>
    <s v="Dunlap"/>
    <n v="20.96"/>
    <x v="299"/>
    <s v="yes"/>
    <x v="0"/>
    <x v="0"/>
    <x v="3"/>
    <x v="0"/>
    <x v="2"/>
    <x v="2"/>
    <s v="10 Jun 1995"/>
    <x v="415"/>
    <x v="1"/>
    <s v="tier - 3"/>
    <x v="3"/>
    <n v="27"/>
  </r>
  <r>
    <s v="Id417"/>
    <s v="Messing"/>
    <n v="19.68"/>
    <x v="300"/>
    <s v="No"/>
    <x v="0"/>
    <x v="0"/>
    <x v="0"/>
    <x v="0"/>
    <x v="2"/>
    <x v="1"/>
    <s v="9 Sep 1994"/>
    <x v="416"/>
    <x v="1"/>
    <s v="tier - 2"/>
    <x v="3"/>
    <n v="28"/>
  </r>
  <r>
    <s v="Id418"/>
    <s v="Bondell"/>
    <n v="18.100000000000001"/>
    <x v="301"/>
    <s v="No"/>
    <x v="0"/>
    <x v="0"/>
    <x v="3"/>
    <x v="0"/>
    <x v="3"/>
    <x v="1"/>
    <s v="11 Oct 1992"/>
    <x v="417"/>
    <x v="1"/>
    <s v="tier - 3"/>
    <x v="3"/>
    <n v="30"/>
  </r>
  <r>
    <s v="Id419"/>
    <s v="Gaughan"/>
    <n v="29.64"/>
    <x v="141"/>
    <s v="yes"/>
    <x v="0"/>
    <x v="0"/>
    <x v="0"/>
    <x v="1"/>
    <x v="1"/>
    <x v="2"/>
    <s v="28 Aug 1996"/>
    <x v="418"/>
    <x v="1"/>
    <s v="tier - 1"/>
    <x v="2"/>
    <n v="26"/>
  </r>
  <r>
    <s v="Id420"/>
    <s v="Gruman"/>
    <n v="25.3"/>
    <x v="302"/>
    <s v="yes"/>
    <x v="0"/>
    <x v="0"/>
    <x v="1"/>
    <x v="0"/>
    <x v="1"/>
    <x v="0"/>
    <s v="12 Jun 1970"/>
    <x v="419"/>
    <x v="1"/>
    <s v="tier - 3"/>
    <x v="0"/>
    <n v="52"/>
  </r>
  <r>
    <s v="Id421"/>
    <s v="Whitlow"/>
    <n v="27.6"/>
    <x v="239"/>
    <s v="yes"/>
    <x v="0"/>
    <x v="0"/>
    <x v="0"/>
    <x v="1"/>
    <x v="1"/>
    <x v="2"/>
    <s v="12 Oct 1976"/>
    <x v="420"/>
    <x v="1"/>
    <s v="tier - 2"/>
    <x v="3"/>
    <n v="46"/>
  </r>
  <r>
    <s v="Id422"/>
    <s v="Robinson"/>
    <n v="27.645"/>
    <x v="303"/>
    <s v="yes"/>
    <x v="0"/>
    <x v="0"/>
    <x v="3"/>
    <x v="0"/>
    <x v="1"/>
    <x v="0"/>
    <s v="13 Jun 1975"/>
    <x v="421"/>
    <x v="1"/>
    <s v="tier - 2"/>
    <x v="1"/>
    <n v="47"/>
  </r>
  <r>
    <s v="Id423"/>
    <s v="Sabo"/>
    <n v="27.6"/>
    <x v="151"/>
    <s v="No"/>
    <x v="0"/>
    <x v="0"/>
    <x v="1"/>
    <x v="0"/>
    <x v="1"/>
    <x v="2"/>
    <s v="14 Sep 1972"/>
    <x v="422"/>
    <x v="1"/>
    <s v="tier - 3"/>
    <x v="3"/>
    <n v="50"/>
  </r>
  <r>
    <s v="Id424"/>
    <s v="Nazarian"/>
    <n v="25.08"/>
    <x v="304"/>
    <s v="yes"/>
    <x v="0"/>
    <x v="0"/>
    <x v="1"/>
    <x v="1"/>
    <x v="1"/>
    <x v="0"/>
    <s v="21 Oct 1961"/>
    <x v="423"/>
    <x v="1"/>
    <s v="tier - 2"/>
    <x v="0"/>
    <n v="61"/>
  </r>
  <r>
    <s v="Id425"/>
    <s v="Lerma"/>
    <n v="30.02"/>
    <x v="305"/>
    <s v="No"/>
    <x v="0"/>
    <x v="0"/>
    <x v="0"/>
    <x v="1"/>
    <x v="0"/>
    <x v="0"/>
    <s v="6 Jul 1968"/>
    <x v="424"/>
    <x v="1"/>
    <s v="tier - 2"/>
    <x v="1"/>
    <n v="54"/>
  </r>
  <r>
    <s v="Id426"/>
    <s v="Dahl"/>
    <n v="27.36"/>
    <x v="306"/>
    <s v="yes"/>
    <x v="0"/>
    <x v="0"/>
    <x v="1"/>
    <x v="0"/>
    <x v="1"/>
    <x v="0"/>
    <s v="30 Nov 1970"/>
    <x v="425"/>
    <x v="1"/>
    <s v="tier - 3"/>
    <x v="1"/>
    <n v="52"/>
  </r>
  <r>
    <s v="Id427"/>
    <s v="Surtees"/>
    <n v="22.2"/>
    <x v="49"/>
    <s v="No"/>
    <x v="0"/>
    <x v="0"/>
    <x v="0"/>
    <x v="0"/>
    <x v="2"/>
    <x v="2"/>
    <s v="7 Oct 1999"/>
    <x v="426"/>
    <x v="1"/>
    <s v="tier - 1"/>
    <x v="3"/>
    <n v="23"/>
  </r>
  <r>
    <s v="Id428"/>
    <s v="Spetner"/>
    <n v="25.71"/>
    <x v="237"/>
    <s v="No"/>
    <x v="1"/>
    <x v="0"/>
    <x v="3"/>
    <x v="0"/>
    <x v="1"/>
    <x v="2"/>
    <s v="3 Aug 2004"/>
    <x v="427"/>
    <x v="1"/>
    <s v="tier - 1"/>
    <x v="3"/>
    <n v="18"/>
  </r>
  <r>
    <s v="Id429"/>
    <s v="Brandon"/>
    <n v="41.91"/>
    <x v="213"/>
    <s v="yes"/>
    <x v="0"/>
    <x v="0"/>
    <x v="3"/>
    <x v="1"/>
    <x v="0"/>
    <x v="1"/>
    <s v="16 Dec 1964"/>
    <x v="428"/>
    <x v="1"/>
    <s v="tier - 1"/>
    <x v="0"/>
    <n v="58"/>
  </r>
  <r>
    <s v="Id430"/>
    <s v="Eley"/>
    <n v="25.85"/>
    <x v="307"/>
    <s v="No"/>
    <x v="0"/>
    <x v="0"/>
    <x v="0"/>
    <x v="0"/>
    <x v="1"/>
    <x v="0"/>
    <s v="10 Sep 1974"/>
    <x v="429"/>
    <x v="1"/>
    <s v="tier - 1"/>
    <x v="0"/>
    <n v="48"/>
  </r>
  <r>
    <s v="Id431"/>
    <s v="Sedicum"/>
    <n v="23.844999999999999"/>
    <x v="308"/>
    <s v="No"/>
    <x v="0"/>
    <x v="0"/>
    <x v="1"/>
    <x v="0"/>
    <x v="2"/>
    <x v="0"/>
    <s v="13 Jun 1973"/>
    <x v="430"/>
    <x v="1"/>
    <s v="tier - 2"/>
    <x v="2"/>
    <n v="49"/>
  </r>
  <r>
    <s v="Id432"/>
    <s v="Markle"/>
    <n v="30.59"/>
    <x v="182"/>
    <s v="No"/>
    <x v="0"/>
    <x v="1"/>
    <x v="3"/>
    <x v="1"/>
    <x v="0"/>
    <x v="2"/>
    <s v="30 Dec 2003"/>
    <x v="431"/>
    <x v="1"/>
    <s v="tier - 2"/>
    <x v="1"/>
    <n v="19"/>
  </r>
  <r>
    <s v="Id433"/>
    <s v="Kunz"/>
    <n v="24.795000000000002"/>
    <x v="309"/>
    <s v="No"/>
    <x v="0"/>
    <x v="0"/>
    <x v="0"/>
    <x v="0"/>
    <x v="2"/>
    <x v="0"/>
    <s v="10 Jul 1971"/>
    <x v="432"/>
    <x v="1"/>
    <s v="tier - 2"/>
    <x v="1"/>
    <n v="51"/>
  </r>
  <r>
    <s v="Id434"/>
    <s v="Wimert"/>
    <n v="24.13"/>
    <x v="310"/>
    <s v="yes"/>
    <x v="0"/>
    <x v="0"/>
    <x v="1"/>
    <x v="0"/>
    <x v="2"/>
    <x v="0"/>
    <s v="8 Aug 1970"/>
    <x v="433"/>
    <x v="1"/>
    <s v="tier - 3"/>
    <x v="1"/>
    <n v="52"/>
  </r>
  <r>
    <s v="Id435"/>
    <s v="Peterson"/>
    <n v="25.84"/>
    <x v="311"/>
    <s v="No"/>
    <x v="0"/>
    <x v="0"/>
    <x v="1"/>
    <x v="0"/>
    <x v="1"/>
    <x v="0"/>
    <s v="27 Jun 1973"/>
    <x v="434"/>
    <x v="1"/>
    <s v="tier - 3"/>
    <x v="1"/>
    <n v="49"/>
  </r>
  <r>
    <s v="Id436"/>
    <s v="Mercier"/>
    <n v="28"/>
    <x v="130"/>
    <s v="No"/>
    <x v="0"/>
    <x v="0"/>
    <x v="0"/>
    <x v="0"/>
    <x v="1"/>
    <x v="0"/>
    <s v="2 Jun 1974"/>
    <x v="435"/>
    <x v="1"/>
    <s v="tier - 2"/>
    <x v="3"/>
    <n v="49"/>
  </r>
  <r>
    <s v="Id437"/>
    <s v="Laurie"/>
    <n v="34.1"/>
    <x v="138"/>
    <s v="yes"/>
    <x v="0"/>
    <x v="1"/>
    <x v="3"/>
    <x v="1"/>
    <x v="0"/>
    <x v="2"/>
    <s v="26 Aug 1983"/>
    <x v="436"/>
    <x v="1"/>
    <s v="tier - 2"/>
    <x v="0"/>
    <n v="39"/>
  </r>
  <r>
    <s v="Id438"/>
    <s v="Sekaquaptewa"/>
    <n v="26.125"/>
    <x v="312"/>
    <s v="yes"/>
    <x v="0"/>
    <x v="0"/>
    <x v="3"/>
    <x v="0"/>
    <x v="1"/>
    <x v="0"/>
    <s v="13 Nov 1975"/>
    <x v="437"/>
    <x v="1"/>
    <s v="tier - 3"/>
    <x v="2"/>
    <n v="47"/>
  </r>
  <r>
    <s v="Id439"/>
    <s v="Frash"/>
    <n v="25.6"/>
    <x v="313"/>
    <s v="No"/>
    <x v="0"/>
    <x v="0"/>
    <x v="1"/>
    <x v="0"/>
    <x v="1"/>
    <x v="0"/>
    <s v="22 Oct 1973"/>
    <x v="438"/>
    <x v="1"/>
    <s v="tier - 2"/>
    <x v="3"/>
    <n v="49"/>
  </r>
  <r>
    <s v="Id440"/>
    <s v="Bukowski"/>
    <n v="24.32"/>
    <x v="314"/>
    <s v="No"/>
    <x v="0"/>
    <x v="0"/>
    <x v="0"/>
    <x v="1"/>
    <x v="2"/>
    <x v="1"/>
    <s v="3 Oct 1994"/>
    <x v="439"/>
    <x v="1"/>
    <s v="tier - 3"/>
    <x v="2"/>
    <n v="28"/>
  </r>
  <r>
    <s v="Id441"/>
    <s v="Sandahl"/>
    <n v="22.88"/>
    <x v="268"/>
    <s v="yes"/>
    <x v="0"/>
    <x v="1"/>
    <x v="3"/>
    <x v="0"/>
    <x v="2"/>
    <x v="1"/>
    <s v="14 Nov 1969"/>
    <x v="440"/>
    <x v="1"/>
    <s v="tier - 3"/>
    <x v="0"/>
    <n v="53"/>
  </r>
  <r>
    <s v="Id442"/>
    <s v="Speight"/>
    <n v="24.984999999999999"/>
    <x v="46"/>
    <s v="yes"/>
    <x v="0"/>
    <x v="1"/>
    <x v="3"/>
    <x v="1"/>
    <x v="1"/>
    <x v="2"/>
    <s v="7 Aug 1997"/>
    <x v="441"/>
    <x v="1"/>
    <s v="tier - 3"/>
    <x v="11"/>
    <n v="25"/>
  </r>
  <r>
    <s v="Id443"/>
    <s v="Lee"/>
    <n v="33.1"/>
    <x v="315"/>
    <s v="No"/>
    <x v="0"/>
    <x v="1"/>
    <x v="3"/>
    <x v="1"/>
    <x v="0"/>
    <x v="2"/>
    <s v="14 Dec 2003"/>
    <x v="442"/>
    <x v="1"/>
    <s v="tier - 2"/>
    <x v="3"/>
    <n v="19"/>
  </r>
  <r>
    <s v="Id444"/>
    <s v="Nielsen"/>
    <n v="27.83"/>
    <x v="77"/>
    <s v="yes"/>
    <x v="0"/>
    <x v="0"/>
    <x v="3"/>
    <x v="0"/>
    <x v="1"/>
    <x v="0"/>
    <s v="9 Sep 1975"/>
    <x v="443"/>
    <x v="1"/>
    <s v="tier - 2"/>
    <x v="0"/>
    <n v="47"/>
  </r>
  <r>
    <s v="Id445"/>
    <s v="Zirdok"/>
    <n v="30.875"/>
    <x v="221"/>
    <s v="yes"/>
    <x v="0"/>
    <x v="0"/>
    <x v="1"/>
    <x v="1"/>
    <x v="0"/>
    <x v="0"/>
    <s v="9 Nov 1970"/>
    <x v="444"/>
    <x v="1"/>
    <s v="tier - 2"/>
    <x v="2"/>
    <n v="52"/>
  </r>
  <r>
    <s v="Id446"/>
    <s v="Crudale"/>
    <n v="27.265000000000001"/>
    <x v="69"/>
    <s v="No"/>
    <x v="0"/>
    <x v="1"/>
    <x v="3"/>
    <x v="1"/>
    <x v="1"/>
    <x v="2"/>
    <s v="25 Jul 2003"/>
    <x v="445"/>
    <x v="1"/>
    <s v="tier - 1"/>
    <x v="1"/>
    <n v="19"/>
  </r>
  <r>
    <s v="Id447"/>
    <s v="Koopmans"/>
    <n v="26.7"/>
    <x v="182"/>
    <s v="No"/>
    <x v="0"/>
    <x v="1"/>
    <x v="3"/>
    <x v="0"/>
    <x v="1"/>
    <x v="2"/>
    <s v="14 Nov 1979"/>
    <x v="446"/>
    <x v="2"/>
    <s v="tier - 2"/>
    <x v="3"/>
    <n v="43"/>
  </r>
  <r>
    <s v="Id448"/>
    <s v="Milani"/>
    <n v="29.925000000000001"/>
    <x v="10"/>
    <s v="yes"/>
    <x v="0"/>
    <x v="1"/>
    <x v="3"/>
    <x v="0"/>
    <x v="0"/>
    <x v="1"/>
    <s v="21 Dec 1983"/>
    <x v="447"/>
    <x v="2"/>
    <s v="tier - 1"/>
    <x v="9"/>
    <n v="39"/>
  </r>
  <r>
    <s v="Id449"/>
    <s v="Kelly"/>
    <n v="19.95"/>
    <x v="144"/>
    <s v="yes"/>
    <x v="0"/>
    <x v="0"/>
    <x v="1"/>
    <x v="0"/>
    <x v="2"/>
    <x v="2"/>
    <s v="18 Aug 1966"/>
    <x v="448"/>
    <x v="2"/>
    <s v="tier - 3"/>
    <x v="7"/>
    <n v="56"/>
  </r>
  <r>
    <s v="Id450"/>
    <s v="Finelli"/>
    <n v="24.225000000000001"/>
    <x v="197"/>
    <s v="No"/>
    <x v="0"/>
    <x v="0"/>
    <x v="0"/>
    <x v="1"/>
    <x v="2"/>
    <x v="2"/>
    <s v="26 Aug 1999"/>
    <x v="449"/>
    <x v="2"/>
    <s v="tier - 2"/>
    <x v="2"/>
    <n v="23"/>
  </r>
  <r>
    <s v="Id451"/>
    <s v="Palmer"/>
    <n v="28.12"/>
    <x v="316"/>
    <s v="No"/>
    <x v="0"/>
    <x v="0"/>
    <x v="0"/>
    <x v="0"/>
    <x v="1"/>
    <x v="2"/>
    <s v="27 Dec 1982"/>
    <x v="450"/>
    <x v="1"/>
    <s v="tier - 3"/>
    <x v="2"/>
    <n v="40"/>
  </r>
  <r>
    <s v="Id452"/>
    <s v="Wang"/>
    <n v="23.21"/>
    <x v="132"/>
    <s v="No"/>
    <x v="0"/>
    <x v="0"/>
    <x v="0"/>
    <x v="0"/>
    <x v="2"/>
    <x v="0"/>
    <s v="16 Jun 1971"/>
    <x v="451"/>
    <x v="1"/>
    <s v="tier - 3"/>
    <x v="0"/>
    <n v="51"/>
  </r>
  <r>
    <s v="Id453"/>
    <s v="Beasley"/>
    <n v="23.98"/>
    <x v="156"/>
    <s v="No"/>
    <x v="0"/>
    <x v="0"/>
    <x v="0"/>
    <x v="1"/>
    <x v="2"/>
    <x v="0"/>
    <s v="24 Aug 1965"/>
    <x v="452"/>
    <x v="2"/>
    <s v="tier - 1"/>
    <x v="0"/>
    <n v="57"/>
  </r>
  <r>
    <s v="Id454"/>
    <s v="Bedbury"/>
    <n v="30"/>
    <x v="200"/>
    <s v="No"/>
    <x v="0"/>
    <x v="0"/>
    <x v="0"/>
    <x v="0"/>
    <x v="0"/>
    <x v="1"/>
    <s v="12 Sep 1980"/>
    <x v="453"/>
    <x v="1"/>
    <s v="tier - 2"/>
    <x v="3"/>
    <n v="42"/>
  </r>
  <r>
    <s v="Id455"/>
    <s v="Stemberger"/>
    <n v="17.350000000000001"/>
    <x v="52"/>
    <s v="yes"/>
    <x v="0"/>
    <x v="0"/>
    <x v="0"/>
    <x v="0"/>
    <x v="3"/>
    <x v="2"/>
    <s v="28 Aug 2001"/>
    <x v="454"/>
    <x v="2"/>
    <s v="tier - 1"/>
    <x v="3"/>
    <n v="21"/>
  </r>
  <r>
    <s v="Id456"/>
    <s v="Chebet"/>
    <n v="22.704999999999998"/>
    <x v="173"/>
    <s v="No"/>
    <x v="0"/>
    <x v="0"/>
    <x v="0"/>
    <x v="1"/>
    <x v="2"/>
    <x v="2"/>
    <s v="14 Oct 1989"/>
    <x v="455"/>
    <x v="2"/>
    <s v="tier - 1"/>
    <x v="1"/>
    <n v="33"/>
  </r>
  <r>
    <s v="Id457"/>
    <s v="Muir"/>
    <n v="25.41"/>
    <x v="317"/>
    <s v="yes"/>
    <x v="0"/>
    <x v="0"/>
    <x v="3"/>
    <x v="0"/>
    <x v="1"/>
    <x v="0"/>
    <s v="19 Dec 1975"/>
    <x v="456"/>
    <x v="2"/>
    <s v="tier - 3"/>
    <x v="0"/>
    <n v="47"/>
  </r>
  <r>
    <s v="Id458"/>
    <s v="Yang"/>
    <n v="18.23"/>
    <x v="123"/>
    <s v="No"/>
    <x v="0"/>
    <x v="1"/>
    <x v="3"/>
    <x v="0"/>
    <x v="3"/>
    <x v="1"/>
    <s v="28 Sep 2003"/>
    <x v="457"/>
    <x v="1"/>
    <s v="tier - 1"/>
    <x v="3"/>
    <n v="19"/>
  </r>
  <r>
    <s v="Id459"/>
    <s v="Gravel"/>
    <n v="24.7"/>
    <x v="67"/>
    <s v="No"/>
    <x v="0"/>
    <x v="1"/>
    <x v="3"/>
    <x v="0"/>
    <x v="2"/>
    <x v="2"/>
    <s v="17 Aug 1979"/>
    <x v="458"/>
    <x v="2"/>
    <s v="tier - 1"/>
    <x v="1"/>
    <n v="43"/>
  </r>
  <r>
    <s v="Id460"/>
    <s v="Smith"/>
    <n v="37.4"/>
    <x v="318"/>
    <s v="yes"/>
    <x v="0"/>
    <x v="1"/>
    <x v="3"/>
    <x v="1"/>
    <x v="0"/>
    <x v="0"/>
    <s v="27 Aug 1963"/>
    <x v="459"/>
    <x v="2"/>
    <s v="tier - 1"/>
    <x v="3"/>
    <n v="59"/>
  </r>
  <r>
    <s v="Id461"/>
    <s v="Williams"/>
    <n v="26.885000000000002"/>
    <x v="107"/>
    <s v="No"/>
    <x v="0"/>
    <x v="1"/>
    <x v="3"/>
    <x v="0"/>
    <x v="1"/>
    <x v="2"/>
    <s v="28 Sep 1979"/>
    <x v="460"/>
    <x v="2"/>
    <s v="tier - 2"/>
    <x v="1"/>
    <n v="43"/>
  </r>
  <r>
    <s v="Id462"/>
    <s v="Meyer"/>
    <n v="25.27"/>
    <x v="319"/>
    <s v="No"/>
    <x v="0"/>
    <x v="1"/>
    <x v="3"/>
    <x v="0"/>
    <x v="1"/>
    <x v="2"/>
    <s v="20 Sep 1979"/>
    <x v="461"/>
    <x v="2"/>
    <s v="tier - 1"/>
    <x v="2"/>
    <n v="43"/>
  </r>
  <r>
    <s v="Id463"/>
    <s v="Jamieson"/>
    <n v="23.655000000000001"/>
    <x v="320"/>
    <s v="yes"/>
    <x v="0"/>
    <x v="0"/>
    <x v="0"/>
    <x v="0"/>
    <x v="2"/>
    <x v="2"/>
    <s v="18 Jul 1976"/>
    <x v="462"/>
    <x v="2"/>
    <s v="tier - 1"/>
    <x v="1"/>
    <n v="46"/>
  </r>
  <r>
    <s v="Id464"/>
    <s v="Dufeal"/>
    <n v="55.05"/>
    <x v="223"/>
    <s v="No"/>
    <x v="0"/>
    <x v="0"/>
    <x v="0"/>
    <x v="1"/>
    <x v="0"/>
    <x v="0"/>
    <s v="16 Nov 1962"/>
    <x v="463"/>
    <x v="1"/>
    <s v="tier - 2"/>
    <x v="1"/>
    <n v="60"/>
  </r>
  <r>
    <s v="Id465"/>
    <s v="Sansonetti"/>
    <n v="24.89"/>
    <x v="148"/>
    <s v="yes"/>
    <x v="0"/>
    <x v="1"/>
    <x v="3"/>
    <x v="0"/>
    <x v="2"/>
    <x v="1"/>
    <s v="25 Dec 1983"/>
    <x v="464"/>
    <x v="2"/>
    <s v="tier - 3"/>
    <x v="2"/>
    <n v="39"/>
  </r>
  <r>
    <s v="Id466"/>
    <s v="Koneazny"/>
    <n v="18.715"/>
    <x v="321"/>
    <s v="No"/>
    <x v="0"/>
    <x v="0"/>
    <x v="0"/>
    <x v="1"/>
    <x v="2"/>
    <x v="2"/>
    <s v="12 Jun 1999"/>
    <x v="465"/>
    <x v="1"/>
    <s v="tier - 3"/>
    <x v="1"/>
    <n v="23"/>
  </r>
  <r>
    <s v="Id467"/>
    <s v="Johnson"/>
    <n v="28.12"/>
    <x v="259"/>
    <s v="No"/>
    <x v="0"/>
    <x v="0"/>
    <x v="0"/>
    <x v="0"/>
    <x v="1"/>
    <x v="1"/>
    <s v="21 Nov 1990"/>
    <x v="466"/>
    <x v="1"/>
    <s v="tier - 2"/>
    <x v="1"/>
    <n v="32"/>
  </r>
  <r>
    <s v="Id468"/>
    <s v="Glasson"/>
    <n v="26.6"/>
    <x v="165"/>
    <s v="No"/>
    <x v="0"/>
    <x v="0"/>
    <x v="0"/>
    <x v="0"/>
    <x v="1"/>
    <x v="2"/>
    <s v="4 Sep 1980"/>
    <x v="467"/>
    <x v="1"/>
    <s v="tier - 1"/>
    <x v="1"/>
    <n v="42"/>
  </r>
  <r>
    <s v="Id469"/>
    <s v="Canitz"/>
    <n v="30.114999999999998"/>
    <x v="233"/>
    <s v="No"/>
    <x v="1"/>
    <x v="0"/>
    <x v="3"/>
    <x v="1"/>
    <x v="0"/>
    <x v="2"/>
    <s v="4 Aug 2004"/>
    <x v="468"/>
    <x v="2"/>
    <s v="tier - 1"/>
    <x v="2"/>
    <n v="18"/>
  </r>
  <r>
    <s v="Id470"/>
    <s v="Li"/>
    <n v="24.605"/>
    <x v="233"/>
    <s v="No"/>
    <x v="0"/>
    <x v="0"/>
    <x v="0"/>
    <x v="0"/>
    <x v="2"/>
    <x v="2"/>
    <s v="10 Dec 1980"/>
    <x v="469"/>
    <x v="2"/>
    <s v="tier - 3"/>
    <x v="9"/>
    <n v="42"/>
  </r>
  <r>
    <s v="Id471"/>
    <s v="Parsons"/>
    <n v="29.6"/>
    <x v="322"/>
    <s v="No"/>
    <x v="0"/>
    <x v="0"/>
    <x v="0"/>
    <x v="1"/>
    <x v="1"/>
    <x v="0"/>
    <s v="3 Sep 1974"/>
    <x v="470"/>
    <x v="2"/>
    <s v="tier - 2"/>
    <x v="3"/>
    <n v="48"/>
  </r>
  <r>
    <s v="Id472"/>
    <s v="Raulli"/>
    <n v="24.42"/>
    <x v="323"/>
    <s v="No"/>
    <x v="0"/>
    <x v="0"/>
    <x v="0"/>
    <x v="0"/>
    <x v="2"/>
    <x v="0"/>
    <s v="14 Oct 1974"/>
    <x v="471"/>
    <x v="2"/>
    <s v="tier - 2"/>
    <x v="0"/>
    <n v="48"/>
  </r>
  <r>
    <s v="Id473"/>
    <s v="Frome"/>
    <n v="20.9"/>
    <x v="188"/>
    <s v="yes"/>
    <x v="0"/>
    <x v="1"/>
    <x v="3"/>
    <x v="0"/>
    <x v="2"/>
    <x v="2"/>
    <s v="26 Aug 1969"/>
    <x v="472"/>
    <x v="2"/>
    <s v="tier - 1"/>
    <x v="0"/>
    <n v="53"/>
  </r>
  <r>
    <s v="Id474"/>
    <s v="Sevcik"/>
    <n v="22.895"/>
    <x v="100"/>
    <s v="No"/>
    <x v="0"/>
    <x v="0"/>
    <x v="0"/>
    <x v="0"/>
    <x v="2"/>
    <x v="1"/>
    <s v="23 Nov 1977"/>
    <x v="473"/>
    <x v="2"/>
    <s v="tier - 3"/>
    <x v="1"/>
    <n v="45"/>
  </r>
  <r>
    <s v="Id475"/>
    <s v="Narang"/>
    <n v="28.3"/>
    <x v="324"/>
    <s v="yes"/>
    <x v="0"/>
    <x v="1"/>
    <x v="3"/>
    <x v="0"/>
    <x v="1"/>
    <x v="2"/>
    <s v="2 Jul 1983"/>
    <x v="474"/>
    <x v="2"/>
    <s v="tier - 2"/>
    <x v="3"/>
    <n v="39"/>
  </r>
  <r>
    <s v="Id476"/>
    <s v="Royston"/>
    <n v="54.3"/>
    <x v="325"/>
    <s v="yes"/>
    <x v="0"/>
    <x v="0"/>
    <x v="3"/>
    <x v="1"/>
    <x v="0"/>
    <x v="2"/>
    <s v="19 Nov 1964"/>
    <x v="475"/>
    <x v="1"/>
    <s v="tier - 3"/>
    <x v="1"/>
    <n v="58"/>
  </r>
  <r>
    <s v="Id477"/>
    <s v="Tieri"/>
    <n v="33.344999999999999"/>
    <x v="15"/>
    <s v="yes"/>
    <x v="0"/>
    <x v="0"/>
    <x v="3"/>
    <x v="1"/>
    <x v="0"/>
    <x v="0"/>
    <s v="8 Dec 1975"/>
    <x v="476"/>
    <x v="1"/>
    <s v="tier - 1"/>
    <x v="2"/>
    <n v="47"/>
  </r>
  <r>
    <s v="Id478"/>
    <s v="Whitney"/>
    <n v="33"/>
    <x v="118"/>
    <s v="yes"/>
    <x v="0"/>
    <x v="0"/>
    <x v="0"/>
    <x v="1"/>
    <x v="0"/>
    <x v="0"/>
    <s v="8 Sep 1967"/>
    <x v="477"/>
    <x v="1"/>
    <s v="tier - 3"/>
    <x v="0"/>
    <n v="55"/>
  </r>
  <r>
    <s v="Id479"/>
    <s v="Wandzilak"/>
    <n v="28.024999999999999"/>
    <x v="16"/>
    <s v="yes"/>
    <x v="0"/>
    <x v="0"/>
    <x v="3"/>
    <x v="0"/>
    <x v="1"/>
    <x v="0"/>
    <s v="4 Aug 1986"/>
    <x v="478"/>
    <x v="1"/>
    <s v="tier - 3"/>
    <x v="6"/>
    <n v="36"/>
  </r>
  <r>
    <s v="Id480"/>
    <s v="Valenzona"/>
    <n v="28.69"/>
    <x v="195"/>
    <s v="No"/>
    <x v="0"/>
    <x v="0"/>
    <x v="3"/>
    <x v="0"/>
    <x v="1"/>
    <x v="1"/>
    <s v="14 Sep 1992"/>
    <x v="479"/>
    <x v="2"/>
    <s v="tier - 1"/>
    <x v="1"/>
    <n v="30"/>
  </r>
  <r>
    <s v="Id481"/>
    <s v="Young"/>
    <n v="40.28"/>
    <x v="142"/>
    <s v="No"/>
    <x v="0"/>
    <x v="0"/>
    <x v="0"/>
    <x v="1"/>
    <x v="0"/>
    <x v="0"/>
    <s v="1 Aug 1965"/>
    <x v="480"/>
    <x v="2"/>
    <s v="tier - 2"/>
    <x v="9"/>
    <n v="57"/>
  </r>
  <r>
    <s v="Id482"/>
    <s v="Richards"/>
    <n v="37.299999999999997"/>
    <x v="230"/>
    <s v="yes"/>
    <x v="0"/>
    <x v="0"/>
    <x v="0"/>
    <x v="1"/>
    <x v="0"/>
    <x v="0"/>
    <s v="17 Dec 1967"/>
    <x v="481"/>
    <x v="1"/>
    <s v="tier - 3"/>
    <x v="3"/>
    <n v="55"/>
  </r>
  <r>
    <s v="Id483"/>
    <s v="Alexson"/>
    <n v="54.47"/>
    <x v="326"/>
    <s v="yes"/>
    <x v="0"/>
    <x v="0"/>
    <x v="1"/>
    <x v="1"/>
    <x v="0"/>
    <x v="2"/>
    <s v="9 Jul 1966"/>
    <x v="482"/>
    <x v="2"/>
    <s v="tier - 2"/>
    <x v="1"/>
    <n v="56"/>
  </r>
  <r>
    <s v="Id484"/>
    <s v="Wright"/>
    <n v="38.06"/>
    <x v="219"/>
    <s v="yes"/>
    <x v="0"/>
    <x v="1"/>
    <x v="3"/>
    <x v="1"/>
    <x v="0"/>
    <x v="2"/>
    <s v="13 Oct 1969"/>
    <x v="483"/>
    <x v="1"/>
    <s v="tier - 2"/>
    <x v="0"/>
    <n v="53"/>
  </r>
  <r>
    <s v="Id485"/>
    <s v="McKenna"/>
    <n v="51.47"/>
    <x v="327"/>
    <s v="No"/>
    <x v="0"/>
    <x v="0"/>
    <x v="0"/>
    <x v="1"/>
    <x v="0"/>
    <x v="0"/>
    <s v="18 Oct 1962"/>
    <x v="484"/>
    <x v="1"/>
    <s v="tier - 1"/>
    <x v="1"/>
    <n v="60"/>
  </r>
  <r>
    <s v="Id486"/>
    <s v="Sallade"/>
    <n v="29.8"/>
    <x v="123"/>
    <s v="yes"/>
    <x v="0"/>
    <x v="0"/>
    <x v="0"/>
    <x v="1"/>
    <x v="1"/>
    <x v="1"/>
    <s v="12 Jul 1985"/>
    <x v="485"/>
    <x v="2"/>
    <s v="tier - 2"/>
    <x v="3"/>
    <n v="37"/>
  </r>
  <r>
    <s v="Id487"/>
    <s v="Argall"/>
    <n v="49.77"/>
    <x v="13"/>
    <s v="No"/>
    <x v="0"/>
    <x v="0"/>
    <x v="0"/>
    <x v="1"/>
    <x v="0"/>
    <x v="0"/>
    <s v="2 Jul 1962"/>
    <x v="486"/>
    <x v="2"/>
    <s v="tier - 2"/>
    <x v="12"/>
    <n v="60"/>
  </r>
  <r>
    <s v="Id488"/>
    <s v="Patchell"/>
    <n v="25.555"/>
    <x v="197"/>
    <s v="yes"/>
    <x v="0"/>
    <x v="0"/>
    <x v="0"/>
    <x v="0"/>
    <x v="1"/>
    <x v="2"/>
    <s v="17 Sep 1985"/>
    <x v="487"/>
    <x v="2"/>
    <s v="tier - 1"/>
    <x v="2"/>
    <n v="37"/>
  </r>
  <r>
    <s v="Id489"/>
    <s v="Catoggio"/>
    <n v="29.64"/>
    <x v="328"/>
    <s v="No"/>
    <x v="0"/>
    <x v="1"/>
    <x v="3"/>
    <x v="1"/>
    <x v="1"/>
    <x v="2"/>
    <s v="7 Sep 1993"/>
    <x v="488"/>
    <x v="2"/>
    <s v="tier - 3"/>
    <x v="4"/>
    <n v="29"/>
  </r>
  <r>
    <s v="Id490"/>
    <s v="Adams"/>
    <n v="53.93"/>
    <x v="45"/>
    <s v="yes"/>
    <x v="0"/>
    <x v="0"/>
    <x v="1"/>
    <x v="1"/>
    <x v="0"/>
    <x v="2"/>
    <s v="22 Aug 1966"/>
    <x v="489"/>
    <x v="1"/>
    <s v="tier - 3"/>
    <x v="1"/>
    <n v="56"/>
  </r>
  <r>
    <s v="Id491"/>
    <s v="Windt"/>
    <n v="28.024999999999999"/>
    <x v="120"/>
    <s v="No"/>
    <x v="0"/>
    <x v="0"/>
    <x v="3"/>
    <x v="0"/>
    <x v="1"/>
    <x v="2"/>
    <s v="17 Oct 1987"/>
    <x v="490"/>
    <x v="1"/>
    <s v="tier - 3"/>
    <x v="1"/>
    <n v="35"/>
  </r>
  <r>
    <s v="Id492"/>
    <s v="Ryan"/>
    <n v="27.5"/>
    <x v="326"/>
    <s v="No"/>
    <x v="0"/>
    <x v="0"/>
    <x v="0"/>
    <x v="1"/>
    <x v="1"/>
    <x v="2"/>
    <s v="8 Jun 1994"/>
    <x v="491"/>
    <x v="1"/>
    <s v="tier - 1"/>
    <x v="3"/>
    <n v="29"/>
  </r>
  <r>
    <s v="Id493"/>
    <s v="Marion"/>
    <n v="21.8"/>
    <x v="110"/>
    <s v="No"/>
    <x v="0"/>
    <x v="0"/>
    <x v="0"/>
    <x v="0"/>
    <x v="2"/>
    <x v="0"/>
    <s v="9 Jul 2002"/>
    <x v="492"/>
    <x v="2"/>
    <s v="tier - 3"/>
    <x v="3"/>
    <n v="20"/>
  </r>
  <r>
    <s v="Id494"/>
    <s v="Raffetto"/>
    <n v="26.41"/>
    <x v="329"/>
    <s v="yes"/>
    <x v="0"/>
    <x v="1"/>
    <x v="3"/>
    <x v="0"/>
    <x v="1"/>
    <x v="2"/>
    <s v="6 Oct 1983"/>
    <x v="493"/>
    <x v="1"/>
    <s v="tier - 1"/>
    <x v="4"/>
    <n v="39"/>
  </r>
  <r>
    <s v="Id495"/>
    <s v="Young"/>
    <n v="27.835000000000001"/>
    <x v="229"/>
    <s v="yes"/>
    <x v="0"/>
    <x v="0"/>
    <x v="3"/>
    <x v="0"/>
    <x v="1"/>
    <x v="1"/>
    <s v="25 Jul 1988"/>
    <x v="494"/>
    <x v="1"/>
    <s v="tier - 1"/>
    <x v="1"/>
    <n v="34"/>
  </r>
  <r>
    <s v="Id496"/>
    <s v="Oehlke"/>
    <n v="51.74"/>
    <x v="244"/>
    <s v="yes"/>
    <x v="0"/>
    <x v="0"/>
    <x v="1"/>
    <x v="1"/>
    <x v="0"/>
    <x v="2"/>
    <s v="10 Aug 1966"/>
    <x v="495"/>
    <x v="0"/>
    <s v="tier - 3"/>
    <x v="12"/>
    <n v="56"/>
  </r>
  <r>
    <s v="Id497"/>
    <s v="Sudol"/>
    <n v="23.37"/>
    <x v="330"/>
    <s v="No"/>
    <x v="0"/>
    <x v="0"/>
    <x v="0"/>
    <x v="0"/>
    <x v="2"/>
    <x v="1"/>
    <s v="9 Oct 1980"/>
    <x v="496"/>
    <x v="0"/>
    <s v="tier - 2"/>
    <x v="2"/>
    <n v="42"/>
  </r>
  <r>
    <s v="Id498"/>
    <s v="Van Es"/>
    <n v="29.7"/>
    <x v="200"/>
    <s v="yes"/>
    <x v="0"/>
    <x v="1"/>
    <x v="3"/>
    <x v="0"/>
    <x v="1"/>
    <x v="1"/>
    <s v="18 Oct 1997"/>
    <x v="497"/>
    <x v="0"/>
    <s v="tier - 3"/>
    <x v="3"/>
    <n v="25"/>
  </r>
  <r>
    <s v="Id499"/>
    <s v="Dolge"/>
    <n v="20.045000000000002"/>
    <x v="331"/>
    <s v="No"/>
    <x v="0"/>
    <x v="1"/>
    <x v="3"/>
    <x v="0"/>
    <x v="2"/>
    <x v="1"/>
    <s v="30 Oct 1979"/>
    <x v="498"/>
    <x v="0"/>
    <s v="tier - 1"/>
    <x v="2"/>
    <n v="43"/>
  </r>
  <r>
    <s v="Id500"/>
    <s v="Marlier"/>
    <n v="27.83"/>
    <x v="332"/>
    <s v="No"/>
    <x v="0"/>
    <x v="0"/>
    <x v="1"/>
    <x v="1"/>
    <x v="1"/>
    <x v="2"/>
    <s v="14 Jun 1972"/>
    <x v="499"/>
    <x v="0"/>
    <s v="tier - 3"/>
    <x v="0"/>
    <n v="50"/>
  </r>
  <r>
    <s v="Id501"/>
    <s v="Girard"/>
    <n v="28.93"/>
    <x v="112"/>
    <s v="No"/>
    <x v="0"/>
    <x v="0"/>
    <x v="0"/>
    <x v="0"/>
    <x v="1"/>
    <x v="2"/>
    <s v="8 Aug 1990"/>
    <x v="500"/>
    <x v="0"/>
    <s v="tier - 2"/>
    <x v="0"/>
    <n v="32"/>
  </r>
  <r>
    <s v="Id502"/>
    <s v="Lee"/>
    <n v="33.82"/>
    <x v="140"/>
    <s v="No"/>
    <x v="0"/>
    <x v="0"/>
    <x v="0"/>
    <x v="1"/>
    <x v="0"/>
    <x v="2"/>
    <s v="27 Aug 1994"/>
    <x v="501"/>
    <x v="0"/>
    <s v="tier - 2"/>
    <x v="1"/>
    <n v="28"/>
  </r>
  <r>
    <s v="Id503"/>
    <s v="Hubbard"/>
    <n v="20.234999999999999"/>
    <x v="181"/>
    <s v="No"/>
    <x v="0"/>
    <x v="0"/>
    <x v="0"/>
    <x v="0"/>
    <x v="2"/>
    <x v="0"/>
    <s v="24 Sep 1978"/>
    <x v="502"/>
    <x v="0"/>
    <s v="tier - 1"/>
    <x v="2"/>
    <n v="44"/>
  </r>
  <r>
    <s v="Id504"/>
    <s v="Koester"/>
    <n v="49.2"/>
    <x v="333"/>
    <s v="yes"/>
    <x v="0"/>
    <x v="1"/>
    <x v="3"/>
    <x v="1"/>
    <x v="0"/>
    <x v="0"/>
    <s v="14 Jul 1963"/>
    <x v="503"/>
    <x v="0"/>
    <s v="tier - 3"/>
    <x v="1"/>
    <n v="59"/>
  </r>
  <r>
    <s v="Id505"/>
    <s v="Matthews"/>
    <n v="26.4"/>
    <x v="189"/>
    <s v="yes"/>
    <x v="0"/>
    <x v="0"/>
    <x v="0"/>
    <x v="0"/>
    <x v="1"/>
    <x v="2"/>
    <s v="17 Sep 1985"/>
    <x v="504"/>
    <x v="0"/>
    <s v="tier - 1"/>
    <x v="0"/>
    <n v="37"/>
  </r>
  <r>
    <s v="Id506"/>
    <s v="Rubinich"/>
    <n v="28.38"/>
    <x v="6"/>
    <s v="No"/>
    <x v="0"/>
    <x v="0"/>
    <x v="3"/>
    <x v="0"/>
    <x v="1"/>
    <x v="1"/>
    <s v="19 Aug 1992"/>
    <x v="505"/>
    <x v="0"/>
    <s v="tier - 2"/>
    <x v="0"/>
    <n v="30"/>
  </r>
  <r>
    <s v="Id507"/>
    <s v="Alban"/>
    <n v="24.64"/>
    <x v="280"/>
    <s v="No"/>
    <x v="0"/>
    <x v="0"/>
    <x v="0"/>
    <x v="0"/>
    <x v="2"/>
    <x v="2"/>
    <s v="8 Nov 1980"/>
    <x v="506"/>
    <x v="0"/>
    <s v="tier - 1"/>
    <x v="0"/>
    <n v="42"/>
  </r>
  <r>
    <s v="Id508"/>
    <s v="Corcoran"/>
    <n v="39.71"/>
    <x v="334"/>
    <s v="No"/>
    <x v="0"/>
    <x v="0"/>
    <x v="3"/>
    <x v="1"/>
    <x v="0"/>
    <x v="1"/>
    <s v="30 Nov 1987"/>
    <x v="507"/>
    <x v="0"/>
    <s v="tier - 3"/>
    <x v="9"/>
    <n v="35"/>
  </r>
  <r>
    <s v="Id509"/>
    <s v="Sargent"/>
    <n v="22.22"/>
    <x v="335"/>
    <s v="No"/>
    <x v="0"/>
    <x v="0"/>
    <x v="0"/>
    <x v="0"/>
    <x v="2"/>
    <x v="2"/>
    <s v="15 Dec 1982"/>
    <x v="508"/>
    <x v="0"/>
    <s v="tier - 1"/>
    <x v="0"/>
    <n v="40"/>
  </r>
  <r>
    <s v="Id510"/>
    <s v="Watson"/>
    <n v="33.344999999999999"/>
    <x v="270"/>
    <s v="No"/>
    <x v="0"/>
    <x v="1"/>
    <x v="3"/>
    <x v="1"/>
    <x v="0"/>
    <x v="2"/>
    <s v="6 Sep 1993"/>
    <x v="509"/>
    <x v="0"/>
    <s v="tier - 3"/>
    <x v="1"/>
    <n v="29"/>
  </r>
  <r>
    <s v="Id511"/>
    <s v="Esponda"/>
    <n v="24.42"/>
    <x v="336"/>
    <s v="No"/>
    <x v="0"/>
    <x v="0"/>
    <x v="3"/>
    <x v="0"/>
    <x v="2"/>
    <x v="1"/>
    <s v="30 Jun 1987"/>
    <x v="510"/>
    <x v="0"/>
    <s v="tier - 3"/>
    <x v="0"/>
    <n v="35"/>
  </r>
  <r>
    <s v="Id512"/>
    <s v="Krall"/>
    <n v="29.81"/>
    <x v="224"/>
    <s v="No"/>
    <x v="0"/>
    <x v="0"/>
    <x v="0"/>
    <x v="0"/>
    <x v="1"/>
    <x v="2"/>
    <s v="24 Aug 1991"/>
    <x v="511"/>
    <x v="0"/>
    <s v="tier - 3"/>
    <x v="0"/>
    <n v="31"/>
  </r>
  <r>
    <s v="Id513"/>
    <s v="Poskin"/>
    <n v="51.18"/>
    <x v="171"/>
    <s v="yes"/>
    <x v="0"/>
    <x v="0"/>
    <x v="1"/>
    <x v="1"/>
    <x v="0"/>
    <x v="2"/>
    <s v="15 Nov 1966"/>
    <x v="512"/>
    <x v="0"/>
    <s v="tier - 1"/>
    <x v="1"/>
    <n v="56"/>
  </r>
  <r>
    <s v="Id514"/>
    <s v="Halfmann"/>
    <n v="51.37"/>
    <x v="222"/>
    <s v="yes"/>
    <x v="0"/>
    <x v="0"/>
    <x v="0"/>
    <x v="1"/>
    <x v="0"/>
    <x v="0"/>
    <s v="29 Jul 1967"/>
    <x v="513"/>
    <x v="0"/>
    <s v="tier - 1"/>
    <x v="1"/>
    <n v="55"/>
  </r>
  <r>
    <s v="Id515"/>
    <s v="Klapper"/>
    <n v="36.19"/>
    <x v="315"/>
    <s v="yes"/>
    <x v="0"/>
    <x v="0"/>
    <x v="0"/>
    <x v="1"/>
    <x v="0"/>
    <x v="2"/>
    <s v="28 Dec 1985"/>
    <x v="514"/>
    <x v="0"/>
    <s v="tier - 3"/>
    <x v="0"/>
    <n v="37"/>
  </r>
  <r>
    <s v="Id516"/>
    <s v="George"/>
    <n v="25.9"/>
    <x v="95"/>
    <s v="No"/>
    <x v="0"/>
    <x v="0"/>
    <x v="0"/>
    <x v="0"/>
    <x v="1"/>
    <x v="2"/>
    <s v="16 Sep 1991"/>
    <x v="515"/>
    <x v="0"/>
    <s v="tier - 3"/>
    <x v="3"/>
    <n v="31"/>
  </r>
  <r>
    <s v="Id517"/>
    <s v="Hicks"/>
    <n v="35.72"/>
    <x v="337"/>
    <s v="No"/>
    <x v="0"/>
    <x v="1"/>
    <x v="3"/>
    <x v="1"/>
    <x v="0"/>
    <x v="2"/>
    <s v="2 Jul 1979"/>
    <x v="516"/>
    <x v="0"/>
    <s v="tier - 1"/>
    <x v="2"/>
    <n v="43"/>
  </r>
  <r>
    <s v="Id518"/>
    <s v="Lockyer"/>
    <n v="27.94"/>
    <x v="338"/>
    <s v="No"/>
    <x v="0"/>
    <x v="1"/>
    <x v="3"/>
    <x v="0"/>
    <x v="1"/>
    <x v="2"/>
    <s v="28 Sep 1993"/>
    <x v="517"/>
    <x v="0"/>
    <s v="tier - 2"/>
    <x v="0"/>
    <n v="29"/>
  </r>
  <r>
    <s v="Id519"/>
    <s v="Byrnes"/>
    <n v="27.1"/>
    <x v="208"/>
    <s v="No"/>
    <x v="0"/>
    <x v="0"/>
    <x v="0"/>
    <x v="0"/>
    <x v="1"/>
    <x v="1"/>
    <s v="5 Jun 1989"/>
    <x v="518"/>
    <x v="0"/>
    <s v="tier - 3"/>
    <x v="3"/>
    <n v="34"/>
  </r>
  <r>
    <s v="Id520"/>
    <s v="Norris"/>
    <n v="18.3"/>
    <x v="339"/>
    <s v="yes"/>
    <x v="0"/>
    <x v="1"/>
    <x v="3"/>
    <x v="0"/>
    <x v="3"/>
    <x v="2"/>
    <s v="19 Dec 1983"/>
    <x v="519"/>
    <x v="0"/>
    <s v="tier - 3"/>
    <x v="3"/>
    <n v="39"/>
  </r>
  <r>
    <s v="Id521"/>
    <s v="Darda"/>
    <n v="25.3"/>
    <x v="340"/>
    <s v="yes"/>
    <x v="0"/>
    <x v="0"/>
    <x v="3"/>
    <x v="0"/>
    <x v="1"/>
    <x v="2"/>
    <s v="24 Oct 1988"/>
    <x v="520"/>
    <x v="0"/>
    <s v="tier - 3"/>
    <x v="0"/>
    <n v="34"/>
  </r>
  <r>
    <s v="Id522"/>
    <s v="Otstot"/>
    <n v="38.83"/>
    <x v="341"/>
    <s v="No"/>
    <x v="0"/>
    <x v="0"/>
    <x v="3"/>
    <x v="1"/>
    <x v="0"/>
    <x v="1"/>
    <s v="30 Nov 1992"/>
    <x v="521"/>
    <x v="0"/>
    <s v="tier - 1"/>
    <x v="0"/>
    <n v="30"/>
  </r>
  <r>
    <s v="Id523"/>
    <s v="Bowley"/>
    <n v="27.6"/>
    <x v="332"/>
    <s v="No"/>
    <x v="0"/>
    <x v="0"/>
    <x v="3"/>
    <x v="1"/>
    <x v="1"/>
    <x v="2"/>
    <s v="6 Aug 1998"/>
    <x v="522"/>
    <x v="0"/>
    <s v="tier - 3"/>
    <x v="3"/>
    <n v="24"/>
  </r>
  <r>
    <s v="Id524"/>
    <s v="Rogers"/>
    <n v="46.4"/>
    <x v="342"/>
    <s v="yes"/>
    <x v="0"/>
    <x v="1"/>
    <x v="3"/>
    <x v="1"/>
    <x v="0"/>
    <x v="0"/>
    <s v="20 Oct 1963"/>
    <x v="523"/>
    <x v="0"/>
    <s v="tier - 1"/>
    <x v="12"/>
    <n v="59"/>
  </r>
  <r>
    <s v="Id525"/>
    <s v="Mclaughlin"/>
    <n v="51.92"/>
    <x v="107"/>
    <s v="yes"/>
    <x v="0"/>
    <x v="1"/>
    <x v="3"/>
    <x v="1"/>
    <x v="0"/>
    <x v="2"/>
    <s v="3 Aug 1969"/>
    <x v="524"/>
    <x v="0"/>
    <s v="tier - 3"/>
    <x v="1"/>
    <n v="53"/>
  </r>
  <r>
    <s v="Id526"/>
    <s v="Ziegler"/>
    <n v="32.395000000000003"/>
    <x v="251"/>
    <s v="yes"/>
    <x v="0"/>
    <x v="0"/>
    <x v="3"/>
    <x v="1"/>
    <x v="0"/>
    <x v="2"/>
    <s v="27 Sep 1995"/>
    <x v="525"/>
    <x v="0"/>
    <s v="tier - 2"/>
    <x v="2"/>
    <n v="27"/>
  </r>
  <r>
    <s v="Id527"/>
    <s v="Hughey"/>
    <n v="46.19"/>
    <x v="343"/>
    <s v="yes"/>
    <x v="0"/>
    <x v="1"/>
    <x v="3"/>
    <x v="1"/>
    <x v="0"/>
    <x v="0"/>
    <s v="6 Dec 1963"/>
    <x v="526"/>
    <x v="0"/>
    <s v="tier - 1"/>
    <x v="12"/>
    <n v="59"/>
  </r>
  <r>
    <s v="Id528"/>
    <s v="Knast"/>
    <n v="27.93"/>
    <x v="145"/>
    <s v="No"/>
    <x v="0"/>
    <x v="1"/>
    <x v="3"/>
    <x v="1"/>
    <x v="1"/>
    <x v="2"/>
    <s v="24 Jul 2003"/>
    <x v="527"/>
    <x v="0"/>
    <s v="tier - 3"/>
    <x v="1"/>
    <n v="19"/>
  </r>
  <r>
    <s v="Id529"/>
    <s v="Stob"/>
    <n v="45.62"/>
    <x v="344"/>
    <s v="No"/>
    <x v="0"/>
    <x v="0"/>
    <x v="0"/>
    <x v="1"/>
    <x v="0"/>
    <x v="0"/>
    <s v="18 Dec 1962"/>
    <x v="528"/>
    <x v="0"/>
    <s v="tier - 1"/>
    <x v="8"/>
    <n v="60"/>
  </r>
  <r>
    <s v="Id530"/>
    <s v="Jensen"/>
    <n v="35.31"/>
    <x v="231"/>
    <s v="No"/>
    <x v="0"/>
    <x v="1"/>
    <x v="3"/>
    <x v="1"/>
    <x v="0"/>
    <x v="1"/>
    <s v="15 Oct 1979"/>
    <x v="529"/>
    <x v="0"/>
    <s v="tier - 2"/>
    <x v="0"/>
    <n v="43"/>
  </r>
  <r>
    <s v="Id531"/>
    <s v="Mutter"/>
    <n v="30.4"/>
    <x v="212"/>
    <s v="yes"/>
    <x v="0"/>
    <x v="0"/>
    <x v="3"/>
    <x v="1"/>
    <x v="0"/>
    <x v="2"/>
    <s v="28 Nov 1995"/>
    <x v="530"/>
    <x v="0"/>
    <s v="tier - 1"/>
    <x v="1"/>
    <n v="27"/>
  </r>
  <r>
    <s v="Id532"/>
    <s v="Ahern"/>
    <n v="20.13"/>
    <x v="345"/>
    <s v="No"/>
    <x v="0"/>
    <x v="1"/>
    <x v="3"/>
    <x v="0"/>
    <x v="2"/>
    <x v="0"/>
    <s v="19 Nov 1979"/>
    <x v="531"/>
    <x v="0"/>
    <s v="tier - 1"/>
    <x v="0"/>
    <n v="43"/>
  </r>
  <r>
    <s v="Id533"/>
    <s v="Chviruk"/>
    <n v="23.655000000000001"/>
    <x v="39"/>
    <s v="No"/>
    <x v="0"/>
    <x v="0"/>
    <x v="3"/>
    <x v="0"/>
    <x v="2"/>
    <x v="2"/>
    <s v="27 Dec 1992"/>
    <x v="532"/>
    <x v="0"/>
    <s v="tier - 2"/>
    <x v="1"/>
    <n v="30"/>
  </r>
  <r>
    <s v="Id534"/>
    <s v="Meehan"/>
    <n v="49.05"/>
    <x v="68"/>
    <s v="yes"/>
    <x v="0"/>
    <x v="0"/>
    <x v="0"/>
    <x v="1"/>
    <x v="0"/>
    <x v="0"/>
    <s v="30 Aug 1967"/>
    <x v="533"/>
    <x v="0"/>
    <s v="tier - 1"/>
    <x v="8"/>
    <n v="55"/>
  </r>
  <r>
    <s v="Id535"/>
    <s v="Gammon"/>
    <n v="51.94"/>
    <x v="63"/>
    <s v="yes"/>
    <x v="0"/>
    <x v="0"/>
    <x v="1"/>
    <x v="1"/>
    <x v="0"/>
    <x v="0"/>
    <s v="17 Oct 1970"/>
    <x v="534"/>
    <x v="0"/>
    <s v="tier - 3"/>
    <x v="1"/>
    <n v="52"/>
  </r>
  <r>
    <s v="Id536"/>
    <s v="Lee"/>
    <n v="29.83"/>
    <x v="85"/>
    <s v="No"/>
    <x v="0"/>
    <x v="0"/>
    <x v="3"/>
    <x v="0"/>
    <x v="1"/>
    <x v="1"/>
    <s v="23 Sep 1998"/>
    <x v="535"/>
    <x v="0"/>
    <s v="tier - 1"/>
    <x v="9"/>
    <n v="24"/>
  </r>
  <r>
    <s v="Id537"/>
    <s v="Franco"/>
    <n v="22.6"/>
    <x v="346"/>
    <s v="yes"/>
    <x v="0"/>
    <x v="0"/>
    <x v="3"/>
    <x v="0"/>
    <x v="2"/>
    <x v="0"/>
    <s v="12 Aug 1986"/>
    <x v="536"/>
    <x v="0"/>
    <s v="tier - 3"/>
    <x v="3"/>
    <n v="36"/>
  </r>
  <r>
    <s v="Id538"/>
    <s v="Patterson"/>
    <n v="46.69"/>
    <x v="69"/>
    <s v="yes"/>
    <x v="0"/>
    <x v="0"/>
    <x v="3"/>
    <x v="1"/>
    <x v="0"/>
    <x v="2"/>
    <s v="26 Sep 1964"/>
    <x v="537"/>
    <x v="0"/>
    <s v="tier - 2"/>
    <x v="1"/>
    <n v="58"/>
  </r>
  <r>
    <s v="Id539"/>
    <s v="Valdes"/>
    <n v="28.49"/>
    <x v="143"/>
    <s v="No"/>
    <x v="0"/>
    <x v="0"/>
    <x v="0"/>
    <x v="0"/>
    <x v="1"/>
    <x v="2"/>
    <s v="15 Dec 1999"/>
    <x v="538"/>
    <x v="0"/>
    <s v="tier - 2"/>
    <x v="0"/>
    <n v="23"/>
  </r>
  <r>
    <s v="Id540"/>
    <s v="Craig"/>
    <n v="28.5"/>
    <x v="122"/>
    <s v="yes"/>
    <x v="0"/>
    <x v="0"/>
    <x v="3"/>
    <x v="0"/>
    <x v="1"/>
    <x v="2"/>
    <s v="4 Jul 1995"/>
    <x v="539"/>
    <x v="0"/>
    <s v="tier - 3"/>
    <x v="1"/>
    <n v="27"/>
  </r>
  <r>
    <s v="Id541"/>
    <s v="Whipple"/>
    <n v="24.4"/>
    <x v="193"/>
    <s v="No"/>
    <x v="0"/>
    <x v="0"/>
    <x v="3"/>
    <x v="0"/>
    <x v="2"/>
    <x v="2"/>
    <s v="25 Dec 1992"/>
    <x v="540"/>
    <x v="0"/>
    <s v="tier - 3"/>
    <x v="3"/>
    <n v="30"/>
  </r>
  <r>
    <s v="Id542"/>
    <s v="Marton"/>
    <n v="29.15"/>
    <x v="150"/>
    <s v="yes"/>
    <x v="0"/>
    <x v="0"/>
    <x v="3"/>
    <x v="0"/>
    <x v="1"/>
    <x v="2"/>
    <s v="3 Aug 1995"/>
    <x v="541"/>
    <x v="0"/>
    <s v="tier - 1"/>
    <x v="0"/>
    <n v="27"/>
  </r>
  <r>
    <s v="Id543"/>
    <s v="Hildebrandt"/>
    <n v="27.28"/>
    <x v="18"/>
    <s v="No"/>
    <x v="1"/>
    <x v="0"/>
    <x v="3"/>
    <x v="0"/>
    <x v="1"/>
    <x v="2"/>
    <s v="10 Sep 2004"/>
    <x v="542"/>
    <x v="0"/>
    <s v="tier - 3"/>
    <x v="0"/>
    <n v="18"/>
  </r>
  <r>
    <s v="Id544"/>
    <s v="Biggs"/>
    <n v="32.229999999999997"/>
    <x v="347"/>
    <s v="yes"/>
    <x v="0"/>
    <x v="1"/>
    <x v="3"/>
    <x v="1"/>
    <x v="0"/>
    <x v="2"/>
    <s v="15 Jun 1997"/>
    <x v="543"/>
    <x v="0"/>
    <s v="tier - 1"/>
    <x v="0"/>
    <n v="25"/>
  </r>
  <r>
    <s v="Id545"/>
    <s v="Shigezumi"/>
    <n v="44.2"/>
    <x v="168"/>
    <s v="yes"/>
    <x v="0"/>
    <x v="1"/>
    <x v="3"/>
    <x v="1"/>
    <x v="0"/>
    <x v="0"/>
    <s v="4 Jul 1963"/>
    <x v="544"/>
    <x v="0"/>
    <s v="tier - 2"/>
    <x v="12"/>
    <n v="59"/>
  </r>
  <r>
    <s v="Id546"/>
    <s v="Meineke"/>
    <n v="29.734999999999999"/>
    <x v="165"/>
    <s v="No"/>
    <x v="0"/>
    <x v="1"/>
    <x v="3"/>
    <x v="1"/>
    <x v="1"/>
    <x v="2"/>
    <s v="12 Jul 1993"/>
    <x v="545"/>
    <x v="0"/>
    <s v="tier - 1"/>
    <x v="1"/>
    <n v="29"/>
  </r>
  <r>
    <s v="Id547"/>
    <s v="Ludington"/>
    <n v="28.31"/>
    <x v="348"/>
    <s v="No"/>
    <x v="0"/>
    <x v="0"/>
    <x v="0"/>
    <x v="0"/>
    <x v="1"/>
    <x v="1"/>
    <s v="24 Oct 1999"/>
    <x v="546"/>
    <x v="0"/>
    <s v="tier - 1"/>
    <x v="1"/>
    <n v="23"/>
  </r>
  <r>
    <s v="Id548"/>
    <s v="Perrich"/>
    <n v="46.62"/>
    <x v="349"/>
    <s v="No"/>
    <x v="0"/>
    <x v="0"/>
    <x v="0"/>
    <x v="1"/>
    <x v="0"/>
    <x v="0"/>
    <s v="17 Oct 1965"/>
    <x v="547"/>
    <x v="0"/>
    <s v="tier - 2"/>
    <x v="1"/>
    <n v="57"/>
  </r>
  <r>
    <s v="Id549"/>
    <s v="Cervantes"/>
    <n v="51.75"/>
    <x v="350"/>
    <s v="yes"/>
    <x v="0"/>
    <x v="0"/>
    <x v="3"/>
    <x v="1"/>
    <x v="0"/>
    <x v="0"/>
    <s v="27 Jun 1975"/>
    <x v="548"/>
    <x v="0"/>
    <s v="tier - 3"/>
    <x v="8"/>
    <n v="47"/>
  </r>
  <r>
    <s v="Id550"/>
    <s v="Andrews"/>
    <n v="25.7"/>
    <x v="351"/>
    <s v="yes"/>
    <x v="0"/>
    <x v="0"/>
    <x v="0"/>
    <x v="0"/>
    <x v="1"/>
    <x v="2"/>
    <s v="28 Sep 2001"/>
    <x v="549"/>
    <x v="0"/>
    <s v="tier - 2"/>
    <x v="3"/>
    <n v="21"/>
  </r>
  <r>
    <s v="Id551"/>
    <s v="Ruvalcaba"/>
    <n v="31.79"/>
    <x v="188"/>
    <s v="No"/>
    <x v="0"/>
    <x v="0"/>
    <x v="0"/>
    <x v="1"/>
    <x v="0"/>
    <x v="2"/>
    <s v="17 Oct 1977"/>
    <x v="550"/>
    <x v="0"/>
    <s v="tier - 2"/>
    <x v="0"/>
    <n v="45"/>
  </r>
  <r>
    <s v="Id552"/>
    <s v="King"/>
    <n v="24.795000000000002"/>
    <x v="193"/>
    <s v="No"/>
    <x v="0"/>
    <x v="0"/>
    <x v="0"/>
    <x v="0"/>
    <x v="2"/>
    <x v="2"/>
    <s v="4 Dec 1989"/>
    <x v="551"/>
    <x v="0"/>
    <s v="tier - 2"/>
    <x v="6"/>
    <n v="33"/>
  </r>
  <r>
    <s v="Id553"/>
    <s v="Stone"/>
    <n v="53.98"/>
    <x v="103"/>
    <s v="No"/>
    <x v="0"/>
    <x v="1"/>
    <x v="3"/>
    <x v="1"/>
    <x v="0"/>
    <x v="2"/>
    <s v="12 Nov 1979"/>
    <x v="552"/>
    <x v="0"/>
    <s v="tier - 3"/>
    <x v="1"/>
    <n v="43"/>
  </r>
  <r>
    <s v="Id554"/>
    <s v="Campbell"/>
    <n v="41.325000000000003"/>
    <x v="299"/>
    <s v="yes"/>
    <x v="0"/>
    <x v="1"/>
    <x v="3"/>
    <x v="1"/>
    <x v="0"/>
    <x v="2"/>
    <s v="26 Aug 1997"/>
    <x v="553"/>
    <x v="0"/>
    <s v="tier - 2"/>
    <x v="2"/>
    <n v="25"/>
  </r>
  <r>
    <s v="Id555"/>
    <s v="Asher"/>
    <n v="51.65"/>
    <x v="352"/>
    <s v="yes"/>
    <x v="0"/>
    <x v="0"/>
    <x v="0"/>
    <x v="1"/>
    <x v="0"/>
    <x v="2"/>
    <s v="12 Dec 1976"/>
    <x v="554"/>
    <x v="0"/>
    <s v="tier - 2"/>
    <x v="1"/>
    <n v="46"/>
  </r>
  <r>
    <s v="Id556"/>
    <s v="Mazzotta"/>
    <n v="44.52"/>
    <x v="263"/>
    <s v="yes"/>
    <x v="0"/>
    <x v="1"/>
    <x v="3"/>
    <x v="1"/>
    <x v="0"/>
    <x v="0"/>
    <s v="8 Dec 1963"/>
    <x v="555"/>
    <x v="0"/>
    <s v="tier - 2"/>
    <x v="1"/>
    <n v="59"/>
  </r>
  <r>
    <s v="Id557"/>
    <s v="Huttl"/>
    <n v="53.29"/>
    <x v="79"/>
    <s v="No"/>
    <x v="0"/>
    <x v="1"/>
    <x v="3"/>
    <x v="1"/>
    <x v="0"/>
    <x v="2"/>
    <s v="10 Oct 1979"/>
    <x v="556"/>
    <x v="0"/>
    <s v="tier - 2"/>
    <x v="1"/>
    <n v="43"/>
  </r>
  <r>
    <s v="Id558"/>
    <s v="Ferron"/>
    <n v="46.63"/>
    <x v="228"/>
    <s v="yes"/>
    <x v="0"/>
    <x v="0"/>
    <x v="1"/>
    <x v="1"/>
    <x v="0"/>
    <x v="2"/>
    <s v="21 Jun 1966"/>
    <x v="557"/>
    <x v="0"/>
    <s v="tier - 3"/>
    <x v="1"/>
    <n v="56"/>
  </r>
  <r>
    <s v="Id559"/>
    <s v="Colarusso"/>
    <n v="28.88"/>
    <x v="353"/>
    <s v="No"/>
    <x v="0"/>
    <x v="1"/>
    <x v="3"/>
    <x v="0"/>
    <x v="1"/>
    <x v="2"/>
    <s v="14 Jul 2003"/>
    <x v="558"/>
    <x v="0"/>
    <s v="tier - 1"/>
    <x v="1"/>
    <n v="19"/>
  </r>
  <r>
    <s v="Id560"/>
    <s v="Pearlman"/>
    <n v="23.98"/>
    <x v="166"/>
    <s v="No"/>
    <x v="0"/>
    <x v="0"/>
    <x v="0"/>
    <x v="1"/>
    <x v="2"/>
    <x v="2"/>
    <s v="1 Jul 1994"/>
    <x v="559"/>
    <x v="0"/>
    <s v="tier - 3"/>
    <x v="0"/>
    <n v="28"/>
  </r>
  <r>
    <s v="Id561"/>
    <s v="O'Mara"/>
    <n v="23.65"/>
    <x v="146"/>
    <s v="No"/>
    <x v="0"/>
    <x v="0"/>
    <x v="0"/>
    <x v="1"/>
    <x v="2"/>
    <x v="2"/>
    <s v="25 Oct 1990"/>
    <x v="560"/>
    <x v="0"/>
    <s v="tier - 3"/>
    <x v="0"/>
    <n v="32"/>
  </r>
  <r>
    <s v="Id562"/>
    <s v="Niska"/>
    <n v="49.09"/>
    <x v="354"/>
    <s v="yes"/>
    <x v="0"/>
    <x v="0"/>
    <x v="1"/>
    <x v="1"/>
    <x v="0"/>
    <x v="0"/>
    <s v="26 Jul 1970"/>
    <x v="561"/>
    <x v="0"/>
    <s v="tier - 3"/>
    <x v="1"/>
    <n v="52"/>
  </r>
  <r>
    <s v="Id563"/>
    <s v="Schlich"/>
    <n v="28.024999999999999"/>
    <x v="355"/>
    <s v="No"/>
    <x v="0"/>
    <x v="0"/>
    <x v="0"/>
    <x v="0"/>
    <x v="1"/>
    <x v="0"/>
    <s v="25 Aug 2002"/>
    <x v="562"/>
    <x v="0"/>
    <s v="tier - 1"/>
    <x v="1"/>
    <n v="20"/>
  </r>
  <r>
    <s v="Id564"/>
    <s v="Zidek"/>
    <n v="43.32"/>
    <x v="356"/>
    <s v="yes"/>
    <x v="0"/>
    <x v="1"/>
    <x v="3"/>
    <x v="1"/>
    <x v="0"/>
    <x v="0"/>
    <s v="16 Nov 1963"/>
    <x v="563"/>
    <x v="0"/>
    <s v="tier - 2"/>
    <x v="1"/>
    <n v="59"/>
  </r>
  <r>
    <s v="Id565"/>
    <s v="Ellgass"/>
    <n v="45.92"/>
    <x v="118"/>
    <s v="No"/>
    <x v="0"/>
    <x v="0"/>
    <x v="0"/>
    <x v="1"/>
    <x v="0"/>
    <x v="0"/>
    <s v="12 Jul 1968"/>
    <x v="564"/>
    <x v="0"/>
    <s v="tier - 1"/>
    <x v="12"/>
    <n v="54"/>
  </r>
  <r>
    <s v="Id566"/>
    <s v="Lowe"/>
    <n v="44.03"/>
    <x v="357"/>
    <s v="No"/>
    <x v="0"/>
    <x v="0"/>
    <x v="0"/>
    <x v="1"/>
    <x v="0"/>
    <x v="0"/>
    <s v="16 Jun 1965"/>
    <x v="565"/>
    <x v="0"/>
    <s v="tier - 2"/>
    <x v="8"/>
    <n v="57"/>
  </r>
  <r>
    <s v="Id567"/>
    <s v="Malone"/>
    <n v="24.6"/>
    <x v="358"/>
    <s v="No"/>
    <x v="0"/>
    <x v="0"/>
    <x v="0"/>
    <x v="0"/>
    <x v="2"/>
    <x v="2"/>
    <s v="29 Dec 1990"/>
    <x v="566"/>
    <x v="0"/>
    <s v="tier - 2"/>
    <x v="3"/>
    <n v="32"/>
  </r>
  <r>
    <s v="Id568"/>
    <s v="Dumke"/>
    <n v="49.15"/>
    <x v="359"/>
    <s v="No"/>
    <x v="0"/>
    <x v="0"/>
    <x v="0"/>
    <x v="1"/>
    <x v="0"/>
    <x v="0"/>
    <s v="8 Jun 1971"/>
    <x v="567"/>
    <x v="0"/>
    <s v="tier - 1"/>
    <x v="1"/>
    <n v="52"/>
  </r>
  <r>
    <s v="Id569"/>
    <s v="Strong"/>
    <n v="28.31"/>
    <x v="109"/>
    <s v="No"/>
    <x v="0"/>
    <x v="1"/>
    <x v="3"/>
    <x v="0"/>
    <x v="1"/>
    <x v="1"/>
    <s v="2 Nov 2003"/>
    <x v="568"/>
    <x v="1"/>
    <s v="tier - 1"/>
    <x v="1"/>
    <n v="19"/>
  </r>
  <r>
    <s v="Id570"/>
    <s v="Ferguson"/>
    <n v="22.99"/>
    <x v="109"/>
    <s v="No"/>
    <x v="0"/>
    <x v="0"/>
    <x v="3"/>
    <x v="0"/>
    <x v="2"/>
    <x v="1"/>
    <s v="18 Oct 1992"/>
    <x v="569"/>
    <x v="1"/>
    <s v="tier - 1"/>
    <x v="1"/>
    <n v="30"/>
  </r>
  <r>
    <s v="Id571"/>
    <s v="Klein"/>
    <n v="29.07"/>
    <x v="89"/>
    <s v="No"/>
    <x v="0"/>
    <x v="1"/>
    <x v="3"/>
    <x v="0"/>
    <x v="1"/>
    <x v="2"/>
    <s v="1 Nov 2003"/>
    <x v="570"/>
    <x v="1"/>
    <s v="tier - 3"/>
    <x v="1"/>
    <n v="19"/>
  </r>
  <r>
    <s v="Id572"/>
    <s v="Eusebio"/>
    <n v="42.02"/>
    <x v="360"/>
    <s v="yes"/>
    <x v="0"/>
    <x v="1"/>
    <x v="3"/>
    <x v="1"/>
    <x v="0"/>
    <x v="0"/>
    <s v="12 Jul 1963"/>
    <x v="571"/>
    <x v="1"/>
    <s v="tier - 3"/>
    <x v="8"/>
    <n v="59"/>
  </r>
  <r>
    <s v="Id573"/>
    <s v="Szolosi"/>
    <n v="49.07"/>
    <x v="232"/>
    <s v="yes"/>
    <x v="0"/>
    <x v="0"/>
    <x v="3"/>
    <x v="1"/>
    <x v="0"/>
    <x v="0"/>
    <s v="25 Aug 1975"/>
    <x v="572"/>
    <x v="1"/>
    <s v="tier - 3"/>
    <x v="12"/>
    <n v="47"/>
  </r>
  <r>
    <s v="Id574"/>
    <s v="Butler"/>
    <n v="19.8"/>
    <x v="48"/>
    <s v="No"/>
    <x v="0"/>
    <x v="0"/>
    <x v="0"/>
    <x v="0"/>
    <x v="2"/>
    <x v="2"/>
    <s v="22 Oct 1982"/>
    <x v="573"/>
    <x v="1"/>
    <s v="tier - 1"/>
    <x v="0"/>
    <n v="40"/>
  </r>
  <r>
    <s v="Id575"/>
    <s v="Fukuchi"/>
    <n v="27.36"/>
    <x v="347"/>
    <s v="No"/>
    <x v="1"/>
    <x v="0"/>
    <x v="3"/>
    <x v="0"/>
    <x v="1"/>
    <x v="2"/>
    <s v="18 Aug 2004"/>
    <x v="574"/>
    <x v="1"/>
    <s v="tier - 2"/>
    <x v="9"/>
    <n v="18"/>
  </r>
  <r>
    <s v="Id576"/>
    <s v="Drucker"/>
    <n v="42.95"/>
    <x v="361"/>
    <s v="yes"/>
    <x v="0"/>
    <x v="0"/>
    <x v="3"/>
    <x v="1"/>
    <x v="0"/>
    <x v="2"/>
    <s v="7 Jun 1964"/>
    <x v="575"/>
    <x v="1"/>
    <s v="tier - 2"/>
    <x v="1"/>
    <n v="59"/>
  </r>
  <r>
    <s v="Id577"/>
    <s v="Aziz"/>
    <n v="42.66"/>
    <x v="362"/>
    <s v="No"/>
    <x v="0"/>
    <x v="0"/>
    <x v="0"/>
    <x v="1"/>
    <x v="0"/>
    <x v="0"/>
    <s v="16 Sep 1965"/>
    <x v="576"/>
    <x v="1"/>
    <s v="tier - 2"/>
    <x v="12"/>
    <n v="57"/>
  </r>
  <r>
    <s v="Id578"/>
    <s v="Pak"/>
    <n v="33.630000000000003"/>
    <x v="363"/>
    <s v="No"/>
    <x v="0"/>
    <x v="0"/>
    <x v="3"/>
    <x v="1"/>
    <x v="0"/>
    <x v="2"/>
    <s v="3 Jun 1998"/>
    <x v="577"/>
    <x v="1"/>
    <s v="tier - 3"/>
    <x v="4"/>
    <n v="25"/>
  </r>
  <r>
    <s v="Id579"/>
    <s v="Kieta"/>
    <n v="26.84"/>
    <x v="364"/>
    <s v="No"/>
    <x v="0"/>
    <x v="0"/>
    <x v="0"/>
    <x v="0"/>
    <x v="1"/>
    <x v="0"/>
    <s v="28 Jun 2002"/>
    <x v="578"/>
    <x v="1"/>
    <s v="tier - 3"/>
    <x v="0"/>
    <n v="20"/>
  </r>
  <r>
    <s v="Id580"/>
    <s v="Velez"/>
    <n v="28.3"/>
    <x v="208"/>
    <s v="No"/>
    <x v="0"/>
    <x v="1"/>
    <x v="3"/>
    <x v="0"/>
    <x v="1"/>
    <x v="1"/>
    <s v="26 Dec 2003"/>
    <x v="579"/>
    <x v="1"/>
    <s v="tier - 2"/>
    <x v="3"/>
    <n v="19"/>
  </r>
  <r>
    <s v="Id581"/>
    <s v="Bussiere"/>
    <n v="27.06"/>
    <x v="300"/>
    <s v="yes"/>
    <x v="0"/>
    <x v="0"/>
    <x v="0"/>
    <x v="0"/>
    <x v="1"/>
    <x v="1"/>
    <s v="10 Jun 1996"/>
    <x v="580"/>
    <x v="1"/>
    <s v="tier - 3"/>
    <x v="0"/>
    <n v="26"/>
  </r>
  <r>
    <s v="Id582"/>
    <s v="McCartney"/>
    <n v="47.13"/>
    <x v="234"/>
    <s v="No"/>
    <x v="0"/>
    <x v="0"/>
    <x v="0"/>
    <x v="1"/>
    <x v="0"/>
    <x v="0"/>
    <s v="22 Aug 1971"/>
    <x v="581"/>
    <x v="1"/>
    <s v="tier - 2"/>
    <x v="8"/>
    <n v="51"/>
  </r>
  <r>
    <s v="Id583"/>
    <s v="Bambauer"/>
    <n v="51.72"/>
    <x v="111"/>
    <s v="No"/>
    <x v="0"/>
    <x v="0"/>
    <x v="0"/>
    <x v="1"/>
    <x v="0"/>
    <x v="2"/>
    <s v="16 Jul 1980"/>
    <x v="582"/>
    <x v="1"/>
    <s v="tier - 3"/>
    <x v="1"/>
    <n v="42"/>
  </r>
  <r>
    <s v="Id584"/>
    <s v="Mertz"/>
    <n v="48.59"/>
    <x v="252"/>
    <s v="No"/>
    <x v="0"/>
    <x v="0"/>
    <x v="0"/>
    <x v="1"/>
    <x v="0"/>
    <x v="2"/>
    <s v="25 Aug 1977"/>
    <x v="583"/>
    <x v="1"/>
    <s v="tier - 3"/>
    <x v="8"/>
    <n v="45"/>
  </r>
  <r>
    <s v="Id585"/>
    <s v="Mason"/>
    <n v="45.18"/>
    <x v="50"/>
    <s v="No"/>
    <x v="0"/>
    <x v="0"/>
    <x v="0"/>
    <x v="1"/>
    <x v="0"/>
    <x v="0"/>
    <s v="21 Oct 1968"/>
    <x v="584"/>
    <x v="1"/>
    <s v="tier - 3"/>
    <x v="1"/>
    <n v="54"/>
  </r>
  <r>
    <s v="Id586"/>
    <s v="Rotich"/>
    <n v="27.9"/>
    <x v="216"/>
    <s v="No"/>
    <x v="0"/>
    <x v="1"/>
    <x v="3"/>
    <x v="0"/>
    <x v="1"/>
    <x v="1"/>
    <s v="10 Sep 2003"/>
    <x v="585"/>
    <x v="1"/>
    <s v="tier - 2"/>
    <x v="3"/>
    <n v="19"/>
  </r>
  <r>
    <s v="Id587"/>
    <s v="Fetzer"/>
    <n v="51.33"/>
    <x v="365"/>
    <s v="No"/>
    <x v="0"/>
    <x v="0"/>
    <x v="0"/>
    <x v="1"/>
    <x v="0"/>
    <x v="0"/>
    <s v="8 Aug 1974"/>
    <x v="586"/>
    <x v="1"/>
    <s v="tier - 3"/>
    <x v="3"/>
    <n v="48"/>
  </r>
  <r>
    <s v="Id588"/>
    <s v="Mattis"/>
    <n v="30.59"/>
    <x v="209"/>
    <s v="yes"/>
    <x v="0"/>
    <x v="0"/>
    <x v="3"/>
    <x v="1"/>
    <x v="0"/>
    <x v="2"/>
    <s v="19 Oct 1995"/>
    <x v="587"/>
    <x v="1"/>
    <s v="tier - 3"/>
    <x v="2"/>
    <n v="27"/>
  </r>
  <r>
    <s v="Id589"/>
    <s v="Cochran"/>
    <n v="39.229999999999997"/>
    <x v="113"/>
    <s v="No"/>
    <x v="0"/>
    <x v="0"/>
    <x v="0"/>
    <x v="1"/>
    <x v="0"/>
    <x v="0"/>
    <s v="29 Jul 1962"/>
    <x v="588"/>
    <x v="1"/>
    <s v="tier - 2"/>
    <x v="12"/>
    <n v="60"/>
  </r>
  <r>
    <s v="Id590"/>
    <s v="Balinsky"/>
    <n v="19.094999999999999"/>
    <x v="366"/>
    <s v="No"/>
    <x v="0"/>
    <x v="0"/>
    <x v="0"/>
    <x v="0"/>
    <x v="2"/>
    <x v="1"/>
    <s v="23 Sep 1989"/>
    <x v="589"/>
    <x v="1"/>
    <s v="tier - 2"/>
    <x v="2"/>
    <n v="33"/>
  </r>
  <r>
    <s v="Id591"/>
    <s v="Reilly"/>
    <n v="49.72"/>
    <x v="367"/>
    <s v="No"/>
    <x v="0"/>
    <x v="0"/>
    <x v="0"/>
    <x v="1"/>
    <x v="0"/>
    <x v="0"/>
    <s v="28 Aug 1974"/>
    <x v="590"/>
    <x v="1"/>
    <s v="tier - 1"/>
    <x v="1"/>
    <n v="48"/>
  </r>
  <r>
    <s v="Id592"/>
    <s v="Johnson"/>
    <n v="21.754999999999999"/>
    <x v="368"/>
    <s v="No"/>
    <x v="0"/>
    <x v="1"/>
    <x v="3"/>
    <x v="0"/>
    <x v="2"/>
    <x v="2"/>
    <s v="5 Nov 1993"/>
    <x v="591"/>
    <x v="1"/>
    <s v="tier - 1"/>
    <x v="2"/>
    <n v="29"/>
  </r>
  <r>
    <s v="Id593"/>
    <s v="Petry"/>
    <n v="48.39"/>
    <x v="152"/>
    <s v="No"/>
    <x v="0"/>
    <x v="0"/>
    <x v="0"/>
    <x v="1"/>
    <x v="0"/>
    <x v="2"/>
    <s v="25 Sep 1977"/>
    <x v="592"/>
    <x v="1"/>
    <s v="tier - 1"/>
    <x v="1"/>
    <n v="45"/>
  </r>
  <r>
    <s v="Id594"/>
    <s v="Laleman"/>
    <n v="47.15"/>
    <x v="201"/>
    <s v="yes"/>
    <x v="0"/>
    <x v="0"/>
    <x v="3"/>
    <x v="1"/>
    <x v="0"/>
    <x v="0"/>
    <s v="24 Jul 1975"/>
    <x v="593"/>
    <x v="1"/>
    <s v="tier - 1"/>
    <x v="12"/>
    <n v="47"/>
  </r>
  <r>
    <s v="Id595"/>
    <s v="Colby"/>
    <n v="47.59"/>
    <x v="369"/>
    <s v="yes"/>
    <x v="0"/>
    <x v="0"/>
    <x v="1"/>
    <x v="1"/>
    <x v="0"/>
    <x v="0"/>
    <s v="10 Jul 1970"/>
    <x v="594"/>
    <x v="1"/>
    <s v="tier - 2"/>
    <x v="3"/>
    <n v="52"/>
  </r>
  <r>
    <s v="Id596"/>
    <s v="Wathke"/>
    <n v="39.81"/>
    <x v="370"/>
    <s v="yes"/>
    <x v="0"/>
    <x v="1"/>
    <x v="3"/>
    <x v="1"/>
    <x v="0"/>
    <x v="0"/>
    <s v="25 Jun 1963"/>
    <x v="595"/>
    <x v="1"/>
    <s v="tier - 2"/>
    <x v="8"/>
    <n v="59"/>
  </r>
  <r>
    <s v="Id597"/>
    <s v="Daly"/>
    <n v="31.02"/>
    <x v="231"/>
    <s v="yes"/>
    <x v="0"/>
    <x v="0"/>
    <x v="0"/>
    <x v="1"/>
    <x v="0"/>
    <x v="1"/>
    <s v="25 Jun 2001"/>
    <x v="596"/>
    <x v="1"/>
    <s v="tier - 1"/>
    <x v="0"/>
    <n v="21"/>
  </r>
  <r>
    <s v="Id598"/>
    <s v="Dillon"/>
    <n v="24.75"/>
    <x v="67"/>
    <s v="yes"/>
    <x v="0"/>
    <x v="0"/>
    <x v="3"/>
    <x v="0"/>
    <x v="2"/>
    <x v="2"/>
    <s v="23 Dec 1995"/>
    <x v="597"/>
    <x v="1"/>
    <s v="tier - 1"/>
    <x v="0"/>
    <n v="27"/>
  </r>
  <r>
    <s v="Id599"/>
    <s v="Pontes"/>
    <n v="30.114999999999998"/>
    <x v="371"/>
    <s v="No"/>
    <x v="0"/>
    <x v="0"/>
    <x v="2"/>
    <x v="1"/>
    <x v="0"/>
    <x v="0"/>
    <s v="10 Oct 1958"/>
    <x v="598"/>
    <x v="1"/>
    <s v="tier - 2"/>
    <x v="1"/>
    <n v="64"/>
  </r>
  <r>
    <s v="Id600"/>
    <s v="Spies"/>
    <n v="26.03"/>
    <x v="138"/>
    <s v="No"/>
    <x v="0"/>
    <x v="1"/>
    <x v="3"/>
    <x v="0"/>
    <x v="1"/>
    <x v="2"/>
    <s v="20 Dec 2003"/>
    <x v="599"/>
    <x v="1"/>
    <s v="tier - 1"/>
    <x v="1"/>
    <n v="19"/>
  </r>
  <r>
    <s v="Id601"/>
    <s v="Greig"/>
    <n v="20.045000000000002"/>
    <x v="372"/>
    <s v="yes"/>
    <x v="0"/>
    <x v="0"/>
    <x v="3"/>
    <x v="0"/>
    <x v="2"/>
    <x v="2"/>
    <s v="28 Sep 1995"/>
    <x v="600"/>
    <x v="1"/>
    <s v="tier - 3"/>
    <x v="1"/>
    <n v="27"/>
  </r>
  <r>
    <s v="Id602"/>
    <s v="Scott"/>
    <n v="40.24"/>
    <x v="373"/>
    <s v="No"/>
    <x v="0"/>
    <x v="0"/>
    <x v="0"/>
    <x v="1"/>
    <x v="0"/>
    <x v="0"/>
    <s v="5 Dec 1965"/>
    <x v="601"/>
    <x v="1"/>
    <s v="tier - 3"/>
    <x v="12"/>
    <n v="57"/>
  </r>
  <r>
    <s v="Id603"/>
    <s v="Erlandson"/>
    <n v="43.15"/>
    <x v="105"/>
    <s v="yes"/>
    <x v="0"/>
    <x v="1"/>
    <x v="3"/>
    <x v="1"/>
    <x v="0"/>
    <x v="1"/>
    <s v="8 Aug 1969"/>
    <x v="602"/>
    <x v="1"/>
    <s v="tier - 3"/>
    <x v="12"/>
    <n v="53"/>
  </r>
  <r>
    <s v="Id604"/>
    <s v="Autrey"/>
    <n v="27.7"/>
    <x v="374"/>
    <s v="No"/>
    <x v="0"/>
    <x v="1"/>
    <x v="3"/>
    <x v="0"/>
    <x v="1"/>
    <x v="2"/>
    <s v="24 Aug 2003"/>
    <x v="603"/>
    <x v="1"/>
    <s v="tier - 3"/>
    <x v="3"/>
    <n v="19"/>
  </r>
  <r>
    <s v="Id605"/>
    <s v="Alleman"/>
    <n v="45.68"/>
    <x v="375"/>
    <s v="No"/>
    <x v="0"/>
    <x v="0"/>
    <x v="1"/>
    <x v="1"/>
    <x v="0"/>
    <x v="2"/>
    <s v="30 Jul 1972"/>
    <x v="604"/>
    <x v="1"/>
    <s v="tier - 2"/>
    <x v="8"/>
    <n v="50"/>
  </r>
  <r>
    <s v="Id606"/>
    <s v="Michalski"/>
    <n v="27.3"/>
    <x v="57"/>
    <s v="No"/>
    <x v="0"/>
    <x v="0"/>
    <x v="0"/>
    <x v="0"/>
    <x v="1"/>
    <x v="0"/>
    <s v="8 Sep 2002"/>
    <x v="605"/>
    <x v="1"/>
    <s v="tier - 1"/>
    <x v="3"/>
    <n v="20"/>
  </r>
  <r>
    <s v="Id607"/>
    <s v="Grillo"/>
    <n v="54.45"/>
    <x v="376"/>
    <s v="yes"/>
    <x v="0"/>
    <x v="0"/>
    <x v="3"/>
    <x v="1"/>
    <x v="0"/>
    <x v="2"/>
    <s v="21 Aug 1988"/>
    <x v="606"/>
    <x v="1"/>
    <s v="tier - 1"/>
    <x v="1"/>
    <n v="34"/>
  </r>
  <r>
    <s v="Id608"/>
    <s v="Coronado"/>
    <n v="54.43"/>
    <x v="152"/>
    <s v="yes"/>
    <x v="0"/>
    <x v="0"/>
    <x v="3"/>
    <x v="1"/>
    <x v="0"/>
    <x v="2"/>
    <s v="6 Aug 1988"/>
    <x v="607"/>
    <x v="1"/>
    <s v="tier - 2"/>
    <x v="1"/>
    <n v="34"/>
  </r>
  <r>
    <s v="Id609"/>
    <s v="Dewine"/>
    <n v="48.01"/>
    <x v="377"/>
    <s v="No"/>
    <x v="0"/>
    <x v="0"/>
    <x v="0"/>
    <x v="1"/>
    <x v="0"/>
    <x v="0"/>
    <s v="11 Sep 1974"/>
    <x v="608"/>
    <x v="1"/>
    <s v="tier - 3"/>
    <x v="1"/>
    <n v="48"/>
  </r>
  <r>
    <s v="Id610"/>
    <s v="Carman"/>
    <n v="48.32"/>
    <x v="169"/>
    <s v="No"/>
    <x v="0"/>
    <x v="0"/>
    <x v="0"/>
    <x v="1"/>
    <x v="0"/>
    <x v="1"/>
    <s v="6 Jul 1982"/>
    <x v="609"/>
    <x v="1"/>
    <s v="tier - 1"/>
    <x v="12"/>
    <n v="40"/>
  </r>
  <r>
    <s v="Id611"/>
    <s v="Neems"/>
    <n v="22.895"/>
    <x v="81"/>
    <s v="No"/>
    <x v="0"/>
    <x v="1"/>
    <x v="3"/>
    <x v="0"/>
    <x v="2"/>
    <x v="2"/>
    <s v="12 Dec 1993"/>
    <x v="610"/>
    <x v="1"/>
    <s v="tier - 3"/>
    <x v="6"/>
    <n v="29"/>
  </r>
  <r>
    <s v="Id612"/>
    <s v="Pesyna"/>
    <n v="54.85"/>
    <x v="166"/>
    <s v="No"/>
    <x v="0"/>
    <x v="0"/>
    <x v="3"/>
    <x v="1"/>
    <x v="0"/>
    <x v="2"/>
    <s v="6 Oct 1987"/>
    <x v="611"/>
    <x v="1"/>
    <s v="tier - 1"/>
    <x v="3"/>
    <n v="35"/>
  </r>
  <r>
    <s v="Id613"/>
    <s v="Meling"/>
    <n v="21.85"/>
    <x v="315"/>
    <s v="No"/>
    <x v="0"/>
    <x v="1"/>
    <x v="3"/>
    <x v="0"/>
    <x v="2"/>
    <x v="2"/>
    <s v="8 Aug 1993"/>
    <x v="612"/>
    <x v="1"/>
    <s v="tier - 1"/>
    <x v="2"/>
    <n v="29"/>
  </r>
  <r>
    <s v="Id614"/>
    <s v="Widlowski"/>
    <n v="51.86"/>
    <x v="112"/>
    <s v="yes"/>
    <x v="0"/>
    <x v="0"/>
    <x v="0"/>
    <x v="1"/>
    <x v="0"/>
    <x v="2"/>
    <s v="27 Aug 1985"/>
    <x v="613"/>
    <x v="1"/>
    <s v="tier - 3"/>
    <x v="1"/>
    <n v="37"/>
  </r>
  <r>
    <s v="Id615"/>
    <s v="Nadar"/>
    <n v="39.049999999999997"/>
    <x v="14"/>
    <s v="No"/>
    <x v="0"/>
    <x v="0"/>
    <x v="2"/>
    <x v="1"/>
    <x v="0"/>
    <x v="0"/>
    <s v="21 Jun 1958"/>
    <x v="614"/>
    <x v="1"/>
    <s v="tier - 2"/>
    <x v="0"/>
    <n v="64"/>
  </r>
  <r>
    <s v="Id616"/>
    <s v="Turner"/>
    <n v="31.824999999999999"/>
    <x v="378"/>
    <s v="No"/>
    <x v="0"/>
    <x v="0"/>
    <x v="2"/>
    <x v="1"/>
    <x v="0"/>
    <x v="0"/>
    <s v="22 Oct 1958"/>
    <x v="615"/>
    <x v="1"/>
    <s v="tier - 2"/>
    <x v="2"/>
    <n v="64"/>
  </r>
  <r>
    <s v="Id617"/>
    <s v="Walker"/>
    <n v="46.43"/>
    <x v="379"/>
    <s v="No"/>
    <x v="0"/>
    <x v="0"/>
    <x v="0"/>
    <x v="1"/>
    <x v="0"/>
    <x v="0"/>
    <s v="16 Sep 1978"/>
    <x v="616"/>
    <x v="1"/>
    <s v="tier - 2"/>
    <x v="12"/>
    <n v="44"/>
  </r>
  <r>
    <s v="Id618"/>
    <s v="Leedham"/>
    <n v="53.63"/>
    <x v="324"/>
    <s v="yes"/>
    <x v="0"/>
    <x v="0"/>
    <x v="3"/>
    <x v="1"/>
    <x v="0"/>
    <x v="2"/>
    <s v="5 Dec 1988"/>
    <x v="617"/>
    <x v="1"/>
    <s v="tier - 3"/>
    <x v="1"/>
    <n v="34"/>
  </r>
  <r>
    <s v="Id619"/>
    <s v="Haglund"/>
    <n v="48.7"/>
    <x v="380"/>
    <s v="No"/>
    <x v="0"/>
    <x v="0"/>
    <x v="0"/>
    <x v="1"/>
    <x v="0"/>
    <x v="2"/>
    <s v="19 Sep 1980"/>
    <x v="618"/>
    <x v="1"/>
    <s v="tier - 2"/>
    <x v="1"/>
    <n v="42"/>
  </r>
  <r>
    <s v="Id620"/>
    <s v="Mills"/>
    <n v="48.81"/>
    <x v="206"/>
    <s v="No"/>
    <x v="0"/>
    <x v="0"/>
    <x v="0"/>
    <x v="1"/>
    <x v="0"/>
    <x v="2"/>
    <s v="24 Jul 1982"/>
    <x v="619"/>
    <x v="1"/>
    <s v="tier - 1"/>
    <x v="1"/>
    <n v="40"/>
  </r>
  <r>
    <s v="Id621"/>
    <s v="Drnjevich"/>
    <n v="47.53"/>
    <x v="18"/>
    <s v="No"/>
    <x v="0"/>
    <x v="0"/>
    <x v="0"/>
    <x v="1"/>
    <x v="0"/>
    <x v="2"/>
    <s v="12 Oct 1980"/>
    <x v="620"/>
    <x v="1"/>
    <s v="tier - 3"/>
    <x v="12"/>
    <n v="42"/>
  </r>
  <r>
    <s v="Id622"/>
    <s v="Clay"/>
    <n v="36.85"/>
    <x v="381"/>
    <s v="No"/>
    <x v="0"/>
    <x v="0"/>
    <x v="0"/>
    <x v="1"/>
    <x v="0"/>
    <x v="0"/>
    <s v="25 Dec 1962"/>
    <x v="621"/>
    <x v="1"/>
    <s v="tier - 1"/>
    <x v="13"/>
    <n v="60"/>
  </r>
  <r>
    <s v="Id623"/>
    <s v="Marbury"/>
    <n v="29.3"/>
    <x v="335"/>
    <s v="No"/>
    <x v="0"/>
    <x v="0"/>
    <x v="0"/>
    <x v="1"/>
    <x v="1"/>
    <x v="2"/>
    <s v="11 Nov 1982"/>
    <x v="622"/>
    <x v="1"/>
    <s v="tier - 3"/>
    <x v="3"/>
    <n v="40"/>
  </r>
  <r>
    <s v="Id624"/>
    <s v="Coon"/>
    <n v="19.3"/>
    <x v="135"/>
    <s v="No"/>
    <x v="0"/>
    <x v="0"/>
    <x v="3"/>
    <x v="0"/>
    <x v="2"/>
    <x v="2"/>
    <s v="26 Jun 1984"/>
    <x v="623"/>
    <x v="1"/>
    <s v="tier - 3"/>
    <x v="3"/>
    <n v="38"/>
  </r>
  <r>
    <s v="Id625"/>
    <s v="Vanttinen"/>
    <n v="24.13"/>
    <x v="319"/>
    <s v="yes"/>
    <x v="0"/>
    <x v="1"/>
    <x v="3"/>
    <x v="0"/>
    <x v="2"/>
    <x v="2"/>
    <s v="9 Oct 1997"/>
    <x v="624"/>
    <x v="1"/>
    <s v="tier - 2"/>
    <x v="1"/>
    <n v="25"/>
  </r>
  <r>
    <s v="Id626"/>
    <s v="Garges"/>
    <n v="46.7"/>
    <x v="382"/>
    <s v="No"/>
    <x v="0"/>
    <x v="0"/>
    <x v="0"/>
    <x v="1"/>
    <x v="0"/>
    <x v="0"/>
    <s v="29 Aug 1974"/>
    <x v="625"/>
    <x v="1"/>
    <s v="tier - 1"/>
    <x v="1"/>
    <n v="48"/>
  </r>
  <r>
    <s v="Id627"/>
    <s v="Rivel"/>
    <n v="45.27"/>
    <x v="112"/>
    <s v="yes"/>
    <x v="0"/>
    <x v="0"/>
    <x v="0"/>
    <x v="1"/>
    <x v="0"/>
    <x v="2"/>
    <s v="20 Sep 1976"/>
    <x v="626"/>
    <x v="1"/>
    <s v="tier - 2"/>
    <x v="1"/>
    <n v="46"/>
  </r>
  <r>
    <s v="Id628"/>
    <s v="Lawson"/>
    <n v="44.29"/>
    <x v="383"/>
    <s v="No"/>
    <x v="0"/>
    <x v="0"/>
    <x v="1"/>
    <x v="1"/>
    <x v="0"/>
    <x v="0"/>
    <s v="26 Jun 1973"/>
    <x v="627"/>
    <x v="1"/>
    <s v="tier - 2"/>
    <x v="12"/>
    <n v="49"/>
  </r>
  <r>
    <s v="Id629"/>
    <s v="Cale"/>
    <n v="54.59"/>
    <x v="88"/>
    <s v="yes"/>
    <x v="0"/>
    <x v="0"/>
    <x v="3"/>
    <x v="1"/>
    <x v="0"/>
    <x v="2"/>
    <s v="22 Dec 1988"/>
    <x v="628"/>
    <x v="1"/>
    <s v="tier - 2"/>
    <x v="3"/>
    <n v="34"/>
  </r>
  <r>
    <s v="Id630"/>
    <s v="Phillips"/>
    <n v="32.965000000000003"/>
    <x v="384"/>
    <s v="No"/>
    <x v="0"/>
    <x v="0"/>
    <x v="0"/>
    <x v="1"/>
    <x v="0"/>
    <x v="0"/>
    <s v="6 Jun 1960"/>
    <x v="629"/>
    <x v="1"/>
    <s v="tier - 2"/>
    <x v="1"/>
    <n v="63"/>
  </r>
  <r>
    <s v="Id631"/>
    <s v="Stewart"/>
    <n v="38.049999999999997"/>
    <x v="385"/>
    <s v="No"/>
    <x v="0"/>
    <x v="0"/>
    <x v="0"/>
    <x v="1"/>
    <x v="0"/>
    <x v="0"/>
    <s v="28 Oct 1965"/>
    <x v="630"/>
    <x v="1"/>
    <s v="tier - 2"/>
    <x v="12"/>
    <n v="57"/>
  </r>
  <r>
    <s v="Id632"/>
    <s v="Drotz"/>
    <n v="46.14"/>
    <x v="386"/>
    <s v="No"/>
    <x v="0"/>
    <x v="0"/>
    <x v="0"/>
    <x v="1"/>
    <x v="0"/>
    <x v="0"/>
    <s v="30 Jul 1974"/>
    <x v="631"/>
    <x v="1"/>
    <s v="tier - 2"/>
    <x v="1"/>
    <n v="48"/>
  </r>
  <r>
    <s v="Id633"/>
    <s v="Mutai"/>
    <n v="41.325000000000003"/>
    <x v="78"/>
    <s v="yes"/>
    <x v="0"/>
    <x v="0"/>
    <x v="1"/>
    <x v="1"/>
    <x v="0"/>
    <x v="2"/>
    <s v="2 Oct 1959"/>
    <x v="632"/>
    <x v="1"/>
    <s v="tier - 3"/>
    <x v="1"/>
    <n v="63"/>
  </r>
  <r>
    <s v="Id634"/>
    <s v="Lovlien"/>
    <n v="44.64"/>
    <x v="387"/>
    <s v="No"/>
    <x v="0"/>
    <x v="0"/>
    <x v="0"/>
    <x v="1"/>
    <x v="0"/>
    <x v="0"/>
    <s v="28 Jun 1974"/>
    <x v="633"/>
    <x v="1"/>
    <s v="tier - 2"/>
    <x v="12"/>
    <n v="48"/>
  </r>
  <r>
    <s v="Id635"/>
    <s v="Bruns"/>
    <n v="25.175000000000001"/>
    <x v="98"/>
    <s v="No"/>
    <x v="1"/>
    <x v="0"/>
    <x v="3"/>
    <x v="1"/>
    <x v="1"/>
    <x v="2"/>
    <s v="17 Jul 2004"/>
    <x v="634"/>
    <x v="1"/>
    <s v="tier - 3"/>
    <x v="5"/>
    <n v="18"/>
  </r>
  <r>
    <s v="Id636"/>
    <s v="Stoney"/>
    <n v="43.11"/>
    <x v="145"/>
    <s v="yes"/>
    <x v="0"/>
    <x v="0"/>
    <x v="0"/>
    <x v="1"/>
    <x v="0"/>
    <x v="2"/>
    <s v="20 Jul 1976"/>
    <x v="635"/>
    <x v="1"/>
    <s v="tier - 1"/>
    <x v="12"/>
    <n v="46"/>
  </r>
  <r>
    <s v="Id637"/>
    <s v="Markert"/>
    <n v="53.32"/>
    <x v="388"/>
    <s v="No"/>
    <x v="0"/>
    <x v="0"/>
    <x v="0"/>
    <x v="1"/>
    <x v="0"/>
    <x v="2"/>
    <s v="25 Oct 1990"/>
    <x v="636"/>
    <x v="1"/>
    <s v="tier - 1"/>
    <x v="1"/>
    <n v="32"/>
  </r>
  <r>
    <s v="Id638"/>
    <s v="McLucas"/>
    <n v="38.04"/>
    <x v="340"/>
    <s v="yes"/>
    <x v="0"/>
    <x v="0"/>
    <x v="3"/>
    <x v="1"/>
    <x v="0"/>
    <x v="2"/>
    <s v="4 Sep 1964"/>
    <x v="637"/>
    <x v="1"/>
    <s v="tier - 2"/>
    <x v="1"/>
    <n v="58"/>
  </r>
  <r>
    <s v="Id639"/>
    <s v="Erwin"/>
    <n v="37.9"/>
    <x v="389"/>
    <s v="No"/>
    <x v="0"/>
    <x v="0"/>
    <x v="0"/>
    <x v="1"/>
    <x v="0"/>
    <x v="0"/>
    <s v="6 Sep 1962"/>
    <x v="638"/>
    <x v="1"/>
    <s v="tier - 2"/>
    <x v="3"/>
    <n v="60"/>
  </r>
  <r>
    <s v="Id640"/>
    <s v="Osborne"/>
    <n v="39.6"/>
    <x v="390"/>
    <s v="No"/>
    <x v="0"/>
    <x v="0"/>
    <x v="0"/>
    <x v="1"/>
    <x v="0"/>
    <x v="0"/>
    <s v="18 Jul 1968"/>
    <x v="639"/>
    <x v="1"/>
    <s v="tier - 1"/>
    <x v="12"/>
    <n v="54"/>
  </r>
  <r>
    <s v="Id641"/>
    <s v="Otsuka"/>
    <n v="50.92"/>
    <x v="391"/>
    <s v="yes"/>
    <x v="0"/>
    <x v="0"/>
    <x v="3"/>
    <x v="1"/>
    <x v="0"/>
    <x v="2"/>
    <s v="17 Dec 1988"/>
    <x v="640"/>
    <x v="1"/>
    <s v="tier - 3"/>
    <x v="8"/>
    <n v="34"/>
  </r>
  <r>
    <s v="Id642"/>
    <s v="Smith"/>
    <n v="21.85"/>
    <x v="209"/>
    <s v="yes"/>
    <x v="0"/>
    <x v="0"/>
    <x v="0"/>
    <x v="0"/>
    <x v="2"/>
    <x v="2"/>
    <s v="14 Jul 2001"/>
    <x v="641"/>
    <x v="1"/>
    <s v="tier - 3"/>
    <x v="2"/>
    <n v="21"/>
  </r>
  <r>
    <s v="Id643"/>
    <s v="Myers"/>
    <n v="36.08"/>
    <x v="392"/>
    <s v="yes"/>
    <x v="0"/>
    <x v="1"/>
    <x v="3"/>
    <x v="1"/>
    <x v="0"/>
    <x v="0"/>
    <s v="13 Dec 1963"/>
    <x v="642"/>
    <x v="1"/>
    <s v="tier - 3"/>
    <x v="14"/>
    <n v="59"/>
  </r>
  <r>
    <s v="Id644"/>
    <s v="Cote"/>
    <n v="40.44"/>
    <x v="273"/>
    <s v="yes"/>
    <x v="0"/>
    <x v="1"/>
    <x v="3"/>
    <x v="1"/>
    <x v="0"/>
    <x v="2"/>
    <s v="16 Sep 1969"/>
    <x v="643"/>
    <x v="1"/>
    <s v="tier - 2"/>
    <x v="8"/>
    <n v="53"/>
  </r>
  <r>
    <s v="Id645"/>
    <s v="Ehrhardt"/>
    <n v="38.094999999999999"/>
    <x v="393"/>
    <s v="No"/>
    <x v="0"/>
    <x v="0"/>
    <x v="0"/>
    <x v="1"/>
    <x v="0"/>
    <x v="0"/>
    <s v="25 Jul 1960"/>
    <x v="644"/>
    <x v="1"/>
    <s v="tier - 2"/>
    <x v="2"/>
    <n v="62"/>
  </r>
  <r>
    <s v="Id646"/>
    <s v="Petersen"/>
    <n v="44.95"/>
    <x v="394"/>
    <s v="No"/>
    <x v="0"/>
    <x v="0"/>
    <x v="0"/>
    <x v="1"/>
    <x v="0"/>
    <x v="0"/>
    <s v="23 Nov 1978"/>
    <x v="645"/>
    <x v="1"/>
    <s v="tier - 1"/>
    <x v="1"/>
    <n v="44"/>
  </r>
  <r>
    <s v="Id647"/>
    <s v="Ertel"/>
    <n v="35.54"/>
    <x v="156"/>
    <s v="No"/>
    <x v="0"/>
    <x v="0"/>
    <x v="0"/>
    <x v="1"/>
    <x v="0"/>
    <x v="0"/>
    <s v="17 Jun 1962"/>
    <x v="646"/>
    <x v="1"/>
    <s v="tier - 1"/>
    <x v="1"/>
    <n v="60"/>
  </r>
  <r>
    <s v="Id648"/>
    <s v="Lanza"/>
    <n v="39.799999999999997"/>
    <x v="347"/>
    <s v="yes"/>
    <x v="0"/>
    <x v="0"/>
    <x v="1"/>
    <x v="1"/>
    <x v="0"/>
    <x v="2"/>
    <s v="3 Dec 1959"/>
    <x v="647"/>
    <x v="1"/>
    <s v="tier - 3"/>
    <x v="3"/>
    <n v="63"/>
  </r>
  <r>
    <s v="Id649"/>
    <s v="Picklesimer"/>
    <n v="33.659999999999997"/>
    <x v="120"/>
    <s v="yes"/>
    <x v="0"/>
    <x v="0"/>
    <x v="1"/>
    <x v="1"/>
    <x v="0"/>
    <x v="2"/>
    <s v="4 Jun 1959"/>
    <x v="648"/>
    <x v="1"/>
    <s v="tier - 1"/>
    <x v="0"/>
    <n v="64"/>
  </r>
  <r>
    <s v="Id650"/>
    <s v="Giles"/>
    <n v="35.5"/>
    <x v="395"/>
    <s v="No"/>
    <x v="0"/>
    <x v="0"/>
    <x v="0"/>
    <x v="1"/>
    <x v="0"/>
    <x v="0"/>
    <s v="25 Oct 1962"/>
    <x v="649"/>
    <x v="1"/>
    <s v="tier - 2"/>
    <x v="1"/>
    <n v="60"/>
  </r>
  <r>
    <s v="Id651"/>
    <s v="Harmon"/>
    <n v="41.63"/>
    <x v="396"/>
    <s v="No"/>
    <x v="0"/>
    <x v="0"/>
    <x v="0"/>
    <x v="1"/>
    <x v="0"/>
    <x v="0"/>
    <s v="25 Nov 1971"/>
    <x v="650"/>
    <x v="1"/>
    <s v="tier - 1"/>
    <x v="8"/>
    <n v="51"/>
  </r>
  <r>
    <s v="Id652"/>
    <s v="Pennings"/>
    <n v="46.49"/>
    <x v="397"/>
    <s v="No"/>
    <x v="0"/>
    <x v="0"/>
    <x v="0"/>
    <x v="1"/>
    <x v="0"/>
    <x v="0"/>
    <s v="5 Sep 1978"/>
    <x v="651"/>
    <x v="1"/>
    <s v="tier - 1"/>
    <x v="3"/>
    <n v="44"/>
  </r>
  <r>
    <s v="Id653"/>
    <s v="Tseronis"/>
    <n v="43.29"/>
    <x v="353"/>
    <s v="No"/>
    <x v="0"/>
    <x v="0"/>
    <x v="1"/>
    <x v="1"/>
    <x v="0"/>
    <x v="2"/>
    <s v="7 Nov 1972"/>
    <x v="652"/>
    <x v="1"/>
    <s v="tier - 1"/>
    <x v="1"/>
    <n v="50"/>
  </r>
  <r>
    <s v="Id654"/>
    <s v="Aliff"/>
    <n v="43.08"/>
    <x v="254"/>
    <s v="yes"/>
    <x v="0"/>
    <x v="0"/>
    <x v="3"/>
    <x v="1"/>
    <x v="0"/>
    <x v="0"/>
    <s v="26 Oct 1975"/>
    <x v="653"/>
    <x v="1"/>
    <s v="tier - 1"/>
    <x v="8"/>
    <n v="47"/>
  </r>
  <r>
    <s v="Id655"/>
    <s v="Willenberg"/>
    <n v="39.07"/>
    <x v="398"/>
    <s v="No"/>
    <x v="0"/>
    <x v="0"/>
    <x v="0"/>
    <x v="1"/>
    <x v="0"/>
    <x v="0"/>
    <s v="12 Jun 1968"/>
    <x v="654"/>
    <x v="1"/>
    <s v="tier - 2"/>
    <x v="13"/>
    <n v="54"/>
  </r>
  <r>
    <s v="Id656"/>
    <s v="Millett"/>
    <n v="41.3"/>
    <x v="399"/>
    <s v="No"/>
    <x v="0"/>
    <x v="0"/>
    <x v="0"/>
    <x v="1"/>
    <x v="0"/>
    <x v="0"/>
    <s v="15 Aug 1971"/>
    <x v="655"/>
    <x v="1"/>
    <s v="tier - 3"/>
    <x v="8"/>
    <n v="51"/>
  </r>
  <r>
    <s v="Id657"/>
    <s v="Haley"/>
    <n v="42.95"/>
    <x v="26"/>
    <s v="yes"/>
    <x v="0"/>
    <x v="0"/>
    <x v="1"/>
    <x v="1"/>
    <x v="0"/>
    <x v="0"/>
    <s v="11 Sep 1970"/>
    <x v="656"/>
    <x v="1"/>
    <s v="tier - 3"/>
    <x v="3"/>
    <n v="52"/>
  </r>
  <r>
    <s v="Id658"/>
    <s v="Ackerman"/>
    <n v="46.96"/>
    <x v="202"/>
    <s v="No"/>
    <x v="0"/>
    <x v="1"/>
    <x v="3"/>
    <x v="1"/>
    <x v="0"/>
    <x v="2"/>
    <s v="25 Nov 1979"/>
    <x v="657"/>
    <x v="1"/>
    <s v="tier - 1"/>
    <x v="3"/>
    <n v="43"/>
  </r>
  <r>
    <s v="Id659"/>
    <s v="Valdez"/>
    <n v="30.495000000000001"/>
    <x v="201"/>
    <s v="No"/>
    <x v="0"/>
    <x v="0"/>
    <x v="0"/>
    <x v="1"/>
    <x v="0"/>
    <x v="0"/>
    <s v="8 Aug 1960"/>
    <x v="658"/>
    <x v="1"/>
    <s v="tier - 2"/>
    <x v="1"/>
    <n v="62"/>
  </r>
  <r>
    <s v="Id660"/>
    <s v="Michaud"/>
    <n v="17.954999999999998"/>
    <x v="319"/>
    <s v="yes"/>
    <x v="0"/>
    <x v="0"/>
    <x v="3"/>
    <x v="0"/>
    <x v="3"/>
    <x v="2"/>
    <s v="2 Aug 1995"/>
    <x v="659"/>
    <x v="1"/>
    <s v="tier - 2"/>
    <x v="2"/>
    <n v="27"/>
  </r>
  <r>
    <s v="Id661"/>
    <s v="Gunnink"/>
    <n v="25.6"/>
    <x v="400"/>
    <s v="No"/>
    <x v="0"/>
    <x v="0"/>
    <x v="2"/>
    <x v="1"/>
    <x v="1"/>
    <x v="0"/>
    <s v="29 Jul 1958"/>
    <x v="660"/>
    <x v="1"/>
    <s v="tier - 3"/>
    <x v="3"/>
    <n v="64"/>
  </r>
  <r>
    <s v="Id662"/>
    <s v="Knight"/>
    <n v="34.21"/>
    <x v="401"/>
    <s v="No"/>
    <x v="0"/>
    <x v="0"/>
    <x v="0"/>
    <x v="1"/>
    <x v="0"/>
    <x v="0"/>
    <s v="29 Nov 1962"/>
    <x v="661"/>
    <x v="1"/>
    <s v="tier - 1"/>
    <x v="14"/>
    <n v="60"/>
  </r>
  <r>
    <s v="Id663"/>
    <s v="Grosscup"/>
    <n v="39.74"/>
    <x v="285"/>
    <s v="No"/>
    <x v="0"/>
    <x v="0"/>
    <x v="0"/>
    <x v="1"/>
    <x v="0"/>
    <x v="0"/>
    <s v="8 Nov 1968"/>
    <x v="662"/>
    <x v="1"/>
    <s v="tier - 2"/>
    <x v="1"/>
    <n v="54"/>
  </r>
  <r>
    <s v="Id664"/>
    <s v="Koniuch"/>
    <n v="49.53"/>
    <x v="402"/>
    <s v="yes"/>
    <x v="0"/>
    <x v="0"/>
    <x v="0"/>
    <x v="1"/>
    <x v="0"/>
    <x v="0"/>
    <s v="4 Jul 1981"/>
    <x v="663"/>
    <x v="1"/>
    <s v="tier - 1"/>
    <x v="3"/>
    <n v="41"/>
  </r>
  <r>
    <s v="Id665"/>
    <s v="Heitzman"/>
    <n v="39.33"/>
    <x v="394"/>
    <s v="No"/>
    <x v="0"/>
    <x v="0"/>
    <x v="2"/>
    <x v="1"/>
    <x v="0"/>
    <x v="0"/>
    <s v="17 Oct 1958"/>
    <x v="664"/>
    <x v="1"/>
    <s v="tier - 2"/>
    <x v="2"/>
    <n v="64"/>
  </r>
  <r>
    <s v="Id666"/>
    <s v="Tatton"/>
    <n v="39.979999999999997"/>
    <x v="403"/>
    <s v="yes"/>
    <x v="0"/>
    <x v="0"/>
    <x v="1"/>
    <x v="1"/>
    <x v="0"/>
    <x v="0"/>
    <s v="11 Nov 1970"/>
    <x v="665"/>
    <x v="1"/>
    <s v="tier - 2"/>
    <x v="8"/>
    <n v="52"/>
  </r>
  <r>
    <s v="Id667"/>
    <s v="Flanagan"/>
    <n v="46.51"/>
    <x v="404"/>
    <s v="yes"/>
    <x v="0"/>
    <x v="0"/>
    <x v="0"/>
    <x v="1"/>
    <x v="0"/>
    <x v="0"/>
    <s v="5 Jun 1981"/>
    <x v="666"/>
    <x v="1"/>
    <s v="tier - 3"/>
    <x v="12"/>
    <n v="42"/>
  </r>
  <r>
    <s v="Id668"/>
    <s v="Funk"/>
    <n v="43.58"/>
    <x v="80"/>
    <s v="No"/>
    <x v="0"/>
    <x v="1"/>
    <x v="3"/>
    <x v="1"/>
    <x v="0"/>
    <x v="2"/>
    <s v="18 Oct 1979"/>
    <x v="667"/>
    <x v="1"/>
    <s v="tier - 3"/>
    <x v="12"/>
    <n v="43"/>
  </r>
  <r>
    <s v="Id669"/>
    <s v="Davenport"/>
    <n v="42.28"/>
    <x v="405"/>
    <s v="yes"/>
    <x v="0"/>
    <x v="0"/>
    <x v="3"/>
    <x v="1"/>
    <x v="0"/>
    <x v="0"/>
    <s v="10 Dec 1975"/>
    <x v="668"/>
    <x v="1"/>
    <s v="tier - 3"/>
    <x v="8"/>
    <n v="47"/>
  </r>
  <r>
    <s v="Id670"/>
    <s v="Nicholson"/>
    <n v="35.520000000000003"/>
    <x v="296"/>
    <s v="No"/>
    <x v="0"/>
    <x v="0"/>
    <x v="0"/>
    <x v="1"/>
    <x v="0"/>
    <x v="0"/>
    <s v="27 Jul 1965"/>
    <x v="669"/>
    <x v="1"/>
    <s v="tier - 2"/>
    <x v="12"/>
    <n v="57"/>
  </r>
  <r>
    <s v="Id671"/>
    <s v="Lindbloom"/>
    <n v="33.6"/>
    <x v="406"/>
    <s v="No"/>
    <x v="0"/>
    <x v="0"/>
    <x v="0"/>
    <x v="1"/>
    <x v="0"/>
    <x v="0"/>
    <s v="29 Jul 1962"/>
    <x v="670"/>
    <x v="1"/>
    <s v="tier - 3"/>
    <x v="14"/>
    <n v="60"/>
  </r>
  <r>
    <s v="Id672"/>
    <s v="Wijayaratne"/>
    <n v="22.42"/>
    <x v="28"/>
    <s v="No"/>
    <x v="0"/>
    <x v="0"/>
    <x v="0"/>
    <x v="0"/>
    <x v="2"/>
    <x v="0"/>
    <s v="24 Sep 2002"/>
    <x v="671"/>
    <x v="1"/>
    <s v="tier - 2"/>
    <x v="1"/>
    <n v="20"/>
  </r>
  <r>
    <s v="Id673"/>
    <s v="Ainsworth"/>
    <n v="46.86"/>
    <x v="189"/>
    <s v="No"/>
    <x v="0"/>
    <x v="0"/>
    <x v="0"/>
    <x v="1"/>
    <x v="0"/>
    <x v="2"/>
    <s v="4 Sep 1982"/>
    <x v="672"/>
    <x v="1"/>
    <s v="tier - 2"/>
    <x v="3"/>
    <n v="40"/>
  </r>
  <r>
    <s v="Id674"/>
    <s v="Gayagoy"/>
    <n v="32.965000000000003"/>
    <x v="407"/>
    <s v="No"/>
    <x v="0"/>
    <x v="0"/>
    <x v="2"/>
    <x v="1"/>
    <x v="0"/>
    <x v="0"/>
    <s v="23 Jul 1958"/>
    <x v="673"/>
    <x v="1"/>
    <s v="tier - 1"/>
    <x v="1"/>
    <n v="64"/>
  </r>
  <r>
    <s v="Id675"/>
    <s v="Fitzmaurice"/>
    <n v="39.340000000000003"/>
    <x v="340"/>
    <s v="yes"/>
    <x v="0"/>
    <x v="1"/>
    <x v="3"/>
    <x v="1"/>
    <x v="0"/>
    <x v="2"/>
    <s v="20 Oct 1969"/>
    <x v="674"/>
    <x v="1"/>
    <s v="tier - 1"/>
    <x v="1"/>
    <n v="53"/>
  </r>
  <r>
    <s v="Id676"/>
    <s v="Rodriguez"/>
    <n v="47"/>
    <x v="257"/>
    <s v="yes"/>
    <x v="0"/>
    <x v="0"/>
    <x v="0"/>
    <x v="1"/>
    <x v="0"/>
    <x v="0"/>
    <s v="13 Nov 1981"/>
    <x v="675"/>
    <x v="1"/>
    <s v="tier - 1"/>
    <x v="1"/>
    <n v="41"/>
  </r>
  <r>
    <s v="Id677"/>
    <s v="Tsoucas"/>
    <n v="36.71"/>
    <x v="408"/>
    <s v="yes"/>
    <x v="0"/>
    <x v="0"/>
    <x v="0"/>
    <x v="1"/>
    <x v="0"/>
    <x v="0"/>
    <s v="1 Sep 1967"/>
    <x v="676"/>
    <x v="1"/>
    <s v="tier - 3"/>
    <x v="12"/>
    <n v="55"/>
  </r>
  <r>
    <s v="Id678"/>
    <s v="Muhly"/>
    <n v="53.48"/>
    <x v="409"/>
    <s v="No"/>
    <x v="0"/>
    <x v="0"/>
    <x v="0"/>
    <x v="1"/>
    <x v="0"/>
    <x v="2"/>
    <s v="21 Aug 1991"/>
    <x v="677"/>
    <x v="1"/>
    <s v="tier - 3"/>
    <x v="3"/>
    <n v="31"/>
  </r>
  <r>
    <s v="Id679"/>
    <s v="Lund"/>
    <n v="35.5"/>
    <x v="410"/>
    <s v="No"/>
    <x v="0"/>
    <x v="0"/>
    <x v="0"/>
    <x v="1"/>
    <x v="0"/>
    <x v="0"/>
    <s v="8 Nov 1965"/>
    <x v="678"/>
    <x v="1"/>
    <s v="tier - 3"/>
    <x v="14"/>
    <n v="57"/>
  </r>
  <r>
    <s v="Id680"/>
    <s v="Battaglino"/>
    <n v="36.979999999999997"/>
    <x v="411"/>
    <s v="yes"/>
    <x v="0"/>
    <x v="0"/>
    <x v="0"/>
    <x v="1"/>
    <x v="0"/>
    <x v="0"/>
    <s v="18 Jul 1967"/>
    <x v="679"/>
    <x v="1"/>
    <s v="tier - 3"/>
    <x v="13"/>
    <n v="55"/>
  </r>
  <r>
    <s v="Id681"/>
    <s v="Pena"/>
    <n v="32.395000000000003"/>
    <x v="210"/>
    <s v="yes"/>
    <x v="0"/>
    <x v="1"/>
    <x v="3"/>
    <x v="1"/>
    <x v="0"/>
    <x v="0"/>
    <s v="14 Oct 1963"/>
    <x v="680"/>
    <x v="1"/>
    <s v="tier - 1"/>
    <x v="2"/>
    <n v="59"/>
  </r>
  <r>
    <s v="Id682"/>
    <s v="Thomason"/>
    <n v="32.729999999999997"/>
    <x v="355"/>
    <s v="No"/>
    <x v="0"/>
    <x v="0"/>
    <x v="0"/>
    <x v="1"/>
    <x v="0"/>
    <x v="0"/>
    <s v="3 Dec 1962"/>
    <x v="681"/>
    <x v="1"/>
    <s v="tier - 1"/>
    <x v="15"/>
    <n v="60"/>
  </r>
  <r>
    <s v="Id683"/>
    <s v="Hancox"/>
    <n v="20.52"/>
    <x v="4"/>
    <s v="No"/>
    <x v="0"/>
    <x v="0"/>
    <x v="3"/>
    <x v="0"/>
    <x v="2"/>
    <x v="2"/>
    <s v="12 Sep 1998"/>
    <x v="682"/>
    <x v="1"/>
    <s v="tier - 1"/>
    <x v="2"/>
    <n v="24"/>
  </r>
  <r>
    <s v="Id684"/>
    <s v="Canarecci"/>
    <n v="51.72"/>
    <x v="136"/>
    <s v="No"/>
    <x v="0"/>
    <x v="0"/>
    <x v="0"/>
    <x v="1"/>
    <x v="0"/>
    <x v="1"/>
    <s v="14 Jul 1989"/>
    <x v="683"/>
    <x v="1"/>
    <s v="tier - 3"/>
    <x v="3"/>
    <n v="33"/>
  </r>
  <r>
    <s v="Id685"/>
    <s v="Toupin"/>
    <n v="50.2"/>
    <x v="66"/>
    <s v="No"/>
    <x v="0"/>
    <x v="0"/>
    <x v="0"/>
    <x v="1"/>
    <x v="0"/>
    <x v="2"/>
    <s v="22 Jul 1989"/>
    <x v="684"/>
    <x v="1"/>
    <s v="tier - 3"/>
    <x v="1"/>
    <n v="33"/>
  </r>
  <r>
    <s v="Id686"/>
    <s v="Mulley"/>
    <n v="25.52"/>
    <x v="348"/>
    <s v="No"/>
    <x v="0"/>
    <x v="1"/>
    <x v="3"/>
    <x v="1"/>
    <x v="1"/>
    <x v="1"/>
    <s v="20 Oct 1979"/>
    <x v="685"/>
    <x v="1"/>
    <s v="tier - 2"/>
    <x v="0"/>
    <n v="43"/>
  </r>
  <r>
    <s v="Id687"/>
    <s v="Parry"/>
    <n v="35.200000000000003"/>
    <x v="106"/>
    <s v="yes"/>
    <x v="0"/>
    <x v="0"/>
    <x v="1"/>
    <x v="1"/>
    <x v="0"/>
    <x v="1"/>
    <s v="20 Nov 1959"/>
    <x v="686"/>
    <x v="1"/>
    <s v="tier - 2"/>
    <x v="0"/>
    <n v="63"/>
  </r>
  <r>
    <s v="Id688"/>
    <s v="Mason Cox"/>
    <n v="41.26"/>
    <x v="412"/>
    <s v="yes"/>
    <x v="0"/>
    <x v="0"/>
    <x v="0"/>
    <x v="1"/>
    <x v="0"/>
    <x v="1"/>
    <s v="27 Nov 1976"/>
    <x v="687"/>
    <x v="1"/>
    <s v="tier - 3"/>
    <x v="1"/>
    <n v="46"/>
  </r>
  <r>
    <s v="Id689"/>
    <s v="Thompson"/>
    <n v="17.195"/>
    <x v="319"/>
    <s v="yes"/>
    <x v="0"/>
    <x v="0"/>
    <x v="0"/>
    <x v="0"/>
    <x v="3"/>
    <x v="2"/>
    <s v="10 Nov 1996"/>
    <x v="688"/>
    <x v="1"/>
    <s v="tier - 3"/>
    <x v="2"/>
    <n v="26"/>
  </r>
  <r>
    <s v="Id690"/>
    <s v="Nelson"/>
    <n v="23.085000000000001"/>
    <x v="159"/>
    <s v="yes"/>
    <x v="0"/>
    <x v="0"/>
    <x v="1"/>
    <x v="1"/>
    <x v="2"/>
    <x v="2"/>
    <s v="3 Aug 1959"/>
    <x v="689"/>
    <x v="1"/>
    <s v="tier - 3"/>
    <x v="8"/>
    <n v="63"/>
  </r>
  <r>
    <s v="Id691"/>
    <s v="Forte"/>
    <n v="21.66"/>
    <x v="112"/>
    <s v="yes"/>
    <x v="0"/>
    <x v="0"/>
    <x v="1"/>
    <x v="1"/>
    <x v="2"/>
    <x v="2"/>
    <s v="29 Jun 1959"/>
    <x v="690"/>
    <x v="1"/>
    <s v="tier - 1"/>
    <x v="2"/>
    <n v="63"/>
  </r>
  <r>
    <s v="Id692"/>
    <s v="Corona Iturriaga"/>
    <n v="36.47"/>
    <x v="210"/>
    <s v="yes"/>
    <x v="0"/>
    <x v="0"/>
    <x v="0"/>
    <x v="1"/>
    <x v="0"/>
    <x v="0"/>
    <s v="4 Nov 1967"/>
    <x v="691"/>
    <x v="1"/>
    <s v="tier - 2"/>
    <x v="14"/>
    <n v="55"/>
  </r>
  <r>
    <s v="Id693"/>
    <s v="McCollum"/>
    <n v="36.08"/>
    <x v="413"/>
    <s v="yes"/>
    <x v="0"/>
    <x v="0"/>
    <x v="0"/>
    <x v="1"/>
    <x v="0"/>
    <x v="0"/>
    <s v="15 Aug 1967"/>
    <x v="692"/>
    <x v="1"/>
    <s v="tier - 2"/>
    <x v="12"/>
    <n v="55"/>
  </r>
  <r>
    <s v="Id694"/>
    <s v="Hevner"/>
    <n v="23.18"/>
    <x v="297"/>
    <s v="No"/>
    <x v="0"/>
    <x v="0"/>
    <x v="0"/>
    <x v="1"/>
    <x v="2"/>
    <x v="1"/>
    <s v="10 Aug 1999"/>
    <x v="693"/>
    <x v="1"/>
    <s v="tier - 1"/>
    <x v="1"/>
    <n v="23"/>
  </r>
  <r>
    <s v="Id695"/>
    <s v="Looi"/>
    <n v="39.159999999999997"/>
    <x v="359"/>
    <s v="No"/>
    <x v="0"/>
    <x v="0"/>
    <x v="2"/>
    <x v="1"/>
    <x v="0"/>
    <x v="0"/>
    <s v="20 Sep 1958"/>
    <x v="694"/>
    <x v="1"/>
    <s v="tier - 3"/>
    <x v="0"/>
    <n v="64"/>
  </r>
  <r>
    <s v="Id696"/>
    <s v="Power"/>
    <n v="38.19"/>
    <x v="414"/>
    <s v="No"/>
    <x v="0"/>
    <x v="0"/>
    <x v="2"/>
    <x v="1"/>
    <x v="0"/>
    <x v="0"/>
    <s v="29 Jul 1958"/>
    <x v="695"/>
    <x v="1"/>
    <s v="tier - 2"/>
    <x v="4"/>
    <n v="64"/>
  </r>
  <r>
    <s v="Id697"/>
    <s v="Routon"/>
    <n v="26.41"/>
    <x v="415"/>
    <s v="No"/>
    <x v="0"/>
    <x v="0"/>
    <x v="2"/>
    <x v="1"/>
    <x v="1"/>
    <x v="0"/>
    <s v="14 Sep 1958"/>
    <x v="696"/>
    <x v="1"/>
    <s v="tier - 1"/>
    <x v="11"/>
    <n v="64"/>
  </r>
  <r>
    <s v="Id698"/>
    <s v="Dochelli"/>
    <n v="28.785"/>
    <x v="416"/>
    <s v="No"/>
    <x v="0"/>
    <x v="0"/>
    <x v="0"/>
    <x v="1"/>
    <x v="1"/>
    <x v="0"/>
    <s v="22 Jun 1965"/>
    <x v="697"/>
    <x v="1"/>
    <s v="tier - 3"/>
    <x v="2"/>
    <n v="57"/>
  </r>
  <r>
    <s v="Id699"/>
    <s v="Gillespie"/>
    <n v="26.695"/>
    <x v="417"/>
    <s v="yes"/>
    <x v="0"/>
    <x v="1"/>
    <x v="3"/>
    <x v="1"/>
    <x v="1"/>
    <x v="0"/>
    <s v="16 Jul 1963"/>
    <x v="698"/>
    <x v="1"/>
    <s v="tier - 2"/>
    <x v="1"/>
    <n v="59"/>
  </r>
  <r>
    <s v="Id700"/>
    <s v="Oskvig"/>
    <n v="32.799999999999997"/>
    <x v="87"/>
    <s v="yes"/>
    <x v="0"/>
    <x v="0"/>
    <x v="3"/>
    <x v="1"/>
    <x v="0"/>
    <x v="1"/>
    <s v="16 Nov 1988"/>
    <x v="699"/>
    <x v="1"/>
    <s v="tier - 2"/>
    <x v="3"/>
    <n v="34"/>
  </r>
  <r>
    <s v="Id701"/>
    <s v="Holland-Stergar"/>
    <n v="35.869999999999997"/>
    <x v="418"/>
    <s v="yes"/>
    <x v="0"/>
    <x v="0"/>
    <x v="0"/>
    <x v="1"/>
    <x v="0"/>
    <x v="0"/>
    <s v="10 Oct 1967"/>
    <x v="700"/>
    <x v="1"/>
    <s v="tier - 1"/>
    <x v="12"/>
    <n v="55"/>
  </r>
  <r>
    <s v="Id702"/>
    <s v="Arai"/>
    <n v="21.66"/>
    <x v="419"/>
    <s v="yes"/>
    <x v="0"/>
    <x v="0"/>
    <x v="1"/>
    <x v="1"/>
    <x v="2"/>
    <x v="2"/>
    <s v="24 Dec 1959"/>
    <x v="701"/>
    <x v="1"/>
    <s v="tier - 2"/>
    <x v="1"/>
    <n v="63"/>
  </r>
  <r>
    <s v="Id703"/>
    <s v="Olausson"/>
    <n v="37.72"/>
    <x v="24"/>
    <s v="yes"/>
    <x v="0"/>
    <x v="1"/>
    <x v="3"/>
    <x v="1"/>
    <x v="0"/>
    <x v="2"/>
    <s v="26 Sep 1969"/>
    <x v="702"/>
    <x v="1"/>
    <s v="tier - 3"/>
    <x v="13"/>
    <n v="53"/>
  </r>
  <r>
    <s v="Id704"/>
    <s v="Wagner"/>
    <n v="39.700000000000003"/>
    <x v="420"/>
    <s v="No"/>
    <x v="0"/>
    <x v="0"/>
    <x v="2"/>
    <x v="1"/>
    <x v="0"/>
    <x v="0"/>
    <s v="10 Jul 1958"/>
    <x v="703"/>
    <x v="1"/>
    <s v="tier - 2"/>
    <x v="3"/>
    <n v="64"/>
  </r>
  <r>
    <s v="Id705"/>
    <s v="Delong"/>
    <n v="35.97"/>
    <x v="421"/>
    <s v="No"/>
    <x v="0"/>
    <x v="0"/>
    <x v="2"/>
    <x v="1"/>
    <x v="0"/>
    <x v="0"/>
    <s v="15 Oct 1958"/>
    <x v="704"/>
    <x v="1"/>
    <s v="tier - 3"/>
    <x v="0"/>
    <n v="64"/>
  </r>
  <r>
    <s v="Id706"/>
    <s v="Mehech"/>
    <n v="37.85"/>
    <x v="422"/>
    <s v="No"/>
    <x v="0"/>
    <x v="0"/>
    <x v="0"/>
    <x v="1"/>
    <x v="0"/>
    <x v="0"/>
    <s v="15 Dec 1968"/>
    <x v="705"/>
    <x v="1"/>
    <s v="tier - 3"/>
    <x v="1"/>
    <n v="54"/>
  </r>
  <r>
    <s v="Id707"/>
    <s v="Machiela"/>
    <n v="21.66"/>
    <x v="161"/>
    <s v="No"/>
    <x v="1"/>
    <x v="0"/>
    <x v="3"/>
    <x v="0"/>
    <x v="2"/>
    <x v="2"/>
    <s v="6 Sep 2004"/>
    <x v="706"/>
    <x v="1"/>
    <s v="tier - 2"/>
    <x v="2"/>
    <n v="18"/>
  </r>
  <r>
    <s v="Id708"/>
    <s v="Young"/>
    <n v="39.369999999999997"/>
    <x v="119"/>
    <s v="No"/>
    <x v="0"/>
    <x v="0"/>
    <x v="1"/>
    <x v="1"/>
    <x v="0"/>
    <x v="1"/>
    <s v="13 Jul 1972"/>
    <x v="707"/>
    <x v="1"/>
    <s v="tier - 2"/>
    <x v="12"/>
    <n v="50"/>
  </r>
  <r>
    <s v="Id709"/>
    <s v="Dupere"/>
    <n v="40.880000000000003"/>
    <x v="370"/>
    <s v="No"/>
    <x v="0"/>
    <x v="0"/>
    <x v="0"/>
    <x v="1"/>
    <x v="0"/>
    <x v="0"/>
    <s v="26 Dec 1974"/>
    <x v="708"/>
    <x v="1"/>
    <s v="tier - 2"/>
    <x v="12"/>
    <n v="48"/>
  </r>
  <r>
    <s v="Id710"/>
    <s v="Iandolo"/>
    <n v="26.22"/>
    <x v="191"/>
    <s v="yes"/>
    <x v="0"/>
    <x v="0"/>
    <x v="1"/>
    <x v="1"/>
    <x v="1"/>
    <x v="2"/>
    <s v="8 Nov 1959"/>
    <x v="709"/>
    <x v="1"/>
    <s v="tier - 3"/>
    <x v="1"/>
    <n v="63"/>
  </r>
  <r>
    <s v="Id711"/>
    <s v="Ito"/>
    <n v="25.08"/>
    <x v="56"/>
    <s v="yes"/>
    <x v="0"/>
    <x v="0"/>
    <x v="1"/>
    <x v="1"/>
    <x v="1"/>
    <x v="1"/>
    <s v="10 Oct 1959"/>
    <x v="710"/>
    <x v="1"/>
    <s v="tier - 1"/>
    <x v="1"/>
    <n v="63"/>
  </r>
  <r>
    <s v="Id712"/>
    <s v="Barry"/>
    <n v="39.1"/>
    <x v="423"/>
    <s v="yes"/>
    <x v="0"/>
    <x v="0"/>
    <x v="1"/>
    <x v="1"/>
    <x v="0"/>
    <x v="0"/>
    <s v="25 Sep 1961"/>
    <x v="711"/>
    <x v="1"/>
    <s v="tier - 1"/>
    <x v="3"/>
    <n v="61"/>
  </r>
  <r>
    <s v="Id713"/>
    <s v="Boyce"/>
    <n v="37.905000000000001"/>
    <x v="355"/>
    <s v="No"/>
    <x v="0"/>
    <x v="0"/>
    <x v="2"/>
    <x v="1"/>
    <x v="0"/>
    <x v="0"/>
    <s v="21 Sep 1958"/>
    <x v="712"/>
    <x v="1"/>
    <s v="tier - 2"/>
    <x v="1"/>
    <n v="64"/>
  </r>
  <r>
    <s v="Id714"/>
    <s v="Lin"/>
    <n v="43.35"/>
    <x v="86"/>
    <s v="yes"/>
    <x v="0"/>
    <x v="1"/>
    <x v="3"/>
    <x v="1"/>
    <x v="0"/>
    <x v="2"/>
    <s v="17 Nov 1983"/>
    <x v="713"/>
    <x v="1"/>
    <s v="tier - 1"/>
    <x v="12"/>
    <n v="39"/>
  </r>
  <r>
    <s v="Id715"/>
    <s v="Smith"/>
    <n v="36.15"/>
    <x v="424"/>
    <s v="No"/>
    <x v="0"/>
    <x v="0"/>
    <x v="0"/>
    <x v="1"/>
    <x v="0"/>
    <x v="0"/>
    <s v="25 Dec 1968"/>
    <x v="714"/>
    <x v="1"/>
    <s v="tier - 1"/>
    <x v="12"/>
    <n v="54"/>
  </r>
  <r>
    <s v="Id716"/>
    <s v="Nalven"/>
    <n v="44.98"/>
    <x v="425"/>
    <s v="No"/>
    <x v="0"/>
    <x v="0"/>
    <x v="3"/>
    <x v="1"/>
    <x v="0"/>
    <x v="1"/>
    <s v="7 Jul 1984"/>
    <x v="715"/>
    <x v="1"/>
    <s v="tier - 1"/>
    <x v="1"/>
    <n v="38"/>
  </r>
  <r>
    <s v="Id717"/>
    <s v="Bourgeois"/>
    <n v="38.28"/>
    <x v="49"/>
    <s v="No"/>
    <x v="1"/>
    <x v="0"/>
    <x v="3"/>
    <x v="1"/>
    <x v="0"/>
    <x v="2"/>
    <s v="6 Jul 2004"/>
    <x v="716"/>
    <x v="1"/>
    <s v="tier - 3"/>
    <x v="0"/>
    <n v="18"/>
  </r>
  <r>
    <s v="Id718"/>
    <s v="Orloff"/>
    <n v="32.299999999999997"/>
    <x v="426"/>
    <s v="yes"/>
    <x v="0"/>
    <x v="0"/>
    <x v="1"/>
    <x v="1"/>
    <x v="0"/>
    <x v="0"/>
    <s v="14 Jun 1961"/>
    <x v="717"/>
    <x v="1"/>
    <s v="tier - 1"/>
    <x v="1"/>
    <n v="61"/>
  </r>
  <r>
    <s v="Id719"/>
    <s v="Ramirez"/>
    <n v="39.51"/>
    <x v="427"/>
    <s v="yes"/>
    <x v="0"/>
    <x v="0"/>
    <x v="0"/>
    <x v="1"/>
    <x v="0"/>
    <x v="1"/>
    <s v="26 Sep 1976"/>
    <x v="718"/>
    <x v="1"/>
    <s v="tier - 3"/>
    <x v="8"/>
    <n v="46"/>
  </r>
  <r>
    <s v="Id720"/>
    <s v="Fouquet"/>
    <n v="50.46"/>
    <x v="176"/>
    <s v="No"/>
    <x v="0"/>
    <x v="0"/>
    <x v="0"/>
    <x v="1"/>
    <x v="0"/>
    <x v="2"/>
    <s v="12 Sep 1991"/>
    <x v="719"/>
    <x v="1"/>
    <s v="tier - 3"/>
    <x v="1"/>
    <n v="31"/>
  </r>
  <r>
    <s v="Id721"/>
    <s v="McPhillips"/>
    <n v="31.73"/>
    <x v="365"/>
    <s v="No"/>
    <x v="0"/>
    <x v="0"/>
    <x v="0"/>
    <x v="1"/>
    <x v="0"/>
    <x v="0"/>
    <s v="8 Nov 1960"/>
    <x v="720"/>
    <x v="1"/>
    <s v="tier - 3"/>
    <x v="2"/>
    <n v="62"/>
  </r>
  <r>
    <s v="Id722"/>
    <s v="Burgin"/>
    <n v="32.1"/>
    <x v="428"/>
    <s v="yes"/>
    <x v="0"/>
    <x v="1"/>
    <x v="3"/>
    <x v="1"/>
    <x v="0"/>
    <x v="0"/>
    <s v="8 Jul 1963"/>
    <x v="721"/>
    <x v="1"/>
    <s v="tier - 3"/>
    <x v="3"/>
    <n v="59"/>
  </r>
  <r>
    <s v="Id723"/>
    <s v="Roberts"/>
    <n v="27.83"/>
    <x v="429"/>
    <s v="yes"/>
    <x v="0"/>
    <x v="1"/>
    <x v="3"/>
    <x v="1"/>
    <x v="1"/>
    <x v="0"/>
    <s v="6 Jul 1963"/>
    <x v="722"/>
    <x v="1"/>
    <s v="tier - 2"/>
    <x v="0"/>
    <n v="59"/>
  </r>
  <r>
    <s v="Id724"/>
    <s v="Nemec"/>
    <n v="27.72"/>
    <x v="430"/>
    <s v="yes"/>
    <x v="0"/>
    <x v="1"/>
    <x v="3"/>
    <x v="1"/>
    <x v="1"/>
    <x v="0"/>
    <s v="23 Dec 1963"/>
    <x v="723"/>
    <x v="1"/>
    <s v="tier - 1"/>
    <x v="0"/>
    <n v="59"/>
  </r>
  <r>
    <s v="Id725"/>
    <s v="Appman"/>
    <n v="36.765000000000001"/>
    <x v="338"/>
    <s v="yes"/>
    <x v="0"/>
    <x v="0"/>
    <x v="1"/>
    <x v="1"/>
    <x v="0"/>
    <x v="2"/>
    <s v="6 Sep 1959"/>
    <x v="724"/>
    <x v="1"/>
    <s v="tier - 1"/>
    <x v="4"/>
    <n v="63"/>
  </r>
  <r>
    <s v="Id726"/>
    <s v="Driscoll"/>
    <n v="48.36"/>
    <x v="337"/>
    <s v="No"/>
    <x v="0"/>
    <x v="0"/>
    <x v="0"/>
    <x v="1"/>
    <x v="0"/>
    <x v="2"/>
    <s v="13 Jul 1990"/>
    <x v="725"/>
    <x v="1"/>
    <s v="tier - 1"/>
    <x v="8"/>
    <n v="32"/>
  </r>
  <r>
    <s v="Id727"/>
    <s v="Glotzbach"/>
    <n v="31.445"/>
    <x v="171"/>
    <s v="yes"/>
    <x v="0"/>
    <x v="0"/>
    <x v="1"/>
    <x v="1"/>
    <x v="0"/>
    <x v="2"/>
    <s v="29 Aug 1959"/>
    <x v="726"/>
    <x v="1"/>
    <s v="tier - 2"/>
    <x v="9"/>
    <n v="63"/>
  </r>
  <r>
    <s v="Id728"/>
    <s v="Tenforde"/>
    <n v="27.55"/>
    <x v="431"/>
    <s v="No"/>
    <x v="0"/>
    <x v="0"/>
    <x v="0"/>
    <x v="1"/>
    <x v="1"/>
    <x v="0"/>
    <s v="18 Jun 1960"/>
    <x v="727"/>
    <x v="1"/>
    <s v="tier - 1"/>
    <x v="1"/>
    <n v="62"/>
  </r>
  <r>
    <s v="Id729"/>
    <s v="Ramirez"/>
    <n v="33.11"/>
    <x v="432"/>
    <s v="No"/>
    <x v="0"/>
    <x v="0"/>
    <x v="0"/>
    <x v="1"/>
    <x v="0"/>
    <x v="0"/>
    <s v="27 Jul 1962"/>
    <x v="728"/>
    <x v="1"/>
    <s v="tier - 2"/>
    <x v="0"/>
    <n v="60"/>
  </r>
  <r>
    <s v="Id730"/>
    <s v="Stanley Torres"/>
    <n v="36.85"/>
    <x v="200"/>
    <s v="yes"/>
    <x v="0"/>
    <x v="0"/>
    <x v="1"/>
    <x v="1"/>
    <x v="0"/>
    <x v="1"/>
    <s v="7 Jul 1959"/>
    <x v="729"/>
    <x v="1"/>
    <s v="tier - 2"/>
    <x v="0"/>
    <n v="63"/>
  </r>
  <r>
    <s v="Id731"/>
    <s v="Vandongen"/>
    <n v="36.299999999999997"/>
    <x v="427"/>
    <s v="yes"/>
    <x v="0"/>
    <x v="0"/>
    <x v="1"/>
    <x v="1"/>
    <x v="0"/>
    <x v="1"/>
    <s v="29 Dec 1959"/>
    <x v="730"/>
    <x v="1"/>
    <s v="tier - 3"/>
    <x v="0"/>
    <n v="63"/>
  </r>
  <r>
    <s v="Id732"/>
    <s v="Liebald"/>
    <n v="45.34"/>
    <x v="363"/>
    <s v="yes"/>
    <x v="0"/>
    <x v="0"/>
    <x v="0"/>
    <x v="1"/>
    <x v="0"/>
    <x v="2"/>
    <s v="25 Sep 1985"/>
    <x v="731"/>
    <x v="1"/>
    <s v="tier - 2"/>
    <x v="1"/>
    <n v="37"/>
  </r>
  <r>
    <s v="Id733"/>
    <s v="Holte"/>
    <n v="31.8"/>
    <x v="332"/>
    <s v="yes"/>
    <x v="0"/>
    <x v="0"/>
    <x v="1"/>
    <x v="1"/>
    <x v="0"/>
    <x v="2"/>
    <s v="5 Oct 1959"/>
    <x v="732"/>
    <x v="1"/>
    <s v="tier - 2"/>
    <x v="3"/>
    <n v="63"/>
  </r>
  <r>
    <s v="Id734"/>
    <s v="Johnson"/>
    <n v="41.02"/>
    <x v="433"/>
    <s v="No"/>
    <x v="0"/>
    <x v="0"/>
    <x v="0"/>
    <x v="1"/>
    <x v="0"/>
    <x v="0"/>
    <s v="19 Dec 1978"/>
    <x v="733"/>
    <x v="1"/>
    <s v="tier - 1"/>
    <x v="1"/>
    <n v="44"/>
  </r>
  <r>
    <s v="Id735"/>
    <s v="Bartlett"/>
    <n v="32.68"/>
    <x v="2"/>
    <s v="No"/>
    <x v="0"/>
    <x v="0"/>
    <x v="0"/>
    <x v="1"/>
    <x v="0"/>
    <x v="0"/>
    <s v="21 Jul 1960"/>
    <x v="734"/>
    <x v="1"/>
    <s v="tier - 2"/>
    <x v="1"/>
    <n v="62"/>
  </r>
  <r>
    <s v="Id736"/>
    <s v="Bergman"/>
    <n v="21.7"/>
    <x v="166"/>
    <s v="No"/>
    <x v="0"/>
    <x v="1"/>
    <x v="3"/>
    <x v="0"/>
    <x v="2"/>
    <x v="2"/>
    <s v="7 Jun 2003"/>
    <x v="735"/>
    <x v="1"/>
    <s v="tier - 1"/>
    <x v="3"/>
    <n v="20"/>
  </r>
  <r>
    <s v="Id737"/>
    <s v="Aitken"/>
    <n v="40.479999999999997"/>
    <x v="381"/>
    <s v="No"/>
    <x v="0"/>
    <x v="0"/>
    <x v="2"/>
    <x v="1"/>
    <x v="0"/>
    <x v="0"/>
    <s v="10 Dec 1958"/>
    <x v="736"/>
    <x v="2"/>
    <s v="tier - 1"/>
    <x v="0"/>
    <n v="64"/>
  </r>
  <r>
    <s v="Id738"/>
    <s v="Berger"/>
    <n v="34.5"/>
    <x v="434"/>
    <s v="No"/>
    <x v="0"/>
    <x v="0"/>
    <x v="2"/>
    <x v="1"/>
    <x v="0"/>
    <x v="0"/>
    <s v="25 Nov 1958"/>
    <x v="737"/>
    <x v="2"/>
    <s v="tier - 3"/>
    <x v="3"/>
    <n v="64"/>
  </r>
  <r>
    <s v="Id739"/>
    <s v="Richey"/>
    <n v="45.9"/>
    <x v="289"/>
    <s v="yes"/>
    <x v="0"/>
    <x v="0"/>
    <x v="3"/>
    <x v="1"/>
    <x v="0"/>
    <x v="0"/>
    <s v="8 Dec 1986"/>
    <x v="738"/>
    <x v="2"/>
    <s v="tier - 2"/>
    <x v="1"/>
    <n v="36"/>
  </r>
  <r>
    <s v="Id740"/>
    <s v="Trotter"/>
    <n v="33.479999999999997"/>
    <x v="435"/>
    <s v="yes"/>
    <x v="0"/>
    <x v="0"/>
    <x v="1"/>
    <x v="1"/>
    <x v="0"/>
    <x v="2"/>
    <s v="10 Nov 1966"/>
    <x v="739"/>
    <x v="2"/>
    <s v="tier - 3"/>
    <x v="12"/>
    <n v="56"/>
  </r>
  <r>
    <s v="Id741"/>
    <s v="Chavez"/>
    <n v="28.31"/>
    <x v="10"/>
    <s v="yes"/>
    <x v="0"/>
    <x v="0"/>
    <x v="1"/>
    <x v="1"/>
    <x v="1"/>
    <x v="1"/>
    <s v="6 Aug 1959"/>
    <x v="740"/>
    <x v="2"/>
    <s v="tier - 1"/>
    <x v="1"/>
    <n v="63"/>
  </r>
  <r>
    <s v="Id742"/>
    <s v="Orifice"/>
    <n v="21.565000000000001"/>
    <x v="436"/>
    <s v="No"/>
    <x v="1"/>
    <x v="0"/>
    <x v="3"/>
    <x v="0"/>
    <x v="2"/>
    <x v="2"/>
    <s v="16 Jul 2004"/>
    <x v="741"/>
    <x v="2"/>
    <s v="tier - 2"/>
    <x v="11"/>
    <n v="18"/>
  </r>
  <r>
    <s v="Id743"/>
    <s v="Farkash"/>
    <n v="35.590000000000003"/>
    <x v="127"/>
    <s v="yes"/>
    <x v="0"/>
    <x v="1"/>
    <x v="3"/>
    <x v="1"/>
    <x v="0"/>
    <x v="2"/>
    <s v="23 Oct 1969"/>
    <x v="742"/>
    <x v="2"/>
    <s v="tier - 2"/>
    <x v="12"/>
    <n v="53"/>
  </r>
  <r>
    <s v="Id744"/>
    <s v="Hribar"/>
    <n v="43.44"/>
    <x v="320"/>
    <s v="yes"/>
    <x v="0"/>
    <x v="0"/>
    <x v="0"/>
    <x v="1"/>
    <x v="0"/>
    <x v="2"/>
    <s v="29 Aug 1985"/>
    <x v="743"/>
    <x v="2"/>
    <s v="tier - 3"/>
    <x v="12"/>
    <n v="37"/>
  </r>
  <r>
    <s v="Id745"/>
    <s v="Crawford"/>
    <n v="21.754999999999999"/>
    <x v="230"/>
    <s v="yes"/>
    <x v="0"/>
    <x v="0"/>
    <x v="0"/>
    <x v="1"/>
    <x v="2"/>
    <x v="0"/>
    <s v="2 Aug 1981"/>
    <x v="744"/>
    <x v="2"/>
    <s v="tier - 2"/>
    <x v="2"/>
    <n v="41"/>
  </r>
  <r>
    <s v="Id746"/>
    <s v="Sittlington"/>
    <n v="44.55"/>
    <x v="437"/>
    <s v="yes"/>
    <x v="0"/>
    <x v="0"/>
    <x v="3"/>
    <x v="1"/>
    <x v="0"/>
    <x v="0"/>
    <s v="24 Nov 1986"/>
    <x v="745"/>
    <x v="2"/>
    <s v="tier - 2"/>
    <x v="8"/>
    <n v="36"/>
  </r>
  <r>
    <s v="Id747"/>
    <s v="Silbert"/>
    <n v="43.32"/>
    <x v="145"/>
    <s v="yes"/>
    <x v="0"/>
    <x v="0"/>
    <x v="0"/>
    <x v="1"/>
    <x v="0"/>
    <x v="2"/>
    <s v="14 Sep 1985"/>
    <x v="746"/>
    <x v="2"/>
    <s v="tier - 1"/>
    <x v="12"/>
    <n v="37"/>
  </r>
  <r>
    <s v="Id748"/>
    <s v="Carrique"/>
    <n v="31.23"/>
    <x v="438"/>
    <s v="yes"/>
    <x v="0"/>
    <x v="1"/>
    <x v="3"/>
    <x v="1"/>
    <x v="0"/>
    <x v="0"/>
    <s v="4 Aug 1963"/>
    <x v="747"/>
    <x v="2"/>
    <s v="tier - 2"/>
    <x v="14"/>
    <n v="59"/>
  </r>
  <r>
    <s v="Id749"/>
    <s v="Kosla"/>
    <n v="42.81"/>
    <x v="325"/>
    <s v="No"/>
    <x v="0"/>
    <x v="0"/>
    <x v="3"/>
    <x v="1"/>
    <x v="0"/>
    <x v="2"/>
    <s v="20 Jul 1984"/>
    <x v="748"/>
    <x v="2"/>
    <s v="tier - 3"/>
    <x v="8"/>
    <n v="38"/>
  </r>
  <r>
    <s v="Id750"/>
    <s v="Parker"/>
    <n v="35.909999999999997"/>
    <x v="379"/>
    <s v="yes"/>
    <x v="0"/>
    <x v="0"/>
    <x v="1"/>
    <x v="1"/>
    <x v="0"/>
    <x v="0"/>
    <s v="24 Dec 1961"/>
    <x v="749"/>
    <x v="2"/>
    <s v="tier - 3"/>
    <x v="2"/>
    <n v="61"/>
  </r>
  <r>
    <s v="Id751"/>
    <s v="Horton"/>
    <n v="36.65"/>
    <x v="170"/>
    <s v="yes"/>
    <x v="0"/>
    <x v="1"/>
    <x v="3"/>
    <x v="1"/>
    <x v="0"/>
    <x v="2"/>
    <s v="26 Jul 1969"/>
    <x v="750"/>
    <x v="2"/>
    <s v="tier - 3"/>
    <x v="1"/>
    <n v="53"/>
  </r>
  <r>
    <s v="Id752"/>
    <s v="Boller"/>
    <n v="22.04"/>
    <x v="333"/>
    <s v="yes"/>
    <x v="0"/>
    <x v="0"/>
    <x v="1"/>
    <x v="1"/>
    <x v="2"/>
    <x v="0"/>
    <s v="18 Nov 1961"/>
    <x v="751"/>
    <x v="2"/>
    <s v="tier - 3"/>
    <x v="2"/>
    <n v="61"/>
  </r>
  <r>
    <s v="Id753"/>
    <s v="Olaru"/>
    <n v="31.824999999999999"/>
    <x v="315"/>
    <s v="yes"/>
    <x v="0"/>
    <x v="0"/>
    <x v="3"/>
    <x v="1"/>
    <x v="0"/>
    <x v="2"/>
    <s v="10 Sep 1964"/>
    <x v="752"/>
    <x v="2"/>
    <s v="tier - 1"/>
    <x v="2"/>
    <n v="58"/>
  </r>
  <r>
    <s v="Id754"/>
    <s v="Prescott"/>
    <n v="53.58"/>
    <x v="188"/>
    <s v="No"/>
    <x v="0"/>
    <x v="0"/>
    <x v="3"/>
    <x v="1"/>
    <x v="0"/>
    <x v="2"/>
    <s v="14 Aug 1992"/>
    <x v="753"/>
    <x v="2"/>
    <s v="tier - 1"/>
    <x v="1"/>
    <n v="30"/>
  </r>
  <r>
    <s v="Id755"/>
    <s v="Hines"/>
    <n v="34.299999999999997"/>
    <x v="439"/>
    <s v="No"/>
    <x v="0"/>
    <x v="0"/>
    <x v="0"/>
    <x v="1"/>
    <x v="0"/>
    <x v="0"/>
    <s v="15 Jul 1968"/>
    <x v="754"/>
    <x v="2"/>
    <s v="tier - 3"/>
    <x v="12"/>
    <n v="54"/>
  </r>
  <r>
    <s v="Id756"/>
    <s v="Blanton"/>
    <n v="32.11"/>
    <x v="440"/>
    <s v="No"/>
    <x v="0"/>
    <x v="0"/>
    <x v="0"/>
    <x v="1"/>
    <x v="0"/>
    <x v="0"/>
    <s v="11 Jul 1960"/>
    <x v="755"/>
    <x v="2"/>
    <s v="tier - 3"/>
    <x v="6"/>
    <n v="62"/>
  </r>
  <r>
    <s v="Id757"/>
    <s v="Bustamante"/>
    <n v="31.78"/>
    <x v="441"/>
    <s v="yes"/>
    <x v="0"/>
    <x v="1"/>
    <x v="3"/>
    <x v="1"/>
    <x v="0"/>
    <x v="0"/>
    <s v="14 Oct 1963"/>
    <x v="756"/>
    <x v="2"/>
    <s v="tier - 1"/>
    <x v="1"/>
    <n v="59"/>
  </r>
  <r>
    <s v="Id758"/>
    <s v="McCann"/>
    <n v="46.89"/>
    <x v="315"/>
    <s v="No"/>
    <x v="0"/>
    <x v="0"/>
    <x v="0"/>
    <x v="1"/>
    <x v="0"/>
    <x v="2"/>
    <s v="30 Aug 1990"/>
    <x v="757"/>
    <x v="2"/>
    <s v="tier - 2"/>
    <x v="8"/>
    <n v="32"/>
  </r>
  <r>
    <s v="Id759"/>
    <s v="Schmole"/>
    <n v="39.35"/>
    <x v="442"/>
    <s v="yes"/>
    <x v="0"/>
    <x v="0"/>
    <x v="3"/>
    <x v="1"/>
    <x v="0"/>
    <x v="0"/>
    <s v="7 Aug 1975"/>
    <x v="758"/>
    <x v="2"/>
    <s v="tier - 2"/>
    <x v="1"/>
    <n v="47"/>
  </r>
  <r>
    <s v="Id760"/>
    <s v="Barber"/>
    <n v="39.200000000000003"/>
    <x v="22"/>
    <s v="No"/>
    <x v="0"/>
    <x v="0"/>
    <x v="0"/>
    <x v="1"/>
    <x v="0"/>
    <x v="0"/>
    <s v="24 Jul 1960"/>
    <x v="759"/>
    <x v="2"/>
    <s v="tier - 3"/>
    <x v="3"/>
    <n v="62"/>
  </r>
  <r>
    <s v="Id761"/>
    <s v="Reichmann"/>
    <n v="39.159999999999997"/>
    <x v="443"/>
    <s v="No"/>
    <x v="0"/>
    <x v="0"/>
    <x v="0"/>
    <x v="1"/>
    <x v="0"/>
    <x v="0"/>
    <s v="28 Jul 1960"/>
    <x v="760"/>
    <x v="2"/>
    <s v="tier - 2"/>
    <x v="0"/>
    <n v="62"/>
  </r>
  <r>
    <s v="Id762"/>
    <s v="Cavatorta"/>
    <n v="44.1"/>
    <x v="264"/>
    <s v="yes"/>
    <x v="0"/>
    <x v="0"/>
    <x v="0"/>
    <x v="1"/>
    <x v="0"/>
    <x v="2"/>
    <s v="19 Aug 1985"/>
    <x v="761"/>
    <x v="2"/>
    <s v="tier - 1"/>
    <x v="1"/>
    <n v="37"/>
  </r>
  <r>
    <s v="Id763"/>
    <s v="Yaeger"/>
    <n v="33.200000000000003"/>
    <x v="444"/>
    <s v="No"/>
    <x v="0"/>
    <x v="0"/>
    <x v="0"/>
    <x v="1"/>
    <x v="0"/>
    <x v="0"/>
    <s v="16 Dec 1960"/>
    <x v="762"/>
    <x v="2"/>
    <s v="tier - 2"/>
    <x v="3"/>
    <n v="62"/>
  </r>
  <r>
    <s v="Id764"/>
    <s v="Hughes"/>
    <n v="29.92"/>
    <x v="445"/>
    <s v="No"/>
    <x v="0"/>
    <x v="0"/>
    <x v="0"/>
    <x v="1"/>
    <x v="0"/>
    <x v="0"/>
    <s v="11 Jul 1960"/>
    <x v="763"/>
    <x v="2"/>
    <s v="tier - 1"/>
    <x v="0"/>
    <n v="62"/>
  </r>
  <r>
    <s v="Id765"/>
    <s v="Donahue"/>
    <n v="25"/>
    <x v="446"/>
    <s v="No"/>
    <x v="0"/>
    <x v="0"/>
    <x v="0"/>
    <x v="1"/>
    <x v="1"/>
    <x v="0"/>
    <s v="13 Aug 1960"/>
    <x v="764"/>
    <x v="2"/>
    <s v="tier - 1"/>
    <x v="3"/>
    <n v="62"/>
  </r>
  <r>
    <s v="Id766"/>
    <s v="Greenwell"/>
    <n v="38.869999999999997"/>
    <x v="447"/>
    <s v="yes"/>
    <x v="0"/>
    <x v="0"/>
    <x v="3"/>
    <x v="1"/>
    <x v="0"/>
    <x v="0"/>
    <s v="29 Jun 1975"/>
    <x v="765"/>
    <x v="2"/>
    <s v="tier - 2"/>
    <x v="1"/>
    <n v="47"/>
  </r>
  <r>
    <s v="Id767"/>
    <s v="Steele"/>
    <n v="32.299999999999997"/>
    <x v="124"/>
    <s v="yes"/>
    <x v="0"/>
    <x v="0"/>
    <x v="1"/>
    <x v="1"/>
    <x v="0"/>
    <x v="2"/>
    <s v="14 Nov 1966"/>
    <x v="766"/>
    <x v="2"/>
    <s v="tier - 3"/>
    <x v="2"/>
    <n v="56"/>
  </r>
  <r>
    <s v="Id768"/>
    <s v="Gunter"/>
    <n v="31.16"/>
    <x v="448"/>
    <s v="yes"/>
    <x v="0"/>
    <x v="0"/>
    <x v="1"/>
    <x v="1"/>
    <x v="0"/>
    <x v="0"/>
    <s v="3 Nov 1961"/>
    <x v="767"/>
    <x v="2"/>
    <s v="tier - 3"/>
    <x v="1"/>
    <n v="61"/>
  </r>
  <r>
    <s v="Id769"/>
    <s v="McDonough"/>
    <n v="54.59"/>
    <x v="159"/>
    <s v="No"/>
    <x v="0"/>
    <x v="0"/>
    <x v="0"/>
    <x v="1"/>
    <x v="0"/>
    <x v="2"/>
    <s v="17 Jun 1994"/>
    <x v="768"/>
    <x v="2"/>
    <s v="tier - 3"/>
    <x v="1"/>
    <n v="28"/>
  </r>
  <r>
    <s v="Id770"/>
    <s v="Sweetland"/>
    <n v="21.09"/>
    <x v="449"/>
    <s v="yes"/>
    <x v="0"/>
    <x v="0"/>
    <x v="1"/>
    <x v="1"/>
    <x v="2"/>
    <x v="0"/>
    <s v="22 Jul 1961"/>
    <x v="769"/>
    <x v="2"/>
    <s v="tier - 2"/>
    <x v="1"/>
    <n v="61"/>
  </r>
  <r>
    <s v="Id771"/>
    <s v="Hammersmith"/>
    <n v="52.41"/>
    <x v="74"/>
    <s v="No"/>
    <x v="0"/>
    <x v="0"/>
    <x v="3"/>
    <x v="1"/>
    <x v="0"/>
    <x v="1"/>
    <s v="19 Dec 1992"/>
    <x v="770"/>
    <x v="2"/>
    <s v="tier - 3"/>
    <x v="8"/>
    <n v="30"/>
  </r>
  <r>
    <s v="Id772"/>
    <s v="French"/>
    <n v="41.47"/>
    <x v="236"/>
    <s v="yes"/>
    <x v="0"/>
    <x v="0"/>
    <x v="1"/>
    <x v="1"/>
    <x v="0"/>
    <x v="1"/>
    <s v="20 Dec 1959"/>
    <x v="771"/>
    <x v="2"/>
    <s v="tier - 3"/>
    <x v="0"/>
    <n v="63"/>
  </r>
  <r>
    <s v="Id773"/>
    <s v="Garbe"/>
    <n v="33.1"/>
    <x v="27"/>
    <s v="yes"/>
    <x v="0"/>
    <x v="0"/>
    <x v="1"/>
    <x v="1"/>
    <x v="0"/>
    <x v="2"/>
    <s v="25 Nov 1959"/>
    <x v="772"/>
    <x v="2"/>
    <s v="tier - 1"/>
    <x v="3"/>
    <n v="63"/>
  </r>
  <r>
    <s v="Id774"/>
    <s v="Duncan"/>
    <n v="30.8"/>
    <x v="161"/>
    <s v="yes"/>
    <x v="0"/>
    <x v="0"/>
    <x v="1"/>
    <x v="1"/>
    <x v="0"/>
    <x v="2"/>
    <s v="9 Dec 1959"/>
    <x v="773"/>
    <x v="2"/>
    <s v="tier - 3"/>
    <x v="3"/>
    <n v="63"/>
  </r>
  <r>
    <s v="Id775"/>
    <s v="Wallace"/>
    <n v="42.06"/>
    <x v="134"/>
    <s v="No"/>
    <x v="0"/>
    <x v="0"/>
    <x v="3"/>
    <x v="1"/>
    <x v="0"/>
    <x v="2"/>
    <s v="6 Jun 1984"/>
    <x v="774"/>
    <x v="2"/>
    <s v="tier - 2"/>
    <x v="8"/>
    <n v="39"/>
  </r>
  <r>
    <s v="Id776"/>
    <s v="Tillman"/>
    <n v="39.270000000000003"/>
    <x v="409"/>
    <s v="No"/>
    <x v="0"/>
    <x v="1"/>
    <x v="3"/>
    <x v="1"/>
    <x v="0"/>
    <x v="2"/>
    <s v="30 Sep 1979"/>
    <x v="775"/>
    <x v="2"/>
    <s v="tier - 3"/>
    <x v="12"/>
    <n v="43"/>
  </r>
  <r>
    <s v="Id777"/>
    <s v="Lee"/>
    <n v="30.71"/>
    <x v="450"/>
    <s v="yes"/>
    <x v="0"/>
    <x v="0"/>
    <x v="3"/>
    <x v="1"/>
    <x v="0"/>
    <x v="2"/>
    <s v="24 Sep 1964"/>
    <x v="776"/>
    <x v="2"/>
    <s v="tier - 2"/>
    <x v="15"/>
    <n v="58"/>
  </r>
  <r>
    <s v="Id778"/>
    <s v="Taylor"/>
    <n v="47.19"/>
    <x v="319"/>
    <s v="No"/>
    <x v="0"/>
    <x v="0"/>
    <x v="0"/>
    <x v="1"/>
    <x v="0"/>
    <x v="2"/>
    <s v="2 Oct 1990"/>
    <x v="777"/>
    <x v="2"/>
    <s v="tier - 1"/>
    <x v="1"/>
    <n v="32"/>
  </r>
  <r>
    <s v="Id779"/>
    <s v="McSween"/>
    <n v="30.02"/>
    <x v="451"/>
    <s v="No"/>
    <x v="0"/>
    <x v="0"/>
    <x v="0"/>
    <x v="1"/>
    <x v="0"/>
    <x v="0"/>
    <s v="11 Nov 1960"/>
    <x v="778"/>
    <x v="2"/>
    <s v="tier - 1"/>
    <x v="1"/>
    <n v="62"/>
  </r>
  <r>
    <s v="Id780"/>
    <s v="Schubert"/>
    <n v="37.909999999999997"/>
    <x v="251"/>
    <s v="yes"/>
    <x v="0"/>
    <x v="0"/>
    <x v="0"/>
    <x v="1"/>
    <x v="0"/>
    <x v="2"/>
    <s v="23 Aug 1976"/>
    <x v="779"/>
    <x v="2"/>
    <s v="tier - 2"/>
    <x v="1"/>
    <n v="46"/>
  </r>
  <r>
    <s v="Id781"/>
    <s v="Lalanne"/>
    <n v="54.61"/>
    <x v="326"/>
    <s v="No"/>
    <x v="0"/>
    <x v="0"/>
    <x v="0"/>
    <x v="1"/>
    <x v="0"/>
    <x v="2"/>
    <s v="1 Jul 1994"/>
    <x v="780"/>
    <x v="2"/>
    <s v="tier - 3"/>
    <x v="1"/>
    <n v="28"/>
  </r>
  <r>
    <s v="Id782"/>
    <s v="Flanagan"/>
    <n v="36.005000000000003"/>
    <x v="452"/>
    <s v="No"/>
    <x v="0"/>
    <x v="0"/>
    <x v="0"/>
    <x v="1"/>
    <x v="0"/>
    <x v="0"/>
    <s v="11 Oct 1962"/>
    <x v="781"/>
    <x v="2"/>
    <s v="tier - 3"/>
    <x v="8"/>
    <n v="60"/>
  </r>
  <r>
    <s v="Id783"/>
    <s v="Arellano"/>
    <n v="28.7"/>
    <x v="453"/>
    <s v="No"/>
    <x v="0"/>
    <x v="0"/>
    <x v="0"/>
    <x v="1"/>
    <x v="1"/>
    <x v="0"/>
    <s v="24 Nov 1962"/>
    <x v="782"/>
    <x v="2"/>
    <s v="tier - 2"/>
    <x v="3"/>
    <n v="60"/>
  </r>
  <r>
    <s v="Id784"/>
    <s v="Charette"/>
    <n v="34.295000000000002"/>
    <x v="454"/>
    <s v="No"/>
    <x v="0"/>
    <x v="0"/>
    <x v="0"/>
    <x v="1"/>
    <x v="0"/>
    <x v="0"/>
    <s v="13 Nov 1965"/>
    <x v="783"/>
    <x v="2"/>
    <s v="tier - 3"/>
    <x v="2"/>
    <n v="57"/>
  </r>
  <r>
    <s v="Id785"/>
    <s v="Pena Reyes"/>
    <n v="27.55"/>
    <x v="455"/>
    <s v="No"/>
    <x v="0"/>
    <x v="0"/>
    <x v="0"/>
    <x v="1"/>
    <x v="1"/>
    <x v="0"/>
    <s v="7 Dec 1962"/>
    <x v="784"/>
    <x v="2"/>
    <s v="tier - 1"/>
    <x v="2"/>
    <n v="60"/>
  </r>
  <r>
    <s v="Id786"/>
    <s v="Broderick"/>
    <n v="40.700000000000003"/>
    <x v="140"/>
    <s v="No"/>
    <x v="0"/>
    <x v="0"/>
    <x v="0"/>
    <x v="1"/>
    <x v="0"/>
    <x v="2"/>
    <s v="15 Oct 1982"/>
    <x v="785"/>
    <x v="2"/>
    <s v="tier - 2"/>
    <x v="1"/>
    <n v="40"/>
  </r>
  <r>
    <s v="Id787"/>
    <s v="Summers"/>
    <n v="18.335000000000001"/>
    <x v="221"/>
    <s v="No"/>
    <x v="0"/>
    <x v="0"/>
    <x v="0"/>
    <x v="1"/>
    <x v="3"/>
    <x v="0"/>
    <s v="5 Aug 1962"/>
    <x v="786"/>
    <x v="2"/>
    <s v="tier - 1"/>
    <x v="2"/>
    <n v="60"/>
  </r>
  <r>
    <s v="Id788"/>
    <s v="Fisher"/>
    <n v="33.914999999999999"/>
    <x v="411"/>
    <s v="yes"/>
    <x v="0"/>
    <x v="0"/>
    <x v="1"/>
    <x v="1"/>
    <x v="0"/>
    <x v="0"/>
    <s v="6 Dec 1961"/>
    <x v="787"/>
    <x v="2"/>
    <s v="tier - 2"/>
    <x v="4"/>
    <n v="61"/>
  </r>
  <r>
    <s v="Id789"/>
    <s v="Zhou"/>
    <n v="33.534999999999997"/>
    <x v="108"/>
    <s v="yes"/>
    <x v="0"/>
    <x v="0"/>
    <x v="1"/>
    <x v="1"/>
    <x v="0"/>
    <x v="0"/>
    <s v="6 Dec 1961"/>
    <x v="788"/>
    <x v="2"/>
    <s v="tier - 2"/>
    <x v="16"/>
    <n v="61"/>
  </r>
  <r>
    <s v="Id790"/>
    <s v="Clarke-Ames"/>
    <n v="23.655000000000001"/>
    <x v="456"/>
    <s v="yes"/>
    <x v="0"/>
    <x v="0"/>
    <x v="1"/>
    <x v="1"/>
    <x v="2"/>
    <x v="0"/>
    <s v="7 Sep 1961"/>
    <x v="789"/>
    <x v="2"/>
    <s v="tier - 2"/>
    <x v="6"/>
    <n v="61"/>
  </r>
  <r>
    <s v="Id791"/>
    <s v="Staton"/>
    <n v="28"/>
    <x v="252"/>
    <s v="No"/>
    <x v="0"/>
    <x v="0"/>
    <x v="0"/>
    <x v="1"/>
    <x v="1"/>
    <x v="2"/>
    <s v="16 Aug 1999"/>
    <x v="790"/>
    <x v="2"/>
    <s v="tier - 3"/>
    <x v="3"/>
    <n v="23"/>
  </r>
  <r>
    <s v="Id792"/>
    <s v="Forster"/>
    <n v="30.23"/>
    <x v="457"/>
    <s v="yes"/>
    <x v="0"/>
    <x v="1"/>
    <x v="3"/>
    <x v="1"/>
    <x v="0"/>
    <x v="0"/>
    <s v="14 Sep 1963"/>
    <x v="791"/>
    <x v="2"/>
    <s v="tier - 1"/>
    <x v="1"/>
    <n v="59"/>
  </r>
  <r>
    <s v="Id793"/>
    <s v="Monaghan"/>
    <n v="51.14"/>
    <x v="458"/>
    <s v="No"/>
    <x v="0"/>
    <x v="0"/>
    <x v="3"/>
    <x v="1"/>
    <x v="0"/>
    <x v="2"/>
    <s v="12 Aug 1992"/>
    <x v="792"/>
    <x v="2"/>
    <s v="tier - 2"/>
    <x v="12"/>
    <n v="30"/>
  </r>
  <r>
    <s v="Id794"/>
    <s v="Kawamoto"/>
    <n v="24.32"/>
    <x v="459"/>
    <s v="No"/>
    <x v="0"/>
    <x v="0"/>
    <x v="0"/>
    <x v="1"/>
    <x v="2"/>
    <x v="0"/>
    <s v="2 Aug 1962"/>
    <x v="793"/>
    <x v="2"/>
    <s v="tier - 3"/>
    <x v="1"/>
    <n v="60"/>
  </r>
  <r>
    <s v="Id795"/>
    <s v="Dicharry"/>
    <n v="38.06"/>
    <x v="460"/>
    <s v="No"/>
    <x v="0"/>
    <x v="0"/>
    <x v="0"/>
    <x v="1"/>
    <x v="0"/>
    <x v="0"/>
    <s v="30 Oct 1971"/>
    <x v="794"/>
    <x v="2"/>
    <s v="tier - 2"/>
    <x v="3"/>
    <n v="51"/>
  </r>
  <r>
    <s v="Id796"/>
    <s v="Berry"/>
    <n v="37.700000000000003"/>
    <x v="461"/>
    <s v="No"/>
    <x v="0"/>
    <x v="0"/>
    <x v="0"/>
    <x v="1"/>
    <x v="0"/>
    <x v="0"/>
    <s v="17 Jul 1978"/>
    <x v="795"/>
    <x v="2"/>
    <s v="tier - 2"/>
    <x v="12"/>
    <n v="44"/>
  </r>
  <r>
    <s v="Id797"/>
    <s v="Porfirio"/>
    <n v="44"/>
    <x v="390"/>
    <s v="yes"/>
    <x v="0"/>
    <x v="0"/>
    <x v="1"/>
    <x v="1"/>
    <x v="0"/>
    <x v="0"/>
    <s v="6 Nov 1961"/>
    <x v="796"/>
    <x v="2"/>
    <s v="tier - 2"/>
    <x v="3"/>
    <n v="61"/>
  </r>
  <r>
    <s v="Id798"/>
    <s v="Thind"/>
    <n v="41.45"/>
    <x v="65"/>
    <s v="yes"/>
    <x v="0"/>
    <x v="0"/>
    <x v="0"/>
    <x v="1"/>
    <x v="0"/>
    <x v="1"/>
    <s v="26 Oct 1985"/>
    <x v="797"/>
    <x v="2"/>
    <s v="tier - 1"/>
    <x v="12"/>
    <n v="37"/>
  </r>
  <r>
    <s v="Id799"/>
    <s v="Ryan"/>
    <n v="25.364999999999998"/>
    <x v="462"/>
    <s v="yes"/>
    <x v="0"/>
    <x v="0"/>
    <x v="0"/>
    <x v="1"/>
    <x v="1"/>
    <x v="0"/>
    <s v="6 Aug 1967"/>
    <x v="798"/>
    <x v="2"/>
    <s v="tier - 3"/>
    <x v="2"/>
    <n v="55"/>
  </r>
  <r>
    <s v="Id800"/>
    <s v="Horn"/>
    <n v="34.56"/>
    <x v="85"/>
    <s v="yes"/>
    <x v="0"/>
    <x v="1"/>
    <x v="3"/>
    <x v="1"/>
    <x v="0"/>
    <x v="1"/>
    <s v="23 Sep 1969"/>
    <x v="799"/>
    <x v="2"/>
    <s v="tier - 1"/>
    <x v="1"/>
    <n v="53"/>
  </r>
  <r>
    <s v="Id801"/>
    <s v="Sabadosa"/>
    <n v="28.2"/>
    <x v="463"/>
    <s v="yes"/>
    <x v="0"/>
    <x v="0"/>
    <x v="1"/>
    <x v="1"/>
    <x v="1"/>
    <x v="0"/>
    <s v="9 Nov 1961"/>
    <x v="800"/>
    <x v="2"/>
    <s v="tier - 1"/>
    <x v="3"/>
    <n v="61"/>
  </r>
  <r>
    <s v="Id802"/>
    <s v="Casady"/>
    <n v="30.43"/>
    <x v="464"/>
    <s v="No"/>
    <x v="0"/>
    <x v="0"/>
    <x v="0"/>
    <x v="1"/>
    <x v="0"/>
    <x v="0"/>
    <s v="4 Nov 1965"/>
    <x v="801"/>
    <x v="2"/>
    <s v="tier - 2"/>
    <x v="15"/>
    <n v="57"/>
  </r>
  <r>
    <s v="Id803"/>
    <s v="Phillips"/>
    <n v="32.395000000000003"/>
    <x v="159"/>
    <s v="yes"/>
    <x v="0"/>
    <x v="0"/>
    <x v="3"/>
    <x v="1"/>
    <x v="0"/>
    <x v="2"/>
    <s v="23 Sep 1964"/>
    <x v="802"/>
    <x v="2"/>
    <s v="tier - 1"/>
    <x v="2"/>
    <n v="58"/>
  </r>
  <r>
    <s v="Id804"/>
    <s v="Ahokas"/>
    <n v="24.035"/>
    <x v="308"/>
    <s v="No"/>
    <x v="0"/>
    <x v="0"/>
    <x v="0"/>
    <x v="1"/>
    <x v="2"/>
    <x v="0"/>
    <s v="20 Jul 1962"/>
    <x v="803"/>
    <x v="2"/>
    <s v="tier - 1"/>
    <x v="1"/>
    <n v="60"/>
  </r>
  <r>
    <s v="Id805"/>
    <s v="Hebert"/>
    <n v="37.119999999999997"/>
    <x v="319"/>
    <s v="No"/>
    <x v="0"/>
    <x v="0"/>
    <x v="1"/>
    <x v="1"/>
    <x v="0"/>
    <x v="2"/>
    <s v="27 Sep 1972"/>
    <x v="804"/>
    <x v="2"/>
    <s v="tier - 2"/>
    <x v="1"/>
    <n v="50"/>
  </r>
  <r>
    <s v="Id806"/>
    <s v="Fair"/>
    <n v="34.840000000000003"/>
    <x v="272"/>
    <s v="yes"/>
    <x v="0"/>
    <x v="1"/>
    <x v="3"/>
    <x v="1"/>
    <x v="0"/>
    <x v="1"/>
    <s v="13 Dec 1969"/>
    <x v="805"/>
    <x v="2"/>
    <s v="tier - 3"/>
    <x v="1"/>
    <n v="53"/>
  </r>
  <r>
    <s v="Id807"/>
    <s v="Swenson"/>
    <n v="29.53"/>
    <x v="257"/>
    <s v="No"/>
    <x v="0"/>
    <x v="0"/>
    <x v="0"/>
    <x v="1"/>
    <x v="1"/>
    <x v="0"/>
    <s v="24 Jun 1962"/>
    <x v="806"/>
    <x v="2"/>
    <s v="tier - 1"/>
    <x v="1"/>
    <n v="60"/>
  </r>
  <r>
    <s v="Id808"/>
    <s v="Revenis"/>
    <n v="42.51"/>
    <x v="465"/>
    <s v="yes"/>
    <x v="0"/>
    <x v="0"/>
    <x v="0"/>
    <x v="1"/>
    <x v="0"/>
    <x v="0"/>
    <s v="30 Oct 1981"/>
    <x v="807"/>
    <x v="2"/>
    <s v="tier - 1"/>
    <x v="1"/>
    <n v="41"/>
  </r>
  <r>
    <s v="Id809"/>
    <s v="Engnes"/>
    <n v="38.14"/>
    <x v="224"/>
    <s v="No"/>
    <x v="0"/>
    <x v="1"/>
    <x v="3"/>
    <x v="1"/>
    <x v="0"/>
    <x v="2"/>
    <s v="27 Nov 1979"/>
    <x v="808"/>
    <x v="2"/>
    <s v="tier - 2"/>
    <x v="12"/>
    <n v="43"/>
  </r>
  <r>
    <s v="Id810"/>
    <s v="Wiltse"/>
    <n v="39.93"/>
    <x v="356"/>
    <s v="No"/>
    <x v="0"/>
    <x v="0"/>
    <x v="0"/>
    <x v="1"/>
    <x v="0"/>
    <x v="0"/>
    <s v="28 Nov 1960"/>
    <x v="809"/>
    <x v="2"/>
    <s v="tier - 1"/>
    <x v="0"/>
    <n v="62"/>
  </r>
  <r>
    <s v="Id811"/>
    <s v="Fernandez"/>
    <n v="38.83"/>
    <x v="466"/>
    <s v="No"/>
    <x v="0"/>
    <x v="0"/>
    <x v="0"/>
    <x v="1"/>
    <x v="0"/>
    <x v="0"/>
    <s v="23 Sep 1960"/>
    <x v="810"/>
    <x v="2"/>
    <s v="tier - 3"/>
    <x v="0"/>
    <n v="62"/>
  </r>
  <r>
    <s v="Id812"/>
    <s v="Edwards"/>
    <n v="37.4"/>
    <x v="467"/>
    <s v="No"/>
    <x v="0"/>
    <x v="0"/>
    <x v="0"/>
    <x v="1"/>
    <x v="0"/>
    <x v="0"/>
    <s v="22 Jun 1960"/>
    <x v="811"/>
    <x v="2"/>
    <s v="tier - 1"/>
    <x v="3"/>
    <n v="62"/>
  </r>
  <r>
    <s v="Id813"/>
    <s v="Pinney"/>
    <n v="21.4"/>
    <x v="211"/>
    <s v="No"/>
    <x v="0"/>
    <x v="0"/>
    <x v="0"/>
    <x v="1"/>
    <x v="2"/>
    <x v="0"/>
    <s v="4 Nov 1960"/>
    <x v="812"/>
    <x v="2"/>
    <s v="tier - 1"/>
    <x v="3"/>
    <n v="62"/>
  </r>
  <r>
    <s v="Id814"/>
    <s v="Levy"/>
    <n v="38.380000000000003"/>
    <x v="296"/>
    <s v="yes"/>
    <x v="0"/>
    <x v="0"/>
    <x v="1"/>
    <x v="1"/>
    <x v="0"/>
    <x v="0"/>
    <s v="20 Aug 1961"/>
    <x v="813"/>
    <x v="2"/>
    <s v="tier - 1"/>
    <x v="1"/>
    <n v="61"/>
  </r>
  <r>
    <s v="Id815"/>
    <s v="Takeda"/>
    <n v="33.659999999999997"/>
    <x v="140"/>
    <s v="yes"/>
    <x v="0"/>
    <x v="0"/>
    <x v="1"/>
    <x v="1"/>
    <x v="0"/>
    <x v="2"/>
    <s v="22 Dec 1966"/>
    <x v="814"/>
    <x v="2"/>
    <s v="tier - 3"/>
    <x v="0"/>
    <n v="56"/>
  </r>
  <r>
    <s v="Id816"/>
    <s v="Burke"/>
    <n v="31.79"/>
    <x v="468"/>
    <s v="yes"/>
    <x v="0"/>
    <x v="1"/>
    <x v="3"/>
    <x v="1"/>
    <x v="0"/>
    <x v="0"/>
    <s v="14 Aug 1963"/>
    <x v="815"/>
    <x v="2"/>
    <s v="tier - 2"/>
    <x v="0"/>
    <n v="59"/>
  </r>
  <r>
    <s v="Id817"/>
    <s v="Duarte"/>
    <n v="29.7"/>
    <x v="469"/>
    <s v="yes"/>
    <x v="0"/>
    <x v="1"/>
    <x v="3"/>
    <x v="1"/>
    <x v="1"/>
    <x v="0"/>
    <s v="1 Sep 1963"/>
    <x v="816"/>
    <x v="2"/>
    <s v="tier - 2"/>
    <x v="0"/>
    <n v="59"/>
  </r>
  <r>
    <s v="Id818"/>
    <s v="Clark"/>
    <n v="25.46"/>
    <x v="97"/>
    <s v="yes"/>
    <x v="0"/>
    <x v="1"/>
    <x v="3"/>
    <x v="1"/>
    <x v="1"/>
    <x v="0"/>
    <s v="16 Aug 1963"/>
    <x v="817"/>
    <x v="2"/>
    <s v="tier - 2"/>
    <x v="4"/>
    <n v="59"/>
  </r>
  <r>
    <s v="Id819"/>
    <s v="Nice"/>
    <n v="39.14"/>
    <x v="470"/>
    <s v="No"/>
    <x v="1"/>
    <x v="0"/>
    <x v="3"/>
    <x v="1"/>
    <x v="0"/>
    <x v="2"/>
    <s v="9 Jul 2004"/>
    <x v="818"/>
    <x v="2"/>
    <s v="tier - 1"/>
    <x v="9"/>
    <n v="18"/>
  </r>
  <r>
    <s v="Id820"/>
    <s v="Windler"/>
    <n v="41.2"/>
    <x v="436"/>
    <s v="No"/>
    <x v="0"/>
    <x v="0"/>
    <x v="3"/>
    <x v="1"/>
    <x v="0"/>
    <x v="2"/>
    <s v="6 Aug 1984"/>
    <x v="819"/>
    <x v="2"/>
    <s v="tier - 3"/>
    <x v="1"/>
    <n v="38"/>
  </r>
  <r>
    <s v="Id821"/>
    <s v="Jones"/>
    <n v="28.81"/>
    <x v="471"/>
    <s v="yes"/>
    <x v="0"/>
    <x v="1"/>
    <x v="3"/>
    <x v="1"/>
    <x v="1"/>
    <x v="0"/>
    <s v="27 Sep 1963"/>
    <x v="820"/>
    <x v="2"/>
    <s v="tier - 3"/>
    <x v="14"/>
    <n v="59"/>
  </r>
  <r>
    <s v="Id822"/>
    <s v="Stevenson"/>
    <n v="37.409999999999997"/>
    <x v="472"/>
    <s v="No"/>
    <x v="0"/>
    <x v="0"/>
    <x v="1"/>
    <x v="1"/>
    <x v="0"/>
    <x v="0"/>
    <s v="22 Sep 1973"/>
    <x v="821"/>
    <x v="2"/>
    <s v="tier - 1"/>
    <x v="1"/>
    <n v="49"/>
  </r>
  <r>
    <s v="Id823"/>
    <s v="Humphrey"/>
    <n v="52.54"/>
    <x v="89"/>
    <s v="No"/>
    <x v="0"/>
    <x v="1"/>
    <x v="3"/>
    <x v="1"/>
    <x v="0"/>
    <x v="2"/>
    <s v="27 Sep 1993"/>
    <x v="822"/>
    <x v="2"/>
    <s v="tier - 2"/>
    <x v="1"/>
    <n v="29"/>
  </r>
  <r>
    <s v="Id824"/>
    <s v="Nelson"/>
    <n v="17.29"/>
    <x v="473"/>
    <s v="No"/>
    <x v="1"/>
    <x v="0"/>
    <x v="3"/>
    <x v="0"/>
    <x v="3"/>
    <x v="2"/>
    <s v="9 Nov 2004"/>
    <x v="823"/>
    <x v="2"/>
    <s v="tier - 3"/>
    <x v="4"/>
    <n v="18"/>
  </r>
  <r>
    <s v="Id825"/>
    <s v="Payne"/>
    <n v="31.74"/>
    <x v="474"/>
    <s v="yes"/>
    <x v="0"/>
    <x v="0"/>
    <x v="0"/>
    <x v="1"/>
    <x v="0"/>
    <x v="0"/>
    <s v="25 Sep 1967"/>
    <x v="824"/>
    <x v="2"/>
    <s v="tier - 3"/>
    <x v="14"/>
    <n v="55"/>
  </r>
  <r>
    <s v="Id826"/>
    <s v="Hails"/>
    <n v="26.504999999999999"/>
    <x v="423"/>
    <s v="yes"/>
    <x v="0"/>
    <x v="1"/>
    <x v="3"/>
    <x v="1"/>
    <x v="1"/>
    <x v="0"/>
    <s v="20 Jul 1963"/>
    <x v="825"/>
    <x v="2"/>
    <s v="tier - 3"/>
    <x v="2"/>
    <n v="59"/>
  </r>
  <r>
    <s v="Id827"/>
    <s v="Proctor"/>
    <n v="36.479999999999997"/>
    <x v="305"/>
    <s v="No"/>
    <x v="0"/>
    <x v="0"/>
    <x v="0"/>
    <x v="1"/>
    <x v="0"/>
    <x v="0"/>
    <s v="24 Jul 1978"/>
    <x v="826"/>
    <x v="2"/>
    <s v="tier - 1"/>
    <x v="2"/>
    <n v="44"/>
  </r>
  <r>
    <s v="Id828"/>
    <s v="Ryan"/>
    <n v="39.159999999999997"/>
    <x v="219"/>
    <s v="yes"/>
    <x v="0"/>
    <x v="1"/>
    <x v="3"/>
    <x v="1"/>
    <x v="0"/>
    <x v="2"/>
    <s v="29 Oct 1983"/>
    <x v="827"/>
    <x v="2"/>
    <s v="tier - 1"/>
    <x v="12"/>
    <n v="39"/>
  </r>
  <r>
    <s v="Id829"/>
    <s v="Watson"/>
    <n v="28.22"/>
    <x v="475"/>
    <s v="yes"/>
    <x v="0"/>
    <x v="1"/>
    <x v="3"/>
    <x v="1"/>
    <x v="1"/>
    <x v="0"/>
    <s v="5 Dec 1963"/>
    <x v="828"/>
    <x v="2"/>
    <s v="tier - 3"/>
    <x v="15"/>
    <n v="59"/>
  </r>
  <r>
    <s v="Id830"/>
    <s v="Gresh"/>
    <n v="35"/>
    <x v="351"/>
    <s v="No"/>
    <x v="0"/>
    <x v="0"/>
    <x v="1"/>
    <x v="1"/>
    <x v="0"/>
    <x v="2"/>
    <s v="7 Oct 1972"/>
    <x v="829"/>
    <x v="2"/>
    <s v="tier - 3"/>
    <x v="12"/>
    <n v="50"/>
  </r>
  <r>
    <s v="Id831"/>
    <s v="Anis"/>
    <n v="36.24"/>
    <x v="354"/>
    <s v="yes"/>
    <x v="0"/>
    <x v="0"/>
    <x v="3"/>
    <x v="1"/>
    <x v="0"/>
    <x v="0"/>
    <s v="25 Sep 1975"/>
    <x v="830"/>
    <x v="2"/>
    <s v="tier - 3"/>
    <x v="14"/>
    <n v="47"/>
  </r>
  <r>
    <s v="Id832"/>
    <s v="Swartz"/>
    <n v="36.954999999999998"/>
    <x v="476"/>
    <s v="No"/>
    <x v="0"/>
    <x v="0"/>
    <x v="0"/>
    <x v="1"/>
    <x v="0"/>
    <x v="0"/>
    <s v="1 Oct 1962"/>
    <x v="831"/>
    <x v="2"/>
    <s v="tier - 1"/>
    <x v="6"/>
    <n v="60"/>
  </r>
  <r>
    <s v="Id833"/>
    <s v="Schluneker"/>
    <n v="29.64"/>
    <x v="477"/>
    <s v="No"/>
    <x v="0"/>
    <x v="0"/>
    <x v="0"/>
    <x v="1"/>
    <x v="1"/>
    <x v="0"/>
    <s v="2 Sep 1962"/>
    <x v="832"/>
    <x v="2"/>
    <s v="tier - 3"/>
    <x v="4"/>
    <n v="60"/>
  </r>
  <r>
    <s v="Id834"/>
    <s v="Bellemare"/>
    <n v="42.74"/>
    <x v="478"/>
    <s v="yes"/>
    <x v="0"/>
    <x v="0"/>
    <x v="3"/>
    <x v="1"/>
    <x v="0"/>
    <x v="1"/>
    <s v="17 Jul 1988"/>
    <x v="833"/>
    <x v="2"/>
    <s v="tier - 1"/>
    <x v="12"/>
    <n v="34"/>
  </r>
  <r>
    <s v="Id835"/>
    <s v="Vitalo"/>
    <n v="36.130000000000003"/>
    <x v="463"/>
    <s v="yes"/>
    <x v="0"/>
    <x v="0"/>
    <x v="1"/>
    <x v="1"/>
    <x v="0"/>
    <x v="0"/>
    <s v="8 Jul 1970"/>
    <x v="834"/>
    <x v="2"/>
    <s v="tier - 1"/>
    <x v="3"/>
    <n v="52"/>
  </r>
  <r>
    <s v="Id836"/>
    <s v="Hamilton"/>
    <n v="31.55"/>
    <x v="184"/>
    <s v="yes"/>
    <x v="0"/>
    <x v="0"/>
    <x v="3"/>
    <x v="1"/>
    <x v="0"/>
    <x v="1"/>
    <s v="28 Nov 1964"/>
    <x v="835"/>
    <x v="2"/>
    <s v="tier - 3"/>
    <x v="3"/>
    <n v="58"/>
  </r>
  <r>
    <s v="Id837"/>
    <s v="Marshall"/>
    <n v="52.75"/>
    <x v="216"/>
    <s v="No"/>
    <x v="0"/>
    <x v="0"/>
    <x v="3"/>
    <x v="1"/>
    <x v="0"/>
    <x v="1"/>
    <s v="7 Jul 1992"/>
    <x v="836"/>
    <x v="2"/>
    <s v="tier - 2"/>
    <x v="3"/>
    <n v="30"/>
  </r>
  <r>
    <s v="Id838"/>
    <s v="Cale"/>
    <n v="36.67"/>
    <x v="466"/>
    <s v="No"/>
    <x v="0"/>
    <x v="0"/>
    <x v="0"/>
    <x v="1"/>
    <x v="0"/>
    <x v="0"/>
    <s v="24 Sep 1974"/>
    <x v="837"/>
    <x v="2"/>
    <s v="tier - 3"/>
    <x v="14"/>
    <n v="48"/>
  </r>
  <r>
    <s v="Id839"/>
    <s v="Pittaway"/>
    <n v="38.06"/>
    <x v="479"/>
    <s v="No"/>
    <x v="0"/>
    <x v="0"/>
    <x v="0"/>
    <x v="1"/>
    <x v="0"/>
    <x v="0"/>
    <s v="27 Aug 1962"/>
    <x v="838"/>
    <x v="2"/>
    <s v="tier - 2"/>
    <x v="0"/>
    <n v="60"/>
  </r>
  <r>
    <s v="Id840"/>
    <s v="Bill"/>
    <n v="38"/>
    <x v="480"/>
    <s v="No"/>
    <x v="0"/>
    <x v="0"/>
    <x v="0"/>
    <x v="1"/>
    <x v="0"/>
    <x v="0"/>
    <s v="14 Sep 1965"/>
    <x v="839"/>
    <x v="2"/>
    <s v="tier - 2"/>
    <x v="3"/>
    <n v="57"/>
  </r>
  <r>
    <s v="Id841"/>
    <s v="Antrim"/>
    <n v="35.1"/>
    <x v="481"/>
    <s v="No"/>
    <x v="0"/>
    <x v="0"/>
    <x v="0"/>
    <x v="1"/>
    <x v="0"/>
    <x v="0"/>
    <s v="11 Jul 1962"/>
    <x v="840"/>
    <x v="2"/>
    <s v="tier - 2"/>
    <x v="3"/>
    <n v="60"/>
  </r>
  <r>
    <s v="Id842"/>
    <s v="Doolittle-Crider"/>
    <n v="33.82"/>
    <x v="256"/>
    <s v="yes"/>
    <x v="0"/>
    <x v="0"/>
    <x v="1"/>
    <x v="1"/>
    <x v="0"/>
    <x v="1"/>
    <s v="17 Dec 1966"/>
    <x v="841"/>
    <x v="2"/>
    <s v="tier - 1"/>
    <x v="1"/>
    <n v="56"/>
  </r>
  <r>
    <s v="Id843"/>
    <s v="Ruhlman"/>
    <n v="37.43"/>
    <x v="482"/>
    <s v="No"/>
    <x v="0"/>
    <x v="0"/>
    <x v="1"/>
    <x v="1"/>
    <x v="0"/>
    <x v="2"/>
    <s v="5 Sep 1972"/>
    <x v="842"/>
    <x v="2"/>
    <s v="tier - 1"/>
    <x v="3"/>
    <n v="50"/>
  </r>
  <r>
    <s v="Id844"/>
    <s v="Anderson"/>
    <n v="30.5"/>
    <x v="207"/>
    <s v="No"/>
    <x v="0"/>
    <x v="0"/>
    <x v="0"/>
    <x v="1"/>
    <x v="0"/>
    <x v="0"/>
    <s v="22 Jul 1962"/>
    <x v="843"/>
    <x v="2"/>
    <s v="tier - 1"/>
    <x v="3"/>
    <n v="60"/>
  </r>
  <r>
    <s v="Id845"/>
    <s v="Uchiyama"/>
    <n v="24.53"/>
    <x v="290"/>
    <s v="No"/>
    <x v="0"/>
    <x v="0"/>
    <x v="0"/>
    <x v="1"/>
    <x v="2"/>
    <x v="0"/>
    <s v="22 Nov 1962"/>
    <x v="844"/>
    <x v="2"/>
    <s v="tier - 3"/>
    <x v="0"/>
    <n v="60"/>
  </r>
  <r>
    <s v="Id846"/>
    <s v="Desota"/>
    <n v="25.74"/>
    <x v="185"/>
    <s v="No"/>
    <x v="0"/>
    <x v="0"/>
    <x v="0"/>
    <x v="1"/>
    <x v="1"/>
    <x v="0"/>
    <s v="4 Oct 1965"/>
    <x v="845"/>
    <x v="2"/>
    <s v="tier - 1"/>
    <x v="0"/>
    <n v="57"/>
  </r>
  <r>
    <s v="Id847"/>
    <s v="Edmonds"/>
    <n v="34.08"/>
    <x v="483"/>
    <s v="yes"/>
    <x v="0"/>
    <x v="0"/>
    <x v="1"/>
    <x v="1"/>
    <x v="0"/>
    <x v="0"/>
    <s v="28 Dec 1970"/>
    <x v="846"/>
    <x v="2"/>
    <s v="tier - 1"/>
    <x v="1"/>
    <n v="52"/>
  </r>
  <r>
    <s v="Id848"/>
    <s v="Otto"/>
    <n v="31.35"/>
    <x v="484"/>
    <s v="yes"/>
    <x v="0"/>
    <x v="1"/>
    <x v="3"/>
    <x v="1"/>
    <x v="0"/>
    <x v="0"/>
    <s v="19 Aug 1963"/>
    <x v="847"/>
    <x v="2"/>
    <s v="tier - 1"/>
    <x v="1"/>
    <n v="59"/>
  </r>
  <r>
    <s v="Id849"/>
    <s v="Kurt"/>
    <n v="26.79"/>
    <x v="388"/>
    <s v="No"/>
    <x v="0"/>
    <x v="0"/>
    <x v="3"/>
    <x v="1"/>
    <x v="1"/>
    <x v="2"/>
    <s v="18 Nov 1998"/>
    <x v="848"/>
    <x v="2"/>
    <s v="tier - 3"/>
    <x v="1"/>
    <n v="24"/>
  </r>
  <r>
    <s v="Id850"/>
    <s v="Duhaime"/>
    <n v="42.78"/>
    <x v="184"/>
    <s v="yes"/>
    <x v="0"/>
    <x v="0"/>
    <x v="3"/>
    <x v="1"/>
    <x v="0"/>
    <x v="1"/>
    <s v="11 Aug 1988"/>
    <x v="849"/>
    <x v="2"/>
    <s v="tier - 1"/>
    <x v="8"/>
    <n v="34"/>
  </r>
  <r>
    <s v="Id851"/>
    <s v="Swann"/>
    <n v="46.75"/>
    <x v="485"/>
    <s v="yes"/>
    <x v="0"/>
    <x v="0"/>
    <x v="1"/>
    <x v="1"/>
    <x v="0"/>
    <x v="0"/>
    <s v="18 Jun 1970"/>
    <x v="850"/>
    <x v="2"/>
    <s v="tier - 2"/>
    <x v="0"/>
    <n v="52"/>
  </r>
  <r>
    <s v="Id852"/>
    <s v="Burton"/>
    <n v="32.15"/>
    <x v="93"/>
    <s v="yes"/>
    <x v="0"/>
    <x v="1"/>
    <x v="3"/>
    <x v="1"/>
    <x v="0"/>
    <x v="2"/>
    <s v="26 Nov 1969"/>
    <x v="851"/>
    <x v="2"/>
    <s v="tier - 1"/>
    <x v="15"/>
    <n v="53"/>
  </r>
  <r>
    <s v="Id853"/>
    <s v="Ricardi"/>
    <n v="43.4"/>
    <x v="486"/>
    <s v="yes"/>
    <x v="0"/>
    <x v="0"/>
    <x v="1"/>
    <x v="1"/>
    <x v="0"/>
    <x v="0"/>
    <s v="28 Nov 1961"/>
    <x v="852"/>
    <x v="2"/>
    <s v="tier - 1"/>
    <x v="3"/>
    <n v="61"/>
  </r>
  <r>
    <s v="Id854"/>
    <s v="Joslyn"/>
    <n v="31.57"/>
    <x v="487"/>
    <s v="yes"/>
    <x v="0"/>
    <x v="0"/>
    <x v="1"/>
    <x v="1"/>
    <x v="0"/>
    <x v="0"/>
    <s v="28 Nov 1961"/>
    <x v="853"/>
    <x v="2"/>
    <s v="tier - 3"/>
    <x v="0"/>
    <n v="61"/>
  </r>
  <r>
    <s v="Id855"/>
    <s v="Bennie"/>
    <n v="24.32"/>
    <x v="488"/>
    <s v="No"/>
    <x v="0"/>
    <x v="0"/>
    <x v="0"/>
    <x v="1"/>
    <x v="2"/>
    <x v="0"/>
    <s v="16 Oct 1962"/>
    <x v="854"/>
    <x v="2"/>
    <s v="tier - 3"/>
    <x v="1"/>
    <n v="60"/>
  </r>
  <r>
    <s v="Id856"/>
    <s v="Kanyane"/>
    <n v="31.07"/>
    <x v="473"/>
    <s v="yes"/>
    <x v="0"/>
    <x v="0"/>
    <x v="1"/>
    <x v="1"/>
    <x v="0"/>
    <x v="2"/>
    <s v="12 Jul 1966"/>
    <x v="855"/>
    <x v="2"/>
    <s v="tier - 2"/>
    <x v="1"/>
    <n v="56"/>
  </r>
  <r>
    <s v="Id857"/>
    <s v="McFadden"/>
    <n v="35.814999999999998"/>
    <x v="266"/>
    <s v="No"/>
    <x v="0"/>
    <x v="0"/>
    <x v="0"/>
    <x v="1"/>
    <x v="0"/>
    <x v="0"/>
    <s v="3 Dec 1968"/>
    <x v="856"/>
    <x v="2"/>
    <s v="tier - 3"/>
    <x v="1"/>
    <n v="54"/>
  </r>
  <r>
    <s v="Id858"/>
    <s v="Connolly"/>
    <n v="40.81"/>
    <x v="489"/>
    <s v="yes"/>
    <x v="0"/>
    <x v="0"/>
    <x v="0"/>
    <x v="1"/>
    <x v="0"/>
    <x v="0"/>
    <s v="1 Sep 1967"/>
    <x v="857"/>
    <x v="2"/>
    <s v="tier - 3"/>
    <x v="0"/>
    <n v="55"/>
  </r>
  <r>
    <s v="Id859"/>
    <s v="Merino"/>
    <n v="24.605"/>
    <x v="488"/>
    <s v="No"/>
    <x v="0"/>
    <x v="0"/>
    <x v="0"/>
    <x v="1"/>
    <x v="2"/>
    <x v="0"/>
    <s v="12 Nov 1968"/>
    <x v="858"/>
    <x v="2"/>
    <s v="tier - 3"/>
    <x v="1"/>
    <n v="54"/>
  </r>
  <r>
    <s v="Id860"/>
    <s v="Baird"/>
    <n v="21.47"/>
    <x v="490"/>
    <s v="No"/>
    <x v="0"/>
    <x v="0"/>
    <x v="0"/>
    <x v="1"/>
    <x v="2"/>
    <x v="0"/>
    <s v="26 Nov 1968"/>
    <x v="859"/>
    <x v="2"/>
    <s v="tier - 1"/>
    <x v="1"/>
    <n v="54"/>
  </r>
  <r>
    <s v="Id861"/>
    <s v="Locatelli"/>
    <n v="52.89"/>
    <x v="98"/>
    <s v="yes"/>
    <x v="0"/>
    <x v="0"/>
    <x v="3"/>
    <x v="1"/>
    <x v="0"/>
    <x v="2"/>
    <s v="9 Aug 1995"/>
    <x v="860"/>
    <x v="2"/>
    <s v="tier - 3"/>
    <x v="1"/>
    <n v="27"/>
  </r>
  <r>
    <s v="Id862"/>
    <s v="Brake"/>
    <n v="32.965000000000003"/>
    <x v="259"/>
    <s v="yes"/>
    <x v="0"/>
    <x v="0"/>
    <x v="3"/>
    <x v="1"/>
    <x v="0"/>
    <x v="1"/>
    <s v="4 Aug 1964"/>
    <x v="861"/>
    <x v="2"/>
    <s v="tier - 3"/>
    <x v="2"/>
    <n v="58"/>
  </r>
  <r>
    <s v="Id863"/>
    <s v="Jacobs"/>
    <n v="36.799999999999997"/>
    <x v="473"/>
    <s v="No"/>
    <x v="0"/>
    <x v="1"/>
    <x v="3"/>
    <x v="1"/>
    <x v="0"/>
    <x v="2"/>
    <s v="14 Jul 1979"/>
    <x v="862"/>
    <x v="2"/>
    <s v="tier - 1"/>
    <x v="13"/>
    <n v="43"/>
  </r>
  <r>
    <s v="Id864"/>
    <s v="Vaught"/>
    <n v="34.299999999999997"/>
    <x v="189"/>
    <s v="No"/>
    <x v="0"/>
    <x v="0"/>
    <x v="1"/>
    <x v="1"/>
    <x v="0"/>
    <x v="2"/>
    <s v="21 Aug 1972"/>
    <x v="863"/>
    <x v="2"/>
    <s v="tier - 2"/>
    <x v="14"/>
    <n v="50"/>
  </r>
  <r>
    <s v="Id865"/>
    <s v="Monteleone"/>
    <n v="35.244999999999997"/>
    <x v="368"/>
    <s v="No"/>
    <x v="0"/>
    <x v="0"/>
    <x v="0"/>
    <x v="1"/>
    <x v="0"/>
    <x v="2"/>
    <s v="29 Dec 1989"/>
    <x v="864"/>
    <x v="2"/>
    <s v="tier - 3"/>
    <x v="4"/>
    <n v="33"/>
  </r>
  <r>
    <s v="Id866"/>
    <s v="Verdugo"/>
    <n v="26.23"/>
    <x v="398"/>
    <s v="No"/>
    <x v="0"/>
    <x v="0"/>
    <x v="0"/>
    <x v="1"/>
    <x v="1"/>
    <x v="0"/>
    <s v="26 Sep 1962"/>
    <x v="865"/>
    <x v="2"/>
    <s v="tier - 2"/>
    <x v="2"/>
    <n v="60"/>
  </r>
  <r>
    <s v="Id867"/>
    <s v="Sellers"/>
    <n v="36.1"/>
    <x v="120"/>
    <s v="yes"/>
    <x v="0"/>
    <x v="0"/>
    <x v="1"/>
    <x v="1"/>
    <x v="0"/>
    <x v="2"/>
    <s v="29 Dec 1966"/>
    <x v="866"/>
    <x v="2"/>
    <s v="tier - 3"/>
    <x v="3"/>
    <n v="56"/>
  </r>
  <r>
    <s v="Id868"/>
    <s v="Bowman"/>
    <n v="37.1"/>
    <x v="491"/>
    <s v="yes"/>
    <x v="0"/>
    <x v="1"/>
    <x v="3"/>
    <x v="1"/>
    <x v="0"/>
    <x v="0"/>
    <s v="22 Sep 1963"/>
    <x v="867"/>
    <x v="2"/>
    <s v="tier - 3"/>
    <x v="3"/>
    <n v="59"/>
  </r>
  <r>
    <s v="Id869"/>
    <s v="Marley"/>
    <n v="27.5"/>
    <x v="492"/>
    <s v="yes"/>
    <x v="0"/>
    <x v="1"/>
    <x v="3"/>
    <x v="1"/>
    <x v="1"/>
    <x v="0"/>
    <s v="2 Aug 1963"/>
    <x v="868"/>
    <x v="2"/>
    <s v="tier - 2"/>
    <x v="3"/>
    <n v="59"/>
  </r>
  <r>
    <s v="Id870"/>
    <s v="Grey"/>
    <n v="24.7"/>
    <x v="493"/>
    <s v="yes"/>
    <x v="0"/>
    <x v="1"/>
    <x v="3"/>
    <x v="1"/>
    <x v="2"/>
    <x v="0"/>
    <s v="29 Aug 1963"/>
    <x v="869"/>
    <x v="2"/>
    <s v="tier - 3"/>
    <x v="6"/>
    <n v="59"/>
  </r>
  <r>
    <s v="Id871"/>
    <s v="O'Rourke"/>
    <n v="26.78"/>
    <x v="494"/>
    <s v="yes"/>
    <x v="0"/>
    <x v="1"/>
    <x v="3"/>
    <x v="1"/>
    <x v="1"/>
    <x v="0"/>
    <s v="28 Oct 1963"/>
    <x v="870"/>
    <x v="2"/>
    <s v="tier - 1"/>
    <x v="15"/>
    <n v="59"/>
  </r>
  <r>
    <s v="Id872"/>
    <s v="Fatehali"/>
    <n v="45.8"/>
    <x v="239"/>
    <s v="No"/>
    <x v="0"/>
    <x v="0"/>
    <x v="0"/>
    <x v="1"/>
    <x v="0"/>
    <x v="2"/>
    <s v="29 Oct 1990"/>
    <x v="871"/>
    <x v="2"/>
    <s v="tier - 1"/>
    <x v="3"/>
    <n v="32"/>
  </r>
  <r>
    <s v="Id873"/>
    <s v="Piza-Taylor"/>
    <n v="29"/>
    <x v="495"/>
    <s v="yes"/>
    <x v="0"/>
    <x v="0"/>
    <x v="1"/>
    <x v="1"/>
    <x v="1"/>
    <x v="2"/>
    <s v="16 Nov 1966"/>
    <x v="872"/>
    <x v="2"/>
    <s v="tier - 1"/>
    <x v="15"/>
    <n v="56"/>
  </r>
  <r>
    <s v="Id874"/>
    <s v="Cavanaugh"/>
    <n v="33.534999999999997"/>
    <x v="295"/>
    <s v="yes"/>
    <x v="0"/>
    <x v="0"/>
    <x v="0"/>
    <x v="1"/>
    <x v="0"/>
    <x v="0"/>
    <s v="28 Aug 1967"/>
    <x v="873"/>
    <x v="2"/>
    <s v="tier - 2"/>
    <x v="1"/>
    <n v="55"/>
  </r>
  <r>
    <s v="Id875"/>
    <s v="Amako"/>
    <n v="32.774999999999999"/>
    <x v="68"/>
    <s v="yes"/>
    <x v="0"/>
    <x v="0"/>
    <x v="0"/>
    <x v="1"/>
    <x v="0"/>
    <x v="0"/>
    <s v="30 Dec 1967"/>
    <x v="874"/>
    <x v="2"/>
    <s v="tier - 1"/>
    <x v="1"/>
    <n v="55"/>
  </r>
  <r>
    <s v="Id876"/>
    <s v="Musa"/>
    <n v="37.51"/>
    <x v="335"/>
    <s v="yes"/>
    <x v="0"/>
    <x v="0"/>
    <x v="1"/>
    <x v="1"/>
    <x v="0"/>
    <x v="2"/>
    <s v="6 Dec 1966"/>
    <x v="875"/>
    <x v="2"/>
    <s v="tier - 3"/>
    <x v="0"/>
    <n v="56"/>
  </r>
  <r>
    <s v="Id877"/>
    <s v="Phillippi"/>
    <n v="39.86"/>
    <x v="496"/>
    <s v="yes"/>
    <x v="0"/>
    <x v="0"/>
    <x v="3"/>
    <x v="1"/>
    <x v="0"/>
    <x v="0"/>
    <s v="13 Aug 1986"/>
    <x v="876"/>
    <x v="2"/>
    <s v="tier - 2"/>
    <x v="12"/>
    <n v="36"/>
  </r>
  <r>
    <s v="Id878"/>
    <s v="Hoskins"/>
    <n v="42.13"/>
    <x v="497"/>
    <s v="No"/>
    <x v="0"/>
    <x v="0"/>
    <x v="0"/>
    <x v="1"/>
    <x v="0"/>
    <x v="2"/>
    <s v="23 Nov 1989"/>
    <x v="877"/>
    <x v="2"/>
    <s v="tier - 3"/>
    <x v="12"/>
    <n v="33"/>
  </r>
  <r>
    <s v="Id879"/>
    <s v="Imbalzano Zegar"/>
    <n v="35.99"/>
    <x v="498"/>
    <s v="No"/>
    <x v="0"/>
    <x v="0"/>
    <x v="0"/>
    <x v="1"/>
    <x v="0"/>
    <x v="0"/>
    <s v="23 Jun 1974"/>
    <x v="878"/>
    <x v="2"/>
    <s v="tier - 1"/>
    <x v="1"/>
    <n v="48"/>
  </r>
  <r>
    <s v="Id880"/>
    <s v="Triedman"/>
    <n v="35.200000000000003"/>
    <x v="55"/>
    <s v="yes"/>
    <x v="0"/>
    <x v="1"/>
    <x v="3"/>
    <x v="1"/>
    <x v="0"/>
    <x v="0"/>
    <s v="17 Jul 1963"/>
    <x v="879"/>
    <x v="2"/>
    <s v="tier - 1"/>
    <x v="0"/>
    <n v="59"/>
  </r>
  <r>
    <s v="Id881"/>
    <s v="Lovuolo"/>
    <n v="29.91"/>
    <x v="122"/>
    <s v="yes"/>
    <x v="0"/>
    <x v="0"/>
    <x v="1"/>
    <x v="1"/>
    <x v="0"/>
    <x v="2"/>
    <s v="29 Jul 1966"/>
    <x v="880"/>
    <x v="2"/>
    <s v="tier - 3"/>
    <x v="1"/>
    <n v="56"/>
  </r>
  <r>
    <s v="Id882"/>
    <s v="Chung"/>
    <n v="36.479999999999997"/>
    <x v="203"/>
    <s v="yes"/>
    <x v="0"/>
    <x v="0"/>
    <x v="3"/>
    <x v="1"/>
    <x v="0"/>
    <x v="2"/>
    <s v="15 Oct 1964"/>
    <x v="881"/>
    <x v="2"/>
    <s v="tier - 3"/>
    <x v="1"/>
    <n v="58"/>
  </r>
  <r>
    <s v="Id883"/>
    <s v="Newsom"/>
    <n v="27.5"/>
    <x v="404"/>
    <s v="yes"/>
    <x v="0"/>
    <x v="1"/>
    <x v="3"/>
    <x v="1"/>
    <x v="1"/>
    <x v="0"/>
    <s v="19 Jul 1963"/>
    <x v="882"/>
    <x v="2"/>
    <s v="tier - 1"/>
    <x v="3"/>
    <n v="59"/>
  </r>
  <r>
    <s v="Id884"/>
    <s v="Harrington"/>
    <n v="33.44"/>
    <x v="229"/>
    <s v="yes"/>
    <x v="0"/>
    <x v="0"/>
    <x v="3"/>
    <x v="1"/>
    <x v="0"/>
    <x v="1"/>
    <s v="24 Jun 1964"/>
    <x v="883"/>
    <x v="2"/>
    <s v="tier - 3"/>
    <x v="1"/>
    <n v="58"/>
  </r>
  <r>
    <s v="Id885"/>
    <s v="Hoffman"/>
    <n v="28.215"/>
    <x v="109"/>
    <s v="yes"/>
    <x v="0"/>
    <x v="0"/>
    <x v="3"/>
    <x v="1"/>
    <x v="1"/>
    <x v="1"/>
    <s v="2 Jul 1964"/>
    <x v="884"/>
    <x v="2"/>
    <s v="tier - 1"/>
    <x v="1"/>
    <n v="58"/>
  </r>
  <r>
    <s v="Id886"/>
    <s v="Van Vugt"/>
    <n v="27.17"/>
    <x v="85"/>
    <s v="yes"/>
    <x v="0"/>
    <x v="0"/>
    <x v="3"/>
    <x v="1"/>
    <x v="1"/>
    <x v="1"/>
    <s v="20 Jul 1964"/>
    <x v="885"/>
    <x v="2"/>
    <s v="tier - 2"/>
    <x v="1"/>
    <n v="58"/>
  </r>
  <r>
    <s v="Id887"/>
    <s v="Feehley"/>
    <n v="35.380000000000003"/>
    <x v="65"/>
    <s v="No"/>
    <x v="0"/>
    <x v="0"/>
    <x v="0"/>
    <x v="1"/>
    <x v="0"/>
    <x v="1"/>
    <s v="14 Aug 1977"/>
    <x v="886"/>
    <x v="2"/>
    <s v="tier - 1"/>
    <x v="1"/>
    <n v="45"/>
  </r>
  <r>
    <s v="Id888"/>
    <s v="Ashworth"/>
    <n v="43.48"/>
    <x v="149"/>
    <s v="No"/>
    <x v="0"/>
    <x v="0"/>
    <x v="0"/>
    <x v="1"/>
    <x v="0"/>
    <x v="1"/>
    <s v="29 Aug 1991"/>
    <x v="887"/>
    <x v="2"/>
    <s v="tier - 3"/>
    <x v="12"/>
    <n v="31"/>
  </r>
  <r>
    <s v="Id889"/>
    <s v="Hansen"/>
    <n v="41.73"/>
    <x v="178"/>
    <s v="No"/>
    <x v="0"/>
    <x v="0"/>
    <x v="3"/>
    <x v="1"/>
    <x v="0"/>
    <x v="1"/>
    <s v="5 Oct 1987"/>
    <x v="888"/>
    <x v="2"/>
    <s v="tier - 3"/>
    <x v="1"/>
    <n v="35"/>
  </r>
  <r>
    <s v="Id890"/>
    <s v="Czyz"/>
    <n v="28.9"/>
    <x v="499"/>
    <s v="No"/>
    <x v="0"/>
    <x v="0"/>
    <x v="0"/>
    <x v="1"/>
    <x v="1"/>
    <x v="0"/>
    <s v="15 Sep 1962"/>
    <x v="889"/>
    <x v="2"/>
    <s v="tier - 3"/>
    <x v="3"/>
    <n v="60"/>
  </r>
  <r>
    <s v="Id891"/>
    <s v="Bauder"/>
    <n v="25.74"/>
    <x v="469"/>
    <s v="No"/>
    <x v="0"/>
    <x v="0"/>
    <x v="0"/>
    <x v="1"/>
    <x v="1"/>
    <x v="0"/>
    <s v="4 Nov 1962"/>
    <x v="890"/>
    <x v="2"/>
    <s v="tier - 2"/>
    <x v="0"/>
    <n v="60"/>
  </r>
  <r>
    <s v="Id892"/>
    <s v="Mendoza"/>
    <n v="36.06"/>
    <x v="265"/>
    <s v="No"/>
    <x v="0"/>
    <x v="0"/>
    <x v="0"/>
    <x v="1"/>
    <x v="0"/>
    <x v="0"/>
    <s v="16 Sep 1974"/>
    <x v="891"/>
    <x v="2"/>
    <s v="tier - 3"/>
    <x v="1"/>
    <n v="48"/>
  </r>
  <r>
    <s v="Id893"/>
    <s v="Glass"/>
    <n v="43.28"/>
    <x v="500"/>
    <s v="No"/>
    <x v="0"/>
    <x v="0"/>
    <x v="0"/>
    <x v="1"/>
    <x v="0"/>
    <x v="2"/>
    <s v="6 Nov 1991"/>
    <x v="892"/>
    <x v="2"/>
    <s v="tier - 3"/>
    <x v="12"/>
    <n v="31"/>
  </r>
  <r>
    <s v="Id894"/>
    <s v="Butcher"/>
    <n v="28.785"/>
    <x v="501"/>
    <s v="yes"/>
    <x v="0"/>
    <x v="1"/>
    <x v="3"/>
    <x v="1"/>
    <x v="1"/>
    <x v="0"/>
    <s v="4 Jun 1963"/>
    <x v="893"/>
    <x v="2"/>
    <s v="tier - 1"/>
    <x v="1"/>
    <n v="60"/>
  </r>
  <r>
    <s v="Id895"/>
    <s v="Traiser"/>
    <n v="25.46"/>
    <x v="453"/>
    <s v="yes"/>
    <x v="0"/>
    <x v="1"/>
    <x v="3"/>
    <x v="1"/>
    <x v="1"/>
    <x v="0"/>
    <s v="20 Jul 1963"/>
    <x v="894"/>
    <x v="2"/>
    <s v="tier - 1"/>
    <x v="1"/>
    <n v="59"/>
  </r>
  <r>
    <s v="Id896"/>
    <s v="Mudy-Mader"/>
    <n v="30.8"/>
    <x v="400"/>
    <s v="No"/>
    <x v="0"/>
    <x v="0"/>
    <x v="0"/>
    <x v="1"/>
    <x v="0"/>
    <x v="0"/>
    <s v="25 Oct 1968"/>
    <x v="895"/>
    <x v="2"/>
    <s v="tier - 3"/>
    <x v="3"/>
    <n v="54"/>
  </r>
  <r>
    <s v="Id897"/>
    <s v="Rogers"/>
    <n v="28.88"/>
    <x v="20"/>
    <s v="No"/>
    <x v="0"/>
    <x v="0"/>
    <x v="0"/>
    <x v="1"/>
    <x v="1"/>
    <x v="0"/>
    <s v="9 Dec 1968"/>
    <x v="896"/>
    <x v="2"/>
    <s v="tier - 1"/>
    <x v="2"/>
    <n v="54"/>
  </r>
  <r>
    <s v="Id898"/>
    <s v="Woo"/>
    <n v="23"/>
    <x v="502"/>
    <s v="No"/>
    <x v="0"/>
    <x v="0"/>
    <x v="0"/>
    <x v="1"/>
    <x v="2"/>
    <x v="0"/>
    <s v="21 Jun 1968"/>
    <x v="897"/>
    <x v="2"/>
    <s v="tier - 3"/>
    <x v="3"/>
    <n v="54"/>
  </r>
  <r>
    <s v="Id899"/>
    <s v="Walsh"/>
    <n v="38.25"/>
    <x v="58"/>
    <s v="No"/>
    <x v="0"/>
    <x v="0"/>
    <x v="3"/>
    <x v="1"/>
    <x v="0"/>
    <x v="1"/>
    <s v="2 Sep 1984"/>
    <x v="898"/>
    <x v="2"/>
    <s v="tier - 2"/>
    <x v="13"/>
    <n v="38"/>
  </r>
  <r>
    <s v="Id900"/>
    <s v="White"/>
    <n v="39.25"/>
    <x v="12"/>
    <s v="yes"/>
    <x v="0"/>
    <x v="0"/>
    <x v="3"/>
    <x v="1"/>
    <x v="0"/>
    <x v="0"/>
    <s v="7 Sep 1986"/>
    <x v="899"/>
    <x v="2"/>
    <s v="tier - 2"/>
    <x v="12"/>
    <n v="36"/>
  </r>
  <r>
    <s v="Id901"/>
    <s v="Sheppard"/>
    <n v="26.6"/>
    <x v="103"/>
    <s v="yes"/>
    <x v="0"/>
    <x v="0"/>
    <x v="1"/>
    <x v="1"/>
    <x v="1"/>
    <x v="2"/>
    <s v="24 Nov 1966"/>
    <x v="900"/>
    <x v="2"/>
    <s v="tier - 1"/>
    <x v="1"/>
    <n v="56"/>
  </r>
  <r>
    <s v="Id902"/>
    <s v="Doran"/>
    <n v="35.700000000000003"/>
    <x v="81"/>
    <s v="No"/>
    <x v="0"/>
    <x v="1"/>
    <x v="3"/>
    <x v="1"/>
    <x v="0"/>
    <x v="2"/>
    <s v="16 Oct 1979"/>
    <x v="901"/>
    <x v="2"/>
    <s v="tier - 3"/>
    <x v="14"/>
    <n v="43"/>
  </r>
  <r>
    <s v="Id903"/>
    <s v="Labrosse"/>
    <n v="20.100000000000001"/>
    <x v="130"/>
    <s v="No"/>
    <x v="0"/>
    <x v="0"/>
    <x v="0"/>
    <x v="1"/>
    <x v="2"/>
    <x v="0"/>
    <s v="29 Oct 1965"/>
    <x v="902"/>
    <x v="2"/>
    <s v="tier - 1"/>
    <x v="3"/>
    <n v="57"/>
  </r>
  <r>
    <s v="Id904"/>
    <s v="Thomas"/>
    <n v="22.23"/>
    <x v="503"/>
    <s v="No"/>
    <x v="0"/>
    <x v="0"/>
    <x v="0"/>
    <x v="1"/>
    <x v="2"/>
    <x v="0"/>
    <s v="9 Jun 1965"/>
    <x v="903"/>
    <x v="2"/>
    <s v="tier - 2"/>
    <x v="2"/>
    <n v="57"/>
  </r>
  <r>
    <s v="Id905"/>
    <s v="Lesniak"/>
    <n v="36.47"/>
    <x v="200"/>
    <s v="No"/>
    <x v="0"/>
    <x v="0"/>
    <x v="0"/>
    <x v="1"/>
    <x v="0"/>
    <x v="1"/>
    <s v="17 Oct 1982"/>
    <x v="904"/>
    <x v="2"/>
    <s v="tier - 3"/>
    <x v="14"/>
    <n v="40"/>
  </r>
  <r>
    <s v="Id906"/>
    <s v="Prowse"/>
    <n v="49.64"/>
    <x v="70"/>
    <s v="No"/>
    <x v="0"/>
    <x v="1"/>
    <x v="3"/>
    <x v="1"/>
    <x v="0"/>
    <x v="2"/>
    <s v="12 Dec 1993"/>
    <x v="905"/>
    <x v="2"/>
    <s v="tier - 2"/>
    <x v="1"/>
    <n v="29"/>
  </r>
  <r>
    <s v="Id907"/>
    <s v="Seigel"/>
    <n v="36.799999999999997"/>
    <x v="208"/>
    <s v="yes"/>
    <x v="0"/>
    <x v="1"/>
    <x v="3"/>
    <x v="1"/>
    <x v="0"/>
    <x v="1"/>
    <s v="4 Jul 1983"/>
    <x v="906"/>
    <x v="2"/>
    <s v="tier - 2"/>
    <x v="12"/>
    <n v="39"/>
  </r>
  <r>
    <s v="Id908"/>
    <s v="Blas"/>
    <n v="33.880000000000003"/>
    <x v="386"/>
    <s v="yes"/>
    <x v="0"/>
    <x v="0"/>
    <x v="0"/>
    <x v="1"/>
    <x v="0"/>
    <x v="0"/>
    <s v="22 Dec 1967"/>
    <x v="907"/>
    <x v="2"/>
    <s v="tier - 3"/>
    <x v="0"/>
    <n v="55"/>
  </r>
  <r>
    <s v="Id909"/>
    <s v="Simpson"/>
    <n v="32.01"/>
    <x v="31"/>
    <s v="yes"/>
    <x v="0"/>
    <x v="0"/>
    <x v="3"/>
    <x v="1"/>
    <x v="0"/>
    <x v="2"/>
    <s v="29 Sep 1964"/>
    <x v="908"/>
    <x v="2"/>
    <s v="tier - 2"/>
    <x v="0"/>
    <n v="58"/>
  </r>
  <r>
    <s v="Id910"/>
    <s v="Gierman"/>
    <n v="33.630000000000003"/>
    <x v="271"/>
    <s v="No"/>
    <x v="0"/>
    <x v="0"/>
    <x v="0"/>
    <x v="1"/>
    <x v="0"/>
    <x v="0"/>
    <s v="1 Nov 1965"/>
    <x v="909"/>
    <x v="2"/>
    <s v="tier - 2"/>
    <x v="1"/>
    <n v="57"/>
  </r>
  <r>
    <s v="Id911"/>
    <s v="Jeuland"/>
    <n v="34.865000000000002"/>
    <x v="353"/>
    <s v="yes"/>
    <x v="0"/>
    <x v="0"/>
    <x v="3"/>
    <x v="1"/>
    <x v="0"/>
    <x v="2"/>
    <s v="25 Dec 1964"/>
    <x v="910"/>
    <x v="2"/>
    <s v="tier - 2"/>
    <x v="4"/>
    <n v="58"/>
  </r>
  <r>
    <s v="Id912"/>
    <s v="Chorney"/>
    <n v="43.11"/>
    <x v="374"/>
    <s v="No"/>
    <x v="0"/>
    <x v="0"/>
    <x v="0"/>
    <x v="1"/>
    <x v="0"/>
    <x v="2"/>
    <s v="19 Oct 1991"/>
    <x v="911"/>
    <x v="2"/>
    <s v="tier - 1"/>
    <x v="8"/>
    <n v="31"/>
  </r>
  <r>
    <s v="Id913"/>
    <s v="Rook"/>
    <n v="30.305"/>
    <x v="159"/>
    <s v="yes"/>
    <x v="0"/>
    <x v="0"/>
    <x v="3"/>
    <x v="1"/>
    <x v="0"/>
    <x v="2"/>
    <s v="2 Aug 1964"/>
    <x v="912"/>
    <x v="2"/>
    <s v="tier - 3"/>
    <x v="9"/>
    <n v="58"/>
  </r>
  <r>
    <s v="Id914"/>
    <s v="Wright"/>
    <n v="25.175000000000001"/>
    <x v="252"/>
    <s v="yes"/>
    <x v="0"/>
    <x v="0"/>
    <x v="3"/>
    <x v="1"/>
    <x v="1"/>
    <x v="2"/>
    <s v="20 Dec 1964"/>
    <x v="913"/>
    <x v="2"/>
    <s v="tier - 1"/>
    <x v="9"/>
    <n v="58"/>
  </r>
  <r>
    <s v="Id915"/>
    <s v="Chin"/>
    <n v="26.8"/>
    <x v="251"/>
    <s v="yes"/>
    <x v="0"/>
    <x v="0"/>
    <x v="3"/>
    <x v="1"/>
    <x v="1"/>
    <x v="2"/>
    <s v="19 Nov 1964"/>
    <x v="914"/>
    <x v="2"/>
    <s v="tier - 1"/>
    <x v="14"/>
    <n v="58"/>
  </r>
  <r>
    <s v="Id916"/>
    <s v="White"/>
    <n v="21.78"/>
    <x v="352"/>
    <s v="No"/>
    <x v="1"/>
    <x v="0"/>
    <x v="3"/>
    <x v="1"/>
    <x v="2"/>
    <x v="2"/>
    <s v="2 Jun 2004"/>
    <x v="915"/>
    <x v="2"/>
    <s v="tier - 3"/>
    <x v="0"/>
    <n v="19"/>
  </r>
  <r>
    <s v="Id917"/>
    <s v="Savage"/>
    <n v="30.14"/>
    <x v="306"/>
    <s v="yes"/>
    <x v="0"/>
    <x v="0"/>
    <x v="0"/>
    <x v="1"/>
    <x v="0"/>
    <x v="0"/>
    <s v="29 Oct 1967"/>
    <x v="916"/>
    <x v="2"/>
    <s v="tier - 1"/>
    <x v="0"/>
    <n v="55"/>
  </r>
  <r>
    <s v="Id918"/>
    <s v="Hitchings"/>
    <n v="29.7"/>
    <x v="423"/>
    <s v="yes"/>
    <x v="0"/>
    <x v="0"/>
    <x v="0"/>
    <x v="1"/>
    <x v="1"/>
    <x v="0"/>
    <s v="14 Jul 1967"/>
    <x v="917"/>
    <x v="2"/>
    <s v="tier - 2"/>
    <x v="3"/>
    <n v="55"/>
  </r>
  <r>
    <s v="Id919"/>
    <s v="Truitt"/>
    <n v="32.395000000000003"/>
    <x v="504"/>
    <s v="yes"/>
    <x v="0"/>
    <x v="0"/>
    <x v="0"/>
    <x v="1"/>
    <x v="0"/>
    <x v="0"/>
    <s v="24 Aug 1967"/>
    <x v="918"/>
    <x v="2"/>
    <s v="tier - 3"/>
    <x v="2"/>
    <n v="55"/>
  </r>
  <r>
    <s v="Id920"/>
    <s v="Chang"/>
    <n v="36.64"/>
    <x v="279"/>
    <s v="No"/>
    <x v="0"/>
    <x v="0"/>
    <x v="0"/>
    <x v="1"/>
    <x v="0"/>
    <x v="0"/>
    <s v="7 Jul 1974"/>
    <x v="919"/>
    <x v="2"/>
    <s v="tier - 3"/>
    <x v="3"/>
    <n v="48"/>
  </r>
  <r>
    <s v="Id921"/>
    <s v="Frey"/>
    <n v="39.049999999999997"/>
    <x v="173"/>
    <s v="yes"/>
    <x v="0"/>
    <x v="0"/>
    <x v="3"/>
    <x v="1"/>
    <x v="0"/>
    <x v="2"/>
    <s v="29 Sep 1964"/>
    <x v="920"/>
    <x v="2"/>
    <s v="tier - 2"/>
    <x v="0"/>
    <n v="58"/>
  </r>
  <r>
    <s v="Id922"/>
    <s v="Krishna"/>
    <n v="33.1"/>
    <x v="339"/>
    <s v="yes"/>
    <x v="0"/>
    <x v="0"/>
    <x v="3"/>
    <x v="1"/>
    <x v="0"/>
    <x v="2"/>
    <s v="27 Jun 1964"/>
    <x v="921"/>
    <x v="2"/>
    <s v="tier - 2"/>
    <x v="3"/>
    <n v="58"/>
  </r>
  <r>
    <s v="Id923"/>
    <s v="Maher"/>
    <n v="31.824999999999999"/>
    <x v="480"/>
    <s v="No"/>
    <x v="0"/>
    <x v="0"/>
    <x v="0"/>
    <x v="1"/>
    <x v="0"/>
    <x v="0"/>
    <s v="10 Nov 1965"/>
    <x v="922"/>
    <x v="2"/>
    <s v="tier - 3"/>
    <x v="1"/>
    <n v="57"/>
  </r>
  <r>
    <s v="Id924"/>
    <s v="Boivin"/>
    <n v="29"/>
    <x v="69"/>
    <s v="yes"/>
    <x v="0"/>
    <x v="0"/>
    <x v="3"/>
    <x v="1"/>
    <x v="1"/>
    <x v="2"/>
    <s v="11 Jul 1964"/>
    <x v="923"/>
    <x v="2"/>
    <s v="tier - 2"/>
    <x v="3"/>
    <n v="58"/>
  </r>
  <r>
    <s v="Id925"/>
    <s v="McAlister"/>
    <n v="30.495000000000001"/>
    <x v="64"/>
    <s v="No"/>
    <x v="0"/>
    <x v="0"/>
    <x v="0"/>
    <x v="1"/>
    <x v="0"/>
    <x v="0"/>
    <s v="25 Sep 1965"/>
    <x v="924"/>
    <x v="2"/>
    <s v="tier - 2"/>
    <x v="1"/>
    <n v="57"/>
  </r>
  <r>
    <s v="Id926"/>
    <s v="Akhmedova"/>
    <n v="25.2"/>
    <x v="178"/>
    <s v="yes"/>
    <x v="0"/>
    <x v="0"/>
    <x v="3"/>
    <x v="1"/>
    <x v="1"/>
    <x v="1"/>
    <s v="11 Sep 1964"/>
    <x v="925"/>
    <x v="2"/>
    <s v="tier - 3"/>
    <x v="3"/>
    <n v="58"/>
  </r>
  <r>
    <s v="Id927"/>
    <s v="Tucker"/>
    <n v="22.77"/>
    <x v="47"/>
    <s v="yes"/>
    <x v="0"/>
    <x v="0"/>
    <x v="3"/>
    <x v="1"/>
    <x v="2"/>
    <x v="2"/>
    <s v="27 Jun 1964"/>
    <x v="926"/>
    <x v="2"/>
    <s v="tier - 3"/>
    <x v="0"/>
    <n v="58"/>
  </r>
  <r>
    <s v="Id928"/>
    <s v="Gramelspacher"/>
    <n v="23.18"/>
    <x v="205"/>
    <s v="No"/>
    <x v="0"/>
    <x v="0"/>
    <x v="0"/>
    <x v="1"/>
    <x v="2"/>
    <x v="0"/>
    <s v="3 Oct 1965"/>
    <x v="927"/>
    <x v="2"/>
    <s v="tier - 1"/>
    <x v="1"/>
    <n v="57"/>
  </r>
  <r>
    <s v="Id929"/>
    <s v="Goldsmith"/>
    <n v="35.409999999999997"/>
    <x v="251"/>
    <s v="No"/>
    <x v="0"/>
    <x v="0"/>
    <x v="0"/>
    <x v="1"/>
    <x v="0"/>
    <x v="2"/>
    <s v="20 Nov 1982"/>
    <x v="928"/>
    <x v="2"/>
    <s v="tier - 3"/>
    <x v="12"/>
    <n v="40"/>
  </r>
  <r>
    <s v="Id930"/>
    <s v="Tranter"/>
    <n v="32.11"/>
    <x v="505"/>
    <s v="yes"/>
    <x v="0"/>
    <x v="0"/>
    <x v="1"/>
    <x v="1"/>
    <x v="0"/>
    <x v="2"/>
    <s v="25 Jul 1966"/>
    <x v="929"/>
    <x v="2"/>
    <s v="tier - 3"/>
    <x v="4"/>
    <n v="56"/>
  </r>
  <r>
    <s v="Id931"/>
    <s v="Tu"/>
    <n v="34.479999999999997"/>
    <x v="478"/>
    <s v="No"/>
    <x v="0"/>
    <x v="1"/>
    <x v="3"/>
    <x v="1"/>
    <x v="0"/>
    <x v="1"/>
    <s v="6 Nov 1979"/>
    <x v="930"/>
    <x v="2"/>
    <s v="tier - 1"/>
    <x v="12"/>
    <n v="43"/>
  </r>
  <r>
    <s v="Id932"/>
    <s v="Kaczka"/>
    <n v="34.39"/>
    <x v="288"/>
    <s v="yes"/>
    <x v="0"/>
    <x v="0"/>
    <x v="3"/>
    <x v="1"/>
    <x v="0"/>
    <x v="1"/>
    <s v="2 Dec 1964"/>
    <x v="931"/>
    <x v="2"/>
    <s v="tier - 1"/>
    <x v="1"/>
    <n v="58"/>
  </r>
  <r>
    <s v="Id933"/>
    <s v="Hunter"/>
    <n v="26.4"/>
    <x v="506"/>
    <s v="yes"/>
    <x v="0"/>
    <x v="1"/>
    <x v="3"/>
    <x v="1"/>
    <x v="1"/>
    <x v="0"/>
    <s v="9 Jun 1963"/>
    <x v="932"/>
    <x v="2"/>
    <s v="tier - 3"/>
    <x v="0"/>
    <n v="59"/>
  </r>
  <r>
    <s v="Id934"/>
    <s v="Moran"/>
    <n v="28.1"/>
    <x v="427"/>
    <s v="yes"/>
    <x v="0"/>
    <x v="1"/>
    <x v="3"/>
    <x v="1"/>
    <x v="1"/>
    <x v="1"/>
    <s v="12 Nov 1969"/>
    <x v="933"/>
    <x v="2"/>
    <s v="tier - 1"/>
    <x v="3"/>
    <n v="53"/>
  </r>
  <r>
    <s v="Id935"/>
    <s v="Ashby"/>
    <n v="27"/>
    <x v="117"/>
    <s v="yes"/>
    <x v="0"/>
    <x v="0"/>
    <x v="3"/>
    <x v="1"/>
    <x v="1"/>
    <x v="2"/>
    <s v="5 Sep 1988"/>
    <x v="934"/>
    <x v="2"/>
    <s v="tier - 1"/>
    <x v="3"/>
    <n v="34"/>
  </r>
  <r>
    <s v="Id936"/>
    <s v="Ausen"/>
    <n v="28.594999999999999"/>
    <x v="82"/>
    <s v="yes"/>
    <x v="0"/>
    <x v="0"/>
    <x v="3"/>
    <x v="1"/>
    <x v="1"/>
    <x v="2"/>
    <s v="9 Nov 1964"/>
    <x v="935"/>
    <x v="2"/>
    <s v="tier - 1"/>
    <x v="1"/>
    <n v="58"/>
  </r>
  <r>
    <s v="Id937"/>
    <s v="Savage"/>
    <n v="36.799999999999997"/>
    <x v="169"/>
    <s v="No"/>
    <x v="0"/>
    <x v="0"/>
    <x v="3"/>
    <x v="1"/>
    <x v="0"/>
    <x v="1"/>
    <s v="26 Nov 1984"/>
    <x v="936"/>
    <x v="2"/>
    <s v="tier - 3"/>
    <x v="12"/>
    <n v="38"/>
  </r>
  <r>
    <s v="Id938"/>
    <s v="O'Leary"/>
    <n v="23.75"/>
    <x v="140"/>
    <s v="yes"/>
    <x v="0"/>
    <x v="1"/>
    <x v="3"/>
    <x v="1"/>
    <x v="2"/>
    <x v="2"/>
    <s v="12 Oct 1969"/>
    <x v="937"/>
    <x v="2"/>
    <s v="tier - 1"/>
    <x v="2"/>
    <n v="53"/>
  </r>
  <r>
    <s v="Id939"/>
    <s v="Scoville"/>
    <n v="35.619999999999997"/>
    <x v="243"/>
    <s v="No"/>
    <x v="0"/>
    <x v="0"/>
    <x v="0"/>
    <x v="1"/>
    <x v="0"/>
    <x v="2"/>
    <s v="21 Oct 1982"/>
    <x v="938"/>
    <x v="2"/>
    <s v="tier - 2"/>
    <x v="14"/>
    <n v="40"/>
  </r>
  <r>
    <s v="Id940"/>
    <s v="Kaus"/>
    <n v="30.69"/>
    <x v="310"/>
    <s v="yes"/>
    <x v="0"/>
    <x v="0"/>
    <x v="1"/>
    <x v="1"/>
    <x v="0"/>
    <x v="0"/>
    <s v="1 Dec 1970"/>
    <x v="939"/>
    <x v="2"/>
    <s v="tier - 1"/>
    <x v="14"/>
    <n v="52"/>
  </r>
  <r>
    <s v="Id941"/>
    <s v="Rainey"/>
    <n v="35.799999999999997"/>
    <x v="507"/>
    <s v="yes"/>
    <x v="0"/>
    <x v="0"/>
    <x v="1"/>
    <x v="1"/>
    <x v="0"/>
    <x v="2"/>
    <s v="9 Nov 1966"/>
    <x v="940"/>
    <x v="2"/>
    <s v="tier - 1"/>
    <x v="3"/>
    <n v="56"/>
  </r>
  <r>
    <s v="Id942"/>
    <s v="Rasch"/>
    <n v="28.785"/>
    <x v="180"/>
    <s v="yes"/>
    <x v="0"/>
    <x v="0"/>
    <x v="1"/>
    <x v="1"/>
    <x v="1"/>
    <x v="2"/>
    <s v="23 Aug 1966"/>
    <x v="941"/>
    <x v="2"/>
    <s v="tier - 3"/>
    <x v="2"/>
    <n v="56"/>
  </r>
  <r>
    <s v="Id943"/>
    <s v="Plunkett"/>
    <n v="28.594999999999999"/>
    <x v="98"/>
    <s v="yes"/>
    <x v="0"/>
    <x v="0"/>
    <x v="1"/>
    <x v="1"/>
    <x v="1"/>
    <x v="2"/>
    <s v="6 Jul 1966"/>
    <x v="942"/>
    <x v="2"/>
    <s v="tier - 1"/>
    <x v="2"/>
    <n v="56"/>
  </r>
  <r>
    <s v="Id944"/>
    <s v="Murphy"/>
    <n v="48.75"/>
    <x v="83"/>
    <s v="No"/>
    <x v="0"/>
    <x v="0"/>
    <x v="0"/>
    <x v="1"/>
    <x v="0"/>
    <x v="2"/>
    <s v="20 Jul 1994"/>
    <x v="943"/>
    <x v="2"/>
    <s v="tier - 2"/>
    <x v="8"/>
    <n v="28"/>
  </r>
  <r>
    <s v="Id945"/>
    <s v="Gusmer"/>
    <n v="28.31"/>
    <x v="508"/>
    <s v="yes"/>
    <x v="0"/>
    <x v="0"/>
    <x v="1"/>
    <x v="1"/>
    <x v="1"/>
    <x v="2"/>
    <s v="4 Oct 1966"/>
    <x v="944"/>
    <x v="2"/>
    <s v="tier - 2"/>
    <x v="2"/>
    <n v="56"/>
  </r>
  <r>
    <s v="Id946"/>
    <s v="Loftus"/>
    <n v="38.39"/>
    <x v="509"/>
    <s v="yes"/>
    <x v="0"/>
    <x v="0"/>
    <x v="3"/>
    <x v="1"/>
    <x v="0"/>
    <x v="0"/>
    <s v="17 Jul 1986"/>
    <x v="945"/>
    <x v="2"/>
    <s v="tier - 3"/>
    <x v="13"/>
    <n v="36"/>
  </r>
  <r>
    <s v="Id947"/>
    <s v="Scott"/>
    <n v="25.87"/>
    <x v="507"/>
    <s v="yes"/>
    <x v="0"/>
    <x v="0"/>
    <x v="3"/>
    <x v="1"/>
    <x v="1"/>
    <x v="2"/>
    <s v="20 Jun 1964"/>
    <x v="946"/>
    <x v="2"/>
    <s v="tier - 1"/>
    <x v="16"/>
    <n v="58"/>
  </r>
  <r>
    <s v="Id948"/>
    <s v="Alvarez"/>
    <n v="43.7"/>
    <x v="510"/>
    <s v="No"/>
    <x v="0"/>
    <x v="0"/>
    <x v="0"/>
    <x v="1"/>
    <x v="0"/>
    <x v="0"/>
    <s v="6 Nov 1965"/>
    <x v="947"/>
    <x v="2"/>
    <s v="tier - 3"/>
    <x v="3"/>
    <n v="57"/>
  </r>
  <r>
    <s v="Id949"/>
    <s v="Petersson"/>
    <n v="40.945"/>
    <x v="511"/>
    <s v="No"/>
    <x v="0"/>
    <x v="0"/>
    <x v="0"/>
    <x v="1"/>
    <x v="0"/>
    <x v="0"/>
    <s v="25 Dec 1965"/>
    <x v="948"/>
    <x v="2"/>
    <s v="tier - 3"/>
    <x v="4"/>
    <n v="57"/>
  </r>
  <r>
    <s v="Id950"/>
    <s v="Liaw"/>
    <n v="27.94"/>
    <x v="487"/>
    <s v="No"/>
    <x v="0"/>
    <x v="0"/>
    <x v="0"/>
    <x v="1"/>
    <x v="1"/>
    <x v="0"/>
    <s v="27 Oct 1965"/>
    <x v="949"/>
    <x v="2"/>
    <s v="tier - 1"/>
    <x v="0"/>
    <n v="57"/>
  </r>
  <r>
    <s v="Id951"/>
    <s v="Tripaldi"/>
    <n v="31.9"/>
    <x v="371"/>
    <s v="No"/>
    <x v="0"/>
    <x v="0"/>
    <x v="1"/>
    <x v="1"/>
    <x v="0"/>
    <x v="0"/>
    <s v="23 Jul 1973"/>
    <x v="950"/>
    <x v="2"/>
    <s v="tier - 2"/>
    <x v="3"/>
    <n v="49"/>
  </r>
  <r>
    <s v="Id952"/>
    <s v="Kelley"/>
    <n v="31.64"/>
    <x v="512"/>
    <s v="No"/>
    <x v="0"/>
    <x v="0"/>
    <x v="0"/>
    <x v="1"/>
    <x v="0"/>
    <x v="0"/>
    <s v="1 Dec 1971"/>
    <x v="951"/>
    <x v="2"/>
    <s v="tier - 1"/>
    <x v="1"/>
    <n v="51"/>
  </r>
  <r>
    <s v="Id953"/>
    <s v="Endara"/>
    <n v="46.7"/>
    <x v="333"/>
    <s v="No"/>
    <x v="0"/>
    <x v="0"/>
    <x v="0"/>
    <x v="1"/>
    <x v="0"/>
    <x v="0"/>
    <s v="14 Nov 1968"/>
    <x v="952"/>
    <x v="2"/>
    <s v="tier - 1"/>
    <x v="3"/>
    <n v="54"/>
  </r>
  <r>
    <s v="Id954"/>
    <s v="Valle"/>
    <n v="18.335000000000001"/>
    <x v="187"/>
    <s v="No"/>
    <x v="0"/>
    <x v="0"/>
    <x v="0"/>
    <x v="1"/>
    <x v="3"/>
    <x v="0"/>
    <s v="3 Oct 1965"/>
    <x v="953"/>
    <x v="2"/>
    <s v="tier - 1"/>
    <x v="6"/>
    <n v="57"/>
  </r>
  <r>
    <s v="Id955"/>
    <s v="Germain"/>
    <n v="31.24"/>
    <x v="513"/>
    <s v="yes"/>
    <x v="0"/>
    <x v="0"/>
    <x v="1"/>
    <x v="1"/>
    <x v="0"/>
    <x v="0"/>
    <s v="23 Jul 1970"/>
    <x v="954"/>
    <x v="2"/>
    <s v="tier - 1"/>
    <x v="1"/>
    <n v="52"/>
  </r>
  <r>
    <s v="Id956"/>
    <s v="Finecey"/>
    <n v="39.22"/>
    <x v="133"/>
    <s v="yes"/>
    <x v="0"/>
    <x v="0"/>
    <x v="3"/>
    <x v="1"/>
    <x v="0"/>
    <x v="2"/>
    <s v="12 Jun 1988"/>
    <x v="955"/>
    <x v="2"/>
    <s v="tier - 1"/>
    <x v="12"/>
    <n v="34"/>
  </r>
  <r>
    <s v="Id957"/>
    <s v="Mendoza"/>
    <n v="24.414999999999999"/>
    <x v="323"/>
    <s v="No"/>
    <x v="0"/>
    <x v="0"/>
    <x v="0"/>
    <x v="1"/>
    <x v="2"/>
    <x v="0"/>
    <s v="19 Dec 1971"/>
    <x v="956"/>
    <x v="2"/>
    <s v="tier - 1"/>
    <x v="1"/>
    <n v="51"/>
  </r>
  <r>
    <s v="Id958"/>
    <s v="Roe"/>
    <n v="32.299999999999997"/>
    <x v="514"/>
    <s v="No"/>
    <x v="0"/>
    <x v="0"/>
    <x v="0"/>
    <x v="1"/>
    <x v="0"/>
    <x v="0"/>
    <s v="24 Jun 1968"/>
    <x v="957"/>
    <x v="2"/>
    <s v="tier - 1"/>
    <x v="2"/>
    <n v="54"/>
  </r>
  <r>
    <s v="Id959"/>
    <s v="Webb"/>
    <n v="39.94"/>
    <x v="39"/>
    <s v="No"/>
    <x v="0"/>
    <x v="0"/>
    <x v="0"/>
    <x v="1"/>
    <x v="0"/>
    <x v="2"/>
    <s v="6 Oct 1989"/>
    <x v="958"/>
    <x v="2"/>
    <s v="tier - 3"/>
    <x v="12"/>
    <n v="33"/>
  </r>
  <r>
    <s v="Id960"/>
    <s v="Stocker"/>
    <n v="30"/>
    <x v="515"/>
    <s v="yes"/>
    <x v="0"/>
    <x v="1"/>
    <x v="3"/>
    <x v="1"/>
    <x v="0"/>
    <x v="2"/>
    <s v="11 Aug 1969"/>
    <x v="959"/>
    <x v="2"/>
    <s v="tier - 1"/>
    <x v="1"/>
    <n v="53"/>
  </r>
  <r>
    <s v="Id961"/>
    <s v="Jacobson"/>
    <n v="35.340000000000003"/>
    <x v="49"/>
    <s v="yes"/>
    <x v="0"/>
    <x v="1"/>
    <x v="3"/>
    <x v="1"/>
    <x v="0"/>
    <x v="2"/>
    <s v="7 Jun 1983"/>
    <x v="960"/>
    <x v="2"/>
    <s v="tier - 3"/>
    <x v="12"/>
    <n v="40"/>
  </r>
  <r>
    <s v="Id962"/>
    <s v="Shaw"/>
    <n v="32.204999999999998"/>
    <x v="354"/>
    <s v="yes"/>
    <x v="0"/>
    <x v="0"/>
    <x v="1"/>
    <x v="1"/>
    <x v="0"/>
    <x v="0"/>
    <s v="13 Oct 1970"/>
    <x v="961"/>
    <x v="2"/>
    <s v="tier - 1"/>
    <x v="7"/>
    <n v="52"/>
  </r>
  <r>
    <s v="Id963"/>
    <s v="Goodwin"/>
    <n v="33.880000000000003"/>
    <x v="82"/>
    <s v="No"/>
    <x v="1"/>
    <x v="0"/>
    <x v="3"/>
    <x v="1"/>
    <x v="0"/>
    <x v="2"/>
    <s v="10 Sep 2004"/>
    <x v="962"/>
    <x v="2"/>
    <s v="tier - 2"/>
    <x v="0"/>
    <n v="18"/>
  </r>
  <r>
    <s v="Id964"/>
    <s v="Brock"/>
    <n v="26.63"/>
    <x v="67"/>
    <s v="yes"/>
    <x v="0"/>
    <x v="0"/>
    <x v="1"/>
    <x v="1"/>
    <x v="1"/>
    <x v="2"/>
    <s v="7 Sep 1966"/>
    <x v="963"/>
    <x v="2"/>
    <s v="tier - 2"/>
    <x v="15"/>
    <n v="56"/>
  </r>
  <r>
    <s v="Id965"/>
    <s v="Papp"/>
    <n v="28.7"/>
    <x v="516"/>
    <s v="No"/>
    <x v="0"/>
    <x v="0"/>
    <x v="0"/>
    <x v="1"/>
    <x v="1"/>
    <x v="0"/>
    <s v="23 Jun 1965"/>
    <x v="964"/>
    <x v="2"/>
    <s v="tier - 2"/>
    <x v="3"/>
    <n v="57"/>
  </r>
  <r>
    <s v="Id966"/>
    <s v="Siragusa"/>
    <n v="25.65"/>
    <x v="458"/>
    <s v="yes"/>
    <x v="0"/>
    <x v="0"/>
    <x v="1"/>
    <x v="1"/>
    <x v="1"/>
    <x v="2"/>
    <s v="14 Jun 1966"/>
    <x v="965"/>
    <x v="2"/>
    <s v="tier - 1"/>
    <x v="1"/>
    <n v="56"/>
  </r>
  <r>
    <s v="Id967"/>
    <s v="Pizarro"/>
    <n v="36.384999999999998"/>
    <x v="517"/>
    <s v="No"/>
    <x v="0"/>
    <x v="0"/>
    <x v="0"/>
    <x v="1"/>
    <x v="0"/>
    <x v="0"/>
    <s v="12 Sep 1971"/>
    <x v="966"/>
    <x v="2"/>
    <s v="tier - 3"/>
    <x v="1"/>
    <n v="51"/>
  </r>
  <r>
    <s v="Id968"/>
    <s v="Strange"/>
    <n v="34.69"/>
    <x v="120"/>
    <s v="No"/>
    <x v="0"/>
    <x v="0"/>
    <x v="0"/>
    <x v="1"/>
    <x v="0"/>
    <x v="2"/>
    <s v="17 Jul 1980"/>
    <x v="967"/>
    <x v="2"/>
    <s v="tier - 3"/>
    <x v="14"/>
    <n v="42"/>
  </r>
  <r>
    <s v="Id969"/>
    <s v="Eidinger"/>
    <n v="37.68"/>
    <x v="144"/>
    <s v="yes"/>
    <x v="0"/>
    <x v="0"/>
    <x v="0"/>
    <x v="1"/>
    <x v="0"/>
    <x v="2"/>
    <s v="9 Jun 1985"/>
    <x v="968"/>
    <x v="2"/>
    <s v="tier - 1"/>
    <x v="1"/>
    <n v="37"/>
  </r>
  <r>
    <s v="Id970"/>
    <s v="Ginsburg"/>
    <n v="35.49"/>
    <x v="435"/>
    <s v="yes"/>
    <x v="0"/>
    <x v="1"/>
    <x v="3"/>
    <x v="1"/>
    <x v="0"/>
    <x v="2"/>
    <s v="23 Oct 1983"/>
    <x v="969"/>
    <x v="2"/>
    <s v="tier - 1"/>
    <x v="14"/>
    <n v="39"/>
  </r>
  <r>
    <s v="Id971"/>
    <s v="Truex"/>
    <n v="44.7"/>
    <x v="518"/>
    <s v="yes"/>
    <x v="0"/>
    <x v="0"/>
    <x v="1"/>
    <x v="1"/>
    <x v="0"/>
    <x v="0"/>
    <s v="7 Oct 1970"/>
    <x v="970"/>
    <x v="2"/>
    <s v="tier - 2"/>
    <x v="3"/>
    <n v="52"/>
  </r>
  <r>
    <s v="Id972"/>
    <s v="Higgins"/>
    <n v="38.380000000000003"/>
    <x v="519"/>
    <s v="yes"/>
    <x v="0"/>
    <x v="0"/>
    <x v="1"/>
    <x v="1"/>
    <x v="0"/>
    <x v="0"/>
    <s v="2 Oct 1970"/>
    <x v="971"/>
    <x v="2"/>
    <s v="tier - 3"/>
    <x v="2"/>
    <n v="52"/>
  </r>
  <r>
    <s v="Id973"/>
    <s v="McCurdy"/>
    <n v="35.244999999999997"/>
    <x v="520"/>
    <s v="yes"/>
    <x v="0"/>
    <x v="0"/>
    <x v="0"/>
    <x v="1"/>
    <x v="0"/>
    <x v="0"/>
    <s v="19 Dec 1967"/>
    <x v="972"/>
    <x v="2"/>
    <s v="tier - 1"/>
    <x v="11"/>
    <n v="55"/>
  </r>
  <r>
    <s v="Id974"/>
    <s v="Hughes"/>
    <n v="49.84"/>
    <x v="199"/>
    <s v="yes"/>
    <x v="0"/>
    <x v="1"/>
    <x v="3"/>
    <x v="1"/>
    <x v="0"/>
    <x v="2"/>
    <s v="28 Jul 1997"/>
    <x v="973"/>
    <x v="2"/>
    <s v="tier - 2"/>
    <x v="12"/>
    <n v="25"/>
  </r>
  <r>
    <s v="Id975"/>
    <s v="Varner"/>
    <n v="49.06"/>
    <x v="508"/>
    <s v="yes"/>
    <x v="0"/>
    <x v="0"/>
    <x v="3"/>
    <x v="1"/>
    <x v="0"/>
    <x v="2"/>
    <s v="13 Jun 1964"/>
    <x v="974"/>
    <x v="2"/>
    <s v="tier - 2"/>
    <x v="0"/>
    <n v="58"/>
  </r>
  <r>
    <s v="Id976"/>
    <s v="Dahmen"/>
    <n v="30.88"/>
    <x v="99"/>
    <s v="No"/>
    <x v="0"/>
    <x v="0"/>
    <x v="1"/>
    <x v="1"/>
    <x v="0"/>
    <x v="1"/>
    <s v="6 Dec 1972"/>
    <x v="975"/>
    <x v="2"/>
    <s v="tier - 2"/>
    <x v="15"/>
    <n v="50"/>
  </r>
  <r>
    <s v="Id977"/>
    <s v="Young"/>
    <n v="33.35"/>
    <x v="3"/>
    <s v="No"/>
    <x v="0"/>
    <x v="1"/>
    <x v="3"/>
    <x v="1"/>
    <x v="0"/>
    <x v="1"/>
    <s v="7 Jun 1979"/>
    <x v="976"/>
    <x v="2"/>
    <s v="tier - 1"/>
    <x v="12"/>
    <n v="44"/>
  </r>
  <r>
    <s v="Id978"/>
    <s v="Fraser"/>
    <n v="38"/>
    <x v="245"/>
    <s v="yes"/>
    <x v="0"/>
    <x v="0"/>
    <x v="3"/>
    <x v="1"/>
    <x v="0"/>
    <x v="1"/>
    <s v="13 Dec 1964"/>
    <x v="977"/>
    <x v="2"/>
    <s v="tier - 2"/>
    <x v="3"/>
    <n v="58"/>
  </r>
  <r>
    <s v="Id979"/>
    <s v="Deeg"/>
    <n v="36.08"/>
    <x v="208"/>
    <s v="yes"/>
    <x v="0"/>
    <x v="0"/>
    <x v="3"/>
    <x v="1"/>
    <x v="0"/>
    <x v="1"/>
    <s v="3 Jul 1964"/>
    <x v="978"/>
    <x v="2"/>
    <s v="tier - 1"/>
    <x v="0"/>
    <n v="58"/>
  </r>
  <r>
    <s v="Id980"/>
    <s v="Robertson"/>
    <n v="35.700000000000003"/>
    <x v="324"/>
    <s v="yes"/>
    <x v="0"/>
    <x v="0"/>
    <x v="3"/>
    <x v="1"/>
    <x v="0"/>
    <x v="2"/>
    <s v="4 Jul 1964"/>
    <x v="979"/>
    <x v="2"/>
    <s v="tier - 1"/>
    <x v="3"/>
    <n v="58"/>
  </r>
  <r>
    <s v="Id981"/>
    <s v="Peck"/>
    <n v="34.01"/>
    <x v="521"/>
    <s v="No"/>
    <x v="0"/>
    <x v="0"/>
    <x v="0"/>
    <x v="1"/>
    <x v="0"/>
    <x v="0"/>
    <s v="26 Sep 1965"/>
    <x v="980"/>
    <x v="2"/>
    <s v="tier - 3"/>
    <x v="1"/>
    <n v="57"/>
  </r>
  <r>
    <s v="Id982"/>
    <s v="Burger"/>
    <n v="31.54"/>
    <x v="379"/>
    <s v="No"/>
    <x v="0"/>
    <x v="0"/>
    <x v="0"/>
    <x v="1"/>
    <x v="0"/>
    <x v="0"/>
    <s v="29 Nov 1965"/>
    <x v="981"/>
    <x v="2"/>
    <s v="tier - 1"/>
    <x v="1"/>
    <n v="57"/>
  </r>
  <r>
    <s v="Id983"/>
    <s v="Blain"/>
    <n v="23.3"/>
    <x v="332"/>
    <s v="yes"/>
    <x v="0"/>
    <x v="0"/>
    <x v="3"/>
    <x v="1"/>
    <x v="2"/>
    <x v="2"/>
    <s v="12 Jul 1964"/>
    <x v="982"/>
    <x v="2"/>
    <s v="tier - 3"/>
    <x v="3"/>
    <n v="58"/>
  </r>
  <r>
    <s v="Id984"/>
    <s v="Winters"/>
    <n v="27.75"/>
    <x v="502"/>
    <s v="No"/>
    <x v="0"/>
    <x v="0"/>
    <x v="0"/>
    <x v="1"/>
    <x v="1"/>
    <x v="0"/>
    <s v="2 Nov 1968"/>
    <x v="983"/>
    <x v="2"/>
    <s v="tier - 2"/>
    <x v="15"/>
    <n v="54"/>
  </r>
  <r>
    <s v="Id985"/>
    <s v="McCue"/>
    <n v="42.46"/>
    <x v="92"/>
    <s v="No"/>
    <x v="0"/>
    <x v="0"/>
    <x v="0"/>
    <x v="1"/>
    <x v="0"/>
    <x v="2"/>
    <s v="19 Aug 1989"/>
    <x v="984"/>
    <x v="2"/>
    <s v="tier - 3"/>
    <x v="0"/>
    <n v="33"/>
  </r>
  <r>
    <s v="Id986"/>
    <s v="Webster"/>
    <n v="54.47"/>
    <x v="488"/>
    <s v="No"/>
    <x v="0"/>
    <x v="0"/>
    <x v="0"/>
    <x v="1"/>
    <x v="0"/>
    <x v="0"/>
    <s v="20 Sep 2002"/>
    <x v="985"/>
    <x v="2"/>
    <s v="tier - 3"/>
    <x v="1"/>
    <n v="20"/>
  </r>
  <r>
    <s v="Id987"/>
    <s v="Anderson"/>
    <n v="24.93"/>
    <x v="522"/>
    <s v="yes"/>
    <x v="0"/>
    <x v="1"/>
    <x v="3"/>
    <x v="1"/>
    <x v="1"/>
    <x v="0"/>
    <s v="11 Jul 1963"/>
    <x v="986"/>
    <x v="2"/>
    <s v="tier - 1"/>
    <x v="1"/>
    <n v="59"/>
  </r>
  <r>
    <s v="Id988"/>
    <s v="Chiappone"/>
    <n v="48.12"/>
    <x v="523"/>
    <s v="yes"/>
    <x v="0"/>
    <x v="0"/>
    <x v="3"/>
    <x v="1"/>
    <x v="0"/>
    <x v="2"/>
    <s v="10 Dec 1995"/>
    <x v="987"/>
    <x v="2"/>
    <s v="tier - 2"/>
    <x v="12"/>
    <n v="27"/>
  </r>
  <r>
    <s v="Id989"/>
    <s v="Opie"/>
    <n v="24.91"/>
    <x v="524"/>
    <s v="yes"/>
    <x v="0"/>
    <x v="1"/>
    <x v="3"/>
    <x v="1"/>
    <x v="1"/>
    <x v="0"/>
    <s v="22 Nov 1963"/>
    <x v="988"/>
    <x v="2"/>
    <s v="tier - 3"/>
    <x v="1"/>
    <n v="59"/>
  </r>
  <r>
    <s v="Id990"/>
    <s v="Donnelly"/>
    <n v="27.645"/>
    <x v="525"/>
    <s v="No"/>
    <x v="0"/>
    <x v="0"/>
    <x v="0"/>
    <x v="1"/>
    <x v="1"/>
    <x v="0"/>
    <s v="6 Oct 1968"/>
    <x v="989"/>
    <x v="2"/>
    <s v="tier - 1"/>
    <x v="1"/>
    <n v="54"/>
  </r>
  <r>
    <s v="Id991"/>
    <s v="Rall"/>
    <n v="33.700000000000003"/>
    <x v="138"/>
    <s v="No"/>
    <x v="0"/>
    <x v="0"/>
    <x v="1"/>
    <x v="1"/>
    <x v="0"/>
    <x v="2"/>
    <s v="25 Sep 1972"/>
    <x v="990"/>
    <x v="2"/>
    <s v="tier - 2"/>
    <x v="3"/>
    <n v="50"/>
  </r>
  <r>
    <s v="Id992"/>
    <s v="Mitchell"/>
    <n v="38.93"/>
    <x v="409"/>
    <s v="yes"/>
    <x v="0"/>
    <x v="0"/>
    <x v="3"/>
    <x v="1"/>
    <x v="0"/>
    <x v="2"/>
    <s v="14 Nov 1988"/>
    <x v="991"/>
    <x v="2"/>
    <s v="tier - 1"/>
    <x v="13"/>
    <n v="34"/>
  </r>
  <r>
    <s v="Id993"/>
    <s v="Chen"/>
    <n v="32.774999999999999"/>
    <x v="526"/>
    <s v="yes"/>
    <x v="0"/>
    <x v="0"/>
    <x v="1"/>
    <x v="1"/>
    <x v="0"/>
    <x v="0"/>
    <s v="22 Jun 1970"/>
    <x v="992"/>
    <x v="2"/>
    <s v="tier - 1"/>
    <x v="1"/>
    <n v="52"/>
  </r>
  <r>
    <s v="Id994"/>
    <s v="Tufaro"/>
    <n v="29.83"/>
    <x v="527"/>
    <s v="yes"/>
    <x v="0"/>
    <x v="0"/>
    <x v="0"/>
    <x v="1"/>
    <x v="1"/>
    <x v="0"/>
    <s v="14 Jun 1967"/>
    <x v="993"/>
    <x v="2"/>
    <s v="tier - 3"/>
    <x v="2"/>
    <n v="55"/>
  </r>
  <r>
    <s v="Id995"/>
    <s v="Peters"/>
    <n v="28.31"/>
    <x v="188"/>
    <s v="No"/>
    <x v="1"/>
    <x v="0"/>
    <x v="3"/>
    <x v="1"/>
    <x v="1"/>
    <x v="2"/>
    <s v="4 Oct 2004"/>
    <x v="994"/>
    <x v="2"/>
    <s v="tier - 2"/>
    <x v="9"/>
    <n v="18"/>
  </r>
  <r>
    <s v="Id996"/>
    <s v="Susedik"/>
    <n v="29.79"/>
    <x v="211"/>
    <s v="No"/>
    <x v="0"/>
    <x v="0"/>
    <x v="0"/>
    <x v="1"/>
    <x v="1"/>
    <x v="0"/>
    <s v="26 Dec 1971"/>
    <x v="995"/>
    <x v="2"/>
    <s v="tier - 1"/>
    <x v="15"/>
    <n v="51"/>
  </r>
  <r>
    <s v="Id997"/>
    <s v="Garcia"/>
    <n v="36.6"/>
    <x v="112"/>
    <s v="yes"/>
    <x v="0"/>
    <x v="1"/>
    <x v="3"/>
    <x v="1"/>
    <x v="0"/>
    <x v="2"/>
    <s v="11 Oct 1969"/>
    <x v="996"/>
    <x v="2"/>
    <s v="tier - 2"/>
    <x v="3"/>
    <n v="53"/>
  </r>
  <r>
    <s v="Id998"/>
    <s v="Deady"/>
    <n v="35.93"/>
    <x v="528"/>
    <s v="yes"/>
    <x v="0"/>
    <x v="0"/>
    <x v="0"/>
    <x v="1"/>
    <x v="0"/>
    <x v="0"/>
    <s v="2 Oct 1981"/>
    <x v="997"/>
    <x v="2"/>
    <s v="tier - 1"/>
    <x v="12"/>
    <n v="41"/>
  </r>
  <r>
    <s v="Id999"/>
    <s v="Campbell"/>
    <n v="28.6"/>
    <x v="209"/>
    <s v="yes"/>
    <x v="0"/>
    <x v="1"/>
    <x v="3"/>
    <x v="1"/>
    <x v="1"/>
    <x v="2"/>
    <s v="20 Aug 1969"/>
    <x v="998"/>
    <x v="2"/>
    <s v="tier - 1"/>
    <x v="3"/>
    <n v="53"/>
  </r>
  <r>
    <s v="Id1000"/>
    <s v="Schaefer"/>
    <n v="39.17"/>
    <x v="325"/>
    <s v="No"/>
    <x v="0"/>
    <x v="0"/>
    <x v="0"/>
    <x v="1"/>
    <x v="0"/>
    <x v="2"/>
    <s v="17 Dec 1989"/>
    <x v="999"/>
    <x v="2"/>
    <s v="tier - 2"/>
    <x v="12"/>
    <n v="33"/>
  </r>
  <r>
    <s v="Id1001"/>
    <s v="D'Alessandro"/>
    <n v="26.41"/>
    <x v="74"/>
    <s v="yes"/>
    <x v="0"/>
    <x v="1"/>
    <x v="3"/>
    <x v="1"/>
    <x v="1"/>
    <x v="1"/>
    <s v="30 Dec 1969"/>
    <x v="1000"/>
    <x v="2"/>
    <s v="tier - 1"/>
    <x v="4"/>
    <n v="53"/>
  </r>
  <r>
    <s v="Id1002"/>
    <s v="Wyss"/>
    <n v="30.63"/>
    <x v="330"/>
    <s v="yes"/>
    <x v="0"/>
    <x v="0"/>
    <x v="0"/>
    <x v="1"/>
    <x v="0"/>
    <x v="1"/>
    <s v="28 Jun 1976"/>
    <x v="1001"/>
    <x v="2"/>
    <s v="tier - 2"/>
    <x v="15"/>
    <n v="46"/>
  </r>
  <r>
    <s v="Id1003"/>
    <s v="Rose"/>
    <n v="31.73"/>
    <x v="179"/>
    <s v="yes"/>
    <x v="0"/>
    <x v="0"/>
    <x v="1"/>
    <x v="1"/>
    <x v="0"/>
    <x v="0"/>
    <s v="14 Jun 1970"/>
    <x v="1002"/>
    <x v="2"/>
    <s v="tier - 2"/>
    <x v="1"/>
    <n v="52"/>
  </r>
  <r>
    <s v="Id1004"/>
    <s v="Hopper"/>
    <n v="30.7"/>
    <x v="361"/>
    <s v="No"/>
    <x v="0"/>
    <x v="0"/>
    <x v="1"/>
    <x v="1"/>
    <x v="0"/>
    <x v="2"/>
    <s v="3 Sep 1972"/>
    <x v="1003"/>
    <x v="2"/>
    <s v="tier - 2"/>
    <x v="14"/>
    <n v="50"/>
  </r>
  <r>
    <s v="Id1005"/>
    <s v="Finneran"/>
    <n v="25.934999999999999"/>
    <x v="10"/>
    <s v="yes"/>
    <x v="0"/>
    <x v="0"/>
    <x v="1"/>
    <x v="1"/>
    <x v="1"/>
    <x v="1"/>
    <s v="6 Aug 1966"/>
    <x v="1004"/>
    <x v="2"/>
    <s v="tier - 1"/>
    <x v="4"/>
    <n v="56"/>
  </r>
  <r>
    <s v="Id1006"/>
    <s v="Basham"/>
    <n v="35.9"/>
    <x v="239"/>
    <s v="yes"/>
    <x v="0"/>
    <x v="1"/>
    <x v="3"/>
    <x v="1"/>
    <x v="0"/>
    <x v="2"/>
    <s v="25 Jun 1969"/>
    <x v="1005"/>
    <x v="2"/>
    <s v="tier - 2"/>
    <x v="3"/>
    <n v="53"/>
  </r>
  <r>
    <s v="Id1007"/>
    <s v="Inman"/>
    <n v="26.7"/>
    <x v="111"/>
    <s v="yes"/>
    <x v="0"/>
    <x v="1"/>
    <x v="3"/>
    <x v="1"/>
    <x v="1"/>
    <x v="2"/>
    <s v="30 Nov 1969"/>
    <x v="1006"/>
    <x v="2"/>
    <s v="tier - 2"/>
    <x v="3"/>
    <n v="53"/>
  </r>
  <r>
    <s v="Id1008"/>
    <s v="Oscal"/>
    <n v="33.71"/>
    <x v="529"/>
    <s v="No"/>
    <x v="0"/>
    <x v="0"/>
    <x v="0"/>
    <x v="1"/>
    <x v="0"/>
    <x v="2"/>
    <s v="20 Aug 1980"/>
    <x v="1007"/>
    <x v="2"/>
    <s v="tier - 1"/>
    <x v="14"/>
    <n v="42"/>
  </r>
  <r>
    <s v="Id1009"/>
    <s v="Craft"/>
    <n v="41.91"/>
    <x v="329"/>
    <s v="yes"/>
    <x v="0"/>
    <x v="0"/>
    <x v="1"/>
    <x v="1"/>
    <x v="0"/>
    <x v="2"/>
    <s v="5 Jul 1966"/>
    <x v="1008"/>
    <x v="2"/>
    <s v="tier - 1"/>
    <x v="0"/>
    <n v="56"/>
  </r>
  <r>
    <s v="Id1010"/>
    <s v="Kebede"/>
    <n v="39.82"/>
    <x v="3"/>
    <s v="yes"/>
    <x v="0"/>
    <x v="0"/>
    <x v="1"/>
    <x v="1"/>
    <x v="0"/>
    <x v="1"/>
    <s v="9 Sep 1966"/>
    <x v="1009"/>
    <x v="2"/>
    <s v="tier - 1"/>
    <x v="0"/>
    <n v="56"/>
  </r>
  <r>
    <s v="Id1011"/>
    <s v="Strobel"/>
    <n v="28.12"/>
    <x v="145"/>
    <s v="No"/>
    <x v="0"/>
    <x v="0"/>
    <x v="1"/>
    <x v="1"/>
    <x v="1"/>
    <x v="2"/>
    <s v="7 Oct 1972"/>
    <x v="1010"/>
    <x v="2"/>
    <s v="tier - 2"/>
    <x v="1"/>
    <n v="50"/>
  </r>
  <r>
    <s v="Id1012"/>
    <s v="Dalton"/>
    <n v="26.98"/>
    <x v="241"/>
    <s v="yes"/>
    <x v="0"/>
    <x v="0"/>
    <x v="0"/>
    <x v="1"/>
    <x v="1"/>
    <x v="0"/>
    <s v="4 Sep 1967"/>
    <x v="1011"/>
    <x v="2"/>
    <s v="tier - 2"/>
    <x v="1"/>
    <n v="55"/>
  </r>
  <r>
    <s v="Id1013"/>
    <s v="Morimoto"/>
    <n v="27.2"/>
    <x v="87"/>
    <s v="yes"/>
    <x v="0"/>
    <x v="0"/>
    <x v="1"/>
    <x v="1"/>
    <x v="1"/>
    <x v="1"/>
    <s v="20 Nov 1966"/>
    <x v="1012"/>
    <x v="2"/>
    <s v="tier - 3"/>
    <x v="3"/>
    <n v="56"/>
  </r>
  <r>
    <s v="Id1014"/>
    <s v="Manlove"/>
    <n v="25.3"/>
    <x v="27"/>
    <s v="yes"/>
    <x v="0"/>
    <x v="0"/>
    <x v="1"/>
    <x v="1"/>
    <x v="1"/>
    <x v="2"/>
    <s v="7 Nov 1966"/>
    <x v="1013"/>
    <x v="2"/>
    <s v="tier - 3"/>
    <x v="3"/>
    <n v="56"/>
  </r>
  <r>
    <s v="Id1015"/>
    <s v="Madzik"/>
    <n v="30.25"/>
    <x v="307"/>
    <s v="No"/>
    <x v="0"/>
    <x v="0"/>
    <x v="0"/>
    <x v="1"/>
    <x v="0"/>
    <x v="0"/>
    <s v="9 Nov 1971"/>
    <x v="1014"/>
    <x v="2"/>
    <s v="tier - 2"/>
    <x v="1"/>
    <n v="51"/>
  </r>
  <r>
    <s v="Id1016"/>
    <s v="Hobson"/>
    <n v="54"/>
    <x v="82"/>
    <s v="yes"/>
    <x v="1"/>
    <x v="0"/>
    <x v="1"/>
    <x v="1"/>
    <x v="0"/>
    <x v="2"/>
    <s v="18 Sep 2000"/>
    <x v="1015"/>
    <x v="2"/>
    <s v="tier - 1"/>
    <x v="3"/>
    <n v="22"/>
  </r>
  <r>
    <s v="Id1017"/>
    <s v="Reyes"/>
    <n v="51.86"/>
    <x v="134"/>
    <s v="yes"/>
    <x v="0"/>
    <x v="0"/>
    <x v="0"/>
    <x v="1"/>
    <x v="0"/>
    <x v="2"/>
    <s v="17 Dec 2001"/>
    <x v="1016"/>
    <x v="2"/>
    <s v="tier - 1"/>
    <x v="12"/>
    <n v="21"/>
  </r>
  <r>
    <s v="Id1018"/>
    <s v="Tierney"/>
    <n v="31.39"/>
    <x v="530"/>
    <s v="No"/>
    <x v="0"/>
    <x v="0"/>
    <x v="0"/>
    <x v="1"/>
    <x v="0"/>
    <x v="0"/>
    <s v="30 Aug 1974"/>
    <x v="1017"/>
    <x v="2"/>
    <s v="tier - 2"/>
    <x v="15"/>
    <n v="48"/>
  </r>
  <r>
    <s v="Id1019"/>
    <s v="Gabris"/>
    <n v="39.97"/>
    <x v="122"/>
    <s v="No"/>
    <x v="0"/>
    <x v="0"/>
    <x v="0"/>
    <x v="1"/>
    <x v="0"/>
    <x v="2"/>
    <s v="25 Oct 1989"/>
    <x v="1018"/>
    <x v="2"/>
    <s v="tier - 1"/>
    <x v="1"/>
    <n v="33"/>
  </r>
  <r>
    <s v="Id1020"/>
    <s v="Howard"/>
    <n v="41.23"/>
    <x v="457"/>
    <s v="No"/>
    <x v="0"/>
    <x v="0"/>
    <x v="0"/>
    <x v="1"/>
    <x v="0"/>
    <x v="0"/>
    <s v="10 Dec 1974"/>
    <x v="1019"/>
    <x v="2"/>
    <s v="tier - 3"/>
    <x v="1"/>
    <n v="48"/>
  </r>
  <r>
    <s v="Id1021"/>
    <s v="Kallay"/>
    <n v="49.45"/>
    <x v="267"/>
    <s v="yes"/>
    <x v="0"/>
    <x v="0"/>
    <x v="0"/>
    <x v="1"/>
    <x v="0"/>
    <x v="2"/>
    <s v="21 Jul 1996"/>
    <x v="1020"/>
    <x v="2"/>
    <s v="tier - 3"/>
    <x v="1"/>
    <n v="26"/>
  </r>
  <r>
    <s v="Id1022"/>
    <s v="Leguizamo"/>
    <n v="41.04"/>
    <x v="450"/>
    <s v="No"/>
    <x v="0"/>
    <x v="0"/>
    <x v="0"/>
    <x v="1"/>
    <x v="0"/>
    <x v="2"/>
    <s v="26 Jun 1991"/>
    <x v="1021"/>
    <x v="2"/>
    <s v="tier - 2"/>
    <x v="1"/>
    <n v="31"/>
  </r>
  <r>
    <s v="Id1023"/>
    <s v="Escartin"/>
    <n v="27.93"/>
    <x v="531"/>
    <s v="No"/>
    <x v="0"/>
    <x v="0"/>
    <x v="0"/>
    <x v="1"/>
    <x v="1"/>
    <x v="0"/>
    <s v="15 Dec 1974"/>
    <x v="1022"/>
    <x v="2"/>
    <s v="tier - 1"/>
    <x v="1"/>
    <n v="48"/>
  </r>
  <r>
    <s v="Id1024"/>
    <s v="Chorey"/>
    <n v="21.01"/>
    <x v="36"/>
    <s v="No"/>
    <x v="0"/>
    <x v="0"/>
    <x v="0"/>
    <x v="1"/>
    <x v="2"/>
    <x v="0"/>
    <s v="24 Oct 1968"/>
    <x v="1023"/>
    <x v="2"/>
    <s v="tier - 1"/>
    <x v="0"/>
    <n v="54"/>
  </r>
  <r>
    <s v="Id1025"/>
    <s v="McVay"/>
    <n v="52.37"/>
    <x v="388"/>
    <s v="yes"/>
    <x v="1"/>
    <x v="0"/>
    <x v="1"/>
    <x v="1"/>
    <x v="0"/>
    <x v="2"/>
    <s v="17 Sep 2000"/>
    <x v="1024"/>
    <x v="2"/>
    <s v="tier - 3"/>
    <x v="1"/>
    <n v="22"/>
  </r>
  <r>
    <s v="Id1026"/>
    <s v="Vinson"/>
    <n v="40.369999999999997"/>
    <x v="465"/>
    <s v="No"/>
    <x v="0"/>
    <x v="0"/>
    <x v="0"/>
    <x v="1"/>
    <x v="0"/>
    <x v="0"/>
    <s v="18 Dec 1965"/>
    <x v="1025"/>
    <x v="2"/>
    <s v="tier - 3"/>
    <x v="0"/>
    <n v="57"/>
  </r>
  <r>
    <s v="Id1027"/>
    <s v="Astrike-Davis"/>
    <n v="41.47"/>
    <x v="532"/>
    <s v="No"/>
    <x v="0"/>
    <x v="0"/>
    <x v="1"/>
    <x v="1"/>
    <x v="0"/>
    <x v="0"/>
    <s v="21 Oct 1973"/>
    <x v="1026"/>
    <x v="2"/>
    <s v="tier - 1"/>
    <x v="0"/>
    <n v="49"/>
  </r>
  <r>
    <s v="Id1028"/>
    <s v="Harder"/>
    <n v="33.725000000000001"/>
    <x v="49"/>
    <s v="yes"/>
    <x v="0"/>
    <x v="0"/>
    <x v="1"/>
    <x v="1"/>
    <x v="0"/>
    <x v="2"/>
    <s v="9 Jul 1966"/>
    <x v="1027"/>
    <x v="2"/>
    <s v="tier - 2"/>
    <x v="1"/>
    <n v="56"/>
  </r>
  <r>
    <s v="Id1029"/>
    <s v="Bell"/>
    <n v="28.1"/>
    <x v="533"/>
    <s v="No"/>
    <x v="0"/>
    <x v="0"/>
    <x v="0"/>
    <x v="1"/>
    <x v="1"/>
    <x v="0"/>
    <s v="19 Jun 1965"/>
    <x v="1028"/>
    <x v="2"/>
    <s v="tier - 2"/>
    <x v="3"/>
    <n v="57"/>
  </r>
  <r>
    <s v="Id1030"/>
    <s v="Dawes"/>
    <n v="37.43"/>
    <x v="261"/>
    <s v="yes"/>
    <x v="0"/>
    <x v="1"/>
    <x v="3"/>
    <x v="1"/>
    <x v="0"/>
    <x v="2"/>
    <s v="14 Aug 1969"/>
    <x v="1029"/>
    <x v="2"/>
    <s v="tier - 3"/>
    <x v="1"/>
    <n v="53"/>
  </r>
  <r>
    <s v="Id1031"/>
    <s v="Larios"/>
    <n v="23.7"/>
    <x v="446"/>
    <s v="No"/>
    <x v="0"/>
    <x v="0"/>
    <x v="0"/>
    <x v="1"/>
    <x v="2"/>
    <x v="0"/>
    <s v="4 Dec 1965"/>
    <x v="1030"/>
    <x v="2"/>
    <s v="tier - 3"/>
    <x v="3"/>
    <n v="57"/>
  </r>
  <r>
    <s v="Id1032"/>
    <s v="Yaremczuk"/>
    <n v="24.795000000000002"/>
    <x v="212"/>
    <s v="yes"/>
    <x v="0"/>
    <x v="1"/>
    <x v="3"/>
    <x v="1"/>
    <x v="2"/>
    <x v="2"/>
    <s v="10 Nov 1969"/>
    <x v="1031"/>
    <x v="2"/>
    <s v="tier - 3"/>
    <x v="1"/>
    <n v="53"/>
  </r>
  <r>
    <s v="Id1033"/>
    <s v="Knight"/>
    <n v="31.9"/>
    <x v="43"/>
    <s v="No"/>
    <x v="0"/>
    <x v="0"/>
    <x v="0"/>
    <x v="1"/>
    <x v="0"/>
    <x v="0"/>
    <s v="12 Nov 1968"/>
    <x v="1032"/>
    <x v="2"/>
    <s v="tier - 3"/>
    <x v="0"/>
    <n v="54"/>
  </r>
  <r>
    <s v="Id1034"/>
    <s v="Eversman"/>
    <n v="32.68"/>
    <x v="534"/>
    <s v="No"/>
    <x v="0"/>
    <x v="0"/>
    <x v="0"/>
    <x v="1"/>
    <x v="0"/>
    <x v="0"/>
    <s v="13 Nov 1968"/>
    <x v="1033"/>
    <x v="2"/>
    <s v="tier - 1"/>
    <x v="2"/>
    <n v="54"/>
  </r>
  <r>
    <s v="Id1035"/>
    <s v="Hickory"/>
    <n v="47.13"/>
    <x v="283"/>
    <s v="No"/>
    <x v="0"/>
    <x v="0"/>
    <x v="0"/>
    <x v="1"/>
    <x v="0"/>
    <x v="2"/>
    <s v="6 Sep 1994"/>
    <x v="1034"/>
    <x v="2"/>
    <s v="tier - 3"/>
    <x v="1"/>
    <n v="28"/>
  </r>
  <r>
    <s v="Id1036"/>
    <s v="Mooney"/>
    <n v="36.67"/>
    <x v="535"/>
    <s v="No"/>
    <x v="0"/>
    <x v="0"/>
    <x v="0"/>
    <x v="1"/>
    <x v="0"/>
    <x v="0"/>
    <s v="20 Dec 1971"/>
    <x v="1035"/>
    <x v="2"/>
    <s v="tier - 3"/>
    <x v="1"/>
    <n v="51"/>
  </r>
  <r>
    <s v="Id1037"/>
    <s v="Craighead"/>
    <n v="33.630000000000003"/>
    <x v="291"/>
    <s v="No"/>
    <x v="0"/>
    <x v="0"/>
    <x v="0"/>
    <x v="1"/>
    <x v="0"/>
    <x v="0"/>
    <s v="28 Jul 1968"/>
    <x v="1036"/>
    <x v="2"/>
    <s v="tier - 3"/>
    <x v="1"/>
    <n v="54"/>
  </r>
  <r>
    <s v="Id1038"/>
    <s v="Gardner"/>
    <n v="32.67"/>
    <x v="536"/>
    <s v="yes"/>
    <x v="0"/>
    <x v="0"/>
    <x v="0"/>
    <x v="1"/>
    <x v="0"/>
    <x v="0"/>
    <s v="2 Oct 1967"/>
    <x v="1037"/>
    <x v="2"/>
    <s v="tier - 2"/>
    <x v="0"/>
    <n v="55"/>
  </r>
  <r>
    <s v="Id1039"/>
    <s v="Lohrenz"/>
    <n v="33.299999999999997"/>
    <x v="296"/>
    <s v="yes"/>
    <x v="0"/>
    <x v="0"/>
    <x v="1"/>
    <x v="1"/>
    <x v="0"/>
    <x v="0"/>
    <s v="18 Dec 1970"/>
    <x v="1038"/>
    <x v="2"/>
    <s v="tier - 2"/>
    <x v="3"/>
    <n v="52"/>
  </r>
  <r>
    <s v="Id1040"/>
    <s v="Demise"/>
    <n v="30.78"/>
    <x v="537"/>
    <s v="yes"/>
    <x v="0"/>
    <x v="0"/>
    <x v="1"/>
    <x v="1"/>
    <x v="0"/>
    <x v="0"/>
    <s v="28 Oct 1970"/>
    <x v="1039"/>
    <x v="2"/>
    <s v="tier - 2"/>
    <x v="8"/>
    <n v="52"/>
  </r>
  <r>
    <s v="Id1041"/>
    <s v="Nelson"/>
    <n v="28.975000000000001"/>
    <x v="469"/>
    <s v="yes"/>
    <x v="0"/>
    <x v="0"/>
    <x v="0"/>
    <x v="1"/>
    <x v="1"/>
    <x v="0"/>
    <s v="23 Oct 1967"/>
    <x v="1040"/>
    <x v="2"/>
    <s v="tier - 1"/>
    <x v="9"/>
    <n v="55"/>
  </r>
  <r>
    <s v="Id1042"/>
    <s v="Guitard"/>
    <n v="33.4"/>
    <x v="95"/>
    <s v="No"/>
    <x v="0"/>
    <x v="0"/>
    <x v="0"/>
    <x v="1"/>
    <x v="0"/>
    <x v="2"/>
    <s v="24 Dec 1999"/>
    <x v="1041"/>
    <x v="2"/>
    <s v="tier - 1"/>
    <x v="3"/>
    <n v="23"/>
  </r>
  <r>
    <s v="Id1043"/>
    <s v="Navas"/>
    <n v="21.5"/>
    <x v="68"/>
    <s v="yes"/>
    <x v="0"/>
    <x v="0"/>
    <x v="0"/>
    <x v="1"/>
    <x v="2"/>
    <x v="0"/>
    <s v="11 Nov 1967"/>
    <x v="1042"/>
    <x v="2"/>
    <s v="tier - 2"/>
    <x v="3"/>
    <n v="55"/>
  </r>
  <r>
    <s v="Id1044"/>
    <s v="Ptucha"/>
    <n v="38.14"/>
    <x v="85"/>
    <s v="No"/>
    <x v="0"/>
    <x v="0"/>
    <x v="0"/>
    <x v="1"/>
    <x v="0"/>
    <x v="1"/>
    <s v="25 Nov 1989"/>
    <x v="1043"/>
    <x v="2"/>
    <s v="tier - 2"/>
    <x v="13"/>
    <n v="33"/>
  </r>
  <r>
    <s v="Id1045"/>
    <s v="Kirouac"/>
    <n v="35.42"/>
    <x v="234"/>
    <s v="yes"/>
    <x v="0"/>
    <x v="0"/>
    <x v="3"/>
    <x v="1"/>
    <x v="0"/>
    <x v="0"/>
    <s v="29 Aug 1986"/>
    <x v="1044"/>
    <x v="2"/>
    <s v="tier - 1"/>
    <x v="12"/>
    <n v="36"/>
  </r>
  <r>
    <s v="Id1046"/>
    <s v="Toews"/>
    <n v="35.625"/>
    <x v="9"/>
    <s v="No"/>
    <x v="0"/>
    <x v="0"/>
    <x v="0"/>
    <x v="1"/>
    <x v="0"/>
    <x v="0"/>
    <s v="9 Dec 1974"/>
    <x v="1045"/>
    <x v="2"/>
    <s v="tier - 1"/>
    <x v="4"/>
    <n v="48"/>
  </r>
  <r>
    <s v="Id1047"/>
    <s v="Perry"/>
    <n v="45.51"/>
    <x v="538"/>
    <s v="No"/>
    <x v="0"/>
    <x v="0"/>
    <x v="3"/>
    <x v="1"/>
    <x v="0"/>
    <x v="2"/>
    <s v="25 Jun 1992"/>
    <x v="1046"/>
    <x v="2"/>
    <s v="tier - 1"/>
    <x v="1"/>
    <n v="30"/>
  </r>
  <r>
    <s v="Id1048"/>
    <s v="Kretz"/>
    <n v="37.1"/>
    <x v="463"/>
    <s v="yes"/>
    <x v="0"/>
    <x v="0"/>
    <x v="0"/>
    <x v="1"/>
    <x v="0"/>
    <x v="0"/>
    <s v="5 Oct 1967"/>
    <x v="1047"/>
    <x v="2"/>
    <s v="tier - 3"/>
    <x v="3"/>
    <n v="55"/>
  </r>
  <r>
    <s v="Id1049"/>
    <s v="Hempel"/>
    <n v="30.5"/>
    <x v="539"/>
    <s v="yes"/>
    <x v="0"/>
    <x v="0"/>
    <x v="0"/>
    <x v="1"/>
    <x v="0"/>
    <x v="0"/>
    <s v="30 Jul 1967"/>
    <x v="1048"/>
    <x v="2"/>
    <s v="tier - 2"/>
    <x v="3"/>
    <n v="55"/>
  </r>
  <r>
    <s v="Id1050"/>
    <s v="McBroom"/>
    <n v="28.16"/>
    <x v="209"/>
    <s v="No"/>
    <x v="0"/>
    <x v="0"/>
    <x v="1"/>
    <x v="1"/>
    <x v="1"/>
    <x v="2"/>
    <s v="24 Oct 1972"/>
    <x v="1049"/>
    <x v="2"/>
    <s v="tier - 3"/>
    <x v="0"/>
    <n v="50"/>
  </r>
  <r>
    <s v="Id1051"/>
    <s v="Yoo"/>
    <n v="29.1"/>
    <x v="409"/>
    <s v="yes"/>
    <x v="0"/>
    <x v="0"/>
    <x v="0"/>
    <x v="1"/>
    <x v="1"/>
    <x v="2"/>
    <s v="30 Sep 1976"/>
    <x v="1050"/>
    <x v="2"/>
    <s v="tier - 1"/>
    <x v="15"/>
    <n v="46"/>
  </r>
  <r>
    <s v="Id1052"/>
    <s v="Rand"/>
    <n v="30.22"/>
    <x v="347"/>
    <s v="No"/>
    <x v="0"/>
    <x v="0"/>
    <x v="0"/>
    <x v="1"/>
    <x v="0"/>
    <x v="2"/>
    <s v="2 Aug 1977"/>
    <x v="1051"/>
    <x v="2"/>
    <s v="tier - 2"/>
    <x v="14"/>
    <n v="45"/>
  </r>
  <r>
    <s v="Id1053"/>
    <s v="Wolfe"/>
    <n v="24.29"/>
    <x v="290"/>
    <s v="No"/>
    <x v="0"/>
    <x v="0"/>
    <x v="0"/>
    <x v="1"/>
    <x v="2"/>
    <x v="0"/>
    <s v="7 Sep 1962"/>
    <x v="1052"/>
    <x v="2"/>
    <s v="tier - 3"/>
    <x v="0"/>
    <n v="60"/>
  </r>
  <r>
    <s v="Id1054"/>
    <s v="Vance"/>
    <n v="29.39"/>
    <x v="193"/>
    <s v="yes"/>
    <x v="0"/>
    <x v="0"/>
    <x v="0"/>
    <x v="1"/>
    <x v="1"/>
    <x v="2"/>
    <s v="22 Nov 1976"/>
    <x v="1053"/>
    <x v="2"/>
    <s v="tier - 2"/>
    <x v="14"/>
    <n v="46"/>
  </r>
  <r>
    <s v="Id1055"/>
    <s v="Burnett"/>
    <n v="25.66"/>
    <x v="473"/>
    <s v="yes"/>
    <x v="0"/>
    <x v="0"/>
    <x v="3"/>
    <x v="1"/>
    <x v="1"/>
    <x v="2"/>
    <s v="8 Aug 1964"/>
    <x v="1054"/>
    <x v="2"/>
    <s v="tier - 3"/>
    <x v="0"/>
    <n v="58"/>
  </r>
  <r>
    <s v="Id1056"/>
    <s v="Clason"/>
    <n v="39.11"/>
    <x v="231"/>
    <s v="No"/>
    <x v="0"/>
    <x v="0"/>
    <x v="0"/>
    <x v="1"/>
    <x v="0"/>
    <x v="1"/>
    <s v="6 Jul 1990"/>
    <x v="1055"/>
    <x v="2"/>
    <s v="tier - 3"/>
    <x v="1"/>
    <n v="32"/>
  </r>
  <r>
    <s v="Id1057"/>
    <s v="Donnelly"/>
    <n v="43.78"/>
    <x v="268"/>
    <s v="No"/>
    <x v="0"/>
    <x v="0"/>
    <x v="3"/>
    <x v="1"/>
    <x v="0"/>
    <x v="1"/>
    <s v="23 Jul 1992"/>
    <x v="1056"/>
    <x v="2"/>
    <s v="tier - 3"/>
    <x v="12"/>
    <n v="30"/>
  </r>
  <r>
    <s v="Id1058"/>
    <s v="Pietz"/>
    <n v="24.35"/>
    <x v="232"/>
    <s v="No"/>
    <x v="0"/>
    <x v="0"/>
    <x v="0"/>
    <x v="1"/>
    <x v="2"/>
    <x v="0"/>
    <s v="27 Jun 1965"/>
    <x v="1057"/>
    <x v="2"/>
    <s v="tier - 3"/>
    <x v="1"/>
    <n v="57"/>
  </r>
  <r>
    <s v="Id1059"/>
    <s v="Tegenkamp"/>
    <n v="40.299999999999997"/>
    <x v="352"/>
    <s v="yes"/>
    <x v="0"/>
    <x v="0"/>
    <x v="1"/>
    <x v="1"/>
    <x v="0"/>
    <x v="2"/>
    <s v="2 Jul 1966"/>
    <x v="1058"/>
    <x v="2"/>
    <s v="tier - 3"/>
    <x v="3"/>
    <n v="56"/>
  </r>
  <r>
    <s v="Id1060"/>
    <s v="Dover"/>
    <n v="32.774999999999999"/>
    <x v="439"/>
    <s v="yes"/>
    <x v="0"/>
    <x v="0"/>
    <x v="0"/>
    <x v="1"/>
    <x v="0"/>
    <x v="0"/>
    <s v="23 Jun 1967"/>
    <x v="1059"/>
    <x v="2"/>
    <s v="tier - 2"/>
    <x v="1"/>
    <n v="55"/>
  </r>
  <r>
    <s v="Id1061"/>
    <s v="Dockemeyer"/>
    <n v="39.6"/>
    <x v="78"/>
    <s v="yes"/>
    <x v="0"/>
    <x v="0"/>
    <x v="1"/>
    <x v="1"/>
    <x v="0"/>
    <x v="2"/>
    <s v="20 Jul 1966"/>
    <x v="1060"/>
    <x v="2"/>
    <s v="tier - 2"/>
    <x v="3"/>
    <n v="56"/>
  </r>
  <r>
    <s v="Id1062"/>
    <s v="Steele"/>
    <n v="30.97"/>
    <x v="540"/>
    <s v="No"/>
    <x v="0"/>
    <x v="0"/>
    <x v="1"/>
    <x v="1"/>
    <x v="0"/>
    <x v="2"/>
    <s v="14 Dec 1972"/>
    <x v="1061"/>
    <x v="2"/>
    <s v="tier - 1"/>
    <x v="1"/>
    <n v="50"/>
  </r>
  <r>
    <s v="Id1063"/>
    <s v="Harel"/>
    <n v="27.645"/>
    <x v="541"/>
    <s v="yes"/>
    <x v="0"/>
    <x v="0"/>
    <x v="0"/>
    <x v="1"/>
    <x v="1"/>
    <x v="0"/>
    <s v="29 Nov 1967"/>
    <x v="1062"/>
    <x v="2"/>
    <s v="tier - 1"/>
    <x v="1"/>
    <n v="55"/>
  </r>
  <r>
    <s v="Id1064"/>
    <s v="Aguila"/>
    <n v="34.43"/>
    <x v="10"/>
    <s v="yes"/>
    <x v="0"/>
    <x v="0"/>
    <x v="1"/>
    <x v="1"/>
    <x v="0"/>
    <x v="1"/>
    <s v="3 Nov 1966"/>
    <x v="1063"/>
    <x v="2"/>
    <s v="tier - 3"/>
    <x v="0"/>
    <n v="56"/>
  </r>
  <r>
    <s v="Id1065"/>
    <s v="Vallejo Sarmiento"/>
    <n v="39.6"/>
    <x v="321"/>
    <s v="yes"/>
    <x v="0"/>
    <x v="1"/>
    <x v="3"/>
    <x v="1"/>
    <x v="0"/>
    <x v="2"/>
    <s v="25 Dec 1969"/>
    <x v="1064"/>
    <x v="2"/>
    <s v="tier - 3"/>
    <x v="0"/>
    <n v="53"/>
  </r>
  <r>
    <s v="Id1066"/>
    <s v="Beisheim"/>
    <n v="22.1"/>
    <x v="347"/>
    <s v="yes"/>
    <x v="0"/>
    <x v="0"/>
    <x v="1"/>
    <x v="1"/>
    <x v="2"/>
    <x v="2"/>
    <s v="11 Dec 1966"/>
    <x v="1065"/>
    <x v="2"/>
    <s v="tier - 3"/>
    <x v="3"/>
    <n v="56"/>
  </r>
  <r>
    <s v="Id1067"/>
    <s v="Lenhoff"/>
    <n v="33.25"/>
    <x v="409"/>
    <s v="yes"/>
    <x v="0"/>
    <x v="1"/>
    <x v="3"/>
    <x v="1"/>
    <x v="0"/>
    <x v="2"/>
    <s v="17 Jul 1969"/>
    <x v="1066"/>
    <x v="2"/>
    <s v="tier - 1"/>
    <x v="2"/>
    <n v="53"/>
  </r>
  <r>
    <s v="Id1068"/>
    <s v="Wehrwein"/>
    <n v="33.33"/>
    <x v="542"/>
    <s v="No"/>
    <x v="0"/>
    <x v="0"/>
    <x v="0"/>
    <x v="1"/>
    <x v="0"/>
    <x v="0"/>
    <s v="29 Jun 1971"/>
    <x v="1067"/>
    <x v="2"/>
    <s v="tier - 2"/>
    <x v="0"/>
    <n v="51"/>
  </r>
  <r>
    <s v="Id1069"/>
    <s v="Wallace"/>
    <n v="30.5"/>
    <x v="9"/>
    <s v="No"/>
    <x v="0"/>
    <x v="0"/>
    <x v="0"/>
    <x v="1"/>
    <x v="0"/>
    <x v="0"/>
    <s v="26 Sep 1971"/>
    <x v="1068"/>
    <x v="2"/>
    <s v="tier - 3"/>
    <x v="3"/>
    <n v="51"/>
  </r>
  <r>
    <s v="Id1070"/>
    <s v="Markowitz"/>
    <n v="30.3"/>
    <x v="180"/>
    <s v="No"/>
    <x v="0"/>
    <x v="0"/>
    <x v="0"/>
    <x v="1"/>
    <x v="0"/>
    <x v="2"/>
    <s v="25 Oct 1977"/>
    <x v="1069"/>
    <x v="2"/>
    <s v="tier - 1"/>
    <x v="1"/>
    <n v="45"/>
  </r>
  <r>
    <s v="Id1071"/>
    <s v="Vos"/>
    <n v="26.22"/>
    <x v="334"/>
    <s v="No"/>
    <x v="0"/>
    <x v="0"/>
    <x v="1"/>
    <x v="1"/>
    <x v="1"/>
    <x v="1"/>
    <s v="19 Oct 1972"/>
    <x v="1070"/>
    <x v="2"/>
    <s v="tier - 1"/>
    <x v="1"/>
    <n v="50"/>
  </r>
  <r>
    <s v="Id1072"/>
    <s v="McLeod"/>
    <n v="29.99"/>
    <x v="543"/>
    <s v="No"/>
    <x v="0"/>
    <x v="0"/>
    <x v="0"/>
    <x v="1"/>
    <x v="0"/>
    <x v="0"/>
    <s v="21 Aug 1978"/>
    <x v="1071"/>
    <x v="2"/>
    <s v="tier - 3"/>
    <x v="15"/>
    <n v="44"/>
  </r>
  <r>
    <s v="Id1073"/>
    <s v="Balcom"/>
    <n v="36.380000000000003"/>
    <x v="213"/>
    <s v="No"/>
    <x v="0"/>
    <x v="0"/>
    <x v="3"/>
    <x v="1"/>
    <x v="0"/>
    <x v="1"/>
    <s v="28 Jun 1987"/>
    <x v="1072"/>
    <x v="2"/>
    <s v="tier - 1"/>
    <x v="1"/>
    <n v="35"/>
  </r>
  <r>
    <s v="Id1074"/>
    <s v="Dirth"/>
    <n v="31.16"/>
    <x v="228"/>
    <s v="yes"/>
    <x v="0"/>
    <x v="1"/>
    <x v="3"/>
    <x v="1"/>
    <x v="0"/>
    <x v="2"/>
    <s v="22 Sep 1969"/>
    <x v="1073"/>
    <x v="2"/>
    <s v="tier - 1"/>
    <x v="1"/>
    <n v="53"/>
  </r>
  <r>
    <s v="Id1075"/>
    <s v="Inglish"/>
    <n v="25.55"/>
    <x v="98"/>
    <s v="yes"/>
    <x v="0"/>
    <x v="0"/>
    <x v="3"/>
    <x v="1"/>
    <x v="1"/>
    <x v="2"/>
    <s v="27 Jul 1964"/>
    <x v="1074"/>
    <x v="2"/>
    <s v="tier - 1"/>
    <x v="0"/>
    <n v="58"/>
  </r>
  <r>
    <s v="Id1076"/>
    <s v="Matthews"/>
    <n v="28.77"/>
    <x v="544"/>
    <s v="yes"/>
    <x v="0"/>
    <x v="0"/>
    <x v="0"/>
    <x v="1"/>
    <x v="1"/>
    <x v="2"/>
    <s v="3 Aug 1976"/>
    <x v="1075"/>
    <x v="2"/>
    <s v="tier - 2"/>
    <x v="14"/>
    <n v="46"/>
  </r>
  <r>
    <s v="Id1077"/>
    <s v="Massa-Musiak"/>
    <n v="23.14"/>
    <x v="325"/>
    <s v="yes"/>
    <x v="0"/>
    <x v="0"/>
    <x v="3"/>
    <x v="1"/>
    <x v="2"/>
    <x v="2"/>
    <s v="14 Oct 1964"/>
    <x v="1076"/>
    <x v="2"/>
    <s v="tier - 1"/>
    <x v="1"/>
    <n v="58"/>
  </r>
  <r>
    <s v="Id1078"/>
    <s v="Bailey"/>
    <n v="39.6"/>
    <x v="545"/>
    <s v="No"/>
    <x v="0"/>
    <x v="0"/>
    <x v="0"/>
    <x v="1"/>
    <x v="0"/>
    <x v="0"/>
    <s v="8 Nov 1968"/>
    <x v="1077"/>
    <x v="2"/>
    <s v="tier - 1"/>
    <x v="3"/>
    <n v="54"/>
  </r>
  <r>
    <s v="Id1079"/>
    <s v="Jacoby"/>
    <n v="29.2"/>
    <x v="546"/>
    <s v="No"/>
    <x v="0"/>
    <x v="0"/>
    <x v="0"/>
    <x v="1"/>
    <x v="1"/>
    <x v="0"/>
    <s v="29 Aug 1968"/>
    <x v="1078"/>
    <x v="2"/>
    <s v="tier - 3"/>
    <x v="3"/>
    <n v="54"/>
  </r>
  <r>
    <s v="Id1080"/>
    <s v="Crimmings"/>
    <n v="32.774999999999999"/>
    <x v="547"/>
    <s v="No"/>
    <x v="0"/>
    <x v="0"/>
    <x v="0"/>
    <x v="1"/>
    <x v="0"/>
    <x v="0"/>
    <s v="23 Aug 1968"/>
    <x v="1079"/>
    <x v="2"/>
    <s v="tier - 1"/>
    <x v="4"/>
    <n v="54"/>
  </r>
  <r>
    <s v="Id1081"/>
    <s v="Crane"/>
    <n v="24.035"/>
    <x v="519"/>
    <s v="No"/>
    <x v="0"/>
    <x v="0"/>
    <x v="0"/>
    <x v="1"/>
    <x v="2"/>
    <x v="0"/>
    <s v="27 Dec 1968"/>
    <x v="1080"/>
    <x v="2"/>
    <s v="tier - 1"/>
    <x v="6"/>
    <n v="54"/>
  </r>
  <r>
    <s v="Id1082"/>
    <s v="Swartzfager"/>
    <n v="30.55"/>
    <x v="256"/>
    <s v="No"/>
    <x v="0"/>
    <x v="1"/>
    <x v="3"/>
    <x v="1"/>
    <x v="0"/>
    <x v="1"/>
    <s v="25 Nov 1979"/>
    <x v="1081"/>
    <x v="2"/>
    <s v="tier - 2"/>
    <x v="15"/>
    <n v="43"/>
  </r>
  <r>
    <s v="Id1083"/>
    <s v="Clevenger"/>
    <n v="28.81"/>
    <x v="548"/>
    <s v="No"/>
    <x v="0"/>
    <x v="0"/>
    <x v="1"/>
    <x v="1"/>
    <x v="1"/>
    <x v="0"/>
    <s v="11 Oct 1973"/>
    <x v="1082"/>
    <x v="2"/>
    <s v="tier - 2"/>
    <x v="15"/>
    <n v="49"/>
  </r>
  <r>
    <s v="Id1084"/>
    <s v="Reichardt"/>
    <n v="31.66"/>
    <x v="92"/>
    <s v="No"/>
    <x v="0"/>
    <x v="0"/>
    <x v="0"/>
    <x v="1"/>
    <x v="0"/>
    <x v="2"/>
    <s v="24 Oct 1980"/>
    <x v="1083"/>
    <x v="2"/>
    <s v="tier - 1"/>
    <x v="14"/>
    <n v="42"/>
  </r>
  <r>
    <s v="Id1085"/>
    <s v="Morton"/>
    <n v="28.215"/>
    <x v="549"/>
    <s v="yes"/>
    <x v="0"/>
    <x v="0"/>
    <x v="3"/>
    <x v="1"/>
    <x v="1"/>
    <x v="0"/>
    <s v="5 Jun 1975"/>
    <x v="1084"/>
    <x v="2"/>
    <s v="tier - 1"/>
    <x v="5"/>
    <n v="48"/>
  </r>
  <r>
    <s v="Id1086"/>
    <s v="Sunstrum"/>
    <n v="26.12"/>
    <x v="550"/>
    <s v="yes"/>
    <x v="0"/>
    <x v="1"/>
    <x v="3"/>
    <x v="1"/>
    <x v="1"/>
    <x v="2"/>
    <s v="7 Jul 1969"/>
    <x v="1085"/>
    <x v="2"/>
    <s v="tier - 2"/>
    <x v="16"/>
    <n v="53"/>
  </r>
  <r>
    <s v="Id1087"/>
    <s v="Frownfelter"/>
    <n v="36.630000000000003"/>
    <x v="551"/>
    <s v="No"/>
    <x v="0"/>
    <x v="0"/>
    <x v="1"/>
    <x v="1"/>
    <x v="0"/>
    <x v="0"/>
    <s v="19 Sep 1973"/>
    <x v="1086"/>
    <x v="2"/>
    <s v="tier - 3"/>
    <x v="0"/>
    <n v="49"/>
  </r>
  <r>
    <s v="Id1088"/>
    <s v="Richter"/>
    <n v="33.344999999999999"/>
    <x v="524"/>
    <s v="No"/>
    <x v="0"/>
    <x v="0"/>
    <x v="1"/>
    <x v="1"/>
    <x v="0"/>
    <x v="0"/>
    <s v="29 Sep 1973"/>
    <x v="1087"/>
    <x v="2"/>
    <s v="tier - 3"/>
    <x v="2"/>
    <n v="49"/>
  </r>
  <r>
    <s v="Id1089"/>
    <s v="England"/>
    <n v="27.11"/>
    <x v="381"/>
    <s v="No"/>
    <x v="0"/>
    <x v="0"/>
    <x v="0"/>
    <x v="1"/>
    <x v="1"/>
    <x v="0"/>
    <s v="6 Sep 1971"/>
    <x v="1088"/>
    <x v="2"/>
    <s v="tier - 1"/>
    <x v="15"/>
    <n v="51"/>
  </r>
  <r>
    <s v="Id1090"/>
    <s v="McLean"/>
    <n v="26.6"/>
    <x v="173"/>
    <s v="yes"/>
    <x v="0"/>
    <x v="1"/>
    <x v="3"/>
    <x v="1"/>
    <x v="1"/>
    <x v="2"/>
    <s v="17 Jun 1969"/>
    <x v="1089"/>
    <x v="2"/>
    <s v="tier - 1"/>
    <x v="1"/>
    <n v="53"/>
  </r>
  <r>
    <s v="Id1091"/>
    <s v="Gardner"/>
    <n v="30.41"/>
    <x v="55"/>
    <s v="No"/>
    <x v="0"/>
    <x v="0"/>
    <x v="0"/>
    <x v="1"/>
    <x v="0"/>
    <x v="0"/>
    <s v="29 Sep 1974"/>
    <x v="1090"/>
    <x v="2"/>
    <s v="tier - 1"/>
    <x v="1"/>
    <n v="48"/>
  </r>
  <r>
    <s v="Id1092"/>
    <s v="Lane"/>
    <n v="28.98"/>
    <x v="64"/>
    <s v="No"/>
    <x v="0"/>
    <x v="0"/>
    <x v="1"/>
    <x v="1"/>
    <x v="1"/>
    <x v="0"/>
    <s v="8 Aug 1973"/>
    <x v="1091"/>
    <x v="2"/>
    <s v="tier - 2"/>
    <x v="14"/>
    <n v="49"/>
  </r>
  <r>
    <s v="Id1093"/>
    <s v="Vonachen"/>
    <n v="31.24"/>
    <x v="552"/>
    <s v="No"/>
    <x v="0"/>
    <x v="0"/>
    <x v="0"/>
    <x v="1"/>
    <x v="0"/>
    <x v="0"/>
    <s v="19 Jul 1968"/>
    <x v="1092"/>
    <x v="2"/>
    <s v="tier - 1"/>
    <x v="0"/>
    <n v="54"/>
  </r>
  <r>
    <s v="Id1094"/>
    <s v="Smith"/>
    <n v="31.54"/>
    <x v="321"/>
    <s v="No"/>
    <x v="0"/>
    <x v="0"/>
    <x v="0"/>
    <x v="1"/>
    <x v="0"/>
    <x v="2"/>
    <s v="21 Jul 1982"/>
    <x v="1093"/>
    <x v="2"/>
    <s v="tier - 1"/>
    <x v="14"/>
    <n v="40"/>
  </r>
  <r>
    <s v="Id1095"/>
    <s v="Kidwell"/>
    <n v="38.6"/>
    <x v="463"/>
    <s v="yes"/>
    <x v="0"/>
    <x v="0"/>
    <x v="1"/>
    <x v="1"/>
    <x v="0"/>
    <x v="0"/>
    <s v="1 Dec 1970"/>
    <x v="1094"/>
    <x v="2"/>
    <s v="tier - 3"/>
    <x v="3"/>
    <n v="52"/>
  </r>
  <r>
    <s v="Id1096"/>
    <s v="Betancourth"/>
    <n v="37.950000000000003"/>
    <x v="87"/>
    <s v="No"/>
    <x v="0"/>
    <x v="0"/>
    <x v="0"/>
    <x v="1"/>
    <x v="0"/>
    <x v="1"/>
    <s v="21 Aug 1991"/>
    <x v="1095"/>
    <x v="2"/>
    <s v="tier - 1"/>
    <x v="12"/>
    <n v="31"/>
  </r>
  <r>
    <s v="Id1097"/>
    <s v="Henstrom"/>
    <n v="38.97"/>
    <x v="89"/>
    <s v="No"/>
    <x v="0"/>
    <x v="0"/>
    <x v="0"/>
    <x v="1"/>
    <x v="0"/>
    <x v="2"/>
    <s v="17 Nov 1991"/>
    <x v="1096"/>
    <x v="2"/>
    <s v="tier - 2"/>
    <x v="1"/>
    <n v="31"/>
  </r>
  <r>
    <s v="Id1098"/>
    <s v="Pereira"/>
    <n v="21.2"/>
    <x v="553"/>
    <s v="No"/>
    <x v="0"/>
    <x v="0"/>
    <x v="0"/>
    <x v="1"/>
    <x v="2"/>
    <x v="0"/>
    <s v="12 Jul 1962"/>
    <x v="1097"/>
    <x v="2"/>
    <s v="tier - 3"/>
    <x v="1"/>
    <n v="60"/>
  </r>
  <r>
    <s v="Id1099"/>
    <s v="Black"/>
    <n v="23.96"/>
    <x v="8"/>
    <s v="yes"/>
    <x v="0"/>
    <x v="1"/>
    <x v="3"/>
    <x v="1"/>
    <x v="2"/>
    <x v="0"/>
    <s v="24 Sep 1963"/>
    <x v="1098"/>
    <x v="2"/>
    <s v="tier - 1"/>
    <x v="0"/>
    <n v="59"/>
  </r>
  <r>
    <s v="Id1100"/>
    <s v="Brown"/>
    <n v="35.93"/>
    <x v="554"/>
    <s v="yes"/>
    <x v="0"/>
    <x v="0"/>
    <x v="3"/>
    <x v="1"/>
    <x v="0"/>
    <x v="1"/>
    <s v="14 Sep 1988"/>
    <x v="1099"/>
    <x v="2"/>
    <s v="tier - 1"/>
    <x v="14"/>
    <n v="34"/>
  </r>
  <r>
    <s v="Id1101"/>
    <s v="Reasoner"/>
    <n v="26.11"/>
    <x v="555"/>
    <s v="yes"/>
    <x v="0"/>
    <x v="0"/>
    <x v="1"/>
    <x v="1"/>
    <x v="1"/>
    <x v="0"/>
    <s v="21 Jun 1970"/>
    <x v="1100"/>
    <x v="2"/>
    <s v="tier - 1"/>
    <x v="2"/>
    <n v="52"/>
  </r>
  <r>
    <s v="Id1102"/>
    <s v="Wandzilak"/>
    <n v="32.299999999999997"/>
    <x v="556"/>
    <s v="No"/>
    <x v="0"/>
    <x v="0"/>
    <x v="1"/>
    <x v="1"/>
    <x v="0"/>
    <x v="0"/>
    <s v="27 Nov 1973"/>
    <x v="1101"/>
    <x v="2"/>
    <s v="tier - 3"/>
    <x v="1"/>
    <n v="49"/>
  </r>
  <r>
    <s v="Id1103"/>
    <s v="Carver"/>
    <n v="28.69"/>
    <x v="557"/>
    <s v="No"/>
    <x v="0"/>
    <x v="0"/>
    <x v="1"/>
    <x v="1"/>
    <x v="1"/>
    <x v="0"/>
    <s v="5 Sep 1973"/>
    <x v="1102"/>
    <x v="2"/>
    <s v="tier - 2"/>
    <x v="1"/>
    <n v="49"/>
  </r>
  <r>
    <s v="Id1104"/>
    <s v="Borror"/>
    <n v="31.28"/>
    <x v="457"/>
    <s v="yes"/>
    <x v="0"/>
    <x v="0"/>
    <x v="3"/>
    <x v="1"/>
    <x v="0"/>
    <x v="0"/>
    <s v="15 Aug 1975"/>
    <x v="1103"/>
    <x v="2"/>
    <s v="tier - 2"/>
    <x v="3"/>
    <n v="47"/>
  </r>
  <r>
    <s v="Id1105"/>
    <s v="Saad"/>
    <n v="30.21"/>
    <x v="558"/>
    <s v="No"/>
    <x v="0"/>
    <x v="0"/>
    <x v="0"/>
    <x v="1"/>
    <x v="0"/>
    <x v="0"/>
    <s v="23 Sep 1968"/>
    <x v="1104"/>
    <x v="2"/>
    <s v="tier - 1"/>
    <x v="1"/>
    <n v="54"/>
  </r>
  <r>
    <s v="Id1106"/>
    <s v="Paul"/>
    <n v="38.28"/>
    <x v="559"/>
    <s v="yes"/>
    <x v="0"/>
    <x v="0"/>
    <x v="0"/>
    <x v="1"/>
    <x v="0"/>
    <x v="0"/>
    <s v="28 Jun 1967"/>
    <x v="1105"/>
    <x v="2"/>
    <s v="tier - 3"/>
    <x v="0"/>
    <n v="55"/>
  </r>
  <r>
    <s v="Id1107"/>
    <s v="Trail"/>
    <n v="29.9"/>
    <x v="254"/>
    <s v="yes"/>
    <x v="0"/>
    <x v="0"/>
    <x v="0"/>
    <x v="1"/>
    <x v="1"/>
    <x v="0"/>
    <s v="26 Sep 1967"/>
    <x v="1106"/>
    <x v="2"/>
    <s v="tier - 2"/>
    <x v="3"/>
    <n v="55"/>
  </r>
  <r>
    <s v="Id1108"/>
    <s v="Benton"/>
    <n v="23.18"/>
    <x v="560"/>
    <s v="yes"/>
    <x v="0"/>
    <x v="0"/>
    <x v="1"/>
    <x v="1"/>
    <x v="2"/>
    <x v="0"/>
    <s v="24 Dec 1970"/>
    <x v="1107"/>
    <x v="2"/>
    <s v="tier - 1"/>
    <x v="2"/>
    <n v="52"/>
  </r>
  <r>
    <s v="Id1109"/>
    <s v="Bauman"/>
    <n v="33.020000000000003"/>
    <x v="103"/>
    <s v="yes"/>
    <x v="0"/>
    <x v="0"/>
    <x v="0"/>
    <x v="1"/>
    <x v="0"/>
    <x v="2"/>
    <s v="16 Oct 1985"/>
    <x v="1108"/>
    <x v="2"/>
    <s v="tier - 2"/>
    <x v="12"/>
    <n v="37"/>
  </r>
  <r>
    <s v="Id1110"/>
    <s v="Bakula"/>
    <n v="27.29"/>
    <x v="561"/>
    <s v="No"/>
    <x v="0"/>
    <x v="0"/>
    <x v="1"/>
    <x v="1"/>
    <x v="1"/>
    <x v="1"/>
    <s v="10 Jul 1972"/>
    <x v="1109"/>
    <x v="2"/>
    <s v="tier - 3"/>
    <x v="15"/>
    <n v="50"/>
  </r>
  <r>
    <s v="Id1111"/>
    <s v="Edwards"/>
    <n v="23.18"/>
    <x v="525"/>
    <s v="No"/>
    <x v="0"/>
    <x v="0"/>
    <x v="1"/>
    <x v="1"/>
    <x v="2"/>
    <x v="0"/>
    <s v="13 Oct 1973"/>
    <x v="1110"/>
    <x v="2"/>
    <s v="tier - 2"/>
    <x v="1"/>
    <n v="49"/>
  </r>
  <r>
    <s v="Id1112"/>
    <s v="Davis"/>
    <n v="32.659999999999997"/>
    <x v="282"/>
    <s v="yes"/>
    <x v="0"/>
    <x v="0"/>
    <x v="0"/>
    <x v="1"/>
    <x v="0"/>
    <x v="0"/>
    <s v="12 Jun 1981"/>
    <x v="1111"/>
    <x v="2"/>
    <s v="tier - 1"/>
    <x v="15"/>
    <n v="41"/>
  </r>
  <r>
    <s v="Id1113"/>
    <s v="Weiler"/>
    <n v="30.78"/>
    <x v="447"/>
    <s v="No"/>
    <x v="0"/>
    <x v="0"/>
    <x v="0"/>
    <x v="1"/>
    <x v="0"/>
    <x v="0"/>
    <s v="30 Dec 1974"/>
    <x v="1112"/>
    <x v="2"/>
    <s v="tier - 1"/>
    <x v="4"/>
    <n v="48"/>
  </r>
  <r>
    <s v="Id1114"/>
    <s v="Schaaf"/>
    <n v="47.2"/>
    <x v="109"/>
    <s v="yes"/>
    <x v="0"/>
    <x v="1"/>
    <x v="3"/>
    <x v="1"/>
    <x v="0"/>
    <x v="1"/>
    <s v="5 Sep 1997"/>
    <x v="1113"/>
    <x v="2"/>
    <s v="tier - 2"/>
    <x v="1"/>
    <n v="25"/>
  </r>
  <r>
    <s v="Id1115"/>
    <s v="Sack"/>
    <n v="31.6"/>
    <x v="56"/>
    <s v="No"/>
    <x v="0"/>
    <x v="0"/>
    <x v="1"/>
    <x v="1"/>
    <x v="0"/>
    <x v="1"/>
    <s v="16 Nov 1972"/>
    <x v="1114"/>
    <x v="2"/>
    <s v="tier - 3"/>
    <x v="3"/>
    <n v="50"/>
  </r>
  <r>
    <s v="Id1116"/>
    <s v="Chenard"/>
    <n v="33.914999999999999"/>
    <x v="485"/>
    <s v="yes"/>
    <x v="0"/>
    <x v="0"/>
    <x v="3"/>
    <x v="1"/>
    <x v="0"/>
    <x v="0"/>
    <s v="2 Jul 1975"/>
    <x v="1115"/>
    <x v="2"/>
    <s v="tier - 3"/>
    <x v="1"/>
    <n v="47"/>
  </r>
  <r>
    <s v="Id1117"/>
    <s v="Williamson"/>
    <n v="23.54"/>
    <x v="199"/>
    <s v="No"/>
    <x v="0"/>
    <x v="0"/>
    <x v="1"/>
    <x v="1"/>
    <x v="2"/>
    <x v="2"/>
    <s v="8 Aug 1972"/>
    <x v="1116"/>
    <x v="2"/>
    <s v="tier - 1"/>
    <x v="0"/>
    <n v="50"/>
  </r>
  <r>
    <s v="Id1118"/>
    <s v="Dollas"/>
    <n v="27.074999999999999"/>
    <x v="500"/>
    <s v="No"/>
    <x v="0"/>
    <x v="0"/>
    <x v="1"/>
    <x v="1"/>
    <x v="1"/>
    <x v="2"/>
    <s v="19 Oct 1972"/>
    <x v="1117"/>
    <x v="2"/>
    <s v="tier - 1"/>
    <x v="2"/>
    <n v="50"/>
  </r>
  <r>
    <s v="Id1119"/>
    <s v="Sprague"/>
    <n v="25.8"/>
    <x v="315"/>
    <s v="yes"/>
    <x v="0"/>
    <x v="0"/>
    <x v="0"/>
    <x v="1"/>
    <x v="1"/>
    <x v="2"/>
    <s v="19 Dec 1976"/>
    <x v="1118"/>
    <x v="2"/>
    <s v="tier - 2"/>
    <x v="3"/>
    <n v="46"/>
  </r>
  <r>
    <s v="Id1120"/>
    <s v="Michell"/>
    <n v="36.1"/>
    <x v="473"/>
    <s v="yes"/>
    <x v="0"/>
    <x v="1"/>
    <x v="3"/>
    <x v="1"/>
    <x v="0"/>
    <x v="2"/>
    <s v="3 Jul 1969"/>
    <x v="1119"/>
    <x v="2"/>
    <s v="tier - 3"/>
    <x v="3"/>
    <n v="53"/>
  </r>
  <r>
    <s v="Id1121"/>
    <s v="Datwyler"/>
    <n v="30.495000000000001"/>
    <x v="300"/>
    <s v="yes"/>
    <x v="0"/>
    <x v="1"/>
    <x v="3"/>
    <x v="1"/>
    <x v="0"/>
    <x v="1"/>
    <s v="27 Oct 1969"/>
    <x v="1120"/>
    <x v="2"/>
    <s v="tier - 1"/>
    <x v="6"/>
    <n v="53"/>
  </r>
  <r>
    <s v="Id1122"/>
    <s v="Mead"/>
    <n v="21.4"/>
    <x v="562"/>
    <s v="yes"/>
    <x v="0"/>
    <x v="1"/>
    <x v="3"/>
    <x v="1"/>
    <x v="2"/>
    <x v="1"/>
    <s v="22 Aug 1969"/>
    <x v="1121"/>
    <x v="2"/>
    <s v="tier - 2"/>
    <x v="3"/>
    <n v="53"/>
  </r>
  <r>
    <s v="Id1123"/>
    <s v="Kennedy"/>
    <n v="32.299999999999997"/>
    <x v="172"/>
    <s v="No"/>
    <x v="0"/>
    <x v="0"/>
    <x v="0"/>
    <x v="1"/>
    <x v="0"/>
    <x v="0"/>
    <s v="30 Aug 1974"/>
    <x v="1122"/>
    <x v="2"/>
    <s v="tier - 2"/>
    <x v="2"/>
    <n v="48"/>
  </r>
  <r>
    <s v="Id1124"/>
    <s v="Czech"/>
    <n v="29.78"/>
    <x v="561"/>
    <s v="No"/>
    <x v="0"/>
    <x v="1"/>
    <x v="3"/>
    <x v="1"/>
    <x v="1"/>
    <x v="1"/>
    <s v="28 Dec 1979"/>
    <x v="1123"/>
    <x v="2"/>
    <s v="tier - 1"/>
    <x v="14"/>
    <n v="43"/>
  </r>
  <r>
    <s v="Id1125"/>
    <s v="O'Brien"/>
    <n v="34.76"/>
    <x v="563"/>
    <s v="yes"/>
    <x v="0"/>
    <x v="0"/>
    <x v="3"/>
    <x v="1"/>
    <x v="0"/>
    <x v="1"/>
    <s v="3 Jul 1988"/>
    <x v="1124"/>
    <x v="2"/>
    <s v="tier - 3"/>
    <x v="12"/>
    <n v="34"/>
  </r>
  <r>
    <s v="Id1126"/>
    <s v="Bachman"/>
    <n v="18.335000000000001"/>
    <x v="564"/>
    <s v="yes"/>
    <x v="0"/>
    <x v="0"/>
    <x v="1"/>
    <x v="1"/>
    <x v="3"/>
    <x v="0"/>
    <s v="11 Aug 1970"/>
    <x v="1125"/>
    <x v="1"/>
    <s v="tier - 3"/>
    <x v="1"/>
    <n v="52"/>
  </r>
  <r>
    <s v="Id1127"/>
    <s v="Bednar"/>
    <n v="32.299999999999997"/>
    <x v="399"/>
    <s v="No"/>
    <x v="0"/>
    <x v="0"/>
    <x v="0"/>
    <x v="1"/>
    <x v="0"/>
    <x v="0"/>
    <s v="6 Oct 1971"/>
    <x v="1126"/>
    <x v="1"/>
    <s v="tier - 2"/>
    <x v="9"/>
    <n v="51"/>
  </r>
  <r>
    <s v="Id1128"/>
    <s v="Daye"/>
    <n v="27.74"/>
    <x v="410"/>
    <s v="No"/>
    <x v="0"/>
    <x v="0"/>
    <x v="0"/>
    <x v="1"/>
    <x v="1"/>
    <x v="0"/>
    <s v="26 Dec 1971"/>
    <x v="1127"/>
    <x v="1"/>
    <s v="tier - 3"/>
    <x v="11"/>
    <n v="51"/>
  </r>
  <r>
    <s v="Id1129"/>
    <s v="Clarke"/>
    <n v="24"/>
    <x v="138"/>
    <s v="yes"/>
    <x v="0"/>
    <x v="0"/>
    <x v="3"/>
    <x v="1"/>
    <x v="2"/>
    <x v="2"/>
    <s v="11 Sep 1964"/>
    <x v="1128"/>
    <x v="2"/>
    <s v="tier - 3"/>
    <x v="0"/>
    <n v="58"/>
  </r>
  <r>
    <s v="Id1130"/>
    <s v="Koren"/>
    <n v="31.78"/>
    <x v="180"/>
    <s v="yes"/>
    <x v="0"/>
    <x v="1"/>
    <x v="3"/>
    <x v="1"/>
    <x v="0"/>
    <x v="2"/>
    <s v="3 Dec 1983"/>
    <x v="1129"/>
    <x v="1"/>
    <s v="tier - 2"/>
    <x v="1"/>
    <n v="39"/>
  </r>
  <r>
    <s v="Id1131"/>
    <s v="Kuramoto"/>
    <n v="32.25"/>
    <x v="332"/>
    <s v="yes"/>
    <x v="0"/>
    <x v="0"/>
    <x v="0"/>
    <x v="1"/>
    <x v="0"/>
    <x v="2"/>
    <s v="19 Aug 1985"/>
    <x v="1130"/>
    <x v="1"/>
    <s v="tier - 3"/>
    <x v="15"/>
    <n v="37"/>
  </r>
  <r>
    <s v="Id1132"/>
    <s v="Lynn"/>
    <n v="30.114999999999998"/>
    <x v="115"/>
    <s v="No"/>
    <x v="0"/>
    <x v="0"/>
    <x v="1"/>
    <x v="1"/>
    <x v="0"/>
    <x v="2"/>
    <s v="14 Sep 1972"/>
    <x v="1131"/>
    <x v="1"/>
    <s v="tier - 3"/>
    <x v="1"/>
    <n v="50"/>
  </r>
  <r>
    <s v="Id1133"/>
    <s v="Dierksen"/>
    <n v="22.41"/>
    <x v="64"/>
    <s v="No"/>
    <x v="0"/>
    <x v="0"/>
    <x v="0"/>
    <x v="1"/>
    <x v="2"/>
    <x v="0"/>
    <s v="17 Aug 1962"/>
    <x v="1132"/>
    <x v="2"/>
    <s v="tier - 2"/>
    <x v="0"/>
    <n v="60"/>
  </r>
  <r>
    <s v="Id1134"/>
    <s v="Zoeller"/>
    <n v="45.72"/>
    <x v="80"/>
    <s v="yes"/>
    <x v="0"/>
    <x v="0"/>
    <x v="0"/>
    <x v="1"/>
    <x v="0"/>
    <x v="2"/>
    <s v="8 Jul 1996"/>
    <x v="1133"/>
    <x v="1"/>
    <s v="tier - 3"/>
    <x v="1"/>
    <n v="26"/>
  </r>
  <r>
    <s v="Id1135"/>
    <s v="Flesch"/>
    <n v="25"/>
    <x v="134"/>
    <s v="yes"/>
    <x v="0"/>
    <x v="0"/>
    <x v="1"/>
    <x v="1"/>
    <x v="1"/>
    <x v="2"/>
    <s v="5 Nov 1966"/>
    <x v="1134"/>
    <x v="2"/>
    <s v="tier - 3"/>
    <x v="0"/>
    <n v="56"/>
  </r>
  <r>
    <s v="Id1136"/>
    <s v="Maltby"/>
    <n v="39.5"/>
    <x v="485"/>
    <s v="No"/>
    <x v="0"/>
    <x v="0"/>
    <x v="0"/>
    <x v="1"/>
    <x v="0"/>
    <x v="0"/>
    <s v="8 Nov 1971"/>
    <x v="1135"/>
    <x v="1"/>
    <s v="tier - 3"/>
    <x v="3"/>
    <n v="51"/>
  </r>
  <r>
    <s v="Id1137"/>
    <s v="Custance"/>
    <n v="37.729999999999997"/>
    <x v="565"/>
    <s v="No"/>
    <x v="0"/>
    <x v="0"/>
    <x v="0"/>
    <x v="1"/>
    <x v="0"/>
    <x v="0"/>
    <s v="3 Oct 1971"/>
    <x v="1136"/>
    <x v="1"/>
    <s v="tier - 1"/>
    <x v="0"/>
    <n v="51"/>
  </r>
  <r>
    <s v="Id1138"/>
    <s v="Choi"/>
    <n v="40.659999999999997"/>
    <x v="220"/>
    <s v="No"/>
    <x v="0"/>
    <x v="0"/>
    <x v="0"/>
    <x v="1"/>
    <x v="0"/>
    <x v="0"/>
    <s v="3 Jul 1971"/>
    <x v="1137"/>
    <x v="1"/>
    <s v="tier - 3"/>
    <x v="2"/>
    <n v="51"/>
  </r>
  <r>
    <s v="Id1139"/>
    <s v="Barnett"/>
    <n v="34.200000000000003"/>
    <x v="566"/>
    <s v="No"/>
    <x v="0"/>
    <x v="0"/>
    <x v="0"/>
    <x v="1"/>
    <x v="0"/>
    <x v="0"/>
    <s v="22 Dec 1971"/>
    <x v="1138"/>
    <x v="1"/>
    <s v="tier - 2"/>
    <x v="3"/>
    <n v="51"/>
  </r>
  <r>
    <s v="Id1140"/>
    <s v="Proulx"/>
    <n v="46.51"/>
    <x v="85"/>
    <s v="No"/>
    <x v="0"/>
    <x v="0"/>
    <x v="3"/>
    <x v="1"/>
    <x v="0"/>
    <x v="1"/>
    <s v="6 Jul 1998"/>
    <x v="1139"/>
    <x v="1"/>
    <s v="tier - 2"/>
    <x v="8"/>
    <n v="24"/>
  </r>
  <r>
    <s v="Id1141"/>
    <s v="Hamilton"/>
    <n v="28.88"/>
    <x v="320"/>
    <s v="yes"/>
    <x v="0"/>
    <x v="1"/>
    <x v="3"/>
    <x v="1"/>
    <x v="1"/>
    <x v="2"/>
    <s v="13 Aug 1969"/>
    <x v="1140"/>
    <x v="2"/>
    <s v="tier - 3"/>
    <x v="1"/>
    <n v="53"/>
  </r>
  <r>
    <s v="Id1142"/>
    <s v="Lundine"/>
    <n v="33.914999999999999"/>
    <x v="453"/>
    <s v="No"/>
    <x v="0"/>
    <x v="0"/>
    <x v="0"/>
    <x v="1"/>
    <x v="0"/>
    <x v="0"/>
    <s v="9 Nov 1971"/>
    <x v="1141"/>
    <x v="1"/>
    <s v="tier - 3"/>
    <x v="2"/>
    <n v="51"/>
  </r>
  <r>
    <s v="Id1143"/>
    <s v="Paullin"/>
    <n v="24.32"/>
    <x v="259"/>
    <s v="yes"/>
    <x v="0"/>
    <x v="1"/>
    <x v="3"/>
    <x v="1"/>
    <x v="2"/>
    <x v="1"/>
    <s v="20 Oct 1969"/>
    <x v="1142"/>
    <x v="2"/>
    <s v="tier - 3"/>
    <x v="1"/>
    <n v="53"/>
  </r>
  <r>
    <s v="Id1144"/>
    <s v="Delucia"/>
    <n v="25.8"/>
    <x v="567"/>
    <s v="No"/>
    <x v="0"/>
    <x v="0"/>
    <x v="0"/>
    <x v="1"/>
    <x v="1"/>
    <x v="0"/>
    <s v="17 Jul 1971"/>
    <x v="1143"/>
    <x v="1"/>
    <s v="tier - 2"/>
    <x v="3"/>
    <n v="51"/>
  </r>
  <r>
    <s v="Id1145"/>
    <s v="Valentine"/>
    <n v="21.56"/>
    <x v="525"/>
    <s v="No"/>
    <x v="0"/>
    <x v="0"/>
    <x v="0"/>
    <x v="1"/>
    <x v="2"/>
    <x v="0"/>
    <s v="23 Oct 1971"/>
    <x v="1144"/>
    <x v="1"/>
    <s v="tier - 3"/>
    <x v="0"/>
    <n v="51"/>
  </r>
  <r>
    <s v="Id1146"/>
    <s v="Mohara"/>
    <n v="31.6"/>
    <x v="423"/>
    <s v="No"/>
    <x v="0"/>
    <x v="0"/>
    <x v="0"/>
    <x v="1"/>
    <x v="0"/>
    <x v="0"/>
    <s v="4 Nov 1968"/>
    <x v="1145"/>
    <x v="2"/>
    <s v="tier - 3"/>
    <x v="3"/>
    <n v="54"/>
  </r>
  <r>
    <s v="Id1147"/>
    <s v="Fairbrother"/>
    <n v="42.93"/>
    <x v="375"/>
    <s v="No"/>
    <x v="0"/>
    <x v="0"/>
    <x v="3"/>
    <x v="1"/>
    <x v="0"/>
    <x v="2"/>
    <s v="13 Aug 1992"/>
    <x v="1146"/>
    <x v="1"/>
    <s v="tier - 1"/>
    <x v="1"/>
    <n v="30"/>
  </r>
  <r>
    <s v="Id1148"/>
    <s v="Fagan"/>
    <n v="26.72"/>
    <x v="56"/>
    <s v="No"/>
    <x v="0"/>
    <x v="0"/>
    <x v="1"/>
    <x v="1"/>
    <x v="1"/>
    <x v="1"/>
    <s v="26 Sep 1972"/>
    <x v="1147"/>
    <x v="1"/>
    <s v="tier - 3"/>
    <x v="14"/>
    <n v="50"/>
  </r>
  <r>
    <s v="Id1149"/>
    <s v="Toth"/>
    <n v="26.67"/>
    <x v="336"/>
    <s v="No"/>
    <x v="0"/>
    <x v="0"/>
    <x v="1"/>
    <x v="1"/>
    <x v="1"/>
    <x v="1"/>
    <s v="28 Jun 1972"/>
    <x v="1148"/>
    <x v="1"/>
    <s v="tier - 2"/>
    <x v="14"/>
    <n v="50"/>
  </r>
  <r>
    <s v="Id1150"/>
    <s v="Guinn"/>
    <n v="42.68"/>
    <x v="568"/>
    <s v="No"/>
    <x v="0"/>
    <x v="0"/>
    <x v="1"/>
    <x v="1"/>
    <x v="0"/>
    <x v="0"/>
    <s v="17 Sep 1973"/>
    <x v="1149"/>
    <x v="1"/>
    <s v="tier - 1"/>
    <x v="0"/>
    <n v="49"/>
  </r>
  <r>
    <s v="Id1151"/>
    <s v="Rogers"/>
    <n v="24.31"/>
    <x v="240"/>
    <s v="No"/>
    <x v="0"/>
    <x v="0"/>
    <x v="0"/>
    <x v="1"/>
    <x v="2"/>
    <x v="1"/>
    <s v="7 Jun 1977"/>
    <x v="1150"/>
    <x v="2"/>
    <s v="tier - 2"/>
    <x v="0"/>
    <n v="46"/>
  </r>
  <r>
    <s v="Id1152"/>
    <s v="Diviney"/>
    <n v="44.75"/>
    <x v="111"/>
    <s v="yes"/>
    <x v="0"/>
    <x v="0"/>
    <x v="0"/>
    <x v="1"/>
    <x v="0"/>
    <x v="2"/>
    <s v="8 Aug 1996"/>
    <x v="1151"/>
    <x v="1"/>
    <s v="tier - 3"/>
    <x v="8"/>
    <n v="26"/>
  </r>
  <r>
    <s v="Id1153"/>
    <s v="Marlatt"/>
    <n v="30.78"/>
    <x v="569"/>
    <s v="No"/>
    <x v="0"/>
    <x v="0"/>
    <x v="1"/>
    <x v="1"/>
    <x v="0"/>
    <x v="0"/>
    <s v="7 Jul 1973"/>
    <x v="1152"/>
    <x v="1"/>
    <s v="tier - 2"/>
    <x v="2"/>
    <n v="49"/>
  </r>
  <r>
    <s v="Id1154"/>
    <s v="Ohler"/>
    <n v="21.86"/>
    <x v="400"/>
    <s v="No"/>
    <x v="0"/>
    <x v="0"/>
    <x v="0"/>
    <x v="1"/>
    <x v="2"/>
    <x v="0"/>
    <s v="5 Sep 1965"/>
    <x v="1153"/>
    <x v="2"/>
    <s v="tier - 1"/>
    <x v="1"/>
    <n v="57"/>
  </r>
  <r>
    <s v="Id1155"/>
    <s v="Mossler"/>
    <n v="49.09"/>
    <x v="562"/>
    <s v="yes"/>
    <x v="0"/>
    <x v="0"/>
    <x v="0"/>
    <x v="1"/>
    <x v="0"/>
    <x v="1"/>
    <s v="14 Jul 2001"/>
    <x v="1154"/>
    <x v="1"/>
    <s v="tier - 2"/>
    <x v="1"/>
    <n v="21"/>
  </r>
  <r>
    <s v="Id1156"/>
    <s v="Segall"/>
    <n v="47.74"/>
    <x v="424"/>
    <s v="yes"/>
    <x v="0"/>
    <x v="0"/>
    <x v="1"/>
    <x v="1"/>
    <x v="0"/>
    <x v="0"/>
    <s v="4 Jul 1970"/>
    <x v="1155"/>
    <x v="1"/>
    <s v="tier - 1"/>
    <x v="0"/>
    <n v="52"/>
  </r>
  <r>
    <s v="Id1157"/>
    <s v="Sprieser"/>
    <n v="30.2"/>
    <x v="502"/>
    <s v="yes"/>
    <x v="0"/>
    <x v="0"/>
    <x v="1"/>
    <x v="1"/>
    <x v="0"/>
    <x v="0"/>
    <s v="18 Aug 1970"/>
    <x v="1156"/>
    <x v="2"/>
    <s v="tier - 1"/>
    <x v="3"/>
    <n v="52"/>
  </r>
  <r>
    <s v="Id1158"/>
    <s v="Blanco"/>
    <n v="33.25"/>
    <x v="513"/>
    <s v="yes"/>
    <x v="0"/>
    <x v="0"/>
    <x v="1"/>
    <x v="1"/>
    <x v="0"/>
    <x v="0"/>
    <s v="12 Sep 1970"/>
    <x v="1157"/>
    <x v="2"/>
    <s v="tier - 1"/>
    <x v="4"/>
    <n v="52"/>
  </r>
  <r>
    <s v="Id1159"/>
    <s v="Sheptock"/>
    <n v="26.6"/>
    <x v="113"/>
    <s v="yes"/>
    <x v="0"/>
    <x v="0"/>
    <x v="3"/>
    <x v="1"/>
    <x v="1"/>
    <x v="0"/>
    <s v="27 Jun 1975"/>
    <x v="1158"/>
    <x v="1"/>
    <s v="tier - 1"/>
    <x v="2"/>
    <n v="47"/>
  </r>
  <r>
    <s v="Id1160"/>
    <s v="Chruniak"/>
    <n v="26.35"/>
    <x v="200"/>
    <s v="No"/>
    <x v="0"/>
    <x v="0"/>
    <x v="1"/>
    <x v="1"/>
    <x v="1"/>
    <x v="1"/>
    <s v="10 Jul 1972"/>
    <x v="1159"/>
    <x v="1"/>
    <s v="tier - 1"/>
    <x v="14"/>
    <n v="50"/>
  </r>
  <r>
    <s v="Id1161"/>
    <s v="Miller"/>
    <n v="39.994999999999997"/>
    <x v="347"/>
    <s v="No"/>
    <x v="0"/>
    <x v="0"/>
    <x v="0"/>
    <x v="1"/>
    <x v="0"/>
    <x v="2"/>
    <s v="19 Sep 1977"/>
    <x v="1160"/>
    <x v="1"/>
    <s v="tier - 3"/>
    <x v="2"/>
    <n v="45"/>
  </r>
  <r>
    <s v="Id1162"/>
    <s v="Theis"/>
    <n v="22.92"/>
    <x v="231"/>
    <s v="yes"/>
    <x v="0"/>
    <x v="0"/>
    <x v="3"/>
    <x v="1"/>
    <x v="2"/>
    <x v="1"/>
    <s v="7 Nov 1964"/>
    <x v="1161"/>
    <x v="2"/>
    <s v="tier - 3"/>
    <x v="0"/>
    <n v="58"/>
  </r>
  <r>
    <s v="Id1163"/>
    <s v="Sadler"/>
    <n v="24.78"/>
    <x v="180"/>
    <s v="yes"/>
    <x v="0"/>
    <x v="0"/>
    <x v="1"/>
    <x v="1"/>
    <x v="2"/>
    <x v="2"/>
    <s v="16 Sep 1966"/>
    <x v="1162"/>
    <x v="2"/>
    <s v="tier - 2"/>
    <x v="0"/>
    <n v="56"/>
  </r>
  <r>
    <s v="Id1164"/>
    <s v="Auger"/>
    <n v="34.07"/>
    <x v="570"/>
    <s v="yes"/>
    <x v="0"/>
    <x v="0"/>
    <x v="0"/>
    <x v="1"/>
    <x v="0"/>
    <x v="0"/>
    <s v="8 Aug 1981"/>
    <x v="1163"/>
    <x v="1"/>
    <s v="tier - 3"/>
    <x v="3"/>
    <n v="41"/>
  </r>
  <r>
    <s v="Id1165"/>
    <s v="Steadman"/>
    <n v="30.14"/>
    <x v="571"/>
    <s v="No"/>
    <x v="0"/>
    <x v="0"/>
    <x v="0"/>
    <x v="1"/>
    <x v="0"/>
    <x v="0"/>
    <s v="8 Jul 1974"/>
    <x v="1164"/>
    <x v="1"/>
    <s v="tier - 2"/>
    <x v="3"/>
    <n v="48"/>
  </r>
  <r>
    <s v="Id1166"/>
    <s v="McCarron"/>
    <n v="18.05"/>
    <x v="457"/>
    <s v="No"/>
    <x v="0"/>
    <x v="0"/>
    <x v="0"/>
    <x v="1"/>
    <x v="3"/>
    <x v="0"/>
    <s v="19 Jul 1971"/>
    <x v="1165"/>
    <x v="1"/>
    <s v="tier - 1"/>
    <x v="1"/>
    <n v="51"/>
  </r>
  <r>
    <s v="Id1167"/>
    <s v="Roecker"/>
    <n v="37.4"/>
    <x v="521"/>
    <s v="yes"/>
    <x v="0"/>
    <x v="0"/>
    <x v="1"/>
    <x v="1"/>
    <x v="0"/>
    <x v="0"/>
    <s v="30 Sep 1970"/>
    <x v="1166"/>
    <x v="1"/>
    <s v="tier - 2"/>
    <x v="3"/>
    <n v="52"/>
  </r>
  <r>
    <s v="Id1168"/>
    <s v="Giumarra"/>
    <n v="25.75"/>
    <x v="572"/>
    <s v="No"/>
    <x v="0"/>
    <x v="0"/>
    <x v="0"/>
    <x v="1"/>
    <x v="1"/>
    <x v="0"/>
    <s v="22 Jun 1968"/>
    <x v="1167"/>
    <x v="2"/>
    <s v="tier - 2"/>
    <x v="0"/>
    <n v="54"/>
  </r>
  <r>
    <s v="Id1169"/>
    <s v="Peters"/>
    <n v="32.299999999999997"/>
    <x v="161"/>
    <s v="No"/>
    <x v="0"/>
    <x v="0"/>
    <x v="1"/>
    <x v="1"/>
    <x v="0"/>
    <x v="2"/>
    <s v="23 Oct 1972"/>
    <x v="1168"/>
    <x v="1"/>
    <s v="tier - 2"/>
    <x v="3"/>
    <n v="50"/>
  </r>
  <r>
    <s v="Id1170"/>
    <s v="Bower"/>
    <n v="28.61"/>
    <x v="136"/>
    <s v="No"/>
    <x v="0"/>
    <x v="1"/>
    <x v="3"/>
    <x v="1"/>
    <x v="1"/>
    <x v="1"/>
    <s v="19 Dec 1979"/>
    <x v="1169"/>
    <x v="1"/>
    <s v="tier - 2"/>
    <x v="14"/>
    <n v="43"/>
  </r>
  <r>
    <s v="Id1171"/>
    <s v="Chen"/>
    <n v="45.41"/>
    <x v="98"/>
    <s v="No"/>
    <x v="0"/>
    <x v="0"/>
    <x v="3"/>
    <x v="1"/>
    <x v="0"/>
    <x v="2"/>
    <s v="23 Jun 1998"/>
    <x v="1170"/>
    <x v="1"/>
    <s v="tier - 2"/>
    <x v="12"/>
    <n v="24"/>
  </r>
  <r>
    <s v="Id1172"/>
    <s v="Capriccioso"/>
    <n v="31.2"/>
    <x v="573"/>
    <s v="yes"/>
    <x v="0"/>
    <x v="0"/>
    <x v="1"/>
    <x v="1"/>
    <x v="0"/>
    <x v="0"/>
    <s v="16 Dec 1970"/>
    <x v="1171"/>
    <x v="1"/>
    <s v="tier - 3"/>
    <x v="3"/>
    <n v="52"/>
  </r>
  <r>
    <s v="Id1173"/>
    <s v="Starbuck"/>
    <n v="29.83"/>
    <x v="570"/>
    <s v="yes"/>
    <x v="0"/>
    <x v="0"/>
    <x v="3"/>
    <x v="1"/>
    <x v="1"/>
    <x v="0"/>
    <s v="29 Oct 1975"/>
    <x v="1172"/>
    <x v="2"/>
    <s v="tier - 3"/>
    <x v="1"/>
    <n v="47"/>
  </r>
  <r>
    <s v="Id1174"/>
    <s v="McMahon"/>
    <n v="29.06"/>
    <x v="188"/>
    <s v="No"/>
    <x v="0"/>
    <x v="0"/>
    <x v="0"/>
    <x v="1"/>
    <x v="1"/>
    <x v="2"/>
    <s v="29 Aug 1982"/>
    <x v="1173"/>
    <x v="1"/>
    <s v="tier - 1"/>
    <x v="15"/>
    <n v="40"/>
  </r>
  <r>
    <s v="Id1175"/>
    <s v="Rissell"/>
    <n v="27.454999999999998"/>
    <x v="297"/>
    <s v="No"/>
    <x v="0"/>
    <x v="0"/>
    <x v="1"/>
    <x v="1"/>
    <x v="1"/>
    <x v="1"/>
    <s v="27 Dec 1972"/>
    <x v="1174"/>
    <x v="2"/>
    <s v="tier - 3"/>
    <x v="4"/>
    <n v="50"/>
  </r>
  <r>
    <s v="Id1176"/>
    <s v="Kromroy"/>
    <n v="23.01"/>
    <x v="60"/>
    <s v="yes"/>
    <x v="0"/>
    <x v="0"/>
    <x v="3"/>
    <x v="1"/>
    <x v="2"/>
    <x v="1"/>
    <s v="15 Dec 1964"/>
    <x v="1175"/>
    <x v="2"/>
    <s v="tier - 3"/>
    <x v="0"/>
    <n v="58"/>
  </r>
  <r>
    <s v="Id1177"/>
    <s v="Manfredi"/>
    <n v="31.39"/>
    <x v="574"/>
    <s v="yes"/>
    <x v="0"/>
    <x v="0"/>
    <x v="0"/>
    <x v="1"/>
    <x v="0"/>
    <x v="0"/>
    <s v="18 Oct 1981"/>
    <x v="1176"/>
    <x v="1"/>
    <s v="tier - 1"/>
    <x v="14"/>
    <n v="41"/>
  </r>
  <r>
    <s v="Id1178"/>
    <s v="Manwaring"/>
    <n v="34.770000000000003"/>
    <x v="116"/>
    <s v="No"/>
    <x v="0"/>
    <x v="0"/>
    <x v="1"/>
    <x v="1"/>
    <x v="0"/>
    <x v="0"/>
    <s v="28 Nov 1973"/>
    <x v="1177"/>
    <x v="1"/>
    <s v="tier - 3"/>
    <x v="1"/>
    <n v="49"/>
  </r>
  <r>
    <s v="Id1179"/>
    <s v="Tomaszewski"/>
    <n v="24.48"/>
    <x v="161"/>
    <s v="yes"/>
    <x v="0"/>
    <x v="0"/>
    <x v="1"/>
    <x v="1"/>
    <x v="2"/>
    <x v="2"/>
    <s v="4 Dec 1966"/>
    <x v="1178"/>
    <x v="2"/>
    <s v="tier - 2"/>
    <x v="0"/>
    <n v="56"/>
  </r>
  <r>
    <s v="Id1180"/>
    <s v="Gannon"/>
    <n v="22.61"/>
    <x v="575"/>
    <s v="No"/>
    <x v="0"/>
    <x v="0"/>
    <x v="1"/>
    <x v="1"/>
    <x v="2"/>
    <x v="0"/>
    <s v="1 Dec 1973"/>
    <x v="1179"/>
    <x v="1"/>
    <s v="tier - 1"/>
    <x v="1"/>
    <n v="49"/>
  </r>
  <r>
    <s v="Id1181"/>
    <s v="Frye"/>
    <n v="34.299999999999997"/>
    <x v="410"/>
    <s v="No"/>
    <x v="0"/>
    <x v="0"/>
    <x v="0"/>
    <x v="1"/>
    <x v="0"/>
    <x v="0"/>
    <s v="14 Aug 1974"/>
    <x v="1180"/>
    <x v="2"/>
    <s v="tier - 1"/>
    <x v="3"/>
    <n v="48"/>
  </r>
  <r>
    <s v="Id1182"/>
    <s v="Jenkins"/>
    <n v="46.09"/>
    <x v="576"/>
    <s v="No"/>
    <x v="0"/>
    <x v="0"/>
    <x v="1"/>
    <x v="1"/>
    <x v="0"/>
    <x v="2"/>
    <s v="22 Sep 1972"/>
    <x v="1181"/>
    <x v="1"/>
    <s v="tier - 1"/>
    <x v="0"/>
    <n v="50"/>
  </r>
  <r>
    <s v="Id1183"/>
    <s v="Currier"/>
    <n v="44.744999999999997"/>
    <x v="27"/>
    <s v="No"/>
    <x v="0"/>
    <x v="0"/>
    <x v="1"/>
    <x v="1"/>
    <x v="0"/>
    <x v="2"/>
    <s v="22 Sep 1972"/>
    <x v="1182"/>
    <x v="1"/>
    <s v="tier - 1"/>
    <x v="2"/>
    <n v="50"/>
  </r>
  <r>
    <s v="Id1184"/>
    <s v="Whittendale"/>
    <n v="26.33"/>
    <x v="242"/>
    <s v="yes"/>
    <x v="0"/>
    <x v="0"/>
    <x v="3"/>
    <x v="1"/>
    <x v="1"/>
    <x v="0"/>
    <s v="28 Jul 1975"/>
    <x v="1183"/>
    <x v="1"/>
    <s v="tier - 2"/>
    <x v="2"/>
    <n v="47"/>
  </r>
  <r>
    <s v="Id1185"/>
    <s v="Rixe"/>
    <n v="26.6"/>
    <x v="354"/>
    <s v="No"/>
    <x v="0"/>
    <x v="0"/>
    <x v="1"/>
    <x v="1"/>
    <x v="1"/>
    <x v="0"/>
    <s v="21 Dec 1973"/>
    <x v="1184"/>
    <x v="1"/>
    <s v="tier - 3"/>
    <x v="14"/>
    <n v="49"/>
  </r>
  <r>
    <s v="Id1186"/>
    <s v="Ballon-Landa"/>
    <n v="27.5"/>
    <x v="483"/>
    <s v="No"/>
    <x v="0"/>
    <x v="0"/>
    <x v="0"/>
    <x v="1"/>
    <x v="1"/>
    <x v="0"/>
    <s v="29 Nov 1971"/>
    <x v="1185"/>
    <x v="1"/>
    <s v="tier - 2"/>
    <x v="3"/>
    <n v="51"/>
  </r>
  <r>
    <s v="Id1187"/>
    <s v="Zaferos"/>
    <n v="41.55"/>
    <x v="152"/>
    <s v="No"/>
    <x v="0"/>
    <x v="0"/>
    <x v="3"/>
    <x v="1"/>
    <x v="0"/>
    <x v="2"/>
    <s v="22 Aug 1992"/>
    <x v="1186"/>
    <x v="1"/>
    <s v="tier - 1"/>
    <x v="1"/>
    <n v="30"/>
  </r>
  <r>
    <s v="Id1188"/>
    <s v="Jackson"/>
    <n v="41.47"/>
    <x v="577"/>
    <s v="yes"/>
    <x v="0"/>
    <x v="1"/>
    <x v="3"/>
    <x v="1"/>
    <x v="0"/>
    <x v="2"/>
    <s v="24 Aug 1969"/>
    <x v="1187"/>
    <x v="2"/>
    <s v="tier - 2"/>
    <x v="0"/>
    <n v="53"/>
  </r>
  <r>
    <s v="Id1189"/>
    <s v="Evans Marke"/>
    <n v="24.795000000000002"/>
    <x v="3"/>
    <s v="yes"/>
    <x v="0"/>
    <x v="0"/>
    <x v="0"/>
    <x v="1"/>
    <x v="2"/>
    <x v="1"/>
    <s v="28 Nov 1976"/>
    <x v="1188"/>
    <x v="1"/>
    <s v="tier - 3"/>
    <x v="6"/>
    <n v="46"/>
  </r>
  <r>
    <s v="Id1190"/>
    <s v="Samland"/>
    <n v="29.48"/>
    <x v="507"/>
    <s v="yes"/>
    <x v="0"/>
    <x v="1"/>
    <x v="3"/>
    <x v="1"/>
    <x v="1"/>
    <x v="2"/>
    <s v="4 Jun 1969"/>
    <x v="1189"/>
    <x v="1"/>
    <s v="tier - 2"/>
    <x v="0"/>
    <n v="54"/>
  </r>
  <r>
    <s v="Id1191"/>
    <s v="Shapiro"/>
    <n v="28.09"/>
    <x v="87"/>
    <s v="No"/>
    <x v="0"/>
    <x v="1"/>
    <x v="3"/>
    <x v="1"/>
    <x v="1"/>
    <x v="1"/>
    <s v="17 Jul 1979"/>
    <x v="1190"/>
    <x v="1"/>
    <s v="tier - 2"/>
    <x v="14"/>
    <n v="43"/>
  </r>
  <r>
    <s v="Id1192"/>
    <s v="Snitzer"/>
    <n v="32.729999999999997"/>
    <x v="27"/>
    <s v="No"/>
    <x v="0"/>
    <x v="0"/>
    <x v="3"/>
    <x v="1"/>
    <x v="0"/>
    <x v="2"/>
    <s v="14 Nov 1987"/>
    <x v="1191"/>
    <x v="1"/>
    <s v="tier - 3"/>
    <x v="14"/>
    <n v="35"/>
  </r>
  <r>
    <s v="Id1193"/>
    <s v="Herra Arroyo"/>
    <n v="27.36"/>
    <x v="254"/>
    <s v="No"/>
    <x v="0"/>
    <x v="0"/>
    <x v="0"/>
    <x v="1"/>
    <x v="1"/>
    <x v="0"/>
    <s v="8 Jun 1974"/>
    <x v="1192"/>
    <x v="1"/>
    <s v="tier - 3"/>
    <x v="2"/>
    <n v="49"/>
  </r>
  <r>
    <s v="Id1194"/>
    <s v="Watters"/>
    <n v="27.265000000000001"/>
    <x v="271"/>
    <s v="No"/>
    <x v="0"/>
    <x v="0"/>
    <x v="0"/>
    <x v="1"/>
    <x v="1"/>
    <x v="0"/>
    <s v="27 Nov 1974"/>
    <x v="1193"/>
    <x v="1"/>
    <s v="tier - 1"/>
    <x v="2"/>
    <n v="48"/>
  </r>
  <r>
    <s v="Id1195"/>
    <s v="Steele-Belkin"/>
    <n v="48.07"/>
    <x v="81"/>
    <s v="yes"/>
    <x v="0"/>
    <x v="0"/>
    <x v="0"/>
    <x v="1"/>
    <x v="0"/>
    <x v="2"/>
    <s v="3 Nov 1976"/>
    <x v="1194"/>
    <x v="1"/>
    <s v="tier - 1"/>
    <x v="2"/>
    <n v="46"/>
  </r>
  <r>
    <s v="Id1196"/>
    <s v="Christensen"/>
    <n v="30.8"/>
    <x v="182"/>
    <s v="yes"/>
    <x v="0"/>
    <x v="0"/>
    <x v="0"/>
    <x v="1"/>
    <x v="0"/>
    <x v="2"/>
    <s v="30 Oct 1976"/>
    <x v="1195"/>
    <x v="1"/>
    <s v="tier - 2"/>
    <x v="3"/>
    <n v="46"/>
  </r>
  <r>
    <s v="Id1197"/>
    <s v="Hodge"/>
    <n v="32.299999999999997"/>
    <x v="203"/>
    <s v="yes"/>
    <x v="0"/>
    <x v="0"/>
    <x v="0"/>
    <x v="1"/>
    <x v="0"/>
    <x v="2"/>
    <s v="17 Oct 1976"/>
    <x v="1196"/>
    <x v="1"/>
    <s v="tier - 3"/>
    <x v="2"/>
    <n v="46"/>
  </r>
  <r>
    <s v="Id1198"/>
    <s v="Rusterholz"/>
    <n v="39.700000000000003"/>
    <x v="578"/>
    <s v="No"/>
    <x v="0"/>
    <x v="0"/>
    <x v="0"/>
    <x v="1"/>
    <x v="0"/>
    <x v="0"/>
    <s v="20 Oct 1971"/>
    <x v="1197"/>
    <x v="2"/>
    <s v="tier - 3"/>
    <x v="3"/>
    <n v="51"/>
  </r>
  <r>
    <s v="Id1199"/>
    <s v="Lafrance"/>
    <n v="35.97"/>
    <x v="480"/>
    <s v="No"/>
    <x v="0"/>
    <x v="0"/>
    <x v="0"/>
    <x v="1"/>
    <x v="0"/>
    <x v="0"/>
    <s v="29 Dec 1971"/>
    <x v="1198"/>
    <x v="2"/>
    <s v="tier - 2"/>
    <x v="0"/>
    <n v="51"/>
  </r>
  <r>
    <s v="Id1200"/>
    <s v="Hallis"/>
    <n v="25.86"/>
    <x v="407"/>
    <s v="yes"/>
    <x v="0"/>
    <x v="0"/>
    <x v="3"/>
    <x v="1"/>
    <x v="1"/>
    <x v="0"/>
    <s v="2 Dec 1975"/>
    <x v="1199"/>
    <x v="1"/>
    <s v="tier - 2"/>
    <x v="2"/>
    <n v="47"/>
  </r>
  <r>
    <s v="Id1201"/>
    <s v="Marshall"/>
    <n v="30.03"/>
    <x v="73"/>
    <s v="No"/>
    <x v="0"/>
    <x v="0"/>
    <x v="0"/>
    <x v="1"/>
    <x v="0"/>
    <x v="0"/>
    <s v="26 Nov 1971"/>
    <x v="1200"/>
    <x v="1"/>
    <s v="tier - 1"/>
    <x v="0"/>
    <n v="51"/>
  </r>
  <r>
    <s v="Id1202"/>
    <s v="Salowitz"/>
    <n v="25.76"/>
    <x v="216"/>
    <s v="yes"/>
    <x v="0"/>
    <x v="1"/>
    <x v="3"/>
    <x v="1"/>
    <x v="1"/>
    <x v="1"/>
    <s v="24 Nov 1969"/>
    <x v="1201"/>
    <x v="1"/>
    <s v="tier - 3"/>
    <x v="0"/>
    <n v="53"/>
  </r>
  <r>
    <s v="Id1203"/>
    <s v="Blake"/>
    <n v="22.42"/>
    <x v="71"/>
    <s v="No"/>
    <x v="0"/>
    <x v="0"/>
    <x v="0"/>
    <x v="1"/>
    <x v="2"/>
    <x v="0"/>
    <s v="8 Oct 1971"/>
    <x v="1202"/>
    <x v="2"/>
    <s v="tier - 1"/>
    <x v="4"/>
    <n v="51"/>
  </r>
  <r>
    <s v="Id1204"/>
    <s v="Langerak"/>
    <n v="33.18"/>
    <x v="214"/>
    <s v="yes"/>
    <x v="0"/>
    <x v="0"/>
    <x v="3"/>
    <x v="1"/>
    <x v="0"/>
    <x v="1"/>
    <s v="1 Jul 1988"/>
    <x v="1203"/>
    <x v="1"/>
    <s v="tier - 1"/>
    <x v="14"/>
    <n v="34"/>
  </r>
  <r>
    <s v="Id1205"/>
    <s v="Bonilla"/>
    <n v="43.04"/>
    <x v="229"/>
    <s v="yes"/>
    <x v="0"/>
    <x v="0"/>
    <x v="0"/>
    <x v="1"/>
    <x v="0"/>
    <x v="1"/>
    <s v="12 Oct 1996"/>
    <x v="1204"/>
    <x v="1"/>
    <s v="tier - 1"/>
    <x v="12"/>
    <n v="26"/>
  </r>
  <r>
    <s v="Id1206"/>
    <s v="Ciabattoni"/>
    <n v="34.15"/>
    <x v="326"/>
    <s v="yes"/>
    <x v="0"/>
    <x v="0"/>
    <x v="3"/>
    <x v="1"/>
    <x v="0"/>
    <x v="2"/>
    <s v="9 Jul 1988"/>
    <x v="1205"/>
    <x v="1"/>
    <s v="tier - 1"/>
    <x v="1"/>
    <n v="34"/>
  </r>
  <r>
    <s v="Id1207"/>
    <s v="Escanero Palmer"/>
    <n v="25.78"/>
    <x v="178"/>
    <s v="No"/>
    <x v="0"/>
    <x v="0"/>
    <x v="0"/>
    <x v="1"/>
    <x v="1"/>
    <x v="1"/>
    <s v="12 Oct 1977"/>
    <x v="1206"/>
    <x v="1"/>
    <s v="tier - 1"/>
    <x v="2"/>
    <n v="45"/>
  </r>
  <r>
    <s v="Id1208"/>
    <s v="Lowe"/>
    <n v="21.02"/>
    <x v="385"/>
    <s v="yes"/>
    <x v="0"/>
    <x v="1"/>
    <x v="3"/>
    <x v="1"/>
    <x v="2"/>
    <x v="0"/>
    <s v="8 Jun 1963"/>
    <x v="1207"/>
    <x v="2"/>
    <s v="tier - 1"/>
    <x v="0"/>
    <n v="60"/>
  </r>
  <r>
    <s v="Id1209"/>
    <s v="Osmark"/>
    <n v="37.51"/>
    <x v="579"/>
    <s v="No"/>
    <x v="0"/>
    <x v="0"/>
    <x v="1"/>
    <x v="1"/>
    <x v="0"/>
    <x v="0"/>
    <s v="16 Oct 1973"/>
    <x v="1208"/>
    <x v="2"/>
    <s v="tier - 3"/>
    <x v="0"/>
    <n v="49"/>
  </r>
  <r>
    <s v="Id1210"/>
    <s v="Lawson"/>
    <n v="25.745000000000001"/>
    <x v="184"/>
    <s v="yes"/>
    <x v="0"/>
    <x v="0"/>
    <x v="0"/>
    <x v="1"/>
    <x v="1"/>
    <x v="1"/>
    <s v="3 Nov 1976"/>
    <x v="1209"/>
    <x v="1"/>
    <s v="tier - 1"/>
    <x v="1"/>
    <n v="46"/>
  </r>
  <r>
    <s v="Id1211"/>
    <s v="Warwick"/>
    <n v="31.35"/>
    <x v="517"/>
    <s v="No"/>
    <x v="0"/>
    <x v="0"/>
    <x v="1"/>
    <x v="1"/>
    <x v="0"/>
    <x v="0"/>
    <s v="18 Sep 1973"/>
    <x v="1210"/>
    <x v="2"/>
    <s v="tier - 3"/>
    <x v="4"/>
    <n v="49"/>
  </r>
  <r>
    <s v="Id1212"/>
    <s v="Magnuson"/>
    <n v="29.83"/>
    <x v="64"/>
    <s v="No"/>
    <x v="0"/>
    <x v="0"/>
    <x v="1"/>
    <x v="1"/>
    <x v="1"/>
    <x v="0"/>
    <s v="16 Oct 1973"/>
    <x v="1211"/>
    <x v="1"/>
    <s v="tier - 3"/>
    <x v="11"/>
    <n v="49"/>
  </r>
  <r>
    <s v="Id1213"/>
    <s v="Marsh"/>
    <n v="25.49"/>
    <x v="251"/>
    <s v="yes"/>
    <x v="0"/>
    <x v="1"/>
    <x v="3"/>
    <x v="1"/>
    <x v="1"/>
    <x v="2"/>
    <s v="26 Nov 1969"/>
    <x v="1212"/>
    <x v="1"/>
    <s v="tier - 3"/>
    <x v="0"/>
    <n v="53"/>
  </r>
  <r>
    <s v="Id1214"/>
    <s v="Kari"/>
    <n v="34.1"/>
    <x v="113"/>
    <s v="No"/>
    <x v="0"/>
    <x v="0"/>
    <x v="0"/>
    <x v="1"/>
    <x v="0"/>
    <x v="0"/>
    <s v="2 Jul 1971"/>
    <x v="1213"/>
    <x v="1"/>
    <s v="tier - 3"/>
    <x v="0"/>
    <n v="51"/>
  </r>
  <r>
    <s v="Id1215"/>
    <s v="Standiford"/>
    <n v="25.84"/>
    <x v="349"/>
    <s v="No"/>
    <x v="0"/>
    <x v="0"/>
    <x v="1"/>
    <x v="1"/>
    <x v="1"/>
    <x v="0"/>
    <s v="27 Oct 1973"/>
    <x v="1214"/>
    <x v="2"/>
    <s v="tier - 2"/>
    <x v="4"/>
    <n v="49"/>
  </r>
  <r>
    <s v="Id1216"/>
    <s v="Sherwin"/>
    <n v="20.6"/>
    <x v="580"/>
    <s v="No"/>
    <x v="0"/>
    <x v="0"/>
    <x v="0"/>
    <x v="1"/>
    <x v="2"/>
    <x v="0"/>
    <s v="6 Aug 1971"/>
    <x v="1215"/>
    <x v="1"/>
    <s v="tier - 1"/>
    <x v="3"/>
    <n v="51"/>
  </r>
  <r>
    <s v="Id1217"/>
    <s v="Parker"/>
    <n v="28.88"/>
    <x v="581"/>
    <s v="No"/>
    <x v="0"/>
    <x v="0"/>
    <x v="0"/>
    <x v="1"/>
    <x v="1"/>
    <x v="0"/>
    <s v="21 Aug 1974"/>
    <x v="1216"/>
    <x v="1"/>
    <s v="tier - 1"/>
    <x v="1"/>
    <n v="48"/>
  </r>
  <r>
    <s v="Id1218"/>
    <s v="Blekeli"/>
    <n v="28.24"/>
    <x v="332"/>
    <s v="No"/>
    <x v="0"/>
    <x v="0"/>
    <x v="0"/>
    <x v="1"/>
    <x v="1"/>
    <x v="2"/>
    <s v="5 Oct 1980"/>
    <x v="1217"/>
    <x v="1"/>
    <s v="tier - 1"/>
    <x v="14"/>
    <n v="42"/>
  </r>
  <r>
    <s v="Id1219"/>
    <s v="Vangampleare"/>
    <n v="25.46"/>
    <x v="384"/>
    <s v="yes"/>
    <x v="0"/>
    <x v="0"/>
    <x v="3"/>
    <x v="1"/>
    <x v="1"/>
    <x v="0"/>
    <s v="6 Dec 1975"/>
    <x v="1218"/>
    <x v="2"/>
    <s v="tier - 3"/>
    <x v="5"/>
    <n v="47"/>
  </r>
  <r>
    <s v="Id1220"/>
    <s v="Hiatt"/>
    <n v="29.64"/>
    <x v="137"/>
    <s v="yes"/>
    <x v="0"/>
    <x v="0"/>
    <x v="0"/>
    <x v="1"/>
    <x v="1"/>
    <x v="0"/>
    <s v="5 Dec 1981"/>
    <x v="1219"/>
    <x v="1"/>
    <s v="tier - 3"/>
    <x v="9"/>
    <n v="41"/>
  </r>
  <r>
    <s v="Id1221"/>
    <s v="Tadesse"/>
    <n v="31.27"/>
    <x v="582"/>
    <s v="yes"/>
    <x v="0"/>
    <x v="0"/>
    <x v="3"/>
    <x v="1"/>
    <x v="0"/>
    <x v="0"/>
    <s v="25 Dec 1986"/>
    <x v="1220"/>
    <x v="1"/>
    <s v="tier - 3"/>
    <x v="14"/>
    <n v="36"/>
  </r>
  <r>
    <s v="Id1222"/>
    <s v="Jaswell"/>
    <n v="19.95"/>
    <x v="149"/>
    <s v="yes"/>
    <x v="0"/>
    <x v="0"/>
    <x v="0"/>
    <x v="1"/>
    <x v="2"/>
    <x v="1"/>
    <s v="10 Sep 1976"/>
    <x v="1221"/>
    <x v="1"/>
    <s v="tier - 1"/>
    <x v="1"/>
    <n v="46"/>
  </r>
  <r>
    <s v="Id1223"/>
    <s v="Phillips-Cook"/>
    <n v="21.3"/>
    <x v="583"/>
    <s v="No"/>
    <x v="0"/>
    <x v="0"/>
    <x v="1"/>
    <x v="1"/>
    <x v="2"/>
    <x v="0"/>
    <s v="25 Dec 1973"/>
    <x v="1222"/>
    <x v="1"/>
    <s v="tier - 3"/>
    <x v="3"/>
    <n v="49"/>
  </r>
  <r>
    <s v="Id1224"/>
    <s v="Clark"/>
    <n v="31.635000000000002"/>
    <x v="498"/>
    <s v="No"/>
    <x v="0"/>
    <x v="0"/>
    <x v="0"/>
    <x v="1"/>
    <x v="0"/>
    <x v="0"/>
    <s v="29 Dec 1971"/>
    <x v="1223"/>
    <x v="2"/>
    <s v="tier - 1"/>
    <x v="1"/>
    <n v="51"/>
  </r>
  <r>
    <s v="Id1225"/>
    <s v="Wang"/>
    <n v="23.9"/>
    <x v="16"/>
    <s v="yes"/>
    <x v="0"/>
    <x v="0"/>
    <x v="1"/>
    <x v="1"/>
    <x v="2"/>
    <x v="0"/>
    <s v="24 Oct 1970"/>
    <x v="1224"/>
    <x v="1"/>
    <s v="tier - 2"/>
    <x v="1"/>
    <n v="52"/>
  </r>
  <r>
    <s v="Id1226"/>
    <s v="Desruisseaux"/>
    <n v="34.15"/>
    <x v="259"/>
    <s v="No"/>
    <x v="0"/>
    <x v="0"/>
    <x v="0"/>
    <x v="1"/>
    <x v="0"/>
    <x v="1"/>
    <s v="23 Aug 1990"/>
    <x v="1225"/>
    <x v="1"/>
    <s v="tier - 2"/>
    <x v="14"/>
    <n v="32"/>
  </r>
  <r>
    <s v="Id1227"/>
    <s v="Ripp"/>
    <n v="28.71"/>
    <x v="268"/>
    <s v="No"/>
    <x v="0"/>
    <x v="0"/>
    <x v="0"/>
    <x v="1"/>
    <x v="1"/>
    <x v="1"/>
    <s v="8 Dec 1982"/>
    <x v="1226"/>
    <x v="1"/>
    <s v="tier - 1"/>
    <x v="1"/>
    <n v="40"/>
  </r>
  <r>
    <s v="Id1228"/>
    <s v="Harris"/>
    <n v="36.700000000000003"/>
    <x v="234"/>
    <s v="yes"/>
    <x v="0"/>
    <x v="0"/>
    <x v="1"/>
    <x v="1"/>
    <x v="0"/>
    <x v="0"/>
    <s v="18 Oct 1970"/>
    <x v="1227"/>
    <x v="2"/>
    <s v="tier - 2"/>
    <x v="3"/>
    <n v="52"/>
  </r>
  <r>
    <s v="Id1229"/>
    <s v="Shafer"/>
    <n v="34.1"/>
    <x v="275"/>
    <s v="yes"/>
    <x v="0"/>
    <x v="0"/>
    <x v="1"/>
    <x v="1"/>
    <x v="0"/>
    <x v="0"/>
    <s v="12 Aug 1970"/>
    <x v="1228"/>
    <x v="2"/>
    <s v="tier - 3"/>
    <x v="0"/>
    <n v="52"/>
  </r>
  <r>
    <s v="Id1230"/>
    <s v="Hemesath"/>
    <n v="25.7"/>
    <x v="515"/>
    <s v="No"/>
    <x v="0"/>
    <x v="0"/>
    <x v="0"/>
    <x v="1"/>
    <x v="1"/>
    <x v="2"/>
    <s v="2 Dec 1977"/>
    <x v="1229"/>
    <x v="1"/>
    <s v="tier - 1"/>
    <x v="3"/>
    <n v="45"/>
  </r>
  <r>
    <s v="Id1231"/>
    <s v="Vinci"/>
    <n v="21.68"/>
    <x v="584"/>
    <s v="No"/>
    <x v="0"/>
    <x v="0"/>
    <x v="0"/>
    <x v="1"/>
    <x v="2"/>
    <x v="0"/>
    <s v="9 Nov 1965"/>
    <x v="1230"/>
    <x v="2"/>
    <s v="tier - 1"/>
    <x v="3"/>
    <n v="57"/>
  </r>
  <r>
    <s v="Id1232"/>
    <s v="Diamond-Husmann"/>
    <n v="25.175000000000001"/>
    <x v="435"/>
    <s v="No"/>
    <x v="0"/>
    <x v="0"/>
    <x v="0"/>
    <x v="1"/>
    <x v="1"/>
    <x v="2"/>
    <s v="4 Nov 1977"/>
    <x v="1231"/>
    <x v="1"/>
    <s v="tier - 2"/>
    <x v="2"/>
    <n v="45"/>
  </r>
  <r>
    <s v="Id1233"/>
    <s v="Soto"/>
    <n v="44.77"/>
    <x v="81"/>
    <s v="No"/>
    <x v="0"/>
    <x v="0"/>
    <x v="1"/>
    <x v="1"/>
    <x v="0"/>
    <x v="2"/>
    <s v="2 Dec 1972"/>
    <x v="1232"/>
    <x v="2"/>
    <s v="tier - 2"/>
    <x v="0"/>
    <n v="50"/>
  </r>
  <r>
    <s v="Id1234"/>
    <s v="Howard"/>
    <n v="37.07"/>
    <x v="363"/>
    <s v="No"/>
    <x v="0"/>
    <x v="0"/>
    <x v="1"/>
    <x v="1"/>
    <x v="0"/>
    <x v="2"/>
    <s v="7 Dec 1972"/>
    <x v="1233"/>
    <x v="1"/>
    <s v="tier - 2"/>
    <x v="0"/>
    <n v="50"/>
  </r>
  <r>
    <s v="Id1235"/>
    <s v="Patrick"/>
    <n v="39.799999999999997"/>
    <x v="585"/>
    <s v="No"/>
    <x v="0"/>
    <x v="1"/>
    <x v="3"/>
    <x v="1"/>
    <x v="0"/>
    <x v="2"/>
    <s v="1 Dec 1993"/>
    <x v="1234"/>
    <x v="1"/>
    <s v="tier - 3"/>
    <x v="12"/>
    <n v="29"/>
  </r>
  <r>
    <s v="Id1236"/>
    <s v="Dacko"/>
    <n v="26.36"/>
    <x v="538"/>
    <s v="No"/>
    <x v="0"/>
    <x v="1"/>
    <x v="3"/>
    <x v="1"/>
    <x v="1"/>
    <x v="2"/>
    <s v="16 Dec 1979"/>
    <x v="1235"/>
    <x v="1"/>
    <s v="tier - 1"/>
    <x v="15"/>
    <n v="43"/>
  </r>
  <r>
    <s v="Id1237"/>
    <s v="Glassey"/>
    <n v="29.925000000000001"/>
    <x v="586"/>
    <s v="No"/>
    <x v="0"/>
    <x v="0"/>
    <x v="1"/>
    <x v="1"/>
    <x v="0"/>
    <x v="0"/>
    <s v="11 Oct 1973"/>
    <x v="1236"/>
    <x v="1"/>
    <s v="tier - 1"/>
    <x v="1"/>
    <n v="49"/>
  </r>
  <r>
    <s v="Id1238"/>
    <s v="Frechette"/>
    <n v="37.29"/>
    <x v="284"/>
    <s v="No"/>
    <x v="0"/>
    <x v="0"/>
    <x v="0"/>
    <x v="1"/>
    <x v="0"/>
    <x v="0"/>
    <s v="21 Jul 1974"/>
    <x v="1237"/>
    <x v="1"/>
    <s v="tier - 2"/>
    <x v="0"/>
    <n v="48"/>
  </r>
  <r>
    <s v="Id1239"/>
    <s v="Benitez"/>
    <n v="30.2"/>
    <x v="499"/>
    <s v="No"/>
    <x v="0"/>
    <x v="0"/>
    <x v="0"/>
    <x v="1"/>
    <x v="0"/>
    <x v="0"/>
    <s v="8 Sep 1974"/>
    <x v="1238"/>
    <x v="2"/>
    <s v="tier - 2"/>
    <x v="3"/>
    <n v="48"/>
  </r>
  <r>
    <s v="Id1240"/>
    <s v="Gauthier"/>
    <n v="24.225000000000001"/>
    <x v="69"/>
    <s v="yes"/>
    <x v="0"/>
    <x v="1"/>
    <x v="3"/>
    <x v="1"/>
    <x v="2"/>
    <x v="2"/>
    <s v="15 Jul 1983"/>
    <x v="1239"/>
    <x v="1"/>
    <s v="tier - 3"/>
    <x v="1"/>
    <n v="39"/>
  </r>
  <r>
    <s v="Id1241"/>
    <s v="Fazioli"/>
    <n v="31.445"/>
    <x v="509"/>
    <s v="No"/>
    <x v="0"/>
    <x v="0"/>
    <x v="0"/>
    <x v="1"/>
    <x v="0"/>
    <x v="0"/>
    <s v="17 Aug 1974"/>
    <x v="1240"/>
    <x v="2"/>
    <s v="tier - 2"/>
    <x v="4"/>
    <n v="48"/>
  </r>
  <r>
    <s v="Id1242"/>
    <s v="Chorney"/>
    <n v="38.880000000000003"/>
    <x v="144"/>
    <s v="No"/>
    <x v="0"/>
    <x v="0"/>
    <x v="3"/>
    <x v="1"/>
    <x v="0"/>
    <x v="2"/>
    <s v="27 Sep 1992"/>
    <x v="1241"/>
    <x v="1"/>
    <s v="tier - 3"/>
    <x v="12"/>
    <n v="30"/>
  </r>
  <r>
    <s v="Id1243"/>
    <s v="Dannenhauer"/>
    <n v="43.89"/>
    <x v="147"/>
    <s v="yes"/>
    <x v="0"/>
    <x v="0"/>
    <x v="0"/>
    <x v="1"/>
    <x v="0"/>
    <x v="1"/>
    <s v="25 Dec 1976"/>
    <x v="1242"/>
    <x v="2"/>
    <s v="tier - 2"/>
    <x v="0"/>
    <n v="46"/>
  </r>
  <r>
    <s v="Id1244"/>
    <s v="McComb"/>
    <n v="25.6"/>
    <x v="120"/>
    <s v="No"/>
    <x v="0"/>
    <x v="0"/>
    <x v="1"/>
    <x v="1"/>
    <x v="1"/>
    <x v="2"/>
    <s v="6 Jun 1972"/>
    <x v="1243"/>
    <x v="1"/>
    <s v="tier - 1"/>
    <x v="3"/>
    <n v="51"/>
  </r>
  <r>
    <s v="Id1245"/>
    <s v="Blake"/>
    <n v="29.545000000000002"/>
    <x v="12"/>
    <s v="yes"/>
    <x v="0"/>
    <x v="0"/>
    <x v="3"/>
    <x v="1"/>
    <x v="1"/>
    <x v="0"/>
    <s v="7 Jul 1975"/>
    <x v="1244"/>
    <x v="1"/>
    <s v="tier - 2"/>
    <x v="1"/>
    <n v="47"/>
  </r>
  <r>
    <s v="Id1246"/>
    <s v="Sambasivam"/>
    <n v="23.25"/>
    <x v="499"/>
    <s v="yes"/>
    <x v="0"/>
    <x v="0"/>
    <x v="0"/>
    <x v="1"/>
    <x v="2"/>
    <x v="0"/>
    <s v="6 Sep 1967"/>
    <x v="1245"/>
    <x v="2"/>
    <s v="tier - 2"/>
    <x v="0"/>
    <n v="55"/>
  </r>
  <r>
    <s v="Id1247"/>
    <s v="Maina"/>
    <n v="43.95"/>
    <x v="587"/>
    <s v="yes"/>
    <x v="0"/>
    <x v="1"/>
    <x v="3"/>
    <x v="1"/>
    <x v="0"/>
    <x v="2"/>
    <s v="28 Nov 1997"/>
    <x v="1246"/>
    <x v="1"/>
    <s v="tier - 2"/>
    <x v="1"/>
    <n v="25"/>
  </r>
  <r>
    <s v="Id1248"/>
    <s v="Keshian"/>
    <n v="21.85"/>
    <x v="548"/>
    <s v="No"/>
    <x v="0"/>
    <x v="0"/>
    <x v="0"/>
    <x v="1"/>
    <x v="2"/>
    <x v="0"/>
    <s v="16 Dec 1978"/>
    <x v="1247"/>
    <x v="1"/>
    <s v="tier - 3"/>
    <x v="6"/>
    <n v="44"/>
  </r>
  <r>
    <s v="Id1249"/>
    <s v="Maas"/>
    <n v="25.73"/>
    <x v="588"/>
    <s v="No"/>
    <x v="0"/>
    <x v="0"/>
    <x v="1"/>
    <x v="1"/>
    <x v="1"/>
    <x v="0"/>
    <s v="9 Sep 1973"/>
    <x v="1248"/>
    <x v="1"/>
    <s v="tier - 3"/>
    <x v="1"/>
    <n v="49"/>
  </r>
  <r>
    <s v="Id1250"/>
    <s v="Sinasac"/>
    <n v="32.229999999999997"/>
    <x v="350"/>
    <s v="No"/>
    <x v="0"/>
    <x v="0"/>
    <x v="0"/>
    <x v="1"/>
    <x v="0"/>
    <x v="0"/>
    <s v="18 Jun 1974"/>
    <x v="1249"/>
    <x v="1"/>
    <s v="tier - 3"/>
    <x v="0"/>
    <n v="48"/>
  </r>
  <r>
    <s v="Id1251"/>
    <s v="Van De Kamp"/>
    <n v="32.204999999999998"/>
    <x v="105"/>
    <s v="No"/>
    <x v="0"/>
    <x v="0"/>
    <x v="1"/>
    <x v="1"/>
    <x v="0"/>
    <x v="1"/>
    <s v="22 Nov 1972"/>
    <x v="1250"/>
    <x v="2"/>
    <s v="tier - 2"/>
    <x v="1"/>
    <n v="50"/>
  </r>
  <r>
    <s v="Id1252"/>
    <s v="Ruffo"/>
    <n v="26.41"/>
    <x v="337"/>
    <s v="No"/>
    <x v="0"/>
    <x v="0"/>
    <x v="1"/>
    <x v="1"/>
    <x v="1"/>
    <x v="2"/>
    <s v="14 Nov 1972"/>
    <x v="1251"/>
    <x v="2"/>
    <s v="tier - 1"/>
    <x v="1"/>
    <n v="50"/>
  </r>
  <r>
    <s v="Id1253"/>
    <s v="Long"/>
    <n v="30.2"/>
    <x v="178"/>
    <s v="yes"/>
    <x v="0"/>
    <x v="0"/>
    <x v="0"/>
    <x v="1"/>
    <x v="0"/>
    <x v="1"/>
    <s v="14 Jul 1976"/>
    <x v="1252"/>
    <x v="1"/>
    <s v="tier - 3"/>
    <x v="3"/>
    <n v="46"/>
  </r>
  <r>
    <s v="Id1254"/>
    <s v="Rohde"/>
    <n v="31.26"/>
    <x v="425"/>
    <s v="yes"/>
    <x v="0"/>
    <x v="0"/>
    <x v="3"/>
    <x v="1"/>
    <x v="0"/>
    <x v="1"/>
    <s v="22 Aug 1988"/>
    <x v="1253"/>
    <x v="1"/>
    <s v="tier - 1"/>
    <x v="15"/>
    <n v="34"/>
  </r>
  <r>
    <s v="Id1255"/>
    <s v="Bonzi"/>
    <n v="33.725000000000001"/>
    <x v="589"/>
    <s v="yes"/>
    <x v="0"/>
    <x v="0"/>
    <x v="0"/>
    <x v="1"/>
    <x v="0"/>
    <x v="0"/>
    <s v="19 Oct 1976"/>
    <x v="1254"/>
    <x v="1"/>
    <s v="tier - 3"/>
    <x v="2"/>
    <n v="46"/>
  </r>
  <r>
    <s v="Id1256"/>
    <s v="Moore"/>
    <n v="28.9"/>
    <x v="300"/>
    <s v="yes"/>
    <x v="0"/>
    <x v="0"/>
    <x v="0"/>
    <x v="1"/>
    <x v="1"/>
    <x v="1"/>
    <s v="14 Jun 1976"/>
    <x v="1255"/>
    <x v="1"/>
    <s v="tier - 1"/>
    <x v="3"/>
    <n v="46"/>
  </r>
  <r>
    <s v="Id1257"/>
    <s v="McGrane"/>
    <n v="45.69"/>
    <x v="46"/>
    <s v="yes"/>
    <x v="0"/>
    <x v="0"/>
    <x v="0"/>
    <x v="1"/>
    <x v="0"/>
    <x v="2"/>
    <s v="7 Nov 2001"/>
    <x v="1256"/>
    <x v="1"/>
    <s v="tier - 3"/>
    <x v="8"/>
    <n v="21"/>
  </r>
  <r>
    <s v="Id1258"/>
    <s v="Stepnowski"/>
    <n v="21.03"/>
    <x v="364"/>
    <s v="No"/>
    <x v="0"/>
    <x v="0"/>
    <x v="0"/>
    <x v="1"/>
    <x v="2"/>
    <x v="0"/>
    <s v="29 Aug 1965"/>
    <x v="1257"/>
    <x v="2"/>
    <s v="tier - 2"/>
    <x v="0"/>
    <n v="57"/>
  </r>
  <r>
    <s v="Id1259"/>
    <s v="Merkle"/>
    <n v="37"/>
    <x v="356"/>
    <s v="No"/>
    <x v="0"/>
    <x v="0"/>
    <x v="0"/>
    <x v="1"/>
    <x v="0"/>
    <x v="0"/>
    <s v="18 Jun 1971"/>
    <x v="1258"/>
    <x v="1"/>
    <s v="tier - 1"/>
    <x v="3"/>
    <n v="51"/>
  </r>
  <r>
    <s v="Id1260"/>
    <s v="Schaefer"/>
    <n v="25.4"/>
    <x v="499"/>
    <s v="No"/>
    <x v="0"/>
    <x v="0"/>
    <x v="0"/>
    <x v="1"/>
    <x v="1"/>
    <x v="0"/>
    <s v="23 Aug 1971"/>
    <x v="1259"/>
    <x v="1"/>
    <s v="tier - 3"/>
    <x v="3"/>
    <n v="51"/>
  </r>
  <r>
    <s v="Id1261"/>
    <s v="Vigneron"/>
    <n v="32.299999999999997"/>
    <x v="116"/>
    <s v="No"/>
    <x v="0"/>
    <x v="0"/>
    <x v="0"/>
    <x v="1"/>
    <x v="0"/>
    <x v="0"/>
    <s v="6 Sep 1974"/>
    <x v="1260"/>
    <x v="1"/>
    <s v="tier - 3"/>
    <x v="1"/>
    <n v="48"/>
  </r>
  <r>
    <s v="Id1262"/>
    <s v="Mucci"/>
    <n v="23.94"/>
    <x v="117"/>
    <s v="yes"/>
    <x v="0"/>
    <x v="1"/>
    <x v="3"/>
    <x v="1"/>
    <x v="2"/>
    <x v="2"/>
    <s v="9 Sep 1969"/>
    <x v="1261"/>
    <x v="1"/>
    <s v="tier - 1"/>
    <x v="0"/>
    <n v="53"/>
  </r>
  <r>
    <s v="Id1263"/>
    <s v="MacDonald"/>
    <n v="46.4"/>
    <x v="268"/>
    <s v="No"/>
    <x v="0"/>
    <x v="0"/>
    <x v="0"/>
    <x v="1"/>
    <x v="0"/>
    <x v="1"/>
    <s v="23 Aug 1999"/>
    <x v="1262"/>
    <x v="1"/>
    <s v="tier - 3"/>
    <x v="3"/>
    <n v="23"/>
  </r>
  <r>
    <s v="Id1264"/>
    <s v="Deng"/>
    <n v="40.375"/>
    <x v="178"/>
    <s v="yes"/>
    <x v="0"/>
    <x v="0"/>
    <x v="0"/>
    <x v="1"/>
    <x v="0"/>
    <x v="1"/>
    <s v="17 Jun 1976"/>
    <x v="1263"/>
    <x v="1"/>
    <s v="tier - 3"/>
    <x v="1"/>
    <n v="46"/>
  </r>
  <r>
    <s v="Id1265"/>
    <s v="De Mata"/>
    <n v="28.7"/>
    <x v="302"/>
    <s v="No"/>
    <x v="0"/>
    <x v="0"/>
    <x v="1"/>
    <x v="1"/>
    <x v="1"/>
    <x v="0"/>
    <s v="25 Jun 1973"/>
    <x v="1264"/>
    <x v="2"/>
    <s v="tier - 3"/>
    <x v="3"/>
    <n v="49"/>
  </r>
  <r>
    <s v="Id1266"/>
    <s v="Strickland"/>
    <n v="26.63"/>
    <x v="155"/>
    <s v="No"/>
    <x v="0"/>
    <x v="0"/>
    <x v="0"/>
    <x v="1"/>
    <x v="1"/>
    <x v="1"/>
    <s v="28 Oct 1980"/>
    <x v="1265"/>
    <x v="1"/>
    <s v="tier - 3"/>
    <x v="14"/>
    <n v="42"/>
  </r>
  <r>
    <s v="Id1267"/>
    <s v="Cheney"/>
    <n v="22.515000000000001"/>
    <x v="590"/>
    <s v="No"/>
    <x v="0"/>
    <x v="0"/>
    <x v="1"/>
    <x v="1"/>
    <x v="2"/>
    <x v="0"/>
    <s v="11 Oct 1973"/>
    <x v="1266"/>
    <x v="1"/>
    <s v="tier - 1"/>
    <x v="6"/>
    <n v="49"/>
  </r>
  <r>
    <s v="Id1268"/>
    <s v="Godoy"/>
    <n v="36.575000000000003"/>
    <x v="455"/>
    <s v="No"/>
    <x v="0"/>
    <x v="0"/>
    <x v="0"/>
    <x v="1"/>
    <x v="0"/>
    <x v="0"/>
    <s v="16 Aug 1974"/>
    <x v="1267"/>
    <x v="1"/>
    <s v="tier - 1"/>
    <x v="1"/>
    <n v="48"/>
  </r>
  <r>
    <s v="Id1269"/>
    <s v="Rider"/>
    <n v="23.66"/>
    <x v="78"/>
    <s v="yes"/>
    <x v="0"/>
    <x v="1"/>
    <x v="3"/>
    <x v="1"/>
    <x v="2"/>
    <x v="2"/>
    <s v="10 Aug 1969"/>
    <x v="1268"/>
    <x v="1"/>
    <s v="tier - 3"/>
    <x v="0"/>
    <n v="53"/>
  </r>
  <r>
    <s v="Id1270"/>
    <s v="Evans"/>
    <n v="18.62"/>
    <x v="591"/>
    <s v="No"/>
    <x v="0"/>
    <x v="0"/>
    <x v="0"/>
    <x v="1"/>
    <x v="2"/>
    <x v="0"/>
    <s v="21 Oct 1965"/>
    <x v="1269"/>
    <x v="2"/>
    <s v="tier - 2"/>
    <x v="1"/>
    <n v="57"/>
  </r>
  <r>
    <s v="Id1271"/>
    <s v="Anderson"/>
    <n v="19.190000000000001"/>
    <x v="367"/>
    <s v="yes"/>
    <x v="0"/>
    <x v="0"/>
    <x v="3"/>
    <x v="1"/>
    <x v="2"/>
    <x v="0"/>
    <s v="3 Aug 1975"/>
    <x v="1270"/>
    <x v="1"/>
    <s v="tier - 2"/>
    <x v="6"/>
    <n v="47"/>
  </r>
  <r>
    <s v="Id1272"/>
    <s v="Walters"/>
    <n v="27.5"/>
    <x v="100"/>
    <s v="No"/>
    <x v="0"/>
    <x v="0"/>
    <x v="0"/>
    <x v="1"/>
    <x v="1"/>
    <x v="1"/>
    <s v="2 Sep 1977"/>
    <x v="1271"/>
    <x v="1"/>
    <s v="tier - 3"/>
    <x v="3"/>
    <n v="45"/>
  </r>
  <r>
    <s v="Id1273"/>
    <s v="Leboeuf"/>
    <n v="27.36"/>
    <x v="10"/>
    <s v="No"/>
    <x v="0"/>
    <x v="1"/>
    <x v="3"/>
    <x v="1"/>
    <x v="1"/>
    <x v="1"/>
    <s v="17 Jul 1979"/>
    <x v="1272"/>
    <x v="0"/>
    <s v="tier - 2"/>
    <x v="7"/>
    <n v="43"/>
  </r>
  <r>
    <s v="Id1274"/>
    <s v="Scheibel"/>
    <n v="20.350000000000001"/>
    <x v="243"/>
    <s v="No"/>
    <x v="0"/>
    <x v="0"/>
    <x v="0"/>
    <x v="1"/>
    <x v="2"/>
    <x v="2"/>
    <s v="15 Oct 1977"/>
    <x v="1273"/>
    <x v="1"/>
    <s v="tier - 2"/>
    <x v="0"/>
    <n v="45"/>
  </r>
  <r>
    <s v="Id1275"/>
    <s v="Ritter"/>
    <n v="24.035"/>
    <x v="184"/>
    <s v="No"/>
    <x v="0"/>
    <x v="0"/>
    <x v="0"/>
    <x v="1"/>
    <x v="2"/>
    <x v="1"/>
    <s v="12 Nov 1977"/>
    <x v="1274"/>
    <x v="2"/>
    <s v="tier - 2"/>
    <x v="4"/>
    <n v="45"/>
  </r>
  <r>
    <s v="Id1276"/>
    <s v="Deeg"/>
    <n v="23.56"/>
    <x v="412"/>
    <s v="No"/>
    <x v="0"/>
    <x v="0"/>
    <x v="0"/>
    <x v="1"/>
    <x v="2"/>
    <x v="1"/>
    <s v="24 Sep 1977"/>
    <x v="1275"/>
    <x v="1"/>
    <s v="tier - 1"/>
    <x v="9"/>
    <n v="45"/>
  </r>
  <r>
    <s v="Id1277"/>
    <s v="Pretot"/>
    <n v="27.17"/>
    <x v="592"/>
    <s v="No"/>
    <x v="0"/>
    <x v="0"/>
    <x v="1"/>
    <x v="1"/>
    <x v="1"/>
    <x v="0"/>
    <s v="11 Jul 1973"/>
    <x v="1276"/>
    <x v="1"/>
    <s v="tier - 1"/>
    <x v="0"/>
    <n v="49"/>
  </r>
  <r>
    <s v="Id1278"/>
    <s v="Willsey"/>
    <n v="34.32"/>
    <x v="155"/>
    <s v="yes"/>
    <x v="0"/>
    <x v="1"/>
    <x v="3"/>
    <x v="1"/>
    <x v="0"/>
    <x v="1"/>
    <s v="25 Jul 1983"/>
    <x v="1277"/>
    <x v="1"/>
    <s v="tier - 3"/>
    <x v="0"/>
    <n v="39"/>
  </r>
  <r>
    <s v="Id1279"/>
    <s v="Roach"/>
    <n v="23.87"/>
    <x v="372"/>
    <s v="yes"/>
    <x v="0"/>
    <x v="1"/>
    <x v="3"/>
    <x v="1"/>
    <x v="2"/>
    <x v="2"/>
    <s v="30 Dec 1983"/>
    <x v="1278"/>
    <x v="1"/>
    <s v="tier - 1"/>
    <x v="0"/>
    <n v="39"/>
  </r>
  <r>
    <s v="Id1280"/>
    <s v="Jacobsen"/>
    <n v="30.15"/>
    <x v="69"/>
    <s v="No"/>
    <x v="0"/>
    <x v="0"/>
    <x v="3"/>
    <x v="1"/>
    <x v="0"/>
    <x v="2"/>
    <s v="11 Nov 1987"/>
    <x v="1279"/>
    <x v="1"/>
    <s v="tier - 2"/>
    <x v="14"/>
    <n v="35"/>
  </r>
  <r>
    <s v="Id1281"/>
    <s v="O'Hora"/>
    <n v="26.36"/>
    <x v="315"/>
    <s v="No"/>
    <x v="0"/>
    <x v="0"/>
    <x v="0"/>
    <x v="1"/>
    <x v="1"/>
    <x v="2"/>
    <s v="6 Dec 1982"/>
    <x v="1280"/>
    <x v="1"/>
    <s v="tier - 2"/>
    <x v="14"/>
    <n v="40"/>
  </r>
  <r>
    <s v="Id1282"/>
    <s v="Amato"/>
    <n v="45.32"/>
    <x v="593"/>
    <s v="yes"/>
    <x v="0"/>
    <x v="0"/>
    <x v="3"/>
    <x v="1"/>
    <x v="0"/>
    <x v="0"/>
    <s v="26 Sep 1975"/>
    <x v="1281"/>
    <x v="1"/>
    <s v="tier - 3"/>
    <x v="0"/>
    <n v="47"/>
  </r>
  <r>
    <s v="Id1283"/>
    <s v="Reed"/>
    <n v="31.93"/>
    <x v="48"/>
    <s v="yes"/>
    <x v="0"/>
    <x v="0"/>
    <x v="3"/>
    <x v="1"/>
    <x v="0"/>
    <x v="2"/>
    <s v="21 Sep 1988"/>
    <x v="1282"/>
    <x v="1"/>
    <s v="tier - 1"/>
    <x v="1"/>
    <n v="34"/>
  </r>
  <r>
    <s v="Id1284"/>
    <s v="Wegner"/>
    <n v="36"/>
    <x v="539"/>
    <s v="yes"/>
    <x v="0"/>
    <x v="0"/>
    <x v="3"/>
    <x v="1"/>
    <x v="0"/>
    <x v="0"/>
    <s v="21 Aug 1975"/>
    <x v="1283"/>
    <x v="1"/>
    <s v="tier - 1"/>
    <x v="3"/>
    <n v="47"/>
  </r>
  <r>
    <s v="Id1285"/>
    <s v="Bokun"/>
    <n v="32"/>
    <x v="594"/>
    <s v="yes"/>
    <x v="0"/>
    <x v="0"/>
    <x v="3"/>
    <x v="1"/>
    <x v="0"/>
    <x v="0"/>
    <s v="6 Aug 1975"/>
    <x v="1284"/>
    <x v="1"/>
    <s v="tier - 2"/>
    <x v="3"/>
    <n v="47"/>
  </r>
  <r>
    <s v="Id1286"/>
    <s v="Ainsley"/>
    <n v="29.37"/>
    <x v="126"/>
    <s v="yes"/>
    <x v="0"/>
    <x v="0"/>
    <x v="3"/>
    <x v="1"/>
    <x v="1"/>
    <x v="0"/>
    <s v="12 Dec 1983"/>
    <x v="1285"/>
    <x v="1"/>
    <s v="tier - 1"/>
    <x v="0"/>
    <n v="39"/>
  </r>
  <r>
    <s v="Id1287"/>
    <s v="Foster"/>
    <n v="23.6"/>
    <x v="565"/>
    <s v="yes"/>
    <x v="0"/>
    <x v="0"/>
    <x v="3"/>
    <x v="1"/>
    <x v="2"/>
    <x v="0"/>
    <s v="6 Nov 1975"/>
    <x v="1286"/>
    <x v="1"/>
    <s v="tier - 3"/>
    <x v="3"/>
    <n v="47"/>
  </r>
  <r>
    <s v="Id1288"/>
    <s v="Overpeck"/>
    <n v="33.155000000000001"/>
    <x v="354"/>
    <s v="yes"/>
    <x v="0"/>
    <x v="0"/>
    <x v="0"/>
    <x v="1"/>
    <x v="0"/>
    <x v="0"/>
    <s v="27 Dec 1981"/>
    <x v="1287"/>
    <x v="1"/>
    <s v="tier - 3"/>
    <x v="2"/>
    <n v="41"/>
  </r>
  <r>
    <s v="Id1289"/>
    <s v="Levine"/>
    <n v="24.32"/>
    <x v="162"/>
    <s v="yes"/>
    <x v="0"/>
    <x v="0"/>
    <x v="3"/>
    <x v="1"/>
    <x v="2"/>
    <x v="0"/>
    <s v="24 Jul 1983"/>
    <x v="1288"/>
    <x v="1"/>
    <s v="tier - 3"/>
    <x v="2"/>
    <n v="39"/>
  </r>
  <r>
    <s v="Id1290"/>
    <s v="Jean"/>
    <n v="36.299999999999997"/>
    <x v="152"/>
    <s v="No"/>
    <x v="0"/>
    <x v="0"/>
    <x v="0"/>
    <x v="1"/>
    <x v="0"/>
    <x v="2"/>
    <s v="26 Jul 1977"/>
    <x v="1289"/>
    <x v="1"/>
    <s v="tier - 2"/>
    <x v="0"/>
    <n v="45"/>
  </r>
  <r>
    <s v="Id1291"/>
    <s v="Wild"/>
    <n v="34.4"/>
    <x v="436"/>
    <s v="No"/>
    <x v="0"/>
    <x v="1"/>
    <x v="3"/>
    <x v="1"/>
    <x v="0"/>
    <x v="2"/>
    <s v="13 Aug 1979"/>
    <x v="1290"/>
    <x v="1"/>
    <s v="tier - 2"/>
    <x v="3"/>
    <n v="43"/>
  </r>
  <r>
    <s v="Id1292"/>
    <s v="Tabor"/>
    <n v="30.9"/>
    <x v="264"/>
    <s v="No"/>
    <x v="0"/>
    <x v="0"/>
    <x v="0"/>
    <x v="1"/>
    <x v="0"/>
    <x v="2"/>
    <s v="29 Dec 1977"/>
    <x v="1291"/>
    <x v="1"/>
    <s v="tier - 3"/>
    <x v="3"/>
    <n v="45"/>
  </r>
  <r>
    <s v="Id1293"/>
    <s v="Steffen"/>
    <n v="28.6"/>
    <x v="140"/>
    <s v="No"/>
    <x v="0"/>
    <x v="0"/>
    <x v="0"/>
    <x v="1"/>
    <x v="1"/>
    <x v="2"/>
    <s v="21 Jun 1977"/>
    <x v="1292"/>
    <x v="1"/>
    <s v="tier - 1"/>
    <x v="0"/>
    <n v="45"/>
  </r>
  <r>
    <s v="Id1294"/>
    <s v="Tadich"/>
    <n v="27.83"/>
    <x v="125"/>
    <s v="No"/>
    <x v="0"/>
    <x v="0"/>
    <x v="0"/>
    <x v="1"/>
    <x v="1"/>
    <x v="2"/>
    <s v="26 Dec 1977"/>
    <x v="1293"/>
    <x v="1"/>
    <s v="tier - 2"/>
    <x v="0"/>
    <n v="45"/>
  </r>
  <r>
    <s v="Id1295"/>
    <s v="Christenson"/>
    <n v="39.64"/>
    <x v="272"/>
    <s v="No"/>
    <x v="0"/>
    <x v="1"/>
    <x v="3"/>
    <x v="1"/>
    <x v="0"/>
    <x v="1"/>
    <s v="10 Nov 1993"/>
    <x v="1294"/>
    <x v="1"/>
    <s v="tier - 1"/>
    <x v="1"/>
    <n v="29"/>
  </r>
  <r>
    <s v="Id1296"/>
    <s v="Shell"/>
    <n v="38.479999999999997"/>
    <x v="216"/>
    <s v="No"/>
    <x v="0"/>
    <x v="0"/>
    <x v="3"/>
    <x v="1"/>
    <x v="0"/>
    <x v="1"/>
    <s v="9 Sep 1992"/>
    <x v="1295"/>
    <x v="1"/>
    <s v="tier - 2"/>
    <x v="1"/>
    <n v="30"/>
  </r>
  <r>
    <s v="Id1297"/>
    <s v="Rao"/>
    <n v="36.200000000000003"/>
    <x v="473"/>
    <s v="No"/>
    <x v="0"/>
    <x v="0"/>
    <x v="1"/>
    <x v="1"/>
    <x v="0"/>
    <x v="2"/>
    <s v="26 Dec 1972"/>
    <x v="1296"/>
    <x v="1"/>
    <s v="tier - 3"/>
    <x v="3"/>
    <n v="50"/>
  </r>
  <r>
    <s v="Id1298"/>
    <s v="Myers"/>
    <n v="27.13"/>
    <x v="450"/>
    <s v="No"/>
    <x v="0"/>
    <x v="0"/>
    <x v="3"/>
    <x v="1"/>
    <x v="1"/>
    <x v="2"/>
    <s v="19 Jun 1984"/>
    <x v="1297"/>
    <x v="1"/>
    <s v="tier - 2"/>
    <x v="15"/>
    <n v="38"/>
  </r>
  <r>
    <s v="Id1299"/>
    <s v="McLean"/>
    <n v="20.75"/>
    <x v="107"/>
    <s v="yes"/>
    <x v="0"/>
    <x v="0"/>
    <x v="1"/>
    <x v="1"/>
    <x v="2"/>
    <x v="2"/>
    <s v="12 Jun 1966"/>
    <x v="1298"/>
    <x v="2"/>
    <s v="tier - 1"/>
    <x v="0"/>
    <n v="56"/>
  </r>
  <r>
    <s v="Id1300"/>
    <s v="Gomez"/>
    <n v="26.6"/>
    <x v="109"/>
    <s v="No"/>
    <x v="0"/>
    <x v="0"/>
    <x v="1"/>
    <x v="1"/>
    <x v="1"/>
    <x v="1"/>
    <s v="4 Sep 1972"/>
    <x v="1299"/>
    <x v="2"/>
    <s v="tier - 1"/>
    <x v="3"/>
    <n v="50"/>
  </r>
  <r>
    <s v="Id1301"/>
    <s v="Hemingway"/>
    <n v="25.3"/>
    <x v="326"/>
    <s v="No"/>
    <x v="0"/>
    <x v="0"/>
    <x v="1"/>
    <x v="1"/>
    <x v="1"/>
    <x v="2"/>
    <s v="9 Sep 1972"/>
    <x v="1300"/>
    <x v="1"/>
    <s v="tier - 3"/>
    <x v="0"/>
    <n v="50"/>
  </r>
  <r>
    <s v="Id1302"/>
    <s v="Pett"/>
    <n v="18.84"/>
    <x v="131"/>
    <s v="yes"/>
    <x v="0"/>
    <x v="1"/>
    <x v="3"/>
    <x v="1"/>
    <x v="2"/>
    <x v="0"/>
    <s v="24 Sep 1963"/>
    <x v="1301"/>
    <x v="2"/>
    <s v="tier - 2"/>
    <x v="0"/>
    <n v="59"/>
  </r>
  <r>
    <s v="Id1303"/>
    <s v="Meingast"/>
    <n v="19.57"/>
    <x v="534"/>
    <s v="yes"/>
    <x v="0"/>
    <x v="0"/>
    <x v="3"/>
    <x v="1"/>
    <x v="2"/>
    <x v="0"/>
    <s v="28 Sep 1975"/>
    <x v="1302"/>
    <x v="2"/>
    <s v="tier - 2"/>
    <x v="1"/>
    <n v="47"/>
  </r>
  <r>
    <s v="Id1304"/>
    <s v="McCarthy"/>
    <n v="30.495000000000001"/>
    <x v="412"/>
    <s v="No"/>
    <x v="0"/>
    <x v="0"/>
    <x v="0"/>
    <x v="1"/>
    <x v="0"/>
    <x v="1"/>
    <s v="4 Sep 1977"/>
    <x v="1303"/>
    <x v="2"/>
    <s v="tier - 1"/>
    <x v="1"/>
    <n v="45"/>
  </r>
  <r>
    <s v="Id1305"/>
    <s v="Boyle"/>
    <n v="30.114999999999998"/>
    <x v="300"/>
    <s v="No"/>
    <x v="0"/>
    <x v="1"/>
    <x v="3"/>
    <x v="1"/>
    <x v="0"/>
    <x v="1"/>
    <s v="11 Jun 1979"/>
    <x v="1304"/>
    <x v="1"/>
    <s v="tier - 2"/>
    <x v="1"/>
    <n v="43"/>
  </r>
  <r>
    <s v="Id1306"/>
    <s v="Gundersen"/>
    <n v="24.78"/>
    <x v="571"/>
    <s v="No"/>
    <x v="0"/>
    <x v="0"/>
    <x v="0"/>
    <x v="1"/>
    <x v="2"/>
    <x v="0"/>
    <s v="18 Sep 1971"/>
    <x v="1305"/>
    <x v="1"/>
    <s v="tier - 3"/>
    <x v="0"/>
    <n v="51"/>
  </r>
  <r>
    <s v="Id1307"/>
    <s v="Wolswinkel"/>
    <n v="24.77"/>
    <x v="14"/>
    <s v="No"/>
    <x v="0"/>
    <x v="0"/>
    <x v="0"/>
    <x v="1"/>
    <x v="2"/>
    <x v="0"/>
    <s v="4 Sep 1971"/>
    <x v="1306"/>
    <x v="1"/>
    <s v="tier - 3"/>
    <x v="0"/>
    <n v="51"/>
  </r>
  <r>
    <s v="Id1308"/>
    <s v="Bomberger"/>
    <n v="16.579999999999998"/>
    <x v="42"/>
    <s v="yes"/>
    <x v="0"/>
    <x v="1"/>
    <x v="3"/>
    <x v="1"/>
    <x v="3"/>
    <x v="0"/>
    <s v="21 Sep 1963"/>
    <x v="1307"/>
    <x v="2"/>
    <s v="tier - 3"/>
    <x v="1"/>
    <n v="59"/>
  </r>
  <r>
    <s v="Id1309"/>
    <s v="Roy"/>
    <n v="38.17"/>
    <x v="376"/>
    <s v="yes"/>
    <x v="0"/>
    <x v="0"/>
    <x v="0"/>
    <x v="1"/>
    <x v="0"/>
    <x v="2"/>
    <s v="12 Jun 1976"/>
    <x v="1308"/>
    <x v="1"/>
    <s v="tier - 1"/>
    <x v="0"/>
    <n v="46"/>
  </r>
  <r>
    <s v="Id1310"/>
    <s v="Lapierre"/>
    <n v="39.424999999999997"/>
    <x v="70"/>
    <s v="yes"/>
    <x v="0"/>
    <x v="0"/>
    <x v="0"/>
    <x v="1"/>
    <x v="0"/>
    <x v="2"/>
    <s v="7 Jul 1976"/>
    <x v="1309"/>
    <x v="2"/>
    <s v="tier - 1"/>
    <x v="4"/>
    <n v="46"/>
  </r>
  <r>
    <s v="Id1311"/>
    <s v="Beaty"/>
    <n v="33.44"/>
    <x v="149"/>
    <s v="yes"/>
    <x v="0"/>
    <x v="0"/>
    <x v="0"/>
    <x v="1"/>
    <x v="0"/>
    <x v="1"/>
    <s v="20 Jul 1976"/>
    <x v="1310"/>
    <x v="2"/>
    <s v="tier - 2"/>
    <x v="4"/>
    <n v="46"/>
  </r>
  <r>
    <s v="Id1312"/>
    <s v="Hammer"/>
    <n v="33.344999999999999"/>
    <x v="576"/>
    <s v="yes"/>
    <x v="0"/>
    <x v="0"/>
    <x v="0"/>
    <x v="1"/>
    <x v="0"/>
    <x v="2"/>
    <s v="12 Jul 1976"/>
    <x v="1311"/>
    <x v="2"/>
    <s v="tier - 2"/>
    <x v="4"/>
    <n v="46"/>
  </r>
  <r>
    <s v="Id1313"/>
    <s v="Randolph"/>
    <n v="38.79"/>
    <x v="31"/>
    <s v="No"/>
    <x v="0"/>
    <x v="1"/>
    <x v="3"/>
    <x v="1"/>
    <x v="0"/>
    <x v="2"/>
    <s v="22 Jun 1993"/>
    <x v="1312"/>
    <x v="1"/>
    <s v="tier - 1"/>
    <x v="1"/>
    <n v="29"/>
  </r>
  <r>
    <s v="Id1314"/>
    <s v="Masterson"/>
    <n v="30.684999999999999"/>
    <x v="189"/>
    <s v="No"/>
    <x v="0"/>
    <x v="1"/>
    <x v="3"/>
    <x v="1"/>
    <x v="0"/>
    <x v="2"/>
    <s v="7 Aug 1979"/>
    <x v="1313"/>
    <x v="1"/>
    <s v="tier - 2"/>
    <x v="1"/>
    <n v="43"/>
  </r>
  <r>
    <s v="Id1315"/>
    <s v="Friess"/>
    <n v="22.135000000000002"/>
    <x v="595"/>
    <s v="No"/>
    <x v="0"/>
    <x v="0"/>
    <x v="0"/>
    <x v="1"/>
    <x v="2"/>
    <x v="0"/>
    <s v="26 Jun 1978"/>
    <x v="1314"/>
    <x v="2"/>
    <s v="tier - 3"/>
    <x v="4"/>
    <n v="44"/>
  </r>
  <r>
    <s v="Id1316"/>
    <s v="Mantoni"/>
    <n v="33.33"/>
    <x v="596"/>
    <s v="No"/>
    <x v="0"/>
    <x v="0"/>
    <x v="0"/>
    <x v="1"/>
    <x v="0"/>
    <x v="0"/>
    <s v="6 Jun 1974"/>
    <x v="1315"/>
    <x v="1"/>
    <s v="tier - 3"/>
    <x v="0"/>
    <n v="49"/>
  </r>
  <r>
    <s v="Id1317"/>
    <s v="Bodeen"/>
    <n v="31.13"/>
    <x v="481"/>
    <s v="No"/>
    <x v="0"/>
    <x v="0"/>
    <x v="0"/>
    <x v="1"/>
    <x v="0"/>
    <x v="0"/>
    <s v="22 Dec 1974"/>
    <x v="1316"/>
    <x v="1"/>
    <s v="tier - 2"/>
    <x v="0"/>
    <n v="48"/>
  </r>
  <r>
    <s v="Id1318"/>
    <s v="McPherson"/>
    <n v="28.9"/>
    <x v="454"/>
    <s v="No"/>
    <x v="0"/>
    <x v="0"/>
    <x v="0"/>
    <x v="1"/>
    <x v="1"/>
    <x v="0"/>
    <s v="26 Sep 1974"/>
    <x v="1317"/>
    <x v="1"/>
    <s v="tier - 2"/>
    <x v="3"/>
    <n v="48"/>
  </r>
  <r>
    <s v="Id1319"/>
    <s v="Palko"/>
    <n v="43.31"/>
    <x v="148"/>
    <s v="yes"/>
    <x v="1"/>
    <x v="0"/>
    <x v="3"/>
    <x v="1"/>
    <x v="0"/>
    <x v="1"/>
    <s v="28 Nov 2000"/>
    <x v="1318"/>
    <x v="1"/>
    <s v="tier - 1"/>
    <x v="8"/>
    <n v="22"/>
  </r>
  <r>
    <s v="Id1320"/>
    <s v="Breathitt"/>
    <n v="22.8"/>
    <x v="42"/>
    <s v="No"/>
    <x v="0"/>
    <x v="0"/>
    <x v="0"/>
    <x v="1"/>
    <x v="2"/>
    <x v="0"/>
    <s v="5 Aug 1974"/>
    <x v="1319"/>
    <x v="1"/>
    <s v="tier - 1"/>
    <x v="3"/>
    <n v="48"/>
  </r>
  <r>
    <s v="Id1321"/>
    <s v="Evora"/>
    <n v="19.09"/>
    <x v="544"/>
    <s v="yes"/>
    <x v="0"/>
    <x v="0"/>
    <x v="3"/>
    <x v="1"/>
    <x v="2"/>
    <x v="2"/>
    <s v="5 Sep 1964"/>
    <x v="1320"/>
    <x v="2"/>
    <s v="tier - 3"/>
    <x v="0"/>
    <n v="58"/>
  </r>
  <r>
    <s v="Id1322"/>
    <s v="Fischer"/>
    <n v="23.37"/>
    <x v="80"/>
    <s v="No"/>
    <x v="0"/>
    <x v="0"/>
    <x v="0"/>
    <x v="1"/>
    <x v="2"/>
    <x v="2"/>
    <s v="27 Sep 1982"/>
    <x v="1321"/>
    <x v="1"/>
    <s v="tier - 2"/>
    <x v="2"/>
    <n v="40"/>
  </r>
  <r>
    <s v="Id1323"/>
    <s v="Deba"/>
    <n v="33.44"/>
    <x v="18"/>
    <s v="yes"/>
    <x v="0"/>
    <x v="0"/>
    <x v="0"/>
    <x v="1"/>
    <x v="0"/>
    <x v="2"/>
    <s v="2 Sep 1976"/>
    <x v="1322"/>
    <x v="1"/>
    <s v="tier - 2"/>
    <x v="0"/>
    <n v="46"/>
  </r>
  <r>
    <s v="Id1324"/>
    <s v="Leloup"/>
    <n v="28.05"/>
    <x v="507"/>
    <s v="yes"/>
    <x v="0"/>
    <x v="0"/>
    <x v="0"/>
    <x v="1"/>
    <x v="1"/>
    <x v="2"/>
    <s v="30 Jun 1976"/>
    <x v="1323"/>
    <x v="1"/>
    <s v="tier - 2"/>
    <x v="0"/>
    <n v="46"/>
  </r>
  <r>
    <s v="Id1325"/>
    <s v="Labare"/>
    <n v="27.72"/>
    <x v="334"/>
    <s v="yes"/>
    <x v="0"/>
    <x v="0"/>
    <x v="0"/>
    <x v="1"/>
    <x v="1"/>
    <x v="1"/>
    <s v="3 Sep 1976"/>
    <x v="1324"/>
    <x v="1"/>
    <s v="tier - 3"/>
    <x v="0"/>
    <n v="46"/>
  </r>
  <r>
    <s v="Id1326"/>
    <s v="Arouca"/>
    <n v="29.81"/>
    <x v="572"/>
    <s v="No"/>
    <x v="0"/>
    <x v="0"/>
    <x v="0"/>
    <x v="1"/>
    <x v="1"/>
    <x v="0"/>
    <s v="30 Jun 1978"/>
    <x v="1325"/>
    <x v="1"/>
    <s v="tier - 2"/>
    <x v="0"/>
    <n v="44"/>
  </r>
  <r>
    <s v="Id1327"/>
    <s v="Reese"/>
    <n v="23.98"/>
    <x v="514"/>
    <s v="No"/>
    <x v="0"/>
    <x v="0"/>
    <x v="0"/>
    <x v="1"/>
    <x v="2"/>
    <x v="0"/>
    <s v="24 Oct 1978"/>
    <x v="1326"/>
    <x v="1"/>
    <s v="tier - 3"/>
    <x v="0"/>
    <n v="44"/>
  </r>
  <r>
    <s v="Id1328"/>
    <s v="McCloskey"/>
    <n v="17.34"/>
    <x v="597"/>
    <s v="No"/>
    <x v="0"/>
    <x v="0"/>
    <x v="0"/>
    <x v="1"/>
    <x v="3"/>
    <x v="0"/>
    <s v="23 Nov 1962"/>
    <x v="1327"/>
    <x v="2"/>
    <s v="tier - 3"/>
    <x v="0"/>
    <n v="60"/>
  </r>
  <r>
    <s v="Id1329"/>
    <s v="Tedsen"/>
    <n v="40.39"/>
    <x v="180"/>
    <s v="yes"/>
    <x v="0"/>
    <x v="1"/>
    <x v="3"/>
    <x v="1"/>
    <x v="0"/>
    <x v="2"/>
    <s v="21 Oct 1997"/>
    <x v="1328"/>
    <x v="1"/>
    <s v="tier - 1"/>
    <x v="12"/>
    <n v="25"/>
  </r>
  <r>
    <s v="Id1330"/>
    <s v="Koehlinger"/>
    <n v="25.96"/>
    <x v="82"/>
    <s v="yes"/>
    <x v="0"/>
    <x v="1"/>
    <x v="3"/>
    <x v="1"/>
    <x v="1"/>
    <x v="2"/>
    <s v="8 Jun 1983"/>
    <x v="1329"/>
    <x v="1"/>
    <s v="tier - 2"/>
    <x v="16"/>
    <n v="40"/>
  </r>
  <r>
    <s v="Id1331"/>
    <s v="Pielechaty"/>
    <n v="17.68"/>
    <x v="598"/>
    <s v="yes"/>
    <x v="0"/>
    <x v="1"/>
    <x v="3"/>
    <x v="1"/>
    <x v="3"/>
    <x v="0"/>
    <s v="5 Nov 1963"/>
    <x v="1330"/>
    <x v="2"/>
    <s v="tier - 1"/>
    <x v="0"/>
    <n v="59"/>
  </r>
  <r>
    <s v="Id1332"/>
    <s v="Korhonen"/>
    <n v="30.875"/>
    <x v="276"/>
    <s v="No"/>
    <x v="0"/>
    <x v="0"/>
    <x v="0"/>
    <x v="1"/>
    <x v="0"/>
    <x v="2"/>
    <s v="28 Jun 1982"/>
    <x v="1331"/>
    <x v="2"/>
    <s v="tier - 3"/>
    <x v="1"/>
    <n v="40"/>
  </r>
  <r>
    <s v="Id1333"/>
    <s v="Kehr"/>
    <n v="30.81"/>
    <x v="326"/>
    <s v="No"/>
    <x v="0"/>
    <x v="0"/>
    <x v="0"/>
    <x v="1"/>
    <x v="0"/>
    <x v="2"/>
    <s v="21 Jun 1990"/>
    <x v="1332"/>
    <x v="1"/>
    <s v="tier - 3"/>
    <x v="15"/>
    <n v="32"/>
  </r>
  <r>
    <s v="Id1334"/>
    <s v="Montagna"/>
    <n v="36.85"/>
    <x v="63"/>
    <s v="No"/>
    <x v="0"/>
    <x v="0"/>
    <x v="1"/>
    <x v="1"/>
    <x v="0"/>
    <x v="0"/>
    <s v="3 Sep 1973"/>
    <x v="1333"/>
    <x v="1"/>
    <s v="tier - 2"/>
    <x v="0"/>
    <n v="49"/>
  </r>
  <r>
    <s v="Id1335"/>
    <s v="M√ºller"/>
    <n v="35.86"/>
    <x v="7"/>
    <s v="No"/>
    <x v="0"/>
    <x v="0"/>
    <x v="1"/>
    <x v="1"/>
    <x v="0"/>
    <x v="0"/>
    <s v="30 Aug 1973"/>
    <x v="1334"/>
    <x v="2"/>
    <s v="tier - 1"/>
    <x v="0"/>
    <n v="49"/>
  </r>
  <r>
    <s v="Id1336"/>
    <s v="Baker"/>
    <n v="30.3"/>
    <x v="306"/>
    <s v="No"/>
    <x v="0"/>
    <x v="0"/>
    <x v="1"/>
    <x v="1"/>
    <x v="0"/>
    <x v="0"/>
    <s v="16 Dec 1973"/>
    <x v="1335"/>
    <x v="2"/>
    <s v="tier - 1"/>
    <x v="3"/>
    <n v="49"/>
  </r>
  <r>
    <s v="Id1337"/>
    <s v="Sidebottom"/>
    <n v="32.015000000000001"/>
    <x v="16"/>
    <s v="No"/>
    <x v="0"/>
    <x v="0"/>
    <x v="0"/>
    <x v="1"/>
    <x v="0"/>
    <x v="0"/>
    <s v="1 Sep 1978"/>
    <x v="1336"/>
    <x v="2"/>
    <s v="tier - 1"/>
    <x v="1"/>
    <n v="44"/>
  </r>
  <r>
    <s v="Id1338"/>
    <s v="Johnson"/>
    <n v="25.06"/>
    <x v="317"/>
    <s v="No"/>
    <x v="0"/>
    <x v="0"/>
    <x v="1"/>
    <x v="1"/>
    <x v="1"/>
    <x v="0"/>
    <s v="11 Oct 1973"/>
    <x v="1337"/>
    <x v="1"/>
    <s v="tier - 2"/>
    <x v="0"/>
    <n v="49"/>
  </r>
  <r>
    <s v="Id1339"/>
    <s v="Morris"/>
    <n v="18.829999999999998"/>
    <x v="220"/>
    <s v="yes"/>
    <x v="0"/>
    <x v="0"/>
    <x v="0"/>
    <x v="1"/>
    <x v="2"/>
    <x v="0"/>
    <s v="10 Jun 1967"/>
    <x v="1338"/>
    <x v="2"/>
    <s v="tier - 1"/>
    <x v="1"/>
    <n v="55"/>
  </r>
  <r>
    <s v="Id1340"/>
    <s v="Chaisson"/>
    <n v="47.52"/>
    <x v="271"/>
    <s v="yes"/>
    <x v="0"/>
    <x v="0"/>
    <x v="3"/>
    <x v="1"/>
    <x v="0"/>
    <x v="0"/>
    <s v="21 Dec 1975"/>
    <x v="1339"/>
    <x v="2"/>
    <s v="tier - 3"/>
    <x v="0"/>
    <n v="47"/>
  </r>
  <r>
    <s v="Id1341"/>
    <s v="Pigott"/>
    <n v="37.82"/>
    <x v="341"/>
    <s v="No"/>
    <x v="0"/>
    <x v="0"/>
    <x v="0"/>
    <x v="1"/>
    <x v="0"/>
    <x v="1"/>
    <s v="12 Oct 1994"/>
    <x v="1340"/>
    <x v="1"/>
    <s v="tier - 2"/>
    <x v="12"/>
    <n v="28"/>
  </r>
  <r>
    <s v="Id1342"/>
    <s v="Cochrane"/>
    <n v="44.16"/>
    <x v="391"/>
    <s v="yes"/>
    <x v="0"/>
    <x v="0"/>
    <x v="0"/>
    <x v="1"/>
    <x v="0"/>
    <x v="2"/>
    <s v="28 Aug 2001"/>
    <x v="1341"/>
    <x v="1"/>
    <s v="tier - 2"/>
    <x v="1"/>
    <n v="21"/>
  </r>
  <r>
    <s v="Id1343"/>
    <s v="Armitage"/>
    <n v="37.049999999999997"/>
    <x v="435"/>
    <s v="No"/>
    <x v="0"/>
    <x v="1"/>
    <x v="3"/>
    <x v="1"/>
    <x v="0"/>
    <x v="2"/>
    <s v="7 Nov 1993"/>
    <x v="1342"/>
    <x v="1"/>
    <s v="tier - 1"/>
    <x v="12"/>
    <n v="29"/>
  </r>
  <r>
    <s v="Id1344"/>
    <s v="Shen"/>
    <n v="18.66"/>
    <x v="441"/>
    <s v="No"/>
    <x v="0"/>
    <x v="0"/>
    <x v="0"/>
    <x v="1"/>
    <x v="2"/>
    <x v="0"/>
    <s v="21 Oct 1965"/>
    <x v="1343"/>
    <x v="2"/>
    <s v="tier - 1"/>
    <x v="3"/>
    <n v="57"/>
  </r>
  <r>
    <s v="Id1345"/>
    <s v="O'Kelly"/>
    <n v="36.200000000000003"/>
    <x v="599"/>
    <s v="yes"/>
    <x v="0"/>
    <x v="0"/>
    <x v="3"/>
    <x v="1"/>
    <x v="0"/>
    <x v="0"/>
    <s v="15 Dec 1975"/>
    <x v="1344"/>
    <x v="2"/>
    <s v="tier - 2"/>
    <x v="3"/>
    <n v="47"/>
  </r>
  <r>
    <s v="Id1346"/>
    <s v="Huff"/>
    <n v="18.87"/>
    <x v="432"/>
    <s v="No"/>
    <x v="0"/>
    <x v="0"/>
    <x v="0"/>
    <x v="1"/>
    <x v="2"/>
    <x v="0"/>
    <s v="11 Aug 1965"/>
    <x v="1345"/>
    <x v="2"/>
    <s v="tier - 1"/>
    <x v="0"/>
    <n v="57"/>
  </r>
  <r>
    <s v="Id1347"/>
    <s v="Dye"/>
    <n v="32.299999999999997"/>
    <x v="28"/>
    <s v="yes"/>
    <x v="0"/>
    <x v="0"/>
    <x v="3"/>
    <x v="1"/>
    <x v="0"/>
    <x v="0"/>
    <s v="28 Jun 1975"/>
    <x v="1346"/>
    <x v="2"/>
    <s v="tier - 3"/>
    <x v="3"/>
    <n v="47"/>
  </r>
  <r>
    <s v="Id1348"/>
    <s v="Willard"/>
    <n v="22.64"/>
    <x v="600"/>
    <s v="yes"/>
    <x v="0"/>
    <x v="0"/>
    <x v="1"/>
    <x v="1"/>
    <x v="2"/>
    <x v="0"/>
    <s v="12 Dec 1970"/>
    <x v="1347"/>
    <x v="1"/>
    <s v="tier - 1"/>
    <x v="0"/>
    <n v="52"/>
  </r>
  <r>
    <s v="Id1349"/>
    <s v="D'Addario"/>
    <n v="28.69"/>
    <x v="66"/>
    <s v="No"/>
    <x v="0"/>
    <x v="0"/>
    <x v="0"/>
    <x v="1"/>
    <x v="1"/>
    <x v="2"/>
    <s v="27 Dec 1982"/>
    <x v="1348"/>
    <x v="1"/>
    <s v="tier - 3"/>
    <x v="1"/>
    <n v="40"/>
  </r>
  <r>
    <s v="Id1350"/>
    <s v="Buchanan"/>
    <n v="28.16"/>
    <x v="224"/>
    <s v="yes"/>
    <x v="0"/>
    <x v="0"/>
    <x v="0"/>
    <x v="1"/>
    <x v="1"/>
    <x v="2"/>
    <s v="28 Nov 1985"/>
    <x v="1349"/>
    <x v="1"/>
    <s v="tier - 3"/>
    <x v="1"/>
    <n v="37"/>
  </r>
  <r>
    <s v="Id1351"/>
    <s v="Clark"/>
    <n v="45.54"/>
    <x v="85"/>
    <s v="No"/>
    <x v="0"/>
    <x v="1"/>
    <x v="3"/>
    <x v="1"/>
    <x v="0"/>
    <x v="1"/>
    <s v="12 Dec 2003"/>
    <x v="1350"/>
    <x v="1"/>
    <s v="tier - 2"/>
    <x v="1"/>
    <n v="19"/>
  </r>
  <r>
    <s v="Id1352"/>
    <s v="Waterson"/>
    <n v="28.7"/>
    <x v="267"/>
    <s v="No"/>
    <x v="0"/>
    <x v="0"/>
    <x v="0"/>
    <x v="1"/>
    <x v="1"/>
    <x v="2"/>
    <s v="6 Nov 1977"/>
    <x v="1351"/>
    <x v="2"/>
    <s v="tier - 2"/>
    <x v="3"/>
    <n v="45"/>
  </r>
  <r>
    <s v="Id1353"/>
    <s v="Piras"/>
    <n v="27.74"/>
    <x v="87"/>
    <s v="yes"/>
    <x v="0"/>
    <x v="0"/>
    <x v="0"/>
    <x v="1"/>
    <x v="1"/>
    <x v="1"/>
    <s v="20 Dec 1976"/>
    <x v="1352"/>
    <x v="1"/>
    <s v="tier - 2"/>
    <x v="1"/>
    <n v="46"/>
  </r>
  <r>
    <s v="Id1354"/>
    <s v="Olson"/>
    <n v="36.954999999999998"/>
    <x v="601"/>
    <s v="No"/>
    <x v="0"/>
    <x v="0"/>
    <x v="0"/>
    <x v="1"/>
    <x v="0"/>
    <x v="0"/>
    <s v="17 Jul 1978"/>
    <x v="1353"/>
    <x v="1"/>
    <s v="tier - 3"/>
    <x v="1"/>
    <n v="44"/>
  </r>
  <r>
    <s v="Id1355"/>
    <s v="Manfredi"/>
    <n v="30.69"/>
    <x v="259"/>
    <s v="No"/>
    <x v="0"/>
    <x v="0"/>
    <x v="0"/>
    <x v="1"/>
    <x v="0"/>
    <x v="1"/>
    <s v="3 Nov 1989"/>
    <x v="1354"/>
    <x v="1"/>
    <s v="tier - 1"/>
    <x v="1"/>
    <n v="33"/>
  </r>
  <r>
    <s v="Id1356"/>
    <s v="Landberg"/>
    <n v="24.984999999999999"/>
    <x v="176"/>
    <s v="No"/>
    <x v="0"/>
    <x v="0"/>
    <x v="0"/>
    <x v="1"/>
    <x v="1"/>
    <x v="2"/>
    <s v="8 Nov 1980"/>
    <x v="1355"/>
    <x v="1"/>
    <s v="tier - 2"/>
    <x v="1"/>
    <n v="42"/>
  </r>
  <r>
    <s v="Id1357"/>
    <s v="Flynn"/>
    <n v="39.42"/>
    <x v="18"/>
    <s v="yes"/>
    <x v="0"/>
    <x v="0"/>
    <x v="3"/>
    <x v="1"/>
    <x v="0"/>
    <x v="2"/>
    <s v="18 Sep 1995"/>
    <x v="1356"/>
    <x v="1"/>
    <s v="tier - 3"/>
    <x v="1"/>
    <n v="27"/>
  </r>
  <r>
    <s v="Id1358"/>
    <s v="Bishop"/>
    <n v="16.8"/>
    <x v="602"/>
    <s v="No"/>
    <x v="0"/>
    <x v="0"/>
    <x v="0"/>
    <x v="1"/>
    <x v="3"/>
    <x v="0"/>
    <s v="22 Aug 1962"/>
    <x v="1357"/>
    <x v="2"/>
    <s v="tier - 1"/>
    <x v="0"/>
    <n v="60"/>
  </r>
  <r>
    <s v="Id1359"/>
    <s v="Devitt"/>
    <n v="23.274999999999999"/>
    <x v="106"/>
    <s v="yes"/>
    <x v="0"/>
    <x v="1"/>
    <x v="3"/>
    <x v="1"/>
    <x v="2"/>
    <x v="1"/>
    <s v="20 Aug 1983"/>
    <x v="1358"/>
    <x v="1"/>
    <s v="tier - 3"/>
    <x v="2"/>
    <n v="39"/>
  </r>
  <r>
    <s v="Id1360"/>
    <s v="Lynch"/>
    <n v="22.8"/>
    <x v="144"/>
    <s v="yes"/>
    <x v="0"/>
    <x v="1"/>
    <x v="3"/>
    <x v="1"/>
    <x v="2"/>
    <x v="2"/>
    <s v="28 Aug 1983"/>
    <x v="1359"/>
    <x v="1"/>
    <s v="tier - 1"/>
    <x v="2"/>
    <n v="39"/>
  </r>
  <r>
    <s v="Id1361"/>
    <s v="Tramontano"/>
    <n v="24.3"/>
    <x v="508"/>
    <s v="No"/>
    <x v="0"/>
    <x v="0"/>
    <x v="1"/>
    <x v="1"/>
    <x v="2"/>
    <x v="2"/>
    <s v="23 Nov 1972"/>
    <x v="1360"/>
    <x v="1"/>
    <s v="tier - 2"/>
    <x v="0"/>
    <n v="50"/>
  </r>
  <r>
    <s v="Id1362"/>
    <s v="Davidson"/>
    <n v="25.13"/>
    <x v="96"/>
    <s v="yes"/>
    <x v="0"/>
    <x v="0"/>
    <x v="3"/>
    <x v="1"/>
    <x v="1"/>
    <x v="0"/>
    <s v="10 Aug 1975"/>
    <x v="1361"/>
    <x v="1"/>
    <s v="tier - 2"/>
    <x v="0"/>
    <n v="47"/>
  </r>
  <r>
    <s v="Id1363"/>
    <s v="Burke"/>
    <n v="22.72"/>
    <x v="531"/>
    <s v="yes"/>
    <x v="0"/>
    <x v="0"/>
    <x v="1"/>
    <x v="1"/>
    <x v="2"/>
    <x v="0"/>
    <s v="19 Jun 1970"/>
    <x v="1362"/>
    <x v="1"/>
    <s v="tier - 2"/>
    <x v="0"/>
    <n v="52"/>
  </r>
  <r>
    <s v="Id1364"/>
    <s v="McGraw"/>
    <n v="32.6"/>
    <x v="555"/>
    <s v="yes"/>
    <x v="0"/>
    <x v="0"/>
    <x v="0"/>
    <x v="1"/>
    <x v="0"/>
    <x v="0"/>
    <s v="28 Dec 1981"/>
    <x v="1363"/>
    <x v="1"/>
    <s v="tier - 2"/>
    <x v="3"/>
    <n v="41"/>
  </r>
  <r>
    <s v="Id1365"/>
    <s v="Fellure"/>
    <n v="17.28"/>
    <x v="21"/>
    <s v="yes"/>
    <x v="0"/>
    <x v="0"/>
    <x v="1"/>
    <x v="1"/>
    <x v="3"/>
    <x v="1"/>
    <s v="9 Jul 1966"/>
    <x v="1364"/>
    <x v="2"/>
    <s v="tier - 3"/>
    <x v="1"/>
    <n v="56"/>
  </r>
  <r>
    <s v="Id1366"/>
    <s v="Sanford"/>
    <n v="27.92"/>
    <x v="427"/>
    <s v="No"/>
    <x v="0"/>
    <x v="0"/>
    <x v="3"/>
    <x v="1"/>
    <x v="1"/>
    <x v="1"/>
    <s v="29 Oct 1987"/>
    <x v="1365"/>
    <x v="1"/>
    <s v="tier - 3"/>
    <x v="15"/>
    <n v="35"/>
  </r>
  <r>
    <s v="Id1367"/>
    <s v="Wrenn"/>
    <n v="38.284999999999997"/>
    <x v="86"/>
    <s v="No"/>
    <x v="0"/>
    <x v="0"/>
    <x v="0"/>
    <x v="1"/>
    <x v="0"/>
    <x v="2"/>
    <s v="20 Jul 1977"/>
    <x v="1366"/>
    <x v="1"/>
    <s v="tier - 1"/>
    <x v="2"/>
    <n v="45"/>
  </r>
  <r>
    <s v="Id1368"/>
    <s v="Lindsey"/>
    <n v="16.48"/>
    <x v="53"/>
    <s v="No"/>
    <x v="0"/>
    <x v="0"/>
    <x v="0"/>
    <x v="1"/>
    <x v="3"/>
    <x v="0"/>
    <s v="10 Oct 1962"/>
    <x v="1367"/>
    <x v="2"/>
    <s v="tier - 2"/>
    <x v="0"/>
    <n v="60"/>
  </r>
  <r>
    <s v="Id1369"/>
    <s v="Krueger"/>
    <n v="38.57"/>
    <x v="128"/>
    <s v="No"/>
    <x v="0"/>
    <x v="0"/>
    <x v="0"/>
    <x v="1"/>
    <x v="0"/>
    <x v="1"/>
    <s v="17 Nov 1994"/>
    <x v="1368"/>
    <x v="1"/>
    <s v="tier - 3"/>
    <x v="1"/>
    <n v="28"/>
  </r>
  <r>
    <s v="Id1370"/>
    <s v="Babler"/>
    <n v="43.85"/>
    <x v="372"/>
    <s v="yes"/>
    <x v="0"/>
    <x v="0"/>
    <x v="0"/>
    <x v="1"/>
    <x v="0"/>
    <x v="2"/>
    <s v="5 Oct 2001"/>
    <x v="1369"/>
    <x v="1"/>
    <s v="tier - 2"/>
    <x v="1"/>
    <n v="21"/>
  </r>
  <r>
    <s v="Id1371"/>
    <s v="Brezenski"/>
    <n v="30.11"/>
    <x v="337"/>
    <s v="No"/>
    <x v="0"/>
    <x v="0"/>
    <x v="0"/>
    <x v="1"/>
    <x v="0"/>
    <x v="2"/>
    <s v="12 Oct 1989"/>
    <x v="1370"/>
    <x v="1"/>
    <s v="tier - 2"/>
    <x v="1"/>
    <n v="33"/>
  </r>
  <r>
    <s v="Id1372"/>
    <s v="Marschner"/>
    <n v="31.59"/>
    <x v="214"/>
    <s v="No"/>
    <x v="0"/>
    <x v="0"/>
    <x v="0"/>
    <x v="1"/>
    <x v="0"/>
    <x v="1"/>
    <s v="21 Dec 1991"/>
    <x v="1371"/>
    <x v="1"/>
    <s v="tier - 1"/>
    <x v="1"/>
    <n v="31"/>
  </r>
  <r>
    <s v="Id1373"/>
    <s v="King"/>
    <n v="40.15"/>
    <x v="496"/>
    <s v="No"/>
    <x v="0"/>
    <x v="0"/>
    <x v="0"/>
    <x v="1"/>
    <x v="0"/>
    <x v="0"/>
    <s v="9 Nov 1974"/>
    <x v="1372"/>
    <x v="1"/>
    <s v="tier - 3"/>
    <x v="0"/>
    <n v="48"/>
  </r>
  <r>
    <s v="Id1374"/>
    <s v="Montez"/>
    <n v="40.700000000000003"/>
    <x v="128"/>
    <s v="yes"/>
    <x v="0"/>
    <x v="1"/>
    <x v="3"/>
    <x v="1"/>
    <x v="0"/>
    <x v="1"/>
    <s v="2 Dec 1997"/>
    <x v="1373"/>
    <x v="1"/>
    <s v="tier - 3"/>
    <x v="1"/>
    <n v="25"/>
  </r>
  <r>
    <s v="Id1375"/>
    <s v="Campbell"/>
    <n v="40.76"/>
    <x v="124"/>
    <s v="No"/>
    <x v="0"/>
    <x v="0"/>
    <x v="0"/>
    <x v="1"/>
    <x v="0"/>
    <x v="2"/>
    <s v="25 Dec 1999"/>
    <x v="1374"/>
    <x v="1"/>
    <s v="tier - 2"/>
    <x v="12"/>
    <n v="23"/>
  </r>
  <r>
    <s v="Id1376"/>
    <s v="Hurt"/>
    <n v="29.7"/>
    <x v="355"/>
    <s v="No"/>
    <x v="0"/>
    <x v="0"/>
    <x v="0"/>
    <x v="1"/>
    <x v="1"/>
    <x v="0"/>
    <s v="6 Dec 1974"/>
    <x v="1375"/>
    <x v="0"/>
    <s v="tier - 3"/>
    <x v="0"/>
    <n v="48"/>
  </r>
  <r>
    <s v="Id1377"/>
    <s v="Garey"/>
    <n v="40.58"/>
    <x v="134"/>
    <s v="yes"/>
    <x v="0"/>
    <x v="1"/>
    <x v="3"/>
    <x v="1"/>
    <x v="0"/>
    <x v="2"/>
    <s v="21 Dec 1997"/>
    <x v="1376"/>
    <x v="1"/>
    <s v="tier - 1"/>
    <x v="1"/>
    <n v="25"/>
  </r>
  <r>
    <s v="Id1378"/>
    <s v="Reddy"/>
    <n v="33.06"/>
    <x v="399"/>
    <s v="yes"/>
    <x v="0"/>
    <x v="0"/>
    <x v="0"/>
    <x v="1"/>
    <x v="0"/>
    <x v="0"/>
    <s v="30 Jun 1981"/>
    <x v="1377"/>
    <x v="1"/>
    <s v="tier - 1"/>
    <x v="1"/>
    <n v="41"/>
  </r>
  <r>
    <s v="Id1379"/>
    <s v="Mueller"/>
    <n v="26.62"/>
    <x v="259"/>
    <s v="yes"/>
    <x v="0"/>
    <x v="0"/>
    <x v="0"/>
    <x v="1"/>
    <x v="1"/>
    <x v="1"/>
    <s v="12 Dec 1976"/>
    <x v="1378"/>
    <x v="2"/>
    <s v="tier - 2"/>
    <x v="0"/>
    <n v="46"/>
  </r>
  <r>
    <s v="Id1380"/>
    <s v="Julia"/>
    <n v="37.1"/>
    <x v="421"/>
    <s v="No"/>
    <x v="0"/>
    <x v="0"/>
    <x v="0"/>
    <x v="1"/>
    <x v="0"/>
    <x v="0"/>
    <s v="4 Sep 1978"/>
    <x v="1379"/>
    <x v="0"/>
    <s v="tier - 1"/>
    <x v="3"/>
    <n v="44"/>
  </r>
  <r>
    <s v="Id1381"/>
    <s v="Uribe"/>
    <n v="18.28"/>
    <x v="547"/>
    <s v="No"/>
    <x v="0"/>
    <x v="0"/>
    <x v="0"/>
    <x v="1"/>
    <x v="3"/>
    <x v="0"/>
    <s v="18 Jul 1965"/>
    <x v="1380"/>
    <x v="2"/>
    <s v="tier - 2"/>
    <x v="0"/>
    <n v="57"/>
  </r>
  <r>
    <s v="Id1382"/>
    <s v="Hand"/>
    <n v="35.814999999999998"/>
    <x v="195"/>
    <s v="No"/>
    <x v="0"/>
    <x v="0"/>
    <x v="0"/>
    <x v="1"/>
    <x v="0"/>
    <x v="1"/>
    <s v="29 Aug 1977"/>
    <x v="1381"/>
    <x v="1"/>
    <s v="tier - 3"/>
    <x v="1"/>
    <n v="45"/>
  </r>
  <r>
    <s v="Id1383"/>
    <s v="Petersen"/>
    <n v="30.69"/>
    <x v="364"/>
    <s v="No"/>
    <x v="0"/>
    <x v="0"/>
    <x v="0"/>
    <x v="1"/>
    <x v="0"/>
    <x v="0"/>
    <s v="4 Dec 1978"/>
    <x v="1382"/>
    <x v="2"/>
    <s v="tier - 2"/>
    <x v="0"/>
    <n v="44"/>
  </r>
  <r>
    <s v="Id1384"/>
    <s v="Mac-Thiong"/>
    <n v="26.125"/>
    <x v="151"/>
    <s v="No"/>
    <x v="0"/>
    <x v="0"/>
    <x v="0"/>
    <x v="1"/>
    <x v="1"/>
    <x v="2"/>
    <s v="10 Sep 1980"/>
    <x v="1383"/>
    <x v="2"/>
    <s v="tier - 1"/>
    <x v="4"/>
    <n v="42"/>
  </r>
  <r>
    <s v="Id1385"/>
    <s v="Walker"/>
    <n v="34.58"/>
    <x v="562"/>
    <s v="No"/>
    <x v="0"/>
    <x v="1"/>
    <x v="3"/>
    <x v="1"/>
    <x v="0"/>
    <x v="1"/>
    <s v="2 Jun 1979"/>
    <x v="1384"/>
    <x v="1"/>
    <s v="tier - 3"/>
    <x v="1"/>
    <n v="44"/>
  </r>
  <r>
    <s v="Id1386"/>
    <s v="Steidl"/>
    <n v="27.4"/>
    <x v="603"/>
    <s v="No"/>
    <x v="0"/>
    <x v="0"/>
    <x v="0"/>
    <x v="1"/>
    <x v="1"/>
    <x v="0"/>
    <s v="29 Dec 1978"/>
    <x v="1385"/>
    <x v="0"/>
    <s v="tier - 2"/>
    <x v="3"/>
    <n v="44"/>
  </r>
  <r>
    <s v="Id1387"/>
    <s v="Rose"/>
    <n v="27.53"/>
    <x v="92"/>
    <s v="No"/>
    <x v="0"/>
    <x v="0"/>
    <x v="3"/>
    <x v="1"/>
    <x v="1"/>
    <x v="2"/>
    <s v="12 Jul 1987"/>
    <x v="1386"/>
    <x v="1"/>
    <s v="tier - 3"/>
    <x v="14"/>
    <n v="35"/>
  </r>
  <r>
    <s v="Id1388"/>
    <s v="Alderfer"/>
    <n v="33"/>
    <x v="90"/>
    <s v="No"/>
    <x v="0"/>
    <x v="0"/>
    <x v="0"/>
    <x v="1"/>
    <x v="0"/>
    <x v="2"/>
    <s v="18 Dec 1982"/>
    <x v="1387"/>
    <x v="1"/>
    <s v="tier - 1"/>
    <x v="0"/>
    <n v="40"/>
  </r>
  <r>
    <s v="Id1389"/>
    <s v="Ryland"/>
    <n v="25.78"/>
    <x v="579"/>
    <s v="yes"/>
    <x v="0"/>
    <x v="0"/>
    <x v="0"/>
    <x v="1"/>
    <x v="1"/>
    <x v="0"/>
    <s v="19 Dec 1981"/>
    <x v="1388"/>
    <x v="1"/>
    <s v="tier - 2"/>
    <x v="16"/>
    <n v="41"/>
  </r>
  <r>
    <s v="Id1390"/>
    <s v="Bethea"/>
    <n v="22.66"/>
    <x v="604"/>
    <s v="No"/>
    <x v="0"/>
    <x v="0"/>
    <x v="0"/>
    <x v="1"/>
    <x v="2"/>
    <x v="0"/>
    <s v="11 Oct 1971"/>
    <x v="1389"/>
    <x v="1"/>
    <s v="tier - 1"/>
    <x v="0"/>
    <n v="51"/>
  </r>
  <r>
    <s v="Id1391"/>
    <s v="Kelly"/>
    <n v="38.81"/>
    <x v="105"/>
    <s v="yes"/>
    <x v="0"/>
    <x v="0"/>
    <x v="3"/>
    <x v="1"/>
    <x v="0"/>
    <x v="1"/>
    <s v="13 Sep 1995"/>
    <x v="1390"/>
    <x v="1"/>
    <s v="tier - 1"/>
    <x v="1"/>
    <n v="27"/>
  </r>
  <r>
    <s v="Id1392"/>
    <s v="Blois"/>
    <n v="38.51"/>
    <x v="4"/>
    <s v="yes"/>
    <x v="0"/>
    <x v="0"/>
    <x v="0"/>
    <x v="1"/>
    <x v="0"/>
    <x v="2"/>
    <s v="24 Nov 1996"/>
    <x v="1391"/>
    <x v="1"/>
    <s v="tier - 2"/>
    <x v="13"/>
    <n v="26"/>
  </r>
  <r>
    <s v="Id1393"/>
    <s v="Dayton"/>
    <n v="22.98"/>
    <x v="105"/>
    <s v="yes"/>
    <x v="0"/>
    <x v="0"/>
    <x v="0"/>
    <x v="1"/>
    <x v="2"/>
    <x v="1"/>
    <s v="9 Oct 1976"/>
    <x v="1392"/>
    <x v="1"/>
    <s v="tier - 1"/>
    <x v="3"/>
    <n v="46"/>
  </r>
  <r>
    <s v="Id1394"/>
    <s v="Cloud"/>
    <n v="15.65"/>
    <x v="594"/>
    <s v="No"/>
    <x v="0"/>
    <x v="0"/>
    <x v="0"/>
    <x v="1"/>
    <x v="3"/>
    <x v="0"/>
    <s v="27 Dec 1965"/>
    <x v="1393"/>
    <x v="2"/>
    <s v="tier - 3"/>
    <x v="1"/>
    <n v="57"/>
  </r>
  <r>
    <s v="Id1395"/>
    <s v="Betournay"/>
    <n v="39.97"/>
    <x v="197"/>
    <s v="No"/>
    <x v="0"/>
    <x v="0"/>
    <x v="3"/>
    <x v="1"/>
    <x v="0"/>
    <x v="2"/>
    <s v="30 Sep 1998"/>
    <x v="1394"/>
    <x v="1"/>
    <s v="tier - 3"/>
    <x v="8"/>
    <n v="24"/>
  </r>
  <r>
    <s v="Id1396"/>
    <s v="Temple"/>
    <n v="37.22"/>
    <x v="473"/>
    <s v="No"/>
    <x v="0"/>
    <x v="1"/>
    <x v="3"/>
    <x v="1"/>
    <x v="0"/>
    <x v="2"/>
    <s v="10 Aug 1993"/>
    <x v="1395"/>
    <x v="1"/>
    <s v="tier - 2"/>
    <x v="1"/>
    <n v="29"/>
  </r>
  <r>
    <s v="Id1397"/>
    <s v="Rollie"/>
    <n v="41.325000000000003"/>
    <x v="1"/>
    <s v="No"/>
    <x v="0"/>
    <x v="0"/>
    <x v="0"/>
    <x v="1"/>
    <x v="0"/>
    <x v="1"/>
    <s v="16 Oct 1980"/>
    <x v="1396"/>
    <x v="1"/>
    <s v="tier - 2"/>
    <x v="2"/>
    <n v="42"/>
  </r>
  <r>
    <s v="Id1398"/>
    <s v="Roybal"/>
    <n v="40.31"/>
    <x v="85"/>
    <s v="No"/>
    <x v="0"/>
    <x v="0"/>
    <x v="0"/>
    <x v="1"/>
    <x v="0"/>
    <x v="1"/>
    <s v="15 Jun 1999"/>
    <x v="1397"/>
    <x v="1"/>
    <s v="tier - 2"/>
    <x v="12"/>
    <n v="23"/>
  </r>
  <r>
    <s v="Id1399"/>
    <s v="Turgeon"/>
    <n v="29.48"/>
    <x v="470"/>
    <s v="No"/>
    <x v="0"/>
    <x v="0"/>
    <x v="0"/>
    <x v="1"/>
    <x v="1"/>
    <x v="2"/>
    <s v="24 Jul 1980"/>
    <x v="1398"/>
    <x v="1"/>
    <s v="tier - 1"/>
    <x v="0"/>
    <n v="42"/>
  </r>
  <r>
    <s v="Id1400"/>
    <s v="Deingenis"/>
    <n v="33.155000000000001"/>
    <x v="103"/>
    <s v="No"/>
    <x v="0"/>
    <x v="0"/>
    <x v="0"/>
    <x v="1"/>
    <x v="0"/>
    <x v="2"/>
    <s v="20 Jun 1980"/>
    <x v="1399"/>
    <x v="1"/>
    <s v="tier - 2"/>
    <x v="2"/>
    <n v="42"/>
  </r>
  <r>
    <s v="Id1401"/>
    <s v="Hodge"/>
    <n v="42.85"/>
    <x v="336"/>
    <s v="yes"/>
    <x v="0"/>
    <x v="0"/>
    <x v="0"/>
    <x v="1"/>
    <x v="0"/>
    <x v="1"/>
    <s v="13 Dec 2001"/>
    <x v="1400"/>
    <x v="1"/>
    <s v="tier - 3"/>
    <x v="1"/>
    <n v="21"/>
  </r>
  <r>
    <s v="Id1402"/>
    <s v="Gibbs"/>
    <n v="32.340000000000003"/>
    <x v="533"/>
    <s v="No"/>
    <x v="0"/>
    <x v="0"/>
    <x v="0"/>
    <x v="1"/>
    <x v="0"/>
    <x v="0"/>
    <s v="24 Aug 1978"/>
    <x v="1401"/>
    <x v="1"/>
    <s v="tier - 1"/>
    <x v="0"/>
    <n v="44"/>
  </r>
  <r>
    <s v="Id1403"/>
    <s v="Trom"/>
    <n v="27.5"/>
    <x v="605"/>
    <s v="No"/>
    <x v="0"/>
    <x v="0"/>
    <x v="0"/>
    <x v="1"/>
    <x v="1"/>
    <x v="0"/>
    <s v="29 Nov 1978"/>
    <x v="1402"/>
    <x v="1"/>
    <s v="tier - 2"/>
    <x v="3"/>
    <n v="44"/>
  </r>
  <r>
    <s v="Id1404"/>
    <s v="Sizer"/>
    <n v="25.8"/>
    <x v="606"/>
    <s v="No"/>
    <x v="0"/>
    <x v="0"/>
    <x v="0"/>
    <x v="1"/>
    <x v="1"/>
    <x v="0"/>
    <s v="6 Nov 1978"/>
    <x v="1403"/>
    <x v="1"/>
    <s v="tier - 1"/>
    <x v="3"/>
    <n v="44"/>
  </r>
  <r>
    <s v="Id1405"/>
    <s v="Ellison"/>
    <n v="25"/>
    <x v="607"/>
    <s v="No"/>
    <x v="0"/>
    <x v="0"/>
    <x v="0"/>
    <x v="1"/>
    <x v="1"/>
    <x v="0"/>
    <s v="28 Nov 1978"/>
    <x v="1404"/>
    <x v="1"/>
    <s v="tier - 1"/>
    <x v="3"/>
    <n v="44"/>
  </r>
  <r>
    <s v="Id1406"/>
    <s v="Sulkowski"/>
    <n v="41.2"/>
    <x v="237"/>
    <s v="yes"/>
    <x v="0"/>
    <x v="0"/>
    <x v="0"/>
    <x v="1"/>
    <x v="0"/>
    <x v="2"/>
    <s v="17 Sep 1996"/>
    <x v="1405"/>
    <x v="1"/>
    <s v="tier - 3"/>
    <x v="3"/>
    <n v="26"/>
  </r>
  <r>
    <s v="Id1407"/>
    <s v="Maringo"/>
    <n v="17.78"/>
    <x v="608"/>
    <s v="No"/>
    <x v="0"/>
    <x v="0"/>
    <x v="0"/>
    <x v="1"/>
    <x v="3"/>
    <x v="0"/>
    <s v="3 Jul 1968"/>
    <x v="1406"/>
    <x v="2"/>
    <s v="tier - 2"/>
    <x v="1"/>
    <n v="54"/>
  </r>
  <r>
    <s v="Id1408"/>
    <s v="Lattin"/>
    <n v="40.119999999999997"/>
    <x v="21"/>
    <s v="yes"/>
    <x v="0"/>
    <x v="1"/>
    <x v="3"/>
    <x v="1"/>
    <x v="0"/>
    <x v="1"/>
    <s v="30 Sep 1997"/>
    <x v="1407"/>
    <x v="1"/>
    <s v="tier - 2"/>
    <x v="1"/>
    <n v="25"/>
  </r>
  <r>
    <s v="Id1409"/>
    <s v="Deblander"/>
    <n v="19.350000000000001"/>
    <x v="609"/>
    <s v="yes"/>
    <x v="0"/>
    <x v="0"/>
    <x v="0"/>
    <x v="1"/>
    <x v="2"/>
    <x v="0"/>
    <s v="17 Jul 1967"/>
    <x v="1408"/>
    <x v="2"/>
    <s v="tier - 2"/>
    <x v="0"/>
    <n v="55"/>
  </r>
  <r>
    <s v="Id1410"/>
    <s v="O'Neill"/>
    <n v="36.69"/>
    <x v="259"/>
    <s v="No"/>
    <x v="0"/>
    <x v="0"/>
    <x v="0"/>
    <x v="1"/>
    <x v="0"/>
    <x v="1"/>
    <s v="14 Aug 1994"/>
    <x v="1409"/>
    <x v="1"/>
    <s v="tier - 2"/>
    <x v="14"/>
    <n v="28"/>
  </r>
  <r>
    <s v="Id1411"/>
    <s v="Davis"/>
    <n v="28.51"/>
    <x v="120"/>
    <s v="yes"/>
    <x v="0"/>
    <x v="0"/>
    <x v="3"/>
    <x v="1"/>
    <x v="1"/>
    <x v="2"/>
    <s v="15 Dec 1988"/>
    <x v="1410"/>
    <x v="1"/>
    <s v="tier - 2"/>
    <x v="1"/>
    <n v="34"/>
  </r>
  <r>
    <s v="Id1412"/>
    <s v="Stanek"/>
    <n v="30.21"/>
    <x v="335"/>
    <s v="No"/>
    <x v="0"/>
    <x v="0"/>
    <x v="3"/>
    <x v="1"/>
    <x v="0"/>
    <x v="2"/>
    <s v="22 Aug 1984"/>
    <x v="1411"/>
    <x v="1"/>
    <s v="tier - 2"/>
    <x v="1"/>
    <n v="38"/>
  </r>
  <r>
    <s v="Id1413"/>
    <s v="Harris"/>
    <n v="24.33"/>
    <x v="96"/>
    <s v="No"/>
    <x v="0"/>
    <x v="0"/>
    <x v="0"/>
    <x v="1"/>
    <x v="2"/>
    <x v="0"/>
    <s v="14 Dec 1978"/>
    <x v="1412"/>
    <x v="1"/>
    <s v="tier - 1"/>
    <x v="0"/>
    <n v="44"/>
  </r>
  <r>
    <s v="Id1414"/>
    <s v="Manning"/>
    <n v="19.855"/>
    <x v="268"/>
    <s v="yes"/>
    <x v="0"/>
    <x v="0"/>
    <x v="0"/>
    <x v="1"/>
    <x v="2"/>
    <x v="1"/>
    <s v="10 Oct 1976"/>
    <x v="1413"/>
    <x v="2"/>
    <s v="tier - 1"/>
    <x v="1"/>
    <n v="46"/>
  </r>
  <r>
    <s v="Id1415"/>
    <s v="Barrera Munoz"/>
    <n v="25.364999999999998"/>
    <x v="308"/>
    <s v="No"/>
    <x v="0"/>
    <x v="0"/>
    <x v="0"/>
    <x v="1"/>
    <x v="1"/>
    <x v="0"/>
    <s v="18 Oct 1978"/>
    <x v="1414"/>
    <x v="1"/>
    <s v="tier - 3"/>
    <x v="1"/>
    <n v="44"/>
  </r>
  <r>
    <s v="Id1416"/>
    <s v="Schauwaers"/>
    <n v="29.6"/>
    <x v="331"/>
    <s v="yes"/>
    <x v="0"/>
    <x v="1"/>
    <x v="3"/>
    <x v="1"/>
    <x v="1"/>
    <x v="1"/>
    <s v="10 Jul 1983"/>
    <x v="1415"/>
    <x v="2"/>
    <s v="tier - 2"/>
    <x v="3"/>
    <n v="39"/>
  </r>
  <r>
    <s v="Id1417"/>
    <s v="Hartman"/>
    <n v="39.43"/>
    <x v="148"/>
    <s v="yes"/>
    <x v="0"/>
    <x v="1"/>
    <x v="3"/>
    <x v="1"/>
    <x v="0"/>
    <x v="1"/>
    <s v="28 Oct 1997"/>
    <x v="1416"/>
    <x v="1"/>
    <s v="tier - 1"/>
    <x v="1"/>
    <n v="25"/>
  </r>
  <r>
    <s v="Id1418"/>
    <s v="Fire"/>
    <n v="27.34"/>
    <x v="27"/>
    <s v="yes"/>
    <x v="0"/>
    <x v="0"/>
    <x v="3"/>
    <x v="1"/>
    <x v="1"/>
    <x v="2"/>
    <s v="15 Dec 1988"/>
    <x v="1417"/>
    <x v="1"/>
    <s v="tier - 3"/>
    <x v="15"/>
    <n v="34"/>
  </r>
  <r>
    <s v="Id1419"/>
    <s v="Waliaula"/>
    <n v="39.01"/>
    <x v="191"/>
    <s v="yes"/>
    <x v="0"/>
    <x v="0"/>
    <x v="0"/>
    <x v="1"/>
    <x v="0"/>
    <x v="2"/>
    <s v="14 Jun 1996"/>
    <x v="1418"/>
    <x v="1"/>
    <s v="tier - 3"/>
    <x v="1"/>
    <n v="26"/>
  </r>
  <r>
    <s v="Id1420"/>
    <s v="Blackshear"/>
    <n v="18.989999999999998"/>
    <x v="137"/>
    <s v="yes"/>
    <x v="0"/>
    <x v="0"/>
    <x v="0"/>
    <x v="1"/>
    <x v="2"/>
    <x v="0"/>
    <s v="4 Aug 1967"/>
    <x v="1419"/>
    <x v="2"/>
    <s v="tier - 3"/>
    <x v="0"/>
    <n v="55"/>
  </r>
  <r>
    <s v="Id1421"/>
    <s v="Nettik"/>
    <n v="42.3"/>
    <x v="87"/>
    <s v="yes"/>
    <x v="0"/>
    <x v="0"/>
    <x v="0"/>
    <x v="1"/>
    <x v="0"/>
    <x v="1"/>
    <s v="1 Jun 2001"/>
    <x v="1420"/>
    <x v="1"/>
    <s v="tier - 2"/>
    <x v="1"/>
    <n v="22"/>
  </r>
  <r>
    <s v="Id1422"/>
    <s v="Novales"/>
    <n v="39.805"/>
    <x v="119"/>
    <s v="No"/>
    <x v="0"/>
    <x v="0"/>
    <x v="0"/>
    <x v="1"/>
    <x v="0"/>
    <x v="1"/>
    <s v="30 Sep 1977"/>
    <x v="1421"/>
    <x v="2"/>
    <s v="tier - 3"/>
    <x v="6"/>
    <n v="45"/>
  </r>
  <r>
    <s v="Id1423"/>
    <s v="Rosauer"/>
    <n v="33.700000000000003"/>
    <x v="231"/>
    <s v="No"/>
    <x v="0"/>
    <x v="0"/>
    <x v="0"/>
    <x v="1"/>
    <x v="0"/>
    <x v="1"/>
    <s v="25 Sep 1977"/>
    <x v="1422"/>
    <x v="2"/>
    <s v="tier - 1"/>
    <x v="3"/>
    <n v="45"/>
  </r>
  <r>
    <s v="Id1424"/>
    <s v="Ryder"/>
    <n v="36.195"/>
    <x v="21"/>
    <s v="No"/>
    <x v="0"/>
    <x v="0"/>
    <x v="0"/>
    <x v="1"/>
    <x v="0"/>
    <x v="1"/>
    <s v="7 Jul 1980"/>
    <x v="1423"/>
    <x v="1"/>
    <s v="tier - 3"/>
    <x v="1"/>
    <n v="42"/>
  </r>
  <r>
    <s v="Id1425"/>
    <s v="Larsen"/>
    <n v="32.6"/>
    <x v="208"/>
    <s v="No"/>
    <x v="0"/>
    <x v="1"/>
    <x v="3"/>
    <x v="1"/>
    <x v="0"/>
    <x v="1"/>
    <s v="1 Sep 1979"/>
    <x v="1424"/>
    <x v="2"/>
    <s v="tier - 2"/>
    <x v="3"/>
    <n v="43"/>
  </r>
  <r>
    <s v="Id1426"/>
    <s v="Keate"/>
    <n v="30.2"/>
    <x v="155"/>
    <s v="No"/>
    <x v="0"/>
    <x v="0"/>
    <x v="0"/>
    <x v="1"/>
    <x v="0"/>
    <x v="1"/>
    <s v="25 Aug 1977"/>
    <x v="1425"/>
    <x v="2"/>
    <s v="tier - 2"/>
    <x v="3"/>
    <n v="45"/>
  </r>
  <r>
    <s v="Id1427"/>
    <s v="Williams"/>
    <n v="27.645"/>
    <x v="418"/>
    <s v="No"/>
    <x v="0"/>
    <x v="0"/>
    <x v="0"/>
    <x v="1"/>
    <x v="1"/>
    <x v="0"/>
    <s v="2 Dec 1978"/>
    <x v="1426"/>
    <x v="1"/>
    <s v="tier - 3"/>
    <x v="1"/>
    <n v="44"/>
  </r>
  <r>
    <s v="Id1428"/>
    <s v="Starosciak"/>
    <n v="26.41"/>
    <x v="154"/>
    <s v="No"/>
    <x v="0"/>
    <x v="0"/>
    <x v="0"/>
    <x v="1"/>
    <x v="1"/>
    <x v="0"/>
    <s v="12 Nov 1978"/>
    <x v="1427"/>
    <x v="1"/>
    <s v="tier - 2"/>
    <x v="1"/>
    <n v="44"/>
  </r>
  <r>
    <s v="Id1429"/>
    <s v="Smith"/>
    <n v="34.1"/>
    <x v="109"/>
    <s v="yes"/>
    <x v="0"/>
    <x v="1"/>
    <x v="3"/>
    <x v="1"/>
    <x v="0"/>
    <x v="1"/>
    <s v="19 Sep 1983"/>
    <x v="1428"/>
    <x v="1"/>
    <s v="tier - 2"/>
    <x v="3"/>
    <n v="39"/>
  </r>
  <r>
    <s v="Id1430"/>
    <s v="Henderson"/>
    <n v="17.3"/>
    <x v="568"/>
    <s v="No"/>
    <x v="0"/>
    <x v="0"/>
    <x v="0"/>
    <x v="1"/>
    <x v="3"/>
    <x v="0"/>
    <s v="5 Dec 1965"/>
    <x v="1429"/>
    <x v="2"/>
    <s v="tier - 2"/>
    <x v="0"/>
    <n v="57"/>
  </r>
  <r>
    <s v="Id1431"/>
    <s v="Winkelman"/>
    <n v="35.020000000000003"/>
    <x v="226"/>
    <s v="No"/>
    <x v="0"/>
    <x v="1"/>
    <x v="3"/>
    <x v="1"/>
    <x v="0"/>
    <x v="2"/>
    <s v="22 Jul 1993"/>
    <x v="1430"/>
    <x v="1"/>
    <s v="tier - 2"/>
    <x v="12"/>
    <n v="29"/>
  </r>
  <r>
    <s v="Id1432"/>
    <s v="Monette"/>
    <n v="37.1"/>
    <x v="541"/>
    <s v="yes"/>
    <x v="0"/>
    <x v="0"/>
    <x v="0"/>
    <x v="1"/>
    <x v="0"/>
    <x v="0"/>
    <s v="24 Nov 1981"/>
    <x v="1431"/>
    <x v="1"/>
    <s v="tier - 1"/>
    <x v="3"/>
    <n v="41"/>
  </r>
  <r>
    <s v="Id1433"/>
    <s v="Kramer"/>
    <n v="16.79"/>
    <x v="154"/>
    <s v="No"/>
    <x v="0"/>
    <x v="0"/>
    <x v="0"/>
    <x v="1"/>
    <x v="3"/>
    <x v="0"/>
    <s v="9 Dec 1965"/>
    <x v="1432"/>
    <x v="2"/>
    <s v="tier - 3"/>
    <x v="0"/>
    <n v="57"/>
  </r>
  <r>
    <s v="Id1434"/>
    <s v="Goldstein"/>
    <n v="31.635000000000002"/>
    <x v="402"/>
    <s v="yes"/>
    <x v="0"/>
    <x v="0"/>
    <x v="0"/>
    <x v="1"/>
    <x v="0"/>
    <x v="0"/>
    <s v="16 Jul 1981"/>
    <x v="1433"/>
    <x v="1"/>
    <s v="tier - 3"/>
    <x v="2"/>
    <n v="41"/>
  </r>
  <r>
    <s v="Id1435"/>
    <s v="Gonzalez"/>
    <n v="24.19"/>
    <x v="21"/>
    <s v="yes"/>
    <x v="0"/>
    <x v="1"/>
    <x v="3"/>
    <x v="1"/>
    <x v="2"/>
    <x v="1"/>
    <s v="21 Jun 1983"/>
    <x v="1434"/>
    <x v="1"/>
    <s v="tier - 2"/>
    <x v="1"/>
    <n v="39"/>
  </r>
  <r>
    <s v="Id1436"/>
    <s v="Barrett"/>
    <n v="35.29"/>
    <x v="229"/>
    <s v="No"/>
    <x v="0"/>
    <x v="1"/>
    <x v="3"/>
    <x v="1"/>
    <x v="0"/>
    <x v="1"/>
    <s v="5 Oct 1993"/>
    <x v="1435"/>
    <x v="1"/>
    <s v="tier - 2"/>
    <x v="14"/>
    <n v="29"/>
  </r>
  <r>
    <s v="Id1437"/>
    <s v="Irwin"/>
    <n v="35.299999999999997"/>
    <x v="150"/>
    <s v="No"/>
    <x v="0"/>
    <x v="0"/>
    <x v="0"/>
    <x v="1"/>
    <x v="0"/>
    <x v="2"/>
    <s v="1 Dec 1977"/>
    <x v="1436"/>
    <x v="1"/>
    <s v="tier - 1"/>
    <x v="3"/>
    <n v="45"/>
  </r>
  <r>
    <s v="Id1438"/>
    <s v="Glenn"/>
    <n v="35.64"/>
    <x v="331"/>
    <s v="No"/>
    <x v="0"/>
    <x v="1"/>
    <x v="3"/>
    <x v="1"/>
    <x v="0"/>
    <x v="1"/>
    <s v="26 Jun 1979"/>
    <x v="1437"/>
    <x v="1"/>
    <s v="tier - 1"/>
    <x v="0"/>
    <n v="43"/>
  </r>
  <r>
    <s v="Id1439"/>
    <s v="O'Meara"/>
    <n v="33.1"/>
    <x v="328"/>
    <s v="No"/>
    <x v="0"/>
    <x v="0"/>
    <x v="0"/>
    <x v="1"/>
    <x v="0"/>
    <x v="2"/>
    <s v="18 Dec 1977"/>
    <x v="1438"/>
    <x v="1"/>
    <s v="tier - 1"/>
    <x v="3"/>
    <n v="45"/>
  </r>
  <r>
    <s v="Id1440"/>
    <s v="Budrow"/>
    <n v="26.41"/>
    <x v="179"/>
    <s v="yes"/>
    <x v="0"/>
    <x v="0"/>
    <x v="3"/>
    <x v="1"/>
    <x v="1"/>
    <x v="0"/>
    <s v="15 Jun 1986"/>
    <x v="1439"/>
    <x v="1"/>
    <s v="tier - 2"/>
    <x v="1"/>
    <n v="36"/>
  </r>
  <r>
    <s v="Id1441"/>
    <s v="Anderson"/>
    <n v="29.9"/>
    <x v="173"/>
    <s v="No"/>
    <x v="0"/>
    <x v="1"/>
    <x v="3"/>
    <x v="1"/>
    <x v="1"/>
    <x v="2"/>
    <s v="19 Sep 1979"/>
    <x v="1440"/>
    <x v="1"/>
    <s v="tier - 3"/>
    <x v="3"/>
    <n v="43"/>
  </r>
  <r>
    <s v="Id1442"/>
    <s v="Douglas"/>
    <n v="25.24"/>
    <x v="99"/>
    <s v="No"/>
    <x v="0"/>
    <x v="0"/>
    <x v="3"/>
    <x v="1"/>
    <x v="1"/>
    <x v="1"/>
    <s v="25 Jul 1984"/>
    <x v="1441"/>
    <x v="1"/>
    <s v="tier - 1"/>
    <x v="1"/>
    <n v="38"/>
  </r>
  <r>
    <s v="Id1443"/>
    <s v="Tecklenburg"/>
    <n v="25.08"/>
    <x v="330"/>
    <s v="No"/>
    <x v="0"/>
    <x v="1"/>
    <x v="3"/>
    <x v="1"/>
    <x v="1"/>
    <x v="1"/>
    <s v="19 Jun 1979"/>
    <x v="1442"/>
    <x v="1"/>
    <s v="tier - 3"/>
    <x v="2"/>
    <n v="43"/>
  </r>
  <r>
    <s v="Id1444"/>
    <s v="Baker"/>
    <n v="29.164999999999999"/>
    <x v="189"/>
    <s v="No"/>
    <x v="1"/>
    <x v="0"/>
    <x v="3"/>
    <x v="1"/>
    <x v="1"/>
    <x v="2"/>
    <s v="15 Nov 2004"/>
    <x v="1443"/>
    <x v="1"/>
    <s v="tier - 2"/>
    <x v="2"/>
    <n v="18"/>
  </r>
  <r>
    <s v="Id1445"/>
    <s v="Schenck"/>
    <n v="15.05"/>
    <x v="584"/>
    <s v="No"/>
    <x v="0"/>
    <x v="0"/>
    <x v="0"/>
    <x v="1"/>
    <x v="3"/>
    <x v="0"/>
    <s v="11 Jul 1965"/>
    <x v="1444"/>
    <x v="2"/>
    <s v="tier - 3"/>
    <x v="1"/>
    <n v="57"/>
  </r>
  <r>
    <s v="Id1446"/>
    <s v="Johnson"/>
    <n v="19.95"/>
    <x v="67"/>
    <s v="No"/>
    <x v="0"/>
    <x v="0"/>
    <x v="1"/>
    <x v="1"/>
    <x v="2"/>
    <x v="2"/>
    <s v="11 Aug 1972"/>
    <x v="1445"/>
    <x v="1"/>
    <s v="tier - 3"/>
    <x v="1"/>
    <n v="50"/>
  </r>
  <r>
    <s v="Id1447"/>
    <s v="Blendell"/>
    <n v="16.66"/>
    <x v="405"/>
    <s v="No"/>
    <x v="0"/>
    <x v="0"/>
    <x v="0"/>
    <x v="1"/>
    <x v="3"/>
    <x v="0"/>
    <s v="25 Jun 1965"/>
    <x v="1446"/>
    <x v="2"/>
    <s v="tier - 1"/>
    <x v="0"/>
    <n v="57"/>
  </r>
  <r>
    <s v="Id1448"/>
    <s v="Parodi"/>
    <n v="16.62"/>
    <x v="610"/>
    <s v="No"/>
    <x v="0"/>
    <x v="0"/>
    <x v="0"/>
    <x v="1"/>
    <x v="3"/>
    <x v="0"/>
    <s v="6 Jun 1965"/>
    <x v="1447"/>
    <x v="2"/>
    <s v="tier - 3"/>
    <x v="0"/>
    <n v="58"/>
  </r>
  <r>
    <s v="Id1449"/>
    <s v="Morgan"/>
    <n v="15.36"/>
    <x v="206"/>
    <s v="yes"/>
    <x v="0"/>
    <x v="0"/>
    <x v="1"/>
    <x v="1"/>
    <x v="3"/>
    <x v="2"/>
    <s v="26 Dec 1966"/>
    <x v="1448"/>
    <x v="2"/>
    <s v="tier - 1"/>
    <x v="1"/>
    <n v="56"/>
  </r>
  <r>
    <s v="Id1450"/>
    <s v="Linden"/>
    <n v="27.74"/>
    <x v="10"/>
    <s v="yes"/>
    <x v="0"/>
    <x v="0"/>
    <x v="0"/>
    <x v="1"/>
    <x v="1"/>
    <x v="1"/>
    <s v="2 Nov 1985"/>
    <x v="1449"/>
    <x v="1"/>
    <s v="tier - 1"/>
    <x v="1"/>
    <n v="37"/>
  </r>
  <r>
    <s v="Id1451"/>
    <s v="Horning"/>
    <n v="22.44"/>
    <x v="473"/>
    <s v="yes"/>
    <x v="0"/>
    <x v="0"/>
    <x v="0"/>
    <x v="1"/>
    <x v="2"/>
    <x v="2"/>
    <s v="18 Dec 1976"/>
    <x v="1450"/>
    <x v="1"/>
    <s v="tier - 1"/>
    <x v="0"/>
    <n v="46"/>
  </r>
  <r>
    <s v="Id1452"/>
    <s v="Goode"/>
    <n v="37.049999999999997"/>
    <x v="531"/>
    <s v="yes"/>
    <x v="0"/>
    <x v="0"/>
    <x v="0"/>
    <x v="1"/>
    <x v="0"/>
    <x v="0"/>
    <s v="4 Aug 1981"/>
    <x v="1451"/>
    <x v="2"/>
    <s v="tier - 3"/>
    <x v="1"/>
    <n v="41"/>
  </r>
  <r>
    <s v="Id1453"/>
    <s v="Doden"/>
    <n v="22.95"/>
    <x v="317"/>
    <s v="No"/>
    <x v="0"/>
    <x v="0"/>
    <x v="1"/>
    <x v="1"/>
    <x v="2"/>
    <x v="0"/>
    <s v="25 Oct 1973"/>
    <x v="1452"/>
    <x v="1"/>
    <s v="tier - 2"/>
    <x v="0"/>
    <n v="49"/>
  </r>
  <r>
    <s v="Id1454"/>
    <s v="Groff"/>
    <n v="34.200000000000003"/>
    <x v="611"/>
    <s v="yes"/>
    <x v="0"/>
    <x v="0"/>
    <x v="0"/>
    <x v="1"/>
    <x v="0"/>
    <x v="0"/>
    <s v="13 Jun 1981"/>
    <x v="1453"/>
    <x v="2"/>
    <s v="tier - 3"/>
    <x v="1"/>
    <n v="41"/>
  </r>
  <r>
    <s v="Id1455"/>
    <s v="Kuehler"/>
    <n v="30.59"/>
    <x v="612"/>
    <s v="yes"/>
    <x v="0"/>
    <x v="0"/>
    <x v="0"/>
    <x v="1"/>
    <x v="0"/>
    <x v="0"/>
    <s v="14 Aug 1981"/>
    <x v="1454"/>
    <x v="2"/>
    <s v="tier - 2"/>
    <x v="1"/>
    <n v="41"/>
  </r>
  <r>
    <s v="Id1456"/>
    <s v="Daniels"/>
    <n v="25.51"/>
    <x v="3"/>
    <s v="No"/>
    <x v="0"/>
    <x v="0"/>
    <x v="0"/>
    <x v="1"/>
    <x v="1"/>
    <x v="1"/>
    <s v="24 Jul 1982"/>
    <x v="1455"/>
    <x v="1"/>
    <s v="tier - 1"/>
    <x v="0"/>
    <n v="40"/>
  </r>
  <r>
    <s v="Id1457"/>
    <s v="Gibby"/>
    <n v="29.04"/>
    <x v="525"/>
    <s v="yes"/>
    <x v="0"/>
    <x v="0"/>
    <x v="3"/>
    <x v="1"/>
    <x v="1"/>
    <x v="0"/>
    <s v="2 Sep 1986"/>
    <x v="1456"/>
    <x v="1"/>
    <s v="tier - 3"/>
    <x v="0"/>
    <n v="36"/>
  </r>
  <r>
    <s v="Id1458"/>
    <s v="Busa"/>
    <n v="22.135000000000002"/>
    <x v="592"/>
    <s v="yes"/>
    <x v="0"/>
    <x v="0"/>
    <x v="3"/>
    <x v="1"/>
    <x v="2"/>
    <x v="0"/>
    <s v="13 Jul 1986"/>
    <x v="1457"/>
    <x v="1"/>
    <s v="tier - 1"/>
    <x v="2"/>
    <n v="36"/>
  </r>
  <r>
    <s v="Id1459"/>
    <s v="Moyo"/>
    <n v="21.375"/>
    <x v="538"/>
    <s v="No"/>
    <x v="0"/>
    <x v="0"/>
    <x v="0"/>
    <x v="1"/>
    <x v="2"/>
    <x v="2"/>
    <s v="15 Sep 1977"/>
    <x v="1458"/>
    <x v="2"/>
    <s v="tier - 3"/>
    <x v="1"/>
    <n v="45"/>
  </r>
  <r>
    <s v="Id1460"/>
    <s v="Horn"/>
    <n v="29.19"/>
    <x v="161"/>
    <s v="No"/>
    <x v="0"/>
    <x v="0"/>
    <x v="0"/>
    <x v="1"/>
    <x v="1"/>
    <x v="2"/>
    <s v="28 Jun 1991"/>
    <x v="1459"/>
    <x v="1"/>
    <s v="tier - 2"/>
    <x v="14"/>
    <n v="31"/>
  </r>
  <r>
    <s v="Id1461"/>
    <s v="Bien"/>
    <n v="31.92"/>
    <x v="358"/>
    <s v="yes"/>
    <x v="0"/>
    <x v="1"/>
    <x v="3"/>
    <x v="1"/>
    <x v="0"/>
    <x v="2"/>
    <s v="21 Nov 1983"/>
    <x v="1460"/>
    <x v="1"/>
    <s v="tier - 3"/>
    <x v="1"/>
    <n v="39"/>
  </r>
  <r>
    <s v="Id1462"/>
    <s v="O'Connor"/>
    <n v="26.315000000000001"/>
    <x v="176"/>
    <s v="yes"/>
    <x v="0"/>
    <x v="1"/>
    <x v="3"/>
    <x v="1"/>
    <x v="1"/>
    <x v="2"/>
    <s v="11 Aug 1983"/>
    <x v="1461"/>
    <x v="1"/>
    <s v="tier - 3"/>
    <x v="1"/>
    <n v="39"/>
  </r>
  <r>
    <s v="Id1463"/>
    <s v="Ash"/>
    <n v="35.299999999999997"/>
    <x v="495"/>
    <s v="No"/>
    <x v="0"/>
    <x v="0"/>
    <x v="0"/>
    <x v="1"/>
    <x v="0"/>
    <x v="2"/>
    <s v="14 Sep 1982"/>
    <x v="1462"/>
    <x v="2"/>
    <s v="tier - 2"/>
    <x v="3"/>
    <n v="40"/>
  </r>
  <r>
    <s v="Id1464"/>
    <s v="Do Prado"/>
    <n v="18.91"/>
    <x v="613"/>
    <s v="No"/>
    <x v="0"/>
    <x v="0"/>
    <x v="0"/>
    <x v="1"/>
    <x v="2"/>
    <x v="0"/>
    <s v="26 Aug 1968"/>
    <x v="1463"/>
    <x v="2"/>
    <s v="tier - 3"/>
    <x v="0"/>
    <n v="54"/>
  </r>
  <r>
    <s v="Id1465"/>
    <s v="Phillips"/>
    <n v="22.41"/>
    <x v="433"/>
    <s v="yes"/>
    <x v="0"/>
    <x v="0"/>
    <x v="3"/>
    <x v="1"/>
    <x v="2"/>
    <x v="0"/>
    <s v="19 Jul 1975"/>
    <x v="1464"/>
    <x v="1"/>
    <s v="tier - 3"/>
    <x v="0"/>
    <n v="47"/>
  </r>
  <r>
    <s v="Id1466"/>
    <s v="Kelly"/>
    <n v="22.704999999999998"/>
    <x v="105"/>
    <s v="No"/>
    <x v="0"/>
    <x v="0"/>
    <x v="0"/>
    <x v="1"/>
    <x v="2"/>
    <x v="1"/>
    <s v="16 Aug 1982"/>
    <x v="1465"/>
    <x v="2"/>
    <s v="tier - 2"/>
    <x v="4"/>
    <n v="40"/>
  </r>
  <r>
    <s v="Id1467"/>
    <s v="Dever"/>
    <n v="37.18"/>
    <x v="143"/>
    <s v="No"/>
    <x v="0"/>
    <x v="0"/>
    <x v="0"/>
    <x v="1"/>
    <x v="0"/>
    <x v="2"/>
    <s v="30 Sep 1980"/>
    <x v="1466"/>
    <x v="1"/>
    <s v="tier - 3"/>
    <x v="0"/>
    <n v="42"/>
  </r>
  <r>
    <s v="Id1468"/>
    <s v="Horvath"/>
    <n v="35.97"/>
    <x v="192"/>
    <s v="No"/>
    <x v="0"/>
    <x v="0"/>
    <x v="0"/>
    <x v="1"/>
    <x v="0"/>
    <x v="2"/>
    <s v="7 Oct 1980"/>
    <x v="1467"/>
    <x v="1"/>
    <s v="tier - 1"/>
    <x v="0"/>
    <n v="42"/>
  </r>
  <r>
    <s v="Id1469"/>
    <s v="Danner"/>
    <n v="35.799999999999997"/>
    <x v="614"/>
    <s v="No"/>
    <x v="0"/>
    <x v="0"/>
    <x v="0"/>
    <x v="1"/>
    <x v="0"/>
    <x v="2"/>
    <s v="22 Jun 1980"/>
    <x v="1468"/>
    <x v="1"/>
    <s v="tier - 2"/>
    <x v="3"/>
    <n v="42"/>
  </r>
  <r>
    <s v="Id1470"/>
    <s v="Weiss"/>
    <n v="28.31"/>
    <x v="488"/>
    <s v="yes"/>
    <x v="0"/>
    <x v="0"/>
    <x v="0"/>
    <x v="1"/>
    <x v="1"/>
    <x v="0"/>
    <s v="17 Jul 1981"/>
    <x v="1469"/>
    <x v="1"/>
    <s v="tier - 1"/>
    <x v="1"/>
    <n v="41"/>
  </r>
  <r>
    <s v="Id1471"/>
    <s v="D'Andrea"/>
    <n v="38.06"/>
    <x v="537"/>
    <s v="No"/>
    <x v="0"/>
    <x v="0"/>
    <x v="0"/>
    <x v="1"/>
    <x v="0"/>
    <x v="0"/>
    <s v="6 Sep 1978"/>
    <x v="1470"/>
    <x v="2"/>
    <s v="tier - 2"/>
    <x v="0"/>
    <n v="44"/>
  </r>
  <r>
    <s v="Id1472"/>
    <s v="Olesky"/>
    <n v="28"/>
    <x v="27"/>
    <s v="No"/>
    <x v="0"/>
    <x v="0"/>
    <x v="3"/>
    <x v="1"/>
    <x v="1"/>
    <x v="2"/>
    <s v="29 Jun 1984"/>
    <x v="1471"/>
    <x v="1"/>
    <s v="tier - 2"/>
    <x v="3"/>
    <n v="38"/>
  </r>
  <r>
    <s v="Id1473"/>
    <s v="Whitcraft"/>
    <n v="34.32"/>
    <x v="401"/>
    <s v="No"/>
    <x v="0"/>
    <x v="0"/>
    <x v="0"/>
    <x v="1"/>
    <x v="0"/>
    <x v="0"/>
    <s v="30 Jul 1978"/>
    <x v="1472"/>
    <x v="1"/>
    <s v="tier - 3"/>
    <x v="0"/>
    <n v="44"/>
  </r>
  <r>
    <s v="Id1474"/>
    <s v="Salazar"/>
    <n v="22.3"/>
    <x v="436"/>
    <s v="yes"/>
    <x v="0"/>
    <x v="0"/>
    <x v="0"/>
    <x v="1"/>
    <x v="2"/>
    <x v="2"/>
    <s v="24 Jun 1976"/>
    <x v="1473"/>
    <x v="2"/>
    <s v="tier - 2"/>
    <x v="3"/>
    <n v="46"/>
  </r>
  <r>
    <s v="Id1475"/>
    <s v="Todd"/>
    <n v="27.835000000000001"/>
    <x v="100"/>
    <s v="No"/>
    <x v="0"/>
    <x v="0"/>
    <x v="3"/>
    <x v="1"/>
    <x v="1"/>
    <x v="1"/>
    <s v="21 Nov 1984"/>
    <x v="1474"/>
    <x v="1"/>
    <s v="tier - 2"/>
    <x v="2"/>
    <n v="38"/>
  </r>
  <r>
    <s v="Id1476"/>
    <s v="Pond"/>
    <n v="39.229999999999997"/>
    <x v="332"/>
    <s v="No"/>
    <x v="0"/>
    <x v="0"/>
    <x v="0"/>
    <x v="1"/>
    <x v="0"/>
    <x v="2"/>
    <s v="8 Aug 1999"/>
    <x v="1475"/>
    <x v="1"/>
    <s v="tier - 1"/>
    <x v="13"/>
    <n v="23"/>
  </r>
  <r>
    <s v="Id1477"/>
    <s v="Egan"/>
    <n v="19.95"/>
    <x v="184"/>
    <s v="No"/>
    <x v="0"/>
    <x v="0"/>
    <x v="3"/>
    <x v="1"/>
    <x v="2"/>
    <x v="1"/>
    <s v="7 Jul 1984"/>
    <x v="1476"/>
    <x v="1"/>
    <s v="tier - 1"/>
    <x v="2"/>
    <n v="38"/>
  </r>
  <r>
    <s v="Id1478"/>
    <s v="Bersani"/>
    <n v="34.64"/>
    <x v="316"/>
    <s v="No"/>
    <x v="0"/>
    <x v="1"/>
    <x v="3"/>
    <x v="1"/>
    <x v="0"/>
    <x v="2"/>
    <s v="1 Aug 1993"/>
    <x v="1477"/>
    <x v="1"/>
    <s v="tier - 2"/>
    <x v="14"/>
    <n v="29"/>
  </r>
  <r>
    <s v="Id1479"/>
    <s v="Creech"/>
    <n v="18.75"/>
    <x v="379"/>
    <s v="No"/>
    <x v="0"/>
    <x v="0"/>
    <x v="0"/>
    <x v="1"/>
    <x v="2"/>
    <x v="0"/>
    <s v="29 Jun 1968"/>
    <x v="1478"/>
    <x v="2"/>
    <s v="tier - 2"/>
    <x v="0"/>
    <n v="54"/>
  </r>
  <r>
    <s v="Id1480"/>
    <s v="Sudres"/>
    <n v="26.48"/>
    <x v="267"/>
    <s v="No"/>
    <x v="0"/>
    <x v="0"/>
    <x v="3"/>
    <x v="1"/>
    <x v="1"/>
    <x v="2"/>
    <s v="11 Aug 1987"/>
    <x v="1479"/>
    <x v="1"/>
    <s v="tier - 1"/>
    <x v="1"/>
    <n v="35"/>
  </r>
  <r>
    <s v="Id1481"/>
    <s v="Couture"/>
    <n v="34.83"/>
    <x v="427"/>
    <s v="No"/>
    <x v="0"/>
    <x v="0"/>
    <x v="3"/>
    <x v="1"/>
    <x v="0"/>
    <x v="1"/>
    <s v="18 Jun 1992"/>
    <x v="1480"/>
    <x v="1"/>
    <s v="tier - 2"/>
    <x v="1"/>
    <n v="30"/>
  </r>
  <r>
    <s v="Id1482"/>
    <s v="Willard"/>
    <n v="25.46"/>
    <x v="144"/>
    <s v="No"/>
    <x v="0"/>
    <x v="0"/>
    <x v="0"/>
    <x v="1"/>
    <x v="1"/>
    <x v="2"/>
    <s v="6 Oct 1982"/>
    <x v="1481"/>
    <x v="1"/>
    <s v="tier - 3"/>
    <x v="2"/>
    <n v="40"/>
  </r>
  <r>
    <s v="Id1483"/>
    <s v="Patronick"/>
    <n v="23.31"/>
    <x v="615"/>
    <s v="No"/>
    <x v="0"/>
    <x v="0"/>
    <x v="0"/>
    <x v="1"/>
    <x v="2"/>
    <x v="0"/>
    <s v="24 Jun 1978"/>
    <x v="1482"/>
    <x v="1"/>
    <s v="tier - 2"/>
    <x v="0"/>
    <n v="44"/>
  </r>
  <r>
    <s v="Id1484"/>
    <s v="Depasquale"/>
    <n v="29"/>
    <x v="176"/>
    <s v="No"/>
    <x v="0"/>
    <x v="0"/>
    <x v="0"/>
    <x v="1"/>
    <x v="1"/>
    <x v="2"/>
    <s v="28 Jun 1980"/>
    <x v="1483"/>
    <x v="1"/>
    <s v="tier - 3"/>
    <x v="3"/>
    <n v="42"/>
  </r>
  <r>
    <s v="Id1485"/>
    <s v="Lavergne"/>
    <n v="32.869999999999997"/>
    <x v="196"/>
    <s v="No"/>
    <x v="0"/>
    <x v="0"/>
    <x v="0"/>
    <x v="1"/>
    <x v="0"/>
    <x v="2"/>
    <s v="21 Jul 1980"/>
    <x v="1484"/>
    <x v="1"/>
    <s v="tier - 1"/>
    <x v="2"/>
    <n v="42"/>
  </r>
  <r>
    <s v="Id1486"/>
    <s v="Kawakami"/>
    <n v="26.18"/>
    <x v="507"/>
    <s v="No"/>
    <x v="0"/>
    <x v="0"/>
    <x v="0"/>
    <x v="1"/>
    <x v="1"/>
    <x v="2"/>
    <s v="22 Oct 1980"/>
    <x v="1485"/>
    <x v="1"/>
    <s v="tier - 3"/>
    <x v="0"/>
    <n v="42"/>
  </r>
  <r>
    <s v="Id1487"/>
    <s v="Gonsalves"/>
    <n v="25.3"/>
    <x v="89"/>
    <s v="No"/>
    <x v="0"/>
    <x v="0"/>
    <x v="0"/>
    <x v="1"/>
    <x v="1"/>
    <x v="2"/>
    <s v="26 Jul 1980"/>
    <x v="1486"/>
    <x v="1"/>
    <s v="tier - 1"/>
    <x v="3"/>
    <n v="42"/>
  </r>
  <r>
    <s v="Id1488"/>
    <s v="Peck"/>
    <n v="36.94"/>
    <x v="616"/>
    <s v="yes"/>
    <x v="0"/>
    <x v="0"/>
    <x v="3"/>
    <x v="1"/>
    <x v="0"/>
    <x v="2"/>
    <s v="29 Oct 1995"/>
    <x v="1487"/>
    <x v="1"/>
    <s v="tier - 3"/>
    <x v="1"/>
    <n v="27"/>
  </r>
  <r>
    <s v="Id1489"/>
    <s v="Aure"/>
    <n v="22.86"/>
    <x v="617"/>
    <s v="No"/>
    <x v="0"/>
    <x v="0"/>
    <x v="0"/>
    <x v="1"/>
    <x v="2"/>
    <x v="0"/>
    <s v="2 Jun 1978"/>
    <x v="1488"/>
    <x v="1"/>
    <s v="tier - 2"/>
    <x v="0"/>
    <n v="45"/>
  </r>
  <r>
    <s v="Id1490"/>
    <s v="Mattingly"/>
    <n v="18.760000000000002"/>
    <x v="316"/>
    <s v="yes"/>
    <x v="0"/>
    <x v="1"/>
    <x v="3"/>
    <x v="1"/>
    <x v="2"/>
    <x v="2"/>
    <s v="6 Jul 1969"/>
    <x v="1489"/>
    <x v="1"/>
    <s v="tier - 3"/>
    <x v="0"/>
    <n v="53"/>
  </r>
  <r>
    <s v="Id1491"/>
    <s v="Stelpflug"/>
    <n v="24.36"/>
    <x v="252"/>
    <s v="No"/>
    <x v="0"/>
    <x v="0"/>
    <x v="0"/>
    <x v="1"/>
    <x v="2"/>
    <x v="2"/>
    <s v="1 Sep 1982"/>
    <x v="1490"/>
    <x v="1"/>
    <s v="tier - 1"/>
    <x v="0"/>
    <n v="40"/>
  </r>
  <r>
    <s v="Id1492"/>
    <s v="Sanchez Antognini"/>
    <n v="32.299999999999997"/>
    <x v="391"/>
    <s v="No"/>
    <x v="0"/>
    <x v="0"/>
    <x v="0"/>
    <x v="1"/>
    <x v="0"/>
    <x v="2"/>
    <s v="18 Oct 1982"/>
    <x v="1491"/>
    <x v="2"/>
    <s v="tier - 1"/>
    <x v="1"/>
    <n v="40"/>
  </r>
  <r>
    <s v="Id1493"/>
    <s v="Condon"/>
    <n v="22.704999999999998"/>
    <x v="90"/>
    <s v="yes"/>
    <x v="0"/>
    <x v="0"/>
    <x v="0"/>
    <x v="1"/>
    <x v="2"/>
    <x v="2"/>
    <s v="10 Dec 1985"/>
    <x v="1492"/>
    <x v="1"/>
    <s v="tier - 2"/>
    <x v="9"/>
    <n v="37"/>
  </r>
  <r>
    <s v="Id1494"/>
    <s v="Magato"/>
    <n v="21.79"/>
    <x v="234"/>
    <s v="yes"/>
    <x v="0"/>
    <x v="0"/>
    <x v="3"/>
    <x v="1"/>
    <x v="2"/>
    <x v="0"/>
    <s v="3 Jun 1975"/>
    <x v="1493"/>
    <x v="1"/>
    <s v="tier - 3"/>
    <x v="0"/>
    <n v="48"/>
  </r>
  <r>
    <s v="Id1495"/>
    <s v="Dombrowski"/>
    <n v="24.52"/>
    <x v="70"/>
    <s v="No"/>
    <x v="0"/>
    <x v="0"/>
    <x v="0"/>
    <x v="1"/>
    <x v="2"/>
    <x v="2"/>
    <s v="18 Aug 1980"/>
    <x v="1494"/>
    <x v="1"/>
    <s v="tier - 2"/>
    <x v="0"/>
    <n v="42"/>
  </r>
  <r>
    <s v="Id1496"/>
    <s v="Ohara"/>
    <n v="39.520000000000003"/>
    <x v="536"/>
    <s v="No"/>
    <x v="0"/>
    <x v="0"/>
    <x v="0"/>
    <x v="1"/>
    <x v="0"/>
    <x v="0"/>
    <s v="15 Dec 1978"/>
    <x v="1495"/>
    <x v="0"/>
    <s v="tier - 2"/>
    <x v="1"/>
    <n v="44"/>
  </r>
  <r>
    <s v="Id1497"/>
    <s v="Cifuentes Fetiva"/>
    <n v="24.49"/>
    <x v="145"/>
    <s v="No"/>
    <x v="0"/>
    <x v="0"/>
    <x v="0"/>
    <x v="1"/>
    <x v="2"/>
    <x v="2"/>
    <s v="5 Oct 1980"/>
    <x v="1496"/>
    <x v="1"/>
    <s v="tier - 3"/>
    <x v="0"/>
    <n v="42"/>
  </r>
  <r>
    <s v="Id1498"/>
    <s v="Keno"/>
    <n v="26.315000000000001"/>
    <x v="216"/>
    <s v="No"/>
    <x v="0"/>
    <x v="0"/>
    <x v="0"/>
    <x v="1"/>
    <x v="1"/>
    <x v="1"/>
    <s v="30 Aug 1980"/>
    <x v="1497"/>
    <x v="1"/>
    <s v="tier - 2"/>
    <x v="1"/>
    <n v="42"/>
  </r>
  <r>
    <s v="Id1499"/>
    <s v="Bruce"/>
    <n v="22.58"/>
    <x v="258"/>
    <s v="No"/>
    <x v="0"/>
    <x v="0"/>
    <x v="0"/>
    <x v="1"/>
    <x v="2"/>
    <x v="0"/>
    <s v="29 Nov 1978"/>
    <x v="1498"/>
    <x v="1"/>
    <s v="tier - 2"/>
    <x v="0"/>
    <n v="44"/>
  </r>
  <r>
    <s v="Id1500"/>
    <s v="Lorch"/>
    <n v="19.475000000000001"/>
    <x v="435"/>
    <s v="No"/>
    <x v="0"/>
    <x v="0"/>
    <x v="3"/>
    <x v="1"/>
    <x v="2"/>
    <x v="2"/>
    <s v="5 Sep 1984"/>
    <x v="1499"/>
    <x v="1"/>
    <s v="tier - 3"/>
    <x v="1"/>
    <n v="38"/>
  </r>
  <r>
    <s v="Id1501"/>
    <s v="Sullivan"/>
    <n v="26.33"/>
    <x v="270"/>
    <s v="No"/>
    <x v="0"/>
    <x v="0"/>
    <x v="0"/>
    <x v="1"/>
    <x v="1"/>
    <x v="2"/>
    <s v="21 Dec 1989"/>
    <x v="1500"/>
    <x v="1"/>
    <s v="tier - 3"/>
    <x v="2"/>
    <n v="33"/>
  </r>
  <r>
    <s v="Id1502"/>
    <s v="Cave"/>
    <n v="17.29"/>
    <x v="353"/>
    <s v="yes"/>
    <x v="0"/>
    <x v="0"/>
    <x v="0"/>
    <x v="1"/>
    <x v="3"/>
    <x v="2"/>
    <s v="10 Sep 1985"/>
    <x v="1501"/>
    <x v="1"/>
    <s v="tier - 1"/>
    <x v="2"/>
    <n v="37"/>
  </r>
  <r>
    <s v="Id1503"/>
    <s v="Gudenkauf"/>
    <n v="42.88"/>
    <x v="189"/>
    <s v="No"/>
    <x v="1"/>
    <x v="0"/>
    <x v="3"/>
    <x v="1"/>
    <x v="0"/>
    <x v="2"/>
    <s v="24 Dec 2004"/>
    <x v="1502"/>
    <x v="1"/>
    <s v="tier - 1"/>
    <x v="1"/>
    <n v="18"/>
  </r>
  <r>
    <s v="Id1504"/>
    <s v="Thomas"/>
    <n v="32.200000000000003"/>
    <x v="618"/>
    <s v="yes"/>
    <x v="0"/>
    <x v="0"/>
    <x v="0"/>
    <x v="1"/>
    <x v="0"/>
    <x v="0"/>
    <s v="23 Jun 1981"/>
    <x v="1503"/>
    <x v="1"/>
    <s v="tier - 2"/>
    <x v="3"/>
    <n v="41"/>
  </r>
  <r>
    <s v="Id1505"/>
    <s v="Holley"/>
    <n v="18.75"/>
    <x v="324"/>
    <s v="yes"/>
    <x v="0"/>
    <x v="1"/>
    <x v="3"/>
    <x v="1"/>
    <x v="2"/>
    <x v="2"/>
    <s v="23 Oct 1969"/>
    <x v="1504"/>
    <x v="1"/>
    <s v="tier - 2"/>
    <x v="0"/>
    <n v="53"/>
  </r>
  <r>
    <s v="Id1506"/>
    <s v="Kemble"/>
    <n v="22.36"/>
    <x v="461"/>
    <s v="No"/>
    <x v="0"/>
    <x v="0"/>
    <x v="0"/>
    <x v="1"/>
    <x v="2"/>
    <x v="0"/>
    <s v="5 Aug 1978"/>
    <x v="1505"/>
    <x v="1"/>
    <s v="tier - 1"/>
    <x v="0"/>
    <n v="44"/>
  </r>
  <r>
    <s v="Id1507"/>
    <s v="Bentley"/>
    <n v="23.94"/>
    <x v="537"/>
    <s v="yes"/>
    <x v="0"/>
    <x v="0"/>
    <x v="0"/>
    <x v="1"/>
    <x v="2"/>
    <x v="0"/>
    <s v="19 Jun 1981"/>
    <x v="1506"/>
    <x v="1"/>
    <s v="tier - 2"/>
    <x v="9"/>
    <n v="41"/>
  </r>
  <r>
    <s v="Id1508"/>
    <s v="Jones"/>
    <n v="30.1"/>
    <x v="495"/>
    <s v="No"/>
    <x v="0"/>
    <x v="1"/>
    <x v="3"/>
    <x v="1"/>
    <x v="0"/>
    <x v="2"/>
    <s v="4 Nov 1979"/>
    <x v="1507"/>
    <x v="1"/>
    <s v="tier - 2"/>
    <x v="3"/>
    <n v="43"/>
  </r>
  <r>
    <s v="Id1509"/>
    <s v="Tremblay"/>
    <n v="21.93"/>
    <x v="562"/>
    <s v="No"/>
    <x v="0"/>
    <x v="0"/>
    <x v="0"/>
    <x v="1"/>
    <x v="2"/>
    <x v="1"/>
    <s v="15 Jun 1977"/>
    <x v="1508"/>
    <x v="1"/>
    <s v="tier - 1"/>
    <x v="0"/>
    <n v="45"/>
  </r>
  <r>
    <s v="Id1510"/>
    <s v="Bellucci"/>
    <n v="39.75"/>
    <x v="86"/>
    <s v="No"/>
    <x v="1"/>
    <x v="0"/>
    <x v="3"/>
    <x v="1"/>
    <x v="0"/>
    <x v="2"/>
    <s v="30 Nov 2000"/>
    <x v="1509"/>
    <x v="1"/>
    <s v="tier - 1"/>
    <x v="1"/>
    <n v="22"/>
  </r>
  <r>
    <s v="Id1511"/>
    <s v="Collins"/>
    <n v="26.03"/>
    <x v="47"/>
    <s v="No"/>
    <x v="0"/>
    <x v="1"/>
    <x v="3"/>
    <x v="1"/>
    <x v="1"/>
    <x v="2"/>
    <s v="15 Jul 1979"/>
    <x v="1510"/>
    <x v="2"/>
    <s v="tier - 1"/>
    <x v="4"/>
    <n v="43"/>
  </r>
  <r>
    <s v="Id1512"/>
    <s v="Gillman"/>
    <n v="34.51"/>
    <x v="106"/>
    <s v="No"/>
    <x v="0"/>
    <x v="0"/>
    <x v="0"/>
    <x v="1"/>
    <x v="0"/>
    <x v="1"/>
    <s v="8 Jul 1994"/>
    <x v="1511"/>
    <x v="1"/>
    <s v="tier - 2"/>
    <x v="14"/>
    <n v="28"/>
  </r>
  <r>
    <s v="Id1513"/>
    <s v="West"/>
    <n v="19.32"/>
    <x v="619"/>
    <s v="yes"/>
    <x v="0"/>
    <x v="0"/>
    <x v="3"/>
    <x v="1"/>
    <x v="2"/>
    <x v="0"/>
    <s v="17 Aug 1975"/>
    <x v="1512"/>
    <x v="1"/>
    <s v="tier - 1"/>
    <x v="1"/>
    <n v="47"/>
  </r>
  <r>
    <s v="Id1514"/>
    <s v="Chida"/>
    <n v="28.5"/>
    <x v="67"/>
    <s v="No"/>
    <x v="0"/>
    <x v="0"/>
    <x v="0"/>
    <x v="1"/>
    <x v="1"/>
    <x v="2"/>
    <s v="29 Jun 1991"/>
    <x v="1513"/>
    <x v="0"/>
    <s v="tier - 2"/>
    <x v="7"/>
    <n v="31"/>
  </r>
  <r>
    <s v="Id1515"/>
    <s v="Reisenauer"/>
    <n v="30.875"/>
    <x v="419"/>
    <s v="yes"/>
    <x v="0"/>
    <x v="0"/>
    <x v="0"/>
    <x v="1"/>
    <x v="0"/>
    <x v="2"/>
    <s v="24 Dec 1985"/>
    <x v="1514"/>
    <x v="2"/>
    <s v="tier - 3"/>
    <x v="1"/>
    <n v="37"/>
  </r>
  <r>
    <s v="Id1516"/>
    <s v="Rosenberg-Wohl"/>
    <n v="24.02"/>
    <x v="24"/>
    <s v="No"/>
    <x v="0"/>
    <x v="0"/>
    <x v="0"/>
    <x v="1"/>
    <x v="2"/>
    <x v="2"/>
    <s v="23 Nov 1980"/>
    <x v="1515"/>
    <x v="1"/>
    <s v="tier - 2"/>
    <x v="0"/>
    <n v="42"/>
  </r>
  <r>
    <s v="Id1517"/>
    <s v="Theriault"/>
    <n v="36.08"/>
    <x v="429"/>
    <s v="yes"/>
    <x v="0"/>
    <x v="0"/>
    <x v="0"/>
    <x v="1"/>
    <x v="0"/>
    <x v="0"/>
    <s v="8 Oct 1981"/>
    <x v="1516"/>
    <x v="1"/>
    <s v="tier - 1"/>
    <x v="0"/>
    <n v="41"/>
  </r>
  <r>
    <s v="Id1518"/>
    <s v="Manuel"/>
    <n v="32.200000000000003"/>
    <x v="620"/>
    <s v="yes"/>
    <x v="0"/>
    <x v="0"/>
    <x v="0"/>
    <x v="1"/>
    <x v="0"/>
    <x v="0"/>
    <s v="3 Sep 1981"/>
    <x v="1517"/>
    <x v="1"/>
    <s v="tier - 3"/>
    <x v="3"/>
    <n v="41"/>
  </r>
  <r>
    <s v="Id1519"/>
    <s v="Demko"/>
    <n v="28.05"/>
    <x v="543"/>
    <s v="yes"/>
    <x v="0"/>
    <x v="0"/>
    <x v="0"/>
    <x v="1"/>
    <x v="1"/>
    <x v="0"/>
    <s v="21 Sep 1981"/>
    <x v="1518"/>
    <x v="1"/>
    <s v="tier - 3"/>
    <x v="0"/>
    <n v="41"/>
  </r>
  <r>
    <s v="Id1520"/>
    <s v="Battaglia"/>
    <n v="19"/>
    <x v="339"/>
    <s v="yes"/>
    <x v="0"/>
    <x v="0"/>
    <x v="3"/>
    <x v="0"/>
    <x v="2"/>
    <x v="2"/>
    <s v="10 Oct 1988"/>
    <x v="1519"/>
    <x v="1"/>
    <s v="tier - 2"/>
    <x v="2"/>
    <n v="34"/>
  </r>
  <r>
    <s v="Id1521"/>
    <s v="Follo"/>
    <n v="16.13"/>
    <x v="117"/>
    <s v="yes"/>
    <x v="0"/>
    <x v="0"/>
    <x v="1"/>
    <x v="0"/>
    <x v="3"/>
    <x v="2"/>
    <s v="9 Dec 1966"/>
    <x v="1520"/>
    <x v="2"/>
    <s v="tier - 2"/>
    <x v="0"/>
    <n v="56"/>
  </r>
  <r>
    <s v="Id1522"/>
    <s v="Barana"/>
    <n v="18.77"/>
    <x v="621"/>
    <s v="yes"/>
    <x v="0"/>
    <x v="0"/>
    <x v="1"/>
    <x v="0"/>
    <x v="2"/>
    <x v="0"/>
    <s v="17 Jun 1970"/>
    <x v="1521"/>
    <x v="1"/>
    <s v="tier - 1"/>
    <x v="0"/>
    <n v="52"/>
  </r>
  <r>
    <s v="Id1523"/>
    <s v="Lysaght"/>
    <n v="28.88"/>
    <x v="5"/>
    <s v="yes"/>
    <x v="0"/>
    <x v="0"/>
    <x v="3"/>
    <x v="0"/>
    <x v="1"/>
    <x v="0"/>
    <s v="5 Jun 1986"/>
    <x v="1522"/>
    <x v="2"/>
    <s v="tier - 1"/>
    <x v="4"/>
    <n v="37"/>
  </r>
  <r>
    <s v="Id1524"/>
    <s v="Chalmers"/>
    <n v="27.55"/>
    <x v="535"/>
    <s v="yes"/>
    <x v="0"/>
    <x v="0"/>
    <x v="3"/>
    <x v="0"/>
    <x v="1"/>
    <x v="0"/>
    <s v="7 Aug 1986"/>
    <x v="1523"/>
    <x v="2"/>
    <s v="tier - 2"/>
    <x v="4"/>
    <n v="36"/>
  </r>
  <r>
    <s v="Id1525"/>
    <s v="Phillippi"/>
    <n v="15.6"/>
    <x v="461"/>
    <s v="No"/>
    <x v="0"/>
    <x v="0"/>
    <x v="0"/>
    <x v="0"/>
    <x v="3"/>
    <x v="0"/>
    <s v="18 Jul 1968"/>
    <x v="1524"/>
    <x v="2"/>
    <s v="tier - 1"/>
    <x v="1"/>
    <n v="54"/>
  </r>
  <r>
    <s v="Id1526"/>
    <s v="Macpherson"/>
    <n v="21.99"/>
    <x v="104"/>
    <s v="No"/>
    <x v="0"/>
    <x v="0"/>
    <x v="0"/>
    <x v="0"/>
    <x v="2"/>
    <x v="0"/>
    <s v="21 Oct 1978"/>
    <x v="1525"/>
    <x v="1"/>
    <s v="tier - 3"/>
    <x v="0"/>
    <n v="44"/>
  </r>
  <r>
    <s v="Id1527"/>
    <s v="Delfidio"/>
    <n v="34.85"/>
    <x v="56"/>
    <s v="No"/>
    <x v="0"/>
    <x v="0"/>
    <x v="0"/>
    <x v="0"/>
    <x v="0"/>
    <x v="1"/>
    <s v="13 Jun 1994"/>
    <x v="1526"/>
    <x v="1"/>
    <s v="tier - 1"/>
    <x v="1"/>
    <n v="28"/>
  </r>
  <r>
    <s v="Id1528"/>
    <s v="Cummings"/>
    <n v="24.51"/>
    <x v="249"/>
    <s v="yes"/>
    <x v="0"/>
    <x v="1"/>
    <x v="3"/>
    <x v="0"/>
    <x v="2"/>
    <x v="2"/>
    <s v="12 Jun 1983"/>
    <x v="1527"/>
    <x v="2"/>
    <s v="tier - 3"/>
    <x v="1"/>
    <n v="39"/>
  </r>
  <r>
    <s v="Id1529"/>
    <s v="Schroegel"/>
    <n v="19.399999999999999"/>
    <x v="398"/>
    <s v="No"/>
    <x v="0"/>
    <x v="0"/>
    <x v="0"/>
    <x v="0"/>
    <x v="2"/>
    <x v="0"/>
    <s v="12 Dec 1971"/>
    <x v="1528"/>
    <x v="1"/>
    <s v="tier - 1"/>
    <x v="0"/>
    <n v="51"/>
  </r>
  <r>
    <s v="Id1530"/>
    <s v="Williams"/>
    <n v="15.1"/>
    <x v="12"/>
    <s v="No"/>
    <x v="0"/>
    <x v="0"/>
    <x v="0"/>
    <x v="0"/>
    <x v="3"/>
    <x v="0"/>
    <s v="13 Jul 1968"/>
    <x v="1529"/>
    <x v="2"/>
    <s v="tier - 1"/>
    <x v="1"/>
    <n v="54"/>
  </r>
  <r>
    <s v="Id1531"/>
    <s v="Casey"/>
    <n v="23.37"/>
    <x v="450"/>
    <s v="yes"/>
    <x v="0"/>
    <x v="0"/>
    <x v="0"/>
    <x v="0"/>
    <x v="2"/>
    <x v="2"/>
    <s v="9 Jul 1985"/>
    <x v="1530"/>
    <x v="1"/>
    <s v="tier - 3"/>
    <x v="1"/>
    <n v="37"/>
  </r>
  <r>
    <s v="Id1532"/>
    <s v="Randall"/>
    <n v="42.4"/>
    <x v="81"/>
    <s v="No"/>
    <x v="0"/>
    <x v="0"/>
    <x v="0"/>
    <x v="0"/>
    <x v="0"/>
    <x v="2"/>
    <s v="20 Oct 1989"/>
    <x v="1531"/>
    <x v="2"/>
    <s v="tier - 1"/>
    <x v="3"/>
    <n v="33"/>
  </r>
  <r>
    <s v="Id1533"/>
    <s v="Doyon"/>
    <n v="28.405000000000001"/>
    <x v="13"/>
    <s v="yes"/>
    <x v="0"/>
    <x v="0"/>
    <x v="0"/>
    <x v="0"/>
    <x v="1"/>
    <x v="0"/>
    <s v="17 Sep 1981"/>
    <x v="1532"/>
    <x v="2"/>
    <s v="tier - 1"/>
    <x v="1"/>
    <n v="41"/>
  </r>
  <r>
    <s v="Id1534"/>
    <s v="Sankey"/>
    <n v="23.4"/>
    <x v="47"/>
    <s v="No"/>
    <x v="0"/>
    <x v="0"/>
    <x v="0"/>
    <x v="0"/>
    <x v="2"/>
    <x v="2"/>
    <s v="27 Sep 1982"/>
    <x v="1533"/>
    <x v="1"/>
    <s v="tier - 2"/>
    <x v="0"/>
    <n v="40"/>
  </r>
  <r>
    <s v="Id1535"/>
    <s v="Stilgenbauer"/>
    <n v="33.44"/>
    <x v="117"/>
    <s v="No"/>
    <x v="0"/>
    <x v="0"/>
    <x v="0"/>
    <x v="0"/>
    <x v="0"/>
    <x v="2"/>
    <s v="19 Nov 1989"/>
    <x v="1534"/>
    <x v="1"/>
    <s v="tier - 1"/>
    <x v="0"/>
    <n v="33"/>
  </r>
  <r>
    <s v="Id1536"/>
    <s v="Jaskiewicz"/>
    <n v="21.12"/>
    <x v="115"/>
    <s v="No"/>
    <x v="0"/>
    <x v="0"/>
    <x v="3"/>
    <x v="0"/>
    <x v="2"/>
    <x v="2"/>
    <s v="1 Jul 1984"/>
    <x v="1535"/>
    <x v="2"/>
    <s v="tier - 2"/>
    <x v="0"/>
    <n v="38"/>
  </r>
  <r>
    <s v="Id1537"/>
    <s v="Deppen"/>
    <n v="18.48"/>
    <x v="293"/>
    <s v="yes"/>
    <x v="0"/>
    <x v="0"/>
    <x v="1"/>
    <x v="0"/>
    <x v="3"/>
    <x v="0"/>
    <s v="8 Nov 1970"/>
    <x v="1536"/>
    <x v="1"/>
    <s v="tier - 3"/>
    <x v="0"/>
    <n v="52"/>
  </r>
  <r>
    <s v="Id1538"/>
    <s v="Hine"/>
    <n v="16.815000000000001"/>
    <x v="507"/>
    <s v="No"/>
    <x v="0"/>
    <x v="0"/>
    <x v="3"/>
    <x v="0"/>
    <x v="3"/>
    <x v="2"/>
    <s v="8 Dec 1984"/>
    <x v="1537"/>
    <x v="1"/>
    <s v="tier - 3"/>
    <x v="9"/>
    <n v="38"/>
  </r>
  <r>
    <s v="Id1539"/>
    <s v="Mathews"/>
    <n v="26.72"/>
    <x v="419"/>
    <s v="No"/>
    <x v="0"/>
    <x v="0"/>
    <x v="0"/>
    <x v="0"/>
    <x v="1"/>
    <x v="2"/>
    <s v="6 Jun 1990"/>
    <x v="1538"/>
    <x v="1"/>
    <s v="tier - 2"/>
    <x v="14"/>
    <n v="33"/>
  </r>
  <r>
    <s v="Id1540"/>
    <s v="Yabu"/>
    <n v="41.42"/>
    <x v="587"/>
    <s v="No"/>
    <x v="0"/>
    <x v="1"/>
    <x v="3"/>
    <x v="0"/>
    <x v="0"/>
    <x v="2"/>
    <s v="4 Sep 2003"/>
    <x v="1539"/>
    <x v="1"/>
    <s v="tier - 1"/>
    <x v="1"/>
    <n v="19"/>
  </r>
  <r>
    <s v="Id1541"/>
    <s v="Strang"/>
    <n v="20.69"/>
    <x v="622"/>
    <s v="No"/>
    <x v="0"/>
    <x v="0"/>
    <x v="1"/>
    <x v="0"/>
    <x v="2"/>
    <x v="0"/>
    <s v="29 Aug 1973"/>
    <x v="1540"/>
    <x v="1"/>
    <s v="tier - 1"/>
    <x v="0"/>
    <n v="49"/>
  </r>
  <r>
    <s v="Id1542"/>
    <s v="Frank"/>
    <n v="41.23"/>
    <x v="180"/>
    <s v="No"/>
    <x v="0"/>
    <x v="0"/>
    <x v="0"/>
    <x v="0"/>
    <x v="0"/>
    <x v="2"/>
    <s v="28 Aug 1982"/>
    <x v="1541"/>
    <x v="2"/>
    <s v="tier - 2"/>
    <x v="5"/>
    <n v="40"/>
  </r>
  <r>
    <s v="Id1543"/>
    <s v="Shanley"/>
    <n v="29.9"/>
    <x v="119"/>
    <s v="No"/>
    <x v="0"/>
    <x v="0"/>
    <x v="0"/>
    <x v="0"/>
    <x v="1"/>
    <x v="1"/>
    <s v="7 Nov 1982"/>
    <x v="1542"/>
    <x v="1"/>
    <s v="tier - 3"/>
    <x v="3"/>
    <n v="40"/>
  </r>
  <r>
    <s v="Id1544"/>
    <s v="Mancebo Garcia"/>
    <n v="34.104999999999997"/>
    <x v="623"/>
    <s v="No"/>
    <x v="0"/>
    <x v="0"/>
    <x v="0"/>
    <x v="0"/>
    <x v="0"/>
    <x v="1"/>
    <s v="29 Dec 1982"/>
    <x v="1543"/>
    <x v="2"/>
    <s v="tier - 2"/>
    <x v="4"/>
    <n v="40"/>
  </r>
  <r>
    <s v="Id1545"/>
    <s v="Keehan"/>
    <n v="24.97"/>
    <x v="585"/>
    <s v="No"/>
    <x v="0"/>
    <x v="0"/>
    <x v="0"/>
    <x v="0"/>
    <x v="1"/>
    <x v="2"/>
    <s v="22 Nov 1982"/>
    <x v="1544"/>
    <x v="1"/>
    <s v="tier - 1"/>
    <x v="0"/>
    <n v="40"/>
  </r>
  <r>
    <s v="Id1546"/>
    <s v="Mahaney"/>
    <n v="34.799999999999997"/>
    <x v="40"/>
    <s v="No"/>
    <x v="0"/>
    <x v="0"/>
    <x v="3"/>
    <x v="0"/>
    <x v="0"/>
    <x v="2"/>
    <s v="5 Oct 1984"/>
    <x v="1545"/>
    <x v="1"/>
    <s v="tier - 3"/>
    <x v="3"/>
    <n v="38"/>
  </r>
  <r>
    <s v="Id1547"/>
    <s v="Nolan"/>
    <n v="32.965000000000003"/>
    <x v="624"/>
    <s v="yes"/>
    <x v="0"/>
    <x v="0"/>
    <x v="0"/>
    <x v="0"/>
    <x v="0"/>
    <x v="0"/>
    <s v="20 Jul 1981"/>
    <x v="1546"/>
    <x v="1"/>
    <s v="tier - 1"/>
    <x v="1"/>
    <n v="41"/>
  </r>
  <r>
    <s v="Id1548"/>
    <s v="Sobrino"/>
    <n v="27.265000000000001"/>
    <x v="49"/>
    <s v="No"/>
    <x v="0"/>
    <x v="0"/>
    <x v="3"/>
    <x v="0"/>
    <x v="1"/>
    <x v="2"/>
    <s v="20 Sep 1984"/>
    <x v="1547"/>
    <x v="1"/>
    <s v="tier - 2"/>
    <x v="2"/>
    <n v="38"/>
  </r>
  <r>
    <s v="Id1549"/>
    <s v="Gennaro"/>
    <n v="17.059999999999999"/>
    <x v="519"/>
    <s v="No"/>
    <x v="0"/>
    <x v="0"/>
    <x v="0"/>
    <x v="0"/>
    <x v="3"/>
    <x v="0"/>
    <s v="11 Dec 1968"/>
    <x v="1548"/>
    <x v="2"/>
    <s v="tier - 2"/>
    <x v="0"/>
    <n v="54"/>
  </r>
  <r>
    <s v="Id1550"/>
    <s v="Mayer"/>
    <n v="36.29"/>
    <x v="195"/>
    <s v="No"/>
    <x v="0"/>
    <x v="0"/>
    <x v="0"/>
    <x v="0"/>
    <x v="0"/>
    <x v="1"/>
    <s v="6 Aug 1989"/>
    <x v="1549"/>
    <x v="1"/>
    <s v="tier - 2"/>
    <x v="2"/>
    <n v="33"/>
  </r>
  <r>
    <s v="Id1551"/>
    <s v="Becker"/>
    <n v="28.594999999999999"/>
    <x v="625"/>
    <s v="yes"/>
    <x v="0"/>
    <x v="0"/>
    <x v="3"/>
    <x v="0"/>
    <x v="1"/>
    <x v="0"/>
    <s v="18 Dec 1986"/>
    <x v="1550"/>
    <x v="1"/>
    <s v="tier - 3"/>
    <x v="1"/>
    <n v="36"/>
  </r>
  <r>
    <s v="Id1552"/>
    <s v="Moore"/>
    <n v="17.8"/>
    <x v="56"/>
    <s v="yes"/>
    <x v="0"/>
    <x v="1"/>
    <x v="3"/>
    <x v="0"/>
    <x v="3"/>
    <x v="1"/>
    <s v="3 Dec 1969"/>
    <x v="1551"/>
    <x v="1"/>
    <s v="tier - 3"/>
    <x v="0"/>
    <n v="53"/>
  </r>
  <r>
    <s v="Id1553"/>
    <s v="Platt"/>
    <n v="21.4"/>
    <x v="374"/>
    <s v="No"/>
    <x v="0"/>
    <x v="0"/>
    <x v="0"/>
    <x v="0"/>
    <x v="2"/>
    <x v="2"/>
    <s v="2 Oct 1982"/>
    <x v="1552"/>
    <x v="1"/>
    <s v="tier - 2"/>
    <x v="1"/>
    <n v="40"/>
  </r>
  <r>
    <s v="Id1554"/>
    <s v="Brodeur"/>
    <n v="23.01"/>
    <x v="82"/>
    <s v="No"/>
    <x v="0"/>
    <x v="0"/>
    <x v="0"/>
    <x v="0"/>
    <x v="2"/>
    <x v="2"/>
    <s v="12 Aug 1982"/>
    <x v="1553"/>
    <x v="1"/>
    <s v="tier - 1"/>
    <x v="0"/>
    <n v="40"/>
  </r>
  <r>
    <s v="Id1555"/>
    <s v="Knight Pech"/>
    <n v="19.86"/>
    <x v="133"/>
    <s v="yes"/>
    <x v="0"/>
    <x v="0"/>
    <x v="0"/>
    <x v="0"/>
    <x v="2"/>
    <x v="2"/>
    <s v="23 Oct 1976"/>
    <x v="1554"/>
    <x v="1"/>
    <s v="tier - 1"/>
    <x v="0"/>
    <n v="46"/>
  </r>
  <r>
    <s v="Id1556"/>
    <s v="Richter"/>
    <n v="33.58"/>
    <x v="31"/>
    <s v="No"/>
    <x v="0"/>
    <x v="0"/>
    <x v="0"/>
    <x v="0"/>
    <x v="0"/>
    <x v="2"/>
    <s v="7 Jul 1994"/>
    <x v="1555"/>
    <x v="1"/>
    <s v="tier - 1"/>
    <x v="14"/>
    <n v="28"/>
  </r>
  <r>
    <s v="Id1557"/>
    <s v="Jubinski"/>
    <n v="29.81"/>
    <x v="124"/>
    <s v="No"/>
    <x v="0"/>
    <x v="0"/>
    <x v="0"/>
    <x v="0"/>
    <x v="1"/>
    <x v="2"/>
    <s v="28 Aug 1982"/>
    <x v="1556"/>
    <x v="1"/>
    <s v="tier - 2"/>
    <x v="0"/>
    <n v="40"/>
  </r>
  <r>
    <s v="Id1558"/>
    <s v="Wall"/>
    <n v="27.4"/>
    <x v="152"/>
    <s v="No"/>
    <x v="0"/>
    <x v="0"/>
    <x v="0"/>
    <x v="0"/>
    <x v="1"/>
    <x v="2"/>
    <s v="9 Oct 1982"/>
    <x v="1557"/>
    <x v="1"/>
    <s v="tier - 3"/>
    <x v="3"/>
    <n v="40"/>
  </r>
  <r>
    <s v="Id1559"/>
    <s v="McKay"/>
    <n v="17.98"/>
    <x v="428"/>
    <s v="yes"/>
    <x v="0"/>
    <x v="0"/>
    <x v="1"/>
    <x v="0"/>
    <x v="3"/>
    <x v="0"/>
    <s v="1 Dec 1970"/>
    <x v="1558"/>
    <x v="1"/>
    <s v="tier - 2"/>
    <x v="0"/>
    <n v="52"/>
  </r>
  <r>
    <s v="Id1560"/>
    <s v="Oh"/>
    <n v="37.9"/>
    <x v="334"/>
    <s v="No"/>
    <x v="0"/>
    <x v="0"/>
    <x v="0"/>
    <x v="0"/>
    <x v="0"/>
    <x v="1"/>
    <s v="8 Jun 1980"/>
    <x v="1559"/>
    <x v="1"/>
    <s v="tier - 3"/>
    <x v="3"/>
    <n v="43"/>
  </r>
  <r>
    <s v="Id1561"/>
    <s v="Kessell"/>
    <n v="25.27"/>
    <x v="42"/>
    <s v="yes"/>
    <x v="0"/>
    <x v="0"/>
    <x v="0"/>
    <x v="0"/>
    <x v="1"/>
    <x v="0"/>
    <s v="27 Jul 1981"/>
    <x v="1560"/>
    <x v="1"/>
    <s v="tier - 2"/>
    <x v="0"/>
    <n v="41"/>
  </r>
  <r>
    <s v="Id1562"/>
    <s v="Hidalgo Zambrano"/>
    <n v="29.26"/>
    <x v="79"/>
    <s v="No"/>
    <x v="0"/>
    <x v="0"/>
    <x v="3"/>
    <x v="0"/>
    <x v="1"/>
    <x v="2"/>
    <s v="1 Nov 1984"/>
    <x v="1561"/>
    <x v="1"/>
    <s v="tier - 3"/>
    <x v="1"/>
    <n v="38"/>
  </r>
  <r>
    <s v="Id1563"/>
    <s v="Caprario"/>
    <n v="27.835000000000001"/>
    <x v="176"/>
    <s v="No"/>
    <x v="0"/>
    <x v="0"/>
    <x v="3"/>
    <x v="0"/>
    <x v="1"/>
    <x v="2"/>
    <s v="26 Aug 1984"/>
    <x v="1562"/>
    <x v="2"/>
    <s v="tier - 3"/>
    <x v="1"/>
    <n v="38"/>
  </r>
  <r>
    <s v="Id1564"/>
    <s v="Ryan"/>
    <n v="46.53"/>
    <x v="626"/>
    <s v="yes"/>
    <x v="0"/>
    <x v="0"/>
    <x v="0"/>
    <x v="0"/>
    <x v="0"/>
    <x v="2"/>
    <s v="22 Jul 1985"/>
    <x v="1563"/>
    <x v="2"/>
    <s v="tier - 2"/>
    <x v="0"/>
    <n v="37"/>
  </r>
  <r>
    <s v="Id1565"/>
    <s v="Hoffman"/>
    <n v="20.58"/>
    <x v="573"/>
    <s v="yes"/>
    <x v="0"/>
    <x v="0"/>
    <x v="3"/>
    <x v="0"/>
    <x v="2"/>
    <x v="0"/>
    <s v="5 Aug 1975"/>
    <x v="1564"/>
    <x v="1"/>
    <s v="tier - 3"/>
    <x v="0"/>
    <n v="47"/>
  </r>
  <r>
    <s v="Id1566"/>
    <s v="Wong"/>
    <n v="19.53"/>
    <x v="34"/>
    <s v="yes"/>
    <x v="0"/>
    <x v="0"/>
    <x v="0"/>
    <x v="0"/>
    <x v="2"/>
    <x v="1"/>
    <s v="30 Dec 1976"/>
    <x v="1565"/>
    <x v="1"/>
    <s v="tier - 3"/>
    <x v="0"/>
    <n v="46"/>
  </r>
  <r>
    <s v="Id1567"/>
    <s v="Lea"/>
    <n v="27.7"/>
    <x v="380"/>
    <s v="No"/>
    <x v="0"/>
    <x v="0"/>
    <x v="3"/>
    <x v="0"/>
    <x v="1"/>
    <x v="2"/>
    <s v="4 Sep 1987"/>
    <x v="1566"/>
    <x v="1"/>
    <s v="tier - 2"/>
    <x v="3"/>
    <n v="35"/>
  </r>
  <r>
    <s v="Id1568"/>
    <s v="Patterson"/>
    <n v="18.920000000000002"/>
    <x v="222"/>
    <s v="No"/>
    <x v="0"/>
    <x v="0"/>
    <x v="0"/>
    <x v="0"/>
    <x v="2"/>
    <x v="0"/>
    <s v="22 Aug 1971"/>
    <x v="1567"/>
    <x v="1"/>
    <s v="tier - 3"/>
    <x v="0"/>
    <n v="51"/>
  </r>
  <r>
    <s v="Id1569"/>
    <s v="Quigley"/>
    <n v="17.760000000000002"/>
    <x v="590"/>
    <s v="yes"/>
    <x v="0"/>
    <x v="0"/>
    <x v="1"/>
    <x v="0"/>
    <x v="3"/>
    <x v="0"/>
    <s v="20 Aug 1970"/>
    <x v="1568"/>
    <x v="1"/>
    <s v="tier - 1"/>
    <x v="0"/>
    <n v="52"/>
  </r>
  <r>
    <s v="Id1570"/>
    <s v="Korir"/>
    <n v="29.83"/>
    <x v="52"/>
    <s v="yes"/>
    <x v="0"/>
    <x v="0"/>
    <x v="0"/>
    <x v="0"/>
    <x v="1"/>
    <x v="2"/>
    <s v="10 Dec 1985"/>
    <x v="1569"/>
    <x v="0"/>
    <s v="tier - 3"/>
    <x v="7"/>
    <n v="37"/>
  </r>
  <r>
    <s v="Id1571"/>
    <s v="Downs"/>
    <n v="23.465"/>
    <x v="209"/>
    <s v="No"/>
    <x v="0"/>
    <x v="0"/>
    <x v="3"/>
    <x v="0"/>
    <x v="2"/>
    <x v="2"/>
    <s v="9 Sep 1987"/>
    <x v="1570"/>
    <x v="1"/>
    <s v="tier - 3"/>
    <x v="2"/>
    <n v="35"/>
  </r>
  <r>
    <s v="Id1572"/>
    <s v="Young"/>
    <n v="29.355"/>
    <x v="280"/>
    <s v="No"/>
    <x v="0"/>
    <x v="0"/>
    <x v="0"/>
    <x v="0"/>
    <x v="1"/>
    <x v="2"/>
    <s v="28 Oct 1982"/>
    <x v="1571"/>
    <x v="1"/>
    <s v="tier - 1"/>
    <x v="1"/>
    <n v="40"/>
  </r>
  <r>
    <s v="Id1573"/>
    <s v="Zywek"/>
    <n v="35.49"/>
    <x v="127"/>
    <s v="yes"/>
    <x v="0"/>
    <x v="1"/>
    <x v="3"/>
    <x v="0"/>
    <x v="0"/>
    <x v="2"/>
    <s v="16 Aug 1997"/>
    <x v="1572"/>
    <x v="1"/>
    <s v="tier - 2"/>
    <x v="14"/>
    <n v="25"/>
  </r>
  <r>
    <s v="Id1574"/>
    <s v="Faulkner"/>
    <n v="26.315000000000001"/>
    <x v="256"/>
    <s v="No"/>
    <x v="0"/>
    <x v="0"/>
    <x v="0"/>
    <x v="0"/>
    <x v="1"/>
    <x v="1"/>
    <s v="6 Aug 1982"/>
    <x v="1573"/>
    <x v="0"/>
    <s v="tier - 2"/>
    <x v="1"/>
    <n v="40"/>
  </r>
  <r>
    <s v="Id1575"/>
    <s v="Erspamer"/>
    <n v="19.79"/>
    <x v="358"/>
    <s v="yes"/>
    <x v="0"/>
    <x v="0"/>
    <x v="0"/>
    <x v="0"/>
    <x v="2"/>
    <x v="2"/>
    <s v="18 Nov 1976"/>
    <x v="1574"/>
    <x v="1"/>
    <s v="tier - 2"/>
    <x v="0"/>
    <n v="46"/>
  </r>
  <r>
    <s v="Id1576"/>
    <s v="Campbell"/>
    <n v="40.564999999999998"/>
    <x v="585"/>
    <s v="No"/>
    <x v="0"/>
    <x v="0"/>
    <x v="3"/>
    <x v="0"/>
    <x v="0"/>
    <x v="2"/>
    <s v="13 Aug 1984"/>
    <x v="1575"/>
    <x v="1"/>
    <s v="tier - 1"/>
    <x v="1"/>
    <n v="38"/>
  </r>
  <r>
    <s v="Id1577"/>
    <s v="Addison"/>
    <n v="18.03"/>
    <x v="627"/>
    <s v="yes"/>
    <x v="0"/>
    <x v="0"/>
    <x v="1"/>
    <x v="0"/>
    <x v="3"/>
    <x v="0"/>
    <s v="9 Nov 1970"/>
    <x v="1576"/>
    <x v="1"/>
    <s v="tier - 1"/>
    <x v="0"/>
    <n v="52"/>
  </r>
  <r>
    <s v="Id1578"/>
    <s v="Wu"/>
    <n v="34.65"/>
    <x v="213"/>
    <s v="yes"/>
    <x v="0"/>
    <x v="0"/>
    <x v="0"/>
    <x v="0"/>
    <x v="0"/>
    <x v="1"/>
    <s v="7 Jul 1996"/>
    <x v="1577"/>
    <x v="1"/>
    <s v="tier - 3"/>
    <x v="14"/>
    <n v="26"/>
  </r>
  <r>
    <s v="Id1579"/>
    <s v="Millett"/>
    <n v="42.94"/>
    <x v="83"/>
    <s v="No"/>
    <x v="0"/>
    <x v="0"/>
    <x v="0"/>
    <x v="0"/>
    <x v="0"/>
    <x v="2"/>
    <s v="24 Jun 1989"/>
    <x v="1578"/>
    <x v="1"/>
    <s v="tier - 2"/>
    <x v="1"/>
    <n v="33"/>
  </r>
  <r>
    <s v="Id1580"/>
    <s v="Bosl"/>
    <n v="31.254999999999999"/>
    <x v="587"/>
    <s v="No"/>
    <x v="0"/>
    <x v="0"/>
    <x v="0"/>
    <x v="0"/>
    <x v="0"/>
    <x v="2"/>
    <s v="30 Oct 1980"/>
    <x v="1579"/>
    <x v="1"/>
    <s v="tier - 1"/>
    <x v="1"/>
    <n v="42"/>
  </r>
  <r>
    <s v="Id1581"/>
    <s v="Goldberg"/>
    <n v="45.43"/>
    <x v="80"/>
    <s v="yes"/>
    <x v="0"/>
    <x v="1"/>
    <x v="3"/>
    <x v="0"/>
    <x v="0"/>
    <x v="2"/>
    <s v="19 Aug 1983"/>
    <x v="1580"/>
    <x v="2"/>
    <s v="tier - 2"/>
    <x v="0"/>
    <n v="39"/>
  </r>
  <r>
    <s v="Id1582"/>
    <s v="Kelley"/>
    <n v="32.340000000000003"/>
    <x v="316"/>
    <s v="yes"/>
    <x v="0"/>
    <x v="1"/>
    <x v="3"/>
    <x v="0"/>
    <x v="0"/>
    <x v="2"/>
    <s v="21 Oct 1983"/>
    <x v="1581"/>
    <x v="1"/>
    <s v="tier - 1"/>
    <x v="0"/>
    <n v="39"/>
  </r>
  <r>
    <s v="Id1583"/>
    <s v="Johnston"/>
    <n v="25.46"/>
    <x v="628"/>
    <s v="yes"/>
    <x v="0"/>
    <x v="0"/>
    <x v="3"/>
    <x v="0"/>
    <x v="1"/>
    <x v="0"/>
    <s v="25 Sep 1986"/>
    <x v="1582"/>
    <x v="1"/>
    <s v="tier - 2"/>
    <x v="0"/>
    <n v="36"/>
  </r>
  <r>
    <s v="Id1584"/>
    <s v="Keating"/>
    <n v="37.145000000000003"/>
    <x v="134"/>
    <s v="No"/>
    <x v="0"/>
    <x v="0"/>
    <x v="0"/>
    <x v="0"/>
    <x v="0"/>
    <x v="2"/>
    <s v="13 Aug 1990"/>
    <x v="1583"/>
    <x v="1"/>
    <s v="tier - 2"/>
    <x v="2"/>
    <n v="32"/>
  </r>
  <r>
    <s v="Id1585"/>
    <s v="Duhon"/>
    <n v="30.8"/>
    <x v="334"/>
    <s v="yes"/>
    <x v="0"/>
    <x v="0"/>
    <x v="0"/>
    <x v="0"/>
    <x v="0"/>
    <x v="1"/>
    <s v="15 Dec 1985"/>
    <x v="1584"/>
    <x v="1"/>
    <s v="tier - 1"/>
    <x v="0"/>
    <n v="37"/>
  </r>
  <r>
    <s v="Id1586"/>
    <s v="Briseno"/>
    <n v="29.5"/>
    <x v="540"/>
    <s v="yes"/>
    <x v="0"/>
    <x v="0"/>
    <x v="0"/>
    <x v="0"/>
    <x v="1"/>
    <x v="2"/>
    <s v="19 Nov 1985"/>
    <x v="1585"/>
    <x v="1"/>
    <s v="tier - 1"/>
    <x v="3"/>
    <n v="37"/>
  </r>
  <r>
    <s v="Id1587"/>
    <s v="Besse"/>
    <n v="43.39"/>
    <x v="561"/>
    <s v="No"/>
    <x v="1"/>
    <x v="0"/>
    <x v="3"/>
    <x v="0"/>
    <x v="0"/>
    <x v="1"/>
    <s v="27 Jul 2004"/>
    <x v="1586"/>
    <x v="1"/>
    <s v="tier - 2"/>
    <x v="3"/>
    <n v="18"/>
  </r>
  <r>
    <s v="Id1588"/>
    <s v="Shillings"/>
    <n v="15.08"/>
    <x v="239"/>
    <s v="yes"/>
    <x v="0"/>
    <x v="1"/>
    <x v="3"/>
    <x v="0"/>
    <x v="3"/>
    <x v="2"/>
    <s v="4 Sep 1969"/>
    <x v="1587"/>
    <x v="1"/>
    <s v="tier - 2"/>
    <x v="1"/>
    <n v="53"/>
  </r>
  <r>
    <s v="Id1589"/>
    <s v="Tate"/>
    <n v="20.48"/>
    <x v="305"/>
    <s v="No"/>
    <x v="0"/>
    <x v="0"/>
    <x v="0"/>
    <x v="0"/>
    <x v="2"/>
    <x v="0"/>
    <s v="17 Sep 1974"/>
    <x v="1588"/>
    <x v="1"/>
    <s v="tier - 1"/>
    <x v="0"/>
    <n v="48"/>
  </r>
  <r>
    <s v="Id1590"/>
    <s v="Arsenault"/>
    <n v="34.450000000000003"/>
    <x v="224"/>
    <s v="yes"/>
    <x v="0"/>
    <x v="0"/>
    <x v="0"/>
    <x v="0"/>
    <x v="0"/>
    <x v="2"/>
    <s v="4 Jul 1996"/>
    <x v="1589"/>
    <x v="1"/>
    <s v="tier - 3"/>
    <x v="14"/>
    <n v="26"/>
  </r>
  <r>
    <s v="Id1591"/>
    <s v="Hengoed"/>
    <n v="34.21"/>
    <x v="318"/>
    <s v="yes"/>
    <x v="0"/>
    <x v="0"/>
    <x v="0"/>
    <x v="0"/>
    <x v="0"/>
    <x v="0"/>
    <s v="26 Aug 1981"/>
    <x v="1590"/>
    <x v="1"/>
    <s v="tier - 3"/>
    <x v="0"/>
    <n v="41"/>
  </r>
  <r>
    <s v="Id1592"/>
    <s v="Aller"/>
    <n v="28.8"/>
    <x v="19"/>
    <s v="yes"/>
    <x v="0"/>
    <x v="0"/>
    <x v="0"/>
    <x v="0"/>
    <x v="1"/>
    <x v="0"/>
    <s v="24 Nov 1981"/>
    <x v="1591"/>
    <x v="1"/>
    <s v="tier - 1"/>
    <x v="3"/>
    <n v="41"/>
  </r>
  <r>
    <s v="Id1593"/>
    <s v="Pisano"/>
    <n v="31.74"/>
    <x v="135"/>
    <s v="No"/>
    <x v="0"/>
    <x v="1"/>
    <x v="3"/>
    <x v="0"/>
    <x v="0"/>
    <x v="2"/>
    <s v="16 Oct 1993"/>
    <x v="1592"/>
    <x v="1"/>
    <s v="tier - 1"/>
    <x v="15"/>
    <n v="29"/>
  </r>
  <r>
    <s v="Id1594"/>
    <s v="Sanca"/>
    <n v="21.78"/>
    <x v="629"/>
    <s v="yes"/>
    <x v="0"/>
    <x v="0"/>
    <x v="0"/>
    <x v="0"/>
    <x v="2"/>
    <x v="0"/>
    <s v="30 Jun 1981"/>
    <x v="1593"/>
    <x v="0"/>
    <s v="tier - 3"/>
    <x v="0"/>
    <n v="41"/>
  </r>
  <r>
    <s v="Id1595"/>
    <s v="Bond"/>
    <n v="23.75"/>
    <x v="52"/>
    <s v="No"/>
    <x v="0"/>
    <x v="0"/>
    <x v="3"/>
    <x v="0"/>
    <x v="2"/>
    <x v="2"/>
    <s v="25 Sep 1984"/>
    <x v="1594"/>
    <x v="1"/>
    <s v="tier - 1"/>
    <x v="0"/>
    <n v="38"/>
  </r>
  <r>
    <s v="Id1596"/>
    <s v="Carron"/>
    <n v="33.21"/>
    <x v="103"/>
    <s v="yes"/>
    <x v="0"/>
    <x v="0"/>
    <x v="3"/>
    <x v="0"/>
    <x v="0"/>
    <x v="2"/>
    <s v="17 Oct 1995"/>
    <x v="1595"/>
    <x v="1"/>
    <s v="tier - 1"/>
    <x v="12"/>
    <n v="27"/>
  </r>
  <r>
    <s v="Id1597"/>
    <s v="Ellwanger"/>
    <n v="17.7"/>
    <x v="583"/>
    <s v="yes"/>
    <x v="0"/>
    <x v="0"/>
    <x v="1"/>
    <x v="0"/>
    <x v="3"/>
    <x v="0"/>
    <s v="11 Oct 1970"/>
    <x v="1596"/>
    <x v="1"/>
    <s v="tier - 2"/>
    <x v="0"/>
    <n v="52"/>
  </r>
  <r>
    <s v="Id1598"/>
    <s v="Hanson"/>
    <n v="17.2"/>
    <x v="589"/>
    <s v="No"/>
    <x v="0"/>
    <x v="0"/>
    <x v="1"/>
    <x v="0"/>
    <x v="3"/>
    <x v="0"/>
    <s v="8 Sep 1972"/>
    <x v="1597"/>
    <x v="1"/>
    <s v="tier - 2"/>
    <x v="1"/>
    <n v="50"/>
  </r>
  <r>
    <s v="Id1599"/>
    <s v="Tucker"/>
    <n v="19.21"/>
    <x v="315"/>
    <s v="No"/>
    <x v="0"/>
    <x v="0"/>
    <x v="1"/>
    <x v="0"/>
    <x v="2"/>
    <x v="2"/>
    <s v="11 Nov 1972"/>
    <x v="1598"/>
    <x v="1"/>
    <s v="tier - 2"/>
    <x v="0"/>
    <n v="50"/>
  </r>
  <r>
    <s v="Id1600"/>
    <s v="Counts"/>
    <n v="23.2"/>
    <x v="500"/>
    <s v="No"/>
    <x v="0"/>
    <x v="1"/>
    <x v="3"/>
    <x v="0"/>
    <x v="2"/>
    <x v="2"/>
    <s v="10 Oct 1979"/>
    <x v="1599"/>
    <x v="1"/>
    <s v="tier - 1"/>
    <x v="3"/>
    <n v="43"/>
  </r>
  <r>
    <s v="Id1601"/>
    <s v="Carson"/>
    <n v="32.5"/>
    <x v="164"/>
    <s v="yes"/>
    <x v="0"/>
    <x v="1"/>
    <x v="3"/>
    <x v="0"/>
    <x v="0"/>
    <x v="2"/>
    <s v="11 Aug 1983"/>
    <x v="1600"/>
    <x v="1"/>
    <s v="tier - 1"/>
    <x v="3"/>
    <n v="39"/>
  </r>
  <r>
    <s v="Id1602"/>
    <s v="Haines"/>
    <n v="20.9"/>
    <x v="457"/>
    <s v="No"/>
    <x v="0"/>
    <x v="0"/>
    <x v="0"/>
    <x v="0"/>
    <x v="2"/>
    <x v="0"/>
    <s v="19 Sep 1978"/>
    <x v="1601"/>
    <x v="1"/>
    <s v="tier - 2"/>
    <x v="0"/>
    <n v="44"/>
  </r>
  <r>
    <s v="Id1603"/>
    <s v="Schnabel"/>
    <n v="19.11"/>
    <x v="261"/>
    <s v="No"/>
    <x v="0"/>
    <x v="0"/>
    <x v="1"/>
    <x v="0"/>
    <x v="2"/>
    <x v="2"/>
    <s v="29 Jun 1972"/>
    <x v="1602"/>
    <x v="1"/>
    <s v="tier - 2"/>
    <x v="0"/>
    <n v="50"/>
  </r>
  <r>
    <s v="Id1604"/>
    <s v="Thind"/>
    <n v="31.17"/>
    <x v="124"/>
    <s v="No"/>
    <x v="0"/>
    <x v="0"/>
    <x v="3"/>
    <x v="0"/>
    <x v="0"/>
    <x v="2"/>
    <s v="12 Aug 1992"/>
    <x v="1603"/>
    <x v="1"/>
    <s v="tier - 1"/>
    <x v="14"/>
    <n v="30"/>
  </r>
  <r>
    <s v="Id1605"/>
    <s v="Simon"/>
    <n v="36.08"/>
    <x v="144"/>
    <s v="No"/>
    <x v="0"/>
    <x v="0"/>
    <x v="0"/>
    <x v="0"/>
    <x v="0"/>
    <x v="2"/>
    <s v="10 Sep 1999"/>
    <x v="1604"/>
    <x v="1"/>
    <s v="tier - 2"/>
    <x v="12"/>
    <n v="23"/>
  </r>
  <r>
    <s v="Id1606"/>
    <s v="Arciniaga"/>
    <n v="28.024999999999999"/>
    <x v="363"/>
    <s v="yes"/>
    <x v="0"/>
    <x v="0"/>
    <x v="0"/>
    <x v="0"/>
    <x v="1"/>
    <x v="2"/>
    <s v="22 Sep 1985"/>
    <x v="1605"/>
    <x v="1"/>
    <s v="tier - 2"/>
    <x v="1"/>
    <n v="37"/>
  </r>
  <r>
    <s v="Id1607"/>
    <s v="Ryan"/>
    <n v="24.32"/>
    <x v="209"/>
    <s v="yes"/>
    <x v="0"/>
    <x v="0"/>
    <x v="0"/>
    <x v="0"/>
    <x v="2"/>
    <x v="2"/>
    <s v="22 Jul 1985"/>
    <x v="1606"/>
    <x v="1"/>
    <s v="tier - 1"/>
    <x v="1"/>
    <n v="37"/>
  </r>
  <r>
    <s v="Id1608"/>
    <s v="Lizak"/>
    <n v="38"/>
    <x v="86"/>
    <s v="yes"/>
    <x v="0"/>
    <x v="0"/>
    <x v="3"/>
    <x v="0"/>
    <x v="0"/>
    <x v="2"/>
    <s v="23 Oct 1988"/>
    <x v="1607"/>
    <x v="1"/>
    <s v="tier - 1"/>
    <x v="3"/>
    <n v="34"/>
  </r>
  <r>
    <s v="Id1609"/>
    <s v="Howery"/>
    <n v="31.6"/>
    <x v="218"/>
    <s v="yes"/>
    <x v="0"/>
    <x v="0"/>
    <x v="0"/>
    <x v="0"/>
    <x v="0"/>
    <x v="0"/>
    <s v="1 Oct 1981"/>
    <x v="1608"/>
    <x v="1"/>
    <s v="tier - 3"/>
    <x v="3"/>
    <n v="41"/>
  </r>
  <r>
    <s v="Id1610"/>
    <s v="Crain"/>
    <n v="31.02"/>
    <x v="630"/>
    <s v="yes"/>
    <x v="0"/>
    <x v="0"/>
    <x v="0"/>
    <x v="0"/>
    <x v="0"/>
    <x v="0"/>
    <s v="22 Nov 1981"/>
    <x v="1609"/>
    <x v="1"/>
    <s v="tier - 1"/>
    <x v="0"/>
    <n v="41"/>
  </r>
  <r>
    <s v="Id1611"/>
    <s v="Hotze"/>
    <n v="29.26"/>
    <x v="251"/>
    <s v="yes"/>
    <x v="0"/>
    <x v="0"/>
    <x v="3"/>
    <x v="0"/>
    <x v="1"/>
    <x v="2"/>
    <s v="1 Nov 1988"/>
    <x v="1610"/>
    <x v="1"/>
    <s v="tier - 3"/>
    <x v="0"/>
    <n v="34"/>
  </r>
  <r>
    <s v="Id1612"/>
    <s v="Chauhan"/>
    <n v="15.09"/>
    <x v="14"/>
    <s v="yes"/>
    <x v="0"/>
    <x v="0"/>
    <x v="1"/>
    <x v="0"/>
    <x v="3"/>
    <x v="0"/>
    <s v="5 Oct 1970"/>
    <x v="1611"/>
    <x v="1"/>
    <s v="tier - 2"/>
    <x v="1"/>
    <n v="52"/>
  </r>
  <r>
    <s v="Id1613"/>
    <s v="Raab"/>
    <n v="22.63"/>
    <x v="111"/>
    <s v="yes"/>
    <x v="0"/>
    <x v="0"/>
    <x v="0"/>
    <x v="0"/>
    <x v="2"/>
    <x v="2"/>
    <s v="9 Aug 1985"/>
    <x v="1612"/>
    <x v="1"/>
    <s v="tier - 2"/>
    <x v="1"/>
    <n v="37"/>
  </r>
  <r>
    <s v="Id1614"/>
    <s v="McKown"/>
    <n v="23.46"/>
    <x v="139"/>
    <s v="No"/>
    <x v="0"/>
    <x v="0"/>
    <x v="3"/>
    <x v="0"/>
    <x v="2"/>
    <x v="2"/>
    <s v="6 Oct 1984"/>
    <x v="1613"/>
    <x v="1"/>
    <s v="tier - 1"/>
    <x v="0"/>
    <n v="38"/>
  </r>
  <r>
    <s v="Id1615"/>
    <s v="Schiemann"/>
    <n v="22.56"/>
    <x v="83"/>
    <s v="yes"/>
    <x v="0"/>
    <x v="0"/>
    <x v="0"/>
    <x v="0"/>
    <x v="2"/>
    <x v="2"/>
    <s v="15 Oct 1985"/>
    <x v="1614"/>
    <x v="1"/>
    <s v="tier - 1"/>
    <x v="1"/>
    <n v="37"/>
  </r>
  <r>
    <s v="Id1616"/>
    <s v="Cress"/>
    <n v="19.28"/>
    <x v="543"/>
    <s v="No"/>
    <x v="0"/>
    <x v="0"/>
    <x v="1"/>
    <x v="0"/>
    <x v="2"/>
    <x v="0"/>
    <s v="6 Nov 1973"/>
    <x v="1615"/>
    <x v="1"/>
    <s v="tier - 3"/>
    <x v="0"/>
    <n v="49"/>
  </r>
  <r>
    <s v="Id1617"/>
    <s v="Mawson"/>
    <n v="15.37"/>
    <x v="631"/>
    <s v="yes"/>
    <x v="0"/>
    <x v="0"/>
    <x v="1"/>
    <x v="0"/>
    <x v="3"/>
    <x v="0"/>
    <s v="14 Oct 1970"/>
    <x v="1616"/>
    <x v="1"/>
    <s v="tier - 3"/>
    <x v="1"/>
    <n v="52"/>
  </r>
  <r>
    <s v="Id1618"/>
    <s v="Wigginton"/>
    <n v="18.71"/>
    <x v="319"/>
    <s v="yes"/>
    <x v="0"/>
    <x v="0"/>
    <x v="0"/>
    <x v="0"/>
    <x v="2"/>
    <x v="2"/>
    <s v="12 Dec 1976"/>
    <x v="1617"/>
    <x v="1"/>
    <s v="tier - 3"/>
    <x v="0"/>
    <n v="46"/>
  </r>
  <r>
    <s v="Id1619"/>
    <s v="Wang"/>
    <n v="20.61"/>
    <x v="632"/>
    <s v="No"/>
    <x v="0"/>
    <x v="0"/>
    <x v="0"/>
    <x v="0"/>
    <x v="2"/>
    <x v="0"/>
    <s v="5 Sep 1978"/>
    <x v="1618"/>
    <x v="1"/>
    <s v="tier - 1"/>
    <x v="0"/>
    <n v="44"/>
  </r>
  <r>
    <s v="Id1620"/>
    <s v="Schroeder"/>
    <n v="15.99"/>
    <x v="90"/>
    <s v="yes"/>
    <x v="0"/>
    <x v="1"/>
    <x v="3"/>
    <x v="0"/>
    <x v="3"/>
    <x v="2"/>
    <s v="9 Nov 1969"/>
    <x v="1619"/>
    <x v="1"/>
    <s v="tier - 2"/>
    <x v="3"/>
    <n v="53"/>
  </r>
  <r>
    <s v="Id1621"/>
    <s v="Leonard"/>
    <n v="33.155000000000001"/>
    <x v="538"/>
    <s v="No"/>
    <x v="0"/>
    <x v="0"/>
    <x v="0"/>
    <x v="0"/>
    <x v="0"/>
    <x v="2"/>
    <s v="18 Aug 1990"/>
    <x v="1620"/>
    <x v="1"/>
    <s v="tier - 3"/>
    <x v="1"/>
    <n v="32"/>
  </r>
  <r>
    <s v="Id1622"/>
    <s v="Tissue"/>
    <n v="26.22"/>
    <x v="252"/>
    <s v="yes"/>
    <x v="0"/>
    <x v="1"/>
    <x v="3"/>
    <x v="0"/>
    <x v="1"/>
    <x v="2"/>
    <s v="16 Nov 1983"/>
    <x v="1621"/>
    <x v="2"/>
    <s v="tier - 2"/>
    <x v="1"/>
    <n v="39"/>
  </r>
  <r>
    <s v="Id1623"/>
    <s v="Wood"/>
    <n v="21.85"/>
    <x v="274"/>
    <s v="yes"/>
    <x v="0"/>
    <x v="1"/>
    <x v="3"/>
    <x v="0"/>
    <x v="2"/>
    <x v="2"/>
    <s v="11 Aug 1983"/>
    <x v="1622"/>
    <x v="1"/>
    <s v="tier - 3"/>
    <x v="1"/>
    <n v="39"/>
  </r>
  <r>
    <s v="Id1624"/>
    <s v="Denny"/>
    <n v="30.495000000000001"/>
    <x v="178"/>
    <s v="No"/>
    <x v="0"/>
    <x v="0"/>
    <x v="0"/>
    <x v="0"/>
    <x v="0"/>
    <x v="1"/>
    <s v="25 Jul 1991"/>
    <x v="1623"/>
    <x v="1"/>
    <s v="tier - 2"/>
    <x v="2"/>
    <n v="31"/>
  </r>
  <r>
    <s v="Id1625"/>
    <s v="Testa"/>
    <n v="34.104999999999997"/>
    <x v="215"/>
    <s v="yes"/>
    <x v="0"/>
    <x v="0"/>
    <x v="0"/>
    <x v="0"/>
    <x v="0"/>
    <x v="2"/>
    <s v="21 Jul 1985"/>
    <x v="1624"/>
    <x v="1"/>
    <s v="tier - 1"/>
    <x v="1"/>
    <n v="37"/>
  </r>
  <r>
    <s v="Id1626"/>
    <s v="Mooney"/>
    <n v="32.770000000000003"/>
    <x v="614"/>
    <s v="yes"/>
    <x v="0"/>
    <x v="0"/>
    <x v="3"/>
    <x v="0"/>
    <x v="0"/>
    <x v="2"/>
    <s v="9 Sep 1995"/>
    <x v="1625"/>
    <x v="1"/>
    <s v="tier - 3"/>
    <x v="12"/>
    <n v="27"/>
  </r>
  <r>
    <s v="Id1627"/>
    <s v="Buchholtz"/>
    <n v="16.850000000000001"/>
    <x v="35"/>
    <s v="yes"/>
    <x v="0"/>
    <x v="0"/>
    <x v="1"/>
    <x v="0"/>
    <x v="3"/>
    <x v="0"/>
    <s v="9 Jun 1970"/>
    <x v="1626"/>
    <x v="1"/>
    <s v="tier - 2"/>
    <x v="0"/>
    <n v="52"/>
  </r>
  <r>
    <s v="Id1628"/>
    <s v="Hoyt"/>
    <n v="34.700000000000003"/>
    <x v="87"/>
    <s v="No"/>
    <x v="0"/>
    <x v="0"/>
    <x v="3"/>
    <x v="0"/>
    <x v="0"/>
    <x v="1"/>
    <s v="25 Jul 1984"/>
    <x v="1627"/>
    <x v="0"/>
    <s v="tier - 2"/>
    <x v="3"/>
    <n v="38"/>
  </r>
  <r>
    <s v="Id1629"/>
    <s v="Cabada"/>
    <n v="37.049999999999997"/>
    <x v="233"/>
    <s v="No"/>
    <x v="0"/>
    <x v="0"/>
    <x v="3"/>
    <x v="0"/>
    <x v="0"/>
    <x v="2"/>
    <s v="14 Oct 1984"/>
    <x v="1628"/>
    <x v="0"/>
    <s v="tier - 1"/>
    <x v="7"/>
    <n v="38"/>
  </r>
  <r>
    <s v="Id1630"/>
    <s v="Lobaciute"/>
    <n v="18.78"/>
    <x v="150"/>
    <s v="No"/>
    <x v="0"/>
    <x v="1"/>
    <x v="3"/>
    <x v="0"/>
    <x v="2"/>
    <x v="2"/>
    <s v="8 Aug 1979"/>
    <x v="1629"/>
    <x v="1"/>
    <s v="tier - 2"/>
    <x v="1"/>
    <n v="43"/>
  </r>
  <r>
    <s v="Id1631"/>
    <s v="Dawes"/>
    <n v="28.024999999999999"/>
    <x v="633"/>
    <s v="No"/>
    <x v="0"/>
    <x v="0"/>
    <x v="3"/>
    <x v="0"/>
    <x v="1"/>
    <x v="2"/>
    <s v="21 Sep 1984"/>
    <x v="1630"/>
    <x v="2"/>
    <s v="tier - 1"/>
    <x v="4"/>
    <n v="38"/>
  </r>
  <r>
    <s v="Id1632"/>
    <s v="Deppen"/>
    <n v="35.090000000000003"/>
    <x v="85"/>
    <s v="No"/>
    <x v="0"/>
    <x v="0"/>
    <x v="0"/>
    <x v="0"/>
    <x v="0"/>
    <x v="1"/>
    <s v="8 Nov 1994"/>
    <x v="1631"/>
    <x v="1"/>
    <s v="tier - 2"/>
    <x v="3"/>
    <n v="28"/>
  </r>
  <r>
    <s v="Id1633"/>
    <s v="Oberndorfer"/>
    <n v="34.42"/>
    <x v="127"/>
    <s v="yes"/>
    <x v="0"/>
    <x v="0"/>
    <x v="0"/>
    <x v="0"/>
    <x v="0"/>
    <x v="2"/>
    <s v="28 Jul 1996"/>
    <x v="1632"/>
    <x v="1"/>
    <s v="tier - 3"/>
    <x v="1"/>
    <n v="26"/>
  </r>
  <r>
    <s v="Id1634"/>
    <s v="Hetherington"/>
    <n v="29.4"/>
    <x v="228"/>
    <s v="No"/>
    <x v="0"/>
    <x v="0"/>
    <x v="0"/>
    <x v="0"/>
    <x v="1"/>
    <x v="2"/>
    <s v="16 Aug 1989"/>
    <x v="1633"/>
    <x v="1"/>
    <s v="tier - 1"/>
    <x v="3"/>
    <n v="33"/>
  </r>
  <r>
    <s v="Id1635"/>
    <s v="Murray"/>
    <n v="21.31"/>
    <x v="550"/>
    <s v="No"/>
    <x v="0"/>
    <x v="0"/>
    <x v="0"/>
    <x v="0"/>
    <x v="2"/>
    <x v="2"/>
    <s v="8 Aug 1980"/>
    <x v="1634"/>
    <x v="1"/>
    <s v="tier - 3"/>
    <x v="0"/>
    <n v="42"/>
  </r>
  <r>
    <s v="Id1636"/>
    <s v="Higden"/>
    <n v="19.559999999999999"/>
    <x v="499"/>
    <s v="No"/>
    <x v="0"/>
    <x v="0"/>
    <x v="0"/>
    <x v="0"/>
    <x v="2"/>
    <x v="0"/>
    <s v="17 Aug 1974"/>
    <x v="1635"/>
    <x v="1"/>
    <s v="tier - 2"/>
    <x v="0"/>
    <n v="48"/>
  </r>
  <r>
    <s v="Id1637"/>
    <s v="Rediger"/>
    <n v="37.335000000000001"/>
    <x v="106"/>
    <s v="yes"/>
    <x v="0"/>
    <x v="0"/>
    <x v="3"/>
    <x v="0"/>
    <x v="0"/>
    <x v="1"/>
    <s v="10 Jun 1988"/>
    <x v="1636"/>
    <x v="1"/>
    <s v="tier - 1"/>
    <x v="1"/>
    <n v="34"/>
  </r>
  <r>
    <s v="Id1638"/>
    <s v="Huff"/>
    <n v="19.53"/>
    <x v="41"/>
    <s v="No"/>
    <x v="0"/>
    <x v="0"/>
    <x v="0"/>
    <x v="0"/>
    <x v="2"/>
    <x v="0"/>
    <s v="11 Oct 1974"/>
    <x v="1637"/>
    <x v="1"/>
    <s v="tier - 3"/>
    <x v="0"/>
    <n v="48"/>
  </r>
  <r>
    <s v="Id1639"/>
    <s v="Hall"/>
    <n v="34.1"/>
    <x v="361"/>
    <s v="No"/>
    <x v="0"/>
    <x v="0"/>
    <x v="0"/>
    <x v="0"/>
    <x v="0"/>
    <x v="2"/>
    <s v="10 Oct 1980"/>
    <x v="1638"/>
    <x v="1"/>
    <s v="tier - 2"/>
    <x v="3"/>
    <n v="42"/>
  </r>
  <r>
    <s v="Id1640"/>
    <s v="Grise"/>
    <n v="16.5"/>
    <x v="452"/>
    <s v="yes"/>
    <x v="0"/>
    <x v="0"/>
    <x v="1"/>
    <x v="0"/>
    <x v="3"/>
    <x v="0"/>
    <s v="25 Jun 1970"/>
    <x v="1639"/>
    <x v="1"/>
    <s v="tier - 3"/>
    <x v="0"/>
    <n v="52"/>
  </r>
  <r>
    <s v="Id1641"/>
    <s v="Skildum"/>
    <n v="30.69"/>
    <x v="249"/>
    <s v="No"/>
    <x v="0"/>
    <x v="0"/>
    <x v="3"/>
    <x v="0"/>
    <x v="0"/>
    <x v="2"/>
    <s v="11 Nov 1984"/>
    <x v="1640"/>
    <x v="1"/>
    <s v="tier - 2"/>
    <x v="0"/>
    <n v="38"/>
  </r>
  <r>
    <s v="Id1642"/>
    <s v="Yang"/>
    <n v="28.93"/>
    <x v="189"/>
    <s v="No"/>
    <x v="0"/>
    <x v="0"/>
    <x v="3"/>
    <x v="0"/>
    <x v="1"/>
    <x v="2"/>
    <s v="19 Sep 1984"/>
    <x v="1641"/>
    <x v="1"/>
    <s v="tier - 3"/>
    <x v="0"/>
    <n v="38"/>
  </r>
  <r>
    <s v="Id1643"/>
    <s v="Fischer-Daly"/>
    <n v="38.9"/>
    <x v="141"/>
    <s v="No"/>
    <x v="0"/>
    <x v="0"/>
    <x v="0"/>
    <x v="0"/>
    <x v="0"/>
    <x v="2"/>
    <s v="22 Jul 1989"/>
    <x v="1642"/>
    <x v="1"/>
    <s v="tier - 2"/>
    <x v="3"/>
    <n v="33"/>
  </r>
  <r>
    <s v="Id1644"/>
    <s v="Asher"/>
    <n v="26.9"/>
    <x v="212"/>
    <s v="No"/>
    <x v="0"/>
    <x v="0"/>
    <x v="0"/>
    <x v="0"/>
    <x v="1"/>
    <x v="2"/>
    <s v="21 Jul 1980"/>
    <x v="1643"/>
    <x v="2"/>
    <s v="tier - 3"/>
    <x v="3"/>
    <n v="42"/>
  </r>
  <r>
    <s v="Id1645"/>
    <s v="Zhou"/>
    <n v="24.86"/>
    <x v="195"/>
    <s v="No"/>
    <x v="0"/>
    <x v="0"/>
    <x v="0"/>
    <x v="0"/>
    <x v="2"/>
    <x v="1"/>
    <s v="5 Aug 1980"/>
    <x v="1644"/>
    <x v="1"/>
    <s v="tier - 3"/>
    <x v="0"/>
    <n v="42"/>
  </r>
  <r>
    <s v="Id1646"/>
    <s v="Rudder"/>
    <n v="39.14"/>
    <x v="149"/>
    <s v="No"/>
    <x v="1"/>
    <x v="0"/>
    <x v="3"/>
    <x v="0"/>
    <x v="0"/>
    <x v="1"/>
    <s v="15 Jul 2004"/>
    <x v="1645"/>
    <x v="1"/>
    <s v="tier - 1"/>
    <x v="12"/>
    <n v="18"/>
  </r>
  <r>
    <s v="Id1647"/>
    <s v="Cartmell"/>
    <n v="39.799999999999997"/>
    <x v="331"/>
    <s v="No"/>
    <x v="0"/>
    <x v="1"/>
    <x v="3"/>
    <x v="0"/>
    <x v="0"/>
    <x v="1"/>
    <s v="13 Aug 2003"/>
    <x v="1646"/>
    <x v="1"/>
    <s v="tier - 2"/>
    <x v="1"/>
    <n v="19"/>
  </r>
  <r>
    <s v="Id1648"/>
    <s v="Troland"/>
    <n v="34.32"/>
    <x v="361"/>
    <s v="No"/>
    <x v="0"/>
    <x v="0"/>
    <x v="3"/>
    <x v="0"/>
    <x v="0"/>
    <x v="2"/>
    <s v="14 Jul 1987"/>
    <x v="1647"/>
    <x v="2"/>
    <s v="tier - 2"/>
    <x v="0"/>
    <n v="35"/>
  </r>
  <r>
    <s v="Id1649"/>
    <s v="Hall"/>
    <n v="32.51"/>
    <x v="167"/>
    <s v="No"/>
    <x v="0"/>
    <x v="0"/>
    <x v="0"/>
    <x v="0"/>
    <x v="0"/>
    <x v="2"/>
    <s v="30 Jul 1994"/>
    <x v="1648"/>
    <x v="1"/>
    <s v="tier - 1"/>
    <x v="1"/>
    <n v="28"/>
  </r>
  <r>
    <s v="Id1650"/>
    <s v="Berg"/>
    <n v="30.71"/>
    <x v="105"/>
    <s v="No"/>
    <x v="0"/>
    <x v="1"/>
    <x v="3"/>
    <x v="0"/>
    <x v="0"/>
    <x v="1"/>
    <s v="13 Aug 1993"/>
    <x v="1649"/>
    <x v="1"/>
    <s v="tier - 2"/>
    <x v="15"/>
    <n v="29"/>
  </r>
  <r>
    <s v="Id1651"/>
    <s v="Engtrakul"/>
    <n v="28.9"/>
    <x v="332"/>
    <s v="No"/>
    <x v="0"/>
    <x v="0"/>
    <x v="3"/>
    <x v="0"/>
    <x v="1"/>
    <x v="2"/>
    <s v="29 Jul 1987"/>
    <x v="1650"/>
    <x v="2"/>
    <s v="tier - 3"/>
    <x v="3"/>
    <n v="35"/>
  </r>
  <r>
    <s v="Id1652"/>
    <s v="Leonhardt"/>
    <n v="36.19"/>
    <x v="167"/>
    <s v="No"/>
    <x v="0"/>
    <x v="0"/>
    <x v="0"/>
    <x v="0"/>
    <x v="0"/>
    <x v="2"/>
    <s v="21 Dec 1982"/>
    <x v="1651"/>
    <x v="1"/>
    <s v="tier - 1"/>
    <x v="0"/>
    <n v="40"/>
  </r>
  <r>
    <s v="Id1653"/>
    <s v="Goetz"/>
    <n v="29.6"/>
    <x v="197"/>
    <s v="No"/>
    <x v="0"/>
    <x v="0"/>
    <x v="0"/>
    <x v="0"/>
    <x v="1"/>
    <x v="2"/>
    <s v="8 Jul 1982"/>
    <x v="1652"/>
    <x v="1"/>
    <s v="tier - 1"/>
    <x v="3"/>
    <n v="40"/>
  </r>
  <r>
    <s v="Id1654"/>
    <s v="Cacharelis"/>
    <n v="30.95"/>
    <x v="128"/>
    <s v="No"/>
    <x v="0"/>
    <x v="1"/>
    <x v="3"/>
    <x v="0"/>
    <x v="0"/>
    <x v="1"/>
    <s v="19 Oct 1993"/>
    <x v="1653"/>
    <x v="1"/>
    <s v="tier - 2"/>
    <x v="14"/>
    <n v="29"/>
  </r>
  <r>
    <s v="Id1655"/>
    <s v="Kariolis"/>
    <n v="19.95"/>
    <x v="125"/>
    <s v="No"/>
    <x v="0"/>
    <x v="0"/>
    <x v="3"/>
    <x v="0"/>
    <x v="2"/>
    <x v="2"/>
    <s v="22 Nov 1984"/>
    <x v="1654"/>
    <x v="1"/>
    <s v="tier - 3"/>
    <x v="1"/>
    <n v="38"/>
  </r>
  <r>
    <s v="Id1656"/>
    <s v="Zelwin"/>
    <n v="23.65"/>
    <x v="56"/>
    <s v="yes"/>
    <x v="0"/>
    <x v="0"/>
    <x v="0"/>
    <x v="0"/>
    <x v="2"/>
    <x v="1"/>
    <s v="18 Jun 1985"/>
    <x v="1655"/>
    <x v="1"/>
    <s v="tier - 1"/>
    <x v="0"/>
    <n v="37"/>
  </r>
  <r>
    <s v="Id1657"/>
    <s v="Barry"/>
    <n v="43.34"/>
    <x v="470"/>
    <s v="No"/>
    <x v="0"/>
    <x v="0"/>
    <x v="3"/>
    <x v="0"/>
    <x v="0"/>
    <x v="2"/>
    <s v="30 Sep 1987"/>
    <x v="1656"/>
    <x v="1"/>
    <s v="tier - 2"/>
    <x v="0"/>
    <n v="35"/>
  </r>
  <r>
    <s v="Id1658"/>
    <s v="Bannon"/>
    <n v="31.98"/>
    <x v="135"/>
    <s v="yes"/>
    <x v="0"/>
    <x v="0"/>
    <x v="3"/>
    <x v="0"/>
    <x v="0"/>
    <x v="2"/>
    <s v="20 Aug 1995"/>
    <x v="1657"/>
    <x v="1"/>
    <s v="tier - 2"/>
    <x v="15"/>
    <n v="27"/>
  </r>
  <r>
    <s v="Id1659"/>
    <s v="Chang"/>
    <n v="35.86"/>
    <x v="21"/>
    <s v="No"/>
    <x v="0"/>
    <x v="0"/>
    <x v="3"/>
    <x v="0"/>
    <x v="0"/>
    <x v="1"/>
    <s v="27 Jul 1987"/>
    <x v="1658"/>
    <x v="1"/>
    <s v="tier - 3"/>
    <x v="0"/>
    <n v="35"/>
  </r>
  <r>
    <s v="Id1660"/>
    <s v="Vetter"/>
    <n v="15.2"/>
    <x v="163"/>
    <s v="No"/>
    <x v="0"/>
    <x v="0"/>
    <x v="0"/>
    <x v="0"/>
    <x v="3"/>
    <x v="0"/>
    <s v="27 Sep 1971"/>
    <x v="1659"/>
    <x v="1"/>
    <s v="tier - 3"/>
    <x v="1"/>
    <n v="51"/>
  </r>
  <r>
    <s v="Id1661"/>
    <s v="Jablonski"/>
    <n v="37.200000000000003"/>
    <x v="417"/>
    <s v="No"/>
    <x v="0"/>
    <x v="0"/>
    <x v="0"/>
    <x v="0"/>
    <x v="0"/>
    <x v="0"/>
    <s v="22 Jul 2002"/>
    <x v="1660"/>
    <x v="1"/>
    <s v="tier - 2"/>
    <x v="12"/>
    <n v="20"/>
  </r>
  <r>
    <s v="Id1662"/>
    <s v="Jakubowitch"/>
    <n v="17.91"/>
    <x v="497"/>
    <s v="No"/>
    <x v="0"/>
    <x v="0"/>
    <x v="1"/>
    <x v="0"/>
    <x v="3"/>
    <x v="2"/>
    <s v="2 Nov 1972"/>
    <x v="1661"/>
    <x v="1"/>
    <s v="tier - 2"/>
    <x v="0"/>
    <n v="50"/>
  </r>
  <r>
    <s v="Id1663"/>
    <s v="Altshuler"/>
    <n v="20.76"/>
    <x v="106"/>
    <s v="No"/>
    <x v="0"/>
    <x v="0"/>
    <x v="0"/>
    <x v="0"/>
    <x v="2"/>
    <x v="1"/>
    <s v="18 Sep 1980"/>
    <x v="1662"/>
    <x v="1"/>
    <s v="tier - 3"/>
    <x v="0"/>
    <n v="42"/>
  </r>
  <r>
    <s v="Id1664"/>
    <s v="Ugarte"/>
    <n v="38.99"/>
    <x v="127"/>
    <s v="No"/>
    <x v="1"/>
    <x v="0"/>
    <x v="3"/>
    <x v="0"/>
    <x v="0"/>
    <x v="2"/>
    <s v="1 Nov 2004"/>
    <x v="1663"/>
    <x v="1"/>
    <s v="tier - 3"/>
    <x v="13"/>
    <n v="18"/>
  </r>
  <r>
    <s v="Id1665"/>
    <s v="Tusso"/>
    <n v="42.655000000000001"/>
    <x v="425"/>
    <s v="yes"/>
    <x v="0"/>
    <x v="1"/>
    <x v="3"/>
    <x v="0"/>
    <x v="0"/>
    <x v="1"/>
    <s v="30 Aug 1983"/>
    <x v="1664"/>
    <x v="1"/>
    <s v="tier - 3"/>
    <x v="9"/>
    <n v="39"/>
  </r>
  <r>
    <s v="Id1666"/>
    <s v="Johnson"/>
    <n v="30.57"/>
    <x v="45"/>
    <s v="No"/>
    <x v="0"/>
    <x v="1"/>
    <x v="3"/>
    <x v="0"/>
    <x v="0"/>
    <x v="2"/>
    <s v="10 Jun 1993"/>
    <x v="1665"/>
    <x v="1"/>
    <s v="tier - 1"/>
    <x v="14"/>
    <n v="29"/>
  </r>
  <r>
    <s v="Id1667"/>
    <s v="Landry"/>
    <n v="17.7"/>
    <x v="245"/>
    <s v="No"/>
    <x v="0"/>
    <x v="0"/>
    <x v="1"/>
    <x v="0"/>
    <x v="3"/>
    <x v="1"/>
    <s v="21 Aug 1972"/>
    <x v="1666"/>
    <x v="1"/>
    <s v="tier - 3"/>
    <x v="0"/>
    <n v="50"/>
  </r>
  <r>
    <s v="Id1668"/>
    <s v="McDonald"/>
    <n v="34.770000000000003"/>
    <x v="47"/>
    <s v="No"/>
    <x v="0"/>
    <x v="0"/>
    <x v="3"/>
    <x v="0"/>
    <x v="0"/>
    <x v="2"/>
    <s v="19 Oct 1987"/>
    <x v="1667"/>
    <x v="0"/>
    <s v="tier - 2"/>
    <x v="1"/>
    <n v="35"/>
  </r>
  <r>
    <s v="Id1669"/>
    <s v="Dunlap"/>
    <n v="16.88"/>
    <x v="531"/>
    <s v="No"/>
    <x v="0"/>
    <x v="0"/>
    <x v="0"/>
    <x v="0"/>
    <x v="3"/>
    <x v="0"/>
    <s v="18 Dec 1971"/>
    <x v="1668"/>
    <x v="1"/>
    <s v="tier - 1"/>
    <x v="0"/>
    <n v="51"/>
  </r>
  <r>
    <s v="Id1670"/>
    <s v="Larue"/>
    <n v="40.26"/>
    <x v="634"/>
    <s v="yes"/>
    <x v="0"/>
    <x v="0"/>
    <x v="0"/>
    <x v="0"/>
    <x v="0"/>
    <x v="0"/>
    <s v="30 Aug 1981"/>
    <x v="1669"/>
    <x v="2"/>
    <s v="tier - 3"/>
    <x v="0"/>
    <n v="41"/>
  </r>
  <r>
    <s v="Id1671"/>
    <s v="Hodge"/>
    <n v="25.6"/>
    <x v="100"/>
    <s v="No"/>
    <x v="0"/>
    <x v="1"/>
    <x v="3"/>
    <x v="0"/>
    <x v="1"/>
    <x v="1"/>
    <s v="3 Nov 1993"/>
    <x v="1670"/>
    <x v="1"/>
    <s v="tier - 1"/>
    <x v="3"/>
    <n v="29"/>
  </r>
  <r>
    <s v="Id1672"/>
    <s v="Marcus"/>
    <n v="33.549999999999997"/>
    <x v="333"/>
    <s v="yes"/>
    <x v="0"/>
    <x v="0"/>
    <x v="0"/>
    <x v="0"/>
    <x v="0"/>
    <x v="0"/>
    <s v="15 Jun 1981"/>
    <x v="1671"/>
    <x v="1"/>
    <s v="tier - 3"/>
    <x v="0"/>
    <n v="41"/>
  </r>
  <r>
    <s v="Id1673"/>
    <s v="Daubert"/>
    <n v="16.690000000000001"/>
    <x v="627"/>
    <s v="No"/>
    <x v="0"/>
    <x v="0"/>
    <x v="0"/>
    <x v="0"/>
    <x v="3"/>
    <x v="0"/>
    <s v="6 Jul 1974"/>
    <x v="1672"/>
    <x v="1"/>
    <s v="tier - 2"/>
    <x v="1"/>
    <n v="48"/>
  </r>
  <r>
    <s v="Id1674"/>
    <s v="Close"/>
    <n v="19.95"/>
    <x v="458"/>
    <s v="No"/>
    <x v="0"/>
    <x v="0"/>
    <x v="3"/>
    <x v="0"/>
    <x v="2"/>
    <x v="2"/>
    <s v="3 Nov 1992"/>
    <x v="1673"/>
    <x v="1"/>
    <s v="tier - 3"/>
    <x v="1"/>
    <n v="30"/>
  </r>
  <r>
    <s v="Id1675"/>
    <s v="Roels"/>
    <n v="17.55"/>
    <x v="80"/>
    <s v="No"/>
    <x v="0"/>
    <x v="0"/>
    <x v="1"/>
    <x v="0"/>
    <x v="3"/>
    <x v="2"/>
    <s v="28 Oct 1972"/>
    <x v="1674"/>
    <x v="1"/>
    <s v="tier - 1"/>
    <x v="0"/>
    <n v="50"/>
  </r>
  <r>
    <s v="Id1676"/>
    <s v="Venosky"/>
    <n v="22.01"/>
    <x v="170"/>
    <s v="No"/>
    <x v="0"/>
    <x v="0"/>
    <x v="3"/>
    <x v="0"/>
    <x v="2"/>
    <x v="2"/>
    <s v="12 Aug 1984"/>
    <x v="1675"/>
    <x v="1"/>
    <s v="tier - 2"/>
    <x v="0"/>
    <n v="38"/>
  </r>
  <r>
    <s v="Id1677"/>
    <s v="Gosnell"/>
    <n v="41.8"/>
    <x v="99"/>
    <s v="yes"/>
    <x v="0"/>
    <x v="1"/>
    <x v="3"/>
    <x v="0"/>
    <x v="0"/>
    <x v="1"/>
    <s v="3 Sep 1983"/>
    <x v="1676"/>
    <x v="1"/>
    <s v="tier - 1"/>
    <x v="0"/>
    <n v="39"/>
  </r>
  <r>
    <s v="Id1678"/>
    <s v="Chewning-Kulick"/>
    <n v="19.170000000000002"/>
    <x v="569"/>
    <s v="No"/>
    <x v="0"/>
    <x v="0"/>
    <x v="0"/>
    <x v="0"/>
    <x v="2"/>
    <x v="0"/>
    <s v="27 Sep 1978"/>
    <x v="1677"/>
    <x v="1"/>
    <s v="tier - 1"/>
    <x v="0"/>
    <n v="44"/>
  </r>
  <r>
    <s v="Id1679"/>
    <s v="McCarron"/>
    <n v="32.799999999999997"/>
    <x v="635"/>
    <s v="yes"/>
    <x v="0"/>
    <x v="1"/>
    <x v="3"/>
    <x v="0"/>
    <x v="0"/>
    <x v="1"/>
    <s v="8 Jun 1983"/>
    <x v="1678"/>
    <x v="1"/>
    <s v="tier - 3"/>
    <x v="3"/>
    <n v="40"/>
  </r>
  <r>
    <s v="Id1680"/>
    <s v="Manion"/>
    <n v="35.814999999999998"/>
    <x v="325"/>
    <s v="No"/>
    <x v="0"/>
    <x v="0"/>
    <x v="3"/>
    <x v="0"/>
    <x v="0"/>
    <x v="2"/>
    <s v="9 Dec 1987"/>
    <x v="1679"/>
    <x v="1"/>
    <s v="tier - 3"/>
    <x v="1"/>
    <n v="35"/>
  </r>
  <r>
    <s v="Id1681"/>
    <s v="Strong"/>
    <n v="24.3"/>
    <x v="195"/>
    <s v="No"/>
    <x v="0"/>
    <x v="0"/>
    <x v="0"/>
    <x v="0"/>
    <x v="2"/>
    <x v="1"/>
    <s v="15 Nov 1994"/>
    <x v="1680"/>
    <x v="1"/>
    <s v="tier - 3"/>
    <x v="3"/>
    <n v="28"/>
  </r>
  <r>
    <s v="Id1682"/>
    <s v="Leblanc"/>
    <n v="19.059999999999999"/>
    <x v="534"/>
    <s v="No"/>
    <x v="0"/>
    <x v="0"/>
    <x v="0"/>
    <x v="0"/>
    <x v="2"/>
    <x v="0"/>
    <s v="11 Sep 1978"/>
    <x v="1681"/>
    <x v="1"/>
    <s v="tier - 3"/>
    <x v="0"/>
    <n v="44"/>
  </r>
  <r>
    <s v="Id1683"/>
    <s v="Palmer"/>
    <n v="33.25"/>
    <x v="133"/>
    <s v="yes"/>
    <x v="0"/>
    <x v="0"/>
    <x v="3"/>
    <x v="0"/>
    <x v="0"/>
    <x v="2"/>
    <s v="18 Nov 1988"/>
    <x v="1682"/>
    <x v="1"/>
    <s v="tier - 3"/>
    <x v="2"/>
    <n v="34"/>
  </r>
  <r>
    <s v="Id1684"/>
    <s v="Shen"/>
    <n v="21.37"/>
    <x v="117"/>
    <s v="yes"/>
    <x v="0"/>
    <x v="1"/>
    <x v="3"/>
    <x v="0"/>
    <x v="2"/>
    <x v="2"/>
    <s v="3 Oct 1983"/>
    <x v="1683"/>
    <x v="1"/>
    <s v="tier - 1"/>
    <x v="0"/>
    <n v="39"/>
  </r>
  <r>
    <s v="Id1685"/>
    <s v="Goldsby"/>
    <n v="34.43"/>
    <x v="636"/>
    <s v="yes"/>
    <x v="0"/>
    <x v="0"/>
    <x v="3"/>
    <x v="0"/>
    <x v="0"/>
    <x v="0"/>
    <s v="21 Nov 1986"/>
    <x v="1684"/>
    <x v="2"/>
    <s v="tier - 1"/>
    <x v="0"/>
    <n v="36"/>
  </r>
  <r>
    <s v="Id1686"/>
    <s v="Whitney"/>
    <n v="20.86"/>
    <x v="67"/>
    <s v="yes"/>
    <x v="0"/>
    <x v="0"/>
    <x v="0"/>
    <x v="0"/>
    <x v="2"/>
    <x v="2"/>
    <s v="5 Sep 1985"/>
    <x v="1685"/>
    <x v="1"/>
    <s v="tier - 1"/>
    <x v="1"/>
    <n v="37"/>
  </r>
  <r>
    <s v="Id1687"/>
    <s v="Mahoney"/>
    <n v="18.34"/>
    <x v="564"/>
    <s v="No"/>
    <x v="0"/>
    <x v="0"/>
    <x v="0"/>
    <x v="0"/>
    <x v="3"/>
    <x v="0"/>
    <s v="18 Sep 1974"/>
    <x v="1686"/>
    <x v="1"/>
    <s v="tier - 3"/>
    <x v="0"/>
    <n v="48"/>
  </r>
  <r>
    <s v="Id1688"/>
    <s v="McCracken"/>
    <n v="34.15"/>
    <x v="140"/>
    <s v="No"/>
    <x v="0"/>
    <x v="0"/>
    <x v="0"/>
    <x v="0"/>
    <x v="0"/>
    <x v="2"/>
    <s v="22 Sep 1999"/>
    <x v="1687"/>
    <x v="1"/>
    <s v="tier - 3"/>
    <x v="12"/>
    <n v="23"/>
  </r>
  <r>
    <s v="Id1689"/>
    <s v="Spewak"/>
    <n v="18.350000000000001"/>
    <x v="89"/>
    <s v="No"/>
    <x v="0"/>
    <x v="0"/>
    <x v="0"/>
    <x v="0"/>
    <x v="3"/>
    <x v="2"/>
    <s v="7 Dec 1980"/>
    <x v="1688"/>
    <x v="1"/>
    <s v="tier - 2"/>
    <x v="1"/>
    <n v="42"/>
  </r>
  <r>
    <s v="Id1690"/>
    <s v="Cottini"/>
    <n v="22.13"/>
    <x v="77"/>
    <s v="yes"/>
    <x v="0"/>
    <x v="0"/>
    <x v="0"/>
    <x v="0"/>
    <x v="2"/>
    <x v="0"/>
    <s v="7 Nov 1981"/>
    <x v="1689"/>
    <x v="1"/>
    <s v="tier - 2"/>
    <x v="0"/>
    <n v="41"/>
  </r>
  <r>
    <s v="Id1691"/>
    <s v="Findlay"/>
    <n v="22.51"/>
    <x v="637"/>
    <s v="yes"/>
    <x v="0"/>
    <x v="0"/>
    <x v="3"/>
    <x v="0"/>
    <x v="2"/>
    <x v="1"/>
    <s v="29 Jul 1988"/>
    <x v="1690"/>
    <x v="1"/>
    <s v="tier - 2"/>
    <x v="1"/>
    <n v="34"/>
  </r>
  <r>
    <s v="Id1692"/>
    <s v="Strasburg"/>
    <n v="31"/>
    <x v="372"/>
    <s v="No"/>
    <x v="0"/>
    <x v="0"/>
    <x v="3"/>
    <x v="0"/>
    <x v="0"/>
    <x v="2"/>
    <s v="17 Aug 1984"/>
    <x v="1691"/>
    <x v="1"/>
    <s v="tier - 3"/>
    <x v="3"/>
    <n v="38"/>
  </r>
  <r>
    <s v="Id1693"/>
    <s v="Adams"/>
    <n v="28.27"/>
    <x v="473"/>
    <s v="No"/>
    <x v="0"/>
    <x v="0"/>
    <x v="3"/>
    <x v="0"/>
    <x v="1"/>
    <x v="2"/>
    <s v="26 Aug 1984"/>
    <x v="1692"/>
    <x v="1"/>
    <s v="tier - 2"/>
    <x v="0"/>
    <n v="38"/>
  </r>
  <r>
    <s v="Id1694"/>
    <s v="Deeter"/>
    <n v="29.92"/>
    <x v="269"/>
    <s v="yes"/>
    <x v="0"/>
    <x v="0"/>
    <x v="3"/>
    <x v="0"/>
    <x v="0"/>
    <x v="0"/>
    <s v="30 Sep 1986"/>
    <x v="1693"/>
    <x v="1"/>
    <s v="tier - 3"/>
    <x v="0"/>
    <n v="36"/>
  </r>
  <r>
    <s v="Id1695"/>
    <s v="Arpin"/>
    <n v="25.9"/>
    <x v="438"/>
    <s v="yes"/>
    <x v="0"/>
    <x v="0"/>
    <x v="3"/>
    <x v="0"/>
    <x v="1"/>
    <x v="0"/>
    <s v="12 Jul 1986"/>
    <x v="1694"/>
    <x v="1"/>
    <s v="tier - 3"/>
    <x v="3"/>
    <n v="36"/>
  </r>
  <r>
    <s v="Id1696"/>
    <s v="Schoeneck"/>
    <n v="27.74"/>
    <x v="179"/>
    <s v="yes"/>
    <x v="0"/>
    <x v="0"/>
    <x v="3"/>
    <x v="0"/>
    <x v="1"/>
    <x v="0"/>
    <s v="2 Dec 1986"/>
    <x v="1695"/>
    <x v="1"/>
    <s v="tier - 2"/>
    <x v="2"/>
    <n v="36"/>
  </r>
  <r>
    <s v="Id1697"/>
    <s v="Mueller"/>
    <n v="17.260000000000002"/>
    <x v="638"/>
    <s v="No"/>
    <x v="0"/>
    <x v="0"/>
    <x v="1"/>
    <x v="0"/>
    <x v="3"/>
    <x v="0"/>
    <s v="24 Oct 1973"/>
    <x v="1696"/>
    <x v="1"/>
    <s v="tier - 2"/>
    <x v="0"/>
    <n v="49"/>
  </r>
  <r>
    <s v="Id1698"/>
    <s v="Willits"/>
    <n v="19.855"/>
    <x v="639"/>
    <s v="yes"/>
    <x v="0"/>
    <x v="0"/>
    <x v="3"/>
    <x v="0"/>
    <x v="2"/>
    <x v="0"/>
    <s v="25 Dec 1986"/>
    <x v="1697"/>
    <x v="1"/>
    <s v="tier - 2"/>
    <x v="2"/>
    <n v="36"/>
  </r>
  <r>
    <s v="Id1699"/>
    <s v="Syring"/>
    <n v="41.69"/>
    <x v="123"/>
    <s v="No"/>
    <x v="0"/>
    <x v="0"/>
    <x v="0"/>
    <x v="1"/>
    <x v="0"/>
    <x v="1"/>
    <s v="25 Aug 1982"/>
    <x v="1698"/>
    <x v="2"/>
    <s v="tier - 2"/>
    <x v="0"/>
    <n v="40"/>
  </r>
  <r>
    <s v="Id1700"/>
    <s v="Strike"/>
    <n v="16.12"/>
    <x v="446"/>
    <s v="No"/>
    <x v="0"/>
    <x v="0"/>
    <x v="0"/>
    <x v="0"/>
    <x v="3"/>
    <x v="0"/>
    <s v="8 Jun 1978"/>
    <x v="1699"/>
    <x v="1"/>
    <s v="tier - 2"/>
    <x v="1"/>
    <n v="45"/>
  </r>
  <r>
    <s v="Id1701"/>
    <s v="Hennigar"/>
    <n v="37.43"/>
    <x v="193"/>
    <s v="No"/>
    <x v="0"/>
    <x v="0"/>
    <x v="3"/>
    <x v="0"/>
    <x v="0"/>
    <x v="2"/>
    <s v="17 Sep 1992"/>
    <x v="1700"/>
    <x v="2"/>
    <s v="tier - 1"/>
    <x v="6"/>
    <n v="30"/>
  </r>
  <r>
    <s v="Id1702"/>
    <s v="May"/>
    <n v="31.065000000000001"/>
    <x v="268"/>
    <s v="No"/>
    <x v="0"/>
    <x v="0"/>
    <x v="0"/>
    <x v="0"/>
    <x v="0"/>
    <x v="1"/>
    <s v="6 Jul 1991"/>
    <x v="1701"/>
    <x v="1"/>
    <s v="tier - 1"/>
    <x v="1"/>
    <n v="31"/>
  </r>
  <r>
    <s v="Id1703"/>
    <s v="Metcalf"/>
    <n v="25.08"/>
    <x v="372"/>
    <s v="No"/>
    <x v="0"/>
    <x v="0"/>
    <x v="0"/>
    <x v="0"/>
    <x v="1"/>
    <x v="2"/>
    <s v="27 Sep 1982"/>
    <x v="1702"/>
    <x v="1"/>
    <s v="tier - 3"/>
    <x v="0"/>
    <n v="40"/>
  </r>
  <r>
    <s v="Id1704"/>
    <s v="Tiska"/>
    <n v="15.2"/>
    <x v="570"/>
    <s v="yes"/>
    <x v="0"/>
    <x v="0"/>
    <x v="3"/>
    <x v="0"/>
    <x v="3"/>
    <x v="0"/>
    <s v="27 Sep 1975"/>
    <x v="1703"/>
    <x v="1"/>
    <s v="tier - 3"/>
    <x v="1"/>
    <n v="47"/>
  </r>
  <r>
    <s v="Id1705"/>
    <s v="McDonough"/>
    <n v="22.34"/>
    <x v="27"/>
    <s v="yes"/>
    <x v="0"/>
    <x v="0"/>
    <x v="0"/>
    <x v="1"/>
    <x v="2"/>
    <x v="2"/>
    <s v="23 Dec 1985"/>
    <x v="1704"/>
    <x v="1"/>
    <s v="tier - 1"/>
    <x v="0"/>
    <n v="37"/>
  </r>
  <r>
    <s v="Id1706"/>
    <s v="Fairley"/>
    <n v="40.15"/>
    <x v="623"/>
    <s v="No"/>
    <x v="0"/>
    <x v="0"/>
    <x v="3"/>
    <x v="0"/>
    <x v="0"/>
    <x v="1"/>
    <s v="1 Aug 1984"/>
    <x v="1705"/>
    <x v="1"/>
    <s v="tier - 2"/>
    <x v="0"/>
    <n v="38"/>
  </r>
  <r>
    <s v="Id1707"/>
    <s v="Barnett"/>
    <n v="37.729999999999997"/>
    <x v="109"/>
    <s v="No"/>
    <x v="0"/>
    <x v="0"/>
    <x v="3"/>
    <x v="0"/>
    <x v="0"/>
    <x v="1"/>
    <s v="3 Sep 1984"/>
    <x v="1706"/>
    <x v="1"/>
    <s v="tier - 2"/>
    <x v="0"/>
    <n v="38"/>
  </r>
  <r>
    <s v="Id1708"/>
    <s v="Piasta"/>
    <n v="25.35"/>
    <x v="166"/>
    <s v="No"/>
    <x v="0"/>
    <x v="0"/>
    <x v="0"/>
    <x v="0"/>
    <x v="1"/>
    <x v="2"/>
    <s v="6 Nov 1989"/>
    <x v="1707"/>
    <x v="1"/>
    <s v="tier - 3"/>
    <x v="0"/>
    <n v="33"/>
  </r>
  <r>
    <s v="Id1709"/>
    <s v="Mueller"/>
    <n v="26.41"/>
    <x v="103"/>
    <s v="yes"/>
    <x v="0"/>
    <x v="0"/>
    <x v="3"/>
    <x v="0"/>
    <x v="1"/>
    <x v="2"/>
    <s v="8 Aug 1988"/>
    <x v="1708"/>
    <x v="1"/>
    <s v="tier - 3"/>
    <x v="1"/>
    <n v="34"/>
  </r>
  <r>
    <s v="Id1710"/>
    <s v="Olsen"/>
    <n v="27.6"/>
    <x v="196"/>
    <s v="No"/>
    <x v="0"/>
    <x v="0"/>
    <x v="3"/>
    <x v="0"/>
    <x v="1"/>
    <x v="2"/>
    <s v="1 Jun 1984"/>
    <x v="1709"/>
    <x v="1"/>
    <s v="tier - 3"/>
    <x v="3"/>
    <n v="39"/>
  </r>
  <r>
    <s v="Id1711"/>
    <s v="De Jesus"/>
    <n v="33.82"/>
    <x v="640"/>
    <s v="yes"/>
    <x v="0"/>
    <x v="0"/>
    <x v="3"/>
    <x v="0"/>
    <x v="0"/>
    <x v="0"/>
    <s v="22 Jul 1986"/>
    <x v="1710"/>
    <x v="1"/>
    <s v="tier - 3"/>
    <x v="1"/>
    <n v="36"/>
  </r>
  <r>
    <s v="Id1712"/>
    <s v="Bartus"/>
    <n v="32.9"/>
    <x v="261"/>
    <s v="No"/>
    <x v="0"/>
    <x v="0"/>
    <x v="0"/>
    <x v="0"/>
    <x v="0"/>
    <x v="2"/>
    <s v="18 Nov 1989"/>
    <x v="1711"/>
    <x v="1"/>
    <s v="tier - 1"/>
    <x v="3"/>
    <n v="33"/>
  </r>
  <r>
    <s v="Id1713"/>
    <s v="Stevens"/>
    <n v="30.875"/>
    <x v="114"/>
    <s v="yes"/>
    <x v="0"/>
    <x v="0"/>
    <x v="3"/>
    <x v="0"/>
    <x v="0"/>
    <x v="0"/>
    <s v="1 Jun 1986"/>
    <x v="1712"/>
    <x v="1"/>
    <s v="tier - 2"/>
    <x v="1"/>
    <n v="37"/>
  </r>
  <r>
    <s v="Id1714"/>
    <s v="Rich"/>
    <n v="32.64"/>
    <x v="119"/>
    <s v="No"/>
    <x v="0"/>
    <x v="0"/>
    <x v="0"/>
    <x v="0"/>
    <x v="0"/>
    <x v="1"/>
    <s v="7 Dec 1994"/>
    <x v="1713"/>
    <x v="1"/>
    <s v="tier - 1"/>
    <x v="3"/>
    <n v="28"/>
  </r>
  <r>
    <s v="Id1715"/>
    <s v="Fayter"/>
    <n v="22.135000000000002"/>
    <x v="199"/>
    <s v="No"/>
    <x v="0"/>
    <x v="0"/>
    <x v="0"/>
    <x v="0"/>
    <x v="2"/>
    <x v="2"/>
    <s v="7 Nov 1989"/>
    <x v="1714"/>
    <x v="1"/>
    <s v="tier - 3"/>
    <x v="2"/>
    <n v="33"/>
  </r>
  <r>
    <s v="Id1716"/>
    <s v="Parise"/>
    <n v="16.53"/>
    <x v="31"/>
    <s v="No"/>
    <x v="0"/>
    <x v="0"/>
    <x v="1"/>
    <x v="0"/>
    <x v="3"/>
    <x v="2"/>
    <s v="15 Dec 1972"/>
    <x v="1715"/>
    <x v="1"/>
    <s v="tier - 3"/>
    <x v="0"/>
    <n v="50"/>
  </r>
  <r>
    <s v="Id1717"/>
    <s v="Andrew"/>
    <n v="32.774999999999999"/>
    <x v="505"/>
    <s v="No"/>
    <x v="0"/>
    <x v="0"/>
    <x v="0"/>
    <x v="0"/>
    <x v="0"/>
    <x v="2"/>
    <s v="28 Aug 1991"/>
    <x v="1716"/>
    <x v="1"/>
    <s v="tier - 1"/>
    <x v="1"/>
    <n v="31"/>
  </r>
  <r>
    <s v="Id1718"/>
    <s v="Gryniewicz"/>
    <n v="30.9"/>
    <x v="3"/>
    <s v="No"/>
    <x v="0"/>
    <x v="0"/>
    <x v="3"/>
    <x v="0"/>
    <x v="0"/>
    <x v="1"/>
    <s v="18 Jun 1992"/>
    <x v="1717"/>
    <x v="1"/>
    <s v="tier - 1"/>
    <x v="3"/>
    <n v="30"/>
  </r>
  <r>
    <s v="Id1719"/>
    <s v="Panora"/>
    <n v="15.58"/>
    <x v="162"/>
    <s v="No"/>
    <x v="0"/>
    <x v="0"/>
    <x v="0"/>
    <x v="0"/>
    <x v="3"/>
    <x v="0"/>
    <s v="2 Sep 1974"/>
    <x v="1718"/>
    <x v="1"/>
    <s v="tier - 1"/>
    <x v="1"/>
    <n v="48"/>
  </r>
  <r>
    <s v="Id1720"/>
    <s v="Woodward"/>
    <n v="26.315000000000001"/>
    <x v="136"/>
    <s v="No"/>
    <x v="0"/>
    <x v="0"/>
    <x v="0"/>
    <x v="0"/>
    <x v="1"/>
    <x v="1"/>
    <s v="13 Nov 1994"/>
    <x v="1719"/>
    <x v="1"/>
    <s v="tier - 2"/>
    <x v="1"/>
    <n v="28"/>
  </r>
  <r>
    <s v="Id1721"/>
    <s v="Lambe"/>
    <n v="35.61"/>
    <x v="120"/>
    <s v="No"/>
    <x v="1"/>
    <x v="0"/>
    <x v="3"/>
    <x v="0"/>
    <x v="0"/>
    <x v="2"/>
    <s v="9 Sep 2000"/>
    <x v="1720"/>
    <x v="1"/>
    <s v="tier - 3"/>
    <x v="1"/>
    <n v="22"/>
  </r>
  <r>
    <s v="Id1722"/>
    <s v="Casto"/>
    <n v="37.56"/>
    <x v="169"/>
    <s v="No"/>
    <x v="1"/>
    <x v="0"/>
    <x v="3"/>
    <x v="0"/>
    <x v="0"/>
    <x v="1"/>
    <s v="22 Aug 2004"/>
    <x v="1721"/>
    <x v="1"/>
    <s v="tier - 2"/>
    <x v="13"/>
    <n v="18"/>
  </r>
  <r>
    <s v="Id1723"/>
    <s v="Martelli"/>
    <n v="15.49"/>
    <x v="327"/>
    <s v="No"/>
    <x v="0"/>
    <x v="0"/>
    <x v="0"/>
    <x v="0"/>
    <x v="3"/>
    <x v="0"/>
    <s v="12 Nov 1974"/>
    <x v="1722"/>
    <x v="1"/>
    <s v="tier - 2"/>
    <x v="1"/>
    <n v="48"/>
  </r>
  <r>
    <s v="Id1724"/>
    <s v="Naskret"/>
    <n v="23.48"/>
    <x v="149"/>
    <s v="No"/>
    <x v="0"/>
    <x v="0"/>
    <x v="3"/>
    <x v="0"/>
    <x v="2"/>
    <x v="1"/>
    <s v="1 Sep 1987"/>
    <x v="1723"/>
    <x v="1"/>
    <s v="tier - 2"/>
    <x v="0"/>
    <n v="35"/>
  </r>
  <r>
    <s v="Id1725"/>
    <s v="Morgan"/>
    <n v="30.02"/>
    <x v="281"/>
    <s v="yes"/>
    <x v="0"/>
    <x v="0"/>
    <x v="3"/>
    <x v="0"/>
    <x v="0"/>
    <x v="0"/>
    <s v="20 Oct 1986"/>
    <x v="1724"/>
    <x v="1"/>
    <s v="tier - 3"/>
    <x v="1"/>
    <n v="36"/>
  </r>
  <r>
    <s v="Id1726"/>
    <s v="Maloney"/>
    <n v="26.885000000000002"/>
    <x v="262"/>
    <s v="yes"/>
    <x v="0"/>
    <x v="0"/>
    <x v="3"/>
    <x v="0"/>
    <x v="1"/>
    <x v="0"/>
    <s v="20 Sep 1986"/>
    <x v="1725"/>
    <x v="1"/>
    <s v="tier - 2"/>
    <x v="1"/>
    <n v="36"/>
  </r>
  <r>
    <s v="Id1727"/>
    <s v="Amherst"/>
    <n v="25.84"/>
    <x v="641"/>
    <s v="yes"/>
    <x v="0"/>
    <x v="0"/>
    <x v="3"/>
    <x v="0"/>
    <x v="1"/>
    <x v="0"/>
    <s v="25 Oct 1986"/>
    <x v="1726"/>
    <x v="1"/>
    <s v="tier - 2"/>
    <x v="1"/>
    <n v="36"/>
  </r>
  <r>
    <s v="Id1728"/>
    <s v="Davenport"/>
    <n v="27.454999999999998"/>
    <x v="117"/>
    <s v="No"/>
    <x v="0"/>
    <x v="0"/>
    <x v="0"/>
    <x v="0"/>
    <x v="1"/>
    <x v="2"/>
    <s v="19 Jul 1989"/>
    <x v="1727"/>
    <x v="1"/>
    <s v="tier - 2"/>
    <x v="1"/>
    <n v="33"/>
  </r>
  <r>
    <s v="Id1729"/>
    <s v="Johansen"/>
    <n v="24.605"/>
    <x v="155"/>
    <s v="No"/>
    <x v="0"/>
    <x v="0"/>
    <x v="0"/>
    <x v="0"/>
    <x v="2"/>
    <x v="1"/>
    <s v="25 Nov 1989"/>
    <x v="1728"/>
    <x v="1"/>
    <s v="tier - 2"/>
    <x v="1"/>
    <n v="33"/>
  </r>
  <r>
    <s v="Id1730"/>
    <s v="Bond"/>
    <n v="30.8"/>
    <x v="103"/>
    <s v="No"/>
    <x v="0"/>
    <x v="0"/>
    <x v="0"/>
    <x v="0"/>
    <x v="0"/>
    <x v="2"/>
    <s v="6 Jul 1990"/>
    <x v="1729"/>
    <x v="2"/>
    <s v="tier - 3"/>
    <x v="3"/>
    <n v="32"/>
  </r>
  <r>
    <s v="Id1731"/>
    <s v="Reilly"/>
    <n v="34.799999999999997"/>
    <x v="24"/>
    <s v="No"/>
    <x v="0"/>
    <x v="0"/>
    <x v="3"/>
    <x v="0"/>
    <x v="0"/>
    <x v="2"/>
    <s v="9 Sep 1987"/>
    <x v="1730"/>
    <x v="1"/>
    <s v="tier - 3"/>
    <x v="3"/>
    <n v="35"/>
  </r>
  <r>
    <s v="Id1732"/>
    <s v="Chandler"/>
    <n v="34.21"/>
    <x v="117"/>
    <s v="No"/>
    <x v="0"/>
    <x v="0"/>
    <x v="3"/>
    <x v="0"/>
    <x v="0"/>
    <x v="2"/>
    <s v="5 Jul 1987"/>
    <x v="1731"/>
    <x v="1"/>
    <s v="tier - 2"/>
    <x v="0"/>
    <n v="35"/>
  </r>
  <r>
    <s v="Id1733"/>
    <s v="Kaufmann"/>
    <n v="31"/>
    <x v="626"/>
    <s v="No"/>
    <x v="0"/>
    <x v="0"/>
    <x v="3"/>
    <x v="0"/>
    <x v="0"/>
    <x v="2"/>
    <s v="26 Dec 1987"/>
    <x v="1732"/>
    <x v="1"/>
    <s v="tier - 2"/>
    <x v="3"/>
    <n v="35"/>
  </r>
  <r>
    <s v="Id1734"/>
    <s v="Barnes-Zurkinden"/>
    <n v="26.125"/>
    <x v="122"/>
    <s v="No"/>
    <x v="0"/>
    <x v="0"/>
    <x v="3"/>
    <x v="0"/>
    <x v="1"/>
    <x v="2"/>
    <s v="29 Jun 1987"/>
    <x v="1733"/>
    <x v="1"/>
    <s v="tier - 1"/>
    <x v="2"/>
    <n v="35"/>
  </r>
  <r>
    <s v="Id1735"/>
    <s v="Wolter"/>
    <n v="30.13"/>
    <x v="79"/>
    <s v="yes"/>
    <x v="0"/>
    <x v="0"/>
    <x v="3"/>
    <x v="0"/>
    <x v="0"/>
    <x v="2"/>
    <s v="6 Jun 1995"/>
    <x v="1734"/>
    <x v="1"/>
    <s v="tier - 2"/>
    <x v="15"/>
    <n v="28"/>
  </r>
  <r>
    <s v="Id1736"/>
    <s v="Pearson"/>
    <n v="34.19"/>
    <x v="40"/>
    <s v="No"/>
    <x v="0"/>
    <x v="0"/>
    <x v="0"/>
    <x v="0"/>
    <x v="0"/>
    <x v="2"/>
    <s v="1 Dec 1999"/>
    <x v="1735"/>
    <x v="1"/>
    <s v="tier - 1"/>
    <x v="1"/>
    <n v="23"/>
  </r>
  <r>
    <s v="Id1737"/>
    <s v="Thomas"/>
    <n v="22.515000000000001"/>
    <x v="161"/>
    <s v="No"/>
    <x v="0"/>
    <x v="1"/>
    <x v="3"/>
    <x v="0"/>
    <x v="2"/>
    <x v="2"/>
    <s v="17 Jun 1993"/>
    <x v="1736"/>
    <x v="2"/>
    <s v="tier - 3"/>
    <x v="6"/>
    <n v="29"/>
  </r>
  <r>
    <s v="Id1738"/>
    <s v="Leon"/>
    <n v="18.239999999999998"/>
    <x v="391"/>
    <s v="yes"/>
    <x v="0"/>
    <x v="1"/>
    <x v="3"/>
    <x v="0"/>
    <x v="3"/>
    <x v="2"/>
    <s v="24 Oct 1983"/>
    <x v="1737"/>
    <x v="1"/>
    <s v="tier - 2"/>
    <x v="1"/>
    <n v="39"/>
  </r>
  <r>
    <s v="Id1739"/>
    <s v="Marriott"/>
    <n v="37.28"/>
    <x v="497"/>
    <s v="No"/>
    <x v="1"/>
    <x v="0"/>
    <x v="3"/>
    <x v="0"/>
    <x v="0"/>
    <x v="2"/>
    <s v="6 Jun 2004"/>
    <x v="1738"/>
    <x v="1"/>
    <s v="tier - 2"/>
    <x v="13"/>
    <n v="19"/>
  </r>
  <r>
    <s v="Id1740"/>
    <s v="Wilkins"/>
    <n v="18.2"/>
    <x v="366"/>
    <s v="No"/>
    <x v="0"/>
    <x v="1"/>
    <x v="3"/>
    <x v="1"/>
    <x v="3"/>
    <x v="1"/>
    <s v="12 Sep 1979"/>
    <x v="1739"/>
    <x v="1"/>
    <s v="tier - 2"/>
    <x v="0"/>
    <n v="43"/>
  </r>
  <r>
    <s v="Id1741"/>
    <s v="Saiter"/>
    <n v="20.53"/>
    <x v="320"/>
    <s v="No"/>
    <x v="0"/>
    <x v="0"/>
    <x v="3"/>
    <x v="0"/>
    <x v="2"/>
    <x v="2"/>
    <s v="16 Oct 1984"/>
    <x v="1740"/>
    <x v="1"/>
    <s v="tier - 1"/>
    <x v="0"/>
    <n v="38"/>
  </r>
  <r>
    <s v="Id1742"/>
    <s v="Winrow"/>
    <n v="23.79"/>
    <x v="435"/>
    <s v="No"/>
    <x v="0"/>
    <x v="0"/>
    <x v="0"/>
    <x v="0"/>
    <x v="2"/>
    <x v="2"/>
    <s v="29 Aug 1991"/>
    <x v="1741"/>
    <x v="1"/>
    <s v="tier - 2"/>
    <x v="1"/>
    <n v="31"/>
  </r>
  <r>
    <s v="Id1743"/>
    <s v="Gries"/>
    <n v="29.8"/>
    <x v="100"/>
    <s v="No"/>
    <x v="0"/>
    <x v="0"/>
    <x v="0"/>
    <x v="0"/>
    <x v="1"/>
    <x v="1"/>
    <s v="9 Oct 1990"/>
    <x v="1742"/>
    <x v="1"/>
    <s v="tier - 2"/>
    <x v="3"/>
    <n v="32"/>
  </r>
  <r>
    <s v="Id1744"/>
    <s v="Strohschein"/>
    <n v="31.54"/>
    <x v="380"/>
    <s v="No"/>
    <x v="0"/>
    <x v="0"/>
    <x v="0"/>
    <x v="0"/>
    <x v="0"/>
    <x v="2"/>
    <s v="22 Aug 1990"/>
    <x v="1743"/>
    <x v="1"/>
    <s v="tier - 2"/>
    <x v="2"/>
    <n v="32"/>
  </r>
  <r>
    <s v="Id1745"/>
    <s v="Berger"/>
    <n v="20.82"/>
    <x v="122"/>
    <s v="No"/>
    <x v="0"/>
    <x v="0"/>
    <x v="3"/>
    <x v="0"/>
    <x v="2"/>
    <x v="2"/>
    <s v="22 Aug 1984"/>
    <x v="1744"/>
    <x v="1"/>
    <s v="tier - 1"/>
    <x v="0"/>
    <n v="38"/>
  </r>
  <r>
    <s v="Id1746"/>
    <s v="Coogan"/>
    <n v="38.83"/>
    <x v="226"/>
    <s v="No"/>
    <x v="0"/>
    <x v="1"/>
    <x v="3"/>
    <x v="0"/>
    <x v="0"/>
    <x v="2"/>
    <s v="10 Dec 1993"/>
    <x v="1745"/>
    <x v="1"/>
    <s v="tier - 2"/>
    <x v="0"/>
    <n v="29"/>
  </r>
  <r>
    <s v="Id1747"/>
    <s v="Gagnon"/>
    <n v="23.44"/>
    <x v="347"/>
    <s v="yes"/>
    <x v="0"/>
    <x v="0"/>
    <x v="3"/>
    <x v="0"/>
    <x v="2"/>
    <x v="2"/>
    <s v="15 Sep 1988"/>
    <x v="1746"/>
    <x v="1"/>
    <s v="tier - 1"/>
    <x v="0"/>
    <n v="34"/>
  </r>
  <r>
    <s v="Id1748"/>
    <s v="Pearson"/>
    <n v="24.13"/>
    <x v="112"/>
    <s v="No"/>
    <x v="0"/>
    <x v="0"/>
    <x v="3"/>
    <x v="0"/>
    <x v="2"/>
    <x v="2"/>
    <s v="13 Sep 1987"/>
    <x v="1747"/>
    <x v="0"/>
    <s v="tier - 2"/>
    <x v="1"/>
    <n v="35"/>
  </r>
  <r>
    <s v="Id1749"/>
    <s v="Brian"/>
    <n v="42.13"/>
    <x v="117"/>
    <s v="yes"/>
    <x v="0"/>
    <x v="0"/>
    <x v="3"/>
    <x v="0"/>
    <x v="0"/>
    <x v="2"/>
    <s v="1 Nov 1988"/>
    <x v="1748"/>
    <x v="1"/>
    <s v="tier - 3"/>
    <x v="0"/>
    <n v="34"/>
  </r>
  <r>
    <s v="Id1750"/>
    <s v="Brown"/>
    <n v="17.86"/>
    <x v="92"/>
    <s v="No"/>
    <x v="0"/>
    <x v="0"/>
    <x v="3"/>
    <x v="0"/>
    <x v="3"/>
    <x v="2"/>
    <s v="18 Nov 1987"/>
    <x v="1749"/>
    <x v="1"/>
    <s v="tier - 2"/>
    <x v="1"/>
    <n v="35"/>
  </r>
  <r>
    <s v="Id1751"/>
    <s v="Fox"/>
    <n v="32.78"/>
    <x v="368"/>
    <s v="No"/>
    <x v="0"/>
    <x v="0"/>
    <x v="0"/>
    <x v="0"/>
    <x v="0"/>
    <x v="2"/>
    <s v="19 Jun 1999"/>
    <x v="1750"/>
    <x v="1"/>
    <s v="tier - 2"/>
    <x v="12"/>
    <n v="23"/>
  </r>
  <r>
    <s v="Id1752"/>
    <s v="Traver"/>
    <n v="23.9"/>
    <x v="87"/>
    <s v="yes"/>
    <x v="0"/>
    <x v="1"/>
    <x v="3"/>
    <x v="0"/>
    <x v="2"/>
    <x v="1"/>
    <s v="14 Jul 1997"/>
    <x v="1751"/>
    <x v="2"/>
    <s v="tier - 2"/>
    <x v="3"/>
    <n v="25"/>
  </r>
  <r>
    <s v="Id1753"/>
    <s v="Quick"/>
    <n v="15.47"/>
    <x v="642"/>
    <s v="No"/>
    <x v="0"/>
    <x v="0"/>
    <x v="0"/>
    <x v="0"/>
    <x v="3"/>
    <x v="0"/>
    <s v="22 Nov 1978"/>
    <x v="1752"/>
    <x v="1"/>
    <s v="tier - 3"/>
    <x v="1"/>
    <n v="44"/>
  </r>
  <r>
    <s v="Id1754"/>
    <s v="Scott"/>
    <n v="28.54"/>
    <x v="49"/>
    <s v="No"/>
    <x v="0"/>
    <x v="1"/>
    <x v="3"/>
    <x v="0"/>
    <x v="1"/>
    <x v="2"/>
    <s v="11 Jun 1993"/>
    <x v="1753"/>
    <x v="1"/>
    <s v="tier - 1"/>
    <x v="14"/>
    <n v="29"/>
  </r>
  <r>
    <s v="Id1755"/>
    <s v="Theriot"/>
    <n v="18.54"/>
    <x v="436"/>
    <s v="No"/>
    <x v="0"/>
    <x v="0"/>
    <x v="0"/>
    <x v="0"/>
    <x v="2"/>
    <x v="2"/>
    <s v="7 Sep 1980"/>
    <x v="1754"/>
    <x v="1"/>
    <s v="tier - 2"/>
    <x v="0"/>
    <n v="42"/>
  </r>
  <r>
    <s v="Id1756"/>
    <s v="Michalis"/>
    <n v="32.18"/>
    <x v="643"/>
    <s v="yes"/>
    <x v="0"/>
    <x v="1"/>
    <x v="3"/>
    <x v="0"/>
    <x v="0"/>
    <x v="0"/>
    <s v="29 Jul 1997"/>
    <x v="1755"/>
    <x v="1"/>
    <s v="tier - 2"/>
    <x v="1"/>
    <n v="25"/>
  </r>
  <r>
    <s v="Id1757"/>
    <s v="Hall"/>
    <n v="37.380000000000003"/>
    <x v="3"/>
    <s v="yes"/>
    <x v="0"/>
    <x v="0"/>
    <x v="0"/>
    <x v="0"/>
    <x v="0"/>
    <x v="1"/>
    <s v="16 Oct 2001"/>
    <x v="1756"/>
    <x v="1"/>
    <s v="tier - 3"/>
    <x v="3"/>
    <n v="21"/>
  </r>
  <r>
    <s v="Id1758"/>
    <s v="Tjong Clemons"/>
    <n v="31.12"/>
    <x v="70"/>
    <s v="yes"/>
    <x v="0"/>
    <x v="1"/>
    <x v="3"/>
    <x v="0"/>
    <x v="0"/>
    <x v="2"/>
    <s v="4 Dec 1997"/>
    <x v="1757"/>
    <x v="1"/>
    <s v="tier - 2"/>
    <x v="15"/>
    <n v="25"/>
  </r>
  <r>
    <s v="Id1759"/>
    <s v="Palma"/>
    <n v="22.01"/>
    <x v="379"/>
    <s v="yes"/>
    <x v="0"/>
    <x v="0"/>
    <x v="3"/>
    <x v="0"/>
    <x v="2"/>
    <x v="0"/>
    <s v="29 Jun 1986"/>
    <x v="1758"/>
    <x v="1"/>
    <s v="tier - 2"/>
    <x v="0"/>
    <n v="36"/>
  </r>
  <r>
    <s v="Id1760"/>
    <s v="Takaoka"/>
    <n v="27.645"/>
    <x v="155"/>
    <s v="No"/>
    <x v="0"/>
    <x v="0"/>
    <x v="0"/>
    <x v="0"/>
    <x v="1"/>
    <x v="1"/>
    <s v="10 Sep 1991"/>
    <x v="1759"/>
    <x v="2"/>
    <s v="tier - 1"/>
    <x v="4"/>
    <n v="31"/>
  </r>
  <r>
    <s v="Id1761"/>
    <s v="Sherman"/>
    <n v="29.64"/>
    <x v="391"/>
    <s v="yes"/>
    <x v="0"/>
    <x v="0"/>
    <x v="0"/>
    <x v="0"/>
    <x v="1"/>
    <x v="2"/>
    <s v="28 Dec 1985"/>
    <x v="1760"/>
    <x v="0"/>
    <s v="tier - 2"/>
    <x v="1"/>
    <n v="37"/>
  </r>
  <r>
    <s v="Id1762"/>
    <s v="Andre"/>
    <n v="33.700000000000003"/>
    <x v="538"/>
    <s v="yes"/>
    <x v="0"/>
    <x v="0"/>
    <x v="3"/>
    <x v="0"/>
    <x v="0"/>
    <x v="2"/>
    <s v="9 Nov 1988"/>
    <x v="1761"/>
    <x v="1"/>
    <s v="tier - 3"/>
    <x v="3"/>
    <n v="34"/>
  </r>
  <r>
    <s v="Id1763"/>
    <s v="Switt"/>
    <n v="27.5"/>
    <x v="80"/>
    <s v="yes"/>
    <x v="0"/>
    <x v="0"/>
    <x v="3"/>
    <x v="0"/>
    <x v="1"/>
    <x v="2"/>
    <s v="8 Jul 1988"/>
    <x v="1762"/>
    <x v="1"/>
    <s v="tier - 3"/>
    <x v="3"/>
    <n v="34"/>
  </r>
  <r>
    <s v="Id1764"/>
    <s v="Erickson"/>
    <n v="16.12"/>
    <x v="34"/>
    <s v="No"/>
    <x v="0"/>
    <x v="0"/>
    <x v="0"/>
    <x v="0"/>
    <x v="3"/>
    <x v="1"/>
    <s v="9 Jun 1977"/>
    <x v="1763"/>
    <x v="1"/>
    <s v="tier - 3"/>
    <x v="0"/>
    <n v="45"/>
  </r>
  <r>
    <s v="Id1765"/>
    <s v="Miller"/>
    <n v="26.73"/>
    <x v="435"/>
    <s v="yes"/>
    <x v="0"/>
    <x v="0"/>
    <x v="3"/>
    <x v="0"/>
    <x v="1"/>
    <x v="2"/>
    <s v="4 Sep 1988"/>
    <x v="1764"/>
    <x v="1"/>
    <s v="tier - 2"/>
    <x v="0"/>
    <n v="34"/>
  </r>
  <r>
    <s v="Id1766"/>
    <s v="Whitbeck"/>
    <n v="37.25"/>
    <x v="195"/>
    <s v="yes"/>
    <x v="0"/>
    <x v="0"/>
    <x v="0"/>
    <x v="0"/>
    <x v="0"/>
    <x v="1"/>
    <s v="5 Oct 2001"/>
    <x v="1765"/>
    <x v="1"/>
    <s v="tier - 2"/>
    <x v="3"/>
    <n v="21"/>
  </r>
  <r>
    <s v="Id1767"/>
    <s v="Auer"/>
    <n v="23.56"/>
    <x v="4"/>
    <s v="yes"/>
    <x v="0"/>
    <x v="0"/>
    <x v="3"/>
    <x v="0"/>
    <x v="2"/>
    <x v="2"/>
    <s v="24 Jun 1988"/>
    <x v="1766"/>
    <x v="1"/>
    <s v="tier - 3"/>
    <x v="2"/>
    <n v="34"/>
  </r>
  <r>
    <s v="Id1768"/>
    <s v="Attar"/>
    <n v="15.84"/>
    <x v="532"/>
    <s v="No"/>
    <x v="0"/>
    <x v="0"/>
    <x v="1"/>
    <x v="0"/>
    <x v="3"/>
    <x v="0"/>
    <s v="7 Nov 1973"/>
    <x v="1767"/>
    <x v="1"/>
    <s v="tier - 3"/>
    <x v="0"/>
    <n v="49"/>
  </r>
  <r>
    <s v="Id1769"/>
    <s v="Misuraca"/>
    <n v="36.630000000000003"/>
    <x v="616"/>
    <s v="No"/>
    <x v="0"/>
    <x v="0"/>
    <x v="0"/>
    <x v="0"/>
    <x v="0"/>
    <x v="2"/>
    <s v="30 Aug 1991"/>
    <x v="1768"/>
    <x v="1"/>
    <s v="tier - 1"/>
    <x v="0"/>
    <n v="31"/>
  </r>
  <r>
    <s v="Id1770"/>
    <s v="Spannaus"/>
    <n v="16.47"/>
    <x v="644"/>
    <s v="No"/>
    <x v="0"/>
    <x v="0"/>
    <x v="0"/>
    <x v="0"/>
    <x v="3"/>
    <x v="0"/>
    <s v="26 Jun 1974"/>
    <x v="1769"/>
    <x v="1"/>
    <s v="tier - 2"/>
    <x v="0"/>
    <n v="48"/>
  </r>
  <r>
    <s v="Id1771"/>
    <s v="Tarbiat"/>
    <n v="25.8"/>
    <x v="319"/>
    <s v="No"/>
    <x v="0"/>
    <x v="0"/>
    <x v="0"/>
    <x v="0"/>
    <x v="1"/>
    <x v="2"/>
    <s v="27 Nov 1991"/>
    <x v="1770"/>
    <x v="1"/>
    <s v="tier - 3"/>
    <x v="3"/>
    <n v="31"/>
  </r>
  <r>
    <s v="Id1772"/>
    <s v="Pulkkinen"/>
    <n v="23.6"/>
    <x v="280"/>
    <s v="No"/>
    <x v="0"/>
    <x v="0"/>
    <x v="0"/>
    <x v="0"/>
    <x v="2"/>
    <x v="2"/>
    <s v="23 Aug 1991"/>
    <x v="1771"/>
    <x v="1"/>
    <s v="tier - 3"/>
    <x v="3"/>
    <n v="31"/>
  </r>
  <r>
    <s v="Id1773"/>
    <s v="Trnovcova"/>
    <n v="32.11"/>
    <x v="149"/>
    <s v="No"/>
    <x v="0"/>
    <x v="1"/>
    <x v="3"/>
    <x v="0"/>
    <x v="0"/>
    <x v="1"/>
    <s v="10 Aug 1993"/>
    <x v="1772"/>
    <x v="1"/>
    <s v="tier - 2"/>
    <x v="1"/>
    <n v="29"/>
  </r>
  <r>
    <s v="Id1774"/>
    <s v="Anthony"/>
    <n v="30.114999999999998"/>
    <x v="429"/>
    <s v="No"/>
    <x v="0"/>
    <x v="0"/>
    <x v="0"/>
    <x v="0"/>
    <x v="0"/>
    <x v="0"/>
    <s v="21 Aug 2002"/>
    <x v="1773"/>
    <x v="1"/>
    <s v="tier - 1"/>
    <x v="6"/>
    <n v="20"/>
  </r>
  <r>
    <s v="Id1775"/>
    <s v="Hetrick"/>
    <n v="20.28"/>
    <x v="445"/>
    <s v="yes"/>
    <x v="0"/>
    <x v="0"/>
    <x v="0"/>
    <x v="0"/>
    <x v="2"/>
    <x v="0"/>
    <s v="18 Oct 1981"/>
    <x v="1774"/>
    <x v="1"/>
    <s v="tier - 3"/>
    <x v="0"/>
    <n v="41"/>
  </r>
  <r>
    <s v="Id1776"/>
    <s v="Stern"/>
    <n v="20.234999999999999"/>
    <x v="27"/>
    <s v="No"/>
    <x v="0"/>
    <x v="1"/>
    <x v="3"/>
    <x v="0"/>
    <x v="2"/>
    <x v="2"/>
    <s v="10 Jul 1993"/>
    <x v="1775"/>
    <x v="1"/>
    <s v="tier - 1"/>
    <x v="1"/>
    <n v="29"/>
  </r>
  <r>
    <s v="Id1777"/>
    <s v="Newman"/>
    <n v="25.27"/>
    <x v="155"/>
    <s v="yes"/>
    <x v="0"/>
    <x v="0"/>
    <x v="3"/>
    <x v="0"/>
    <x v="1"/>
    <x v="1"/>
    <s v="23 Sep 1988"/>
    <x v="1776"/>
    <x v="2"/>
    <s v="tier - 3"/>
    <x v="1"/>
    <n v="34"/>
  </r>
  <r>
    <s v="Id1778"/>
    <s v="Reasoner"/>
    <n v="24.24"/>
    <x v="259"/>
    <s v="No"/>
    <x v="0"/>
    <x v="0"/>
    <x v="0"/>
    <x v="0"/>
    <x v="2"/>
    <x v="1"/>
    <s v="28 Nov 1990"/>
    <x v="1777"/>
    <x v="1"/>
    <s v="tier - 3"/>
    <x v="0"/>
    <n v="32"/>
  </r>
  <r>
    <s v="Id1779"/>
    <s v="Mone"/>
    <n v="35.75"/>
    <x v="103"/>
    <s v="No"/>
    <x v="0"/>
    <x v="0"/>
    <x v="0"/>
    <x v="0"/>
    <x v="0"/>
    <x v="2"/>
    <s v="10 Jul 1989"/>
    <x v="1778"/>
    <x v="2"/>
    <s v="tier - 2"/>
    <x v="0"/>
    <n v="33"/>
  </r>
  <r>
    <s v="Id1780"/>
    <s v="Powers"/>
    <n v="29.92"/>
    <x v="221"/>
    <s v="yes"/>
    <x v="0"/>
    <x v="0"/>
    <x v="3"/>
    <x v="0"/>
    <x v="0"/>
    <x v="0"/>
    <s v="27 Oct 1986"/>
    <x v="1779"/>
    <x v="1"/>
    <s v="tier - 1"/>
    <x v="0"/>
    <n v="36"/>
  </r>
  <r>
    <s v="Id1781"/>
    <s v="Ulery"/>
    <n v="26.2"/>
    <x v="185"/>
    <s v="yes"/>
    <x v="0"/>
    <x v="0"/>
    <x v="3"/>
    <x v="1"/>
    <x v="1"/>
    <x v="0"/>
    <s v="23 Dec 1986"/>
    <x v="1780"/>
    <x v="1"/>
    <s v="tier - 1"/>
    <x v="3"/>
    <n v="36"/>
  </r>
  <r>
    <s v="Id1782"/>
    <s v="Haines"/>
    <n v="26.695"/>
    <x v="139"/>
    <s v="yes"/>
    <x v="0"/>
    <x v="1"/>
    <x v="3"/>
    <x v="0"/>
    <x v="1"/>
    <x v="2"/>
    <s v="29 Sep 1997"/>
    <x v="1781"/>
    <x v="1"/>
    <s v="tier - 3"/>
    <x v="1"/>
    <n v="25"/>
  </r>
  <r>
    <s v="Id1783"/>
    <s v="Airoldi"/>
    <n v="23.16"/>
    <x v="335"/>
    <s v="No"/>
    <x v="0"/>
    <x v="0"/>
    <x v="0"/>
    <x v="0"/>
    <x v="2"/>
    <x v="2"/>
    <s v="1 Sep 1989"/>
    <x v="1782"/>
    <x v="1"/>
    <s v="tier - 3"/>
    <x v="3"/>
    <n v="33"/>
  </r>
  <r>
    <s v="Id1784"/>
    <s v="Mattis"/>
    <n v="32.585000000000001"/>
    <x v="328"/>
    <s v="yes"/>
    <x v="0"/>
    <x v="0"/>
    <x v="3"/>
    <x v="0"/>
    <x v="0"/>
    <x v="2"/>
    <s v="27 Dec 1995"/>
    <x v="1783"/>
    <x v="1"/>
    <s v="tier - 3"/>
    <x v="6"/>
    <n v="27"/>
  </r>
  <r>
    <s v="Id1785"/>
    <s v="Cho"/>
    <n v="33.97"/>
    <x v="374"/>
    <s v="yes"/>
    <x v="0"/>
    <x v="0"/>
    <x v="0"/>
    <x v="0"/>
    <x v="0"/>
    <x v="2"/>
    <s v="7 Jun 2001"/>
    <x v="1784"/>
    <x v="1"/>
    <s v="tier - 3"/>
    <x v="14"/>
    <n v="22"/>
  </r>
  <r>
    <s v="Id1786"/>
    <s v="Reumann"/>
    <n v="16.57"/>
    <x v="645"/>
    <s v="No"/>
    <x v="0"/>
    <x v="0"/>
    <x v="0"/>
    <x v="0"/>
    <x v="3"/>
    <x v="0"/>
    <s v="11 Sep 1974"/>
    <x v="1785"/>
    <x v="1"/>
    <s v="tier - 2"/>
    <x v="0"/>
    <n v="48"/>
  </r>
  <r>
    <s v="Id1787"/>
    <s v="Cooper"/>
    <n v="17.55"/>
    <x v="623"/>
    <s v="No"/>
    <x v="0"/>
    <x v="1"/>
    <x v="3"/>
    <x v="0"/>
    <x v="3"/>
    <x v="1"/>
    <s v="13 Dec 1979"/>
    <x v="1786"/>
    <x v="1"/>
    <s v="tier - 3"/>
    <x v="0"/>
    <n v="43"/>
  </r>
  <r>
    <s v="Id1788"/>
    <s v="Kennedy"/>
    <n v="29.41"/>
    <x v="109"/>
    <s v="yes"/>
    <x v="0"/>
    <x v="0"/>
    <x v="3"/>
    <x v="0"/>
    <x v="1"/>
    <x v="1"/>
    <s v="29 Sep 1995"/>
    <x v="1787"/>
    <x v="1"/>
    <s v="tier - 1"/>
    <x v="14"/>
    <n v="27"/>
  </r>
  <r>
    <s v="Id1789"/>
    <s v="Cichon"/>
    <n v="17.91"/>
    <x v="120"/>
    <s v="No"/>
    <x v="0"/>
    <x v="0"/>
    <x v="3"/>
    <x v="0"/>
    <x v="3"/>
    <x v="2"/>
    <s v="15 Oct 1984"/>
    <x v="1788"/>
    <x v="1"/>
    <s v="tier - 1"/>
    <x v="1"/>
    <n v="38"/>
  </r>
  <r>
    <s v="Id1790"/>
    <s v="Maroevic"/>
    <n v="31.57"/>
    <x v="259"/>
    <s v="No"/>
    <x v="0"/>
    <x v="0"/>
    <x v="3"/>
    <x v="0"/>
    <x v="0"/>
    <x v="1"/>
    <s v="10 Sep 1992"/>
    <x v="1789"/>
    <x v="2"/>
    <s v="tier - 2"/>
    <x v="0"/>
    <n v="30"/>
  </r>
  <r>
    <s v="Id1791"/>
    <s v="Martin"/>
    <n v="33.18"/>
    <x v="151"/>
    <s v="No"/>
    <x v="1"/>
    <x v="0"/>
    <x v="3"/>
    <x v="0"/>
    <x v="0"/>
    <x v="2"/>
    <s v="11 Dec 2000"/>
    <x v="1790"/>
    <x v="1"/>
    <s v="tier - 2"/>
    <x v="14"/>
    <n v="22"/>
  </r>
  <r>
    <s v="Id1792"/>
    <s v="Schulz"/>
    <n v="37"/>
    <x v="278"/>
    <s v="No"/>
    <x v="0"/>
    <x v="0"/>
    <x v="0"/>
    <x v="0"/>
    <x v="0"/>
    <x v="0"/>
    <s v="27 Jun 2002"/>
    <x v="1791"/>
    <x v="1"/>
    <s v="tier - 1"/>
    <x v="3"/>
    <n v="20"/>
  </r>
  <r>
    <s v="Id1793"/>
    <s v="Capriolo"/>
    <n v="18.905000000000001"/>
    <x v="470"/>
    <s v="yes"/>
    <x v="0"/>
    <x v="0"/>
    <x v="3"/>
    <x v="0"/>
    <x v="2"/>
    <x v="2"/>
    <s v="1 Dec 1995"/>
    <x v="1792"/>
    <x v="0"/>
    <s v="tier - 2"/>
    <x v="10"/>
    <n v="27"/>
  </r>
  <r>
    <s v="Id1794"/>
    <s v="Borleis"/>
    <n v="20.03"/>
    <x v="646"/>
    <s v="yes"/>
    <x v="0"/>
    <x v="0"/>
    <x v="0"/>
    <x v="0"/>
    <x v="2"/>
    <x v="0"/>
    <s v="3 Jul 1981"/>
    <x v="1793"/>
    <x v="1"/>
    <s v="tier - 1"/>
    <x v="0"/>
    <n v="41"/>
  </r>
  <r>
    <s v="Id1795"/>
    <s v="Kramer"/>
    <n v="16.7"/>
    <x v="647"/>
    <s v="No"/>
    <x v="0"/>
    <x v="0"/>
    <x v="0"/>
    <x v="0"/>
    <x v="3"/>
    <x v="0"/>
    <s v="3 Oct 1978"/>
    <x v="1794"/>
    <x v="1"/>
    <s v="tier - 3"/>
    <x v="0"/>
    <n v="44"/>
  </r>
  <r>
    <s v="Id1796"/>
    <s v="Conrad"/>
    <n v="39.82"/>
    <x v="87"/>
    <s v="No"/>
    <x v="0"/>
    <x v="0"/>
    <x v="0"/>
    <x v="0"/>
    <x v="0"/>
    <x v="1"/>
    <s v="16 Dec 1989"/>
    <x v="1795"/>
    <x v="1"/>
    <s v="tier - 1"/>
    <x v="0"/>
    <n v="33"/>
  </r>
  <r>
    <s v="Id1797"/>
    <s v="Karakoyunlu"/>
    <n v="22.04"/>
    <x v="236"/>
    <s v="No"/>
    <x v="0"/>
    <x v="0"/>
    <x v="3"/>
    <x v="0"/>
    <x v="2"/>
    <x v="1"/>
    <s v="22 Jun 1987"/>
    <x v="1796"/>
    <x v="1"/>
    <s v="tier - 3"/>
    <x v="0"/>
    <n v="35"/>
  </r>
  <r>
    <s v="Id1798"/>
    <s v="Desrosiers"/>
    <n v="28.27"/>
    <x v="196"/>
    <s v="No"/>
    <x v="0"/>
    <x v="0"/>
    <x v="0"/>
    <x v="0"/>
    <x v="1"/>
    <x v="2"/>
    <s v="9 Dec 1989"/>
    <x v="1797"/>
    <x v="1"/>
    <s v="tier - 3"/>
    <x v="0"/>
    <n v="33"/>
  </r>
  <r>
    <s v="Id1799"/>
    <s v="O'Mara"/>
    <n v="18.5"/>
    <x v="196"/>
    <s v="No"/>
    <x v="0"/>
    <x v="0"/>
    <x v="0"/>
    <x v="0"/>
    <x v="2"/>
    <x v="2"/>
    <s v="1 Aug 1989"/>
    <x v="1798"/>
    <x v="1"/>
    <s v="tier - 3"/>
    <x v="3"/>
    <n v="33"/>
  </r>
  <r>
    <s v="Id1800"/>
    <s v="Shabot Marcos"/>
    <n v="38.6"/>
    <x v="216"/>
    <s v="No"/>
    <x v="0"/>
    <x v="0"/>
    <x v="3"/>
    <x v="0"/>
    <x v="0"/>
    <x v="1"/>
    <s v="27 Sep 1987"/>
    <x v="1799"/>
    <x v="2"/>
    <s v="tier - 3"/>
    <x v="3"/>
    <n v="35"/>
  </r>
  <r>
    <s v="Id1801"/>
    <s v="Comment"/>
    <n v="43.12"/>
    <x v="178"/>
    <s v="No"/>
    <x v="0"/>
    <x v="0"/>
    <x v="3"/>
    <x v="0"/>
    <x v="0"/>
    <x v="1"/>
    <s v="16 Aug 1992"/>
    <x v="1800"/>
    <x v="1"/>
    <s v="tier - 3"/>
    <x v="0"/>
    <n v="30"/>
  </r>
  <r>
    <s v="Id1802"/>
    <s v="Moss"/>
    <n v="30.5"/>
    <x v="358"/>
    <s v="No"/>
    <x v="0"/>
    <x v="0"/>
    <x v="3"/>
    <x v="0"/>
    <x v="0"/>
    <x v="2"/>
    <s v="22 Nov 1987"/>
    <x v="1801"/>
    <x v="2"/>
    <s v="tier - 1"/>
    <x v="3"/>
    <n v="35"/>
  </r>
  <r>
    <s v="Id1803"/>
    <s v="Guzman"/>
    <n v="27.61"/>
    <x v="192"/>
    <s v="No"/>
    <x v="0"/>
    <x v="0"/>
    <x v="3"/>
    <x v="0"/>
    <x v="1"/>
    <x v="2"/>
    <s v="2 Sep 1987"/>
    <x v="1802"/>
    <x v="1"/>
    <s v="tier - 2"/>
    <x v="0"/>
    <n v="35"/>
  </r>
  <r>
    <s v="Id1804"/>
    <s v="Cox"/>
    <n v="27.1"/>
    <x v="31"/>
    <s v="No"/>
    <x v="0"/>
    <x v="0"/>
    <x v="3"/>
    <x v="0"/>
    <x v="1"/>
    <x v="2"/>
    <s v="5 Jun 1987"/>
    <x v="1803"/>
    <x v="1"/>
    <s v="tier - 2"/>
    <x v="3"/>
    <n v="36"/>
  </r>
  <r>
    <s v="Id1805"/>
    <s v="Clash"/>
    <n v="35.93"/>
    <x v="508"/>
    <s v="No"/>
    <x v="1"/>
    <x v="0"/>
    <x v="3"/>
    <x v="0"/>
    <x v="0"/>
    <x v="2"/>
    <s v="24 Nov 2004"/>
    <x v="1804"/>
    <x v="1"/>
    <s v="tier - 3"/>
    <x v="14"/>
    <n v="18"/>
  </r>
  <r>
    <s v="Id1806"/>
    <s v="Blankenship"/>
    <n v="32.68"/>
    <x v="576"/>
    <s v="No"/>
    <x v="0"/>
    <x v="0"/>
    <x v="0"/>
    <x v="0"/>
    <x v="0"/>
    <x v="2"/>
    <s v="12 Oct 1991"/>
    <x v="1805"/>
    <x v="1"/>
    <s v="tier - 3"/>
    <x v="1"/>
    <n v="31"/>
  </r>
  <r>
    <s v="Id1807"/>
    <s v="Lloyd"/>
    <n v="20.74"/>
    <x v="648"/>
    <s v="yes"/>
    <x v="0"/>
    <x v="0"/>
    <x v="3"/>
    <x v="0"/>
    <x v="2"/>
    <x v="0"/>
    <s v="5 Sep 1986"/>
    <x v="1806"/>
    <x v="1"/>
    <s v="tier - 1"/>
    <x v="0"/>
    <n v="36"/>
  </r>
  <r>
    <s v="Id1808"/>
    <s v="Kong"/>
    <n v="15.57"/>
    <x v="6"/>
    <s v="No"/>
    <x v="0"/>
    <x v="0"/>
    <x v="0"/>
    <x v="0"/>
    <x v="3"/>
    <x v="1"/>
    <s v="2 Jul 1980"/>
    <x v="1807"/>
    <x v="1"/>
    <s v="tier - 3"/>
    <x v="1"/>
    <n v="42"/>
  </r>
  <r>
    <s v="Id1809"/>
    <s v="Benson"/>
    <n v="23.844999999999999"/>
    <x v="67"/>
    <s v="No"/>
    <x v="0"/>
    <x v="0"/>
    <x v="0"/>
    <x v="0"/>
    <x v="2"/>
    <x v="2"/>
    <s v="12 Aug 1994"/>
    <x v="1808"/>
    <x v="1"/>
    <s v="tier - 1"/>
    <x v="1"/>
    <n v="28"/>
  </r>
  <r>
    <s v="Id1810"/>
    <s v="Huntington"/>
    <n v="22.895"/>
    <x v="219"/>
    <s v="No"/>
    <x v="0"/>
    <x v="0"/>
    <x v="3"/>
    <x v="0"/>
    <x v="2"/>
    <x v="2"/>
    <s v="28 Sep 1992"/>
    <x v="1809"/>
    <x v="1"/>
    <s v="tier - 2"/>
    <x v="2"/>
    <n v="30"/>
  </r>
  <r>
    <s v="Id1811"/>
    <s v="Kendall"/>
    <n v="21.945"/>
    <x v="191"/>
    <s v="No"/>
    <x v="0"/>
    <x v="0"/>
    <x v="3"/>
    <x v="1"/>
    <x v="2"/>
    <x v="2"/>
    <s v="9 Oct 1992"/>
    <x v="1810"/>
    <x v="1"/>
    <s v="tier - 3"/>
    <x v="2"/>
    <n v="30"/>
  </r>
  <r>
    <s v="Id1812"/>
    <s v="Gast"/>
    <n v="19.47"/>
    <x v="416"/>
    <s v="yes"/>
    <x v="0"/>
    <x v="0"/>
    <x v="0"/>
    <x v="0"/>
    <x v="2"/>
    <x v="0"/>
    <s v="12 Aug 1981"/>
    <x v="1811"/>
    <x v="1"/>
    <s v="tier - 3"/>
    <x v="3"/>
    <n v="41"/>
  </r>
  <r>
    <s v="Id1813"/>
    <s v="Scanlin"/>
    <n v="15.61"/>
    <x v="1"/>
    <s v="No"/>
    <x v="0"/>
    <x v="0"/>
    <x v="0"/>
    <x v="0"/>
    <x v="3"/>
    <x v="1"/>
    <s v="4 Dec 1977"/>
    <x v="1812"/>
    <x v="1"/>
    <s v="tier - 3"/>
    <x v="0"/>
    <n v="45"/>
  </r>
  <r>
    <s v="Id1814"/>
    <s v="Philbrook"/>
    <n v="28.6"/>
    <x v="637"/>
    <s v="No"/>
    <x v="0"/>
    <x v="1"/>
    <x v="3"/>
    <x v="0"/>
    <x v="1"/>
    <x v="1"/>
    <s v="22 Jun 2003"/>
    <x v="1813"/>
    <x v="1"/>
    <s v="tier - 3"/>
    <x v="3"/>
    <n v="19"/>
  </r>
  <r>
    <s v="Id1815"/>
    <s v="Cowan"/>
    <n v="46.53"/>
    <x v="243"/>
    <s v="No"/>
    <x v="0"/>
    <x v="0"/>
    <x v="0"/>
    <x v="0"/>
    <x v="0"/>
    <x v="2"/>
    <s v="4 Sep 1990"/>
    <x v="1814"/>
    <x v="2"/>
    <s v="tier - 3"/>
    <x v="0"/>
    <n v="32"/>
  </r>
  <r>
    <s v="Id1816"/>
    <s v="Sousa"/>
    <n v="34.99"/>
    <x v="199"/>
    <s v="No"/>
    <x v="0"/>
    <x v="1"/>
    <x v="3"/>
    <x v="0"/>
    <x v="0"/>
    <x v="2"/>
    <s v="4 Oct 2003"/>
    <x v="1815"/>
    <x v="1"/>
    <s v="tier - 1"/>
    <x v="14"/>
    <n v="19"/>
  </r>
  <r>
    <s v="Id1817"/>
    <s v="Stanton"/>
    <n v="17.05"/>
    <x v="352"/>
    <s v="No"/>
    <x v="0"/>
    <x v="1"/>
    <x v="3"/>
    <x v="1"/>
    <x v="3"/>
    <x v="2"/>
    <s v="18 Oct 1979"/>
    <x v="1816"/>
    <x v="1"/>
    <s v="tier - 1"/>
    <x v="0"/>
    <n v="43"/>
  </r>
  <r>
    <s v="Id1818"/>
    <s v="Mollak"/>
    <n v="37.18"/>
    <x v="166"/>
    <s v="No"/>
    <x v="0"/>
    <x v="0"/>
    <x v="0"/>
    <x v="0"/>
    <x v="0"/>
    <x v="2"/>
    <s v="13 Jul 1990"/>
    <x v="1817"/>
    <x v="1"/>
    <s v="tier - 1"/>
    <x v="0"/>
    <n v="32"/>
  </r>
  <r>
    <s v="Id1819"/>
    <s v="Bell"/>
    <n v="35.200000000000003"/>
    <x v="122"/>
    <s v="No"/>
    <x v="0"/>
    <x v="0"/>
    <x v="0"/>
    <x v="0"/>
    <x v="0"/>
    <x v="2"/>
    <s v="26 Sep 1990"/>
    <x v="1818"/>
    <x v="1"/>
    <s v="tier - 2"/>
    <x v="3"/>
    <n v="32"/>
  </r>
  <r>
    <s v="Id1820"/>
    <s v="Weston"/>
    <n v="37.335000000000001"/>
    <x v="436"/>
    <s v="No"/>
    <x v="0"/>
    <x v="0"/>
    <x v="0"/>
    <x v="0"/>
    <x v="0"/>
    <x v="2"/>
    <s v="5 Aug 1990"/>
    <x v="1819"/>
    <x v="2"/>
    <s v="tier - 3"/>
    <x v="4"/>
    <n v="32"/>
  </r>
  <r>
    <s v="Id1821"/>
    <s v="Rabuzzi"/>
    <n v="27.265000000000001"/>
    <x v="649"/>
    <s v="yes"/>
    <x v="0"/>
    <x v="0"/>
    <x v="0"/>
    <x v="0"/>
    <x v="1"/>
    <x v="0"/>
    <s v="25 Oct 1996"/>
    <x v="1820"/>
    <x v="1"/>
    <s v="tier - 1"/>
    <x v="6"/>
    <n v="26"/>
  </r>
  <r>
    <s v="Id1822"/>
    <s v="Hendrix"/>
    <n v="30.8"/>
    <x v="166"/>
    <s v="yes"/>
    <x v="0"/>
    <x v="0"/>
    <x v="0"/>
    <x v="0"/>
    <x v="0"/>
    <x v="2"/>
    <s v="22 Jun 1985"/>
    <x v="1821"/>
    <x v="0"/>
    <s v="tier - 1"/>
    <x v="3"/>
    <n v="37"/>
  </r>
  <r>
    <s v="Id1823"/>
    <s v="Van Nielen"/>
    <n v="30.21"/>
    <x v="127"/>
    <s v="No"/>
    <x v="0"/>
    <x v="0"/>
    <x v="3"/>
    <x v="0"/>
    <x v="0"/>
    <x v="2"/>
    <s v="29 Jun 1998"/>
    <x v="1822"/>
    <x v="1"/>
    <s v="tier - 1"/>
    <x v="1"/>
    <n v="24"/>
  </r>
  <r>
    <s v="Id1824"/>
    <s v="Blanton"/>
    <n v="35.340000000000003"/>
    <x v="351"/>
    <s v="No"/>
    <x v="1"/>
    <x v="0"/>
    <x v="3"/>
    <x v="0"/>
    <x v="0"/>
    <x v="2"/>
    <s v="2 Jul 2000"/>
    <x v="1823"/>
    <x v="1"/>
    <s v="tier - 3"/>
    <x v="3"/>
    <n v="22"/>
  </r>
  <r>
    <s v="Id1825"/>
    <s v="Schout"/>
    <n v="26.695"/>
    <x v="124"/>
    <s v="No"/>
    <x v="0"/>
    <x v="0"/>
    <x v="0"/>
    <x v="0"/>
    <x v="1"/>
    <x v="2"/>
    <s v="18 Sep 1989"/>
    <x v="1824"/>
    <x v="1"/>
    <s v="tier - 2"/>
    <x v="1"/>
    <n v="33"/>
  </r>
  <r>
    <s v="Id1826"/>
    <s v="Schmaltz"/>
    <n v="29.355"/>
    <x v="82"/>
    <s v="yes"/>
    <x v="0"/>
    <x v="0"/>
    <x v="0"/>
    <x v="0"/>
    <x v="1"/>
    <x v="2"/>
    <s v="25 Dec 1996"/>
    <x v="1825"/>
    <x v="1"/>
    <s v="tier - 2"/>
    <x v="2"/>
    <n v="26"/>
  </r>
  <r>
    <s v="Id1827"/>
    <s v="Eagen"/>
    <n v="29.59"/>
    <x v="81"/>
    <s v="No"/>
    <x v="0"/>
    <x v="0"/>
    <x v="0"/>
    <x v="0"/>
    <x v="1"/>
    <x v="2"/>
    <s v="20 Sep 1990"/>
    <x v="1826"/>
    <x v="1"/>
    <s v="tier - 2"/>
    <x v="0"/>
    <n v="32"/>
  </r>
  <r>
    <s v="Id1828"/>
    <s v="Rotramel"/>
    <n v="31.35"/>
    <x v="267"/>
    <s v="No"/>
    <x v="1"/>
    <x v="0"/>
    <x v="3"/>
    <x v="0"/>
    <x v="0"/>
    <x v="2"/>
    <s v="22 Dec 2004"/>
    <x v="1827"/>
    <x v="1"/>
    <s v="tier - 2"/>
    <x v="2"/>
    <n v="18"/>
  </r>
  <r>
    <s v="Id1829"/>
    <s v="Prevost"/>
    <n v="20.52"/>
    <x v="249"/>
    <s v="No"/>
    <x v="0"/>
    <x v="0"/>
    <x v="0"/>
    <x v="0"/>
    <x v="2"/>
    <x v="2"/>
    <s v="17 Nov 1990"/>
    <x v="1828"/>
    <x v="1"/>
    <s v="tier - 1"/>
    <x v="2"/>
    <n v="32"/>
  </r>
  <r>
    <s v="Id1830"/>
    <s v="Boyd"/>
    <n v="42.9"/>
    <x v="189"/>
    <s v="yes"/>
    <x v="0"/>
    <x v="0"/>
    <x v="3"/>
    <x v="0"/>
    <x v="0"/>
    <x v="2"/>
    <s v="13 Jun 1988"/>
    <x v="1829"/>
    <x v="1"/>
    <s v="tier - 2"/>
    <x v="3"/>
    <n v="34"/>
  </r>
  <r>
    <s v="Id1831"/>
    <s v="Dawes"/>
    <n v="24.6"/>
    <x v="236"/>
    <s v="No"/>
    <x v="0"/>
    <x v="1"/>
    <x v="3"/>
    <x v="0"/>
    <x v="2"/>
    <x v="1"/>
    <s v="29 Jun 1993"/>
    <x v="1830"/>
    <x v="1"/>
    <s v="tier - 1"/>
    <x v="3"/>
    <n v="29"/>
  </r>
  <r>
    <s v="Id1832"/>
    <s v="Jennings"/>
    <n v="28.405000000000001"/>
    <x v="198"/>
    <s v="No"/>
    <x v="0"/>
    <x v="0"/>
    <x v="3"/>
    <x v="0"/>
    <x v="1"/>
    <x v="2"/>
    <s v="13 Aug 1992"/>
    <x v="1831"/>
    <x v="1"/>
    <s v="tier - 2"/>
    <x v="1"/>
    <n v="30"/>
  </r>
  <r>
    <s v="Id1833"/>
    <s v="Nyambaso"/>
    <n v="34.674999999999997"/>
    <x v="268"/>
    <s v="yes"/>
    <x v="0"/>
    <x v="0"/>
    <x v="3"/>
    <x v="0"/>
    <x v="0"/>
    <x v="1"/>
    <s v="21 Dec 1988"/>
    <x v="1832"/>
    <x v="1"/>
    <s v="tier - 2"/>
    <x v="6"/>
    <n v="34"/>
  </r>
  <r>
    <s v="Id1834"/>
    <s v="Shaffer"/>
    <n v="18.850000000000001"/>
    <x v="100"/>
    <s v="No"/>
    <x v="0"/>
    <x v="0"/>
    <x v="3"/>
    <x v="0"/>
    <x v="2"/>
    <x v="1"/>
    <s v="5 Dec 1987"/>
    <x v="1833"/>
    <x v="1"/>
    <s v="tier - 3"/>
    <x v="1"/>
    <n v="35"/>
  </r>
  <r>
    <s v="Id1835"/>
    <s v="Corkum"/>
    <n v="34.130000000000003"/>
    <x v="120"/>
    <s v="No"/>
    <x v="0"/>
    <x v="1"/>
    <x v="3"/>
    <x v="1"/>
    <x v="0"/>
    <x v="2"/>
    <s v="2 Oct 2003"/>
    <x v="1834"/>
    <x v="1"/>
    <s v="tier - 3"/>
    <x v="12"/>
    <n v="19"/>
  </r>
  <r>
    <s v="Id1836"/>
    <s v="Pedersen"/>
    <n v="17.34"/>
    <x v="203"/>
    <s v="No"/>
    <x v="0"/>
    <x v="0"/>
    <x v="0"/>
    <x v="1"/>
    <x v="3"/>
    <x v="2"/>
    <s v="16 Jun 1980"/>
    <x v="1835"/>
    <x v="1"/>
    <s v="tier - 3"/>
    <x v="0"/>
    <n v="42"/>
  </r>
  <r>
    <s v="Id1837"/>
    <s v="Melo"/>
    <n v="17.440000000000001"/>
    <x v="106"/>
    <s v="No"/>
    <x v="0"/>
    <x v="0"/>
    <x v="0"/>
    <x v="0"/>
    <x v="3"/>
    <x v="1"/>
    <s v="27 Sep 1982"/>
    <x v="1836"/>
    <x v="1"/>
    <s v="tier - 3"/>
    <x v="0"/>
    <n v="40"/>
  </r>
  <r>
    <s v="Id1838"/>
    <s v="Sakamoto"/>
    <n v="33.659999999999997"/>
    <x v="337"/>
    <s v="yes"/>
    <x v="0"/>
    <x v="1"/>
    <x v="3"/>
    <x v="1"/>
    <x v="0"/>
    <x v="2"/>
    <s v="13 Oct 1997"/>
    <x v="1837"/>
    <x v="0"/>
    <s v="tier - 2"/>
    <x v="0"/>
    <n v="25"/>
  </r>
  <r>
    <s v="Id1839"/>
    <s v="McMahon"/>
    <n v="21.375"/>
    <x v="366"/>
    <s v="yes"/>
    <x v="0"/>
    <x v="0"/>
    <x v="3"/>
    <x v="0"/>
    <x v="2"/>
    <x v="1"/>
    <s v="26 Jun 1988"/>
    <x v="1838"/>
    <x v="1"/>
    <s v="tier - 1"/>
    <x v="6"/>
    <n v="34"/>
  </r>
  <r>
    <s v="Id1840"/>
    <s v="Harris"/>
    <n v="27.14"/>
    <x v="214"/>
    <s v="No"/>
    <x v="0"/>
    <x v="0"/>
    <x v="3"/>
    <x v="0"/>
    <x v="1"/>
    <x v="1"/>
    <s v="12 Jul 1992"/>
    <x v="1839"/>
    <x v="1"/>
    <s v="tier - 3"/>
    <x v="1"/>
    <n v="30"/>
  </r>
  <r>
    <s v="Id1841"/>
    <s v="Lombardo"/>
    <n v="35.78"/>
    <x v="6"/>
    <s v="No"/>
    <x v="1"/>
    <x v="0"/>
    <x v="3"/>
    <x v="1"/>
    <x v="0"/>
    <x v="1"/>
    <s v="18 Jul 2004"/>
    <x v="1840"/>
    <x v="1"/>
    <s v="tier - 2"/>
    <x v="1"/>
    <n v="18"/>
  </r>
  <r>
    <s v="Id1842"/>
    <s v="Bode"/>
    <n v="34.96"/>
    <x v="507"/>
    <s v="No"/>
    <x v="0"/>
    <x v="0"/>
    <x v="0"/>
    <x v="0"/>
    <x v="0"/>
    <x v="2"/>
    <s v="20 Nov 1999"/>
    <x v="1841"/>
    <x v="1"/>
    <s v="tier - 2"/>
    <x v="1"/>
    <n v="23"/>
  </r>
  <r>
    <s v="Id1843"/>
    <s v="Johnson"/>
    <n v="38.39"/>
    <x v="3"/>
    <s v="No"/>
    <x v="0"/>
    <x v="0"/>
    <x v="0"/>
    <x v="0"/>
    <x v="0"/>
    <x v="1"/>
    <s v="4 Jul 1991"/>
    <x v="1842"/>
    <x v="2"/>
    <s v="tier - 3"/>
    <x v="0"/>
    <n v="31"/>
  </r>
  <r>
    <s v="Id1844"/>
    <s v="Norcross"/>
    <n v="33.82"/>
    <x v="347"/>
    <s v="No"/>
    <x v="0"/>
    <x v="0"/>
    <x v="0"/>
    <x v="0"/>
    <x v="0"/>
    <x v="2"/>
    <s v="15 Jul 1990"/>
    <x v="1843"/>
    <x v="1"/>
    <s v="tier - 3"/>
    <x v="1"/>
    <n v="32"/>
  </r>
  <r>
    <s v="Id1845"/>
    <s v="Lazrus"/>
    <n v="27.835000000000001"/>
    <x v="191"/>
    <s v="No"/>
    <x v="0"/>
    <x v="0"/>
    <x v="0"/>
    <x v="0"/>
    <x v="1"/>
    <x v="2"/>
    <s v="8 Aug 1990"/>
    <x v="1844"/>
    <x v="1"/>
    <s v="tier - 3"/>
    <x v="1"/>
    <n v="32"/>
  </r>
  <r>
    <s v="Id1846"/>
    <s v="Tsegay"/>
    <n v="33"/>
    <x v="125"/>
    <s v="No"/>
    <x v="0"/>
    <x v="0"/>
    <x v="0"/>
    <x v="0"/>
    <x v="0"/>
    <x v="2"/>
    <s v="28 Jun 1994"/>
    <x v="1845"/>
    <x v="0"/>
    <s v="tier - 2"/>
    <x v="0"/>
    <n v="28"/>
  </r>
  <r>
    <s v="Id1847"/>
    <s v="Schneider"/>
    <n v="26.885000000000002"/>
    <x v="236"/>
    <s v="No"/>
    <x v="0"/>
    <x v="0"/>
    <x v="0"/>
    <x v="0"/>
    <x v="1"/>
    <x v="1"/>
    <s v="3 Sep 1991"/>
    <x v="1846"/>
    <x v="0"/>
    <s v="tier - 2"/>
    <x v="7"/>
    <n v="31"/>
  </r>
  <r>
    <s v="Id1848"/>
    <s v="Loreto"/>
    <n v="29.26"/>
    <x v="321"/>
    <s v="No"/>
    <x v="0"/>
    <x v="0"/>
    <x v="0"/>
    <x v="0"/>
    <x v="1"/>
    <x v="2"/>
    <s v="24 Oct 1994"/>
    <x v="1847"/>
    <x v="1"/>
    <s v="tier - 3"/>
    <x v="6"/>
    <n v="28"/>
  </r>
  <r>
    <s v="Id1849"/>
    <s v="Callahan"/>
    <n v="26.98"/>
    <x v="500"/>
    <s v="No"/>
    <x v="0"/>
    <x v="0"/>
    <x v="0"/>
    <x v="0"/>
    <x v="1"/>
    <x v="2"/>
    <s v="8 Oct 1994"/>
    <x v="1848"/>
    <x v="2"/>
    <s v="tier - 2"/>
    <x v="4"/>
    <n v="28"/>
  </r>
  <r>
    <s v="Id1850"/>
    <s v="Timko"/>
    <n v="32.11"/>
    <x v="27"/>
    <s v="No"/>
    <x v="0"/>
    <x v="1"/>
    <x v="3"/>
    <x v="0"/>
    <x v="0"/>
    <x v="2"/>
    <s v="23 Dec 1993"/>
    <x v="1849"/>
    <x v="1"/>
    <s v="tier - 2"/>
    <x v="1"/>
    <n v="29"/>
  </r>
  <r>
    <s v="Id1851"/>
    <s v="Achatz"/>
    <n v="31.73"/>
    <x v="361"/>
    <s v="No"/>
    <x v="0"/>
    <x v="1"/>
    <x v="3"/>
    <x v="0"/>
    <x v="0"/>
    <x v="2"/>
    <s v="4 Sep 1993"/>
    <x v="1850"/>
    <x v="1"/>
    <s v="tier - 3"/>
    <x v="1"/>
    <n v="29"/>
  </r>
  <r>
    <s v="Id1852"/>
    <s v="Horwitz"/>
    <n v="22.515000000000001"/>
    <x v="180"/>
    <s v="No"/>
    <x v="0"/>
    <x v="0"/>
    <x v="0"/>
    <x v="0"/>
    <x v="2"/>
    <x v="2"/>
    <s v="29 Dec 1994"/>
    <x v="1851"/>
    <x v="2"/>
    <s v="tier - 1"/>
    <x v="6"/>
    <n v="28"/>
  </r>
  <r>
    <s v="Id1853"/>
    <s v="Gordyan"/>
    <n v="25.9"/>
    <x v="4"/>
    <s v="No"/>
    <x v="0"/>
    <x v="0"/>
    <x v="3"/>
    <x v="0"/>
    <x v="1"/>
    <x v="2"/>
    <s v="15 Aug 1992"/>
    <x v="1852"/>
    <x v="1"/>
    <s v="tier - 3"/>
    <x v="16"/>
    <n v="30"/>
  </r>
  <r>
    <s v="Id1854"/>
    <s v="Hetherington"/>
    <n v="27.72"/>
    <x v="52"/>
    <s v="yes"/>
    <x v="0"/>
    <x v="0"/>
    <x v="3"/>
    <x v="0"/>
    <x v="1"/>
    <x v="2"/>
    <s v="16 Sep 1988"/>
    <x v="1853"/>
    <x v="1"/>
    <s v="tier - 1"/>
    <x v="0"/>
    <n v="34"/>
  </r>
  <r>
    <s v="Id1855"/>
    <s v="Thompson"/>
    <n v="31.5"/>
    <x v="385"/>
    <s v="yes"/>
    <x v="0"/>
    <x v="0"/>
    <x v="3"/>
    <x v="0"/>
    <x v="0"/>
    <x v="0"/>
    <s v="13 Jul 1986"/>
    <x v="1854"/>
    <x v="1"/>
    <s v="tier - 2"/>
    <x v="3"/>
    <n v="36"/>
  </r>
  <r>
    <s v="Id1856"/>
    <s v="Battoo"/>
    <n v="29.7"/>
    <x v="650"/>
    <s v="yes"/>
    <x v="0"/>
    <x v="0"/>
    <x v="3"/>
    <x v="0"/>
    <x v="1"/>
    <x v="0"/>
    <s v="11 Aug 1986"/>
    <x v="1855"/>
    <x v="2"/>
    <s v="tier - 2"/>
    <x v="0"/>
    <n v="36"/>
  </r>
  <r>
    <s v="Id1857"/>
    <s v="Barker"/>
    <n v="21.26"/>
    <x v="332"/>
    <s v="yes"/>
    <x v="0"/>
    <x v="0"/>
    <x v="3"/>
    <x v="0"/>
    <x v="2"/>
    <x v="2"/>
    <s v="18 Jul 1988"/>
    <x v="1856"/>
    <x v="1"/>
    <s v="tier - 2"/>
    <x v="0"/>
    <n v="34"/>
  </r>
  <r>
    <s v="Id1858"/>
    <s v="Saarnilehto"/>
    <n v="17.09"/>
    <x v="363"/>
    <s v="No"/>
    <x v="0"/>
    <x v="0"/>
    <x v="0"/>
    <x v="0"/>
    <x v="3"/>
    <x v="2"/>
    <s v="29 Jun 1982"/>
    <x v="1857"/>
    <x v="1"/>
    <s v="tier - 2"/>
    <x v="0"/>
    <n v="40"/>
  </r>
  <r>
    <s v="Id1859"/>
    <s v="Morton"/>
    <n v="24.3"/>
    <x v="166"/>
    <s v="yes"/>
    <x v="0"/>
    <x v="1"/>
    <x v="3"/>
    <x v="1"/>
    <x v="2"/>
    <x v="2"/>
    <s v="29 Nov 1997"/>
    <x v="1858"/>
    <x v="1"/>
    <s v="tier - 2"/>
    <x v="3"/>
    <n v="25"/>
  </r>
  <r>
    <s v="Id1860"/>
    <s v="Thomas"/>
    <n v="29.734999999999999"/>
    <x v="123"/>
    <s v="No"/>
    <x v="0"/>
    <x v="0"/>
    <x v="0"/>
    <x v="0"/>
    <x v="1"/>
    <x v="1"/>
    <s v="28 Aug 1990"/>
    <x v="1859"/>
    <x v="1"/>
    <s v="tier - 3"/>
    <x v="1"/>
    <n v="32"/>
  </r>
  <r>
    <s v="Id1861"/>
    <s v="Hillman"/>
    <n v="29.26"/>
    <x v="577"/>
    <s v="No"/>
    <x v="0"/>
    <x v="0"/>
    <x v="0"/>
    <x v="0"/>
    <x v="1"/>
    <x v="2"/>
    <s v="13 Sep 1991"/>
    <x v="1860"/>
    <x v="1"/>
    <s v="tier - 2"/>
    <x v="0"/>
    <n v="31"/>
  </r>
  <r>
    <s v="Id1862"/>
    <s v="Edwards"/>
    <n v="33"/>
    <x v="288"/>
    <s v="No"/>
    <x v="0"/>
    <x v="0"/>
    <x v="0"/>
    <x v="0"/>
    <x v="0"/>
    <x v="1"/>
    <s v="1 Nov 1994"/>
    <x v="1861"/>
    <x v="1"/>
    <s v="tier - 2"/>
    <x v="0"/>
    <n v="28"/>
  </r>
  <r>
    <s v="Id1863"/>
    <s v="Bartel"/>
    <n v="31.065000000000001"/>
    <x v="80"/>
    <s v="No"/>
    <x v="0"/>
    <x v="0"/>
    <x v="0"/>
    <x v="0"/>
    <x v="0"/>
    <x v="2"/>
    <s v="1 Jun 1991"/>
    <x v="1862"/>
    <x v="1"/>
    <s v="tier - 1"/>
    <x v="2"/>
    <n v="32"/>
  </r>
  <r>
    <s v="Id1864"/>
    <s v="Potekhina"/>
    <n v="26.51"/>
    <x v="331"/>
    <s v="No"/>
    <x v="0"/>
    <x v="0"/>
    <x v="0"/>
    <x v="0"/>
    <x v="1"/>
    <x v="1"/>
    <s v="26 Oct 1994"/>
    <x v="1863"/>
    <x v="1"/>
    <s v="tier - 1"/>
    <x v="0"/>
    <n v="28"/>
  </r>
  <r>
    <s v="Id1865"/>
    <s v="Kelly"/>
    <n v="28.88"/>
    <x v="98"/>
    <s v="No"/>
    <x v="0"/>
    <x v="0"/>
    <x v="0"/>
    <x v="0"/>
    <x v="1"/>
    <x v="2"/>
    <s v="2 Nov 1994"/>
    <x v="1864"/>
    <x v="1"/>
    <s v="tier - 1"/>
    <x v="2"/>
    <n v="28"/>
  </r>
  <r>
    <s v="Id1866"/>
    <s v="Lapp"/>
    <n v="35.814999999999998"/>
    <x v="78"/>
    <s v="yes"/>
    <x v="0"/>
    <x v="0"/>
    <x v="3"/>
    <x v="0"/>
    <x v="0"/>
    <x v="2"/>
    <s v="19 Dec 1988"/>
    <x v="1865"/>
    <x v="1"/>
    <s v="tier - 1"/>
    <x v="1"/>
    <n v="34"/>
  </r>
  <r>
    <s v="Id1867"/>
    <s v="Burke"/>
    <n v="21.28"/>
    <x v="458"/>
    <s v="No"/>
    <x v="1"/>
    <x v="0"/>
    <x v="3"/>
    <x v="1"/>
    <x v="2"/>
    <x v="2"/>
    <s v="25 Nov 2000"/>
    <x v="1866"/>
    <x v="1"/>
    <s v="tier - 3"/>
    <x v="1"/>
    <n v="22"/>
  </r>
  <r>
    <s v="Id1868"/>
    <s v="Barry"/>
    <n v="33.81"/>
    <x v="651"/>
    <s v="No"/>
    <x v="0"/>
    <x v="1"/>
    <x v="3"/>
    <x v="0"/>
    <x v="0"/>
    <x v="0"/>
    <s v="8 Jun 2003"/>
    <x v="1867"/>
    <x v="1"/>
    <s v="tier - 1"/>
    <x v="14"/>
    <n v="20"/>
  </r>
  <r>
    <s v="Id1869"/>
    <s v="McCormick"/>
    <n v="44.22"/>
    <x v="40"/>
    <s v="No"/>
    <x v="0"/>
    <x v="0"/>
    <x v="3"/>
    <x v="0"/>
    <x v="0"/>
    <x v="2"/>
    <s v="18 Jun 1992"/>
    <x v="1868"/>
    <x v="2"/>
    <s v="tier - 2"/>
    <x v="0"/>
    <n v="30"/>
  </r>
  <r>
    <s v="Id1870"/>
    <s v="McElroy"/>
    <n v="15.46"/>
    <x v="115"/>
    <s v="yes"/>
    <x v="0"/>
    <x v="1"/>
    <x v="3"/>
    <x v="0"/>
    <x v="3"/>
    <x v="2"/>
    <s v="20 Nov 1983"/>
    <x v="1869"/>
    <x v="1"/>
    <s v="tier - 1"/>
    <x v="1"/>
    <n v="39"/>
  </r>
  <r>
    <s v="Id1871"/>
    <s v="Coffed"/>
    <n v="30.3"/>
    <x v="372"/>
    <s v="yes"/>
    <x v="0"/>
    <x v="0"/>
    <x v="3"/>
    <x v="1"/>
    <x v="0"/>
    <x v="2"/>
    <s v="14 Oct 1995"/>
    <x v="1870"/>
    <x v="2"/>
    <s v="tier - 2"/>
    <x v="3"/>
    <n v="27"/>
  </r>
  <r>
    <s v="Id1872"/>
    <s v="Estes"/>
    <n v="16.670000000000002"/>
    <x v="339"/>
    <s v="No"/>
    <x v="0"/>
    <x v="0"/>
    <x v="0"/>
    <x v="1"/>
    <x v="3"/>
    <x v="2"/>
    <s v="16 Jun 1982"/>
    <x v="1871"/>
    <x v="1"/>
    <s v="tier - 3"/>
    <x v="0"/>
    <n v="40"/>
  </r>
  <r>
    <s v="Id1873"/>
    <s v="Miles"/>
    <n v="28.594999999999999"/>
    <x v="508"/>
    <s v="No"/>
    <x v="0"/>
    <x v="0"/>
    <x v="0"/>
    <x v="1"/>
    <x v="1"/>
    <x v="2"/>
    <s v="1 Dec 1991"/>
    <x v="1872"/>
    <x v="2"/>
    <s v="tier - 1"/>
    <x v="1"/>
    <n v="31"/>
  </r>
  <r>
    <s v="Id1874"/>
    <s v="Zamore"/>
    <n v="25.934999999999999"/>
    <x v="144"/>
    <s v="No"/>
    <x v="0"/>
    <x v="0"/>
    <x v="0"/>
    <x v="0"/>
    <x v="1"/>
    <x v="2"/>
    <s v="3 Nov 1991"/>
    <x v="1873"/>
    <x v="1"/>
    <s v="tier - 2"/>
    <x v="1"/>
    <n v="31"/>
  </r>
  <r>
    <s v="Id1875"/>
    <s v="Donaghy"/>
    <n v="27.645"/>
    <x v="174"/>
    <s v="No"/>
    <x v="0"/>
    <x v="0"/>
    <x v="3"/>
    <x v="1"/>
    <x v="1"/>
    <x v="2"/>
    <s v="27 Jun 1992"/>
    <x v="1874"/>
    <x v="2"/>
    <s v="tier - 1"/>
    <x v="4"/>
    <n v="30"/>
  </r>
  <r>
    <s v="Id1876"/>
    <s v="Kennedy"/>
    <n v="30.1"/>
    <x v="299"/>
    <s v="No"/>
    <x v="0"/>
    <x v="0"/>
    <x v="3"/>
    <x v="0"/>
    <x v="0"/>
    <x v="2"/>
    <s v="14 Dec 1998"/>
    <x v="1875"/>
    <x v="1"/>
    <s v="tier - 1"/>
    <x v="3"/>
    <n v="24"/>
  </r>
  <r>
    <s v="Id1877"/>
    <s v="Fiorini"/>
    <n v="26.79"/>
    <x v="633"/>
    <s v="yes"/>
    <x v="0"/>
    <x v="1"/>
    <x v="3"/>
    <x v="0"/>
    <x v="1"/>
    <x v="2"/>
    <s v="6 Sep 1997"/>
    <x v="1876"/>
    <x v="1"/>
    <s v="tier - 2"/>
    <x v="1"/>
    <n v="25"/>
  </r>
  <r>
    <s v="Id1878"/>
    <s v="Alexander"/>
    <n v="27.1"/>
    <x v="138"/>
    <s v="yes"/>
    <x v="0"/>
    <x v="0"/>
    <x v="3"/>
    <x v="0"/>
    <x v="1"/>
    <x v="2"/>
    <s v="3 Oct 1995"/>
    <x v="1877"/>
    <x v="1"/>
    <s v="tier - 2"/>
    <x v="15"/>
    <n v="27"/>
  </r>
  <r>
    <s v="Id1879"/>
    <s v="Watkins"/>
    <n v="24.31"/>
    <x v="66"/>
    <s v="No"/>
    <x v="0"/>
    <x v="0"/>
    <x v="0"/>
    <x v="0"/>
    <x v="2"/>
    <x v="2"/>
    <s v="25 Jun 1989"/>
    <x v="1878"/>
    <x v="1"/>
    <s v="tier - 3"/>
    <x v="0"/>
    <n v="33"/>
  </r>
  <r>
    <s v="Id1880"/>
    <s v="Cassel"/>
    <n v="15.53"/>
    <x v="336"/>
    <s v="No"/>
    <x v="0"/>
    <x v="0"/>
    <x v="3"/>
    <x v="1"/>
    <x v="3"/>
    <x v="1"/>
    <s v="16 Sep 1984"/>
    <x v="1879"/>
    <x v="1"/>
    <s v="tier - 2"/>
    <x v="1"/>
    <n v="38"/>
  </r>
  <r>
    <s v="Id1881"/>
    <s v="Ferguson"/>
    <n v="30.7"/>
    <x v="99"/>
    <s v="No"/>
    <x v="0"/>
    <x v="0"/>
    <x v="3"/>
    <x v="0"/>
    <x v="0"/>
    <x v="1"/>
    <s v="26 Nov 1998"/>
    <x v="1880"/>
    <x v="1"/>
    <s v="tier - 1"/>
    <x v="1"/>
    <n v="24"/>
  </r>
  <r>
    <s v="Id1882"/>
    <s v="O'Sullivan"/>
    <n v="33.33"/>
    <x v="48"/>
    <s v="No"/>
    <x v="0"/>
    <x v="0"/>
    <x v="3"/>
    <x v="0"/>
    <x v="0"/>
    <x v="2"/>
    <s v="4 Aug 1992"/>
    <x v="1881"/>
    <x v="1"/>
    <s v="tier - 2"/>
    <x v="0"/>
    <n v="30"/>
  </r>
  <r>
    <s v="Id1883"/>
    <s v="Chepkirui"/>
    <n v="32.4"/>
    <x v="31"/>
    <s v="No"/>
    <x v="0"/>
    <x v="0"/>
    <x v="3"/>
    <x v="0"/>
    <x v="0"/>
    <x v="2"/>
    <s v="28 Jun 1992"/>
    <x v="1882"/>
    <x v="1"/>
    <s v="tier - 1"/>
    <x v="3"/>
    <n v="30"/>
  </r>
  <r>
    <s v="Id1884"/>
    <s v="Gurney"/>
    <n v="27.93"/>
    <x v="450"/>
    <s v="No"/>
    <x v="0"/>
    <x v="0"/>
    <x v="3"/>
    <x v="0"/>
    <x v="1"/>
    <x v="2"/>
    <s v="18 Jun 1992"/>
    <x v="1883"/>
    <x v="1"/>
    <s v="tier - 3"/>
    <x v="2"/>
    <n v="30"/>
  </r>
  <r>
    <s v="Id1885"/>
    <s v="Francis"/>
    <n v="21.754999999999999"/>
    <x v="89"/>
    <s v="No"/>
    <x v="0"/>
    <x v="0"/>
    <x v="0"/>
    <x v="1"/>
    <x v="2"/>
    <x v="2"/>
    <s v="6 Aug 1991"/>
    <x v="1884"/>
    <x v="1"/>
    <s v="tier - 1"/>
    <x v="1"/>
    <n v="31"/>
  </r>
  <r>
    <s v="Id1886"/>
    <s v="Gruca"/>
    <n v="25.934999999999999"/>
    <x v="436"/>
    <s v="No"/>
    <x v="0"/>
    <x v="0"/>
    <x v="0"/>
    <x v="0"/>
    <x v="1"/>
    <x v="2"/>
    <s v="21 Aug 1994"/>
    <x v="1885"/>
    <x v="1"/>
    <s v="tier - 3"/>
    <x v="1"/>
    <n v="28"/>
  </r>
  <r>
    <s v="Id1887"/>
    <s v="Rojas Alvarez"/>
    <n v="31.5"/>
    <x v="635"/>
    <s v="No"/>
    <x v="0"/>
    <x v="0"/>
    <x v="0"/>
    <x v="0"/>
    <x v="0"/>
    <x v="1"/>
    <s v="14 Dec 1990"/>
    <x v="1886"/>
    <x v="1"/>
    <s v="tier - 3"/>
    <x v="3"/>
    <n v="32"/>
  </r>
  <r>
    <s v="Id1888"/>
    <s v="Denton"/>
    <n v="30.03"/>
    <x v="652"/>
    <s v="No"/>
    <x v="0"/>
    <x v="0"/>
    <x v="0"/>
    <x v="0"/>
    <x v="0"/>
    <x v="0"/>
    <s v="1 Dec 1990"/>
    <x v="1887"/>
    <x v="2"/>
    <s v="tier - 2"/>
    <x v="0"/>
    <n v="32"/>
  </r>
  <r>
    <s v="Id1889"/>
    <s v="Mason"/>
    <n v="33.479999999999997"/>
    <x v="653"/>
    <s v="No"/>
    <x v="0"/>
    <x v="0"/>
    <x v="0"/>
    <x v="0"/>
    <x v="0"/>
    <x v="0"/>
    <s v="18 Oct 2002"/>
    <x v="1888"/>
    <x v="1"/>
    <s v="tier - 1"/>
    <x v="1"/>
    <n v="20"/>
  </r>
  <r>
    <s v="Id1890"/>
    <s v="Trout"/>
    <n v="16.510000000000002"/>
    <x v="614"/>
    <s v="yes"/>
    <x v="0"/>
    <x v="1"/>
    <x v="3"/>
    <x v="0"/>
    <x v="3"/>
    <x v="2"/>
    <s v="16 Sep 1983"/>
    <x v="1889"/>
    <x v="1"/>
    <s v="tier - 1"/>
    <x v="0"/>
    <n v="39"/>
  </r>
  <r>
    <s v="Id1891"/>
    <s v="Gilbert"/>
    <n v="33.155000000000001"/>
    <x v="352"/>
    <s v="yes"/>
    <x v="0"/>
    <x v="0"/>
    <x v="3"/>
    <x v="0"/>
    <x v="0"/>
    <x v="2"/>
    <s v="14 Sep 1995"/>
    <x v="1890"/>
    <x v="2"/>
    <s v="tier - 3"/>
    <x v="1"/>
    <n v="27"/>
  </r>
  <r>
    <s v="Id1892"/>
    <s v="Chong"/>
    <n v="37.29"/>
    <x v="202"/>
    <s v="No"/>
    <x v="0"/>
    <x v="1"/>
    <x v="3"/>
    <x v="0"/>
    <x v="0"/>
    <x v="2"/>
    <s v="13 Aug 1993"/>
    <x v="1891"/>
    <x v="1"/>
    <s v="tier - 1"/>
    <x v="0"/>
    <n v="29"/>
  </r>
  <r>
    <s v="Id1893"/>
    <s v="Henry"/>
    <n v="20.23"/>
    <x v="635"/>
    <s v="yes"/>
    <x v="0"/>
    <x v="0"/>
    <x v="3"/>
    <x v="0"/>
    <x v="2"/>
    <x v="1"/>
    <s v="30 Nov 1988"/>
    <x v="1892"/>
    <x v="1"/>
    <s v="tier - 1"/>
    <x v="0"/>
    <n v="34"/>
  </r>
  <r>
    <s v="Id1894"/>
    <s v="Brenneman"/>
    <n v="28.975000000000001"/>
    <x v="198"/>
    <s v="No"/>
    <x v="0"/>
    <x v="1"/>
    <x v="3"/>
    <x v="0"/>
    <x v="1"/>
    <x v="2"/>
    <s v="26 Dec 1993"/>
    <x v="1893"/>
    <x v="2"/>
    <s v="tier - 3"/>
    <x v="5"/>
    <n v="29"/>
  </r>
  <r>
    <s v="Id1895"/>
    <s v="Kemp"/>
    <n v="16.420000000000002"/>
    <x v="1"/>
    <s v="yes"/>
    <x v="0"/>
    <x v="1"/>
    <x v="3"/>
    <x v="1"/>
    <x v="3"/>
    <x v="1"/>
    <s v="10 Nov 1983"/>
    <x v="1894"/>
    <x v="1"/>
    <s v="tier - 1"/>
    <x v="0"/>
    <n v="39"/>
  </r>
  <r>
    <s v="Id1896"/>
    <s v="Wilson"/>
    <n v="17.559999999999999"/>
    <x v="58"/>
    <s v="No"/>
    <x v="0"/>
    <x v="0"/>
    <x v="3"/>
    <x v="1"/>
    <x v="3"/>
    <x v="1"/>
    <s v="7 Jul 1984"/>
    <x v="1895"/>
    <x v="1"/>
    <s v="tier - 1"/>
    <x v="0"/>
    <n v="38"/>
  </r>
  <r>
    <s v="Id1897"/>
    <s v="Hillyard"/>
    <n v="24.13"/>
    <x v="495"/>
    <s v="No"/>
    <x v="0"/>
    <x v="0"/>
    <x v="3"/>
    <x v="1"/>
    <x v="2"/>
    <x v="2"/>
    <s v="11 Oct 1992"/>
    <x v="1896"/>
    <x v="2"/>
    <s v="tier - 3"/>
    <x v="1"/>
    <n v="30"/>
  </r>
  <r>
    <s v="Id1898"/>
    <s v="Turner"/>
    <n v="19.95"/>
    <x v="273"/>
    <s v="No"/>
    <x v="1"/>
    <x v="0"/>
    <x v="1"/>
    <x v="0"/>
    <x v="2"/>
    <x v="2"/>
    <s v="13 Sep 2000"/>
    <x v="1897"/>
    <x v="1"/>
    <s v="tier - 1"/>
    <x v="5"/>
    <n v="22"/>
  </r>
  <r>
    <s v="Id1899"/>
    <s v="Benestad"/>
    <n v="21.24"/>
    <x v="326"/>
    <s v="No"/>
    <x v="0"/>
    <x v="0"/>
    <x v="0"/>
    <x v="0"/>
    <x v="2"/>
    <x v="2"/>
    <s v="10 Jul 1989"/>
    <x v="1898"/>
    <x v="1"/>
    <s v="tier - 1"/>
    <x v="0"/>
    <n v="33"/>
  </r>
  <r>
    <s v="Id1900"/>
    <s v="Gonzales"/>
    <n v="44.22"/>
    <x v="348"/>
    <s v="No"/>
    <x v="0"/>
    <x v="0"/>
    <x v="0"/>
    <x v="1"/>
    <x v="0"/>
    <x v="1"/>
    <s v="1 Nov 1990"/>
    <x v="1899"/>
    <x v="1"/>
    <s v="tier - 2"/>
    <x v="0"/>
    <n v="32"/>
  </r>
  <r>
    <s v="Id1901"/>
    <s v="Newman"/>
    <n v="41.1"/>
    <x v="427"/>
    <s v="No"/>
    <x v="0"/>
    <x v="0"/>
    <x v="0"/>
    <x v="0"/>
    <x v="0"/>
    <x v="1"/>
    <s v="22 Nov 1990"/>
    <x v="1900"/>
    <x v="1"/>
    <s v="tier - 2"/>
    <x v="3"/>
    <n v="32"/>
  </r>
  <r>
    <s v="Id1902"/>
    <s v="Sayre"/>
    <n v="34.200000000000003"/>
    <x v="226"/>
    <s v="yes"/>
    <x v="0"/>
    <x v="0"/>
    <x v="0"/>
    <x v="0"/>
    <x v="0"/>
    <x v="2"/>
    <s v="8 Sep 1996"/>
    <x v="1901"/>
    <x v="1"/>
    <s v="tier - 2"/>
    <x v="3"/>
    <n v="26"/>
  </r>
  <r>
    <s v="Id1903"/>
    <s v="Panke"/>
    <n v="29.92"/>
    <x v="216"/>
    <s v="yes"/>
    <x v="0"/>
    <x v="0"/>
    <x v="0"/>
    <x v="0"/>
    <x v="0"/>
    <x v="1"/>
    <s v="17 Aug 1996"/>
    <x v="1902"/>
    <x v="1"/>
    <s v="tier - 2"/>
    <x v="0"/>
    <n v="26"/>
  </r>
  <r>
    <s v="Id1904"/>
    <s v="Brennan"/>
    <n v="28.93"/>
    <x v="321"/>
    <s v="No"/>
    <x v="0"/>
    <x v="0"/>
    <x v="0"/>
    <x v="1"/>
    <x v="1"/>
    <x v="2"/>
    <s v="29 Jul 1990"/>
    <x v="1903"/>
    <x v="1"/>
    <s v="tier - 3"/>
    <x v="0"/>
    <n v="32"/>
  </r>
  <r>
    <s v="Id1905"/>
    <s v="Ngo"/>
    <n v="31.254999999999999"/>
    <x v="85"/>
    <s v="yes"/>
    <x v="0"/>
    <x v="0"/>
    <x v="3"/>
    <x v="0"/>
    <x v="0"/>
    <x v="1"/>
    <s v="11 Jul 1995"/>
    <x v="1904"/>
    <x v="1"/>
    <s v="tier - 2"/>
    <x v="1"/>
    <n v="27"/>
  </r>
  <r>
    <s v="Id1906"/>
    <s v="Guerdan"/>
    <n v="29.83"/>
    <x v="125"/>
    <s v="No"/>
    <x v="0"/>
    <x v="0"/>
    <x v="0"/>
    <x v="0"/>
    <x v="1"/>
    <x v="2"/>
    <s v="10 Jul 1999"/>
    <x v="1905"/>
    <x v="1"/>
    <s v="tier - 3"/>
    <x v="14"/>
    <n v="23"/>
  </r>
  <r>
    <s v="Id1907"/>
    <s v="Shaw"/>
    <n v="29.59"/>
    <x v="635"/>
    <s v="No"/>
    <x v="0"/>
    <x v="1"/>
    <x v="3"/>
    <x v="0"/>
    <x v="1"/>
    <x v="1"/>
    <s v="11 Nov 1993"/>
    <x v="1906"/>
    <x v="1"/>
    <s v="tier - 2"/>
    <x v="0"/>
    <n v="29"/>
  </r>
  <r>
    <s v="Id1908"/>
    <s v="Mills-Honarvar"/>
    <n v="31.16"/>
    <x v="326"/>
    <s v="No"/>
    <x v="0"/>
    <x v="1"/>
    <x v="3"/>
    <x v="0"/>
    <x v="0"/>
    <x v="2"/>
    <s v="29 Sep 1993"/>
    <x v="1907"/>
    <x v="1"/>
    <s v="tier - 3"/>
    <x v="2"/>
    <n v="29"/>
  </r>
  <r>
    <s v="Id1909"/>
    <s v="Farvard"/>
    <n v="34.21"/>
    <x v="338"/>
    <s v="yes"/>
    <x v="0"/>
    <x v="0"/>
    <x v="3"/>
    <x v="0"/>
    <x v="0"/>
    <x v="2"/>
    <s v="24 Oct 1988"/>
    <x v="1908"/>
    <x v="2"/>
    <s v="tier - 1"/>
    <x v="0"/>
    <n v="34"/>
  </r>
  <r>
    <s v="Id1910"/>
    <s v="Kelly"/>
    <n v="34.86"/>
    <x v="221"/>
    <s v="No"/>
    <x v="0"/>
    <x v="0"/>
    <x v="0"/>
    <x v="0"/>
    <x v="0"/>
    <x v="0"/>
    <s v="15 Jun 2002"/>
    <x v="1909"/>
    <x v="1"/>
    <s v="tier - 3"/>
    <x v="3"/>
    <n v="20"/>
  </r>
  <r>
    <s v="Id1911"/>
    <s v="Skinner"/>
    <n v="34.58"/>
    <x v="39"/>
    <s v="No"/>
    <x v="1"/>
    <x v="0"/>
    <x v="1"/>
    <x v="1"/>
    <x v="0"/>
    <x v="2"/>
    <s v="10 Jul 2000"/>
    <x v="1910"/>
    <x v="1"/>
    <s v="tier - 2"/>
    <x v="2"/>
    <n v="22"/>
  </r>
  <r>
    <s v="Id1912"/>
    <s v="Murphy"/>
    <n v="17.940000000000001"/>
    <x v="587"/>
    <s v="yes"/>
    <x v="0"/>
    <x v="0"/>
    <x v="0"/>
    <x v="1"/>
    <x v="3"/>
    <x v="2"/>
    <s v="5 Jul 1985"/>
    <x v="1911"/>
    <x v="1"/>
    <s v="tier - 2"/>
    <x v="0"/>
    <n v="37"/>
  </r>
  <r>
    <s v="Id1913"/>
    <s v="Shue"/>
    <n v="26.8"/>
    <x v="194"/>
    <s v="yes"/>
    <x v="0"/>
    <x v="1"/>
    <x v="3"/>
    <x v="0"/>
    <x v="1"/>
    <x v="1"/>
    <s v="24 Nov 1997"/>
    <x v="1912"/>
    <x v="2"/>
    <s v="tier - 3"/>
    <x v="3"/>
    <n v="25"/>
  </r>
  <r>
    <s v="Id1914"/>
    <s v="Reilly"/>
    <n v="17.690000000000001"/>
    <x v="269"/>
    <s v="yes"/>
    <x v="0"/>
    <x v="0"/>
    <x v="0"/>
    <x v="1"/>
    <x v="3"/>
    <x v="0"/>
    <s v="27 Aug 1981"/>
    <x v="1913"/>
    <x v="1"/>
    <s v="tier - 2"/>
    <x v="0"/>
    <n v="41"/>
  </r>
  <r>
    <s v="Id1915"/>
    <s v="Blinn"/>
    <n v="25.77"/>
    <x v="46"/>
    <s v="No"/>
    <x v="0"/>
    <x v="1"/>
    <x v="3"/>
    <x v="1"/>
    <x v="1"/>
    <x v="2"/>
    <s v="14 Sep 1993"/>
    <x v="1914"/>
    <x v="1"/>
    <s v="tier - 2"/>
    <x v="1"/>
    <n v="29"/>
  </r>
  <r>
    <s v="Id1916"/>
    <s v="Duyn"/>
    <n v="34.46"/>
    <x v="550"/>
    <s v="No"/>
    <x v="1"/>
    <x v="0"/>
    <x v="3"/>
    <x v="0"/>
    <x v="0"/>
    <x v="2"/>
    <s v="13 Jul 2004"/>
    <x v="1915"/>
    <x v="1"/>
    <s v="tier - 2"/>
    <x v="1"/>
    <n v="18"/>
  </r>
  <r>
    <s v="Id1917"/>
    <s v="Wardian"/>
    <n v="30.875"/>
    <x v="436"/>
    <s v="yes"/>
    <x v="0"/>
    <x v="0"/>
    <x v="0"/>
    <x v="0"/>
    <x v="0"/>
    <x v="2"/>
    <s v="23 Oct 1996"/>
    <x v="1916"/>
    <x v="0"/>
    <s v="tier - 3"/>
    <x v="1"/>
    <n v="26"/>
  </r>
  <r>
    <s v="Id1918"/>
    <s v="Heuninck"/>
    <n v="39.49"/>
    <x v="273"/>
    <s v="No"/>
    <x v="0"/>
    <x v="0"/>
    <x v="0"/>
    <x v="0"/>
    <x v="0"/>
    <x v="2"/>
    <s v="25 Jul 1991"/>
    <x v="1917"/>
    <x v="1"/>
    <s v="tier - 3"/>
    <x v="0"/>
    <n v="31"/>
  </r>
  <r>
    <s v="Id1919"/>
    <s v="Kipyego"/>
    <n v="28.88"/>
    <x v="276"/>
    <s v="No"/>
    <x v="0"/>
    <x v="0"/>
    <x v="0"/>
    <x v="1"/>
    <x v="1"/>
    <x v="2"/>
    <s v="24 Jun 1990"/>
    <x v="1918"/>
    <x v="0"/>
    <s v="tier - 1"/>
    <x v="1"/>
    <n v="32"/>
  </r>
  <r>
    <s v="Id1920"/>
    <s v="Kuehl"/>
    <n v="20.234999999999999"/>
    <x v="170"/>
    <s v="yes"/>
    <x v="0"/>
    <x v="0"/>
    <x v="0"/>
    <x v="1"/>
    <x v="2"/>
    <x v="2"/>
    <s v="18 Oct 2001"/>
    <x v="1919"/>
    <x v="1"/>
    <s v="tier - 2"/>
    <x v="4"/>
    <n v="21"/>
  </r>
  <r>
    <s v="Id1921"/>
    <s v="Burkholder"/>
    <n v="30.67"/>
    <x v="111"/>
    <s v="yes"/>
    <x v="0"/>
    <x v="0"/>
    <x v="0"/>
    <x v="0"/>
    <x v="0"/>
    <x v="2"/>
    <s v="6 Jun 2001"/>
    <x v="1920"/>
    <x v="1"/>
    <s v="tier - 3"/>
    <x v="15"/>
    <n v="22"/>
  </r>
  <r>
    <s v="Id1922"/>
    <s v="Stadolnik"/>
    <n v="30.875"/>
    <x v="651"/>
    <s v="No"/>
    <x v="0"/>
    <x v="0"/>
    <x v="0"/>
    <x v="1"/>
    <x v="0"/>
    <x v="0"/>
    <s v="19 Aug 1991"/>
    <x v="1921"/>
    <x v="2"/>
    <s v="tier - 1"/>
    <x v="4"/>
    <n v="31"/>
  </r>
  <r>
    <s v="Id1923"/>
    <s v="Shields"/>
    <n v="23.8"/>
    <x v="337"/>
    <s v="No"/>
    <x v="0"/>
    <x v="0"/>
    <x v="0"/>
    <x v="0"/>
    <x v="2"/>
    <x v="2"/>
    <s v="12 Aug 1994"/>
    <x v="1922"/>
    <x v="2"/>
    <s v="tier - 2"/>
    <x v="3"/>
    <n v="28"/>
  </r>
  <r>
    <s v="Id1924"/>
    <s v="Margolis"/>
    <n v="15.37"/>
    <x v="447"/>
    <s v="yes"/>
    <x v="0"/>
    <x v="0"/>
    <x v="0"/>
    <x v="1"/>
    <x v="3"/>
    <x v="0"/>
    <s v="29 Sep 1981"/>
    <x v="1923"/>
    <x v="1"/>
    <s v="tier - 3"/>
    <x v="1"/>
    <n v="41"/>
  </r>
  <r>
    <s v="Id1925"/>
    <s v="Uffenbeck"/>
    <n v="30.4"/>
    <x v="124"/>
    <s v="No"/>
    <x v="0"/>
    <x v="0"/>
    <x v="0"/>
    <x v="0"/>
    <x v="0"/>
    <x v="2"/>
    <s v="24 Jun 1999"/>
    <x v="1924"/>
    <x v="1"/>
    <s v="tier - 3"/>
    <x v="1"/>
    <n v="23"/>
  </r>
  <r>
    <s v="Id1926"/>
    <s v="Brake"/>
    <n v="19.48"/>
    <x v="507"/>
    <s v="yes"/>
    <x v="0"/>
    <x v="0"/>
    <x v="3"/>
    <x v="1"/>
    <x v="2"/>
    <x v="2"/>
    <s v="28 Aug 1988"/>
    <x v="1925"/>
    <x v="1"/>
    <s v="tier - 3"/>
    <x v="0"/>
    <n v="34"/>
  </r>
  <r>
    <s v="Id1927"/>
    <s v="Stepanova"/>
    <n v="16.96"/>
    <x v="62"/>
    <s v="yes"/>
    <x v="0"/>
    <x v="0"/>
    <x v="0"/>
    <x v="0"/>
    <x v="3"/>
    <x v="0"/>
    <s v="13 Dec 1981"/>
    <x v="1926"/>
    <x v="1"/>
    <s v="tier - 1"/>
    <x v="0"/>
    <n v="41"/>
  </r>
  <r>
    <s v="Id1928"/>
    <s v="Verdi"/>
    <n v="19.05"/>
    <x v="329"/>
    <s v="No"/>
    <x v="0"/>
    <x v="0"/>
    <x v="3"/>
    <x v="0"/>
    <x v="2"/>
    <x v="2"/>
    <s v="24 Oct 1987"/>
    <x v="1927"/>
    <x v="1"/>
    <s v="tier - 3"/>
    <x v="0"/>
    <n v="35"/>
  </r>
  <r>
    <s v="Id1929"/>
    <s v="McLean"/>
    <n v="37.619999999999997"/>
    <x v="237"/>
    <s v="No"/>
    <x v="0"/>
    <x v="0"/>
    <x v="0"/>
    <x v="1"/>
    <x v="0"/>
    <x v="2"/>
    <s v="21 Nov 1994"/>
    <x v="1928"/>
    <x v="1"/>
    <s v="tier - 1"/>
    <x v="0"/>
    <n v="28"/>
  </r>
  <r>
    <s v="Id1930"/>
    <s v="Ryan"/>
    <n v="29.1"/>
    <x v="145"/>
    <s v="No"/>
    <x v="0"/>
    <x v="0"/>
    <x v="0"/>
    <x v="0"/>
    <x v="1"/>
    <x v="2"/>
    <s v="24 Oct 1991"/>
    <x v="1929"/>
    <x v="1"/>
    <s v="tier - 3"/>
    <x v="3"/>
    <n v="31"/>
  </r>
  <r>
    <s v="Id1931"/>
    <s v="Mickelson"/>
    <n v="26.62"/>
    <x v="149"/>
    <s v="No"/>
    <x v="0"/>
    <x v="0"/>
    <x v="0"/>
    <x v="0"/>
    <x v="1"/>
    <x v="1"/>
    <s v="25 Aug 1991"/>
    <x v="1930"/>
    <x v="1"/>
    <s v="tier - 1"/>
    <x v="0"/>
    <n v="31"/>
  </r>
  <r>
    <s v="Id1932"/>
    <s v="Dibaba"/>
    <n v="25.74"/>
    <x v="74"/>
    <s v="No"/>
    <x v="0"/>
    <x v="0"/>
    <x v="0"/>
    <x v="1"/>
    <x v="1"/>
    <x v="1"/>
    <s v="28 Oct 1991"/>
    <x v="1931"/>
    <x v="1"/>
    <s v="tier - 2"/>
    <x v="0"/>
    <n v="31"/>
  </r>
  <r>
    <s v="Id1933"/>
    <s v="Shilling"/>
    <n v="18.22"/>
    <x v="172"/>
    <s v="yes"/>
    <x v="0"/>
    <x v="0"/>
    <x v="3"/>
    <x v="0"/>
    <x v="3"/>
    <x v="0"/>
    <s v="9 Sep 1986"/>
    <x v="1932"/>
    <x v="1"/>
    <s v="tier - 2"/>
    <x v="0"/>
    <n v="36"/>
  </r>
  <r>
    <s v="Id1934"/>
    <s v="Bashaw"/>
    <n v="26.03"/>
    <x v="412"/>
    <s v="No"/>
    <x v="0"/>
    <x v="1"/>
    <x v="3"/>
    <x v="0"/>
    <x v="1"/>
    <x v="1"/>
    <s v="22 Jun 1993"/>
    <x v="1933"/>
    <x v="1"/>
    <s v="tier - 2"/>
    <x v="1"/>
    <n v="29"/>
  </r>
  <r>
    <s v="Id1935"/>
    <s v="Jacob"/>
    <n v="17.29"/>
    <x v="244"/>
    <s v="No"/>
    <x v="0"/>
    <x v="0"/>
    <x v="0"/>
    <x v="0"/>
    <x v="3"/>
    <x v="2"/>
    <s v="22 Aug 1994"/>
    <x v="1934"/>
    <x v="1"/>
    <s v="tier - 3"/>
    <x v="2"/>
    <n v="28"/>
  </r>
  <r>
    <s v="Id1936"/>
    <s v="McCutcheon"/>
    <n v="18.170000000000002"/>
    <x v="654"/>
    <s v="yes"/>
    <x v="0"/>
    <x v="0"/>
    <x v="3"/>
    <x v="0"/>
    <x v="3"/>
    <x v="0"/>
    <s v="1 Dec 1986"/>
    <x v="1935"/>
    <x v="1"/>
    <s v="tier - 2"/>
    <x v="0"/>
    <n v="36"/>
  </r>
  <r>
    <s v="Id1937"/>
    <s v="Connor"/>
    <n v="32.54"/>
    <x v="245"/>
    <s v="No"/>
    <x v="1"/>
    <x v="0"/>
    <x v="3"/>
    <x v="0"/>
    <x v="0"/>
    <x v="1"/>
    <s v="5 Nov 2004"/>
    <x v="1936"/>
    <x v="1"/>
    <s v="tier - 2"/>
    <x v="15"/>
    <n v="18"/>
  </r>
  <r>
    <s v="Id1938"/>
    <s v="May"/>
    <n v="30.25"/>
    <x v="372"/>
    <s v="No"/>
    <x v="0"/>
    <x v="0"/>
    <x v="0"/>
    <x v="1"/>
    <x v="0"/>
    <x v="2"/>
    <s v="2 Dec 1989"/>
    <x v="1937"/>
    <x v="1"/>
    <s v="tier - 2"/>
    <x v="0"/>
    <n v="33"/>
  </r>
  <r>
    <s v="Id1939"/>
    <s v="Geoghegan"/>
    <n v="19.59"/>
    <x v="60"/>
    <s v="yes"/>
    <x v="0"/>
    <x v="0"/>
    <x v="3"/>
    <x v="0"/>
    <x v="2"/>
    <x v="1"/>
    <s v="18 Aug 1988"/>
    <x v="1938"/>
    <x v="1"/>
    <s v="tier - 3"/>
    <x v="0"/>
    <n v="34"/>
  </r>
  <r>
    <s v="Id1940"/>
    <s v="McGinn"/>
    <n v="45.9"/>
    <x v="167"/>
    <s v="yes"/>
    <x v="0"/>
    <x v="0"/>
    <x v="3"/>
    <x v="1"/>
    <x v="0"/>
    <x v="2"/>
    <s v="21 Oct 1995"/>
    <x v="1939"/>
    <x v="1"/>
    <s v="tier - 3"/>
    <x v="3"/>
    <n v="27"/>
  </r>
  <r>
    <s v="Id1941"/>
    <s v="Jones"/>
    <n v="17.059999999999999"/>
    <x v="356"/>
    <s v="yes"/>
    <x v="0"/>
    <x v="0"/>
    <x v="0"/>
    <x v="0"/>
    <x v="3"/>
    <x v="0"/>
    <s v="14 Dec 1981"/>
    <x v="1940"/>
    <x v="1"/>
    <s v="tier - 2"/>
    <x v="0"/>
    <n v="41"/>
  </r>
  <r>
    <s v="Id1942"/>
    <s v="Quinteros"/>
    <n v="32.07"/>
    <x v="174"/>
    <s v="No"/>
    <x v="0"/>
    <x v="1"/>
    <x v="3"/>
    <x v="0"/>
    <x v="0"/>
    <x v="2"/>
    <s v="10 Jul 2003"/>
    <x v="1941"/>
    <x v="1"/>
    <s v="tier - 2"/>
    <x v="14"/>
    <n v="19"/>
  </r>
  <r>
    <s v="Id1943"/>
    <s v="Loenser"/>
    <n v="16.5"/>
    <x v="52"/>
    <s v="No"/>
    <x v="0"/>
    <x v="0"/>
    <x v="3"/>
    <x v="1"/>
    <x v="3"/>
    <x v="2"/>
    <s v="6 Jul 1984"/>
    <x v="1942"/>
    <x v="1"/>
    <s v="tier - 3"/>
    <x v="0"/>
    <n v="38"/>
  </r>
  <r>
    <s v="Id1944"/>
    <s v="Aitken"/>
    <n v="31.4"/>
    <x v="169"/>
    <s v="No"/>
    <x v="0"/>
    <x v="0"/>
    <x v="3"/>
    <x v="1"/>
    <x v="0"/>
    <x v="1"/>
    <s v="14 Sep 1992"/>
    <x v="1943"/>
    <x v="2"/>
    <s v="tier - 1"/>
    <x v="3"/>
    <n v="30"/>
  </r>
  <r>
    <s v="Id1945"/>
    <s v="Furrer"/>
    <n v="20.36"/>
    <x v="326"/>
    <s v="No"/>
    <x v="0"/>
    <x v="0"/>
    <x v="0"/>
    <x v="0"/>
    <x v="2"/>
    <x v="2"/>
    <s v="8 Nov 1990"/>
    <x v="1944"/>
    <x v="1"/>
    <s v="tier - 3"/>
    <x v="3"/>
    <n v="32"/>
  </r>
  <r>
    <s v="Id1946"/>
    <s v="Konigs"/>
    <n v="25.46"/>
    <x v="419"/>
    <s v="No"/>
    <x v="0"/>
    <x v="0"/>
    <x v="3"/>
    <x v="0"/>
    <x v="1"/>
    <x v="2"/>
    <s v="17 Nov 1992"/>
    <x v="1945"/>
    <x v="0"/>
    <s v="tier - 2"/>
    <x v="7"/>
    <n v="30"/>
  </r>
  <r>
    <s v="Id1947"/>
    <s v="Tesdahl"/>
    <n v="17.09"/>
    <x v="330"/>
    <s v="yes"/>
    <x v="0"/>
    <x v="0"/>
    <x v="0"/>
    <x v="0"/>
    <x v="3"/>
    <x v="1"/>
    <s v="14 Jun 1985"/>
    <x v="1946"/>
    <x v="1"/>
    <s v="tier - 1"/>
    <x v="0"/>
    <n v="37"/>
  </r>
  <r>
    <s v="Id1948"/>
    <s v="Engel"/>
    <n v="20.83"/>
    <x v="89"/>
    <s v="No"/>
    <x v="0"/>
    <x v="0"/>
    <x v="0"/>
    <x v="1"/>
    <x v="2"/>
    <x v="2"/>
    <s v="11 Oct 1990"/>
    <x v="1947"/>
    <x v="1"/>
    <s v="tier - 1"/>
    <x v="0"/>
    <n v="32"/>
  </r>
  <r>
    <s v="Id1949"/>
    <s v="Kuck"/>
    <n v="18.920000000000002"/>
    <x v="213"/>
    <s v="yes"/>
    <x v="0"/>
    <x v="0"/>
    <x v="3"/>
    <x v="0"/>
    <x v="2"/>
    <x v="1"/>
    <s v="4 Nov 1988"/>
    <x v="1948"/>
    <x v="1"/>
    <s v="tier - 1"/>
    <x v="0"/>
    <n v="34"/>
  </r>
  <r>
    <s v="Id1950"/>
    <s v="Dillon"/>
    <n v="37.1"/>
    <x v="339"/>
    <s v="No"/>
    <x v="0"/>
    <x v="0"/>
    <x v="0"/>
    <x v="0"/>
    <x v="0"/>
    <x v="2"/>
    <s v="12 Aug 1999"/>
    <x v="1949"/>
    <x v="1"/>
    <s v="tier - 2"/>
    <x v="3"/>
    <n v="23"/>
  </r>
  <r>
    <s v="Id1951"/>
    <s v="Neuschel"/>
    <n v="22.515000000000001"/>
    <x v="470"/>
    <s v="yes"/>
    <x v="0"/>
    <x v="1"/>
    <x v="3"/>
    <x v="1"/>
    <x v="2"/>
    <x v="2"/>
    <s v="4 Nov 1997"/>
    <x v="1950"/>
    <x v="1"/>
    <s v="tier - 2"/>
    <x v="1"/>
    <n v="25"/>
  </r>
  <r>
    <s v="Id1952"/>
    <s v="Rosales Ramirez"/>
    <n v="32.700000000000003"/>
    <x v="497"/>
    <s v="No"/>
    <x v="0"/>
    <x v="0"/>
    <x v="0"/>
    <x v="0"/>
    <x v="0"/>
    <x v="2"/>
    <s v="6 Jun 1999"/>
    <x v="1951"/>
    <x v="1"/>
    <s v="tier - 3"/>
    <x v="3"/>
    <n v="24"/>
  </r>
  <r>
    <s v="Id1953"/>
    <s v="Marquez"/>
    <n v="17.75"/>
    <x v="555"/>
    <s v="yes"/>
    <x v="0"/>
    <x v="0"/>
    <x v="3"/>
    <x v="0"/>
    <x v="3"/>
    <x v="0"/>
    <s v="27 Dec 1986"/>
    <x v="1952"/>
    <x v="1"/>
    <s v="tier - 2"/>
    <x v="0"/>
    <n v="36"/>
  </r>
  <r>
    <s v="Id1954"/>
    <s v="Green"/>
    <n v="33.630000000000003"/>
    <x v="47"/>
    <s v="yes"/>
    <x v="0"/>
    <x v="0"/>
    <x v="0"/>
    <x v="0"/>
    <x v="0"/>
    <x v="2"/>
    <s v="11 Nov 2001"/>
    <x v="1953"/>
    <x v="1"/>
    <s v="tier - 2"/>
    <x v="1"/>
    <n v="21"/>
  </r>
  <r>
    <s v="Id1955"/>
    <s v="Schubel"/>
    <n v="34.799999999999997"/>
    <x v="337"/>
    <s v="yes"/>
    <x v="0"/>
    <x v="0"/>
    <x v="3"/>
    <x v="0"/>
    <x v="0"/>
    <x v="2"/>
    <s v="23 Aug 1995"/>
    <x v="1954"/>
    <x v="1"/>
    <s v="tier - 3"/>
    <x v="3"/>
    <n v="27"/>
  </r>
  <r>
    <s v="Id1956"/>
    <s v="Jimenez"/>
    <n v="16.809999999999999"/>
    <x v="49"/>
    <s v="yes"/>
    <x v="0"/>
    <x v="0"/>
    <x v="3"/>
    <x v="1"/>
    <x v="3"/>
    <x v="2"/>
    <s v="18 Aug 1988"/>
    <x v="1955"/>
    <x v="1"/>
    <s v="tier - 1"/>
    <x v="1"/>
    <n v="34"/>
  </r>
  <r>
    <s v="Id1957"/>
    <s v="Zimny-Schmitt"/>
    <n v="16.690000000000001"/>
    <x v="655"/>
    <s v="yes"/>
    <x v="0"/>
    <x v="0"/>
    <x v="0"/>
    <x v="0"/>
    <x v="3"/>
    <x v="0"/>
    <s v="10 Oct 1981"/>
    <x v="1956"/>
    <x v="1"/>
    <s v="tier - 1"/>
    <x v="0"/>
    <n v="41"/>
  </r>
  <r>
    <s v="Id1958"/>
    <s v="Hill"/>
    <n v="23.21"/>
    <x v="39"/>
    <s v="yes"/>
    <x v="0"/>
    <x v="0"/>
    <x v="3"/>
    <x v="0"/>
    <x v="2"/>
    <x v="2"/>
    <s v="16 Jun 1995"/>
    <x v="1957"/>
    <x v="1"/>
    <s v="tier - 1"/>
    <x v="0"/>
    <n v="27"/>
  </r>
  <r>
    <s v="Id1959"/>
    <s v="Brohart"/>
    <n v="25.175000000000001"/>
    <x v="127"/>
    <s v="yes"/>
    <x v="0"/>
    <x v="0"/>
    <x v="3"/>
    <x v="1"/>
    <x v="1"/>
    <x v="2"/>
    <s v="9 Oct 1995"/>
    <x v="1958"/>
    <x v="1"/>
    <s v="tier - 3"/>
    <x v="2"/>
    <n v="27"/>
  </r>
  <r>
    <s v="Id1960"/>
    <s v="Ryan"/>
    <n v="34.770000000000003"/>
    <x v="195"/>
    <s v="No"/>
    <x v="0"/>
    <x v="0"/>
    <x v="0"/>
    <x v="0"/>
    <x v="0"/>
    <x v="1"/>
    <s v="24 Sep 1994"/>
    <x v="1959"/>
    <x v="1"/>
    <s v="tier - 3"/>
    <x v="1"/>
    <n v="28"/>
  </r>
  <r>
    <s v="Id1961"/>
    <s v="Oka"/>
    <n v="27.7"/>
    <x v="374"/>
    <s v="No"/>
    <x v="0"/>
    <x v="0"/>
    <x v="3"/>
    <x v="1"/>
    <x v="1"/>
    <x v="2"/>
    <s v="22 Dec 1992"/>
    <x v="1960"/>
    <x v="1"/>
    <s v="tier - 3"/>
    <x v="3"/>
    <n v="30"/>
  </r>
  <r>
    <s v="Id1962"/>
    <s v="Newman"/>
    <n v="19.12"/>
    <x v="18"/>
    <s v="yes"/>
    <x v="0"/>
    <x v="0"/>
    <x v="3"/>
    <x v="1"/>
    <x v="2"/>
    <x v="2"/>
    <s v="15 Oct 1988"/>
    <x v="1961"/>
    <x v="1"/>
    <s v="tier - 1"/>
    <x v="0"/>
    <n v="34"/>
  </r>
  <r>
    <s v="Id1963"/>
    <s v="Metzger"/>
    <n v="32.67"/>
    <x v="145"/>
    <s v="No"/>
    <x v="0"/>
    <x v="1"/>
    <x v="3"/>
    <x v="0"/>
    <x v="0"/>
    <x v="2"/>
    <s v="24 Aug 2003"/>
    <x v="1962"/>
    <x v="1"/>
    <s v="tier - 2"/>
    <x v="1"/>
    <n v="19"/>
  </r>
  <r>
    <s v="Id1964"/>
    <s v="Gonzalez"/>
    <n v="28.5"/>
    <x v="184"/>
    <s v="No"/>
    <x v="0"/>
    <x v="0"/>
    <x v="3"/>
    <x v="1"/>
    <x v="1"/>
    <x v="1"/>
    <s v="16 Sep 1998"/>
    <x v="1963"/>
    <x v="2"/>
    <s v="tier - 3"/>
    <x v="1"/>
    <n v="24"/>
  </r>
  <r>
    <s v="Id1965"/>
    <s v="Vaughn"/>
    <n v="39.270000000000003"/>
    <x v="178"/>
    <s v="No"/>
    <x v="0"/>
    <x v="0"/>
    <x v="0"/>
    <x v="1"/>
    <x v="0"/>
    <x v="1"/>
    <s v="22 Sep 1999"/>
    <x v="1964"/>
    <x v="1"/>
    <s v="tier - 2"/>
    <x v="0"/>
    <n v="23"/>
  </r>
  <r>
    <s v="Id1966"/>
    <s v="Clifford"/>
    <n v="32.49"/>
    <x v="544"/>
    <s v="yes"/>
    <x v="0"/>
    <x v="0"/>
    <x v="0"/>
    <x v="0"/>
    <x v="0"/>
    <x v="2"/>
    <s v="18 Sep 1996"/>
    <x v="1965"/>
    <x v="0"/>
    <s v="tier - 2"/>
    <x v="5"/>
    <n v="26"/>
  </r>
  <r>
    <s v="Id1967"/>
    <s v="Petty"/>
    <n v="23.7"/>
    <x v="122"/>
    <s v="yes"/>
    <x v="0"/>
    <x v="0"/>
    <x v="0"/>
    <x v="0"/>
    <x v="2"/>
    <x v="2"/>
    <s v="19 Sep 1996"/>
    <x v="1966"/>
    <x v="2"/>
    <s v="tier - 3"/>
    <x v="3"/>
    <n v="26"/>
  </r>
  <r>
    <s v="Id1968"/>
    <s v="Sanford"/>
    <n v="30.4"/>
    <x v="33"/>
    <s v="No"/>
    <x v="1"/>
    <x v="0"/>
    <x v="3"/>
    <x v="0"/>
    <x v="0"/>
    <x v="1"/>
    <s v="26 Jun 2004"/>
    <x v="1967"/>
    <x v="1"/>
    <s v="tier - 3"/>
    <x v="4"/>
    <n v="18"/>
  </r>
  <r>
    <s v="Id1969"/>
    <s v="Sprague"/>
    <n v="38.94"/>
    <x v="67"/>
    <s v="No"/>
    <x v="0"/>
    <x v="1"/>
    <x v="3"/>
    <x v="1"/>
    <x v="0"/>
    <x v="2"/>
    <s v="12 Oct 1993"/>
    <x v="1968"/>
    <x v="1"/>
    <s v="tier - 2"/>
    <x v="0"/>
    <n v="29"/>
  </r>
  <r>
    <s v="Id1970"/>
    <s v="Lasseron"/>
    <n v="31.02"/>
    <x v="95"/>
    <s v="No"/>
    <x v="0"/>
    <x v="1"/>
    <x v="3"/>
    <x v="0"/>
    <x v="0"/>
    <x v="2"/>
    <s v="29 Jul 2003"/>
    <x v="1969"/>
    <x v="1"/>
    <s v="tier - 1"/>
    <x v="15"/>
    <n v="19"/>
  </r>
  <r>
    <s v="Id1971"/>
    <s v="Bushong"/>
    <n v="17.5"/>
    <x v="176"/>
    <s v="No"/>
    <x v="0"/>
    <x v="0"/>
    <x v="3"/>
    <x v="0"/>
    <x v="3"/>
    <x v="2"/>
    <s v="14 Sep 1987"/>
    <x v="1970"/>
    <x v="1"/>
    <s v="tier - 1"/>
    <x v="3"/>
    <n v="35"/>
  </r>
  <r>
    <s v="Id1972"/>
    <s v="Dennison"/>
    <n v="34.799999999999997"/>
    <x v="614"/>
    <s v="yes"/>
    <x v="1"/>
    <x v="0"/>
    <x v="1"/>
    <x v="1"/>
    <x v="0"/>
    <x v="2"/>
    <s v="20 Jun 2000"/>
    <x v="1971"/>
    <x v="1"/>
    <s v="tier - 1"/>
    <x v="3"/>
    <n v="22"/>
  </r>
  <r>
    <s v="Id1973"/>
    <s v="Lira"/>
    <n v="17.3"/>
    <x v="223"/>
    <s v="yes"/>
    <x v="0"/>
    <x v="0"/>
    <x v="3"/>
    <x v="0"/>
    <x v="3"/>
    <x v="0"/>
    <s v="27 Aug 1986"/>
    <x v="1972"/>
    <x v="1"/>
    <s v="tier - 1"/>
    <x v="0"/>
    <n v="36"/>
  </r>
  <r>
    <s v="Id1974"/>
    <s v="Nahigian"/>
    <n v="32.25"/>
    <x v="112"/>
    <s v="yes"/>
    <x v="0"/>
    <x v="0"/>
    <x v="0"/>
    <x v="0"/>
    <x v="0"/>
    <x v="2"/>
    <s v="26 Dec 2001"/>
    <x v="1973"/>
    <x v="1"/>
    <s v="tier - 2"/>
    <x v="3"/>
    <n v="21"/>
  </r>
  <r>
    <s v="Id1975"/>
    <s v="Cackett"/>
    <n v="42.4"/>
    <x v="102"/>
    <s v="yes"/>
    <x v="0"/>
    <x v="0"/>
    <x v="0"/>
    <x v="1"/>
    <x v="0"/>
    <x v="2"/>
    <s v="19 Dec 1996"/>
    <x v="1974"/>
    <x v="1"/>
    <s v="tier - 2"/>
    <x v="3"/>
    <n v="26"/>
  </r>
  <r>
    <s v="Id1976"/>
    <s v="Hunter-Galvan"/>
    <n v="38.664999999999999"/>
    <x v="320"/>
    <s v="No"/>
    <x v="1"/>
    <x v="0"/>
    <x v="3"/>
    <x v="0"/>
    <x v="0"/>
    <x v="2"/>
    <s v="16 Jul 2004"/>
    <x v="1975"/>
    <x v="1"/>
    <s v="tier - 2"/>
    <x v="8"/>
    <n v="18"/>
  </r>
  <r>
    <s v="Id1977"/>
    <s v="Pierret"/>
    <n v="29.92"/>
    <x v="206"/>
    <s v="yes"/>
    <x v="0"/>
    <x v="0"/>
    <x v="0"/>
    <x v="0"/>
    <x v="0"/>
    <x v="2"/>
    <s v="27 Oct 1996"/>
    <x v="1976"/>
    <x v="1"/>
    <s v="tier - 3"/>
    <x v="0"/>
    <n v="26"/>
  </r>
  <r>
    <s v="Id1978"/>
    <s v="White"/>
    <n v="29.48"/>
    <x v="197"/>
    <s v="yes"/>
    <x v="0"/>
    <x v="0"/>
    <x v="0"/>
    <x v="0"/>
    <x v="1"/>
    <x v="2"/>
    <s v="10 Aug 1996"/>
    <x v="1977"/>
    <x v="1"/>
    <s v="tier - 3"/>
    <x v="0"/>
    <n v="26"/>
  </r>
  <r>
    <s v="Id1979"/>
    <s v="O'Neil"/>
    <n v="28.785"/>
    <x v="283"/>
    <s v="yes"/>
    <x v="0"/>
    <x v="0"/>
    <x v="0"/>
    <x v="1"/>
    <x v="1"/>
    <x v="2"/>
    <s v="13 Nov 1996"/>
    <x v="1978"/>
    <x v="1"/>
    <s v="tier - 2"/>
    <x v="2"/>
    <n v="26"/>
  </r>
  <r>
    <s v="Id1980"/>
    <s v="Leitz"/>
    <n v="19.8"/>
    <x v="544"/>
    <s v="yes"/>
    <x v="0"/>
    <x v="0"/>
    <x v="0"/>
    <x v="0"/>
    <x v="2"/>
    <x v="2"/>
    <s v="14 Dec 1996"/>
    <x v="1979"/>
    <x v="1"/>
    <s v="tier - 1"/>
    <x v="3"/>
    <n v="26"/>
  </r>
  <r>
    <s v="Id1981"/>
    <s v="Durfee"/>
    <n v="35.53"/>
    <x v="82"/>
    <s v="No"/>
    <x v="0"/>
    <x v="1"/>
    <x v="3"/>
    <x v="0"/>
    <x v="0"/>
    <x v="2"/>
    <s v="7 Oct 1993"/>
    <x v="1980"/>
    <x v="1"/>
    <s v="tier - 2"/>
    <x v="0"/>
    <n v="29"/>
  </r>
  <r>
    <s v="Id1982"/>
    <s v="Maylone"/>
    <n v="21.47"/>
    <x v="93"/>
    <s v="yes"/>
    <x v="0"/>
    <x v="0"/>
    <x v="3"/>
    <x v="0"/>
    <x v="2"/>
    <x v="2"/>
    <s v="23 Jun 1995"/>
    <x v="1981"/>
    <x v="1"/>
    <s v="tier - 3"/>
    <x v="1"/>
    <n v="27"/>
  </r>
  <r>
    <s v="Id1983"/>
    <s v="Reiland"/>
    <n v="25.9"/>
    <x v="89"/>
    <s v="No"/>
    <x v="0"/>
    <x v="1"/>
    <x v="3"/>
    <x v="1"/>
    <x v="1"/>
    <x v="2"/>
    <s v="28 Oct 1993"/>
    <x v="1982"/>
    <x v="1"/>
    <s v="tier - 1"/>
    <x v="3"/>
    <n v="29"/>
  </r>
  <r>
    <s v="Id1984"/>
    <s v="Hu"/>
    <n v="20.81"/>
    <x v="315"/>
    <s v="No"/>
    <x v="0"/>
    <x v="0"/>
    <x v="0"/>
    <x v="0"/>
    <x v="2"/>
    <x v="2"/>
    <s v="1 Sep 1991"/>
    <x v="1983"/>
    <x v="1"/>
    <s v="tier - 1"/>
    <x v="0"/>
    <n v="31"/>
  </r>
  <r>
    <s v="Id1985"/>
    <s v="Lessek"/>
    <n v="25.84"/>
    <x v="336"/>
    <s v="yes"/>
    <x v="0"/>
    <x v="1"/>
    <x v="3"/>
    <x v="1"/>
    <x v="1"/>
    <x v="1"/>
    <s v="20 Jun 1997"/>
    <x v="1984"/>
    <x v="2"/>
    <s v="tier - 3"/>
    <x v="6"/>
    <n v="25"/>
  </r>
  <r>
    <s v="Id1986"/>
    <s v="Colavincenzo"/>
    <n v="30.95"/>
    <x v="361"/>
    <s v="No"/>
    <x v="0"/>
    <x v="1"/>
    <x v="3"/>
    <x v="0"/>
    <x v="0"/>
    <x v="2"/>
    <s v="18 Nov 2003"/>
    <x v="1985"/>
    <x v="1"/>
    <s v="tier - 1"/>
    <x v="14"/>
    <n v="19"/>
  </r>
  <r>
    <s v="Id1987"/>
    <s v="Mendez-Karr"/>
    <n v="30.54"/>
    <x v="633"/>
    <s v="No"/>
    <x v="0"/>
    <x v="1"/>
    <x v="3"/>
    <x v="0"/>
    <x v="0"/>
    <x v="2"/>
    <s v="5 Dec 2003"/>
    <x v="1986"/>
    <x v="1"/>
    <s v="tier - 2"/>
    <x v="15"/>
    <n v="19"/>
  </r>
  <r>
    <s v="Id1988"/>
    <s v="Saulnier"/>
    <n v="33.914999999999999"/>
    <x v="85"/>
    <s v="yes"/>
    <x v="0"/>
    <x v="0"/>
    <x v="0"/>
    <x v="1"/>
    <x v="0"/>
    <x v="1"/>
    <s v="17 Nov 1996"/>
    <x v="1987"/>
    <x v="1"/>
    <s v="tier - 2"/>
    <x v="1"/>
    <n v="26"/>
  </r>
  <r>
    <s v="Id1989"/>
    <s v="Schoonover"/>
    <n v="33.31"/>
    <x v="40"/>
    <s v="No"/>
    <x v="0"/>
    <x v="1"/>
    <x v="3"/>
    <x v="0"/>
    <x v="0"/>
    <x v="2"/>
    <s v="3 Jul 2003"/>
    <x v="1988"/>
    <x v="1"/>
    <s v="tier - 3"/>
    <x v="3"/>
    <n v="19"/>
  </r>
  <r>
    <s v="Id1990"/>
    <s v="Hass"/>
    <n v="25.745000000000001"/>
    <x v="473"/>
    <s v="yes"/>
    <x v="0"/>
    <x v="0"/>
    <x v="0"/>
    <x v="1"/>
    <x v="1"/>
    <x v="2"/>
    <s v="6 Oct 2001"/>
    <x v="1989"/>
    <x v="1"/>
    <s v="tier - 1"/>
    <x v="6"/>
    <n v="21"/>
  </r>
  <r>
    <s v="Id1991"/>
    <s v="Cadotte"/>
    <n v="37.1"/>
    <x v="149"/>
    <s v="No"/>
    <x v="0"/>
    <x v="0"/>
    <x v="0"/>
    <x v="0"/>
    <x v="0"/>
    <x v="1"/>
    <s v="1 Jul 1994"/>
    <x v="1990"/>
    <x v="1"/>
    <s v="tier - 3"/>
    <x v="3"/>
    <n v="28"/>
  </r>
  <r>
    <s v="Id1992"/>
    <s v="Cacciapaglia"/>
    <n v="35.435000000000002"/>
    <x v="336"/>
    <s v="No"/>
    <x v="0"/>
    <x v="0"/>
    <x v="0"/>
    <x v="0"/>
    <x v="0"/>
    <x v="1"/>
    <s v="2 Dec 1994"/>
    <x v="1991"/>
    <x v="2"/>
    <s v="tier - 1"/>
    <x v="4"/>
    <n v="28"/>
  </r>
  <r>
    <s v="Id1993"/>
    <s v="Mininger"/>
    <n v="20.399999999999999"/>
    <x v="249"/>
    <s v="No"/>
    <x v="0"/>
    <x v="0"/>
    <x v="0"/>
    <x v="0"/>
    <x v="2"/>
    <x v="2"/>
    <s v="13 Nov 1991"/>
    <x v="1992"/>
    <x v="2"/>
    <s v="tier - 2"/>
    <x v="3"/>
    <n v="31"/>
  </r>
  <r>
    <s v="Id1994"/>
    <s v="Mayo"/>
    <n v="42.13"/>
    <x v="186"/>
    <s v="yes"/>
    <x v="0"/>
    <x v="1"/>
    <x v="3"/>
    <x v="0"/>
    <x v="0"/>
    <x v="1"/>
    <s v="2 Sep 1997"/>
    <x v="1993"/>
    <x v="1"/>
    <s v="tier - 3"/>
    <x v="0"/>
    <n v="25"/>
  </r>
  <r>
    <s v="Id1995"/>
    <s v="Zicko"/>
    <n v="33.99"/>
    <x v="249"/>
    <s v="yes"/>
    <x v="0"/>
    <x v="1"/>
    <x v="3"/>
    <x v="1"/>
    <x v="0"/>
    <x v="2"/>
    <s v="2 Aug 1997"/>
    <x v="1994"/>
    <x v="1"/>
    <s v="tier - 3"/>
    <x v="0"/>
    <n v="25"/>
  </r>
  <r>
    <s v="Id1996"/>
    <s v="Graham"/>
    <n v="28.594999999999999"/>
    <x v="419"/>
    <s v="yes"/>
    <x v="0"/>
    <x v="1"/>
    <x v="3"/>
    <x v="1"/>
    <x v="1"/>
    <x v="2"/>
    <s v="6 Jul 1997"/>
    <x v="1995"/>
    <x v="1"/>
    <s v="tier - 2"/>
    <x v="2"/>
    <n v="25"/>
  </r>
  <r>
    <s v="Id1997"/>
    <s v="Boland"/>
    <n v="20.8"/>
    <x v="212"/>
    <s v="yes"/>
    <x v="0"/>
    <x v="1"/>
    <x v="3"/>
    <x v="1"/>
    <x v="2"/>
    <x v="2"/>
    <s v="22 Dec 1997"/>
    <x v="1996"/>
    <x v="1"/>
    <s v="tier - 3"/>
    <x v="3"/>
    <n v="25"/>
  </r>
  <r>
    <s v="Id1998"/>
    <s v="Cupp"/>
    <n v="23.465"/>
    <x v="106"/>
    <s v="yes"/>
    <x v="0"/>
    <x v="1"/>
    <x v="3"/>
    <x v="0"/>
    <x v="2"/>
    <x v="1"/>
    <s v="5 Jul 1997"/>
    <x v="1997"/>
    <x v="1"/>
    <s v="tier - 3"/>
    <x v="2"/>
    <n v="25"/>
  </r>
  <r>
    <s v="Id1999"/>
    <s v="Shaw"/>
    <n v="40.185000000000002"/>
    <x v="169"/>
    <s v="yes"/>
    <x v="0"/>
    <x v="0"/>
    <x v="0"/>
    <x v="0"/>
    <x v="0"/>
    <x v="1"/>
    <s v="11 Oct 1996"/>
    <x v="1998"/>
    <x v="1"/>
    <s v="tier - 3"/>
    <x v="1"/>
    <n v="26"/>
  </r>
  <r>
    <s v="Id2000"/>
    <s v="Klassen"/>
    <n v="21.89"/>
    <x v="186"/>
    <s v="yes"/>
    <x v="0"/>
    <x v="0"/>
    <x v="0"/>
    <x v="1"/>
    <x v="2"/>
    <x v="1"/>
    <s v="2 Sep 2001"/>
    <x v="1999"/>
    <x v="1"/>
    <s v="tier - 2"/>
    <x v="0"/>
    <n v="21"/>
  </r>
  <r>
    <s v="Id2001"/>
    <s v="Musal"/>
    <n v="29.34"/>
    <x v="34"/>
    <s v="yes"/>
    <x v="1"/>
    <x v="0"/>
    <x v="1"/>
    <x v="1"/>
    <x v="1"/>
    <x v="1"/>
    <s v="23 Sep 2000"/>
    <x v="2000"/>
    <x v="1"/>
    <s v="tier - 2"/>
    <x v="1"/>
    <n v="22"/>
  </r>
  <r>
    <s v="Id2002"/>
    <s v="Kitayama"/>
    <n v="22.61"/>
    <x v="69"/>
    <s v="yes"/>
    <x v="0"/>
    <x v="0"/>
    <x v="0"/>
    <x v="1"/>
    <x v="2"/>
    <x v="2"/>
    <s v="3 Jul 1996"/>
    <x v="2001"/>
    <x v="1"/>
    <s v="tier - 1"/>
    <x v="1"/>
    <n v="26"/>
  </r>
  <r>
    <s v="Id2003"/>
    <s v="Altman"/>
    <n v="22.23"/>
    <x v="34"/>
    <s v="yes"/>
    <x v="0"/>
    <x v="0"/>
    <x v="0"/>
    <x v="1"/>
    <x v="2"/>
    <x v="1"/>
    <s v="14 Aug 1996"/>
    <x v="2002"/>
    <x v="1"/>
    <s v="tier - 2"/>
    <x v="1"/>
    <n v="26"/>
  </r>
  <r>
    <s v="Id2004"/>
    <s v="Demchko"/>
    <n v="33.4"/>
    <x v="49"/>
    <s v="No"/>
    <x v="0"/>
    <x v="0"/>
    <x v="0"/>
    <x v="1"/>
    <x v="0"/>
    <x v="2"/>
    <s v="6 Jul 1994"/>
    <x v="2003"/>
    <x v="1"/>
    <s v="tier - 1"/>
    <x v="3"/>
    <n v="28"/>
  </r>
  <r>
    <s v="Id2005"/>
    <s v="Wild"/>
    <n v="33.11"/>
    <x v="507"/>
    <s v="No"/>
    <x v="0"/>
    <x v="0"/>
    <x v="0"/>
    <x v="1"/>
    <x v="0"/>
    <x v="2"/>
    <s v="25 Oct 1994"/>
    <x v="2004"/>
    <x v="1"/>
    <s v="tier - 3"/>
    <x v="0"/>
    <n v="28"/>
  </r>
  <r>
    <s v="Id2006"/>
    <s v="Betts"/>
    <n v="16.815000000000001"/>
    <x v="319"/>
    <s v="yes"/>
    <x v="0"/>
    <x v="0"/>
    <x v="0"/>
    <x v="1"/>
    <x v="3"/>
    <x v="2"/>
    <s v="29 Aug 2001"/>
    <x v="2005"/>
    <x v="1"/>
    <s v="tier - 3"/>
    <x v="2"/>
    <n v="21"/>
  </r>
  <r>
    <s v="Id2007"/>
    <s v="Martin"/>
    <n v="25.61"/>
    <x v="544"/>
    <s v="No"/>
    <x v="0"/>
    <x v="1"/>
    <x v="3"/>
    <x v="0"/>
    <x v="1"/>
    <x v="2"/>
    <s v="25 Sep 1993"/>
    <x v="2006"/>
    <x v="1"/>
    <s v="tier - 3"/>
    <x v="0"/>
    <n v="29"/>
  </r>
  <r>
    <s v="Id2008"/>
    <s v="Vandeventer"/>
    <n v="25.8"/>
    <x v="206"/>
    <s v="No"/>
    <x v="0"/>
    <x v="0"/>
    <x v="0"/>
    <x v="1"/>
    <x v="1"/>
    <x v="2"/>
    <s v="10 Jul 1994"/>
    <x v="2007"/>
    <x v="1"/>
    <s v="tier - 1"/>
    <x v="3"/>
    <n v="28"/>
  </r>
  <r>
    <s v="Id2009"/>
    <s v="Hirano"/>
    <n v="27.39"/>
    <x v="45"/>
    <s v="No"/>
    <x v="0"/>
    <x v="0"/>
    <x v="0"/>
    <x v="1"/>
    <x v="1"/>
    <x v="2"/>
    <s v="25 Jun 1999"/>
    <x v="2008"/>
    <x v="1"/>
    <s v="tier - 3"/>
    <x v="14"/>
    <n v="23"/>
  </r>
  <r>
    <s v="Id2010"/>
    <s v="Davi"/>
    <n v="17.03"/>
    <x v="198"/>
    <s v="No"/>
    <x v="0"/>
    <x v="0"/>
    <x v="3"/>
    <x v="0"/>
    <x v="3"/>
    <x v="2"/>
    <s v="1 Aug 1987"/>
    <x v="2009"/>
    <x v="1"/>
    <s v="tier - 2"/>
    <x v="0"/>
    <n v="35"/>
  </r>
  <r>
    <s v="Id2011"/>
    <s v="Sloan"/>
    <n v="23.75"/>
    <x v="206"/>
    <s v="yes"/>
    <x v="0"/>
    <x v="0"/>
    <x v="0"/>
    <x v="1"/>
    <x v="2"/>
    <x v="2"/>
    <s v="13 Oct 2001"/>
    <x v="2010"/>
    <x v="1"/>
    <s v="tier - 1"/>
    <x v="1"/>
    <n v="21"/>
  </r>
  <r>
    <s v="Id2012"/>
    <s v="Homich"/>
    <n v="26.03"/>
    <x v="78"/>
    <s v="yes"/>
    <x v="0"/>
    <x v="0"/>
    <x v="3"/>
    <x v="0"/>
    <x v="1"/>
    <x v="2"/>
    <s v="10 Sep 1995"/>
    <x v="2011"/>
    <x v="2"/>
    <s v="tier - 1"/>
    <x v="6"/>
    <n v="27"/>
  </r>
  <r>
    <s v="Id2013"/>
    <s v="Bell"/>
    <n v="16.079999999999998"/>
    <x v="425"/>
    <s v="No"/>
    <x v="0"/>
    <x v="0"/>
    <x v="0"/>
    <x v="0"/>
    <x v="3"/>
    <x v="1"/>
    <s v="1 Oct 1989"/>
    <x v="2012"/>
    <x v="1"/>
    <s v="tier - 1"/>
    <x v="1"/>
    <n v="33"/>
  </r>
  <r>
    <s v="Id2014"/>
    <s v="Kristjansson"/>
    <n v="30.875"/>
    <x v="540"/>
    <s v="No"/>
    <x v="0"/>
    <x v="0"/>
    <x v="0"/>
    <x v="0"/>
    <x v="0"/>
    <x v="2"/>
    <s v="26 Sep 1994"/>
    <x v="2013"/>
    <x v="2"/>
    <s v="tier - 1"/>
    <x v="1"/>
    <n v="28"/>
  </r>
  <r>
    <s v="Id2015"/>
    <s v="Pitman"/>
    <n v="31.79"/>
    <x v="656"/>
    <s v="No"/>
    <x v="0"/>
    <x v="0"/>
    <x v="0"/>
    <x v="1"/>
    <x v="0"/>
    <x v="0"/>
    <s v="21 Jun 2002"/>
    <x v="2014"/>
    <x v="1"/>
    <s v="tier - 3"/>
    <x v="0"/>
    <n v="20"/>
  </r>
  <r>
    <s v="Id2016"/>
    <s v="Curley"/>
    <n v="28.48"/>
    <x v="21"/>
    <s v="yes"/>
    <x v="0"/>
    <x v="1"/>
    <x v="3"/>
    <x v="0"/>
    <x v="1"/>
    <x v="1"/>
    <s v="22 Dec 1997"/>
    <x v="2015"/>
    <x v="1"/>
    <s v="tier - 2"/>
    <x v="3"/>
    <n v="25"/>
  </r>
  <r>
    <s v="Id2017"/>
    <s v="Zimmer"/>
    <n v="26.6"/>
    <x v="280"/>
    <s v="No"/>
    <x v="0"/>
    <x v="0"/>
    <x v="3"/>
    <x v="0"/>
    <x v="1"/>
    <x v="2"/>
    <s v="9 Aug 1998"/>
    <x v="2016"/>
    <x v="1"/>
    <s v="tier - 1"/>
    <x v="8"/>
    <n v="24"/>
  </r>
  <r>
    <s v="Id2018"/>
    <s v="Granski"/>
    <n v="25.27"/>
    <x v="334"/>
    <s v="No"/>
    <x v="0"/>
    <x v="0"/>
    <x v="3"/>
    <x v="0"/>
    <x v="1"/>
    <x v="1"/>
    <s v="15 Sep 1998"/>
    <x v="2017"/>
    <x v="1"/>
    <s v="tier - 3"/>
    <x v="2"/>
    <n v="24"/>
  </r>
  <r>
    <s v="Id2019"/>
    <s v="Dunn"/>
    <n v="34.484999999999999"/>
    <x v="577"/>
    <s v="yes"/>
    <x v="0"/>
    <x v="1"/>
    <x v="3"/>
    <x v="1"/>
    <x v="0"/>
    <x v="2"/>
    <s v="19 Dec 1997"/>
    <x v="2018"/>
    <x v="1"/>
    <s v="tier - 3"/>
    <x v="1"/>
    <n v="25"/>
  </r>
  <r>
    <s v="Id2020"/>
    <s v="Regina"/>
    <n v="15.57"/>
    <x v="212"/>
    <s v="yes"/>
    <x v="0"/>
    <x v="0"/>
    <x v="3"/>
    <x v="0"/>
    <x v="3"/>
    <x v="2"/>
    <s v="28 Sep 1988"/>
    <x v="2019"/>
    <x v="1"/>
    <s v="tier - 2"/>
    <x v="1"/>
    <n v="34"/>
  </r>
  <r>
    <s v="Id2021"/>
    <s v="O'Connor"/>
    <n v="30.36"/>
    <x v="464"/>
    <s v="No"/>
    <x v="0"/>
    <x v="0"/>
    <x v="0"/>
    <x v="1"/>
    <x v="0"/>
    <x v="0"/>
    <s v="15 Dec 2002"/>
    <x v="2020"/>
    <x v="1"/>
    <s v="tier - 3"/>
    <x v="1"/>
    <n v="20"/>
  </r>
  <r>
    <s v="Id2022"/>
    <s v="Howe"/>
    <n v="19.37"/>
    <x v="237"/>
    <s v="No"/>
    <x v="0"/>
    <x v="0"/>
    <x v="0"/>
    <x v="0"/>
    <x v="2"/>
    <x v="2"/>
    <s v="20 Nov 1991"/>
    <x v="2021"/>
    <x v="1"/>
    <s v="tier - 2"/>
    <x v="0"/>
    <n v="31"/>
  </r>
  <r>
    <s v="Id2023"/>
    <s v="Atwater"/>
    <n v="16.71"/>
    <x v="237"/>
    <s v="No"/>
    <x v="0"/>
    <x v="0"/>
    <x v="3"/>
    <x v="1"/>
    <x v="3"/>
    <x v="2"/>
    <s v="18 Jun 1987"/>
    <x v="2022"/>
    <x v="1"/>
    <s v="tier - 3"/>
    <x v="0"/>
    <n v="35"/>
  </r>
  <r>
    <s v="Id2024"/>
    <s v="Gurganus"/>
    <n v="24.1"/>
    <x v="171"/>
    <s v="yes"/>
    <x v="0"/>
    <x v="0"/>
    <x v="3"/>
    <x v="0"/>
    <x v="2"/>
    <x v="2"/>
    <s v="24 Sep 1995"/>
    <x v="2023"/>
    <x v="1"/>
    <s v="tier - 1"/>
    <x v="3"/>
    <n v="27"/>
  </r>
  <r>
    <s v="Id2025"/>
    <s v="Holden"/>
    <n v="29.77"/>
    <x v="207"/>
    <s v="No"/>
    <x v="0"/>
    <x v="0"/>
    <x v="0"/>
    <x v="0"/>
    <x v="1"/>
    <x v="0"/>
    <s v="30 Sep 2002"/>
    <x v="2024"/>
    <x v="1"/>
    <s v="tier - 3"/>
    <x v="1"/>
    <n v="20"/>
  </r>
  <r>
    <s v="Id2026"/>
    <s v="Parton"/>
    <n v="46.53"/>
    <x v="95"/>
    <s v="yes"/>
    <x v="0"/>
    <x v="0"/>
    <x v="0"/>
    <x v="0"/>
    <x v="0"/>
    <x v="2"/>
    <s v="30 Jun 1996"/>
    <x v="2025"/>
    <x v="1"/>
    <s v="tier - 2"/>
    <x v="0"/>
    <n v="26"/>
  </r>
  <r>
    <s v="Id2027"/>
    <s v="Downs"/>
    <n v="23.4"/>
    <x v="102"/>
    <s v="No"/>
    <x v="0"/>
    <x v="1"/>
    <x v="3"/>
    <x v="1"/>
    <x v="2"/>
    <x v="2"/>
    <s v="5 Jun 2003"/>
    <x v="2026"/>
    <x v="1"/>
    <s v="tier - 2"/>
    <x v="3"/>
    <n v="20"/>
  </r>
  <r>
    <s v="Id2028"/>
    <s v="Dent"/>
    <n v="30"/>
    <x v="280"/>
    <s v="yes"/>
    <x v="0"/>
    <x v="0"/>
    <x v="0"/>
    <x v="0"/>
    <x v="0"/>
    <x v="2"/>
    <s v="13 Jun 1996"/>
    <x v="2027"/>
    <x v="1"/>
    <s v="tier - 2"/>
    <x v="3"/>
    <n v="26"/>
  </r>
  <r>
    <s v="Id2029"/>
    <s v="Ranti"/>
    <n v="29.15"/>
    <x v="470"/>
    <s v="yes"/>
    <x v="0"/>
    <x v="0"/>
    <x v="0"/>
    <x v="1"/>
    <x v="1"/>
    <x v="2"/>
    <s v="24 Oct 1996"/>
    <x v="2028"/>
    <x v="1"/>
    <s v="tier - 2"/>
    <x v="0"/>
    <n v="26"/>
  </r>
  <r>
    <s v="Id2030"/>
    <s v="Ishaq"/>
    <n v="34.865000000000002"/>
    <x v="375"/>
    <s v="No"/>
    <x v="0"/>
    <x v="0"/>
    <x v="0"/>
    <x v="0"/>
    <x v="0"/>
    <x v="2"/>
    <s v="1 Nov 1999"/>
    <x v="2029"/>
    <x v="1"/>
    <s v="tier - 2"/>
    <x v="2"/>
    <n v="23"/>
  </r>
  <r>
    <s v="Id2031"/>
    <s v="Wiles"/>
    <n v="28.12"/>
    <x v="122"/>
    <s v="yes"/>
    <x v="1"/>
    <x v="0"/>
    <x v="1"/>
    <x v="0"/>
    <x v="1"/>
    <x v="2"/>
    <s v="14 Jul 2000"/>
    <x v="2030"/>
    <x v="1"/>
    <s v="tier - 1"/>
    <x v="1"/>
    <n v="22"/>
  </r>
  <r>
    <s v="Id2032"/>
    <s v="Roberts"/>
    <n v="29.45"/>
    <x v="219"/>
    <s v="yes"/>
    <x v="0"/>
    <x v="0"/>
    <x v="0"/>
    <x v="1"/>
    <x v="1"/>
    <x v="2"/>
    <s v="21 Jun 1996"/>
    <x v="2031"/>
    <x v="2"/>
    <s v="tier - 3"/>
    <x v="4"/>
    <n v="26"/>
  </r>
  <r>
    <s v="Id2033"/>
    <s v="Serafini"/>
    <n v="27.94"/>
    <x v="637"/>
    <s v="No"/>
    <x v="0"/>
    <x v="1"/>
    <x v="3"/>
    <x v="1"/>
    <x v="1"/>
    <x v="1"/>
    <s v="12 Aug 1993"/>
    <x v="2032"/>
    <x v="0"/>
    <s v="tier - 3"/>
    <x v="0"/>
    <n v="29"/>
  </r>
  <r>
    <s v="Id2034"/>
    <s v="Button"/>
    <n v="27.2"/>
    <x v="334"/>
    <s v="No"/>
    <x v="0"/>
    <x v="1"/>
    <x v="3"/>
    <x v="1"/>
    <x v="1"/>
    <x v="1"/>
    <s v="1 Nov 1993"/>
    <x v="2033"/>
    <x v="2"/>
    <s v="tier - 3"/>
    <x v="3"/>
    <n v="29"/>
  </r>
  <r>
    <s v="Id2035"/>
    <s v="Gaal"/>
    <n v="33.344999999999999"/>
    <x v="144"/>
    <s v="No"/>
    <x v="0"/>
    <x v="0"/>
    <x v="3"/>
    <x v="0"/>
    <x v="0"/>
    <x v="2"/>
    <s v="4 Sep 1998"/>
    <x v="2034"/>
    <x v="1"/>
    <s v="tier - 3"/>
    <x v="1"/>
    <n v="24"/>
  </r>
  <r>
    <s v="Id2036"/>
    <s v="Liptak"/>
    <n v="29.925000000000001"/>
    <x v="352"/>
    <s v="No"/>
    <x v="0"/>
    <x v="0"/>
    <x v="3"/>
    <x v="1"/>
    <x v="0"/>
    <x v="2"/>
    <s v="17 Jun 1998"/>
    <x v="2035"/>
    <x v="1"/>
    <s v="tier - 3"/>
    <x v="1"/>
    <n v="24"/>
  </r>
  <r>
    <s v="Id2037"/>
    <s v="Kellam"/>
    <n v="24.225000000000001"/>
    <x v="614"/>
    <s v="No"/>
    <x v="0"/>
    <x v="0"/>
    <x v="3"/>
    <x v="0"/>
    <x v="2"/>
    <x v="2"/>
    <s v="15 Nov 1998"/>
    <x v="2036"/>
    <x v="1"/>
    <s v="tier - 3"/>
    <x v="1"/>
    <n v="24"/>
  </r>
  <r>
    <s v="Id2038"/>
    <s v="Gordon"/>
    <n v="29.68"/>
    <x v="251"/>
    <s v="No"/>
    <x v="1"/>
    <x v="0"/>
    <x v="3"/>
    <x v="0"/>
    <x v="1"/>
    <x v="2"/>
    <s v="1 Oct 2000"/>
    <x v="2037"/>
    <x v="1"/>
    <s v="tier - 3"/>
    <x v="3"/>
    <n v="22"/>
  </r>
  <r>
    <s v="Id2039"/>
    <s v="Hyland"/>
    <n v="20.614999999999998"/>
    <x v="3"/>
    <s v="No"/>
    <x v="0"/>
    <x v="1"/>
    <x v="3"/>
    <x v="0"/>
    <x v="2"/>
    <x v="1"/>
    <s v="23 Sep 2003"/>
    <x v="2038"/>
    <x v="1"/>
    <s v="tier - 1"/>
    <x v="1"/>
    <n v="19"/>
  </r>
  <r>
    <s v="Id2040"/>
    <s v="Wagoner"/>
    <n v="32.119999999999997"/>
    <x v="196"/>
    <s v="No"/>
    <x v="1"/>
    <x v="0"/>
    <x v="3"/>
    <x v="0"/>
    <x v="0"/>
    <x v="2"/>
    <s v="4 Aug 2004"/>
    <x v="2039"/>
    <x v="1"/>
    <s v="tier - 3"/>
    <x v="0"/>
    <n v="18"/>
  </r>
  <r>
    <s v="Id2041"/>
    <s v="Thomas"/>
    <n v="27.36"/>
    <x v="21"/>
    <s v="No"/>
    <x v="0"/>
    <x v="0"/>
    <x v="0"/>
    <x v="1"/>
    <x v="1"/>
    <x v="1"/>
    <s v="24 Dec 1999"/>
    <x v="2040"/>
    <x v="1"/>
    <s v="tier - 3"/>
    <x v="1"/>
    <n v="23"/>
  </r>
  <r>
    <s v="Id2042"/>
    <s v="Goffi"/>
    <n v="17.385000000000002"/>
    <x v="85"/>
    <s v="No"/>
    <x v="0"/>
    <x v="0"/>
    <x v="0"/>
    <x v="1"/>
    <x v="3"/>
    <x v="1"/>
    <s v="29 Aug 1999"/>
    <x v="2041"/>
    <x v="1"/>
    <s v="tier - 1"/>
    <x v="1"/>
    <n v="23"/>
  </r>
  <r>
    <s v="Id2043"/>
    <s v="Salovaara"/>
    <n v="30.13"/>
    <x v="268"/>
    <s v="No"/>
    <x v="1"/>
    <x v="0"/>
    <x v="3"/>
    <x v="1"/>
    <x v="0"/>
    <x v="1"/>
    <s v="14 Nov 2004"/>
    <x v="2042"/>
    <x v="1"/>
    <s v="tier - 1"/>
    <x v="14"/>
    <n v="18"/>
  </r>
  <r>
    <s v="Id2044"/>
    <s v="Reid"/>
    <n v="25.44"/>
    <x v="60"/>
    <s v="yes"/>
    <x v="0"/>
    <x v="1"/>
    <x v="3"/>
    <x v="1"/>
    <x v="1"/>
    <x v="1"/>
    <s v="10 Aug 1997"/>
    <x v="2043"/>
    <x v="1"/>
    <s v="tier - 1"/>
    <x v="1"/>
    <n v="25"/>
  </r>
  <r>
    <s v="Id2045"/>
    <s v="Allan"/>
    <n v="39.805"/>
    <x v="24"/>
    <s v="No"/>
    <x v="1"/>
    <x v="0"/>
    <x v="3"/>
    <x v="1"/>
    <x v="0"/>
    <x v="2"/>
    <s v="11 Oct 2000"/>
    <x v="2044"/>
    <x v="1"/>
    <s v="tier - 1"/>
    <x v="2"/>
    <n v="22"/>
  </r>
  <r>
    <s v="Id2046"/>
    <s v="McLaughlin"/>
    <n v="30.4"/>
    <x v="209"/>
    <s v="yes"/>
    <x v="1"/>
    <x v="0"/>
    <x v="3"/>
    <x v="1"/>
    <x v="0"/>
    <x v="2"/>
    <s v="3 Oct 2000"/>
    <x v="2045"/>
    <x v="1"/>
    <s v="tier - 3"/>
    <x v="2"/>
    <n v="22"/>
  </r>
  <r>
    <s v="Id2047"/>
    <s v="Lee"/>
    <n v="23.18"/>
    <x v="180"/>
    <s v="No"/>
    <x v="1"/>
    <x v="0"/>
    <x v="3"/>
    <x v="1"/>
    <x v="2"/>
    <x v="2"/>
    <s v="17 Dec 2000"/>
    <x v="2046"/>
    <x v="1"/>
    <s v="tier - 3"/>
    <x v="2"/>
    <n v="22"/>
  </r>
  <r>
    <s v="Id2048"/>
    <s v="Tang"/>
    <n v="39.615000000000002"/>
    <x v="147"/>
    <s v="No"/>
    <x v="0"/>
    <x v="1"/>
    <x v="3"/>
    <x v="1"/>
    <x v="0"/>
    <x v="1"/>
    <s v="3 Dec 2003"/>
    <x v="2047"/>
    <x v="1"/>
    <s v="tier - 3"/>
    <x v="1"/>
    <n v="19"/>
  </r>
  <r>
    <s v="Id2049"/>
    <s v="Kennedy"/>
    <n v="30.59"/>
    <x v="562"/>
    <s v="yes"/>
    <x v="0"/>
    <x v="1"/>
    <x v="3"/>
    <x v="1"/>
    <x v="0"/>
    <x v="1"/>
    <s v="6 Oct 1997"/>
    <x v="2048"/>
    <x v="2"/>
    <s v="tier - 3"/>
    <x v="4"/>
    <n v="25"/>
  </r>
  <r>
    <s v="Id2050"/>
    <s v="Condon"/>
    <n v="16.72"/>
    <x v="24"/>
    <s v="yes"/>
    <x v="0"/>
    <x v="0"/>
    <x v="3"/>
    <x v="1"/>
    <x v="3"/>
    <x v="2"/>
    <s v="20 Aug 1988"/>
    <x v="2049"/>
    <x v="1"/>
    <s v="tier - 2"/>
    <x v="0"/>
    <n v="34"/>
  </r>
  <r>
    <s v="Id2051"/>
    <s v="Chepkwony"/>
    <n v="26.22"/>
    <x v="347"/>
    <s v="yes"/>
    <x v="0"/>
    <x v="1"/>
    <x v="3"/>
    <x v="0"/>
    <x v="1"/>
    <x v="2"/>
    <s v="30 Oct 1997"/>
    <x v="2050"/>
    <x v="0"/>
    <s v="tier - 3"/>
    <x v="7"/>
    <n v="25"/>
  </r>
  <r>
    <s v="Id2052"/>
    <s v="Rodriguez"/>
    <n v="31.824999999999999"/>
    <x v="577"/>
    <s v="No"/>
    <x v="0"/>
    <x v="1"/>
    <x v="3"/>
    <x v="0"/>
    <x v="0"/>
    <x v="2"/>
    <s v="6 Aug 2003"/>
    <x v="2051"/>
    <x v="1"/>
    <s v="tier - 2"/>
    <x v="1"/>
    <n v="19"/>
  </r>
  <r>
    <s v="Id2053"/>
    <s v="Szynkarczuk"/>
    <n v="25.745000000000001"/>
    <x v="83"/>
    <s v="No"/>
    <x v="0"/>
    <x v="1"/>
    <x v="3"/>
    <x v="1"/>
    <x v="1"/>
    <x v="2"/>
    <s v="1 Dec 2003"/>
    <x v="2052"/>
    <x v="1"/>
    <s v="tier - 3"/>
    <x v="1"/>
    <n v="19"/>
  </r>
  <r>
    <s v="Id2054"/>
    <s v="Brill"/>
    <n v="24.605"/>
    <x v="133"/>
    <s v="No"/>
    <x v="0"/>
    <x v="1"/>
    <x v="3"/>
    <x v="1"/>
    <x v="2"/>
    <x v="2"/>
    <s v="21 Nov 2003"/>
    <x v="2053"/>
    <x v="1"/>
    <s v="tier - 2"/>
    <x v="1"/>
    <n v="19"/>
  </r>
  <r>
    <s v="Id2055"/>
    <s v="Adams"/>
    <n v="24.51"/>
    <x v="180"/>
    <s v="No"/>
    <x v="0"/>
    <x v="1"/>
    <x v="3"/>
    <x v="0"/>
    <x v="2"/>
    <x v="2"/>
    <s v="17 Jul 2003"/>
    <x v="2054"/>
    <x v="1"/>
    <s v="tier - 2"/>
    <x v="1"/>
    <n v="19"/>
  </r>
  <r>
    <s v="Id2056"/>
    <s v="Nunn"/>
    <n v="31.065000000000001"/>
    <x v="90"/>
    <s v="yes"/>
    <x v="0"/>
    <x v="0"/>
    <x v="0"/>
    <x v="0"/>
    <x v="0"/>
    <x v="2"/>
    <s v="13 Jun 1996"/>
    <x v="2055"/>
    <x v="1"/>
    <s v="tier - 1"/>
    <x v="1"/>
    <n v="26"/>
  </r>
  <r>
    <s v="Id2057"/>
    <s v="Blair"/>
    <n v="28.12"/>
    <x v="203"/>
    <s v="No"/>
    <x v="0"/>
    <x v="0"/>
    <x v="0"/>
    <x v="1"/>
    <x v="1"/>
    <x v="2"/>
    <s v="11 Jun 1999"/>
    <x v="2056"/>
    <x v="1"/>
    <s v="tier - 2"/>
    <x v="1"/>
    <n v="23"/>
  </r>
  <r>
    <s v="Id2058"/>
    <s v="Sharkey"/>
    <n v="38.06"/>
    <x v="635"/>
    <s v="No"/>
    <x v="0"/>
    <x v="0"/>
    <x v="0"/>
    <x v="0"/>
    <x v="0"/>
    <x v="1"/>
    <s v="2 Oct 1994"/>
    <x v="2057"/>
    <x v="2"/>
    <s v="tier - 2"/>
    <x v="0"/>
    <n v="28"/>
  </r>
  <r>
    <s v="Id2059"/>
    <s v="Scalard"/>
    <n v="24.96"/>
    <x v="90"/>
    <s v="No"/>
    <x v="0"/>
    <x v="0"/>
    <x v="0"/>
    <x v="0"/>
    <x v="1"/>
    <x v="2"/>
    <s v="17 Sep 1994"/>
    <x v="2058"/>
    <x v="1"/>
    <s v="tier - 2"/>
    <x v="0"/>
    <n v="28"/>
  </r>
  <r>
    <s v="Id2060"/>
    <s v="Burget"/>
    <n v="17.670000000000002"/>
    <x v="102"/>
    <s v="yes"/>
    <x v="0"/>
    <x v="0"/>
    <x v="0"/>
    <x v="0"/>
    <x v="3"/>
    <x v="2"/>
    <s v="5 Aug 1996"/>
    <x v="2059"/>
    <x v="2"/>
    <s v="tier - 2"/>
    <x v="1"/>
    <n v="26"/>
  </r>
  <r>
    <s v="Id2061"/>
    <s v="English"/>
    <n v="31.35"/>
    <x v="85"/>
    <s v="No"/>
    <x v="1"/>
    <x v="0"/>
    <x v="3"/>
    <x v="0"/>
    <x v="0"/>
    <x v="1"/>
    <s v="9 Dec 2000"/>
    <x v="2060"/>
    <x v="1"/>
    <s v="tier - 1"/>
    <x v="1"/>
    <n v="22"/>
  </r>
  <r>
    <s v="Id2062"/>
    <s v="Hampton"/>
    <n v="28.31"/>
    <x v="652"/>
    <s v="No"/>
    <x v="1"/>
    <x v="0"/>
    <x v="3"/>
    <x v="0"/>
    <x v="1"/>
    <x v="0"/>
    <s v="24 Jun 2000"/>
    <x v="2061"/>
    <x v="1"/>
    <s v="tier - 2"/>
    <x v="1"/>
    <n v="22"/>
  </r>
  <r>
    <s v="Id2063"/>
    <s v="Flynn"/>
    <n v="30.3"/>
    <x v="376"/>
    <s v="yes"/>
    <x v="0"/>
    <x v="1"/>
    <x v="3"/>
    <x v="1"/>
    <x v="0"/>
    <x v="2"/>
    <s v="26 Aug 1997"/>
    <x v="2062"/>
    <x v="1"/>
    <s v="tier - 1"/>
    <x v="3"/>
    <n v="25"/>
  </r>
  <r>
    <s v="Id2064"/>
    <s v="Knast"/>
    <n v="26.4"/>
    <x v="21"/>
    <s v="yes"/>
    <x v="0"/>
    <x v="0"/>
    <x v="0"/>
    <x v="1"/>
    <x v="1"/>
    <x v="1"/>
    <s v="26 Aug 2001"/>
    <x v="2063"/>
    <x v="1"/>
    <s v="tier - 1"/>
    <x v="3"/>
    <n v="21"/>
  </r>
  <r>
    <s v="Id2065"/>
    <s v="Lucas"/>
    <n v="22.135000000000002"/>
    <x v="135"/>
    <s v="yes"/>
    <x v="0"/>
    <x v="0"/>
    <x v="0"/>
    <x v="1"/>
    <x v="2"/>
    <x v="2"/>
    <s v="28 Jul 2001"/>
    <x v="2064"/>
    <x v="1"/>
    <s v="tier - 2"/>
    <x v="2"/>
    <n v="21"/>
  </r>
  <r>
    <s v="Id2066"/>
    <s v="Thomas"/>
    <n v="17.399999999999999"/>
    <x v="146"/>
    <s v="yes"/>
    <x v="0"/>
    <x v="0"/>
    <x v="0"/>
    <x v="0"/>
    <x v="3"/>
    <x v="2"/>
    <s v="15 Oct 2001"/>
    <x v="2065"/>
    <x v="1"/>
    <s v="tier - 3"/>
    <x v="3"/>
    <n v="21"/>
  </r>
  <r>
    <s v="Id2067"/>
    <s v="Cherewatti"/>
    <n v="28.06"/>
    <x v="640"/>
    <s v="No"/>
    <x v="0"/>
    <x v="0"/>
    <x v="0"/>
    <x v="1"/>
    <x v="1"/>
    <x v="0"/>
    <s v="20 Jul 2002"/>
    <x v="2066"/>
    <x v="1"/>
    <s v="tier - 2"/>
    <x v="14"/>
    <n v="20"/>
  </r>
  <r>
    <s v="Id2068"/>
    <s v="Olle"/>
    <n v="31.13"/>
    <x v="657"/>
    <s v="No"/>
    <x v="0"/>
    <x v="0"/>
    <x v="0"/>
    <x v="1"/>
    <x v="0"/>
    <x v="0"/>
    <s v="11 Oct 2002"/>
    <x v="2067"/>
    <x v="1"/>
    <s v="tier - 3"/>
    <x v="0"/>
    <n v="20"/>
  </r>
  <r>
    <s v="Id2069"/>
    <s v="Hamsi"/>
    <n v="18.46"/>
    <x v="174"/>
    <s v="No"/>
    <x v="0"/>
    <x v="0"/>
    <x v="0"/>
    <x v="0"/>
    <x v="3"/>
    <x v="2"/>
    <s v="17 Nov 1991"/>
    <x v="2068"/>
    <x v="1"/>
    <s v="tier - 1"/>
    <x v="0"/>
    <n v="31"/>
  </r>
  <r>
    <s v="Id2070"/>
    <s v="Finnegan"/>
    <n v="17.3"/>
    <x v="505"/>
    <s v="No"/>
    <x v="0"/>
    <x v="0"/>
    <x v="0"/>
    <x v="1"/>
    <x v="3"/>
    <x v="2"/>
    <s v="1 Oct 1990"/>
    <x v="2069"/>
    <x v="1"/>
    <s v="tier - 2"/>
    <x v="0"/>
    <n v="32"/>
  </r>
  <r>
    <s v="Id2071"/>
    <s v="Walsh"/>
    <n v="35.625"/>
    <x v="82"/>
    <s v="yes"/>
    <x v="0"/>
    <x v="1"/>
    <x v="3"/>
    <x v="0"/>
    <x v="0"/>
    <x v="2"/>
    <s v="28 Jul 1997"/>
    <x v="2070"/>
    <x v="2"/>
    <s v="tier - 3"/>
    <x v="1"/>
    <n v="25"/>
  </r>
  <r>
    <s v="Id2072"/>
    <s v="Villa"/>
    <n v="20.234999999999999"/>
    <x v="331"/>
    <s v="yes"/>
    <x v="1"/>
    <x v="0"/>
    <x v="1"/>
    <x v="1"/>
    <x v="2"/>
    <x v="1"/>
    <s v="25 Aug 2000"/>
    <x v="2071"/>
    <x v="1"/>
    <s v="tier - 3"/>
    <x v="1"/>
    <n v="22"/>
  </r>
  <r>
    <s v="Id2073"/>
    <s v="Cable"/>
    <n v="27.55"/>
    <x v="176"/>
    <s v="yes"/>
    <x v="0"/>
    <x v="1"/>
    <x v="3"/>
    <x v="1"/>
    <x v="1"/>
    <x v="2"/>
    <s v="2 Nov 1997"/>
    <x v="2072"/>
    <x v="2"/>
    <s v="tier - 1"/>
    <x v="1"/>
    <n v="25"/>
  </r>
  <r>
    <s v="Id2074"/>
    <s v="Eiring"/>
    <n v="17.97"/>
    <x v="562"/>
    <s v="No"/>
    <x v="0"/>
    <x v="0"/>
    <x v="0"/>
    <x v="1"/>
    <x v="3"/>
    <x v="1"/>
    <s v="5 Aug 1991"/>
    <x v="2073"/>
    <x v="1"/>
    <s v="tier - 1"/>
    <x v="0"/>
    <n v="31"/>
  </r>
  <r>
    <s v="Id2075"/>
    <s v="Connor"/>
    <n v="29.98"/>
    <x v="100"/>
    <s v="No"/>
    <x v="1"/>
    <x v="0"/>
    <x v="3"/>
    <x v="1"/>
    <x v="0"/>
    <x v="1"/>
    <s v="6 Sep 2004"/>
    <x v="2074"/>
    <x v="1"/>
    <s v="tier - 2"/>
    <x v="1"/>
    <n v="18"/>
  </r>
  <r>
    <s v="Id2076"/>
    <s v="Friedman"/>
    <n v="33.659999999999997"/>
    <x v="267"/>
    <s v="yes"/>
    <x v="0"/>
    <x v="0"/>
    <x v="3"/>
    <x v="1"/>
    <x v="0"/>
    <x v="2"/>
    <s v="15 Oct 1995"/>
    <x v="2075"/>
    <x v="2"/>
    <s v="tier - 3"/>
    <x v="0"/>
    <n v="27"/>
  </r>
  <r>
    <s v="Id2077"/>
    <s v="Croker"/>
    <n v="32.67"/>
    <x v="515"/>
    <s v="yes"/>
    <x v="0"/>
    <x v="0"/>
    <x v="3"/>
    <x v="1"/>
    <x v="0"/>
    <x v="2"/>
    <s v="9 Jul 1995"/>
    <x v="2076"/>
    <x v="2"/>
    <s v="tier - 3"/>
    <x v="0"/>
    <n v="27"/>
  </r>
  <r>
    <s v="Id2078"/>
    <s v="Beganics"/>
    <n v="30.5"/>
    <x v="169"/>
    <s v="yes"/>
    <x v="0"/>
    <x v="0"/>
    <x v="3"/>
    <x v="0"/>
    <x v="0"/>
    <x v="1"/>
    <s v="14 Oct 1995"/>
    <x v="2077"/>
    <x v="2"/>
    <s v="tier - 1"/>
    <x v="3"/>
    <n v="27"/>
  </r>
  <r>
    <s v="Id2079"/>
    <s v="Huberty"/>
    <n v="23.1"/>
    <x v="563"/>
    <s v="yes"/>
    <x v="0"/>
    <x v="0"/>
    <x v="3"/>
    <x v="1"/>
    <x v="2"/>
    <x v="1"/>
    <s v="6 Nov 1995"/>
    <x v="2078"/>
    <x v="2"/>
    <s v="tier - 2"/>
    <x v="0"/>
    <n v="27"/>
  </r>
  <r>
    <s v="Id2080"/>
    <s v="Jacobs"/>
    <n v="39.49"/>
    <x v="358"/>
    <s v="No"/>
    <x v="0"/>
    <x v="0"/>
    <x v="3"/>
    <x v="1"/>
    <x v="0"/>
    <x v="2"/>
    <s v="20 Jun 1998"/>
    <x v="2079"/>
    <x v="1"/>
    <s v="tier - 2"/>
    <x v="0"/>
    <n v="24"/>
  </r>
  <r>
    <s v="Id2081"/>
    <s v="Hazlehurst"/>
    <n v="33.99"/>
    <x v="188"/>
    <s v="No"/>
    <x v="0"/>
    <x v="0"/>
    <x v="3"/>
    <x v="1"/>
    <x v="0"/>
    <x v="2"/>
    <s v="2 Jul 1998"/>
    <x v="2080"/>
    <x v="1"/>
    <s v="tier - 3"/>
    <x v="0"/>
    <n v="24"/>
  </r>
  <r>
    <s v="Id2082"/>
    <s v="Marin"/>
    <n v="27.72"/>
    <x v="658"/>
    <s v="No"/>
    <x v="0"/>
    <x v="0"/>
    <x v="3"/>
    <x v="0"/>
    <x v="1"/>
    <x v="0"/>
    <s v="17 Aug 1998"/>
    <x v="2081"/>
    <x v="1"/>
    <s v="tier - 3"/>
    <x v="0"/>
    <n v="24"/>
  </r>
  <r>
    <s v="Id2083"/>
    <s v="Dear"/>
    <n v="30.59"/>
    <x v="659"/>
    <s v="No"/>
    <x v="0"/>
    <x v="0"/>
    <x v="0"/>
    <x v="1"/>
    <x v="0"/>
    <x v="0"/>
    <s v="11 Jul 2002"/>
    <x v="2082"/>
    <x v="1"/>
    <s v="tier - 2"/>
    <x v="2"/>
    <n v="20"/>
  </r>
  <r>
    <s v="Id2084"/>
    <s v="Lederer"/>
    <n v="22.6"/>
    <x v="60"/>
    <s v="No"/>
    <x v="0"/>
    <x v="0"/>
    <x v="3"/>
    <x v="1"/>
    <x v="2"/>
    <x v="1"/>
    <s v="19 Nov 1998"/>
    <x v="2083"/>
    <x v="1"/>
    <s v="tier - 1"/>
    <x v="3"/>
    <n v="24"/>
  </r>
  <r>
    <s v="Id2085"/>
    <s v="Robson"/>
    <n v="28.785"/>
    <x v="163"/>
    <s v="No"/>
    <x v="0"/>
    <x v="0"/>
    <x v="0"/>
    <x v="1"/>
    <x v="1"/>
    <x v="0"/>
    <s v="29 Jul 2002"/>
    <x v="2084"/>
    <x v="1"/>
    <s v="tier - 1"/>
    <x v="2"/>
    <n v="20"/>
  </r>
  <r>
    <s v="Id2086"/>
    <s v="Galvan"/>
    <n v="50.38"/>
    <x v="330"/>
    <s v="No"/>
    <x v="0"/>
    <x v="0"/>
    <x v="0"/>
    <x v="0"/>
    <x v="0"/>
    <x v="1"/>
    <s v="21 Nov 1999"/>
    <x v="2085"/>
    <x v="1"/>
    <s v="tier - 2"/>
    <x v="0"/>
    <n v="23"/>
  </r>
  <r>
    <s v="Id2087"/>
    <s v="Walsh"/>
    <n v="35.200000000000003"/>
    <x v="141"/>
    <s v="No"/>
    <x v="0"/>
    <x v="0"/>
    <x v="0"/>
    <x v="1"/>
    <x v="0"/>
    <x v="2"/>
    <s v="12 Nov 1999"/>
    <x v="2086"/>
    <x v="1"/>
    <s v="tier - 2"/>
    <x v="3"/>
    <n v="23"/>
  </r>
  <r>
    <s v="Id2088"/>
    <s v="Teeuwen"/>
    <n v="35.72"/>
    <x v="335"/>
    <s v="yes"/>
    <x v="0"/>
    <x v="0"/>
    <x v="0"/>
    <x v="0"/>
    <x v="0"/>
    <x v="2"/>
    <s v="3 Jun 2001"/>
    <x v="2087"/>
    <x v="1"/>
    <s v="tier - 3"/>
    <x v="1"/>
    <n v="22"/>
  </r>
  <r>
    <s v="Id2089"/>
    <s v="List"/>
    <n v="24.51"/>
    <x v="164"/>
    <s v="No"/>
    <x v="0"/>
    <x v="0"/>
    <x v="0"/>
    <x v="0"/>
    <x v="2"/>
    <x v="2"/>
    <s v="10 Aug 1999"/>
    <x v="2088"/>
    <x v="1"/>
    <s v="tier - 1"/>
    <x v="9"/>
    <n v="23"/>
  </r>
  <r>
    <s v="Id2090"/>
    <s v="Shafar"/>
    <n v="23.844999999999999"/>
    <x v="46"/>
    <s v="No"/>
    <x v="0"/>
    <x v="0"/>
    <x v="0"/>
    <x v="0"/>
    <x v="2"/>
    <x v="2"/>
    <s v="17 Dec 1999"/>
    <x v="2089"/>
    <x v="1"/>
    <s v="tier - 1"/>
    <x v="7"/>
    <n v="23"/>
  </r>
  <r>
    <s v="Id2091"/>
    <s v="Copenhaver"/>
    <n v="15.68"/>
    <x v="635"/>
    <s v="yes"/>
    <x v="0"/>
    <x v="0"/>
    <x v="3"/>
    <x v="1"/>
    <x v="3"/>
    <x v="1"/>
    <s v="12 Dec 1988"/>
    <x v="2090"/>
    <x v="1"/>
    <s v="tier - 2"/>
    <x v="0"/>
    <n v="34"/>
  </r>
  <r>
    <s v="Id2092"/>
    <s v="Stump"/>
    <n v="32.395000000000003"/>
    <x v="485"/>
    <s v="No"/>
    <x v="0"/>
    <x v="0"/>
    <x v="0"/>
    <x v="1"/>
    <x v="0"/>
    <x v="0"/>
    <s v="5 Nov 2002"/>
    <x v="2091"/>
    <x v="1"/>
    <s v="tier - 1"/>
    <x v="1"/>
    <n v="20"/>
  </r>
  <r>
    <s v="Id2093"/>
    <s v="Wehrman"/>
    <n v="23.655000000000001"/>
    <x v="563"/>
    <s v="No"/>
    <x v="0"/>
    <x v="0"/>
    <x v="3"/>
    <x v="0"/>
    <x v="2"/>
    <x v="1"/>
    <s v="21 Oct 1998"/>
    <x v="2092"/>
    <x v="2"/>
    <s v="tier - 3"/>
    <x v="1"/>
    <n v="24"/>
  </r>
  <r>
    <s v="Id2094"/>
    <s v="Sischo"/>
    <n v="28.4"/>
    <x v="412"/>
    <s v="No"/>
    <x v="0"/>
    <x v="1"/>
    <x v="3"/>
    <x v="0"/>
    <x v="1"/>
    <x v="1"/>
    <s v="18 Nov 2003"/>
    <x v="2093"/>
    <x v="1"/>
    <s v="tier - 3"/>
    <x v="3"/>
    <n v="19"/>
  </r>
  <r>
    <s v="Id2095"/>
    <s v="Fonti"/>
    <n v="35.42"/>
    <x v="202"/>
    <s v="yes"/>
    <x v="0"/>
    <x v="0"/>
    <x v="0"/>
    <x v="1"/>
    <x v="0"/>
    <x v="2"/>
    <s v="17 Dec 1996"/>
    <x v="2094"/>
    <x v="1"/>
    <s v="tier - 1"/>
    <x v="0"/>
    <n v="26"/>
  </r>
  <r>
    <s v="Id2096"/>
    <s v="Merlis"/>
    <n v="26.18"/>
    <x v="65"/>
    <s v="No"/>
    <x v="1"/>
    <x v="0"/>
    <x v="3"/>
    <x v="1"/>
    <x v="1"/>
    <x v="1"/>
    <s v="6 Sep 2004"/>
    <x v="2095"/>
    <x v="1"/>
    <s v="tier - 3"/>
    <x v="0"/>
    <n v="18"/>
  </r>
  <r>
    <s v="Id2097"/>
    <s v="Hasegawa"/>
    <n v="20.8"/>
    <x v="189"/>
    <s v="yes"/>
    <x v="0"/>
    <x v="0"/>
    <x v="0"/>
    <x v="1"/>
    <x v="2"/>
    <x v="2"/>
    <s v="28 Nov 1996"/>
    <x v="2096"/>
    <x v="0"/>
    <s v="tier - 2"/>
    <x v="3"/>
    <n v="26"/>
  </r>
  <r>
    <s v="Id2098"/>
    <s v="Haselden"/>
    <n v="15.82"/>
    <x v="192"/>
    <s v="No"/>
    <x v="0"/>
    <x v="0"/>
    <x v="0"/>
    <x v="0"/>
    <x v="3"/>
    <x v="2"/>
    <s v="5 Oct 1989"/>
    <x v="2097"/>
    <x v="1"/>
    <s v="tier - 1"/>
    <x v="0"/>
    <n v="33"/>
  </r>
  <r>
    <s v="Id2099"/>
    <s v="Simonson"/>
    <n v="17.670000000000002"/>
    <x v="226"/>
    <s v="No"/>
    <x v="0"/>
    <x v="0"/>
    <x v="0"/>
    <x v="0"/>
    <x v="3"/>
    <x v="2"/>
    <s v="16 Jun 1991"/>
    <x v="2098"/>
    <x v="1"/>
    <s v="tier - 1"/>
    <x v="0"/>
    <n v="31"/>
  </r>
  <r>
    <s v="Id2100"/>
    <s v="Montag"/>
    <n v="31.92"/>
    <x v="53"/>
    <s v="No"/>
    <x v="0"/>
    <x v="0"/>
    <x v="0"/>
    <x v="0"/>
    <x v="0"/>
    <x v="0"/>
    <s v="12 Nov 2002"/>
    <x v="2099"/>
    <x v="1"/>
    <s v="tier - 1"/>
    <x v="1"/>
    <n v="20"/>
  </r>
  <r>
    <s v="Id2101"/>
    <s v="Deroian"/>
    <n v="28.975000000000001"/>
    <x v="580"/>
    <s v="No"/>
    <x v="0"/>
    <x v="0"/>
    <x v="0"/>
    <x v="1"/>
    <x v="1"/>
    <x v="0"/>
    <s v="15 Jul 2002"/>
    <x v="2100"/>
    <x v="1"/>
    <s v="tier - 1"/>
    <x v="1"/>
    <n v="20"/>
  </r>
  <r>
    <s v="Id2102"/>
    <s v="Goetz"/>
    <n v="31.73"/>
    <x v="226"/>
    <s v="yes"/>
    <x v="1"/>
    <x v="0"/>
    <x v="1"/>
    <x v="1"/>
    <x v="0"/>
    <x v="2"/>
    <s v="11 Dec 2000"/>
    <x v="2101"/>
    <x v="1"/>
    <s v="tier - 3"/>
    <x v="4"/>
    <n v="22"/>
  </r>
  <r>
    <s v="Id2103"/>
    <s v="Brady"/>
    <n v="28.88"/>
    <x v="34"/>
    <s v="yes"/>
    <x v="1"/>
    <x v="0"/>
    <x v="1"/>
    <x v="1"/>
    <x v="1"/>
    <x v="1"/>
    <s v="30 Jun 2000"/>
    <x v="2102"/>
    <x v="1"/>
    <s v="tier - 2"/>
    <x v="11"/>
    <n v="22"/>
  </r>
  <r>
    <s v="Id2104"/>
    <s v="Moran"/>
    <n v="25.555"/>
    <x v="78"/>
    <s v="No"/>
    <x v="0"/>
    <x v="1"/>
    <x v="3"/>
    <x v="1"/>
    <x v="1"/>
    <x v="2"/>
    <s v="10 Dec 2003"/>
    <x v="2103"/>
    <x v="1"/>
    <s v="tier - 3"/>
    <x v="1"/>
    <n v="19"/>
  </r>
  <r>
    <s v="Id2105"/>
    <s v="Strickler"/>
    <n v="37.29"/>
    <x v="135"/>
    <s v="No"/>
    <x v="1"/>
    <x v="0"/>
    <x v="3"/>
    <x v="0"/>
    <x v="0"/>
    <x v="2"/>
    <s v="12 Dec 2004"/>
    <x v="2104"/>
    <x v="1"/>
    <s v="tier - 1"/>
    <x v="0"/>
    <n v="18"/>
  </r>
  <r>
    <s v="Id2106"/>
    <s v="Simone"/>
    <n v="40.28"/>
    <x v="184"/>
    <s v="No"/>
    <x v="1"/>
    <x v="0"/>
    <x v="3"/>
    <x v="1"/>
    <x v="0"/>
    <x v="1"/>
    <s v="25 Sep 2004"/>
    <x v="2105"/>
    <x v="1"/>
    <s v="tier - 1"/>
    <x v="2"/>
    <n v="18"/>
  </r>
  <r>
    <s v="Id2107"/>
    <s v="Von Rock"/>
    <n v="40.185000000000002"/>
    <x v="497"/>
    <s v="No"/>
    <x v="1"/>
    <x v="0"/>
    <x v="3"/>
    <x v="1"/>
    <x v="0"/>
    <x v="2"/>
    <s v="13 Jun 2004"/>
    <x v="2106"/>
    <x v="1"/>
    <s v="tier - 1"/>
    <x v="2"/>
    <n v="18"/>
  </r>
  <r>
    <s v="Id2108"/>
    <s v="Woodard"/>
    <n v="23.57"/>
    <x v="105"/>
    <s v="No"/>
    <x v="0"/>
    <x v="0"/>
    <x v="0"/>
    <x v="1"/>
    <x v="2"/>
    <x v="1"/>
    <s v="17 Nov 1994"/>
    <x v="2107"/>
    <x v="1"/>
    <s v="tier - 2"/>
    <x v="0"/>
    <n v="28"/>
  </r>
  <r>
    <s v="Id2109"/>
    <s v="Li"/>
    <n v="35.625"/>
    <x v="200"/>
    <s v="No"/>
    <x v="1"/>
    <x v="0"/>
    <x v="3"/>
    <x v="0"/>
    <x v="0"/>
    <x v="1"/>
    <s v="27 Jul 2004"/>
    <x v="2108"/>
    <x v="1"/>
    <s v="tier - 2"/>
    <x v="2"/>
    <n v="18"/>
  </r>
  <r>
    <s v="Id2110"/>
    <s v="Sinda"/>
    <n v="33.155000000000001"/>
    <x v="192"/>
    <s v="No"/>
    <x v="1"/>
    <x v="0"/>
    <x v="3"/>
    <x v="1"/>
    <x v="0"/>
    <x v="2"/>
    <s v="6 Aug 2004"/>
    <x v="2109"/>
    <x v="1"/>
    <s v="tier - 2"/>
    <x v="2"/>
    <n v="18"/>
  </r>
  <r>
    <s v="Id2111"/>
    <s v="Rydland"/>
    <n v="31.92"/>
    <x v="264"/>
    <s v="No"/>
    <x v="1"/>
    <x v="0"/>
    <x v="3"/>
    <x v="0"/>
    <x v="0"/>
    <x v="2"/>
    <s v="13 Nov 2004"/>
    <x v="2110"/>
    <x v="1"/>
    <s v="tier - 3"/>
    <x v="2"/>
    <n v="18"/>
  </r>
  <r>
    <s v="Id2112"/>
    <s v="Vespa"/>
    <n v="30.305"/>
    <x v="31"/>
    <s v="No"/>
    <x v="1"/>
    <x v="0"/>
    <x v="3"/>
    <x v="1"/>
    <x v="0"/>
    <x v="2"/>
    <s v="28 Oct 2004"/>
    <x v="2111"/>
    <x v="1"/>
    <s v="tier - 2"/>
    <x v="2"/>
    <n v="18"/>
  </r>
  <r>
    <s v="Id2113"/>
    <s v="Meadows"/>
    <n v="30.114999999999998"/>
    <x v="24"/>
    <s v="No"/>
    <x v="1"/>
    <x v="0"/>
    <x v="3"/>
    <x v="1"/>
    <x v="0"/>
    <x v="2"/>
    <s v="6 Aug 2004"/>
    <x v="2112"/>
    <x v="1"/>
    <s v="tier - 2"/>
    <x v="2"/>
    <n v="18"/>
  </r>
  <r>
    <s v="Id2114"/>
    <s v="Toppen"/>
    <n v="24.09"/>
    <x v="270"/>
    <s v="No"/>
    <x v="1"/>
    <x v="0"/>
    <x v="3"/>
    <x v="1"/>
    <x v="2"/>
    <x v="2"/>
    <s v="27 Jul 2004"/>
    <x v="2113"/>
    <x v="1"/>
    <s v="tier - 3"/>
    <x v="0"/>
    <n v="18"/>
  </r>
  <r>
    <s v="Id2115"/>
    <s v="Ermer"/>
    <n v="28.215"/>
    <x v="139"/>
    <s v="No"/>
    <x v="1"/>
    <x v="0"/>
    <x v="3"/>
    <x v="1"/>
    <x v="1"/>
    <x v="2"/>
    <s v="12 Sep 2004"/>
    <x v="2114"/>
    <x v="1"/>
    <s v="tier - 2"/>
    <x v="2"/>
    <n v="18"/>
  </r>
  <r>
    <s v="Id2116"/>
    <s v="Dionne"/>
    <n v="26.315000000000001"/>
    <x v="324"/>
    <s v="No"/>
    <x v="1"/>
    <x v="0"/>
    <x v="3"/>
    <x v="1"/>
    <x v="1"/>
    <x v="2"/>
    <s v="3 Sep 2004"/>
    <x v="2115"/>
    <x v="1"/>
    <s v="tier - 1"/>
    <x v="8"/>
    <n v="18"/>
  </r>
  <r>
    <s v="Id2117"/>
    <s v="Stasulli"/>
    <n v="25.08"/>
    <x v="111"/>
    <s v="No"/>
    <x v="1"/>
    <x v="0"/>
    <x v="3"/>
    <x v="0"/>
    <x v="1"/>
    <x v="2"/>
    <s v="7 Dec 2004"/>
    <x v="2116"/>
    <x v="1"/>
    <s v="tier - 3"/>
    <x v="2"/>
    <n v="18"/>
  </r>
  <r>
    <s v="Id2118"/>
    <s v="Duran"/>
    <n v="15.41"/>
    <x v="31"/>
    <s v="No"/>
    <x v="0"/>
    <x v="0"/>
    <x v="0"/>
    <x v="1"/>
    <x v="3"/>
    <x v="2"/>
    <s v="16 Dec 1991"/>
    <x v="2117"/>
    <x v="1"/>
    <s v="tier - 2"/>
    <x v="1"/>
    <n v="31"/>
  </r>
  <r>
    <s v="Id2119"/>
    <s v="Klundt"/>
    <n v="23.83"/>
    <x v="251"/>
    <s v="No"/>
    <x v="0"/>
    <x v="0"/>
    <x v="0"/>
    <x v="0"/>
    <x v="2"/>
    <x v="2"/>
    <s v="27 Sep 1994"/>
    <x v="2118"/>
    <x v="1"/>
    <s v="tier - 2"/>
    <x v="0"/>
    <n v="28"/>
  </r>
  <r>
    <s v="Id2120"/>
    <s v="Waters"/>
    <n v="36"/>
    <x v="497"/>
    <s v="No"/>
    <x v="1"/>
    <x v="0"/>
    <x v="3"/>
    <x v="0"/>
    <x v="0"/>
    <x v="2"/>
    <s v="23 Aug 2000"/>
    <x v="2119"/>
    <x v="1"/>
    <s v="tier - 2"/>
    <x v="3"/>
    <n v="22"/>
  </r>
  <r>
    <s v="Id2121"/>
    <s v="Rusk"/>
    <n v="28.82"/>
    <x v="450"/>
    <s v="No"/>
    <x v="1"/>
    <x v="0"/>
    <x v="3"/>
    <x v="1"/>
    <x v="1"/>
    <x v="2"/>
    <s v="10 Dec 2000"/>
    <x v="2120"/>
    <x v="1"/>
    <s v="tier - 2"/>
    <x v="0"/>
    <n v="22"/>
  </r>
  <r>
    <s v="Id2122"/>
    <s v="Gersbach"/>
    <n v="28.05"/>
    <x v="58"/>
    <s v="No"/>
    <x v="1"/>
    <x v="0"/>
    <x v="3"/>
    <x v="1"/>
    <x v="1"/>
    <x v="1"/>
    <s v="29 Nov 2000"/>
    <x v="2121"/>
    <x v="1"/>
    <s v="tier - 3"/>
    <x v="0"/>
    <n v="22"/>
  </r>
  <r>
    <s v="Id2123"/>
    <s v="Taylor-Watson"/>
    <n v="27.1"/>
    <x v="150"/>
    <s v="No"/>
    <x v="1"/>
    <x v="0"/>
    <x v="3"/>
    <x v="0"/>
    <x v="1"/>
    <x v="2"/>
    <s v="22 Oct 2000"/>
    <x v="2122"/>
    <x v="1"/>
    <s v="tier - 2"/>
    <x v="3"/>
    <n v="22"/>
  </r>
  <r>
    <s v="Id2124"/>
    <s v="Crawford"/>
    <n v="24.3"/>
    <x v="148"/>
    <s v="yes"/>
    <x v="1"/>
    <x v="0"/>
    <x v="3"/>
    <x v="1"/>
    <x v="2"/>
    <x v="1"/>
    <s v="27 Dec 2000"/>
    <x v="2123"/>
    <x v="1"/>
    <s v="tier - 3"/>
    <x v="3"/>
    <n v="22"/>
  </r>
  <r>
    <s v="Id2125"/>
    <s v="Levitsky"/>
    <n v="30.72"/>
    <x v="87"/>
    <s v="No"/>
    <x v="1"/>
    <x v="0"/>
    <x v="3"/>
    <x v="0"/>
    <x v="0"/>
    <x v="1"/>
    <s v="4 Oct 2004"/>
    <x v="2124"/>
    <x v="1"/>
    <s v="tier - 1"/>
    <x v="3"/>
    <n v="18"/>
  </r>
  <r>
    <s v="Id2126"/>
    <s v="Carroll"/>
    <n v="37.43"/>
    <x v="176"/>
    <s v="No"/>
    <x v="0"/>
    <x v="1"/>
    <x v="3"/>
    <x v="1"/>
    <x v="0"/>
    <x v="2"/>
    <s v="19 Aug 2003"/>
    <x v="2125"/>
    <x v="1"/>
    <s v="tier - 1"/>
    <x v="1"/>
    <n v="19"/>
  </r>
  <r>
    <s v="Id2127"/>
    <s v="Campos"/>
    <n v="25.74"/>
    <x v="652"/>
    <s v="yes"/>
    <x v="0"/>
    <x v="1"/>
    <x v="3"/>
    <x v="1"/>
    <x v="1"/>
    <x v="0"/>
    <s v="3 Sep 1997"/>
    <x v="2126"/>
    <x v="2"/>
    <s v="tier - 1"/>
    <x v="0"/>
    <n v="25"/>
  </r>
  <r>
    <s v="Id2128"/>
    <s v="Flajslik"/>
    <n v="36.575000000000003"/>
    <x v="252"/>
    <s v="No"/>
    <x v="0"/>
    <x v="1"/>
    <x v="3"/>
    <x v="1"/>
    <x v="0"/>
    <x v="2"/>
    <s v="26 Sep 2003"/>
    <x v="2127"/>
    <x v="1"/>
    <s v="tier - 2"/>
    <x v="1"/>
    <n v="19"/>
  </r>
  <r>
    <s v="Id2129"/>
    <s v="Chua"/>
    <n v="35.15"/>
    <x v="324"/>
    <s v="No"/>
    <x v="0"/>
    <x v="1"/>
    <x v="3"/>
    <x v="1"/>
    <x v="0"/>
    <x v="2"/>
    <s v="1 Sep 2003"/>
    <x v="2128"/>
    <x v="1"/>
    <s v="tier - 3"/>
    <x v="1"/>
    <n v="19"/>
  </r>
  <r>
    <s v="Id2130"/>
    <s v="Wiltse"/>
    <n v="32.11"/>
    <x v="46"/>
    <s v="No"/>
    <x v="0"/>
    <x v="1"/>
    <x v="3"/>
    <x v="0"/>
    <x v="0"/>
    <x v="2"/>
    <s v="22 Dec 2003"/>
    <x v="2129"/>
    <x v="1"/>
    <s v="tier - 3"/>
    <x v="1"/>
    <n v="19"/>
  </r>
  <r>
    <s v="Id2131"/>
    <s v="Fisher"/>
    <n v="30.495000000000001"/>
    <x v="436"/>
    <s v="No"/>
    <x v="0"/>
    <x v="1"/>
    <x v="3"/>
    <x v="1"/>
    <x v="0"/>
    <x v="2"/>
    <s v="30 Aug 2003"/>
    <x v="2130"/>
    <x v="1"/>
    <s v="tier - 1"/>
    <x v="1"/>
    <n v="19"/>
  </r>
  <r>
    <s v="Id2132"/>
    <s v="Wilzbacher"/>
    <n v="29.24"/>
    <x v="299"/>
    <s v="No"/>
    <x v="1"/>
    <x v="0"/>
    <x v="3"/>
    <x v="0"/>
    <x v="1"/>
    <x v="2"/>
    <s v="4 Nov 2004"/>
    <x v="2131"/>
    <x v="1"/>
    <s v="tier - 1"/>
    <x v="1"/>
    <n v="18"/>
  </r>
  <r>
    <s v="Id2133"/>
    <s v="Thayer"/>
    <n v="22.515000000000001"/>
    <x v="623"/>
    <s v="No"/>
    <x v="0"/>
    <x v="1"/>
    <x v="3"/>
    <x v="1"/>
    <x v="2"/>
    <x v="1"/>
    <s v="30 Sep 2003"/>
    <x v="2132"/>
    <x v="1"/>
    <s v="tier - 3"/>
    <x v="1"/>
    <n v="19"/>
  </r>
  <r>
    <s v="Id2134"/>
    <s v="Brosseau"/>
    <n v="15.65"/>
    <x v="80"/>
    <s v="No"/>
    <x v="0"/>
    <x v="0"/>
    <x v="0"/>
    <x v="1"/>
    <x v="3"/>
    <x v="2"/>
    <s v="21 Jul 1989"/>
    <x v="2133"/>
    <x v="1"/>
    <s v="tier - 2"/>
    <x v="0"/>
    <n v="33"/>
  </r>
  <r>
    <s v="Id2135"/>
    <s v="Phares"/>
    <n v="27.36"/>
    <x v="450"/>
    <s v="yes"/>
    <x v="0"/>
    <x v="0"/>
    <x v="0"/>
    <x v="1"/>
    <x v="1"/>
    <x v="2"/>
    <s v="28 Nov 2001"/>
    <x v="2134"/>
    <x v="1"/>
    <s v="tier - 1"/>
    <x v="4"/>
    <n v="21"/>
  </r>
  <r>
    <s v="Id2136"/>
    <s v="Curley"/>
    <n v="22.3"/>
    <x v="143"/>
    <s v="yes"/>
    <x v="0"/>
    <x v="0"/>
    <x v="0"/>
    <x v="1"/>
    <x v="2"/>
    <x v="2"/>
    <s v="22 Jun 2001"/>
    <x v="2135"/>
    <x v="2"/>
    <s v="tier - 2"/>
    <x v="3"/>
    <n v="21"/>
  </r>
  <r>
    <s v="Id2137"/>
    <s v="Johnston"/>
    <n v="26.03"/>
    <x v="336"/>
    <s v="yes"/>
    <x v="0"/>
    <x v="0"/>
    <x v="0"/>
    <x v="1"/>
    <x v="1"/>
    <x v="1"/>
    <s v="14 Aug 2001"/>
    <x v="2136"/>
    <x v="2"/>
    <s v="tier - 2"/>
    <x v="9"/>
    <n v="21"/>
  </r>
  <r>
    <s v="Id2138"/>
    <s v="Padula"/>
    <n v="27.74"/>
    <x v="144"/>
    <s v="No"/>
    <x v="1"/>
    <x v="0"/>
    <x v="3"/>
    <x v="1"/>
    <x v="1"/>
    <x v="2"/>
    <s v="12 Jun 2004"/>
    <x v="2137"/>
    <x v="2"/>
    <s v="tier - 2"/>
    <x v="15"/>
    <n v="18"/>
  </r>
  <r>
    <s v="Id2139"/>
    <s v="Gamirov"/>
    <n v="32.11"/>
    <x v="79"/>
    <s v="yes"/>
    <x v="1"/>
    <x v="0"/>
    <x v="1"/>
    <x v="1"/>
    <x v="0"/>
    <x v="2"/>
    <s v="26 Jul 2000"/>
    <x v="2138"/>
    <x v="2"/>
    <s v="tier - 3"/>
    <x v="1"/>
    <n v="22"/>
  </r>
  <r>
    <s v="Id2140"/>
    <s v="Briot"/>
    <n v="25.175000000000001"/>
    <x v="109"/>
    <s v="yes"/>
    <x v="1"/>
    <x v="0"/>
    <x v="1"/>
    <x v="1"/>
    <x v="1"/>
    <x v="1"/>
    <s v="2 Sep 2000"/>
    <x v="2139"/>
    <x v="2"/>
    <s v="tier - 3"/>
    <x v="1"/>
    <n v="22"/>
  </r>
  <r>
    <s v="Id2141"/>
    <s v="De Hueck"/>
    <n v="39.49"/>
    <x v="338"/>
    <s v="yes"/>
    <x v="0"/>
    <x v="0"/>
    <x v="0"/>
    <x v="1"/>
    <x v="0"/>
    <x v="2"/>
    <s v="4 Aug 2001"/>
    <x v="2140"/>
    <x v="2"/>
    <s v="tier - 2"/>
    <x v="0"/>
    <n v="21"/>
  </r>
  <r>
    <s v="Id2142"/>
    <s v="Putt"/>
    <n v="34.869999999999997"/>
    <x v="49"/>
    <s v="yes"/>
    <x v="0"/>
    <x v="0"/>
    <x v="0"/>
    <x v="1"/>
    <x v="0"/>
    <x v="2"/>
    <s v="6 Sep 2001"/>
    <x v="2141"/>
    <x v="2"/>
    <s v="tier - 2"/>
    <x v="0"/>
    <n v="21"/>
  </r>
  <r>
    <s v="Id2143"/>
    <s v="Deiman"/>
    <n v="34.6"/>
    <x v="146"/>
    <s v="yes"/>
    <x v="0"/>
    <x v="0"/>
    <x v="0"/>
    <x v="0"/>
    <x v="0"/>
    <x v="2"/>
    <s v="1 Jul 2001"/>
    <x v="2142"/>
    <x v="2"/>
    <s v="tier - 1"/>
    <x v="3"/>
    <n v="21"/>
  </r>
  <r>
    <s v="Id2144"/>
    <s v="Bonanni"/>
    <n v="25.8"/>
    <x v="109"/>
    <s v="yes"/>
    <x v="0"/>
    <x v="0"/>
    <x v="0"/>
    <x v="0"/>
    <x v="1"/>
    <x v="1"/>
    <s v="14 Aug 2001"/>
    <x v="2143"/>
    <x v="2"/>
    <s v="tier - 2"/>
    <x v="3"/>
    <n v="21"/>
  </r>
  <r>
    <s v="Id2145"/>
    <s v="Stein"/>
    <n v="35.86"/>
    <x v="280"/>
    <s v="No"/>
    <x v="0"/>
    <x v="0"/>
    <x v="3"/>
    <x v="1"/>
    <x v="0"/>
    <x v="2"/>
    <s v="14 Sep 1998"/>
    <x v="2144"/>
    <x v="2"/>
    <s v="tier - 2"/>
    <x v="0"/>
    <n v="24"/>
  </r>
  <r>
    <s v="Id2146"/>
    <s v="Laumann"/>
    <n v="40.47"/>
    <x v="660"/>
    <s v="No"/>
    <x v="0"/>
    <x v="0"/>
    <x v="0"/>
    <x v="1"/>
    <x v="0"/>
    <x v="0"/>
    <s v="29 Sep 2002"/>
    <x v="2145"/>
    <x v="2"/>
    <s v="tier - 3"/>
    <x v="4"/>
    <n v="20"/>
  </r>
  <r>
    <s v="Id2147"/>
    <s v="Galaviz"/>
    <n v="32.01"/>
    <x v="589"/>
    <s v="No"/>
    <x v="0"/>
    <x v="0"/>
    <x v="3"/>
    <x v="1"/>
    <x v="0"/>
    <x v="0"/>
    <s v="29 Dec 1998"/>
    <x v="2146"/>
    <x v="2"/>
    <s v="tier - 1"/>
    <x v="0"/>
    <n v="24"/>
  </r>
  <r>
    <s v="Id2148"/>
    <s v="Piper"/>
    <n v="33"/>
    <x v="101"/>
    <s v="No"/>
    <x v="0"/>
    <x v="0"/>
    <x v="0"/>
    <x v="1"/>
    <x v="0"/>
    <x v="0"/>
    <s v="16 Jul 2002"/>
    <x v="2147"/>
    <x v="2"/>
    <s v="tier - 3"/>
    <x v="3"/>
    <n v="20"/>
  </r>
  <r>
    <s v="Id2149"/>
    <s v="Cantini"/>
    <n v="29.3"/>
    <x v="259"/>
    <s v="No"/>
    <x v="0"/>
    <x v="0"/>
    <x v="3"/>
    <x v="1"/>
    <x v="1"/>
    <x v="1"/>
    <s v="29 Sep 1998"/>
    <x v="2148"/>
    <x v="2"/>
    <s v="tier - 1"/>
    <x v="3"/>
    <n v="24"/>
  </r>
  <r>
    <s v="Id2150"/>
    <s v="Hartman"/>
    <n v="25.8"/>
    <x v="351"/>
    <s v="No"/>
    <x v="0"/>
    <x v="0"/>
    <x v="3"/>
    <x v="1"/>
    <x v="1"/>
    <x v="2"/>
    <s v="5 Oct 1998"/>
    <x v="2149"/>
    <x v="2"/>
    <s v="tier - 1"/>
    <x v="3"/>
    <n v="24"/>
  </r>
  <r>
    <s v="Id2151"/>
    <s v="Werhane"/>
    <n v="23.4"/>
    <x v="180"/>
    <s v="No"/>
    <x v="0"/>
    <x v="0"/>
    <x v="3"/>
    <x v="1"/>
    <x v="2"/>
    <x v="2"/>
    <s v="28 Sep 1998"/>
    <x v="2150"/>
    <x v="2"/>
    <s v="tier - 3"/>
    <x v="3"/>
    <n v="24"/>
  </r>
  <r>
    <s v="Id2152"/>
    <s v="Davies"/>
    <n v="27.93"/>
    <x v="502"/>
    <s v="No"/>
    <x v="0"/>
    <x v="0"/>
    <x v="0"/>
    <x v="1"/>
    <x v="1"/>
    <x v="0"/>
    <s v="29 Jul 2002"/>
    <x v="2151"/>
    <x v="2"/>
    <s v="tier - 2"/>
    <x v="4"/>
    <n v="20"/>
  </r>
  <r>
    <s v="Id2153"/>
    <s v="Hummel"/>
    <n v="22"/>
    <x v="292"/>
    <s v="No"/>
    <x v="0"/>
    <x v="0"/>
    <x v="0"/>
    <x v="1"/>
    <x v="2"/>
    <x v="0"/>
    <s v="7 Sep 2002"/>
    <x v="2152"/>
    <x v="2"/>
    <s v="tier - 1"/>
    <x v="3"/>
    <n v="20"/>
  </r>
  <r>
    <s v="Id2154"/>
    <s v="Lutz"/>
    <n v="36.86"/>
    <x v="482"/>
    <s v="yes"/>
    <x v="0"/>
    <x v="0"/>
    <x v="0"/>
    <x v="1"/>
    <x v="0"/>
    <x v="2"/>
    <s v="9 Dec 2001"/>
    <x v="2153"/>
    <x v="2"/>
    <s v="tier - 2"/>
    <x v="1"/>
    <n v="21"/>
  </r>
  <r>
    <s v="Id2155"/>
    <s v="Waters"/>
    <n v="31.254999999999999"/>
    <x v="206"/>
    <s v="yes"/>
    <x v="0"/>
    <x v="0"/>
    <x v="0"/>
    <x v="1"/>
    <x v="0"/>
    <x v="2"/>
    <s v="3 Aug 2001"/>
    <x v="2154"/>
    <x v="2"/>
    <s v="tier - 3"/>
    <x v="1"/>
    <n v="21"/>
  </r>
  <r>
    <s v="Id2156"/>
    <s v="Viglienzoni"/>
    <n v="23.06"/>
    <x v="47"/>
    <s v="No"/>
    <x v="0"/>
    <x v="0"/>
    <x v="0"/>
    <x v="1"/>
    <x v="2"/>
    <x v="2"/>
    <s v="6 Oct 1994"/>
    <x v="2155"/>
    <x v="2"/>
    <s v="tier - 3"/>
    <x v="0"/>
    <n v="28"/>
  </r>
  <r>
    <s v="Id2157"/>
    <s v="Rathbun"/>
    <n v="28.975000000000001"/>
    <x v="83"/>
    <s v="yes"/>
    <x v="0"/>
    <x v="0"/>
    <x v="0"/>
    <x v="1"/>
    <x v="1"/>
    <x v="2"/>
    <s v="10 Aug 2001"/>
    <x v="2156"/>
    <x v="2"/>
    <s v="tier - 1"/>
    <x v="1"/>
    <n v="21"/>
  </r>
  <r>
    <s v="Id2158"/>
    <s v="crane"/>
    <n v="33.299999999999997"/>
    <x v="661"/>
    <s v="No"/>
    <x v="0"/>
    <x v="0"/>
    <x v="0"/>
    <x v="1"/>
    <x v="0"/>
    <x v="0"/>
    <s v="21 Aug 2002"/>
    <x v="2157"/>
    <x v="2"/>
    <s v="tier - 1"/>
    <x v="3"/>
    <n v="20"/>
  </r>
  <r>
    <s v="Id2159"/>
    <s v="Conant"/>
    <n v="33"/>
    <x v="307"/>
    <s v="No"/>
    <x v="0"/>
    <x v="0"/>
    <x v="0"/>
    <x v="1"/>
    <x v="0"/>
    <x v="0"/>
    <s v="29 Aug 2002"/>
    <x v="2158"/>
    <x v="2"/>
    <s v="tier - 2"/>
    <x v="0"/>
    <n v="20"/>
  </r>
  <r>
    <s v="Id2160"/>
    <s v="Huyser-Wierenga"/>
    <n v="31.46"/>
    <x v="217"/>
    <s v="No"/>
    <x v="0"/>
    <x v="0"/>
    <x v="0"/>
    <x v="1"/>
    <x v="0"/>
    <x v="0"/>
    <s v="29 Oct 2002"/>
    <x v="2159"/>
    <x v="2"/>
    <s v="tier - 1"/>
    <x v="0"/>
    <n v="20"/>
  </r>
  <r>
    <s v="Id2161"/>
    <s v="Natalini"/>
    <n v="29.6"/>
    <x v="303"/>
    <s v="No"/>
    <x v="0"/>
    <x v="0"/>
    <x v="0"/>
    <x v="0"/>
    <x v="1"/>
    <x v="0"/>
    <s v="22 Sep 2002"/>
    <x v="2160"/>
    <x v="2"/>
    <s v="tier - 2"/>
    <x v="3"/>
    <n v="20"/>
  </r>
  <r>
    <s v="Id2162"/>
    <s v="Robbins"/>
    <n v="22.05"/>
    <x v="46"/>
    <s v="yes"/>
    <x v="0"/>
    <x v="0"/>
    <x v="0"/>
    <x v="1"/>
    <x v="2"/>
    <x v="2"/>
    <s v="2 Jul 1996"/>
    <x v="2161"/>
    <x v="2"/>
    <s v="tier - 3"/>
    <x v="1"/>
    <n v="26"/>
  </r>
  <r>
    <s v="Id2163"/>
    <s v="Stanislav"/>
    <n v="27.06"/>
    <x v="105"/>
    <s v="No"/>
    <x v="1"/>
    <x v="0"/>
    <x v="3"/>
    <x v="1"/>
    <x v="1"/>
    <x v="1"/>
    <s v="27 Dec 2004"/>
    <x v="2162"/>
    <x v="2"/>
    <s v="tier - 1"/>
    <x v="15"/>
    <n v="18"/>
  </r>
  <r>
    <s v="Id2164"/>
    <s v="Meyer"/>
    <n v="20.49"/>
    <x v="189"/>
    <s v="No"/>
    <x v="0"/>
    <x v="0"/>
    <x v="0"/>
    <x v="1"/>
    <x v="2"/>
    <x v="2"/>
    <s v="6 Dec 1994"/>
    <x v="2163"/>
    <x v="2"/>
    <s v="tier - 2"/>
    <x v="1"/>
    <n v="28"/>
  </r>
  <r>
    <s v="Id2165"/>
    <s v="Mears"/>
    <n v="28.4"/>
    <x v="167"/>
    <s v="No"/>
    <x v="0"/>
    <x v="1"/>
    <x v="3"/>
    <x v="1"/>
    <x v="1"/>
    <x v="2"/>
    <s v="20 Jul 2003"/>
    <x v="2164"/>
    <x v="2"/>
    <s v="tier - 2"/>
    <x v="3"/>
    <n v="19"/>
  </r>
  <r>
    <s v="Id2166"/>
    <s v="Neill"/>
    <n v="41.91"/>
    <x v="366"/>
    <s v="No"/>
    <x v="0"/>
    <x v="0"/>
    <x v="0"/>
    <x v="1"/>
    <x v="0"/>
    <x v="1"/>
    <s v="12 Dec 1999"/>
    <x v="2165"/>
    <x v="2"/>
    <s v="tier - 2"/>
    <x v="0"/>
    <n v="23"/>
  </r>
  <r>
    <s v="Id2167"/>
    <s v="Tola"/>
    <n v="24.6"/>
    <x v="366"/>
    <s v="No"/>
    <x v="0"/>
    <x v="1"/>
    <x v="3"/>
    <x v="1"/>
    <x v="2"/>
    <x v="1"/>
    <s v="4 Aug 2003"/>
    <x v="2166"/>
    <x v="2"/>
    <s v="tier - 2"/>
    <x v="3"/>
    <n v="19"/>
  </r>
  <r>
    <s v="Id2168"/>
    <s v="Briskman"/>
    <n v="20.9"/>
    <x v="89"/>
    <s v="No"/>
    <x v="0"/>
    <x v="1"/>
    <x v="3"/>
    <x v="1"/>
    <x v="2"/>
    <x v="2"/>
    <s v="11 Aug 2003"/>
    <x v="2167"/>
    <x v="2"/>
    <s v="tier - 3"/>
    <x v="3"/>
    <n v="19"/>
  </r>
  <r>
    <s v="Id2169"/>
    <s v="Ritzenhein"/>
    <n v="34.4"/>
    <x v="299"/>
    <s v="No"/>
    <x v="0"/>
    <x v="0"/>
    <x v="0"/>
    <x v="1"/>
    <x v="0"/>
    <x v="2"/>
    <s v="1 Oct 1999"/>
    <x v="2168"/>
    <x v="2"/>
    <s v="tier - 2"/>
    <x v="3"/>
    <n v="23"/>
  </r>
  <r>
    <s v="Id2170"/>
    <s v="Malkowski"/>
    <n v="32.56"/>
    <x v="332"/>
    <s v="No"/>
    <x v="0"/>
    <x v="0"/>
    <x v="0"/>
    <x v="1"/>
    <x v="0"/>
    <x v="2"/>
    <s v="17 Nov 1999"/>
    <x v="2169"/>
    <x v="2"/>
    <s v="tier - 3"/>
    <x v="0"/>
    <n v="23"/>
  </r>
  <r>
    <s v="Id2171"/>
    <s v="Andreyko"/>
    <n v="27.98"/>
    <x v="24"/>
    <s v="No"/>
    <x v="1"/>
    <x v="0"/>
    <x v="3"/>
    <x v="1"/>
    <x v="1"/>
    <x v="2"/>
    <s v="19 Aug 2004"/>
    <x v="2170"/>
    <x v="2"/>
    <s v="tier - 1"/>
    <x v="1"/>
    <n v="18"/>
  </r>
  <r>
    <s v="Id2172"/>
    <s v="Landry"/>
    <n v="26.51"/>
    <x v="253"/>
    <s v="No"/>
    <x v="0"/>
    <x v="0"/>
    <x v="0"/>
    <x v="1"/>
    <x v="1"/>
    <x v="2"/>
    <s v="25 Sep 1999"/>
    <x v="2171"/>
    <x v="2"/>
    <s v="tier - 3"/>
    <x v="0"/>
    <n v="23"/>
  </r>
  <r>
    <s v="Id2173"/>
    <s v="Lozier"/>
    <n v="29.734999999999999"/>
    <x v="397"/>
    <s v="No"/>
    <x v="0"/>
    <x v="0"/>
    <x v="0"/>
    <x v="1"/>
    <x v="1"/>
    <x v="0"/>
    <s v="13 Dec 2002"/>
    <x v="2172"/>
    <x v="2"/>
    <s v="tier - 3"/>
    <x v="1"/>
    <n v="20"/>
  </r>
  <r>
    <s v="Id2174"/>
    <s v="O'Brien"/>
    <n v="40.5"/>
    <x v="66"/>
    <s v="No"/>
    <x v="0"/>
    <x v="1"/>
    <x v="3"/>
    <x v="1"/>
    <x v="0"/>
    <x v="2"/>
    <s v="19 Nov 2003"/>
    <x v="2173"/>
    <x v="2"/>
    <s v="tier - 1"/>
    <x v="3"/>
    <n v="19"/>
  </r>
  <r>
    <s v="Id2175"/>
    <s v="Rodas"/>
    <n v="25.64"/>
    <x v="70"/>
    <s v="No"/>
    <x v="0"/>
    <x v="0"/>
    <x v="3"/>
    <x v="1"/>
    <x v="1"/>
    <x v="2"/>
    <s v="7 Oct 1998"/>
    <x v="2174"/>
    <x v="2"/>
    <s v="tier - 3"/>
    <x v="0"/>
    <n v="24"/>
  </r>
  <r>
    <s v="Id2176"/>
    <s v="O'Connor"/>
    <n v="32.9"/>
    <x v="226"/>
    <s v="No"/>
    <x v="0"/>
    <x v="1"/>
    <x v="3"/>
    <x v="1"/>
    <x v="0"/>
    <x v="2"/>
    <s v="26 Sep 2003"/>
    <x v="2175"/>
    <x v="2"/>
    <s v="tier - 1"/>
    <x v="3"/>
    <n v="19"/>
  </r>
  <r>
    <s v="Id2177"/>
    <s v="White"/>
    <n v="29.8"/>
    <x v="228"/>
    <s v="No"/>
    <x v="0"/>
    <x v="1"/>
    <x v="3"/>
    <x v="1"/>
    <x v="1"/>
    <x v="2"/>
    <s v="28 Jul 2003"/>
    <x v="2176"/>
    <x v="2"/>
    <s v="tier - 1"/>
    <x v="3"/>
    <n v="19"/>
  </r>
  <r>
    <s v="Id2178"/>
    <s v="Davenport"/>
    <n v="28.9"/>
    <x v="561"/>
    <s v="No"/>
    <x v="0"/>
    <x v="1"/>
    <x v="3"/>
    <x v="1"/>
    <x v="1"/>
    <x v="1"/>
    <s v="25 Jul 2003"/>
    <x v="2177"/>
    <x v="2"/>
    <s v="tier - 1"/>
    <x v="3"/>
    <n v="19"/>
  </r>
  <r>
    <s v="Id2179"/>
    <s v="Karmen"/>
    <n v="24.7"/>
    <x v="134"/>
    <s v="No"/>
    <x v="0"/>
    <x v="1"/>
    <x v="3"/>
    <x v="0"/>
    <x v="2"/>
    <x v="2"/>
    <s v="14 Nov 2003"/>
    <x v="2178"/>
    <x v="2"/>
    <s v="tier - 2"/>
    <x v="3"/>
    <n v="19"/>
  </r>
  <r>
    <s v="Id2180"/>
    <s v="Miller"/>
    <n v="20.6"/>
    <x v="39"/>
    <s v="No"/>
    <x v="0"/>
    <x v="1"/>
    <x v="3"/>
    <x v="1"/>
    <x v="2"/>
    <x v="2"/>
    <s v="9 Nov 2003"/>
    <x v="2179"/>
    <x v="2"/>
    <s v="tier - 2"/>
    <x v="3"/>
    <n v="19"/>
  </r>
  <r>
    <s v="Id2181"/>
    <s v="Lippmann"/>
    <n v="18.600000000000001"/>
    <x v="633"/>
    <s v="No"/>
    <x v="0"/>
    <x v="1"/>
    <x v="3"/>
    <x v="1"/>
    <x v="2"/>
    <x v="2"/>
    <s v="1 Sep 2003"/>
    <x v="2180"/>
    <x v="2"/>
    <s v="tier - 2"/>
    <x v="3"/>
    <n v="19"/>
  </r>
  <r>
    <s v="Id2182"/>
    <s v="Klehm"/>
    <n v="17.8"/>
    <x v="188"/>
    <s v="No"/>
    <x v="0"/>
    <x v="1"/>
    <x v="3"/>
    <x v="1"/>
    <x v="3"/>
    <x v="2"/>
    <s v="21 Nov 2003"/>
    <x v="2181"/>
    <x v="2"/>
    <s v="tier - 3"/>
    <x v="3"/>
    <n v="19"/>
  </r>
  <r>
    <s v="Id2183"/>
    <s v="Murphy"/>
    <n v="35.200000000000003"/>
    <x v="412"/>
    <s v="No"/>
    <x v="1"/>
    <x v="0"/>
    <x v="3"/>
    <x v="1"/>
    <x v="0"/>
    <x v="1"/>
    <s v="9 Sep 2004"/>
    <x v="2182"/>
    <x v="2"/>
    <s v="tier - 1"/>
    <x v="0"/>
    <n v="18"/>
  </r>
  <r>
    <s v="Id2184"/>
    <s v="Desisa"/>
    <n v="33.770000000000003"/>
    <x v="93"/>
    <s v="No"/>
    <x v="1"/>
    <x v="0"/>
    <x v="3"/>
    <x v="1"/>
    <x v="0"/>
    <x v="2"/>
    <s v="21 Oct 2004"/>
    <x v="2183"/>
    <x v="2"/>
    <s v="tier - 2"/>
    <x v="0"/>
    <n v="18"/>
  </r>
  <r>
    <s v="Id2185"/>
    <s v="Brooks"/>
    <n v="30.03"/>
    <x v="299"/>
    <s v="No"/>
    <x v="1"/>
    <x v="0"/>
    <x v="3"/>
    <x v="1"/>
    <x v="0"/>
    <x v="2"/>
    <s v="11 Sep 2004"/>
    <x v="2184"/>
    <x v="2"/>
    <s v="tier - 3"/>
    <x v="0"/>
    <n v="18"/>
  </r>
  <r>
    <s v="Id2186"/>
    <s v="Stone"/>
    <n v="29.37"/>
    <x v="540"/>
    <s v="No"/>
    <x v="1"/>
    <x v="0"/>
    <x v="3"/>
    <x v="1"/>
    <x v="1"/>
    <x v="2"/>
    <s v="10 Jun 2004"/>
    <x v="2185"/>
    <x v="2"/>
    <s v="tier - 3"/>
    <x v="0"/>
    <n v="18"/>
  </r>
  <r>
    <s v="Id2187"/>
    <s v="Weispfennig"/>
    <n v="28.5"/>
    <x v="79"/>
    <s v="No"/>
    <x v="1"/>
    <x v="0"/>
    <x v="3"/>
    <x v="1"/>
    <x v="1"/>
    <x v="2"/>
    <s v="21 Sep 2004"/>
    <x v="2186"/>
    <x v="2"/>
    <s v="tier - 1"/>
    <x v="4"/>
    <n v="18"/>
  </r>
  <r>
    <s v="Id2188"/>
    <s v="Sorrell"/>
    <n v="23.32"/>
    <x v="133"/>
    <s v="No"/>
    <x v="1"/>
    <x v="0"/>
    <x v="3"/>
    <x v="1"/>
    <x v="2"/>
    <x v="2"/>
    <s v="19 Sep 2004"/>
    <x v="2187"/>
    <x v="2"/>
    <s v="tier - 3"/>
    <x v="0"/>
    <n v="18"/>
  </r>
  <r>
    <s v="Id2189"/>
    <s v="Morris"/>
    <n v="26.125"/>
    <x v="173"/>
    <s v="No"/>
    <x v="1"/>
    <x v="0"/>
    <x v="3"/>
    <x v="1"/>
    <x v="1"/>
    <x v="2"/>
    <s v="12 Dec 2004"/>
    <x v="2188"/>
    <x v="2"/>
    <s v="tier - 1"/>
    <x v="9"/>
    <n v="18"/>
  </r>
  <r>
    <s v="Id2190"/>
    <s v="Marek"/>
    <n v="25.46"/>
    <x v="107"/>
    <s v="No"/>
    <x v="1"/>
    <x v="0"/>
    <x v="3"/>
    <x v="1"/>
    <x v="1"/>
    <x v="2"/>
    <s v="17 Oct 2004"/>
    <x v="2189"/>
    <x v="2"/>
    <s v="tier - 2"/>
    <x v="4"/>
    <n v="18"/>
  </r>
  <r>
    <s v="Id2191"/>
    <s v="Armstrong"/>
    <n v="23.75"/>
    <x v="173"/>
    <s v="No"/>
    <x v="1"/>
    <x v="0"/>
    <x v="3"/>
    <x v="0"/>
    <x v="2"/>
    <x v="2"/>
    <s v="6 Dec 2004"/>
    <x v="2190"/>
    <x v="1"/>
    <s v="tier - 2"/>
    <x v="5"/>
    <n v="18"/>
  </r>
  <r>
    <s v="Id2192"/>
    <s v="Werner"/>
    <n v="23.085000000000001"/>
    <x v="133"/>
    <s v="No"/>
    <x v="1"/>
    <x v="0"/>
    <x v="3"/>
    <x v="1"/>
    <x v="2"/>
    <x v="2"/>
    <s v="14 Dec 2004"/>
    <x v="2191"/>
    <x v="1"/>
    <s v="tier - 3"/>
    <x v="11"/>
    <n v="18"/>
  </r>
  <r>
    <s v="Id2193"/>
    <s v="Gries"/>
    <n v="22.99"/>
    <x v="388"/>
    <s v="No"/>
    <x v="1"/>
    <x v="0"/>
    <x v="3"/>
    <x v="1"/>
    <x v="2"/>
    <x v="2"/>
    <s v="7 Nov 2004"/>
    <x v="2192"/>
    <x v="1"/>
    <s v="tier - 1"/>
    <x v="4"/>
    <n v="18"/>
  </r>
  <r>
    <s v="Id2194"/>
    <s v="Mills"/>
    <n v="21.47"/>
    <x v="164"/>
    <s v="No"/>
    <x v="1"/>
    <x v="0"/>
    <x v="3"/>
    <x v="1"/>
    <x v="2"/>
    <x v="2"/>
    <s v="10 Dec 2004"/>
    <x v="2193"/>
    <x v="1"/>
    <s v="tier - 3"/>
    <x v="9"/>
    <n v="18"/>
  </r>
  <r>
    <s v="Id2195"/>
    <s v="Penny"/>
    <n v="15.96"/>
    <x v="576"/>
    <s v="No"/>
    <x v="1"/>
    <x v="0"/>
    <x v="3"/>
    <x v="1"/>
    <x v="3"/>
    <x v="2"/>
    <s v="17 Nov 2004"/>
    <x v="2194"/>
    <x v="1"/>
    <s v="tier - 2"/>
    <x v="5"/>
    <n v="18"/>
  </r>
  <r>
    <s v="Id2196"/>
    <s v="Hicks"/>
    <n v="39.5"/>
    <x v="203"/>
    <s v="No"/>
    <x v="1"/>
    <x v="0"/>
    <x v="3"/>
    <x v="1"/>
    <x v="0"/>
    <x v="2"/>
    <s v="21 Oct 2000"/>
    <x v="2195"/>
    <x v="1"/>
    <s v="tier - 2"/>
    <x v="3"/>
    <n v="22"/>
  </r>
  <r>
    <s v="Id2197"/>
    <s v="Masayesva"/>
    <n v="33.770000000000003"/>
    <x v="272"/>
    <s v="No"/>
    <x v="1"/>
    <x v="0"/>
    <x v="3"/>
    <x v="1"/>
    <x v="0"/>
    <x v="1"/>
    <s v="10 Jun 2000"/>
    <x v="2196"/>
    <x v="1"/>
    <s v="tier - 2"/>
    <x v="0"/>
    <n v="22"/>
  </r>
  <r>
    <s v="Id2198"/>
    <s v="Paavola"/>
    <n v="26.84"/>
    <x v="74"/>
    <s v="yes"/>
    <x v="1"/>
    <x v="0"/>
    <x v="3"/>
    <x v="1"/>
    <x v="1"/>
    <x v="1"/>
    <s v="23 Oct 2000"/>
    <x v="2197"/>
    <x v="1"/>
    <s v="tier - 2"/>
    <x v="0"/>
    <n v="22"/>
  </r>
  <r>
    <s v="Id2199"/>
    <s v="Gehlsen"/>
    <n v="35.53"/>
    <x v="67"/>
    <s v="No"/>
    <x v="0"/>
    <x v="1"/>
    <x v="3"/>
    <x v="1"/>
    <x v="0"/>
    <x v="2"/>
    <s v="30 Dec 2003"/>
    <x v="2198"/>
    <x v="1"/>
    <s v="tier - 1"/>
    <x v="1"/>
    <n v="19"/>
  </r>
  <r>
    <s v="Id2200"/>
    <s v="Roche"/>
    <n v="30.59"/>
    <x v="500"/>
    <s v="No"/>
    <x v="0"/>
    <x v="1"/>
    <x v="3"/>
    <x v="1"/>
    <x v="0"/>
    <x v="2"/>
    <s v="21 Aug 2003"/>
    <x v="2199"/>
    <x v="1"/>
    <s v="tier - 2"/>
    <x v="1"/>
    <n v="19"/>
  </r>
  <r>
    <s v="Id2201"/>
    <s v="Hearn"/>
    <n v="30.59"/>
    <x v="550"/>
    <s v="No"/>
    <x v="0"/>
    <x v="1"/>
    <x v="3"/>
    <x v="1"/>
    <x v="0"/>
    <x v="2"/>
    <s v="16 Sep 2003"/>
    <x v="2199"/>
    <x v="1"/>
    <s v="tier - 2"/>
    <x v="1"/>
    <n v="19"/>
  </r>
  <r>
    <s v="Id2202"/>
    <s v="Dimson"/>
    <n v="27.835000000000001"/>
    <x v="321"/>
    <s v="No"/>
    <x v="0"/>
    <x v="1"/>
    <x v="3"/>
    <x v="0"/>
    <x v="1"/>
    <x v="2"/>
    <s v="30 Dec 2003"/>
    <x v="2200"/>
    <x v="1"/>
    <s v="tier - 3"/>
    <x v="1"/>
    <n v="19"/>
  </r>
  <r>
    <s v="Id2203"/>
    <s v="Slason"/>
    <n v="40.26"/>
    <x v="315"/>
    <s v="No"/>
    <x v="1"/>
    <x v="0"/>
    <x v="3"/>
    <x v="1"/>
    <x v="0"/>
    <x v="2"/>
    <s v="13 Jun 2004"/>
    <x v="2201"/>
    <x v="1"/>
    <s v="tier - 2"/>
    <x v="0"/>
    <n v="18"/>
  </r>
  <r>
    <s v="Id2204"/>
    <s v="Gibson"/>
    <n v="39.82"/>
    <x v="214"/>
    <s v="No"/>
    <x v="1"/>
    <x v="0"/>
    <x v="3"/>
    <x v="1"/>
    <x v="0"/>
    <x v="1"/>
    <s v="8 Aug 2004"/>
    <x v="2202"/>
    <x v="1"/>
    <s v="tier - 1"/>
    <x v="0"/>
    <n v="18"/>
  </r>
  <r>
    <s v="Id2205"/>
    <s v="Erdos"/>
    <n v="39.159999999999997"/>
    <x v="336"/>
    <s v="No"/>
    <x v="1"/>
    <x v="0"/>
    <x v="3"/>
    <x v="1"/>
    <x v="0"/>
    <x v="1"/>
    <s v="13 Dec 2004"/>
    <x v="2203"/>
    <x v="1"/>
    <s v="tier - 2"/>
    <x v="0"/>
    <n v="18"/>
  </r>
  <r>
    <s v="Id2206"/>
    <s v="Cushman"/>
    <n v="25.555"/>
    <x v="161"/>
    <s v="No"/>
    <x v="0"/>
    <x v="1"/>
    <x v="3"/>
    <x v="1"/>
    <x v="1"/>
    <x v="2"/>
    <s v="16 Sep 2003"/>
    <x v="2204"/>
    <x v="1"/>
    <s v="tier - 2"/>
    <x v="1"/>
    <n v="19"/>
  </r>
  <r>
    <s v="Id2207"/>
    <s v="Hammel"/>
    <n v="25.175000000000001"/>
    <x v="300"/>
    <s v="No"/>
    <x v="0"/>
    <x v="1"/>
    <x v="3"/>
    <x v="1"/>
    <x v="1"/>
    <x v="1"/>
    <s v="3 Oct 2003"/>
    <x v="2205"/>
    <x v="1"/>
    <s v="tier - 2"/>
    <x v="1"/>
    <n v="19"/>
  </r>
  <r>
    <s v="Id2208"/>
    <s v="Ytterstad"/>
    <n v="38.28"/>
    <x v="125"/>
    <s v="No"/>
    <x v="1"/>
    <x v="0"/>
    <x v="3"/>
    <x v="0"/>
    <x v="0"/>
    <x v="2"/>
    <s v="9 Jul 2004"/>
    <x v="2206"/>
    <x v="1"/>
    <s v="tier - 1"/>
    <x v="0"/>
    <n v="18"/>
  </r>
  <r>
    <s v="Id2209"/>
    <s v="Prince"/>
    <n v="38.17"/>
    <x v="212"/>
    <s v="No"/>
    <x v="1"/>
    <x v="0"/>
    <x v="3"/>
    <x v="1"/>
    <x v="0"/>
    <x v="2"/>
    <s v="5 Dec 2004"/>
    <x v="2207"/>
    <x v="1"/>
    <s v="tier - 3"/>
    <x v="0"/>
    <n v="18"/>
  </r>
  <r>
    <s v="Id2210"/>
    <s v="Freeman"/>
    <n v="36.85"/>
    <x v="206"/>
    <s v="No"/>
    <x v="1"/>
    <x v="0"/>
    <x v="3"/>
    <x v="1"/>
    <x v="0"/>
    <x v="2"/>
    <s v="4 Oct 2004"/>
    <x v="2208"/>
    <x v="1"/>
    <s v="tier - 2"/>
    <x v="0"/>
    <n v="18"/>
  </r>
  <r>
    <s v="Id2211"/>
    <s v="Petrulak"/>
    <n v="22.61"/>
    <x v="251"/>
    <s v="No"/>
    <x v="0"/>
    <x v="1"/>
    <x v="3"/>
    <x v="1"/>
    <x v="2"/>
    <x v="2"/>
    <s v="17 Jul 2003"/>
    <x v="2209"/>
    <x v="1"/>
    <s v="tier - 1"/>
    <x v="1"/>
    <n v="19"/>
  </r>
  <r>
    <s v="Id2212"/>
    <s v="Lloyd"/>
    <n v="21.754999999999999"/>
    <x v="34"/>
    <s v="No"/>
    <x v="0"/>
    <x v="1"/>
    <x v="3"/>
    <x v="1"/>
    <x v="2"/>
    <x v="1"/>
    <s v="4 Dec 2003"/>
    <x v="2210"/>
    <x v="1"/>
    <s v="tier - 2"/>
    <x v="1"/>
    <n v="19"/>
  </r>
  <r>
    <s v="Id2213"/>
    <s v="Zablocki"/>
    <n v="20.425000000000001"/>
    <x v="102"/>
    <s v="No"/>
    <x v="0"/>
    <x v="1"/>
    <x v="3"/>
    <x v="1"/>
    <x v="2"/>
    <x v="2"/>
    <s v="9 Sep 2003"/>
    <x v="2211"/>
    <x v="1"/>
    <s v="tier - 3"/>
    <x v="1"/>
    <n v="19"/>
  </r>
  <r>
    <s v="Id2214"/>
    <s v="Van Meter"/>
    <n v="31.35"/>
    <x v="141"/>
    <s v="No"/>
    <x v="1"/>
    <x v="0"/>
    <x v="3"/>
    <x v="1"/>
    <x v="0"/>
    <x v="2"/>
    <s v="25 Jul 2004"/>
    <x v="2212"/>
    <x v="1"/>
    <s v="tier - 1"/>
    <x v="0"/>
    <n v="18"/>
  </r>
  <r>
    <s v="Id2215"/>
    <s v="Babay"/>
    <n v="31.13"/>
    <x v="214"/>
    <s v="No"/>
    <x v="1"/>
    <x v="0"/>
    <x v="3"/>
    <x v="1"/>
    <x v="0"/>
    <x v="1"/>
    <s v="21 Aug 2004"/>
    <x v="2213"/>
    <x v="1"/>
    <s v="tier - 2"/>
    <x v="0"/>
    <n v="18"/>
  </r>
  <r>
    <s v="Id2216"/>
    <s v="Taylor"/>
    <n v="17.48"/>
    <x v="662"/>
    <s v="No"/>
    <x v="0"/>
    <x v="1"/>
    <x v="3"/>
    <x v="1"/>
    <x v="3"/>
    <x v="2"/>
    <s v="14 Sep 2003"/>
    <x v="2214"/>
    <x v="1"/>
    <s v="tier - 2"/>
    <x v="1"/>
    <n v="19"/>
  </r>
  <r>
    <s v="Id2217"/>
    <s v="Smith"/>
    <n v="22.57"/>
    <x v="330"/>
    <s v="yes"/>
    <x v="0"/>
    <x v="0"/>
    <x v="3"/>
    <x v="1"/>
    <x v="2"/>
    <x v="1"/>
    <s v="5 Aug 1995"/>
    <x v="2215"/>
    <x v="1"/>
    <s v="tier - 1"/>
    <x v="0"/>
    <n v="27"/>
  </r>
  <r>
    <s v="Id2218"/>
    <s v="Moody"/>
    <n v="26.73"/>
    <x v="31"/>
    <s v="No"/>
    <x v="1"/>
    <x v="0"/>
    <x v="3"/>
    <x v="1"/>
    <x v="1"/>
    <x v="2"/>
    <s v="22 Jul 2004"/>
    <x v="2216"/>
    <x v="1"/>
    <s v="tier - 1"/>
    <x v="0"/>
    <n v="18"/>
  </r>
  <r>
    <s v="Id2219"/>
    <s v="Swierzbinski"/>
    <n v="20.79"/>
    <x v="85"/>
    <s v="No"/>
    <x v="1"/>
    <x v="0"/>
    <x v="3"/>
    <x v="1"/>
    <x v="2"/>
    <x v="1"/>
    <s v="19 Nov 2004"/>
    <x v="2217"/>
    <x v="1"/>
    <s v="tier - 3"/>
    <x v="0"/>
    <n v="18"/>
  </r>
  <r>
    <s v="Id2220"/>
    <s v="Schwartz"/>
    <n v="20.149999999999999"/>
    <x v="325"/>
    <s v="No"/>
    <x v="0"/>
    <x v="0"/>
    <x v="3"/>
    <x v="1"/>
    <x v="2"/>
    <x v="2"/>
    <s v="22 Sep 1992"/>
    <x v="2218"/>
    <x v="1"/>
    <s v="tier - 1"/>
    <x v="0"/>
    <n v="30"/>
  </r>
  <r>
    <s v="Id2221"/>
    <s v="Sanseverino"/>
    <n v="36.85"/>
    <x v="67"/>
    <s v="yes"/>
    <x v="0"/>
    <x v="0"/>
    <x v="0"/>
    <x v="1"/>
    <x v="0"/>
    <x v="2"/>
    <s v="5 Dec 2001"/>
    <x v="2219"/>
    <x v="1"/>
    <s v="tier - 2"/>
    <x v="0"/>
    <n v="21"/>
  </r>
  <r>
    <s v="Id2222"/>
    <s v="Lawder"/>
    <n v="35.53"/>
    <x v="188"/>
    <s v="yes"/>
    <x v="0"/>
    <x v="0"/>
    <x v="0"/>
    <x v="1"/>
    <x v="0"/>
    <x v="2"/>
    <s v="2 Jun 2001"/>
    <x v="2220"/>
    <x v="1"/>
    <s v="tier - 2"/>
    <x v="0"/>
    <n v="22"/>
  </r>
  <r>
    <s v="Id2223"/>
    <s v="Young"/>
    <n v="31.1"/>
    <x v="161"/>
    <s v="yes"/>
    <x v="0"/>
    <x v="0"/>
    <x v="0"/>
    <x v="1"/>
    <x v="0"/>
    <x v="2"/>
    <s v="7 Jul 2001"/>
    <x v="2221"/>
    <x v="1"/>
    <s v="tier - 3"/>
    <x v="3"/>
    <n v="21"/>
  </r>
  <r>
    <s v="Id2224"/>
    <s v="Hoerner"/>
    <n v="23.21"/>
    <x v="219"/>
    <s v="yes"/>
    <x v="0"/>
    <x v="0"/>
    <x v="0"/>
    <x v="1"/>
    <x v="2"/>
    <x v="2"/>
    <s v="25 Aug 2001"/>
    <x v="2222"/>
    <x v="1"/>
    <s v="tier - 3"/>
    <x v="0"/>
    <n v="21"/>
  </r>
  <r>
    <s v="Id2225"/>
    <s v="Benson"/>
    <n v="18.36"/>
    <x v="10"/>
    <s v="No"/>
    <x v="0"/>
    <x v="0"/>
    <x v="3"/>
    <x v="1"/>
    <x v="3"/>
    <x v="1"/>
    <s v="19 Jun 1998"/>
    <x v="2223"/>
    <x v="1"/>
    <s v="tier - 2"/>
    <x v="0"/>
    <n v="24"/>
  </r>
  <r>
    <s v="Id2226"/>
    <s v="Horton"/>
    <n v="15.92"/>
    <x v="70"/>
    <s v="yes"/>
    <x v="0"/>
    <x v="0"/>
    <x v="3"/>
    <x v="0"/>
    <x v="3"/>
    <x v="2"/>
    <s v="7 Oct 1995"/>
    <x v="2224"/>
    <x v="1"/>
    <s v="tier - 3"/>
    <x v="0"/>
    <n v="27"/>
  </r>
  <r>
    <s v="Id2227"/>
    <s v="McGraw"/>
    <n v="15.17"/>
    <x v="167"/>
    <s v="yes"/>
    <x v="0"/>
    <x v="1"/>
    <x v="3"/>
    <x v="1"/>
    <x v="3"/>
    <x v="2"/>
    <s v="9 Jun 1997"/>
    <x v="2225"/>
    <x v="1"/>
    <s v="tier - 1"/>
    <x v="1"/>
    <n v="25"/>
  </r>
  <r>
    <s v="Id2228"/>
    <s v="Beaulne"/>
    <n v="16.63"/>
    <x v="146"/>
    <s v="No"/>
    <x v="0"/>
    <x v="0"/>
    <x v="3"/>
    <x v="1"/>
    <x v="3"/>
    <x v="2"/>
    <s v="7 Dec 1998"/>
    <x v="2226"/>
    <x v="1"/>
    <s v="tier - 1"/>
    <x v="0"/>
    <n v="24"/>
  </r>
  <r>
    <s v="Id2229"/>
    <s v="Lunz"/>
    <n v="19.39"/>
    <x v="450"/>
    <s v="No"/>
    <x v="0"/>
    <x v="1"/>
    <x v="3"/>
    <x v="1"/>
    <x v="2"/>
    <x v="2"/>
    <s v="20 Jun 2003"/>
    <x v="2227"/>
    <x v="1"/>
    <s v="tier - 2"/>
    <x v="0"/>
    <n v="19"/>
  </r>
  <r>
    <s v="Id2230"/>
    <s v="Kyle"/>
    <n v="17.34"/>
    <x v="109"/>
    <s v="yes"/>
    <x v="0"/>
    <x v="1"/>
    <x v="3"/>
    <x v="1"/>
    <x v="3"/>
    <x v="1"/>
    <s v="19 Jun 1997"/>
    <x v="2228"/>
    <x v="1"/>
    <s v="tier - 1"/>
    <x v="0"/>
    <n v="25"/>
  </r>
  <r>
    <s v="Id2231"/>
    <s v="Brackenwagen"/>
    <n v="17.940000000000001"/>
    <x v="40"/>
    <s v="No"/>
    <x v="1"/>
    <x v="0"/>
    <x v="3"/>
    <x v="1"/>
    <x v="3"/>
    <x v="2"/>
    <s v="1 Sep 2000"/>
    <x v="2229"/>
    <x v="1"/>
    <s v="tier - 2"/>
    <x v="0"/>
    <n v="22"/>
  </r>
  <r>
    <s v="Id2232"/>
    <s v="Schmitt"/>
    <n v="16.670000000000002"/>
    <x v="577"/>
    <s v="yes"/>
    <x v="0"/>
    <x v="1"/>
    <x v="3"/>
    <x v="1"/>
    <x v="3"/>
    <x v="2"/>
    <s v="5 Dec 1997"/>
    <x v="2230"/>
    <x v="1"/>
    <s v="tier - 2"/>
    <x v="0"/>
    <n v="25"/>
  </r>
  <r>
    <s v="Id2233"/>
    <s v="Borden"/>
    <n v="20.58"/>
    <x v="409"/>
    <s v="yes"/>
    <x v="0"/>
    <x v="0"/>
    <x v="0"/>
    <x v="1"/>
    <x v="2"/>
    <x v="2"/>
    <s v="23 Aug 2001"/>
    <x v="2231"/>
    <x v="1"/>
    <s v="tier - 2"/>
    <x v="0"/>
    <n v="21"/>
  </r>
  <r>
    <s v="Id2234"/>
    <s v="McLean"/>
    <n v="16.5"/>
    <x v="92"/>
    <s v="yes"/>
    <x v="0"/>
    <x v="0"/>
    <x v="0"/>
    <x v="1"/>
    <x v="3"/>
    <x v="2"/>
    <s v="23 Jun 1996"/>
    <x v="2232"/>
    <x v="1"/>
    <s v="tier - 3"/>
    <x v="0"/>
    <n v="26"/>
  </r>
  <r>
    <s v="Id2235"/>
    <s v="Regan"/>
    <n v="15.41"/>
    <x v="508"/>
    <s v="yes"/>
    <x v="0"/>
    <x v="1"/>
    <x v="3"/>
    <x v="1"/>
    <x v="3"/>
    <x v="2"/>
    <s v="27 Oct 1997"/>
    <x v="2233"/>
    <x v="1"/>
    <s v="tier - 3"/>
    <x v="3"/>
    <n v="25"/>
  </r>
  <r>
    <s v="Id2236"/>
    <s v="Koenis"/>
    <n v="24.59"/>
    <x v="24"/>
    <s v="No"/>
    <x v="0"/>
    <x v="0"/>
    <x v="3"/>
    <x v="1"/>
    <x v="2"/>
    <x v="2"/>
    <s v="5 Sep 1998"/>
    <x v="2234"/>
    <x v="1"/>
    <s v="tier - 2"/>
    <x v="0"/>
    <n v="24"/>
  </r>
  <r>
    <s v="Id2237"/>
    <s v="Kittaka"/>
    <n v="33.33"/>
    <x v="663"/>
    <s v="No"/>
    <x v="0"/>
    <x v="0"/>
    <x v="0"/>
    <x v="1"/>
    <x v="0"/>
    <x v="0"/>
    <s v="22 Dec 2002"/>
    <x v="2235"/>
    <x v="1"/>
    <s v="tier - 1"/>
    <x v="0"/>
    <n v="20"/>
  </r>
  <r>
    <s v="Id2238"/>
    <s v="Concannon"/>
    <n v="18.5"/>
    <x v="496"/>
    <s v="No"/>
    <x v="0"/>
    <x v="0"/>
    <x v="0"/>
    <x v="1"/>
    <x v="2"/>
    <x v="0"/>
    <s v="14 Nov 2002"/>
    <x v="2236"/>
    <x v="1"/>
    <s v="tier - 2"/>
    <x v="0"/>
    <n v="20"/>
  </r>
  <r>
    <s v="Id2239"/>
    <s v="Johnson"/>
    <n v="18.579999999999998"/>
    <x v="21"/>
    <s v="No"/>
    <x v="0"/>
    <x v="0"/>
    <x v="0"/>
    <x v="1"/>
    <x v="2"/>
    <x v="1"/>
    <s v="6 Jul 1999"/>
    <x v="2237"/>
    <x v="1"/>
    <s v="tier - 2"/>
    <x v="0"/>
    <n v="23"/>
  </r>
  <r>
    <s v="Id2240"/>
    <s v="Schultz"/>
    <n v="16.64"/>
    <x v="564"/>
    <s v="No"/>
    <x v="0"/>
    <x v="0"/>
    <x v="0"/>
    <x v="1"/>
    <x v="3"/>
    <x v="0"/>
    <s v="15 Aug 2002"/>
    <x v="2238"/>
    <x v="1"/>
    <s v="tier - 1"/>
    <x v="0"/>
    <n v="20"/>
  </r>
  <r>
    <s v="Id2241"/>
    <s v="Brannigan"/>
    <n v="19.329999999999998"/>
    <x v="538"/>
    <s v="No"/>
    <x v="0"/>
    <x v="0"/>
    <x v="3"/>
    <x v="1"/>
    <x v="2"/>
    <x v="2"/>
    <s v="3 Dec 1998"/>
    <x v="2239"/>
    <x v="1"/>
    <s v="tier - 1"/>
    <x v="0"/>
    <n v="24"/>
  </r>
  <r>
    <s v="Id2242"/>
    <s v="Cavallo"/>
    <n v="21.26"/>
    <x v="120"/>
    <s v="yes"/>
    <x v="0"/>
    <x v="1"/>
    <x v="3"/>
    <x v="1"/>
    <x v="2"/>
    <x v="2"/>
    <s v="7 Nov 1997"/>
    <x v="2240"/>
    <x v="1"/>
    <s v="tier - 2"/>
    <x v="1"/>
    <n v="25"/>
  </r>
  <r>
    <s v="Id2243"/>
    <s v="Chang"/>
    <n v="15.6"/>
    <x v="198"/>
    <s v="yes"/>
    <x v="0"/>
    <x v="0"/>
    <x v="3"/>
    <x v="1"/>
    <x v="3"/>
    <x v="2"/>
    <s v="30 Jul 1995"/>
    <x v="2241"/>
    <x v="1"/>
    <s v="tier - 3"/>
    <x v="1"/>
    <n v="27"/>
  </r>
  <r>
    <s v="Id2244"/>
    <s v="Axelrod"/>
    <n v="24.39"/>
    <x v="149"/>
    <s v="No"/>
    <x v="0"/>
    <x v="0"/>
    <x v="3"/>
    <x v="1"/>
    <x v="2"/>
    <x v="1"/>
    <s v="12 Jul 1998"/>
    <x v="2242"/>
    <x v="1"/>
    <s v="tier - 3"/>
    <x v="0"/>
    <n v="24"/>
  </r>
  <r>
    <s v="Id2245"/>
    <s v="Davenport"/>
    <n v="24.75"/>
    <x v="249"/>
    <s v="No"/>
    <x v="0"/>
    <x v="0"/>
    <x v="0"/>
    <x v="1"/>
    <x v="2"/>
    <x v="2"/>
    <s v="14 Oct 1999"/>
    <x v="2243"/>
    <x v="1"/>
    <s v="tier - 3"/>
    <x v="0"/>
    <n v="23"/>
  </r>
  <r>
    <s v="Id2246"/>
    <s v="Roberge"/>
    <n v="20.88"/>
    <x v="565"/>
    <s v="No"/>
    <x v="0"/>
    <x v="0"/>
    <x v="0"/>
    <x v="1"/>
    <x v="2"/>
    <x v="0"/>
    <s v="13 Oct 2002"/>
    <x v="2244"/>
    <x v="1"/>
    <s v="tier - 2"/>
    <x v="0"/>
    <n v="20"/>
  </r>
  <r>
    <s v="Id2247"/>
    <s v="Schmidt"/>
    <n v="20.43"/>
    <x v="117"/>
    <s v="No"/>
    <x v="0"/>
    <x v="0"/>
    <x v="0"/>
    <x v="1"/>
    <x v="2"/>
    <x v="2"/>
    <s v="2 Dec 1999"/>
    <x v="2245"/>
    <x v="1"/>
    <s v="tier - 2"/>
    <x v="0"/>
    <n v="23"/>
  </r>
  <r>
    <s v="Id2248"/>
    <s v="Kosters"/>
    <n v="15.18"/>
    <x v="498"/>
    <s v="No"/>
    <x v="0"/>
    <x v="0"/>
    <x v="0"/>
    <x v="1"/>
    <x v="3"/>
    <x v="0"/>
    <s v="10 Dec 2002"/>
    <x v="2245"/>
    <x v="1"/>
    <s v="tier - 2"/>
    <x v="1"/>
    <n v="20"/>
  </r>
  <r>
    <s v="Id2249"/>
    <s v="Dykes"/>
    <n v="15.12"/>
    <x v="79"/>
    <s v="yes"/>
    <x v="0"/>
    <x v="0"/>
    <x v="0"/>
    <x v="1"/>
    <x v="3"/>
    <x v="2"/>
    <s v="29 Nov 2001"/>
    <x v="2246"/>
    <x v="1"/>
    <s v="tier - 3"/>
    <x v="1"/>
    <n v="21"/>
  </r>
  <r>
    <s v="Id2250"/>
    <s v="Velan"/>
    <n v="23.88"/>
    <x v="523"/>
    <s v="No"/>
    <x v="0"/>
    <x v="0"/>
    <x v="3"/>
    <x v="1"/>
    <x v="2"/>
    <x v="2"/>
    <s v="4 Jun 1998"/>
    <x v="2247"/>
    <x v="1"/>
    <s v="tier - 2"/>
    <x v="0"/>
    <n v="25"/>
  </r>
  <r>
    <s v="Id2251"/>
    <s v="Goolik"/>
    <n v="16.13"/>
    <x v="209"/>
    <s v="No"/>
    <x v="1"/>
    <x v="0"/>
    <x v="3"/>
    <x v="1"/>
    <x v="3"/>
    <x v="2"/>
    <s v="26 Jun 2000"/>
    <x v="2248"/>
    <x v="1"/>
    <s v="tier - 2"/>
    <x v="0"/>
    <n v="22"/>
  </r>
  <r>
    <s v="Id2252"/>
    <s v="Bain"/>
    <n v="24.09"/>
    <x v="276"/>
    <s v="No"/>
    <x v="1"/>
    <x v="0"/>
    <x v="3"/>
    <x v="1"/>
    <x v="2"/>
    <x v="2"/>
    <s v="28 Jul 2004"/>
    <x v="2249"/>
    <x v="1"/>
    <s v="tier - 3"/>
    <x v="0"/>
    <n v="18"/>
  </r>
  <r>
    <s v="Id2253"/>
    <s v="Wieck"/>
    <n v="19.43"/>
    <x v="561"/>
    <s v="No"/>
    <x v="1"/>
    <x v="0"/>
    <x v="3"/>
    <x v="1"/>
    <x v="2"/>
    <x v="1"/>
    <s v="30 Sep 2004"/>
    <x v="2250"/>
    <x v="1"/>
    <s v="tier - 1"/>
    <x v="0"/>
    <n v="18"/>
  </r>
  <r>
    <s v="Id2254"/>
    <s v="Friel"/>
    <n v="15.22"/>
    <x v="329"/>
    <s v="yes"/>
    <x v="0"/>
    <x v="1"/>
    <x v="3"/>
    <x v="1"/>
    <x v="3"/>
    <x v="2"/>
    <s v="26 Oct 1997"/>
    <x v="2251"/>
    <x v="1"/>
    <s v="tier - 2"/>
    <x v="1"/>
    <n v="25"/>
  </r>
  <r>
    <s v="Id2255"/>
    <s v="Santandreu"/>
    <n v="20.72"/>
    <x v="403"/>
    <s v="No"/>
    <x v="0"/>
    <x v="0"/>
    <x v="0"/>
    <x v="0"/>
    <x v="2"/>
    <x v="0"/>
    <s v="4 Dec 2002"/>
    <x v="2252"/>
    <x v="1"/>
    <s v="tier - 1"/>
    <x v="0"/>
    <n v="20"/>
  </r>
  <r>
    <s v="Id2256"/>
    <s v="Johnson"/>
    <n v="35.4"/>
    <x v="425"/>
    <s v="No"/>
    <x v="0"/>
    <x v="1"/>
    <x v="3"/>
    <x v="1"/>
    <x v="0"/>
    <x v="1"/>
    <s v="21 Nov 2003"/>
    <x v="2253"/>
    <x v="1"/>
    <s v="tier - 3"/>
    <x v="3"/>
    <n v="19"/>
  </r>
  <r>
    <s v="Id2257"/>
    <s v="Gerber"/>
    <n v="34.4"/>
    <x v="155"/>
    <s v="No"/>
    <x v="0"/>
    <x v="1"/>
    <x v="3"/>
    <x v="1"/>
    <x v="0"/>
    <x v="1"/>
    <s v="15 Aug 2003"/>
    <x v="2254"/>
    <x v="1"/>
    <s v="tier - 3"/>
    <x v="3"/>
    <n v="19"/>
  </r>
  <r>
    <s v="Id2258"/>
    <s v="Benadum"/>
    <n v="34.1"/>
    <x v="351"/>
    <s v="No"/>
    <x v="0"/>
    <x v="1"/>
    <x v="3"/>
    <x v="1"/>
    <x v="0"/>
    <x v="2"/>
    <s v="30 Oct 2003"/>
    <x v="2255"/>
    <x v="1"/>
    <s v="tier - 3"/>
    <x v="3"/>
    <n v="19"/>
  </r>
  <r>
    <s v="Id2259"/>
    <s v="Ragazzini"/>
    <n v="30.4"/>
    <x v="372"/>
    <s v="No"/>
    <x v="0"/>
    <x v="1"/>
    <x v="3"/>
    <x v="1"/>
    <x v="0"/>
    <x v="2"/>
    <s v="13 Oct 2003"/>
    <x v="2256"/>
    <x v="1"/>
    <s v="tier - 3"/>
    <x v="3"/>
    <n v="19"/>
  </r>
  <r>
    <s v="Id2260"/>
    <s v="Kessinger"/>
    <n v="28.7"/>
    <x v="115"/>
    <s v="No"/>
    <x v="0"/>
    <x v="1"/>
    <x v="3"/>
    <x v="1"/>
    <x v="1"/>
    <x v="2"/>
    <s v="10 Dec 2003"/>
    <x v="2257"/>
    <x v="1"/>
    <s v="tier - 2"/>
    <x v="3"/>
    <n v="19"/>
  </r>
  <r>
    <s v="Id2261"/>
    <s v="Bezgin"/>
    <n v="17.440000000000001"/>
    <x v="614"/>
    <s v="yes"/>
    <x v="0"/>
    <x v="1"/>
    <x v="3"/>
    <x v="0"/>
    <x v="3"/>
    <x v="2"/>
    <s v="4 Nov 1997"/>
    <x v="2258"/>
    <x v="1"/>
    <s v="tier - 2"/>
    <x v="0"/>
    <n v="25"/>
  </r>
  <r>
    <s v="Id2262"/>
    <s v="Woldesilassie"/>
    <n v="27.6"/>
    <x v="138"/>
    <s v="No"/>
    <x v="0"/>
    <x v="1"/>
    <x v="3"/>
    <x v="1"/>
    <x v="1"/>
    <x v="2"/>
    <s v="15 Sep 2003"/>
    <x v="2259"/>
    <x v="1"/>
    <s v="tier - 3"/>
    <x v="3"/>
    <n v="19"/>
  </r>
  <r>
    <s v="Id2263"/>
    <s v="Ruiz Herrero"/>
    <n v="20.7"/>
    <x v="326"/>
    <s v="No"/>
    <x v="0"/>
    <x v="1"/>
    <x v="3"/>
    <x v="1"/>
    <x v="2"/>
    <x v="2"/>
    <s v="8 Sep 2003"/>
    <x v="2260"/>
    <x v="1"/>
    <s v="tier - 1"/>
    <x v="3"/>
    <n v="19"/>
  </r>
  <r>
    <s v="Id2264"/>
    <s v="Bin Alias"/>
    <n v="20.3"/>
    <x v="240"/>
    <s v="No"/>
    <x v="0"/>
    <x v="1"/>
    <x v="3"/>
    <x v="1"/>
    <x v="2"/>
    <x v="1"/>
    <s v="15 Sep 2003"/>
    <x v="2261"/>
    <x v="1"/>
    <s v="tier - 1"/>
    <x v="3"/>
    <n v="19"/>
  </r>
  <r>
    <s v="Id2265"/>
    <s v="Fischer-Daly"/>
    <n v="19.8"/>
    <x v="89"/>
    <s v="No"/>
    <x v="0"/>
    <x v="1"/>
    <x v="3"/>
    <x v="1"/>
    <x v="2"/>
    <x v="2"/>
    <s v="2 Aug 2003"/>
    <x v="2262"/>
    <x v="1"/>
    <s v="tier - 2"/>
    <x v="3"/>
    <n v="19"/>
  </r>
  <r>
    <s v="Id2266"/>
    <s v="Pulliam"/>
    <n v="21.87"/>
    <x v="350"/>
    <s v="No"/>
    <x v="0"/>
    <x v="0"/>
    <x v="0"/>
    <x v="1"/>
    <x v="2"/>
    <x v="0"/>
    <s v="1 Jul 2002"/>
    <x v="2263"/>
    <x v="1"/>
    <s v="tier - 2"/>
    <x v="0"/>
    <n v="20"/>
  </r>
  <r>
    <s v="Id2267"/>
    <s v="Guisinger"/>
    <n v="16.600000000000001"/>
    <x v="231"/>
    <s v="No"/>
    <x v="0"/>
    <x v="0"/>
    <x v="3"/>
    <x v="1"/>
    <x v="3"/>
    <x v="1"/>
    <s v="11 Oct 1998"/>
    <x v="2264"/>
    <x v="1"/>
    <s v="tier - 1"/>
    <x v="1"/>
    <n v="24"/>
  </r>
  <r>
    <s v="Id2268"/>
    <s v="Arnerich"/>
    <n v="21.98"/>
    <x v="355"/>
    <s v="No"/>
    <x v="0"/>
    <x v="0"/>
    <x v="0"/>
    <x v="1"/>
    <x v="2"/>
    <x v="0"/>
    <s v="12 Dec 2002"/>
    <x v="2265"/>
    <x v="1"/>
    <s v="tier - 2"/>
    <x v="0"/>
    <n v="20"/>
  </r>
  <r>
    <s v="Id2269"/>
    <s v="Lynch"/>
    <n v="19.7"/>
    <x v="49"/>
    <s v="No"/>
    <x v="0"/>
    <x v="0"/>
    <x v="3"/>
    <x v="1"/>
    <x v="2"/>
    <x v="2"/>
    <s v="13 Jul 1998"/>
    <x v="2266"/>
    <x v="1"/>
    <s v="tier - 1"/>
    <x v="0"/>
    <n v="24"/>
  </r>
  <r>
    <s v="Id2270"/>
    <s v="Reilly"/>
    <n v="19.21"/>
    <x v="70"/>
    <s v="No"/>
    <x v="1"/>
    <x v="0"/>
    <x v="3"/>
    <x v="1"/>
    <x v="2"/>
    <x v="2"/>
    <s v="16 Oct 2004"/>
    <x v="2267"/>
    <x v="1"/>
    <s v="tier - 1"/>
    <x v="1"/>
    <n v="18"/>
  </r>
  <r>
    <s v="Id2271"/>
    <s v="Nolette"/>
    <n v="19.3"/>
    <x v="577"/>
    <s v="No"/>
    <x v="1"/>
    <x v="0"/>
    <x v="3"/>
    <x v="1"/>
    <x v="2"/>
    <x v="2"/>
    <s v="9 Jul 2004"/>
    <x v="2268"/>
    <x v="1"/>
    <s v="tier - 1"/>
    <x v="0"/>
    <n v="18"/>
  </r>
  <r>
    <s v="Id2272"/>
    <s v="Chabrier"/>
    <n v="16.22"/>
    <x v="200"/>
    <s v="yes"/>
    <x v="0"/>
    <x v="0"/>
    <x v="0"/>
    <x v="1"/>
    <x v="3"/>
    <x v="1"/>
    <s v="4 Nov 1996"/>
    <x v="2269"/>
    <x v="1"/>
    <s v="tier - 3"/>
    <x v="1"/>
    <n v="26"/>
  </r>
  <r>
    <s v="Id2273"/>
    <s v="Lee"/>
    <n v="17.12"/>
    <x v="193"/>
    <s v="No"/>
    <x v="1"/>
    <x v="0"/>
    <x v="3"/>
    <x v="1"/>
    <x v="3"/>
    <x v="2"/>
    <s v="2 Jun 2004"/>
    <x v="2270"/>
    <x v="1"/>
    <s v="tier - 1"/>
    <x v="0"/>
    <n v="19"/>
  </r>
  <r>
    <s v="Id2274"/>
    <s v="Knotts"/>
    <n v="19.07"/>
    <x v="4"/>
    <s v="No"/>
    <x v="0"/>
    <x v="0"/>
    <x v="3"/>
    <x v="1"/>
    <x v="2"/>
    <x v="2"/>
    <s v="6 Oct 1992"/>
    <x v="2271"/>
    <x v="1"/>
    <s v="tier - 3"/>
    <x v="0"/>
    <n v="30"/>
  </r>
  <r>
    <s v="Id2275"/>
    <s v="Pultorak"/>
    <n v="15.56"/>
    <x v="614"/>
    <s v="No"/>
    <x v="0"/>
    <x v="0"/>
    <x v="0"/>
    <x v="1"/>
    <x v="3"/>
    <x v="2"/>
    <s v="28 Jun 1999"/>
    <x v="2272"/>
    <x v="1"/>
    <s v="tier - 3"/>
    <x v="1"/>
    <n v="23"/>
  </r>
  <r>
    <s v="Id2276"/>
    <s v="Maxon"/>
    <n v="22.76"/>
    <x v="664"/>
    <s v="No"/>
    <x v="0"/>
    <x v="0"/>
    <x v="0"/>
    <x v="1"/>
    <x v="2"/>
    <x v="0"/>
    <s v="26 Aug 2002"/>
    <x v="2273"/>
    <x v="1"/>
    <s v="tier - 1"/>
    <x v="0"/>
    <n v="20"/>
  </r>
  <r>
    <s v="Id2277"/>
    <s v="Kraai"/>
    <n v="22.79"/>
    <x v="259"/>
    <s v="yes"/>
    <x v="0"/>
    <x v="1"/>
    <x v="3"/>
    <x v="1"/>
    <x v="2"/>
    <x v="1"/>
    <s v="28 Jun 1997"/>
    <x v="2274"/>
    <x v="1"/>
    <s v="tier - 2"/>
    <x v="0"/>
    <n v="25"/>
  </r>
  <r>
    <s v="Id2278"/>
    <s v="Larosa"/>
    <n v="17.41"/>
    <x v="273"/>
    <s v="yes"/>
    <x v="0"/>
    <x v="0"/>
    <x v="0"/>
    <x v="1"/>
    <x v="3"/>
    <x v="2"/>
    <s v="11 Aug 1996"/>
    <x v="2275"/>
    <x v="1"/>
    <s v="tier - 3"/>
    <x v="0"/>
    <n v="26"/>
  </r>
  <r>
    <s v="Id2279"/>
    <s v="King"/>
    <n v="19.32"/>
    <x v="98"/>
    <s v="yes"/>
    <x v="0"/>
    <x v="0"/>
    <x v="0"/>
    <x v="1"/>
    <x v="2"/>
    <x v="2"/>
    <s v="12 Nov 2001"/>
    <x v="2276"/>
    <x v="1"/>
    <s v="tier - 1"/>
    <x v="0"/>
    <n v="21"/>
  </r>
  <r>
    <s v="Id2280"/>
    <s v="Haney"/>
    <n v="18.25"/>
    <x v="400"/>
    <s v="No"/>
    <x v="0"/>
    <x v="0"/>
    <x v="0"/>
    <x v="1"/>
    <x v="3"/>
    <x v="0"/>
    <s v="11 Jun 2002"/>
    <x v="2277"/>
    <x v="1"/>
    <s v="tier - 3"/>
    <x v="1"/>
    <n v="20"/>
  </r>
  <r>
    <s v="Id2281"/>
    <s v="Boulay"/>
    <n v="53.13"/>
    <x v="321"/>
    <s v="No"/>
    <x v="1"/>
    <x v="0"/>
    <x v="3"/>
    <x v="1"/>
    <x v="0"/>
    <x v="2"/>
    <s v="11 Nov 2004"/>
    <x v="2278"/>
    <x v="1"/>
    <s v="tier - 3"/>
    <x v="0"/>
    <n v="18"/>
  </r>
  <r>
    <s v="Id2282"/>
    <s v="Peters"/>
    <n v="20.46"/>
    <x v="93"/>
    <s v="No"/>
    <x v="0"/>
    <x v="0"/>
    <x v="0"/>
    <x v="1"/>
    <x v="2"/>
    <x v="2"/>
    <s v="26 Jul 1994"/>
    <x v="2279"/>
    <x v="1"/>
    <s v="tier - 1"/>
    <x v="0"/>
    <n v="28"/>
  </r>
  <r>
    <s v="Id2283"/>
    <s v="Luy"/>
    <n v="43.01"/>
    <x v="576"/>
    <s v="No"/>
    <x v="1"/>
    <x v="0"/>
    <x v="3"/>
    <x v="1"/>
    <x v="0"/>
    <x v="2"/>
    <s v="18 Jul 2004"/>
    <x v="2280"/>
    <x v="1"/>
    <s v="tier - 2"/>
    <x v="0"/>
    <n v="18"/>
  </r>
  <r>
    <s v="Id2284"/>
    <s v="Fava"/>
    <n v="15.01"/>
    <x v="325"/>
    <s v="No"/>
    <x v="0"/>
    <x v="1"/>
    <x v="3"/>
    <x v="1"/>
    <x v="3"/>
    <x v="2"/>
    <s v="12 Jun 2003"/>
    <x v="2281"/>
    <x v="1"/>
    <s v="tier - 1"/>
    <x v="1"/>
    <n v="19"/>
  </r>
  <r>
    <s v="Id2285"/>
    <s v="Montoya"/>
    <n v="41.14"/>
    <x v="216"/>
    <s v="No"/>
    <x v="1"/>
    <x v="0"/>
    <x v="3"/>
    <x v="1"/>
    <x v="0"/>
    <x v="1"/>
    <s v="10 Jun 2004"/>
    <x v="2282"/>
    <x v="1"/>
    <s v="tier - 2"/>
    <x v="0"/>
    <n v="18"/>
  </r>
  <r>
    <s v="Id2286"/>
    <s v="Bain"/>
    <n v="16.55"/>
    <x v="582"/>
    <s v="No"/>
    <x v="0"/>
    <x v="0"/>
    <x v="0"/>
    <x v="1"/>
    <x v="3"/>
    <x v="0"/>
    <s v="1 Oct 2002"/>
    <x v="2283"/>
    <x v="2"/>
    <s v="tier - 2"/>
    <x v="3"/>
    <n v="20"/>
  </r>
  <r>
    <s v="Id2287"/>
    <s v="Albertson"/>
    <n v="37.29"/>
    <x v="52"/>
    <s v="No"/>
    <x v="1"/>
    <x v="0"/>
    <x v="3"/>
    <x v="1"/>
    <x v="0"/>
    <x v="2"/>
    <s v="12 Sep 2004"/>
    <x v="2284"/>
    <x v="2"/>
    <s v="tier - 3"/>
    <x v="0"/>
    <n v="18"/>
  </r>
  <r>
    <s v="Id2288"/>
    <s v="Barger"/>
    <n v="16.739999999999998"/>
    <x v="337"/>
    <s v="yes"/>
    <x v="0"/>
    <x v="0"/>
    <x v="0"/>
    <x v="1"/>
    <x v="3"/>
    <x v="2"/>
    <s v="25 Oct 2001"/>
    <x v="2285"/>
    <x v="2"/>
    <s v="tier - 1"/>
    <x v="0"/>
    <n v="21"/>
  </r>
  <r>
    <s v="Id2289"/>
    <s v="Fraioli"/>
    <n v="34.43"/>
    <x v="159"/>
    <s v="No"/>
    <x v="1"/>
    <x v="0"/>
    <x v="3"/>
    <x v="1"/>
    <x v="0"/>
    <x v="2"/>
    <s v="27 Nov 2004"/>
    <x v="2286"/>
    <x v="2"/>
    <s v="tier - 2"/>
    <x v="0"/>
    <n v="18"/>
  </r>
  <r>
    <s v="Id2290"/>
    <s v="April"/>
    <n v="34.1"/>
    <x v="212"/>
    <s v="No"/>
    <x v="1"/>
    <x v="0"/>
    <x v="3"/>
    <x v="1"/>
    <x v="0"/>
    <x v="2"/>
    <s v="15 Oct 2004"/>
    <x v="2287"/>
    <x v="2"/>
    <s v="tier - 1"/>
    <x v="0"/>
    <n v="18"/>
  </r>
  <r>
    <s v="Id2291"/>
    <s v="King"/>
    <n v="19.3"/>
    <x v="665"/>
    <s v="No"/>
    <x v="0"/>
    <x v="0"/>
    <x v="0"/>
    <x v="1"/>
    <x v="2"/>
    <x v="0"/>
    <s v="11 Aug 2002"/>
    <x v="2288"/>
    <x v="2"/>
    <s v="tier - 1"/>
    <x v="0"/>
    <n v="20"/>
  </r>
  <r>
    <s v="Id2292"/>
    <s v="Talhelm"/>
    <n v="33.659999999999997"/>
    <x v="268"/>
    <s v="No"/>
    <x v="1"/>
    <x v="0"/>
    <x v="3"/>
    <x v="1"/>
    <x v="0"/>
    <x v="1"/>
    <s v="28 Nov 2004"/>
    <x v="2289"/>
    <x v="2"/>
    <s v="tier - 3"/>
    <x v="0"/>
    <n v="18"/>
  </r>
  <r>
    <s v="Id2293"/>
    <s v="Regnier"/>
    <n v="33.33"/>
    <x v="637"/>
    <s v="No"/>
    <x v="1"/>
    <x v="0"/>
    <x v="3"/>
    <x v="1"/>
    <x v="0"/>
    <x v="1"/>
    <s v="11 Jun 2004"/>
    <x v="2290"/>
    <x v="2"/>
    <s v="tier - 3"/>
    <x v="0"/>
    <n v="18"/>
  </r>
  <r>
    <s v="Id2294"/>
    <s v="Treece"/>
    <n v="21.84"/>
    <x v="268"/>
    <s v="No"/>
    <x v="1"/>
    <x v="0"/>
    <x v="3"/>
    <x v="1"/>
    <x v="2"/>
    <x v="1"/>
    <s v="6 Oct 2004"/>
    <x v="2291"/>
    <x v="2"/>
    <s v="tier - 3"/>
    <x v="0"/>
    <n v="18"/>
  </r>
  <r>
    <s v="Id2295"/>
    <s v="Beisel"/>
    <n v="16.87"/>
    <x v="402"/>
    <s v="No"/>
    <x v="0"/>
    <x v="0"/>
    <x v="0"/>
    <x v="1"/>
    <x v="3"/>
    <x v="0"/>
    <s v="19 Jul 2002"/>
    <x v="2292"/>
    <x v="2"/>
    <s v="tier - 1"/>
    <x v="0"/>
    <n v="20"/>
  </r>
  <r>
    <s v="Id2296"/>
    <s v="Enke"/>
    <n v="30.14"/>
    <x v="206"/>
    <s v="No"/>
    <x v="1"/>
    <x v="0"/>
    <x v="3"/>
    <x v="1"/>
    <x v="0"/>
    <x v="2"/>
    <s v="14 Jun 2004"/>
    <x v="2293"/>
    <x v="2"/>
    <s v="tier - 1"/>
    <x v="0"/>
    <n v="18"/>
  </r>
  <r>
    <s v="Id2297"/>
    <s v="Ruiz-Tagle Barros"/>
    <n v="23.21"/>
    <x v="161"/>
    <s v="No"/>
    <x v="1"/>
    <x v="0"/>
    <x v="3"/>
    <x v="1"/>
    <x v="2"/>
    <x v="2"/>
    <s v="12 Nov 2004"/>
    <x v="2294"/>
    <x v="2"/>
    <s v="tier - 1"/>
    <x v="0"/>
    <n v="18"/>
  </r>
  <r>
    <s v="Id2298"/>
    <s v="Ferrell"/>
    <n v="17.170000000000002"/>
    <x v="666"/>
    <s v="No"/>
    <x v="0"/>
    <x v="0"/>
    <x v="0"/>
    <x v="1"/>
    <x v="3"/>
    <x v="0"/>
    <s v="13 Aug 2002"/>
    <x v="2295"/>
    <x v="2"/>
    <s v="tier - 3"/>
    <x v="0"/>
    <n v="20"/>
  </r>
  <r>
    <s v="Id2299"/>
    <s v="Gates"/>
    <n v="15.61"/>
    <x v="124"/>
    <s v="No"/>
    <x v="0"/>
    <x v="0"/>
    <x v="3"/>
    <x v="1"/>
    <x v="3"/>
    <x v="2"/>
    <s v="26 Dec 1998"/>
    <x v="2296"/>
    <x v="2"/>
    <s v="tier - 2"/>
    <x v="0"/>
    <n v="24"/>
  </r>
  <r>
    <s v="Id2300"/>
    <s v="Jeffers"/>
    <n v="17.98"/>
    <x v="196"/>
    <s v="yes"/>
    <x v="0"/>
    <x v="1"/>
    <x v="3"/>
    <x v="1"/>
    <x v="3"/>
    <x v="2"/>
    <s v="13 Aug 1997"/>
    <x v="2297"/>
    <x v="2"/>
    <s v="tier - 3"/>
    <x v="0"/>
    <n v="25"/>
  </r>
  <r>
    <s v="Id2301"/>
    <s v="Sulhanek"/>
    <n v="21.64"/>
    <x v="335"/>
    <s v="No"/>
    <x v="1"/>
    <x v="0"/>
    <x v="3"/>
    <x v="1"/>
    <x v="2"/>
    <x v="2"/>
    <s v="24 Aug 2004"/>
    <x v="2298"/>
    <x v="2"/>
    <s v="tier - 3"/>
    <x v="0"/>
    <n v="18"/>
  </r>
  <r>
    <s v="Id2302"/>
    <s v="Ozahowski"/>
    <n v="16.399999999999999"/>
    <x v="66"/>
    <s v="No"/>
    <x v="0"/>
    <x v="1"/>
    <x v="3"/>
    <x v="1"/>
    <x v="3"/>
    <x v="2"/>
    <s v="28 Sep 1993"/>
    <x v="2299"/>
    <x v="2"/>
    <s v="tier - 1"/>
    <x v="0"/>
    <n v="29"/>
  </r>
  <r>
    <s v="Id2303"/>
    <s v="Caron"/>
    <n v="15.77"/>
    <x v="3"/>
    <s v="yes"/>
    <x v="0"/>
    <x v="0"/>
    <x v="3"/>
    <x v="1"/>
    <x v="3"/>
    <x v="1"/>
    <s v="1 Jun 1995"/>
    <x v="2300"/>
    <x v="2"/>
    <s v="tier - 2"/>
    <x v="0"/>
    <n v="28"/>
  </r>
  <r>
    <s v="Id2304"/>
    <s v="Fullarton"/>
    <n v="18.27"/>
    <x v="467"/>
    <s v="No"/>
    <x v="0"/>
    <x v="0"/>
    <x v="0"/>
    <x v="1"/>
    <x v="3"/>
    <x v="0"/>
    <s v="1 Jul 2002"/>
    <x v="2301"/>
    <x v="2"/>
    <s v="tier - 2"/>
    <x v="1"/>
    <n v="20"/>
  </r>
  <r>
    <s v="Id2305"/>
    <s v="Lindgren"/>
    <n v="16.489999999999998"/>
    <x v="456"/>
    <s v="No"/>
    <x v="0"/>
    <x v="0"/>
    <x v="0"/>
    <x v="1"/>
    <x v="3"/>
    <x v="0"/>
    <s v="20 Jul 2002"/>
    <x v="2302"/>
    <x v="2"/>
    <s v="tier - 1"/>
    <x v="0"/>
    <n v="20"/>
  </r>
  <r>
    <s v="Id2306"/>
    <s v="Akiha"/>
    <n v="16.14"/>
    <x v="320"/>
    <s v="No"/>
    <x v="0"/>
    <x v="0"/>
    <x v="0"/>
    <x v="1"/>
    <x v="3"/>
    <x v="2"/>
    <s v="17 Nov 1994"/>
    <x v="2303"/>
    <x v="2"/>
    <s v="tier - 2"/>
    <x v="0"/>
    <n v="28"/>
  </r>
  <r>
    <s v="Id2307"/>
    <s v="Sweny"/>
    <n v="20.85"/>
    <x v="150"/>
    <s v="yes"/>
    <x v="0"/>
    <x v="0"/>
    <x v="3"/>
    <x v="1"/>
    <x v="2"/>
    <x v="2"/>
    <s v="5 Oct 1995"/>
    <x v="2304"/>
    <x v="2"/>
    <s v="tier - 1"/>
    <x v="0"/>
    <n v="27"/>
  </r>
  <r>
    <s v="Id2308"/>
    <s v="Tobin"/>
    <n v="15.88"/>
    <x v="67"/>
    <s v="No"/>
    <x v="0"/>
    <x v="0"/>
    <x v="0"/>
    <x v="1"/>
    <x v="3"/>
    <x v="2"/>
    <s v="5 Aug 1999"/>
    <x v="2305"/>
    <x v="2"/>
    <s v="tier - 2"/>
    <x v="0"/>
    <n v="23"/>
  </r>
  <r>
    <s v="Id2309"/>
    <s v="Pedersen"/>
    <n v="20.66"/>
    <x v="330"/>
    <s v="No"/>
    <x v="1"/>
    <x v="0"/>
    <x v="3"/>
    <x v="1"/>
    <x v="2"/>
    <x v="1"/>
    <s v="9 Oct 2000"/>
    <x v="2306"/>
    <x v="2"/>
    <s v="tier - 2"/>
    <x v="0"/>
    <n v="22"/>
  </r>
  <r>
    <s v="Id2310"/>
    <s v="Lynch"/>
    <n v="20.399999999999999"/>
    <x v="173"/>
    <s v="No"/>
    <x v="0"/>
    <x v="0"/>
    <x v="0"/>
    <x v="1"/>
    <x v="2"/>
    <x v="2"/>
    <s v="22 Nov 1994"/>
    <x v="2307"/>
    <x v="2"/>
    <s v="tier - 2"/>
    <x v="0"/>
    <n v="28"/>
  </r>
  <r>
    <s v="Id2311"/>
    <s v="Keys"/>
    <n v="25.19"/>
    <x v="409"/>
    <s v="yes"/>
    <x v="0"/>
    <x v="0"/>
    <x v="0"/>
    <x v="1"/>
    <x v="1"/>
    <x v="2"/>
    <s v="19 Aug 2001"/>
    <x v="2308"/>
    <x v="2"/>
    <s v="tier - 2"/>
    <x v="0"/>
    <n v="21"/>
  </r>
  <r>
    <s v="Id2312"/>
    <s v="Wilbur"/>
    <n v="20.54"/>
    <x v="267"/>
    <s v="yes"/>
    <x v="0"/>
    <x v="0"/>
    <x v="3"/>
    <x v="1"/>
    <x v="2"/>
    <x v="2"/>
    <s v="28 Oct 1995"/>
    <x v="2309"/>
    <x v="2"/>
    <s v="tier - 1"/>
    <x v="0"/>
    <n v="27"/>
  </r>
  <r>
    <s v="Id2313"/>
    <s v="Ditota"/>
    <n v="20.13"/>
    <x v="140"/>
    <s v="No"/>
    <x v="0"/>
    <x v="0"/>
    <x v="0"/>
    <x v="1"/>
    <x v="2"/>
    <x v="2"/>
    <s v="30 Oct 1994"/>
    <x v="2310"/>
    <x v="2"/>
    <s v="tier - 1"/>
    <x v="0"/>
    <n v="28"/>
  </r>
  <r>
    <s v="Id2314"/>
    <s v="Horbol"/>
    <n v="18.93"/>
    <x v="184"/>
    <s v="No"/>
    <x v="0"/>
    <x v="1"/>
    <x v="3"/>
    <x v="1"/>
    <x v="2"/>
    <x v="1"/>
    <s v="27 Nov 1993"/>
    <x v="2311"/>
    <x v="2"/>
    <s v="tier - 1"/>
    <x v="0"/>
    <n v="29"/>
  </r>
  <r>
    <s v="Id2315"/>
    <s v="O'Rourke"/>
    <n v="24.14"/>
    <x v="319"/>
    <s v="No"/>
    <x v="1"/>
    <x v="0"/>
    <x v="3"/>
    <x v="1"/>
    <x v="2"/>
    <x v="2"/>
    <s v="18 Nov 2000"/>
    <x v="2312"/>
    <x v="2"/>
    <s v="tier - 1"/>
    <x v="0"/>
    <n v="22"/>
  </r>
  <r>
    <s v="Id2316"/>
    <s v="Williams"/>
    <n v="25.03"/>
    <x v="119"/>
    <s v="No"/>
    <x v="1"/>
    <x v="0"/>
    <x v="3"/>
    <x v="1"/>
    <x v="1"/>
    <x v="1"/>
    <s v="7 Oct 2004"/>
    <x v="2313"/>
    <x v="2"/>
    <s v="tier - 2"/>
    <x v="3"/>
    <n v="18"/>
  </r>
  <r>
    <s v="Id2317"/>
    <s v="Murakami"/>
    <n v="20.47"/>
    <x v="336"/>
    <s v="yes"/>
    <x v="0"/>
    <x v="0"/>
    <x v="3"/>
    <x v="1"/>
    <x v="2"/>
    <x v="1"/>
    <s v="7 Dec 1995"/>
    <x v="2314"/>
    <x v="2"/>
    <s v="tier - 2"/>
    <x v="0"/>
    <n v="27"/>
  </r>
  <r>
    <s v="Id2318"/>
    <s v="Gagnon"/>
    <n v="18.82"/>
    <x v="49"/>
    <s v="yes"/>
    <x v="0"/>
    <x v="0"/>
    <x v="0"/>
    <x v="1"/>
    <x v="2"/>
    <x v="2"/>
    <s v="18 sep 1996"/>
    <x v="2315"/>
    <x v="2"/>
    <s v="tier - 2"/>
    <x v="1"/>
    <n v="26"/>
  </r>
  <r>
    <s v="Id2319"/>
    <s v="Petermann"/>
    <n v="17.079999999999998"/>
    <x v="208"/>
    <s v="No"/>
    <x v="0"/>
    <x v="1"/>
    <x v="3"/>
    <x v="1"/>
    <x v="3"/>
    <x v="1"/>
    <s v="28 Jun 1993"/>
    <x v="2316"/>
    <x v="2"/>
    <s v="tier - 3"/>
    <x v="0"/>
    <n v="29"/>
  </r>
  <r>
    <s v="Id2320"/>
    <s v="Graves - Rostro"/>
    <n v="19.21"/>
    <x v="102"/>
    <s v="yes"/>
    <x v="0"/>
    <x v="0"/>
    <x v="0"/>
    <x v="1"/>
    <x v="2"/>
    <x v="2"/>
    <s v="22 Oct 1996"/>
    <x v="2317"/>
    <x v="2"/>
    <s v="tier - 3"/>
    <x v="0"/>
    <n v="26"/>
  </r>
  <r>
    <s v="Id2321"/>
    <s v="Danielson"/>
    <n v="17.86"/>
    <x v="508"/>
    <s v="No"/>
    <x v="0"/>
    <x v="1"/>
    <x v="3"/>
    <x v="1"/>
    <x v="3"/>
    <x v="2"/>
    <s v="9 Aug 1993"/>
    <x v="2317"/>
    <x v="2"/>
    <s v="tier - 1"/>
    <x v="0"/>
    <n v="29"/>
  </r>
  <r>
    <s v="Id2322"/>
    <s v="Street"/>
    <n v="21.38"/>
    <x v="126"/>
    <s v="No"/>
    <x v="0"/>
    <x v="0"/>
    <x v="0"/>
    <x v="1"/>
    <x v="2"/>
    <x v="0"/>
    <s v="19 Sep 2002"/>
    <x v="2318"/>
    <x v="2"/>
    <s v="tier - 1"/>
    <x v="1"/>
    <n v="20"/>
  </r>
  <r>
    <s v="Id2323"/>
    <s v="Buss"/>
    <n v="23.35"/>
    <x v="425"/>
    <s v="No"/>
    <x v="0"/>
    <x v="0"/>
    <x v="0"/>
    <x v="1"/>
    <x v="2"/>
    <x v="1"/>
    <s v="14 Dec 1999"/>
    <x v="2319"/>
    <x v="2"/>
    <s v="tier - 1"/>
    <x v="0"/>
    <n v="23"/>
  </r>
  <r>
    <s v="Id2324"/>
    <s v="Duffy"/>
    <n v="22.24"/>
    <x v="264"/>
    <s v="No"/>
    <x v="0"/>
    <x v="0"/>
    <x v="0"/>
    <x v="1"/>
    <x v="2"/>
    <x v="2"/>
    <s v="26 Dec 1999"/>
    <x v="2320"/>
    <x v="1"/>
    <s v="tier - 3"/>
    <x v="0"/>
    <n v="23"/>
  </r>
  <r>
    <s v="Id2325"/>
    <s v="Hines"/>
    <n v="24.76"/>
    <x v="117"/>
    <s v="yes"/>
    <x v="0"/>
    <x v="0"/>
    <x v="0"/>
    <x v="1"/>
    <x v="2"/>
    <x v="2"/>
    <s v="12 Sep 2001"/>
    <x v="2321"/>
    <x v="2"/>
    <s v="tier - 2"/>
    <x v="0"/>
    <n v="21"/>
  </r>
  <r>
    <s v="Id2326"/>
    <s v="Castro"/>
    <n v="20.100000000000001"/>
    <x v="374"/>
    <s v="yes"/>
    <x v="0"/>
    <x v="1"/>
    <x v="3"/>
    <x v="1"/>
    <x v="2"/>
    <x v="2"/>
    <s v="9 Nov 1997"/>
    <x v="2322"/>
    <x v="2"/>
    <s v="tier - 3"/>
    <x v="0"/>
    <n v="25"/>
  </r>
  <r>
    <s v="Id2327"/>
    <s v="Howell"/>
    <n v="21.77"/>
    <x v="156"/>
    <s v="No"/>
    <x v="0"/>
    <x v="0"/>
    <x v="0"/>
    <x v="1"/>
    <x v="2"/>
    <x v="0"/>
    <s v="29 Nov 2002"/>
    <x v="2323"/>
    <x v="2"/>
    <s v="tier - 2"/>
    <x v="1"/>
    <n v="20"/>
  </r>
  <r>
    <s v="Id2328"/>
    <s v="Avery"/>
    <n v="17.82"/>
    <x v="274"/>
    <s v="yes"/>
    <x v="0"/>
    <x v="0"/>
    <x v="3"/>
    <x v="1"/>
    <x v="3"/>
    <x v="2"/>
    <s v="4 Jul 1995"/>
    <x v="2324"/>
    <x v="2"/>
    <s v="tier - 3"/>
    <x v="0"/>
    <n v="27"/>
  </r>
  <r>
    <s v="Id2329"/>
    <s v="Bohinski"/>
    <n v="17.07"/>
    <x v="151"/>
    <s v="No"/>
    <x v="0"/>
    <x v="1"/>
    <x v="3"/>
    <x v="1"/>
    <x v="3"/>
    <x v="2"/>
    <s v="1 Jun 1993"/>
    <x v="2324"/>
    <x v="2"/>
    <s v="tier - 3"/>
    <x v="0"/>
    <n v="30"/>
  </r>
  <r>
    <s v="Id2330"/>
    <s v="Kohls"/>
    <n v="22.24"/>
    <x v="144"/>
    <s v="yes"/>
    <x v="0"/>
    <x v="0"/>
    <x v="0"/>
    <x v="1"/>
    <x v="2"/>
    <x v="2"/>
    <s v="20 Nov 2001"/>
    <x v="2325"/>
    <x v="2"/>
    <s v="tier - 3"/>
    <x v="1"/>
    <n v="21"/>
  </r>
  <r>
    <s v="Id2331"/>
    <s v="Brietzke"/>
    <n v="22.34"/>
    <x v="252"/>
    <s v="No"/>
    <x v="0"/>
    <x v="0"/>
    <x v="3"/>
    <x v="1"/>
    <x v="2"/>
    <x v="2"/>
    <s v="27 Jul 1998"/>
    <x v="2326"/>
    <x v="2"/>
    <s v="tier - 3"/>
    <x v="0"/>
    <n v="24"/>
  </r>
  <r>
    <s v="Id2332"/>
    <s v="Riveros Gonzalez"/>
    <n v="17.7"/>
    <x v="288"/>
    <s v="No"/>
    <x v="0"/>
    <x v="0"/>
    <x v="3"/>
    <x v="1"/>
    <x v="3"/>
    <x v="1"/>
    <s v="13 Sep 1992"/>
    <x v="2327"/>
    <x v="2"/>
    <s v="tier - 3"/>
    <x v="0"/>
    <n v="30"/>
  </r>
  <r>
    <s v="Id2333"/>
    <s v="Albano"/>
    <n v="16.47"/>
    <x v="348"/>
    <s v="No"/>
    <x v="0"/>
    <x v="1"/>
    <x v="3"/>
    <x v="1"/>
    <x v="3"/>
    <x v="1"/>
    <s v="30 Jun 1993"/>
    <x v="2328"/>
    <x v="1"/>
    <s v="tier - 1"/>
    <x v="0"/>
    <n v="29"/>
  </r>
  <r>
    <s v="Id2334"/>
    <s v="Rosendahl"/>
    <n v="17.600000000000001"/>
    <x v="495"/>
    <s v="No"/>
    <x v="0"/>
    <x v="0"/>
    <x v="3"/>
    <x v="1"/>
    <x v="3"/>
    <x v="2"/>
    <s v="30 Nov 1992"/>
    <x v="2329"/>
    <x v="1"/>
    <s v="tier - 1"/>
    <x v="0"/>
    <n v="30"/>
  </r>
  <r>
    <s v="Id2335"/>
    <s v="German"/>
    <n v="17.579999999999998"/>
    <x v="523"/>
    <s v="No"/>
    <x v="0"/>
    <x v="0"/>
    <x v="3"/>
    <x v="1"/>
    <x v="3"/>
    <x v="2"/>
    <s v="9 Jul 1992"/>
    <x v="2330"/>
    <x v="1"/>
    <s v="tier - 3"/>
    <x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63D1B3-BBDA-46CF-9BC2-7FC9B5543578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D21:AV26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18"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x="10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5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Average of charges" fld="12" subtotal="average" baseField="0" baseItem="0"/>
  </dataFields>
  <chartFormats count="1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EED8C-B9FB-47E3-9E70-4D5EF4396762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R13:S2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>
      <items count="2332"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2">
    <field x="10"/>
    <field x="9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charges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13CC7-F81C-4C7D-8532-1D0365E8F967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L11:N14" firstHeaderRow="0" firstDataRow="1" firstDataCol="1"/>
  <pivotFields count="17">
    <pivotField showAll="0"/>
    <pivotField showAll="0"/>
    <pivotField showAll="0"/>
    <pivotField dataField="1" showAll="0">
      <items count="668">
        <item x="544"/>
        <item x="138"/>
        <item x="93"/>
        <item x="79"/>
        <item x="299"/>
        <item x="458"/>
        <item x="81"/>
        <item x="212"/>
        <item x="337"/>
        <item x="197"/>
        <item x="276"/>
        <item x="92"/>
        <item x="198"/>
        <item x="351"/>
        <item x="419"/>
        <item x="325"/>
        <item x="243"/>
        <item x="550"/>
        <item x="237"/>
        <item x="40"/>
        <item x="267"/>
        <item x="139"/>
        <item x="88"/>
        <item x="80"/>
        <item x="180"/>
        <item x="69"/>
        <item x="228"/>
        <item x="159"/>
        <item x="141"/>
        <item x="144"/>
        <item x="167"/>
        <item x="283"/>
        <item x="538"/>
        <item x="280"/>
        <item x="83"/>
        <item x="261"/>
        <item x="67"/>
        <item x="161"/>
        <item x="24"/>
        <item x="495"/>
        <item x="171"/>
        <item x="500"/>
        <item x="614"/>
        <item x="46"/>
        <item x="321"/>
        <item x="150"/>
        <item x="135"/>
        <item x="47"/>
        <item x="338"/>
        <item x="326"/>
        <item x="146"/>
        <item x="523"/>
        <item x="193"/>
        <item x="165"/>
        <item x="117"/>
        <item x="188"/>
        <item x="176"/>
        <item x="90"/>
        <item x="253"/>
        <item x="662"/>
        <item x="192"/>
        <item x="152"/>
        <item x="473"/>
        <item x="368"/>
        <item x="202"/>
        <item x="347"/>
        <item x="497"/>
        <item x="145"/>
        <item x="82"/>
        <item x="164"/>
        <item x="577"/>
        <item x="380"/>
        <item x="18"/>
        <item x="376"/>
        <item x="435"/>
        <item x="505"/>
        <item x="70"/>
        <item x="372"/>
        <item x="226"/>
        <item x="270"/>
        <item x="375"/>
        <item x="358"/>
        <item x="48"/>
        <item x="249"/>
        <item x="95"/>
        <item x="239"/>
        <item x="320"/>
        <item x="189"/>
        <item x="316"/>
        <item x="143"/>
        <item x="166"/>
        <item x="470"/>
        <item x="329"/>
        <item x="328"/>
        <item x="529"/>
        <item x="436"/>
        <item x="98"/>
        <item x="482"/>
        <item x="244"/>
        <item x="115"/>
        <item x="633"/>
        <item x="170"/>
        <item x="340"/>
        <item x="52"/>
        <item x="264"/>
        <item x="203"/>
        <item x="388"/>
        <item x="103"/>
        <item x="31"/>
        <item x="111"/>
        <item x="199"/>
        <item x="78"/>
        <item x="89"/>
        <item x="273"/>
        <item x="39"/>
        <item x="616"/>
        <item x="361"/>
        <item x="587"/>
        <item x="107"/>
        <item x="27"/>
        <item x="112"/>
        <item x="127"/>
        <item x="151"/>
        <item x="182"/>
        <item x="219"/>
        <item x="174"/>
        <item x="274"/>
        <item x="173"/>
        <item x="124"/>
        <item x="319"/>
        <item x="352"/>
        <item x="391"/>
        <item x="134"/>
        <item x="196"/>
        <item x="45"/>
        <item x="353"/>
        <item x="332"/>
        <item x="191"/>
        <item x="626"/>
        <item x="125"/>
        <item x="66"/>
        <item x="86"/>
        <item x="140"/>
        <item x="508"/>
        <item x="576"/>
        <item x="4"/>
        <item x="339"/>
        <item x="324"/>
        <item x="233"/>
        <item x="206"/>
        <item x="335"/>
        <item x="49"/>
        <item x="315"/>
        <item x="102"/>
        <item x="540"/>
        <item x="122"/>
        <item x="209"/>
        <item x="252"/>
        <item x="224"/>
        <item x="450"/>
        <item x="374"/>
        <item x="515"/>
        <item x="133"/>
        <item x="507"/>
        <item x="409"/>
        <item x="120"/>
        <item x="585"/>
        <item x="215"/>
        <item x="251"/>
        <item x="363"/>
        <item x="155"/>
        <item x="268"/>
        <item x="186"/>
        <item x="208"/>
        <item x="300"/>
        <item x="56"/>
        <item x="136"/>
        <item x="1"/>
        <item x="123"/>
        <item x="427"/>
        <item x="330"/>
        <item x="336"/>
        <item x="99"/>
        <item x="334"/>
        <item x="85"/>
        <item x="561"/>
        <item x="236"/>
        <item x="231"/>
        <item x="169"/>
        <item x="256"/>
        <item x="229"/>
        <item x="119"/>
        <item x="563"/>
        <item x="623"/>
        <item x="425"/>
        <item x="33"/>
        <item x="10"/>
        <item x="412"/>
        <item x="213"/>
        <item x="74"/>
        <item x="272"/>
        <item x="214"/>
        <item x="216"/>
        <item x="100"/>
        <item x="60"/>
        <item x="3"/>
        <item x="87"/>
        <item x="6"/>
        <item x="637"/>
        <item x="34"/>
        <item x="148"/>
        <item x="184"/>
        <item x="65"/>
        <item x="297"/>
        <item x="105"/>
        <item x="259"/>
        <item x="635"/>
        <item x="331"/>
        <item x="194"/>
        <item x="366"/>
        <item x="58"/>
        <item x="200"/>
        <item x="21"/>
        <item x="195"/>
        <item x="149"/>
        <item x="178"/>
        <item x="106"/>
        <item x="128"/>
        <item x="288"/>
        <item x="109"/>
        <item x="562"/>
        <item x="478"/>
        <item x="147"/>
        <item x="301"/>
        <item x="348"/>
        <item x="341"/>
        <item x="240"/>
        <item x="245"/>
        <item x="314"/>
        <item x="554"/>
        <item x="652"/>
        <item x="658"/>
        <item x="643"/>
        <item x="589"/>
        <item x="649"/>
        <item x="345"/>
        <item x="277"/>
        <item x="651"/>
        <item x="364"/>
        <item x="38"/>
        <item x="593"/>
        <item x="600"/>
        <item x="426"/>
        <item x="428"/>
        <item x="5"/>
        <item x="416"/>
        <item x="639"/>
        <item x="451"/>
        <item x="485"/>
        <item x="76"/>
        <item x="407"/>
        <item x="611"/>
        <item x="381"/>
        <item x="396"/>
        <item x="379"/>
        <item x="28"/>
        <item x="157"/>
        <item x="132"/>
        <item x="650"/>
        <item x="423"/>
        <item x="555"/>
        <item x="599"/>
        <item x="373"/>
        <item x="181"/>
        <item x="309"/>
        <item x="32"/>
        <item x="344"/>
        <item x="632"/>
        <item x="452"/>
        <item x="654"/>
        <item x="94"/>
        <item x="622"/>
        <item x="457"/>
        <item x="560"/>
        <item x="294"/>
        <item x="42"/>
        <item x="530"/>
        <item x="365"/>
        <item x="25"/>
        <item x="13"/>
        <item x="355"/>
        <item x="607"/>
        <item x="310"/>
        <item x="440"/>
        <item x="656"/>
        <item x="392"/>
        <item x="437"/>
        <item x="323"/>
        <item x="387"/>
        <item x="463"/>
        <item x="527"/>
        <item x="472"/>
        <item x="160"/>
        <item x="510"/>
        <item x="279"/>
        <item x="17"/>
        <item x="377"/>
        <item x="343"/>
        <item x="179"/>
        <item x="524"/>
        <item x="578"/>
        <item x="36"/>
        <item x="285"/>
        <item x="565"/>
        <item x="534"/>
        <item x="513"/>
        <item x="557"/>
        <item x="258"/>
        <item x="0"/>
        <item x="488"/>
        <item x="448"/>
        <item x="617"/>
        <item x="475"/>
        <item x="546"/>
        <item x="121"/>
        <item x="549"/>
        <item x="601"/>
        <item x="483"/>
        <item x="14"/>
        <item x="518"/>
        <item x="596"/>
        <item x="580"/>
        <item x="281"/>
        <item x="370"/>
        <item x="223"/>
        <item x="16"/>
        <item x="474"/>
        <item x="469"/>
        <item x="367"/>
        <item x="55"/>
        <item x="582"/>
        <item x="516"/>
        <item x="389"/>
        <item x="230"/>
        <item x="606"/>
        <item x="570"/>
        <item x="490"/>
        <item x="558"/>
        <item x="235"/>
        <item x="594"/>
        <item x="442"/>
        <item x="23"/>
        <item x="512"/>
        <item x="487"/>
        <item x="7"/>
        <item x="569"/>
        <item x="547"/>
        <item x="71"/>
        <item x="602"/>
        <item x="588"/>
        <item x="96"/>
        <item x="126"/>
        <item x="526"/>
        <item x="424"/>
        <item x="432"/>
        <item x="476"/>
        <item x="359"/>
        <item x="322"/>
        <item x="415"/>
        <item x="584"/>
        <item x="480"/>
        <item x="430"/>
        <item x="595"/>
        <item x="222"/>
        <item x="608"/>
        <item x="465"/>
        <item x="609"/>
        <item x="210"/>
        <item x="295"/>
        <item x="479"/>
        <item x="296"/>
        <item x="615"/>
        <item x="378"/>
        <item x="586"/>
        <item x="528"/>
        <item x="205"/>
        <item x="509"/>
        <item x="43"/>
        <item x="342"/>
        <item x="354"/>
        <item x="655"/>
        <item x="12"/>
        <item x="642"/>
        <item x="29"/>
        <item x="113"/>
        <item x="666"/>
        <item x="266"/>
        <item x="456"/>
        <item x="44"/>
        <item x="519"/>
        <item x="349"/>
        <item x="625"/>
        <item x="641"/>
        <item x="312"/>
        <item x="598"/>
        <item x="566"/>
        <item x="350"/>
        <item x="461"/>
        <item x="636"/>
        <item x="447"/>
        <item x="263"/>
        <item x="262"/>
        <item x="64"/>
        <item x="404"/>
        <item x="234"/>
        <item x="30"/>
        <item x="177"/>
        <item x="408"/>
        <item x="356"/>
        <item x="548"/>
        <item x="97"/>
        <item x="63"/>
        <item x="486"/>
        <item x="163"/>
        <item x="265"/>
        <item x="603"/>
        <item x="574"/>
        <item x="286"/>
        <item x="541"/>
        <item x="142"/>
        <item x="282"/>
        <item x="640"/>
        <item x="653"/>
        <item x="477"/>
        <item x="254"/>
        <item x="431"/>
        <item x="211"/>
        <item x="275"/>
        <item x="290"/>
        <item x="444"/>
        <item x="269"/>
        <item x="232"/>
        <item x="501"/>
        <item x="438"/>
        <item x="402"/>
        <item x="610"/>
        <item x="405"/>
        <item x="401"/>
        <item x="522"/>
        <item x="462"/>
        <item x="77"/>
        <item x="624"/>
        <item x="449"/>
        <item x="572"/>
        <item x="460"/>
        <item x="646"/>
        <item x="158"/>
        <item x="101"/>
        <item x="568"/>
        <item x="506"/>
        <item x="629"/>
        <item x="390"/>
        <item x="61"/>
        <item x="51"/>
        <item x="357"/>
        <item x="464"/>
        <item x="108"/>
        <item x="190"/>
        <item x="664"/>
        <item x="306"/>
        <item x="403"/>
        <item x="302"/>
        <item x="556"/>
        <item x="661"/>
        <item x="292"/>
        <item x="118"/>
        <item x="304"/>
        <item x="201"/>
        <item x="114"/>
        <item x="612"/>
        <item x="411"/>
        <item x="8"/>
        <item x="399"/>
        <item x="327"/>
        <item x="631"/>
        <item x="385"/>
        <item x="575"/>
        <item x="503"/>
        <item x="383"/>
        <item x="183"/>
        <item x="247"/>
        <item x="628"/>
        <item x="318"/>
        <item x="68"/>
        <item x="91"/>
        <item x="663"/>
        <item x="552"/>
        <item x="241"/>
        <item x="420"/>
        <item x="571"/>
        <item x="260"/>
        <item x="502"/>
        <item x="514"/>
        <item x="207"/>
        <item x="418"/>
        <item x="634"/>
        <item x="567"/>
        <item x="360"/>
        <item x="531"/>
        <item x="645"/>
        <item x="564"/>
        <item x="494"/>
        <item x="153"/>
        <item x="220"/>
        <item x="618"/>
        <item x="481"/>
        <item x="371"/>
        <item x="417"/>
        <item x="307"/>
        <item x="559"/>
        <item x="581"/>
        <item x="542"/>
        <item x="393"/>
        <item x="246"/>
        <item x="459"/>
        <item x="591"/>
        <item x="248"/>
        <item x="172"/>
        <item x="434"/>
        <item x="413"/>
        <item x="532"/>
        <item x="665"/>
        <item x="410"/>
        <item x="204"/>
        <item x="394"/>
        <item x="583"/>
        <item x="346"/>
        <item x="362"/>
        <item x="446"/>
        <item x="284"/>
        <item x="298"/>
        <item x="443"/>
        <item x="414"/>
        <item x="313"/>
        <item x="84"/>
        <item x="130"/>
        <item x="317"/>
        <item x="116"/>
        <item x="110"/>
        <item x="525"/>
        <item x="511"/>
        <item x="489"/>
        <item x="620"/>
        <item x="225"/>
        <item x="59"/>
        <item x="492"/>
        <item x="257"/>
        <item x="627"/>
        <item x="156"/>
        <item x="604"/>
        <item x="493"/>
        <item x="553"/>
        <item x="129"/>
        <item x="537"/>
        <item x="605"/>
        <item x="386"/>
        <item x="9"/>
        <item x="471"/>
        <item x="592"/>
        <item x="137"/>
        <item x="535"/>
        <item x="293"/>
        <item x="218"/>
        <item x="250"/>
        <item x="50"/>
        <item x="333"/>
        <item x="72"/>
        <item x="185"/>
        <item x="400"/>
        <item x="287"/>
        <item x="221"/>
        <item x="455"/>
        <item x="382"/>
        <item x="484"/>
        <item x="422"/>
        <item x="657"/>
        <item x="303"/>
        <item x="573"/>
        <item x="53"/>
        <item x="579"/>
        <item x="445"/>
        <item x="421"/>
        <item x="305"/>
        <item x="504"/>
        <item x="498"/>
        <item x="175"/>
        <item x="289"/>
        <item x="660"/>
        <item x="104"/>
        <item x="590"/>
        <item x="217"/>
        <item x="533"/>
        <item x="491"/>
        <item x="520"/>
        <item x="454"/>
        <item x="406"/>
        <item x="521"/>
        <item x="291"/>
        <item x="15"/>
        <item x="468"/>
        <item x="168"/>
        <item x="441"/>
        <item x="545"/>
        <item x="433"/>
        <item x="22"/>
        <item x="271"/>
        <item x="154"/>
        <item x="19"/>
        <item x="551"/>
        <item x="369"/>
        <item x="613"/>
        <item x="467"/>
        <item x="62"/>
        <item x="647"/>
        <item x="517"/>
        <item x="20"/>
        <item x="73"/>
        <item x="453"/>
        <item x="227"/>
        <item x="162"/>
        <item x="75"/>
        <item x="619"/>
        <item x="429"/>
        <item x="659"/>
        <item x="630"/>
        <item x="311"/>
        <item x="278"/>
        <item x="41"/>
        <item x="648"/>
        <item x="308"/>
        <item x="644"/>
        <item x="638"/>
        <item x="255"/>
        <item x="35"/>
        <item x="439"/>
        <item x="384"/>
        <item x="242"/>
        <item x="536"/>
        <item x="131"/>
        <item x="187"/>
        <item x="496"/>
        <item x="543"/>
        <item x="466"/>
        <item x="2"/>
        <item x="26"/>
        <item x="57"/>
        <item x="11"/>
        <item x="37"/>
        <item x="397"/>
        <item x="398"/>
        <item x="539"/>
        <item x="54"/>
        <item x="499"/>
        <item x="395"/>
        <item x="621"/>
        <item x="238"/>
        <item x="597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dataField="1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OfMajorSurgeries" fld="7" baseField="0" baseItem="0"/>
    <dataField name="Average of HBA1C" fld="3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18EBE-DB64-4F8F-BF92-ACA97429F75D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7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4">
    <chartFormat chart="0" format="6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054253-C83B-4016-BB1C-670805A80D4B}" name="Table2" displayName="Table2" ref="A1:D2336" totalsRowShown="0" headerRowDxfId="8">
  <autoFilter ref="A1:D2336" xr:uid="{C8054253-C83B-4016-BB1C-670805A80D4B}"/>
  <tableColumns count="4">
    <tableColumn id="1" xr3:uid="{2F5E0584-582D-46AE-B27F-8FDACD44A824}" name="Customer ID" dataCellStyle="Normal 2"/>
    <tableColumn id="2" xr3:uid="{D638EBC0-A8EC-42B6-A85B-82103AD8E49C}" name="Title"/>
    <tableColumn id="3" xr3:uid="{26A93E97-2A82-4E1C-A152-82C5C60C099B}" name=" First name" dataCellStyle="Normal 2"/>
    <tableColumn id="4" xr3:uid="{33F00CAC-D578-44FD-AA18-2CB805E9E382}" name="Last name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1D587-A612-4F2F-862E-3F0E22C74DA8}" name="Table1" displayName="Table1" ref="A1:L2344" totalsRowShown="0" headerRowDxfId="22" tableBorderDxfId="21">
  <autoFilter ref="A1:L2344" xr:uid="{0171D587-A612-4F2F-862E-3F0E22C74DA8}"/>
  <tableColumns count="12">
    <tableColumn id="1" xr3:uid="{51917833-D4C1-41ED-B31E-B8053E953DAB}" name="Customer ID" dataDxfId="20"/>
    <tableColumn id="2" xr3:uid="{54B6E85A-5D82-4C50-814B-E9BE9BA0ED61}" name="year" dataDxfId="19"/>
    <tableColumn id="3" xr3:uid="{4E540663-2F64-47F0-8998-EE296517D49D}" name="month" dataDxfId="18"/>
    <tableColumn id="4" xr3:uid="{B670F2BA-99E7-4684-A8F5-F37732E3283B}" name="date" dataDxfId="17"/>
    <tableColumn id="5" xr3:uid="{2CC5C5CC-2A7A-4CC1-840F-2B8A8C63FCB4}" name="children" dataDxfId="16"/>
    <tableColumn id="6" xr3:uid="{3A9EA155-27D5-42CF-B986-3DFCC4C33C2E}" name="charges" dataDxfId="15"/>
    <tableColumn id="7" xr3:uid="{4106968F-2C77-4DE5-ADED-C6ADE66E1F3F}" name="hospital" dataDxfId="14"/>
    <tableColumn id="8" xr3:uid="{D10D2335-A4A6-47AF-BE9F-74B0EE3C308D}" name="City tier" dataDxfId="13"/>
    <tableColumn id="9" xr3:uid="{4CA9AC6B-7417-46C8-A77F-A7B310588727}" name="State ID" dataDxfId="12"/>
    <tableColumn id="10" xr3:uid="{1E342535-413A-42DC-93FB-D6FA85FA1B7A}" name="Rounded average " dataDxfId="11">
      <calculatedColumnFormula>ROUND(AVERAGE(B:B),0)</calculatedColumnFormula>
    </tableColumn>
    <tableColumn id="11" xr3:uid="{CF5050A3-9F05-41D9-87BC-81874C7065D9}" name="tier - 2" dataDxfId="10">
      <calculatedColumnFormula>COUNTIF(G:G,"tier - 2")</calculatedColumnFormula>
    </tableColumn>
    <tableColumn id="12" xr3:uid="{52423268-E231-4E5C-B84D-2937111DA1D8}" name="tier3" dataDxfId="9">
      <calculatedColumnFormula>COUNTIF(G:G,"tier - 3")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36"/>
  <sheetViews>
    <sheetView workbookViewId="0">
      <selection activeCell="C2340" sqref="C2340"/>
    </sheetView>
  </sheetViews>
  <sheetFormatPr defaultRowHeight="14.4" x14ac:dyDescent="0.3"/>
  <cols>
    <col min="1" max="1" width="22.109375" customWidth="1"/>
    <col min="2" max="2" width="9.77734375" customWidth="1"/>
    <col min="3" max="3" width="37.44140625" bestFit="1" customWidth="1"/>
    <col min="4" max="4" width="15.109375" customWidth="1"/>
  </cols>
  <sheetData>
    <row r="1" spans="1:8" s="2" customFormat="1" ht="18.899999999999999" customHeight="1" x14ac:dyDescent="0.3">
      <c r="A1" s="5" t="s">
        <v>0</v>
      </c>
      <c r="B1" s="14" t="s">
        <v>5992</v>
      </c>
      <c r="C1" s="6" t="s">
        <v>5993</v>
      </c>
      <c r="D1" s="14" t="s">
        <v>5994</v>
      </c>
    </row>
    <row r="2" spans="1:8" ht="15.6" x14ac:dyDescent="0.3">
      <c r="A2" s="1" t="s">
        <v>2371</v>
      </c>
      <c r="B2" t="s">
        <v>2390</v>
      </c>
      <c r="C2" s="1" t="s">
        <v>2389</v>
      </c>
      <c r="D2" t="s">
        <v>2391</v>
      </c>
    </row>
    <row r="3" spans="1:8" ht="15.6" x14ac:dyDescent="0.3">
      <c r="A3" s="1" t="s">
        <v>2370</v>
      </c>
      <c r="B3" t="s">
        <v>2393</v>
      </c>
      <c r="C3" s="1" t="s">
        <v>2392</v>
      </c>
      <c r="D3" t="s">
        <v>2394</v>
      </c>
    </row>
    <row r="4" spans="1:8" ht="15.6" x14ac:dyDescent="0.3">
      <c r="A4" s="1" t="s">
        <v>2369</v>
      </c>
      <c r="B4" t="s">
        <v>2393</v>
      </c>
      <c r="C4" s="1" t="s">
        <v>2395</v>
      </c>
      <c r="D4" t="s">
        <v>2396</v>
      </c>
    </row>
    <row r="5" spans="1:8" ht="15.6" x14ac:dyDescent="0.3">
      <c r="A5" s="1" t="s">
        <v>2368</v>
      </c>
      <c r="B5" t="s">
        <v>2390</v>
      </c>
      <c r="C5" s="1" t="s">
        <v>2397</v>
      </c>
      <c r="D5" t="s">
        <v>2398</v>
      </c>
    </row>
    <row r="6" spans="1:8" ht="15.6" x14ac:dyDescent="0.3">
      <c r="A6" s="1" t="s">
        <v>2367</v>
      </c>
      <c r="B6" t="s">
        <v>2390</v>
      </c>
      <c r="C6" s="1" t="s">
        <v>2399</v>
      </c>
      <c r="D6" t="s">
        <v>2400</v>
      </c>
    </row>
    <row r="7" spans="1:8" ht="15.6" x14ac:dyDescent="0.3">
      <c r="A7" s="1" t="s">
        <v>2366</v>
      </c>
      <c r="B7" t="s">
        <v>2393</v>
      </c>
      <c r="C7" s="1" t="s">
        <v>2401</v>
      </c>
      <c r="D7" t="s">
        <v>2402</v>
      </c>
    </row>
    <row r="8" spans="1:8" ht="15.6" x14ac:dyDescent="0.3">
      <c r="A8" s="1" t="s">
        <v>2365</v>
      </c>
      <c r="B8" t="s">
        <v>2393</v>
      </c>
      <c r="C8" s="1" t="s">
        <v>2403</v>
      </c>
      <c r="D8" t="s">
        <v>2404</v>
      </c>
      <c r="H8" t="s">
        <v>5991</v>
      </c>
    </row>
    <row r="9" spans="1:8" ht="15.6" x14ac:dyDescent="0.3">
      <c r="A9" s="1" t="s">
        <v>2364</v>
      </c>
      <c r="B9" t="s">
        <v>2393</v>
      </c>
      <c r="C9" s="1" t="s">
        <v>2405</v>
      </c>
      <c r="D9" t="s">
        <v>2406</v>
      </c>
    </row>
    <row r="10" spans="1:8" ht="15.6" x14ac:dyDescent="0.3">
      <c r="A10" s="1" t="s">
        <v>2363</v>
      </c>
      <c r="B10" t="s">
        <v>2393</v>
      </c>
      <c r="C10" s="1" t="s">
        <v>2407</v>
      </c>
      <c r="D10" t="s">
        <v>2408</v>
      </c>
    </row>
    <row r="11" spans="1:8" ht="15.6" x14ac:dyDescent="0.3">
      <c r="A11" s="1" t="s">
        <v>2362</v>
      </c>
      <c r="B11" t="s">
        <v>2390</v>
      </c>
      <c r="C11" s="1" t="s">
        <v>2409</v>
      </c>
      <c r="D11" t="s">
        <v>2410</v>
      </c>
    </row>
    <row r="12" spans="1:8" ht="15.6" x14ac:dyDescent="0.3">
      <c r="A12" s="1" t="s">
        <v>2361</v>
      </c>
      <c r="B12" t="s">
        <v>2390</v>
      </c>
      <c r="C12" s="1" t="s">
        <v>2411</v>
      </c>
      <c r="D12" t="s">
        <v>2412</v>
      </c>
    </row>
    <row r="13" spans="1:8" ht="15.6" x14ac:dyDescent="0.3">
      <c r="A13" s="1" t="s">
        <v>2360</v>
      </c>
      <c r="B13" t="s">
        <v>2393</v>
      </c>
      <c r="C13" s="1" t="s">
        <v>2413</v>
      </c>
      <c r="D13" t="s">
        <v>2414</v>
      </c>
    </row>
    <row r="14" spans="1:8" ht="15.6" x14ac:dyDescent="0.3">
      <c r="A14" s="1" t="s">
        <v>2359</v>
      </c>
      <c r="B14" t="s">
        <v>2393</v>
      </c>
      <c r="C14" s="1" t="s">
        <v>2415</v>
      </c>
      <c r="D14" t="s">
        <v>2416</v>
      </c>
    </row>
    <row r="15" spans="1:8" ht="15.6" x14ac:dyDescent="0.3">
      <c r="A15" s="1" t="s">
        <v>2358</v>
      </c>
      <c r="B15" t="s">
        <v>2393</v>
      </c>
      <c r="C15" s="1" t="s">
        <v>2417</v>
      </c>
      <c r="D15" t="s">
        <v>2418</v>
      </c>
    </row>
    <row r="16" spans="1:8" ht="15.6" x14ac:dyDescent="0.3">
      <c r="A16" s="1" t="s">
        <v>2357</v>
      </c>
      <c r="B16" t="s">
        <v>2390</v>
      </c>
      <c r="C16" s="1" t="s">
        <v>2419</v>
      </c>
      <c r="D16" t="s">
        <v>2420</v>
      </c>
    </row>
    <row r="17" spans="1:4" ht="15.6" x14ac:dyDescent="0.3">
      <c r="A17" s="1" t="s">
        <v>2356</v>
      </c>
      <c r="B17" t="s">
        <v>2393</v>
      </c>
      <c r="C17" s="1" t="s">
        <v>2421</v>
      </c>
      <c r="D17" t="s">
        <v>2422</v>
      </c>
    </row>
    <row r="18" spans="1:4" ht="15.6" x14ac:dyDescent="0.3">
      <c r="A18" s="1" t="s">
        <v>2355</v>
      </c>
      <c r="B18" t="s">
        <v>2390</v>
      </c>
      <c r="C18" s="1" t="s">
        <v>2423</v>
      </c>
      <c r="D18" t="s">
        <v>2424</v>
      </c>
    </row>
    <row r="19" spans="1:4" ht="15.6" x14ac:dyDescent="0.3">
      <c r="A19" s="1" t="s">
        <v>2354</v>
      </c>
      <c r="B19" t="s">
        <v>2390</v>
      </c>
      <c r="C19" s="1" t="s">
        <v>2425</v>
      </c>
      <c r="D19" t="s">
        <v>2426</v>
      </c>
    </row>
    <row r="20" spans="1:4" ht="15.6" x14ac:dyDescent="0.3">
      <c r="A20" s="1" t="s">
        <v>2353</v>
      </c>
      <c r="B20" t="s">
        <v>2393</v>
      </c>
      <c r="C20" s="1" t="s">
        <v>2427</v>
      </c>
      <c r="D20" t="s">
        <v>2428</v>
      </c>
    </row>
    <row r="21" spans="1:4" ht="15.6" x14ac:dyDescent="0.3">
      <c r="A21" s="1" t="s">
        <v>2352</v>
      </c>
      <c r="B21" t="s">
        <v>2393</v>
      </c>
      <c r="C21" s="1" t="s">
        <v>2429</v>
      </c>
      <c r="D21" t="s">
        <v>2430</v>
      </c>
    </row>
    <row r="22" spans="1:4" ht="15.6" x14ac:dyDescent="0.3">
      <c r="A22" s="1" t="s">
        <v>2351</v>
      </c>
      <c r="B22" t="s">
        <v>2393</v>
      </c>
      <c r="C22" s="1" t="s">
        <v>2431</v>
      </c>
      <c r="D22" t="s">
        <v>2432</v>
      </c>
    </row>
    <row r="23" spans="1:4" ht="15.6" x14ac:dyDescent="0.3">
      <c r="A23" s="1" t="s">
        <v>2350</v>
      </c>
      <c r="B23" t="s">
        <v>2390</v>
      </c>
      <c r="C23" s="1" t="s">
        <v>2433</v>
      </c>
      <c r="D23" t="s">
        <v>2434</v>
      </c>
    </row>
    <row r="24" spans="1:4" ht="15.6" x14ac:dyDescent="0.3">
      <c r="A24" s="1" t="s">
        <v>2349</v>
      </c>
      <c r="B24" t="s">
        <v>2390</v>
      </c>
      <c r="C24" s="1" t="s">
        <v>2435</v>
      </c>
      <c r="D24" t="s">
        <v>2436</v>
      </c>
    </row>
    <row r="25" spans="1:4" ht="15.6" x14ac:dyDescent="0.3">
      <c r="A25" s="1" t="s">
        <v>2348</v>
      </c>
      <c r="B25" t="s">
        <v>2393</v>
      </c>
      <c r="C25" s="1" t="s">
        <v>2437</v>
      </c>
      <c r="D25" t="s">
        <v>2438</v>
      </c>
    </row>
    <row r="26" spans="1:4" ht="15.6" x14ac:dyDescent="0.3">
      <c r="A26" s="1" t="s">
        <v>2347</v>
      </c>
      <c r="B26" t="s">
        <v>2393</v>
      </c>
      <c r="C26" s="1" t="s">
        <v>2439</v>
      </c>
      <c r="D26" t="s">
        <v>2440</v>
      </c>
    </row>
    <row r="27" spans="1:4" ht="15.6" x14ac:dyDescent="0.3">
      <c r="A27" s="1" t="s">
        <v>2346</v>
      </c>
      <c r="B27" t="s">
        <v>2393</v>
      </c>
      <c r="C27" s="1" t="s">
        <v>2441</v>
      </c>
      <c r="D27" t="s">
        <v>2442</v>
      </c>
    </row>
    <row r="28" spans="1:4" ht="15.6" x14ac:dyDescent="0.3">
      <c r="A28" s="1" t="s">
        <v>2345</v>
      </c>
      <c r="B28" t="s">
        <v>2393</v>
      </c>
      <c r="C28" s="1" t="s">
        <v>2443</v>
      </c>
      <c r="D28" t="s">
        <v>2444</v>
      </c>
    </row>
    <row r="29" spans="1:4" ht="15.6" x14ac:dyDescent="0.3">
      <c r="A29" s="1" t="s">
        <v>2344</v>
      </c>
      <c r="B29" t="s">
        <v>2390</v>
      </c>
      <c r="C29" s="1" t="s">
        <v>2445</v>
      </c>
      <c r="D29" t="s">
        <v>2446</v>
      </c>
    </row>
    <row r="30" spans="1:4" ht="15.6" x14ac:dyDescent="0.3">
      <c r="A30" s="1" t="s">
        <v>2343</v>
      </c>
      <c r="B30" t="s">
        <v>2393</v>
      </c>
      <c r="C30" s="1" t="s">
        <v>2447</v>
      </c>
      <c r="D30" t="s">
        <v>2406</v>
      </c>
    </row>
    <row r="31" spans="1:4" ht="15.6" x14ac:dyDescent="0.3">
      <c r="A31" s="1" t="s">
        <v>2342</v>
      </c>
      <c r="B31" t="s">
        <v>2390</v>
      </c>
      <c r="C31" s="1" t="s">
        <v>2448</v>
      </c>
      <c r="D31" t="s">
        <v>2449</v>
      </c>
    </row>
    <row r="32" spans="1:4" ht="15.6" x14ac:dyDescent="0.3">
      <c r="A32" s="1" t="s">
        <v>2341</v>
      </c>
      <c r="B32" t="s">
        <v>2390</v>
      </c>
      <c r="C32" s="1" t="s">
        <v>2450</v>
      </c>
      <c r="D32" t="s">
        <v>2451</v>
      </c>
    </row>
    <row r="33" spans="1:4" ht="15.6" x14ac:dyDescent="0.3">
      <c r="A33" s="1" t="s">
        <v>2340</v>
      </c>
      <c r="B33" t="s">
        <v>2393</v>
      </c>
      <c r="C33" s="1" t="s">
        <v>2452</v>
      </c>
      <c r="D33" t="s">
        <v>2453</v>
      </c>
    </row>
    <row r="34" spans="1:4" ht="15.6" x14ac:dyDescent="0.3">
      <c r="A34" s="1" t="s">
        <v>2339</v>
      </c>
      <c r="B34" t="s">
        <v>2393</v>
      </c>
      <c r="C34" s="1" t="s">
        <v>2454</v>
      </c>
      <c r="D34" t="s">
        <v>2455</v>
      </c>
    </row>
    <row r="35" spans="1:4" ht="15.6" x14ac:dyDescent="0.3">
      <c r="A35" s="1" t="s">
        <v>2338</v>
      </c>
      <c r="B35" t="s">
        <v>2390</v>
      </c>
      <c r="C35" s="1" t="s">
        <v>2456</v>
      </c>
      <c r="D35" t="s">
        <v>2457</v>
      </c>
    </row>
    <row r="36" spans="1:4" ht="15.6" x14ac:dyDescent="0.3">
      <c r="A36" s="1" t="s">
        <v>2337</v>
      </c>
      <c r="B36" t="s">
        <v>2390</v>
      </c>
      <c r="C36" s="1" t="s">
        <v>2458</v>
      </c>
      <c r="D36" t="s">
        <v>2459</v>
      </c>
    </row>
    <row r="37" spans="1:4" ht="15.6" x14ac:dyDescent="0.3">
      <c r="A37" s="1" t="s">
        <v>2336</v>
      </c>
      <c r="B37" t="s">
        <v>2393</v>
      </c>
      <c r="C37" s="1" t="s">
        <v>2460</v>
      </c>
      <c r="D37" t="s">
        <v>2461</v>
      </c>
    </row>
    <row r="38" spans="1:4" ht="15.6" x14ac:dyDescent="0.3">
      <c r="A38" s="1" t="s">
        <v>2335</v>
      </c>
      <c r="B38" t="s">
        <v>2393</v>
      </c>
      <c r="C38" s="1" t="s">
        <v>2462</v>
      </c>
      <c r="D38" t="s">
        <v>2463</v>
      </c>
    </row>
    <row r="39" spans="1:4" ht="15.6" x14ac:dyDescent="0.3">
      <c r="A39" s="1" t="s">
        <v>2334</v>
      </c>
      <c r="B39" t="s">
        <v>2390</v>
      </c>
      <c r="C39" s="1" t="s">
        <v>2464</v>
      </c>
      <c r="D39" t="s">
        <v>2465</v>
      </c>
    </row>
    <row r="40" spans="1:4" ht="15.6" x14ac:dyDescent="0.3">
      <c r="A40" s="1" t="s">
        <v>2333</v>
      </c>
      <c r="B40" t="s">
        <v>2390</v>
      </c>
      <c r="C40" s="1" t="s">
        <v>2466</v>
      </c>
      <c r="D40" t="s">
        <v>2467</v>
      </c>
    </row>
    <row r="41" spans="1:4" ht="15.6" x14ac:dyDescent="0.3">
      <c r="A41" s="1" t="s">
        <v>2332</v>
      </c>
      <c r="B41" t="s">
        <v>2393</v>
      </c>
      <c r="C41" s="1" t="s">
        <v>2468</v>
      </c>
      <c r="D41" t="s">
        <v>2469</v>
      </c>
    </row>
    <row r="42" spans="1:4" ht="15.6" x14ac:dyDescent="0.3">
      <c r="A42" s="1" t="s">
        <v>2331</v>
      </c>
      <c r="B42" t="s">
        <v>2393</v>
      </c>
      <c r="C42" s="1" t="s">
        <v>2470</v>
      </c>
      <c r="D42" t="s">
        <v>2471</v>
      </c>
    </row>
    <row r="43" spans="1:4" ht="15.6" x14ac:dyDescent="0.3">
      <c r="A43" s="1" t="s">
        <v>2330</v>
      </c>
      <c r="B43" t="s">
        <v>2390</v>
      </c>
      <c r="C43" s="1" t="s">
        <v>2472</v>
      </c>
      <c r="D43" t="s">
        <v>2473</v>
      </c>
    </row>
    <row r="44" spans="1:4" ht="15.6" x14ac:dyDescent="0.3">
      <c r="A44" s="1" t="s">
        <v>2329</v>
      </c>
      <c r="B44" t="s">
        <v>2390</v>
      </c>
      <c r="C44" s="1" t="s">
        <v>2474</v>
      </c>
      <c r="D44" t="s">
        <v>2436</v>
      </c>
    </row>
    <row r="45" spans="1:4" ht="15.6" x14ac:dyDescent="0.3">
      <c r="A45" s="1" t="s">
        <v>2328</v>
      </c>
      <c r="B45" t="s">
        <v>2393</v>
      </c>
      <c r="C45" s="1" t="s">
        <v>2475</v>
      </c>
      <c r="D45" t="s">
        <v>2476</v>
      </c>
    </row>
    <row r="46" spans="1:4" ht="15.6" x14ac:dyDescent="0.3">
      <c r="A46" s="1" t="s">
        <v>2327</v>
      </c>
      <c r="B46" t="s">
        <v>2393</v>
      </c>
      <c r="C46" s="1" t="s">
        <v>2477</v>
      </c>
      <c r="D46" t="s">
        <v>2478</v>
      </c>
    </row>
    <row r="47" spans="1:4" ht="15.6" x14ac:dyDescent="0.3">
      <c r="A47" s="1" t="s">
        <v>2326</v>
      </c>
      <c r="B47" t="s">
        <v>2390</v>
      </c>
      <c r="C47" s="1" t="s">
        <v>2479</v>
      </c>
      <c r="D47" t="s">
        <v>2480</v>
      </c>
    </row>
    <row r="48" spans="1:4" ht="15.6" x14ac:dyDescent="0.3">
      <c r="A48" s="1" t="s">
        <v>2325</v>
      </c>
      <c r="B48" t="s">
        <v>2393</v>
      </c>
      <c r="C48" s="1" t="s">
        <v>2481</v>
      </c>
      <c r="D48" t="s">
        <v>2482</v>
      </c>
    </row>
    <row r="49" spans="1:4" ht="15.6" x14ac:dyDescent="0.3">
      <c r="A49" s="1" t="s">
        <v>2324</v>
      </c>
      <c r="B49" t="s">
        <v>2390</v>
      </c>
      <c r="C49" s="1" t="s">
        <v>2472</v>
      </c>
      <c r="D49" t="s">
        <v>2483</v>
      </c>
    </row>
    <row r="50" spans="1:4" ht="15.6" x14ac:dyDescent="0.3">
      <c r="A50" s="1" t="s">
        <v>2323</v>
      </c>
      <c r="B50" t="s">
        <v>2393</v>
      </c>
      <c r="C50" s="1" t="s">
        <v>2484</v>
      </c>
      <c r="D50" t="s">
        <v>2485</v>
      </c>
    </row>
    <row r="51" spans="1:4" ht="15.6" x14ac:dyDescent="0.3">
      <c r="A51" s="1" t="s">
        <v>2322</v>
      </c>
      <c r="B51" t="s">
        <v>2393</v>
      </c>
      <c r="C51" s="1" t="s">
        <v>2486</v>
      </c>
      <c r="D51" t="s">
        <v>2487</v>
      </c>
    </row>
    <row r="52" spans="1:4" ht="15.6" x14ac:dyDescent="0.3">
      <c r="A52" s="1" t="s">
        <v>2321</v>
      </c>
      <c r="B52" t="s">
        <v>2393</v>
      </c>
      <c r="C52" s="1" t="s">
        <v>2488</v>
      </c>
      <c r="D52" t="s">
        <v>2489</v>
      </c>
    </row>
    <row r="53" spans="1:4" ht="15.6" x14ac:dyDescent="0.3">
      <c r="A53" s="1" t="s">
        <v>2320</v>
      </c>
      <c r="B53" t="s">
        <v>2390</v>
      </c>
      <c r="C53" s="1" t="s">
        <v>2490</v>
      </c>
      <c r="D53" t="s">
        <v>2491</v>
      </c>
    </row>
    <row r="54" spans="1:4" ht="15.6" x14ac:dyDescent="0.3">
      <c r="A54" s="1" t="s">
        <v>2319</v>
      </c>
      <c r="B54" t="s">
        <v>2393</v>
      </c>
      <c r="C54" s="1" t="s">
        <v>2492</v>
      </c>
      <c r="D54" t="s">
        <v>2414</v>
      </c>
    </row>
    <row r="55" spans="1:4" ht="15.6" x14ac:dyDescent="0.3">
      <c r="A55" s="1" t="s">
        <v>2318</v>
      </c>
      <c r="B55" t="s">
        <v>2393</v>
      </c>
      <c r="C55" s="1" t="s">
        <v>2493</v>
      </c>
      <c r="D55" t="s">
        <v>2494</v>
      </c>
    </row>
    <row r="56" spans="1:4" ht="15.6" x14ac:dyDescent="0.3">
      <c r="A56" s="1" t="s">
        <v>2317</v>
      </c>
      <c r="B56" t="s">
        <v>2390</v>
      </c>
      <c r="C56" s="1" t="s">
        <v>2495</v>
      </c>
      <c r="D56" t="s">
        <v>2496</v>
      </c>
    </row>
    <row r="57" spans="1:4" ht="15.6" x14ac:dyDescent="0.3">
      <c r="A57" s="1" t="s">
        <v>2316</v>
      </c>
      <c r="B57" t="s">
        <v>2390</v>
      </c>
      <c r="C57" s="1" t="s">
        <v>2497</v>
      </c>
      <c r="D57" t="s">
        <v>2498</v>
      </c>
    </row>
    <row r="58" spans="1:4" ht="15.6" x14ac:dyDescent="0.3">
      <c r="A58" s="1" t="s">
        <v>2315</v>
      </c>
      <c r="B58" t="s">
        <v>2393</v>
      </c>
      <c r="C58" s="1" t="s">
        <v>2499</v>
      </c>
      <c r="D58" t="s">
        <v>2500</v>
      </c>
    </row>
    <row r="59" spans="1:4" ht="15.6" x14ac:dyDescent="0.3">
      <c r="A59" s="1" t="s">
        <v>2314</v>
      </c>
      <c r="B59" t="s">
        <v>2390</v>
      </c>
      <c r="C59" s="1" t="s">
        <v>2501</v>
      </c>
      <c r="D59" t="s">
        <v>2502</v>
      </c>
    </row>
    <row r="60" spans="1:4" ht="15.6" x14ac:dyDescent="0.3">
      <c r="A60" s="1" t="s">
        <v>2313</v>
      </c>
      <c r="B60" t="s">
        <v>2393</v>
      </c>
      <c r="C60" s="1" t="s">
        <v>2503</v>
      </c>
      <c r="D60" t="s">
        <v>2504</v>
      </c>
    </row>
    <row r="61" spans="1:4" ht="15.6" x14ac:dyDescent="0.3">
      <c r="A61" s="1" t="s">
        <v>2312</v>
      </c>
      <c r="B61" t="s">
        <v>2390</v>
      </c>
      <c r="C61" s="1" t="s">
        <v>2505</v>
      </c>
      <c r="D61" t="s">
        <v>2506</v>
      </c>
    </row>
    <row r="62" spans="1:4" ht="15.6" x14ac:dyDescent="0.3">
      <c r="A62" s="1" t="s">
        <v>2311</v>
      </c>
      <c r="B62" t="s">
        <v>2393</v>
      </c>
      <c r="C62" s="1" t="s">
        <v>2507</v>
      </c>
      <c r="D62" t="s">
        <v>2508</v>
      </c>
    </row>
    <row r="63" spans="1:4" ht="15.6" x14ac:dyDescent="0.3">
      <c r="A63" s="1" t="s">
        <v>2310</v>
      </c>
      <c r="B63" t="s">
        <v>2390</v>
      </c>
      <c r="C63" s="1" t="s">
        <v>2509</v>
      </c>
      <c r="D63" t="s">
        <v>2510</v>
      </c>
    </row>
    <row r="64" spans="1:4" ht="15.6" x14ac:dyDescent="0.3">
      <c r="A64" s="1" t="s">
        <v>2309</v>
      </c>
      <c r="B64" t="s">
        <v>2390</v>
      </c>
      <c r="C64" s="1" t="s">
        <v>2511</v>
      </c>
      <c r="D64" t="s">
        <v>2512</v>
      </c>
    </row>
    <row r="65" spans="1:4" ht="15.6" x14ac:dyDescent="0.3">
      <c r="A65" s="1" t="s">
        <v>2308</v>
      </c>
      <c r="B65" t="s">
        <v>2393</v>
      </c>
      <c r="C65" s="1" t="s">
        <v>2513</v>
      </c>
      <c r="D65" t="s">
        <v>2414</v>
      </c>
    </row>
    <row r="66" spans="1:4" ht="15.6" x14ac:dyDescent="0.3">
      <c r="A66" s="1" t="s">
        <v>2307</v>
      </c>
      <c r="B66" t="s">
        <v>2393</v>
      </c>
      <c r="C66" s="1" t="s">
        <v>2514</v>
      </c>
      <c r="D66" t="s">
        <v>2515</v>
      </c>
    </row>
    <row r="67" spans="1:4" ht="15.6" x14ac:dyDescent="0.3">
      <c r="A67" s="1" t="s">
        <v>2306</v>
      </c>
      <c r="B67" t="s">
        <v>2390</v>
      </c>
      <c r="C67" s="1" t="s">
        <v>2516</v>
      </c>
      <c r="D67" t="s">
        <v>2517</v>
      </c>
    </row>
    <row r="68" spans="1:4" ht="15.6" x14ac:dyDescent="0.3">
      <c r="A68" s="1" t="s">
        <v>2305</v>
      </c>
      <c r="B68" t="s">
        <v>2393</v>
      </c>
      <c r="C68" s="1" t="s">
        <v>2518</v>
      </c>
      <c r="D68" t="s">
        <v>2519</v>
      </c>
    </row>
    <row r="69" spans="1:4" ht="15.6" x14ac:dyDescent="0.3">
      <c r="A69" s="1" t="s">
        <v>2304</v>
      </c>
      <c r="B69" t="s">
        <v>2393</v>
      </c>
      <c r="C69" s="1" t="s">
        <v>2520</v>
      </c>
      <c r="D69" t="s">
        <v>2521</v>
      </c>
    </row>
    <row r="70" spans="1:4" ht="15.6" x14ac:dyDescent="0.3">
      <c r="A70" s="1" t="s">
        <v>2303</v>
      </c>
      <c r="B70" t="s">
        <v>2390</v>
      </c>
      <c r="C70" s="1" t="s">
        <v>2522</v>
      </c>
      <c r="D70" t="s">
        <v>2523</v>
      </c>
    </row>
    <row r="71" spans="1:4" ht="15.6" x14ac:dyDescent="0.3">
      <c r="A71" s="1" t="s">
        <v>2302</v>
      </c>
      <c r="B71" t="s">
        <v>2393</v>
      </c>
      <c r="C71" s="1" t="s">
        <v>2524</v>
      </c>
      <c r="D71" t="s">
        <v>2525</v>
      </c>
    </row>
    <row r="72" spans="1:4" ht="15.6" x14ac:dyDescent="0.3">
      <c r="A72" s="1" t="s">
        <v>2301</v>
      </c>
      <c r="B72" t="s">
        <v>2393</v>
      </c>
      <c r="C72" s="1" t="s">
        <v>2526</v>
      </c>
      <c r="D72" t="s">
        <v>2527</v>
      </c>
    </row>
    <row r="73" spans="1:4" ht="15.6" x14ac:dyDescent="0.3">
      <c r="A73" s="1" t="s">
        <v>2300</v>
      </c>
      <c r="B73" t="s">
        <v>2393</v>
      </c>
      <c r="C73" s="1" t="s">
        <v>2528</v>
      </c>
      <c r="D73" t="s">
        <v>2529</v>
      </c>
    </row>
    <row r="74" spans="1:4" ht="15.6" x14ac:dyDescent="0.3">
      <c r="A74" s="1" t="s">
        <v>2299</v>
      </c>
      <c r="B74" t="s">
        <v>2390</v>
      </c>
      <c r="C74" s="1" t="s">
        <v>2530</v>
      </c>
      <c r="D74" t="s">
        <v>2531</v>
      </c>
    </row>
    <row r="75" spans="1:4" ht="15.6" x14ac:dyDescent="0.3">
      <c r="A75" s="1" t="s">
        <v>2298</v>
      </c>
      <c r="B75" t="s">
        <v>2390</v>
      </c>
      <c r="C75" s="1" t="s">
        <v>2532</v>
      </c>
      <c r="D75" t="s">
        <v>2533</v>
      </c>
    </row>
    <row r="76" spans="1:4" ht="15.6" x14ac:dyDescent="0.3">
      <c r="A76" s="1" t="s">
        <v>2297</v>
      </c>
      <c r="B76" t="s">
        <v>2390</v>
      </c>
      <c r="C76" s="1" t="s">
        <v>2534</v>
      </c>
      <c r="D76" t="s">
        <v>2535</v>
      </c>
    </row>
    <row r="77" spans="1:4" ht="15.6" x14ac:dyDescent="0.3">
      <c r="A77" s="1" t="s">
        <v>2296</v>
      </c>
      <c r="B77" t="s">
        <v>2393</v>
      </c>
      <c r="C77" s="1" t="s">
        <v>2536</v>
      </c>
      <c r="D77" t="s">
        <v>2537</v>
      </c>
    </row>
    <row r="78" spans="1:4" ht="15.6" x14ac:dyDescent="0.3">
      <c r="A78" s="1" t="s">
        <v>2295</v>
      </c>
      <c r="B78" t="s">
        <v>2390</v>
      </c>
      <c r="C78" s="1" t="s">
        <v>2538</v>
      </c>
      <c r="D78" t="s">
        <v>2539</v>
      </c>
    </row>
    <row r="79" spans="1:4" ht="15.6" x14ac:dyDescent="0.3">
      <c r="A79" s="1" t="s">
        <v>2294</v>
      </c>
      <c r="B79" t="s">
        <v>2390</v>
      </c>
      <c r="C79" s="1" t="s">
        <v>2540</v>
      </c>
      <c r="D79" t="s">
        <v>2541</v>
      </c>
    </row>
    <row r="80" spans="1:4" ht="15.6" x14ac:dyDescent="0.3">
      <c r="A80" s="1" t="s">
        <v>2293</v>
      </c>
      <c r="B80" t="s">
        <v>2393</v>
      </c>
      <c r="C80" s="1" t="s">
        <v>2542</v>
      </c>
      <c r="D80" t="s">
        <v>2543</v>
      </c>
    </row>
    <row r="81" spans="1:4" ht="15.6" x14ac:dyDescent="0.3">
      <c r="A81" s="1" t="s">
        <v>2292</v>
      </c>
      <c r="B81" t="s">
        <v>2390</v>
      </c>
      <c r="C81" s="1" t="s">
        <v>2544</v>
      </c>
      <c r="D81" t="s">
        <v>2545</v>
      </c>
    </row>
    <row r="82" spans="1:4" ht="15.6" x14ac:dyDescent="0.3">
      <c r="A82" s="1" t="s">
        <v>2291</v>
      </c>
      <c r="B82" t="s">
        <v>2390</v>
      </c>
      <c r="C82" s="1" t="s">
        <v>2546</v>
      </c>
      <c r="D82" t="s">
        <v>2547</v>
      </c>
    </row>
    <row r="83" spans="1:4" ht="15.6" x14ac:dyDescent="0.3">
      <c r="A83" s="1" t="s">
        <v>2290</v>
      </c>
      <c r="B83" t="s">
        <v>2393</v>
      </c>
      <c r="C83" s="1" t="s">
        <v>2548</v>
      </c>
      <c r="D83" t="s">
        <v>2549</v>
      </c>
    </row>
    <row r="84" spans="1:4" ht="15.6" x14ac:dyDescent="0.3">
      <c r="A84" s="1" t="s">
        <v>2289</v>
      </c>
      <c r="B84" t="s">
        <v>2390</v>
      </c>
      <c r="C84" s="1" t="s">
        <v>2550</v>
      </c>
      <c r="D84" t="s">
        <v>2551</v>
      </c>
    </row>
    <row r="85" spans="1:4" ht="15.6" x14ac:dyDescent="0.3">
      <c r="A85" s="1" t="s">
        <v>2288</v>
      </c>
      <c r="B85" t="s">
        <v>2393</v>
      </c>
      <c r="C85" s="1" t="s">
        <v>2552</v>
      </c>
      <c r="D85" t="s">
        <v>2553</v>
      </c>
    </row>
    <row r="86" spans="1:4" ht="15.6" x14ac:dyDescent="0.3">
      <c r="A86" s="1" t="s">
        <v>2287</v>
      </c>
      <c r="B86" t="s">
        <v>2393</v>
      </c>
      <c r="C86" s="1" t="s">
        <v>2554</v>
      </c>
      <c r="D86" t="s">
        <v>2555</v>
      </c>
    </row>
    <row r="87" spans="1:4" ht="15.6" x14ac:dyDescent="0.3">
      <c r="A87" s="1" t="s">
        <v>2286</v>
      </c>
      <c r="B87" t="s">
        <v>2393</v>
      </c>
      <c r="C87" s="1" t="s">
        <v>2556</v>
      </c>
      <c r="D87" t="s">
        <v>2557</v>
      </c>
    </row>
    <row r="88" spans="1:4" ht="15.6" x14ac:dyDescent="0.3">
      <c r="A88" s="1" t="s">
        <v>2285</v>
      </c>
      <c r="B88" t="s">
        <v>2393</v>
      </c>
      <c r="C88" s="1" t="s">
        <v>2558</v>
      </c>
      <c r="D88" t="s">
        <v>2559</v>
      </c>
    </row>
    <row r="89" spans="1:4" ht="15.6" x14ac:dyDescent="0.3">
      <c r="A89" s="1" t="s">
        <v>2284</v>
      </c>
      <c r="B89" t="s">
        <v>2390</v>
      </c>
      <c r="C89" s="1" t="s">
        <v>2560</v>
      </c>
      <c r="D89" t="s">
        <v>2561</v>
      </c>
    </row>
    <row r="90" spans="1:4" ht="15.6" x14ac:dyDescent="0.3">
      <c r="A90" s="1" t="s">
        <v>2283</v>
      </c>
      <c r="B90" t="s">
        <v>2390</v>
      </c>
      <c r="C90" s="1" t="s">
        <v>2562</v>
      </c>
      <c r="D90" t="s">
        <v>2563</v>
      </c>
    </row>
    <row r="91" spans="1:4" ht="15.6" x14ac:dyDescent="0.3">
      <c r="A91" s="1" t="s">
        <v>2282</v>
      </c>
      <c r="B91" t="s">
        <v>2390</v>
      </c>
      <c r="C91" s="1" t="s">
        <v>2564</v>
      </c>
      <c r="D91" t="s">
        <v>2565</v>
      </c>
    </row>
    <row r="92" spans="1:4" ht="15.6" x14ac:dyDescent="0.3">
      <c r="A92" s="1" t="s">
        <v>2281</v>
      </c>
      <c r="B92" t="s">
        <v>2390</v>
      </c>
      <c r="C92" s="1" t="s">
        <v>2566</v>
      </c>
      <c r="D92" t="s">
        <v>2567</v>
      </c>
    </row>
    <row r="93" spans="1:4" ht="15.6" x14ac:dyDescent="0.3">
      <c r="A93" s="1" t="s">
        <v>2280</v>
      </c>
      <c r="B93" t="s">
        <v>2390</v>
      </c>
      <c r="C93" s="1" t="s">
        <v>2568</v>
      </c>
      <c r="D93" t="s">
        <v>2569</v>
      </c>
    </row>
    <row r="94" spans="1:4" ht="15.6" x14ac:dyDescent="0.3">
      <c r="A94" s="1" t="s">
        <v>2279</v>
      </c>
      <c r="B94" t="s">
        <v>2393</v>
      </c>
      <c r="C94" s="1" t="s">
        <v>2570</v>
      </c>
      <c r="D94" t="s">
        <v>2571</v>
      </c>
    </row>
    <row r="95" spans="1:4" ht="15.6" x14ac:dyDescent="0.3">
      <c r="A95" s="1" t="s">
        <v>2278</v>
      </c>
      <c r="B95" t="s">
        <v>2393</v>
      </c>
      <c r="C95" s="1" t="s">
        <v>2572</v>
      </c>
      <c r="D95" t="s">
        <v>2414</v>
      </c>
    </row>
    <row r="96" spans="1:4" ht="15.6" x14ac:dyDescent="0.3">
      <c r="A96" s="1" t="s">
        <v>2277</v>
      </c>
      <c r="B96" t="s">
        <v>2390</v>
      </c>
      <c r="C96" s="1" t="s">
        <v>2573</v>
      </c>
      <c r="D96" t="s">
        <v>2449</v>
      </c>
    </row>
    <row r="97" spans="1:4" ht="15.6" x14ac:dyDescent="0.3">
      <c r="A97" s="1" t="s">
        <v>2276</v>
      </c>
      <c r="B97" t="s">
        <v>2393</v>
      </c>
      <c r="C97" s="1" t="s">
        <v>2574</v>
      </c>
      <c r="D97" t="s">
        <v>2575</v>
      </c>
    </row>
    <row r="98" spans="1:4" ht="15.6" x14ac:dyDescent="0.3">
      <c r="A98" s="1" t="s">
        <v>2275</v>
      </c>
      <c r="B98" t="s">
        <v>2390</v>
      </c>
      <c r="C98" s="1" t="s">
        <v>2576</v>
      </c>
      <c r="D98" t="s">
        <v>2577</v>
      </c>
    </row>
    <row r="99" spans="1:4" ht="15.6" x14ac:dyDescent="0.3">
      <c r="A99" s="1" t="s">
        <v>2274</v>
      </c>
      <c r="B99" t="s">
        <v>2390</v>
      </c>
      <c r="C99" s="1" t="s">
        <v>2578</v>
      </c>
      <c r="D99" t="s">
        <v>2579</v>
      </c>
    </row>
    <row r="100" spans="1:4" ht="15.6" x14ac:dyDescent="0.3">
      <c r="A100" s="1" t="s">
        <v>2273</v>
      </c>
      <c r="B100" t="s">
        <v>2393</v>
      </c>
      <c r="C100" s="1" t="s">
        <v>2580</v>
      </c>
      <c r="D100" t="s">
        <v>2581</v>
      </c>
    </row>
    <row r="101" spans="1:4" ht="15.6" x14ac:dyDescent="0.3">
      <c r="A101" s="1" t="s">
        <v>2272</v>
      </c>
      <c r="B101" t="s">
        <v>2393</v>
      </c>
      <c r="C101" s="1" t="s">
        <v>2582</v>
      </c>
      <c r="D101" t="s">
        <v>2519</v>
      </c>
    </row>
    <row r="102" spans="1:4" ht="15.6" x14ac:dyDescent="0.3">
      <c r="A102" s="1" t="s">
        <v>2271</v>
      </c>
      <c r="B102" t="s">
        <v>2393</v>
      </c>
      <c r="C102" s="1" t="s">
        <v>2583</v>
      </c>
      <c r="D102" t="s">
        <v>2584</v>
      </c>
    </row>
    <row r="103" spans="1:4" ht="15.6" x14ac:dyDescent="0.3">
      <c r="A103" s="1" t="s">
        <v>2270</v>
      </c>
      <c r="B103" t="s">
        <v>2390</v>
      </c>
      <c r="C103" s="1" t="s">
        <v>2585</v>
      </c>
      <c r="D103" t="s">
        <v>2586</v>
      </c>
    </row>
    <row r="104" spans="1:4" ht="15.6" x14ac:dyDescent="0.3">
      <c r="A104" s="1" t="s">
        <v>2269</v>
      </c>
      <c r="B104" t="s">
        <v>2393</v>
      </c>
      <c r="C104" s="1" t="s">
        <v>2587</v>
      </c>
      <c r="D104" t="s">
        <v>2588</v>
      </c>
    </row>
    <row r="105" spans="1:4" ht="15.6" x14ac:dyDescent="0.3">
      <c r="A105" s="1" t="s">
        <v>2268</v>
      </c>
      <c r="B105" t="s">
        <v>2393</v>
      </c>
      <c r="C105" s="1" t="s">
        <v>2589</v>
      </c>
      <c r="D105" t="s">
        <v>2590</v>
      </c>
    </row>
    <row r="106" spans="1:4" ht="15.6" x14ac:dyDescent="0.3">
      <c r="A106" s="1" t="s">
        <v>2267</v>
      </c>
      <c r="B106" t="s">
        <v>2393</v>
      </c>
      <c r="C106" s="1" t="s">
        <v>2591</v>
      </c>
      <c r="D106" t="s">
        <v>2592</v>
      </c>
    </row>
    <row r="107" spans="1:4" ht="15.6" x14ac:dyDescent="0.3">
      <c r="A107" s="1" t="s">
        <v>2266</v>
      </c>
      <c r="B107" t="s">
        <v>2393</v>
      </c>
      <c r="C107" s="1" t="s">
        <v>2593</v>
      </c>
      <c r="D107" t="s">
        <v>2594</v>
      </c>
    </row>
    <row r="108" spans="1:4" ht="15.6" x14ac:dyDescent="0.3">
      <c r="A108" s="1" t="s">
        <v>2265</v>
      </c>
      <c r="B108" t="s">
        <v>2393</v>
      </c>
      <c r="C108" s="1" t="s">
        <v>2595</v>
      </c>
      <c r="D108" t="s">
        <v>2596</v>
      </c>
    </row>
    <row r="109" spans="1:4" ht="15.6" x14ac:dyDescent="0.3">
      <c r="A109" s="1" t="s">
        <v>2264</v>
      </c>
      <c r="B109" t="s">
        <v>2390</v>
      </c>
      <c r="C109" s="1" t="s">
        <v>2597</v>
      </c>
      <c r="D109" t="s">
        <v>2598</v>
      </c>
    </row>
    <row r="110" spans="1:4" ht="15.6" x14ac:dyDescent="0.3">
      <c r="A110" s="1" t="s">
        <v>2263</v>
      </c>
      <c r="B110" t="s">
        <v>2390</v>
      </c>
      <c r="C110" s="1" t="s">
        <v>2599</v>
      </c>
      <c r="D110" t="s">
        <v>2600</v>
      </c>
    </row>
    <row r="111" spans="1:4" ht="15.6" x14ac:dyDescent="0.3">
      <c r="A111" s="1" t="s">
        <v>2262</v>
      </c>
      <c r="B111" t="s">
        <v>2393</v>
      </c>
      <c r="C111" s="1" t="s">
        <v>2601</v>
      </c>
      <c r="D111" t="s">
        <v>2571</v>
      </c>
    </row>
    <row r="112" spans="1:4" ht="15.6" x14ac:dyDescent="0.3">
      <c r="A112" s="1" t="s">
        <v>2261</v>
      </c>
      <c r="B112" t="s">
        <v>2393</v>
      </c>
      <c r="C112" s="1" t="s">
        <v>2602</v>
      </c>
      <c r="D112" t="s">
        <v>2603</v>
      </c>
    </row>
    <row r="113" spans="1:4" ht="15.6" x14ac:dyDescent="0.3">
      <c r="A113" s="1" t="s">
        <v>2260</v>
      </c>
      <c r="B113" t="s">
        <v>2390</v>
      </c>
      <c r="C113" s="1" t="s">
        <v>2604</v>
      </c>
      <c r="D113" t="s">
        <v>2605</v>
      </c>
    </row>
    <row r="114" spans="1:4" ht="15.6" x14ac:dyDescent="0.3">
      <c r="A114" s="1" t="s">
        <v>2259</v>
      </c>
      <c r="B114" t="s">
        <v>2390</v>
      </c>
      <c r="C114" s="1" t="s">
        <v>2606</v>
      </c>
      <c r="D114" t="s">
        <v>2607</v>
      </c>
    </row>
    <row r="115" spans="1:4" ht="15.6" x14ac:dyDescent="0.3">
      <c r="A115" s="1" t="s">
        <v>2258</v>
      </c>
      <c r="B115" t="s">
        <v>2393</v>
      </c>
      <c r="C115" s="1" t="s">
        <v>2608</v>
      </c>
      <c r="D115" t="s">
        <v>2609</v>
      </c>
    </row>
    <row r="116" spans="1:4" ht="15.6" x14ac:dyDescent="0.3">
      <c r="A116" s="1" t="s">
        <v>2257</v>
      </c>
      <c r="B116" t="s">
        <v>2393</v>
      </c>
      <c r="C116" s="1" t="s">
        <v>2610</v>
      </c>
      <c r="D116" t="s">
        <v>2611</v>
      </c>
    </row>
    <row r="117" spans="1:4" ht="15.6" x14ac:dyDescent="0.3">
      <c r="A117" s="1" t="s">
        <v>2256</v>
      </c>
      <c r="B117" t="s">
        <v>2390</v>
      </c>
      <c r="C117" s="1" t="s">
        <v>2612</v>
      </c>
      <c r="D117" t="s">
        <v>2613</v>
      </c>
    </row>
    <row r="118" spans="1:4" ht="15.6" x14ac:dyDescent="0.3">
      <c r="A118" s="1" t="s">
        <v>2255</v>
      </c>
      <c r="B118" t="s">
        <v>2393</v>
      </c>
      <c r="C118" s="1" t="s">
        <v>2614</v>
      </c>
      <c r="D118" t="s">
        <v>2615</v>
      </c>
    </row>
    <row r="119" spans="1:4" ht="15.6" x14ac:dyDescent="0.3">
      <c r="A119" s="1" t="s">
        <v>2254</v>
      </c>
      <c r="B119" t="s">
        <v>2393</v>
      </c>
      <c r="C119" s="1" t="s">
        <v>2616</v>
      </c>
      <c r="D119" t="s">
        <v>2430</v>
      </c>
    </row>
    <row r="120" spans="1:4" ht="15.6" x14ac:dyDescent="0.3">
      <c r="A120" s="1" t="s">
        <v>2253</v>
      </c>
      <c r="B120" t="s">
        <v>2393</v>
      </c>
      <c r="C120" s="1" t="s">
        <v>2617</v>
      </c>
      <c r="D120" t="s">
        <v>2618</v>
      </c>
    </row>
    <row r="121" spans="1:4" ht="15.6" x14ac:dyDescent="0.3">
      <c r="A121" s="1" t="s">
        <v>2252</v>
      </c>
      <c r="B121" t="s">
        <v>2393</v>
      </c>
      <c r="C121" s="1" t="s">
        <v>2619</v>
      </c>
      <c r="D121" t="s">
        <v>2620</v>
      </c>
    </row>
    <row r="122" spans="1:4" ht="15.6" x14ac:dyDescent="0.3">
      <c r="A122" s="1" t="s">
        <v>2251</v>
      </c>
      <c r="B122" t="s">
        <v>2393</v>
      </c>
      <c r="C122" s="1" t="s">
        <v>2621</v>
      </c>
      <c r="D122" t="s">
        <v>2622</v>
      </c>
    </row>
    <row r="123" spans="1:4" ht="15.6" x14ac:dyDescent="0.3">
      <c r="A123" s="1" t="s">
        <v>2250</v>
      </c>
      <c r="B123" t="s">
        <v>2393</v>
      </c>
      <c r="C123" s="1" t="s">
        <v>2623</v>
      </c>
      <c r="D123" t="s">
        <v>2624</v>
      </c>
    </row>
    <row r="124" spans="1:4" ht="15.6" x14ac:dyDescent="0.3">
      <c r="A124" s="1" t="s">
        <v>2249</v>
      </c>
      <c r="B124" t="s">
        <v>2390</v>
      </c>
      <c r="C124" s="1" t="s">
        <v>2625</v>
      </c>
      <c r="D124" t="s">
        <v>2626</v>
      </c>
    </row>
    <row r="125" spans="1:4" ht="15.6" x14ac:dyDescent="0.3">
      <c r="A125" s="1" t="s">
        <v>2248</v>
      </c>
      <c r="B125" t="s">
        <v>2393</v>
      </c>
      <c r="C125" s="1" t="s">
        <v>2627</v>
      </c>
      <c r="D125" t="s">
        <v>2628</v>
      </c>
    </row>
    <row r="126" spans="1:4" ht="15.6" x14ac:dyDescent="0.3">
      <c r="A126" s="1" t="s">
        <v>2247</v>
      </c>
      <c r="B126" t="s">
        <v>2390</v>
      </c>
      <c r="C126" s="1" t="s">
        <v>2629</v>
      </c>
      <c r="D126" t="s">
        <v>2630</v>
      </c>
    </row>
    <row r="127" spans="1:4" ht="15.6" x14ac:dyDescent="0.3">
      <c r="A127" s="1" t="s">
        <v>2246</v>
      </c>
      <c r="B127" t="s">
        <v>2393</v>
      </c>
      <c r="C127" s="1" t="s">
        <v>2631</v>
      </c>
      <c r="D127" t="s">
        <v>2632</v>
      </c>
    </row>
    <row r="128" spans="1:4" ht="15.6" x14ac:dyDescent="0.3">
      <c r="A128" s="1" t="s">
        <v>2245</v>
      </c>
      <c r="B128" t="s">
        <v>2393</v>
      </c>
      <c r="C128" s="1" t="s">
        <v>2633</v>
      </c>
      <c r="D128" t="s">
        <v>2634</v>
      </c>
    </row>
    <row r="129" spans="1:4" ht="15.6" x14ac:dyDescent="0.3">
      <c r="A129" s="1" t="s">
        <v>2244</v>
      </c>
      <c r="B129" t="s">
        <v>2393</v>
      </c>
      <c r="C129" s="1" t="s">
        <v>2635</v>
      </c>
      <c r="D129" t="s">
        <v>2636</v>
      </c>
    </row>
    <row r="130" spans="1:4" ht="15.6" x14ac:dyDescent="0.3">
      <c r="A130" s="1" t="s">
        <v>2243</v>
      </c>
      <c r="B130" t="s">
        <v>2393</v>
      </c>
      <c r="C130" s="1" t="s">
        <v>2637</v>
      </c>
      <c r="D130" t="s">
        <v>2638</v>
      </c>
    </row>
    <row r="131" spans="1:4" ht="15.6" x14ac:dyDescent="0.3">
      <c r="A131" s="1" t="s">
        <v>2242</v>
      </c>
      <c r="B131" t="s">
        <v>2393</v>
      </c>
      <c r="C131" s="1" t="s">
        <v>2639</v>
      </c>
      <c r="D131" t="s">
        <v>2640</v>
      </c>
    </row>
    <row r="132" spans="1:4" ht="15.6" x14ac:dyDescent="0.3">
      <c r="A132" s="1" t="s">
        <v>2241</v>
      </c>
      <c r="B132" t="s">
        <v>2393</v>
      </c>
      <c r="C132" s="1" t="s">
        <v>2641</v>
      </c>
      <c r="D132" t="s">
        <v>2642</v>
      </c>
    </row>
    <row r="133" spans="1:4" ht="15.6" x14ac:dyDescent="0.3">
      <c r="A133" s="1" t="s">
        <v>2240</v>
      </c>
      <c r="B133" t="s">
        <v>2390</v>
      </c>
      <c r="C133" s="1" t="s">
        <v>2643</v>
      </c>
      <c r="D133" t="s">
        <v>2644</v>
      </c>
    </row>
    <row r="134" spans="1:4" ht="15.6" x14ac:dyDescent="0.3">
      <c r="A134" s="1" t="s">
        <v>2239</v>
      </c>
      <c r="B134" t="s">
        <v>2393</v>
      </c>
      <c r="C134" s="1" t="s">
        <v>2645</v>
      </c>
      <c r="D134" t="s">
        <v>2646</v>
      </c>
    </row>
    <row r="135" spans="1:4" ht="15.6" x14ac:dyDescent="0.3">
      <c r="A135" s="1" t="s">
        <v>2238</v>
      </c>
      <c r="B135" t="s">
        <v>2393</v>
      </c>
      <c r="C135" s="1" t="s">
        <v>2647</v>
      </c>
      <c r="D135" t="s">
        <v>2648</v>
      </c>
    </row>
    <row r="136" spans="1:4" ht="15.6" x14ac:dyDescent="0.3">
      <c r="A136" s="1" t="s">
        <v>2237</v>
      </c>
      <c r="B136" t="s">
        <v>2390</v>
      </c>
      <c r="C136" s="1" t="s">
        <v>2649</v>
      </c>
      <c r="D136" t="s">
        <v>2650</v>
      </c>
    </row>
    <row r="137" spans="1:4" ht="15.6" x14ac:dyDescent="0.3">
      <c r="A137" s="1" t="s">
        <v>2236</v>
      </c>
      <c r="B137" t="s">
        <v>2390</v>
      </c>
      <c r="C137" s="1" t="s">
        <v>2651</v>
      </c>
      <c r="D137" t="s">
        <v>2652</v>
      </c>
    </row>
    <row r="138" spans="1:4" ht="15.6" x14ac:dyDescent="0.3">
      <c r="A138" s="1" t="s">
        <v>2235</v>
      </c>
      <c r="B138" t="s">
        <v>2390</v>
      </c>
      <c r="C138" s="1" t="s">
        <v>2653</v>
      </c>
      <c r="D138" t="s">
        <v>2654</v>
      </c>
    </row>
    <row r="139" spans="1:4" ht="15.6" x14ac:dyDescent="0.3">
      <c r="A139" s="1" t="s">
        <v>2234</v>
      </c>
      <c r="B139" t="s">
        <v>2393</v>
      </c>
      <c r="C139" s="1" t="s">
        <v>2655</v>
      </c>
      <c r="D139" t="s">
        <v>2656</v>
      </c>
    </row>
    <row r="140" spans="1:4" ht="15.6" x14ac:dyDescent="0.3">
      <c r="A140" s="1" t="s">
        <v>2233</v>
      </c>
      <c r="B140" t="s">
        <v>2393</v>
      </c>
      <c r="C140" s="1" t="s">
        <v>2657</v>
      </c>
      <c r="D140" t="s">
        <v>2658</v>
      </c>
    </row>
    <row r="141" spans="1:4" ht="15.6" x14ac:dyDescent="0.3">
      <c r="A141" s="1" t="s">
        <v>2232</v>
      </c>
      <c r="B141" t="s">
        <v>2393</v>
      </c>
      <c r="C141" s="1" t="s">
        <v>2659</v>
      </c>
      <c r="D141" t="s">
        <v>2660</v>
      </c>
    </row>
    <row r="142" spans="1:4" ht="15.6" x14ac:dyDescent="0.3">
      <c r="A142" s="1" t="s">
        <v>2231</v>
      </c>
      <c r="B142" t="s">
        <v>2393</v>
      </c>
      <c r="C142" s="1" t="s">
        <v>2661</v>
      </c>
      <c r="D142" t="s">
        <v>2662</v>
      </c>
    </row>
    <row r="143" spans="1:4" ht="15.6" x14ac:dyDescent="0.3">
      <c r="A143" s="1" t="s">
        <v>2230</v>
      </c>
      <c r="B143" t="s">
        <v>2393</v>
      </c>
      <c r="C143" s="1" t="s">
        <v>2663</v>
      </c>
      <c r="D143" t="s">
        <v>2664</v>
      </c>
    </row>
    <row r="144" spans="1:4" ht="15.6" x14ac:dyDescent="0.3">
      <c r="A144" s="1" t="s">
        <v>2229</v>
      </c>
      <c r="B144" t="s">
        <v>2390</v>
      </c>
      <c r="C144" s="1" t="s">
        <v>2665</v>
      </c>
      <c r="D144" t="s">
        <v>2666</v>
      </c>
    </row>
    <row r="145" spans="1:4" ht="15.6" x14ac:dyDescent="0.3">
      <c r="A145" s="1" t="s">
        <v>2228</v>
      </c>
      <c r="B145" t="s">
        <v>2393</v>
      </c>
      <c r="C145" s="1" t="s">
        <v>2667</v>
      </c>
      <c r="D145" t="s">
        <v>2668</v>
      </c>
    </row>
    <row r="146" spans="1:4" ht="15.6" x14ac:dyDescent="0.3">
      <c r="A146" s="1" t="s">
        <v>2227</v>
      </c>
      <c r="B146" t="s">
        <v>2393</v>
      </c>
      <c r="C146" s="1" t="s">
        <v>2669</v>
      </c>
      <c r="D146" t="s">
        <v>2670</v>
      </c>
    </row>
    <row r="147" spans="1:4" ht="15.6" x14ac:dyDescent="0.3">
      <c r="A147" s="1" t="s">
        <v>2226</v>
      </c>
      <c r="B147" t="s">
        <v>2390</v>
      </c>
      <c r="C147" s="1" t="s">
        <v>2671</v>
      </c>
      <c r="D147" t="s">
        <v>2672</v>
      </c>
    </row>
    <row r="148" spans="1:4" ht="15.6" x14ac:dyDescent="0.3">
      <c r="A148" s="1" t="s">
        <v>2225</v>
      </c>
      <c r="B148" t="s">
        <v>2393</v>
      </c>
      <c r="C148" s="1" t="s">
        <v>2546</v>
      </c>
      <c r="D148" t="s">
        <v>2673</v>
      </c>
    </row>
    <row r="149" spans="1:4" ht="15.6" x14ac:dyDescent="0.3">
      <c r="A149" s="1" t="s">
        <v>2224</v>
      </c>
      <c r="B149" t="s">
        <v>2393</v>
      </c>
      <c r="C149" s="1" t="s">
        <v>2674</v>
      </c>
      <c r="D149" t="s">
        <v>2675</v>
      </c>
    </row>
    <row r="150" spans="1:4" ht="15.6" x14ac:dyDescent="0.3">
      <c r="A150" s="1" t="s">
        <v>2223</v>
      </c>
      <c r="B150" t="s">
        <v>2393</v>
      </c>
      <c r="C150" s="1" t="s">
        <v>2676</v>
      </c>
      <c r="D150" t="s">
        <v>2677</v>
      </c>
    </row>
    <row r="151" spans="1:4" ht="15.6" x14ac:dyDescent="0.3">
      <c r="A151" s="1" t="s">
        <v>2222</v>
      </c>
      <c r="B151" t="s">
        <v>2393</v>
      </c>
      <c r="C151" s="1" t="s">
        <v>2678</v>
      </c>
      <c r="D151" t="s">
        <v>2679</v>
      </c>
    </row>
    <row r="152" spans="1:4" ht="15.6" x14ac:dyDescent="0.3">
      <c r="A152" s="1" t="s">
        <v>2221</v>
      </c>
      <c r="B152" t="s">
        <v>2390</v>
      </c>
      <c r="C152" s="1" t="s">
        <v>2680</v>
      </c>
      <c r="D152" t="s">
        <v>2681</v>
      </c>
    </row>
    <row r="153" spans="1:4" ht="15.6" x14ac:dyDescent="0.3">
      <c r="A153" s="1" t="s">
        <v>2220</v>
      </c>
      <c r="B153" t="s">
        <v>2393</v>
      </c>
      <c r="C153" s="1" t="s">
        <v>2682</v>
      </c>
      <c r="D153" t="s">
        <v>2673</v>
      </c>
    </row>
    <row r="154" spans="1:4" ht="15.6" x14ac:dyDescent="0.3">
      <c r="A154" s="1" t="s">
        <v>2219</v>
      </c>
      <c r="B154" t="s">
        <v>2393</v>
      </c>
      <c r="C154" s="1" t="s">
        <v>2683</v>
      </c>
      <c r="D154" t="s">
        <v>2684</v>
      </c>
    </row>
    <row r="155" spans="1:4" ht="15.6" x14ac:dyDescent="0.3">
      <c r="A155" s="1" t="s">
        <v>2218</v>
      </c>
      <c r="B155" t="s">
        <v>2393</v>
      </c>
      <c r="C155" s="1" t="s">
        <v>2685</v>
      </c>
      <c r="D155" t="s">
        <v>2686</v>
      </c>
    </row>
    <row r="156" spans="1:4" ht="15.6" x14ac:dyDescent="0.3">
      <c r="A156" s="1" t="s">
        <v>2217</v>
      </c>
      <c r="B156" t="s">
        <v>2393</v>
      </c>
      <c r="C156" s="1" t="s">
        <v>2687</v>
      </c>
      <c r="D156" t="s">
        <v>2688</v>
      </c>
    </row>
    <row r="157" spans="1:4" ht="15.6" x14ac:dyDescent="0.3">
      <c r="A157" s="1" t="s">
        <v>2216</v>
      </c>
      <c r="B157" t="s">
        <v>2393</v>
      </c>
      <c r="C157" s="1" t="s">
        <v>2689</v>
      </c>
      <c r="D157" t="s">
        <v>2690</v>
      </c>
    </row>
    <row r="158" spans="1:4" ht="15.6" x14ac:dyDescent="0.3">
      <c r="A158" s="1" t="s">
        <v>2215</v>
      </c>
      <c r="B158" t="s">
        <v>2393</v>
      </c>
      <c r="C158" s="1" t="s">
        <v>2691</v>
      </c>
      <c r="D158" t="s">
        <v>2519</v>
      </c>
    </row>
    <row r="159" spans="1:4" ht="15.6" x14ac:dyDescent="0.3">
      <c r="A159" s="1" t="s">
        <v>2214</v>
      </c>
      <c r="B159" t="s">
        <v>2390</v>
      </c>
      <c r="C159" s="1" t="s">
        <v>2692</v>
      </c>
      <c r="D159" t="s">
        <v>2693</v>
      </c>
    </row>
    <row r="160" spans="1:4" ht="15.6" x14ac:dyDescent="0.3">
      <c r="A160" s="1" t="s">
        <v>2213</v>
      </c>
      <c r="B160" t="s">
        <v>2390</v>
      </c>
      <c r="C160" s="1" t="s">
        <v>2694</v>
      </c>
      <c r="D160" t="s">
        <v>2695</v>
      </c>
    </row>
    <row r="161" spans="1:4" ht="15.6" x14ac:dyDescent="0.3">
      <c r="A161" s="1" t="s">
        <v>2212</v>
      </c>
      <c r="B161" t="s">
        <v>2393</v>
      </c>
      <c r="C161" s="1" t="s">
        <v>2696</v>
      </c>
      <c r="D161" t="s">
        <v>2697</v>
      </c>
    </row>
    <row r="162" spans="1:4" ht="15.6" x14ac:dyDescent="0.3">
      <c r="A162" s="1" t="s">
        <v>2211</v>
      </c>
      <c r="B162" t="s">
        <v>2393</v>
      </c>
      <c r="C162" s="1" t="s">
        <v>2698</v>
      </c>
      <c r="D162" t="s">
        <v>2699</v>
      </c>
    </row>
    <row r="163" spans="1:4" ht="15.6" x14ac:dyDescent="0.3">
      <c r="A163" s="1" t="s">
        <v>2210</v>
      </c>
      <c r="B163" t="s">
        <v>2393</v>
      </c>
      <c r="C163" s="1" t="s">
        <v>2700</v>
      </c>
      <c r="D163" t="s">
        <v>2701</v>
      </c>
    </row>
    <row r="164" spans="1:4" ht="15.6" x14ac:dyDescent="0.3">
      <c r="A164" s="1" t="s">
        <v>2209</v>
      </c>
      <c r="B164" t="s">
        <v>2393</v>
      </c>
      <c r="C164" s="1" t="s">
        <v>2702</v>
      </c>
      <c r="D164" t="s">
        <v>2703</v>
      </c>
    </row>
    <row r="165" spans="1:4" ht="15.6" x14ac:dyDescent="0.3">
      <c r="A165" s="1" t="s">
        <v>2208</v>
      </c>
      <c r="B165" t="s">
        <v>2393</v>
      </c>
      <c r="C165" s="1" t="s">
        <v>2704</v>
      </c>
      <c r="D165" t="s">
        <v>2705</v>
      </c>
    </row>
    <row r="166" spans="1:4" ht="15.6" x14ac:dyDescent="0.3">
      <c r="A166" s="1" t="s">
        <v>2207</v>
      </c>
      <c r="B166" t="s">
        <v>2390</v>
      </c>
      <c r="C166" s="1" t="s">
        <v>2706</v>
      </c>
      <c r="D166" t="s">
        <v>2707</v>
      </c>
    </row>
    <row r="167" spans="1:4" ht="15.6" x14ac:dyDescent="0.3">
      <c r="A167" s="1" t="s">
        <v>2206</v>
      </c>
      <c r="B167" t="s">
        <v>2393</v>
      </c>
      <c r="C167" s="1" t="s">
        <v>2708</v>
      </c>
      <c r="D167" t="s">
        <v>2709</v>
      </c>
    </row>
    <row r="168" spans="1:4" ht="15.6" x14ac:dyDescent="0.3">
      <c r="A168" s="1" t="s">
        <v>2205</v>
      </c>
      <c r="B168" t="s">
        <v>2390</v>
      </c>
      <c r="C168" s="1" t="s">
        <v>2710</v>
      </c>
      <c r="D168" t="s">
        <v>2711</v>
      </c>
    </row>
    <row r="169" spans="1:4" ht="15.6" x14ac:dyDescent="0.3">
      <c r="A169" s="1" t="s">
        <v>2204</v>
      </c>
      <c r="B169" t="s">
        <v>2390</v>
      </c>
      <c r="C169" s="1" t="s">
        <v>2712</v>
      </c>
      <c r="D169" t="s">
        <v>2713</v>
      </c>
    </row>
    <row r="170" spans="1:4" ht="15.6" x14ac:dyDescent="0.3">
      <c r="A170" s="1" t="s">
        <v>2203</v>
      </c>
      <c r="B170" t="s">
        <v>2393</v>
      </c>
      <c r="C170" s="1" t="s">
        <v>2714</v>
      </c>
      <c r="D170" t="s">
        <v>2715</v>
      </c>
    </row>
    <row r="171" spans="1:4" ht="15.6" x14ac:dyDescent="0.3">
      <c r="A171" s="1" t="s">
        <v>2202</v>
      </c>
      <c r="B171" t="s">
        <v>2393</v>
      </c>
      <c r="C171" s="1" t="s">
        <v>2716</v>
      </c>
      <c r="D171" t="s">
        <v>2717</v>
      </c>
    </row>
    <row r="172" spans="1:4" ht="15.6" x14ac:dyDescent="0.3">
      <c r="A172" s="1" t="s">
        <v>2201</v>
      </c>
      <c r="B172" t="s">
        <v>2390</v>
      </c>
      <c r="C172" s="1" t="s">
        <v>2718</v>
      </c>
      <c r="D172" t="s">
        <v>2449</v>
      </c>
    </row>
    <row r="173" spans="1:4" ht="15.6" x14ac:dyDescent="0.3">
      <c r="A173" s="1" t="s">
        <v>2200</v>
      </c>
      <c r="B173" t="s">
        <v>2390</v>
      </c>
      <c r="C173" s="1" t="s">
        <v>2719</v>
      </c>
      <c r="D173" t="s">
        <v>2720</v>
      </c>
    </row>
    <row r="174" spans="1:4" ht="15.6" x14ac:dyDescent="0.3">
      <c r="A174" s="1" t="s">
        <v>2199</v>
      </c>
      <c r="B174" t="s">
        <v>2393</v>
      </c>
      <c r="C174" s="1" t="s">
        <v>2721</v>
      </c>
      <c r="D174" t="s">
        <v>2722</v>
      </c>
    </row>
    <row r="175" spans="1:4" ht="15.6" x14ac:dyDescent="0.3">
      <c r="A175" s="1" t="s">
        <v>2198</v>
      </c>
      <c r="B175" t="s">
        <v>2390</v>
      </c>
      <c r="C175" s="1" t="s">
        <v>2723</v>
      </c>
      <c r="D175" t="s">
        <v>2600</v>
      </c>
    </row>
    <row r="176" spans="1:4" ht="15.6" x14ac:dyDescent="0.3">
      <c r="A176" s="1" t="s">
        <v>2197</v>
      </c>
      <c r="B176" t="s">
        <v>2393</v>
      </c>
      <c r="C176" s="1" t="s">
        <v>2724</v>
      </c>
      <c r="D176" t="s">
        <v>2725</v>
      </c>
    </row>
    <row r="177" spans="1:4" ht="15.6" x14ac:dyDescent="0.3">
      <c r="A177" s="1" t="s">
        <v>2196</v>
      </c>
      <c r="B177" t="s">
        <v>2393</v>
      </c>
      <c r="C177" s="1" t="s">
        <v>2726</v>
      </c>
      <c r="D177" t="s">
        <v>2430</v>
      </c>
    </row>
    <row r="178" spans="1:4" ht="15.6" x14ac:dyDescent="0.3">
      <c r="A178" s="1" t="s">
        <v>2195</v>
      </c>
      <c r="B178" t="s">
        <v>2390</v>
      </c>
      <c r="C178" s="1" t="s">
        <v>2727</v>
      </c>
      <c r="D178" t="s">
        <v>2728</v>
      </c>
    </row>
    <row r="179" spans="1:4" ht="15.6" x14ac:dyDescent="0.3">
      <c r="A179" s="1" t="s">
        <v>2194</v>
      </c>
      <c r="B179" t="s">
        <v>2390</v>
      </c>
      <c r="C179" s="1" t="s">
        <v>2729</v>
      </c>
      <c r="D179" t="s">
        <v>2730</v>
      </c>
    </row>
    <row r="180" spans="1:4" ht="15.6" x14ac:dyDescent="0.3">
      <c r="A180" s="1" t="s">
        <v>2193</v>
      </c>
      <c r="B180" t="s">
        <v>2390</v>
      </c>
      <c r="C180" s="1" t="s">
        <v>2731</v>
      </c>
      <c r="D180" t="s">
        <v>2732</v>
      </c>
    </row>
    <row r="181" spans="1:4" ht="15.6" x14ac:dyDescent="0.3">
      <c r="A181" s="1" t="s">
        <v>2192</v>
      </c>
      <c r="B181" t="s">
        <v>2390</v>
      </c>
      <c r="C181" s="1" t="s">
        <v>2733</v>
      </c>
      <c r="D181" t="s">
        <v>2734</v>
      </c>
    </row>
    <row r="182" spans="1:4" ht="15.6" x14ac:dyDescent="0.3">
      <c r="A182" s="1" t="s">
        <v>2191</v>
      </c>
      <c r="B182" t="s">
        <v>2390</v>
      </c>
      <c r="C182" s="1" t="s">
        <v>2735</v>
      </c>
      <c r="D182" t="s">
        <v>2736</v>
      </c>
    </row>
    <row r="183" spans="1:4" ht="15.6" x14ac:dyDescent="0.3">
      <c r="A183" s="1" t="s">
        <v>2190</v>
      </c>
      <c r="B183" t="s">
        <v>2393</v>
      </c>
      <c r="C183" s="1" t="s">
        <v>2737</v>
      </c>
      <c r="D183" t="s">
        <v>2738</v>
      </c>
    </row>
    <row r="184" spans="1:4" ht="15.6" x14ac:dyDescent="0.3">
      <c r="A184" s="1" t="s">
        <v>2189</v>
      </c>
      <c r="B184" t="s">
        <v>2393</v>
      </c>
      <c r="C184" s="1" t="s">
        <v>2739</v>
      </c>
      <c r="D184" t="s">
        <v>2740</v>
      </c>
    </row>
    <row r="185" spans="1:4" ht="15.6" x14ac:dyDescent="0.3">
      <c r="A185" s="1" t="s">
        <v>2188</v>
      </c>
      <c r="B185" t="s">
        <v>2393</v>
      </c>
      <c r="C185" s="1" t="s">
        <v>2741</v>
      </c>
      <c r="D185" t="s">
        <v>2742</v>
      </c>
    </row>
    <row r="186" spans="1:4" ht="15.6" x14ac:dyDescent="0.3">
      <c r="A186" s="1" t="s">
        <v>2187</v>
      </c>
      <c r="B186" t="s">
        <v>2393</v>
      </c>
      <c r="C186" s="1" t="s">
        <v>2743</v>
      </c>
      <c r="D186" t="s">
        <v>2744</v>
      </c>
    </row>
    <row r="187" spans="1:4" ht="15.6" x14ac:dyDescent="0.3">
      <c r="A187" s="1" t="s">
        <v>2186</v>
      </c>
      <c r="B187" t="s">
        <v>2390</v>
      </c>
      <c r="C187" s="1" t="s">
        <v>2745</v>
      </c>
      <c r="D187" t="s">
        <v>2746</v>
      </c>
    </row>
    <row r="188" spans="1:4" ht="15.6" x14ac:dyDescent="0.3">
      <c r="A188" s="1" t="s">
        <v>2185</v>
      </c>
      <c r="B188" t="s">
        <v>2393</v>
      </c>
      <c r="C188" s="1" t="s">
        <v>2747</v>
      </c>
      <c r="D188" t="s">
        <v>2748</v>
      </c>
    </row>
    <row r="189" spans="1:4" ht="15.6" x14ac:dyDescent="0.3">
      <c r="A189" s="1" t="s">
        <v>2184</v>
      </c>
      <c r="B189" t="s">
        <v>2393</v>
      </c>
      <c r="C189" s="1" t="s">
        <v>2749</v>
      </c>
      <c r="D189" t="s">
        <v>2750</v>
      </c>
    </row>
    <row r="190" spans="1:4" ht="15.6" x14ac:dyDescent="0.3">
      <c r="A190" s="1" t="s">
        <v>2183</v>
      </c>
      <c r="B190" t="s">
        <v>2390</v>
      </c>
      <c r="C190" s="1" t="s">
        <v>2751</v>
      </c>
      <c r="D190" t="s">
        <v>2752</v>
      </c>
    </row>
    <row r="191" spans="1:4" ht="15.6" x14ac:dyDescent="0.3">
      <c r="A191" s="1" t="s">
        <v>2182</v>
      </c>
      <c r="B191" t="s">
        <v>2390</v>
      </c>
      <c r="C191" s="1" t="s">
        <v>2753</v>
      </c>
      <c r="D191" t="s">
        <v>2754</v>
      </c>
    </row>
    <row r="192" spans="1:4" ht="15.6" x14ac:dyDescent="0.3">
      <c r="A192" s="1" t="s">
        <v>2181</v>
      </c>
      <c r="B192" t="s">
        <v>2393</v>
      </c>
      <c r="C192" s="1" t="s">
        <v>2755</v>
      </c>
      <c r="D192" t="s">
        <v>2756</v>
      </c>
    </row>
    <row r="193" spans="1:4" ht="15.6" x14ac:dyDescent="0.3">
      <c r="A193" s="1" t="s">
        <v>2180</v>
      </c>
      <c r="B193" t="s">
        <v>2393</v>
      </c>
      <c r="C193" s="1" t="s">
        <v>2757</v>
      </c>
      <c r="D193" t="s">
        <v>2758</v>
      </c>
    </row>
    <row r="194" spans="1:4" ht="15.6" x14ac:dyDescent="0.3">
      <c r="A194" s="1" t="s">
        <v>2179</v>
      </c>
      <c r="B194" t="s">
        <v>2390</v>
      </c>
      <c r="C194" s="1" t="s">
        <v>2759</v>
      </c>
      <c r="D194" t="s">
        <v>2760</v>
      </c>
    </row>
    <row r="195" spans="1:4" ht="15.6" x14ac:dyDescent="0.3">
      <c r="A195" s="1" t="s">
        <v>2178</v>
      </c>
      <c r="B195" t="s">
        <v>2393</v>
      </c>
      <c r="C195" s="1" t="s">
        <v>2761</v>
      </c>
      <c r="D195" t="s">
        <v>2762</v>
      </c>
    </row>
    <row r="196" spans="1:4" ht="15.6" x14ac:dyDescent="0.3">
      <c r="A196" s="1" t="s">
        <v>2177</v>
      </c>
      <c r="B196" t="s">
        <v>2393</v>
      </c>
      <c r="C196" s="1" t="s">
        <v>2763</v>
      </c>
      <c r="D196" t="s">
        <v>2764</v>
      </c>
    </row>
    <row r="197" spans="1:4" ht="15.6" x14ac:dyDescent="0.3">
      <c r="A197" s="1" t="s">
        <v>2176</v>
      </c>
      <c r="B197" t="s">
        <v>2393</v>
      </c>
      <c r="C197" s="1" t="s">
        <v>2765</v>
      </c>
      <c r="D197" t="s">
        <v>2766</v>
      </c>
    </row>
    <row r="198" spans="1:4" ht="15.6" x14ac:dyDescent="0.3">
      <c r="A198" s="1" t="s">
        <v>2175</v>
      </c>
      <c r="B198" t="s">
        <v>2393</v>
      </c>
      <c r="C198" s="1" t="s">
        <v>2767</v>
      </c>
      <c r="D198" t="s">
        <v>2768</v>
      </c>
    </row>
    <row r="199" spans="1:4" ht="15.6" x14ac:dyDescent="0.3">
      <c r="A199" s="1" t="s">
        <v>2174</v>
      </c>
      <c r="B199" t="s">
        <v>2393</v>
      </c>
      <c r="C199" s="1" t="s">
        <v>2769</v>
      </c>
      <c r="D199" t="s">
        <v>2664</v>
      </c>
    </row>
    <row r="200" spans="1:4" ht="15.6" x14ac:dyDescent="0.3">
      <c r="A200" s="1" t="s">
        <v>2173</v>
      </c>
      <c r="B200" t="s">
        <v>2390</v>
      </c>
      <c r="C200" s="1" t="s">
        <v>2770</v>
      </c>
      <c r="D200" t="s">
        <v>2771</v>
      </c>
    </row>
    <row r="201" spans="1:4" ht="15.6" x14ac:dyDescent="0.3">
      <c r="A201" s="1" t="s">
        <v>2172</v>
      </c>
      <c r="B201" t="s">
        <v>2393</v>
      </c>
      <c r="C201" s="1" t="s">
        <v>2772</v>
      </c>
      <c r="D201" t="s">
        <v>2658</v>
      </c>
    </row>
    <row r="202" spans="1:4" ht="15.6" x14ac:dyDescent="0.3">
      <c r="A202" s="1" t="s">
        <v>2171</v>
      </c>
      <c r="B202" t="s">
        <v>2393</v>
      </c>
      <c r="C202" s="1" t="s">
        <v>2773</v>
      </c>
      <c r="D202" t="s">
        <v>2774</v>
      </c>
    </row>
    <row r="203" spans="1:4" ht="15.6" x14ac:dyDescent="0.3">
      <c r="A203" s="1" t="s">
        <v>2170</v>
      </c>
      <c r="B203" t="s">
        <v>2393</v>
      </c>
      <c r="C203" s="1" t="s">
        <v>2775</v>
      </c>
      <c r="D203" t="s">
        <v>2776</v>
      </c>
    </row>
    <row r="204" spans="1:4" ht="15.6" x14ac:dyDescent="0.3">
      <c r="A204" s="1" t="s">
        <v>2169</v>
      </c>
      <c r="B204" t="s">
        <v>2393</v>
      </c>
      <c r="C204" s="1" t="s">
        <v>2777</v>
      </c>
      <c r="D204" t="s">
        <v>2778</v>
      </c>
    </row>
    <row r="205" spans="1:4" ht="15.6" x14ac:dyDescent="0.3">
      <c r="A205" s="1" t="s">
        <v>2168</v>
      </c>
      <c r="B205" t="s">
        <v>2390</v>
      </c>
      <c r="C205" s="1" t="s">
        <v>2779</v>
      </c>
      <c r="D205" t="s">
        <v>2561</v>
      </c>
    </row>
    <row r="206" spans="1:4" ht="15.6" x14ac:dyDescent="0.3">
      <c r="A206" s="1" t="s">
        <v>2167</v>
      </c>
      <c r="B206" t="s">
        <v>2393</v>
      </c>
      <c r="C206" s="1" t="s">
        <v>2780</v>
      </c>
      <c r="D206" t="s">
        <v>2781</v>
      </c>
    </row>
    <row r="207" spans="1:4" ht="15.6" x14ac:dyDescent="0.3">
      <c r="A207" s="1" t="s">
        <v>2166</v>
      </c>
      <c r="B207" t="s">
        <v>2390</v>
      </c>
      <c r="C207" s="1" t="s">
        <v>2782</v>
      </c>
      <c r="D207" t="s">
        <v>2783</v>
      </c>
    </row>
    <row r="208" spans="1:4" ht="15.6" x14ac:dyDescent="0.3">
      <c r="A208" s="1" t="s">
        <v>2165</v>
      </c>
      <c r="B208" t="s">
        <v>2390</v>
      </c>
      <c r="C208" s="1" t="s">
        <v>2784</v>
      </c>
      <c r="D208" t="s">
        <v>2785</v>
      </c>
    </row>
    <row r="209" spans="1:4" ht="15.6" x14ac:dyDescent="0.3">
      <c r="A209" s="1" t="s">
        <v>2164</v>
      </c>
      <c r="B209" t="s">
        <v>2393</v>
      </c>
      <c r="C209" s="1" t="s">
        <v>2786</v>
      </c>
      <c r="D209" t="s">
        <v>2787</v>
      </c>
    </row>
    <row r="210" spans="1:4" ht="15.6" x14ac:dyDescent="0.3">
      <c r="A210" s="1" t="s">
        <v>2163</v>
      </c>
      <c r="B210" t="s">
        <v>2390</v>
      </c>
      <c r="C210" s="1" t="s">
        <v>2788</v>
      </c>
      <c r="D210" t="s">
        <v>2789</v>
      </c>
    </row>
    <row r="211" spans="1:4" ht="15.6" x14ac:dyDescent="0.3">
      <c r="A211" s="1" t="s">
        <v>2162</v>
      </c>
      <c r="B211" t="s">
        <v>2390</v>
      </c>
      <c r="C211" s="1" t="s">
        <v>2790</v>
      </c>
      <c r="D211" t="s">
        <v>2791</v>
      </c>
    </row>
    <row r="212" spans="1:4" ht="15.6" x14ac:dyDescent="0.3">
      <c r="A212" s="1" t="s">
        <v>2161</v>
      </c>
      <c r="B212" t="s">
        <v>2393</v>
      </c>
      <c r="C212" s="1" t="s">
        <v>2792</v>
      </c>
      <c r="D212" t="s">
        <v>2793</v>
      </c>
    </row>
    <row r="213" spans="1:4" ht="15.6" x14ac:dyDescent="0.3">
      <c r="A213" s="1" t="s">
        <v>2160</v>
      </c>
      <c r="B213" t="s">
        <v>2393</v>
      </c>
      <c r="C213" s="1" t="s">
        <v>2794</v>
      </c>
      <c r="D213" t="s">
        <v>2795</v>
      </c>
    </row>
    <row r="214" spans="1:4" ht="15.6" x14ac:dyDescent="0.3">
      <c r="A214" s="1" t="s">
        <v>2159</v>
      </c>
      <c r="B214" t="s">
        <v>2393</v>
      </c>
      <c r="C214" s="1" t="s">
        <v>2796</v>
      </c>
      <c r="D214" t="s">
        <v>2797</v>
      </c>
    </row>
    <row r="215" spans="1:4" ht="15.6" x14ac:dyDescent="0.3">
      <c r="A215" s="1" t="s">
        <v>2158</v>
      </c>
      <c r="B215" t="s">
        <v>2393</v>
      </c>
      <c r="C215" s="1" t="s">
        <v>2798</v>
      </c>
      <c r="D215" t="s">
        <v>2394</v>
      </c>
    </row>
    <row r="216" spans="1:4" ht="15.6" x14ac:dyDescent="0.3">
      <c r="A216" s="1" t="s">
        <v>2157</v>
      </c>
      <c r="B216" t="s">
        <v>2390</v>
      </c>
      <c r="C216" s="1" t="s">
        <v>2799</v>
      </c>
      <c r="D216" t="s">
        <v>2579</v>
      </c>
    </row>
    <row r="217" spans="1:4" ht="15.6" x14ac:dyDescent="0.3">
      <c r="A217" s="1" t="s">
        <v>2156</v>
      </c>
      <c r="B217" t="s">
        <v>2393</v>
      </c>
      <c r="C217" s="1" t="s">
        <v>2800</v>
      </c>
      <c r="D217" t="s">
        <v>2801</v>
      </c>
    </row>
    <row r="218" spans="1:4" ht="15.6" x14ac:dyDescent="0.3">
      <c r="A218" s="1" t="s">
        <v>2155</v>
      </c>
      <c r="B218" t="s">
        <v>2393</v>
      </c>
      <c r="C218" s="1" t="s">
        <v>2802</v>
      </c>
      <c r="D218" t="s">
        <v>2491</v>
      </c>
    </row>
    <row r="219" spans="1:4" ht="15.6" x14ac:dyDescent="0.3">
      <c r="A219" s="1" t="s">
        <v>2154</v>
      </c>
      <c r="B219" t="s">
        <v>2393</v>
      </c>
      <c r="C219" s="1" t="s">
        <v>2803</v>
      </c>
      <c r="D219" t="s">
        <v>2553</v>
      </c>
    </row>
    <row r="220" spans="1:4" ht="15.6" x14ac:dyDescent="0.3">
      <c r="A220" s="1" t="s">
        <v>2153</v>
      </c>
      <c r="B220" t="s">
        <v>2393</v>
      </c>
      <c r="C220" s="1" t="s">
        <v>2804</v>
      </c>
      <c r="D220" t="s">
        <v>2805</v>
      </c>
    </row>
    <row r="221" spans="1:4" ht="15.6" x14ac:dyDescent="0.3">
      <c r="A221" s="1" t="s">
        <v>2152</v>
      </c>
      <c r="B221" t="s">
        <v>2393</v>
      </c>
      <c r="C221" s="1" t="s">
        <v>2546</v>
      </c>
      <c r="D221" t="s">
        <v>2806</v>
      </c>
    </row>
    <row r="222" spans="1:4" ht="15.6" x14ac:dyDescent="0.3">
      <c r="A222" s="1" t="s">
        <v>2151</v>
      </c>
      <c r="B222" t="s">
        <v>2390</v>
      </c>
      <c r="C222" s="1" t="s">
        <v>2807</v>
      </c>
      <c r="D222" t="s">
        <v>2808</v>
      </c>
    </row>
    <row r="223" spans="1:4" ht="15.6" x14ac:dyDescent="0.3">
      <c r="A223" s="1" t="s">
        <v>2150</v>
      </c>
      <c r="B223" t="s">
        <v>2393</v>
      </c>
      <c r="C223" s="1" t="s">
        <v>2809</v>
      </c>
      <c r="D223" t="s">
        <v>2810</v>
      </c>
    </row>
    <row r="224" spans="1:4" ht="15.6" x14ac:dyDescent="0.3">
      <c r="A224" s="1" t="s">
        <v>2149</v>
      </c>
      <c r="B224" t="s">
        <v>2393</v>
      </c>
      <c r="C224" s="1" t="s">
        <v>2811</v>
      </c>
      <c r="D224" t="s">
        <v>2812</v>
      </c>
    </row>
    <row r="225" spans="1:4" ht="15.6" x14ac:dyDescent="0.3">
      <c r="A225" s="1" t="s">
        <v>2148</v>
      </c>
      <c r="B225" t="s">
        <v>2390</v>
      </c>
      <c r="C225" s="1" t="s">
        <v>2813</v>
      </c>
      <c r="D225" t="s">
        <v>2814</v>
      </c>
    </row>
    <row r="226" spans="1:4" ht="15.6" x14ac:dyDescent="0.3">
      <c r="A226" s="1" t="s">
        <v>2147</v>
      </c>
      <c r="B226" t="s">
        <v>2390</v>
      </c>
      <c r="C226" s="1" t="s">
        <v>2815</v>
      </c>
      <c r="D226" t="s">
        <v>2545</v>
      </c>
    </row>
    <row r="227" spans="1:4" ht="15.6" x14ac:dyDescent="0.3">
      <c r="A227" s="1" t="s">
        <v>2146</v>
      </c>
      <c r="B227" t="s">
        <v>2393</v>
      </c>
      <c r="C227" s="1" t="s">
        <v>2514</v>
      </c>
      <c r="D227" t="s">
        <v>2816</v>
      </c>
    </row>
    <row r="228" spans="1:4" ht="15.6" x14ac:dyDescent="0.3">
      <c r="A228" s="1" t="s">
        <v>2145</v>
      </c>
      <c r="B228" t="s">
        <v>2390</v>
      </c>
      <c r="C228" s="1" t="s">
        <v>2817</v>
      </c>
      <c r="D228" t="s">
        <v>2818</v>
      </c>
    </row>
    <row r="229" spans="1:4" ht="15.6" x14ac:dyDescent="0.3">
      <c r="A229" s="1" t="s">
        <v>2144</v>
      </c>
      <c r="B229" t="s">
        <v>2393</v>
      </c>
      <c r="C229" s="1" t="s">
        <v>2819</v>
      </c>
      <c r="D229" t="s">
        <v>2820</v>
      </c>
    </row>
    <row r="230" spans="1:4" ht="15.6" x14ac:dyDescent="0.3">
      <c r="A230" s="1" t="s">
        <v>2143</v>
      </c>
      <c r="B230" t="s">
        <v>2390</v>
      </c>
      <c r="C230" s="1" t="s">
        <v>2821</v>
      </c>
      <c r="D230" t="s">
        <v>2822</v>
      </c>
    </row>
    <row r="231" spans="1:4" ht="15.6" x14ac:dyDescent="0.3">
      <c r="A231" s="1" t="s">
        <v>2142</v>
      </c>
      <c r="B231" t="s">
        <v>2390</v>
      </c>
      <c r="C231" s="1" t="s">
        <v>2823</v>
      </c>
      <c r="D231" t="s">
        <v>2824</v>
      </c>
    </row>
    <row r="232" spans="1:4" ht="15.6" x14ac:dyDescent="0.3">
      <c r="A232" s="1" t="s">
        <v>2141</v>
      </c>
      <c r="B232" t="s">
        <v>2393</v>
      </c>
      <c r="C232" s="1" t="s">
        <v>2825</v>
      </c>
      <c r="D232" t="s">
        <v>2826</v>
      </c>
    </row>
    <row r="233" spans="1:4" ht="15.6" x14ac:dyDescent="0.3">
      <c r="A233" s="1" t="s">
        <v>2140</v>
      </c>
      <c r="B233" t="s">
        <v>2393</v>
      </c>
      <c r="C233" s="1" t="s">
        <v>2827</v>
      </c>
      <c r="D233" t="s">
        <v>2828</v>
      </c>
    </row>
    <row r="234" spans="1:4" ht="15.6" x14ac:dyDescent="0.3">
      <c r="A234" s="1" t="s">
        <v>2139</v>
      </c>
      <c r="B234" t="s">
        <v>2393</v>
      </c>
      <c r="C234" s="1" t="s">
        <v>2829</v>
      </c>
      <c r="D234" t="s">
        <v>2830</v>
      </c>
    </row>
    <row r="235" spans="1:4" ht="15.6" x14ac:dyDescent="0.3">
      <c r="A235" s="1" t="s">
        <v>2138</v>
      </c>
      <c r="B235" t="s">
        <v>2393</v>
      </c>
      <c r="C235" s="1" t="s">
        <v>2831</v>
      </c>
      <c r="D235" t="s">
        <v>2832</v>
      </c>
    </row>
    <row r="236" spans="1:4" ht="15.6" x14ac:dyDescent="0.3">
      <c r="A236" s="1" t="s">
        <v>2137</v>
      </c>
      <c r="B236" t="s">
        <v>2393</v>
      </c>
      <c r="C236" s="1" t="s">
        <v>2647</v>
      </c>
      <c r="D236" t="s">
        <v>2820</v>
      </c>
    </row>
    <row r="237" spans="1:4" ht="15.6" x14ac:dyDescent="0.3">
      <c r="A237" s="1" t="s">
        <v>2136</v>
      </c>
      <c r="B237" t="s">
        <v>2390</v>
      </c>
      <c r="C237" s="1" t="s">
        <v>2833</v>
      </c>
      <c r="D237" t="s">
        <v>2834</v>
      </c>
    </row>
    <row r="238" spans="1:4" ht="15.6" x14ac:dyDescent="0.3">
      <c r="A238" s="1" t="s">
        <v>2135</v>
      </c>
      <c r="B238" t="s">
        <v>2393</v>
      </c>
      <c r="C238" s="1" t="s">
        <v>2835</v>
      </c>
      <c r="D238" t="s">
        <v>2836</v>
      </c>
    </row>
    <row r="239" spans="1:4" ht="15.6" x14ac:dyDescent="0.3">
      <c r="A239" s="1" t="s">
        <v>2134</v>
      </c>
      <c r="B239" t="s">
        <v>2393</v>
      </c>
      <c r="C239" s="1" t="s">
        <v>2837</v>
      </c>
      <c r="D239" t="s">
        <v>2838</v>
      </c>
    </row>
    <row r="240" spans="1:4" ht="15.6" x14ac:dyDescent="0.3">
      <c r="A240" s="1" t="s">
        <v>2133</v>
      </c>
      <c r="B240" t="s">
        <v>2390</v>
      </c>
      <c r="C240" s="1" t="s">
        <v>2839</v>
      </c>
      <c r="D240" t="s">
        <v>2840</v>
      </c>
    </row>
    <row r="241" spans="1:4" ht="15.6" x14ac:dyDescent="0.3">
      <c r="A241" s="1" t="s">
        <v>2132</v>
      </c>
      <c r="B241" t="s">
        <v>2390</v>
      </c>
      <c r="C241" s="1" t="s">
        <v>2841</v>
      </c>
      <c r="D241" t="s">
        <v>2842</v>
      </c>
    </row>
    <row r="242" spans="1:4" ht="15.6" x14ac:dyDescent="0.3">
      <c r="A242" s="1" t="s">
        <v>2131</v>
      </c>
      <c r="B242" t="s">
        <v>2393</v>
      </c>
      <c r="C242" s="1" t="s">
        <v>2843</v>
      </c>
      <c r="D242" t="s">
        <v>2844</v>
      </c>
    </row>
    <row r="243" spans="1:4" ht="15.6" x14ac:dyDescent="0.3">
      <c r="A243" s="1" t="s">
        <v>2129</v>
      </c>
      <c r="B243" t="s">
        <v>2393</v>
      </c>
      <c r="C243" s="1" t="s">
        <v>2845</v>
      </c>
      <c r="D243" t="s">
        <v>2846</v>
      </c>
    </row>
    <row r="244" spans="1:4" ht="15.6" x14ac:dyDescent="0.3">
      <c r="A244" s="1" t="s">
        <v>2128</v>
      </c>
      <c r="B244" t="s">
        <v>2393</v>
      </c>
      <c r="C244" s="1" t="s">
        <v>2847</v>
      </c>
      <c r="D244" t="s">
        <v>2848</v>
      </c>
    </row>
    <row r="245" spans="1:4" ht="15.6" x14ac:dyDescent="0.3">
      <c r="A245" s="1" t="s">
        <v>2127</v>
      </c>
      <c r="B245" t="s">
        <v>2393</v>
      </c>
      <c r="C245" s="1" t="s">
        <v>2849</v>
      </c>
      <c r="D245" t="s">
        <v>2850</v>
      </c>
    </row>
    <row r="246" spans="1:4" ht="15.6" x14ac:dyDescent="0.3">
      <c r="A246" s="1" t="s">
        <v>2126</v>
      </c>
      <c r="B246" t="s">
        <v>2393</v>
      </c>
      <c r="C246" s="1" t="s">
        <v>2851</v>
      </c>
      <c r="D246" t="s">
        <v>2852</v>
      </c>
    </row>
    <row r="247" spans="1:4" ht="15.6" x14ac:dyDescent="0.3">
      <c r="A247" s="1" t="s">
        <v>2125</v>
      </c>
      <c r="B247" t="s">
        <v>2393</v>
      </c>
      <c r="C247" s="1" t="s">
        <v>2853</v>
      </c>
      <c r="D247" t="s">
        <v>2854</v>
      </c>
    </row>
    <row r="248" spans="1:4" ht="15.6" x14ac:dyDescent="0.3">
      <c r="A248" s="1" t="s">
        <v>2124</v>
      </c>
      <c r="B248" t="s">
        <v>2390</v>
      </c>
      <c r="C248" s="1" t="s">
        <v>2855</v>
      </c>
      <c r="D248" t="s">
        <v>2856</v>
      </c>
    </row>
    <row r="249" spans="1:4" ht="15.6" x14ac:dyDescent="0.3">
      <c r="A249" s="1" t="s">
        <v>2123</v>
      </c>
      <c r="B249" t="s">
        <v>2390</v>
      </c>
      <c r="C249" s="1" t="s">
        <v>2857</v>
      </c>
      <c r="D249" t="s">
        <v>2858</v>
      </c>
    </row>
    <row r="250" spans="1:4" ht="15.6" x14ac:dyDescent="0.3">
      <c r="A250" s="1" t="s">
        <v>2122</v>
      </c>
      <c r="B250" t="s">
        <v>2390</v>
      </c>
      <c r="C250" s="1" t="s">
        <v>2859</v>
      </c>
      <c r="D250" t="s">
        <v>2860</v>
      </c>
    </row>
    <row r="251" spans="1:4" ht="15.6" x14ac:dyDescent="0.3">
      <c r="A251" s="1" t="s">
        <v>2121</v>
      </c>
      <c r="B251" t="s">
        <v>2390</v>
      </c>
      <c r="C251" s="1" t="s">
        <v>2861</v>
      </c>
      <c r="D251" t="s">
        <v>2862</v>
      </c>
    </row>
    <row r="252" spans="1:4" ht="15.6" x14ac:dyDescent="0.3">
      <c r="A252" s="1" t="s">
        <v>2120</v>
      </c>
      <c r="B252" t="s">
        <v>2390</v>
      </c>
      <c r="C252" s="1" t="s">
        <v>2863</v>
      </c>
      <c r="D252" t="s">
        <v>2864</v>
      </c>
    </row>
    <row r="253" spans="1:4" ht="15.6" x14ac:dyDescent="0.3">
      <c r="A253" s="1" t="s">
        <v>2119</v>
      </c>
      <c r="B253" t="s">
        <v>2390</v>
      </c>
      <c r="C253" s="1" t="s">
        <v>2865</v>
      </c>
      <c r="D253" t="s">
        <v>2391</v>
      </c>
    </row>
    <row r="254" spans="1:4" ht="15.6" x14ac:dyDescent="0.3">
      <c r="A254" s="1" t="s">
        <v>2118</v>
      </c>
      <c r="B254" t="s">
        <v>2390</v>
      </c>
      <c r="C254" s="1" t="s">
        <v>2866</v>
      </c>
      <c r="D254" t="s">
        <v>2867</v>
      </c>
    </row>
    <row r="255" spans="1:4" ht="15.6" x14ac:dyDescent="0.3">
      <c r="A255" s="1" t="s">
        <v>2117</v>
      </c>
      <c r="B255" t="s">
        <v>2393</v>
      </c>
      <c r="C255" s="1" t="s">
        <v>2868</v>
      </c>
      <c r="D255" t="s">
        <v>2491</v>
      </c>
    </row>
    <row r="256" spans="1:4" ht="15.6" x14ac:dyDescent="0.3">
      <c r="A256" s="1" t="s">
        <v>2116</v>
      </c>
      <c r="B256" t="s">
        <v>2393</v>
      </c>
      <c r="C256" s="1" t="s">
        <v>2869</v>
      </c>
      <c r="D256" t="s">
        <v>2870</v>
      </c>
    </row>
    <row r="257" spans="1:4" ht="15.6" x14ac:dyDescent="0.3">
      <c r="A257" s="1" t="s">
        <v>2115</v>
      </c>
      <c r="B257" t="s">
        <v>2393</v>
      </c>
      <c r="C257" s="1" t="s">
        <v>2871</v>
      </c>
      <c r="D257" t="s">
        <v>2872</v>
      </c>
    </row>
    <row r="258" spans="1:4" ht="15.6" x14ac:dyDescent="0.3">
      <c r="A258" s="1" t="s">
        <v>2114</v>
      </c>
      <c r="B258" t="s">
        <v>2393</v>
      </c>
      <c r="C258" s="1" t="s">
        <v>2873</v>
      </c>
      <c r="D258" t="s">
        <v>2874</v>
      </c>
    </row>
    <row r="259" spans="1:4" ht="15.6" x14ac:dyDescent="0.3">
      <c r="A259" s="1" t="s">
        <v>2113</v>
      </c>
      <c r="B259" t="s">
        <v>2393</v>
      </c>
      <c r="C259" s="1" t="s">
        <v>2875</v>
      </c>
      <c r="D259" t="s">
        <v>2876</v>
      </c>
    </row>
    <row r="260" spans="1:4" ht="15.6" x14ac:dyDescent="0.3">
      <c r="A260" s="1" t="s">
        <v>2112</v>
      </c>
      <c r="B260" t="s">
        <v>2393</v>
      </c>
      <c r="C260" s="1" t="s">
        <v>2877</v>
      </c>
      <c r="D260" t="s">
        <v>2878</v>
      </c>
    </row>
    <row r="261" spans="1:4" ht="15.6" x14ac:dyDescent="0.3">
      <c r="A261" s="1" t="s">
        <v>2111</v>
      </c>
      <c r="B261" t="s">
        <v>2390</v>
      </c>
      <c r="C261" s="1" t="s">
        <v>2879</v>
      </c>
      <c r="D261" t="s">
        <v>2880</v>
      </c>
    </row>
    <row r="262" spans="1:4" ht="15.6" x14ac:dyDescent="0.3">
      <c r="A262" s="1" t="s">
        <v>2110</v>
      </c>
      <c r="B262" t="s">
        <v>2393</v>
      </c>
      <c r="C262" s="1" t="s">
        <v>2881</v>
      </c>
      <c r="D262" t="s">
        <v>2882</v>
      </c>
    </row>
    <row r="263" spans="1:4" ht="15.6" x14ac:dyDescent="0.3">
      <c r="A263" s="1" t="s">
        <v>2109</v>
      </c>
      <c r="B263" t="s">
        <v>2390</v>
      </c>
      <c r="C263" s="1" t="s">
        <v>2883</v>
      </c>
      <c r="D263" t="s">
        <v>2884</v>
      </c>
    </row>
    <row r="264" spans="1:4" ht="15.6" x14ac:dyDescent="0.3">
      <c r="A264" s="1" t="s">
        <v>2108</v>
      </c>
      <c r="B264" t="s">
        <v>2393</v>
      </c>
      <c r="C264" s="1" t="s">
        <v>2885</v>
      </c>
      <c r="D264" t="s">
        <v>2886</v>
      </c>
    </row>
    <row r="265" spans="1:4" ht="15.6" x14ac:dyDescent="0.3">
      <c r="A265" s="1" t="s">
        <v>2107</v>
      </c>
      <c r="B265" t="s">
        <v>2390</v>
      </c>
      <c r="C265" s="1" t="s">
        <v>2887</v>
      </c>
      <c r="D265" t="s">
        <v>2888</v>
      </c>
    </row>
    <row r="266" spans="1:4" ht="15.6" x14ac:dyDescent="0.3">
      <c r="A266" s="1" t="s">
        <v>2106</v>
      </c>
      <c r="B266" t="s">
        <v>2390</v>
      </c>
      <c r="C266" s="1" t="s">
        <v>2889</v>
      </c>
      <c r="D266" t="s">
        <v>2890</v>
      </c>
    </row>
    <row r="267" spans="1:4" ht="15.6" x14ac:dyDescent="0.3">
      <c r="A267" s="1" t="s">
        <v>2105</v>
      </c>
      <c r="B267" t="s">
        <v>2393</v>
      </c>
      <c r="C267" s="1" t="s">
        <v>2891</v>
      </c>
      <c r="D267" t="s">
        <v>2812</v>
      </c>
    </row>
    <row r="268" spans="1:4" ht="15.6" x14ac:dyDescent="0.3">
      <c r="A268" s="1" t="s">
        <v>2104</v>
      </c>
      <c r="B268" t="s">
        <v>2390</v>
      </c>
      <c r="C268" s="1" t="s">
        <v>2892</v>
      </c>
      <c r="D268" t="s">
        <v>2893</v>
      </c>
    </row>
    <row r="269" spans="1:4" ht="15.6" x14ac:dyDescent="0.3">
      <c r="A269" s="1" t="s">
        <v>2103</v>
      </c>
      <c r="B269" t="s">
        <v>2390</v>
      </c>
      <c r="C269" s="1" t="s">
        <v>2753</v>
      </c>
      <c r="D269" t="s">
        <v>2894</v>
      </c>
    </row>
    <row r="270" spans="1:4" ht="15.6" x14ac:dyDescent="0.3">
      <c r="A270" s="1" t="s">
        <v>2102</v>
      </c>
      <c r="B270" t="s">
        <v>2393</v>
      </c>
      <c r="C270" s="1" t="s">
        <v>2895</v>
      </c>
      <c r="D270" t="s">
        <v>2442</v>
      </c>
    </row>
    <row r="271" spans="1:4" ht="15.6" x14ac:dyDescent="0.3">
      <c r="A271" s="1" t="s">
        <v>2101</v>
      </c>
      <c r="B271" t="s">
        <v>2393</v>
      </c>
      <c r="C271" s="1" t="s">
        <v>2896</v>
      </c>
      <c r="D271" t="s">
        <v>2897</v>
      </c>
    </row>
    <row r="272" spans="1:4" ht="15.6" x14ac:dyDescent="0.3">
      <c r="A272" s="1" t="s">
        <v>2100</v>
      </c>
      <c r="B272" t="s">
        <v>2393</v>
      </c>
      <c r="C272" s="1" t="s">
        <v>2898</v>
      </c>
      <c r="D272" t="s">
        <v>2899</v>
      </c>
    </row>
    <row r="273" spans="1:4" ht="15.6" x14ac:dyDescent="0.3">
      <c r="A273" s="1" t="s">
        <v>2099</v>
      </c>
      <c r="B273" t="s">
        <v>2393</v>
      </c>
      <c r="C273" s="1" t="s">
        <v>2900</v>
      </c>
      <c r="D273" t="s">
        <v>2406</v>
      </c>
    </row>
    <row r="274" spans="1:4" ht="15.6" x14ac:dyDescent="0.3">
      <c r="A274" s="1" t="s">
        <v>2098</v>
      </c>
      <c r="B274" t="s">
        <v>2393</v>
      </c>
      <c r="C274" s="1" t="s">
        <v>2901</v>
      </c>
      <c r="D274" t="s">
        <v>2494</v>
      </c>
    </row>
    <row r="275" spans="1:4" ht="15.6" x14ac:dyDescent="0.3">
      <c r="A275" s="1" t="s">
        <v>2097</v>
      </c>
      <c r="B275" t="s">
        <v>2393</v>
      </c>
      <c r="C275" s="1" t="s">
        <v>2902</v>
      </c>
      <c r="D275" t="s">
        <v>2903</v>
      </c>
    </row>
    <row r="276" spans="1:4" ht="15.6" x14ac:dyDescent="0.3">
      <c r="A276" s="1" t="s">
        <v>2096</v>
      </c>
      <c r="B276" t="s">
        <v>2393</v>
      </c>
      <c r="C276" s="1" t="s">
        <v>2904</v>
      </c>
      <c r="D276" t="s">
        <v>2905</v>
      </c>
    </row>
    <row r="277" spans="1:4" ht="15.6" x14ac:dyDescent="0.3">
      <c r="A277" s="1" t="s">
        <v>2095</v>
      </c>
      <c r="B277" t="s">
        <v>2393</v>
      </c>
      <c r="C277" s="1" t="s">
        <v>2906</v>
      </c>
      <c r="D277" t="s">
        <v>2781</v>
      </c>
    </row>
    <row r="278" spans="1:4" ht="15.6" x14ac:dyDescent="0.3">
      <c r="A278" s="1" t="s">
        <v>2094</v>
      </c>
      <c r="B278" t="s">
        <v>2393</v>
      </c>
      <c r="C278" s="1" t="s">
        <v>2907</v>
      </c>
      <c r="D278" t="s">
        <v>2908</v>
      </c>
    </row>
    <row r="279" spans="1:4" ht="15.6" x14ac:dyDescent="0.3">
      <c r="A279" s="1" t="s">
        <v>2093</v>
      </c>
      <c r="B279" t="s">
        <v>2393</v>
      </c>
      <c r="C279" s="1" t="s">
        <v>2909</v>
      </c>
      <c r="D279" t="s">
        <v>2910</v>
      </c>
    </row>
    <row r="280" spans="1:4" ht="15.6" x14ac:dyDescent="0.3">
      <c r="A280" s="1" t="s">
        <v>2092</v>
      </c>
      <c r="B280" t="s">
        <v>2390</v>
      </c>
      <c r="C280" s="1" t="s">
        <v>2735</v>
      </c>
      <c r="D280" t="s">
        <v>2911</v>
      </c>
    </row>
    <row r="281" spans="1:4" ht="15.6" x14ac:dyDescent="0.3">
      <c r="A281" s="1" t="s">
        <v>2091</v>
      </c>
      <c r="B281" t="s">
        <v>2393</v>
      </c>
      <c r="C281" s="1" t="s">
        <v>2912</v>
      </c>
      <c r="D281" t="s">
        <v>2913</v>
      </c>
    </row>
    <row r="282" spans="1:4" ht="15.6" x14ac:dyDescent="0.3">
      <c r="A282" s="1" t="s">
        <v>2090</v>
      </c>
      <c r="B282" t="s">
        <v>2390</v>
      </c>
      <c r="C282" s="1" t="s">
        <v>2914</v>
      </c>
      <c r="D282" t="s">
        <v>2915</v>
      </c>
    </row>
    <row r="283" spans="1:4" ht="15.6" x14ac:dyDescent="0.3">
      <c r="A283" s="1" t="s">
        <v>2089</v>
      </c>
      <c r="B283" t="s">
        <v>2393</v>
      </c>
      <c r="C283" s="1" t="s">
        <v>2572</v>
      </c>
      <c r="D283" t="s">
        <v>2916</v>
      </c>
    </row>
    <row r="284" spans="1:4" ht="15.6" x14ac:dyDescent="0.3">
      <c r="A284" s="1" t="s">
        <v>2088</v>
      </c>
      <c r="B284" t="s">
        <v>2393</v>
      </c>
      <c r="C284" s="1" t="s">
        <v>2917</v>
      </c>
      <c r="D284" t="s">
        <v>2918</v>
      </c>
    </row>
    <row r="285" spans="1:4" ht="15.6" x14ac:dyDescent="0.3">
      <c r="A285" s="1" t="s">
        <v>2087</v>
      </c>
      <c r="B285" t="s">
        <v>2393</v>
      </c>
      <c r="C285" s="1" t="s">
        <v>2919</v>
      </c>
      <c r="D285" t="s">
        <v>2920</v>
      </c>
    </row>
    <row r="286" spans="1:4" ht="15.6" x14ac:dyDescent="0.3">
      <c r="A286" s="1" t="s">
        <v>2086</v>
      </c>
      <c r="B286" t="s">
        <v>2393</v>
      </c>
      <c r="C286" s="1" t="s">
        <v>2921</v>
      </c>
      <c r="D286" t="s">
        <v>2922</v>
      </c>
    </row>
    <row r="287" spans="1:4" ht="15.6" x14ac:dyDescent="0.3">
      <c r="A287" s="1" t="s">
        <v>2085</v>
      </c>
      <c r="B287" t="s">
        <v>2390</v>
      </c>
      <c r="C287" s="1" t="s">
        <v>2923</v>
      </c>
      <c r="D287" t="s">
        <v>2924</v>
      </c>
    </row>
    <row r="288" spans="1:4" ht="15.6" x14ac:dyDescent="0.3">
      <c r="A288" s="1" t="s">
        <v>2084</v>
      </c>
      <c r="B288" t="s">
        <v>2390</v>
      </c>
      <c r="C288" s="1" t="s">
        <v>2925</v>
      </c>
      <c r="D288" t="s">
        <v>2926</v>
      </c>
    </row>
    <row r="289" spans="1:4" ht="15.6" x14ac:dyDescent="0.3">
      <c r="A289" s="1" t="s">
        <v>2083</v>
      </c>
      <c r="B289" t="s">
        <v>2393</v>
      </c>
      <c r="C289" s="1" t="s">
        <v>2927</v>
      </c>
      <c r="D289" t="s">
        <v>2781</v>
      </c>
    </row>
    <row r="290" spans="1:4" ht="15.6" x14ac:dyDescent="0.3">
      <c r="A290" s="1" t="s">
        <v>2082</v>
      </c>
      <c r="B290" t="s">
        <v>2393</v>
      </c>
      <c r="C290" s="1" t="s">
        <v>2928</v>
      </c>
      <c r="D290" t="s">
        <v>2929</v>
      </c>
    </row>
    <row r="291" spans="1:4" ht="15.6" x14ac:dyDescent="0.3">
      <c r="A291" s="1" t="s">
        <v>2081</v>
      </c>
      <c r="B291" t="s">
        <v>2393</v>
      </c>
      <c r="C291" s="1" t="s">
        <v>2930</v>
      </c>
      <c r="D291" t="s">
        <v>2816</v>
      </c>
    </row>
    <row r="292" spans="1:4" ht="15.6" x14ac:dyDescent="0.3">
      <c r="A292" s="1" t="s">
        <v>2080</v>
      </c>
      <c r="B292" t="s">
        <v>2393</v>
      </c>
      <c r="C292" s="1" t="s">
        <v>2931</v>
      </c>
      <c r="D292" t="s">
        <v>2932</v>
      </c>
    </row>
    <row r="293" spans="1:4" ht="15.6" x14ac:dyDescent="0.3">
      <c r="A293" s="1" t="s">
        <v>2079</v>
      </c>
      <c r="B293" t="s">
        <v>2393</v>
      </c>
      <c r="C293" s="1" t="s">
        <v>2933</v>
      </c>
      <c r="D293" t="s">
        <v>2934</v>
      </c>
    </row>
    <row r="294" spans="1:4" ht="15.6" x14ac:dyDescent="0.3">
      <c r="A294" s="1" t="s">
        <v>2078</v>
      </c>
      <c r="B294" t="s">
        <v>2393</v>
      </c>
      <c r="C294" s="1" t="s">
        <v>2935</v>
      </c>
      <c r="D294" t="s">
        <v>2936</v>
      </c>
    </row>
    <row r="295" spans="1:4" ht="15.6" x14ac:dyDescent="0.3">
      <c r="A295" s="1" t="s">
        <v>2077</v>
      </c>
      <c r="B295" t="s">
        <v>2390</v>
      </c>
      <c r="C295" s="1" t="s">
        <v>2937</v>
      </c>
      <c r="D295" t="s">
        <v>2938</v>
      </c>
    </row>
    <row r="296" spans="1:4" ht="15.6" x14ac:dyDescent="0.3">
      <c r="A296" s="1" t="s">
        <v>2076</v>
      </c>
      <c r="B296" t="s">
        <v>2393</v>
      </c>
      <c r="C296" s="1" t="s">
        <v>2939</v>
      </c>
      <c r="D296" t="s">
        <v>2940</v>
      </c>
    </row>
    <row r="297" spans="1:4" ht="15.6" x14ac:dyDescent="0.3">
      <c r="A297" s="1" t="s">
        <v>2075</v>
      </c>
      <c r="B297" t="s">
        <v>2393</v>
      </c>
      <c r="C297" s="1" t="s">
        <v>2941</v>
      </c>
      <c r="D297" t="s">
        <v>2942</v>
      </c>
    </row>
    <row r="298" spans="1:4" ht="15.6" x14ac:dyDescent="0.3">
      <c r="A298" s="1" t="s">
        <v>2074</v>
      </c>
      <c r="B298" t="s">
        <v>2393</v>
      </c>
      <c r="C298" s="1" t="s">
        <v>2943</v>
      </c>
      <c r="D298" t="s">
        <v>2944</v>
      </c>
    </row>
    <row r="299" spans="1:4" ht="15.6" x14ac:dyDescent="0.3">
      <c r="A299" s="1" t="s">
        <v>2073</v>
      </c>
      <c r="B299" t="s">
        <v>2390</v>
      </c>
      <c r="C299" s="1" t="s">
        <v>2945</v>
      </c>
      <c r="D299" t="s">
        <v>2946</v>
      </c>
    </row>
    <row r="300" spans="1:4" ht="15.6" x14ac:dyDescent="0.3">
      <c r="A300" s="1" t="s">
        <v>2072</v>
      </c>
      <c r="B300" t="s">
        <v>2393</v>
      </c>
      <c r="C300" s="1" t="s">
        <v>2947</v>
      </c>
      <c r="D300" t="s">
        <v>2948</v>
      </c>
    </row>
    <row r="301" spans="1:4" ht="15.6" x14ac:dyDescent="0.3">
      <c r="A301" s="1" t="s">
        <v>2071</v>
      </c>
      <c r="B301" t="s">
        <v>2390</v>
      </c>
      <c r="C301" s="1" t="s">
        <v>2949</v>
      </c>
      <c r="D301" t="s">
        <v>2950</v>
      </c>
    </row>
    <row r="302" spans="1:4" ht="15.6" x14ac:dyDescent="0.3">
      <c r="A302" s="1" t="s">
        <v>2070</v>
      </c>
      <c r="B302" t="s">
        <v>2393</v>
      </c>
      <c r="C302" s="1" t="s">
        <v>2847</v>
      </c>
      <c r="D302" t="s">
        <v>2951</v>
      </c>
    </row>
    <row r="303" spans="1:4" ht="15.6" x14ac:dyDescent="0.3">
      <c r="A303" s="1" t="s">
        <v>2069</v>
      </c>
      <c r="B303" t="s">
        <v>2390</v>
      </c>
      <c r="C303" s="1" t="s">
        <v>2952</v>
      </c>
      <c r="D303" t="s">
        <v>2551</v>
      </c>
    </row>
    <row r="304" spans="1:4" ht="15.6" x14ac:dyDescent="0.3">
      <c r="A304" s="1" t="s">
        <v>2068</v>
      </c>
      <c r="B304" t="s">
        <v>2393</v>
      </c>
      <c r="C304" s="1" t="s">
        <v>2953</v>
      </c>
      <c r="D304" t="s">
        <v>2954</v>
      </c>
    </row>
    <row r="305" spans="1:4" ht="15.6" x14ac:dyDescent="0.3">
      <c r="A305" s="1" t="s">
        <v>2067</v>
      </c>
      <c r="B305" t="s">
        <v>2390</v>
      </c>
      <c r="C305" s="1" t="s">
        <v>2955</v>
      </c>
      <c r="D305" t="s">
        <v>2956</v>
      </c>
    </row>
    <row r="306" spans="1:4" ht="15.6" x14ac:dyDescent="0.3">
      <c r="A306" s="1" t="s">
        <v>2066</v>
      </c>
      <c r="B306" t="s">
        <v>2390</v>
      </c>
      <c r="C306" s="1" t="s">
        <v>2957</v>
      </c>
      <c r="D306" t="s">
        <v>2958</v>
      </c>
    </row>
    <row r="307" spans="1:4" ht="15.6" x14ac:dyDescent="0.3">
      <c r="A307" s="1" t="s">
        <v>2065</v>
      </c>
      <c r="B307" t="s">
        <v>2390</v>
      </c>
      <c r="C307" s="1" t="s">
        <v>2841</v>
      </c>
      <c r="D307" t="s">
        <v>2959</v>
      </c>
    </row>
    <row r="308" spans="1:4" ht="15.6" x14ac:dyDescent="0.3">
      <c r="A308" s="1" t="s">
        <v>2064</v>
      </c>
      <c r="B308" t="s">
        <v>2390</v>
      </c>
      <c r="C308" s="1" t="s">
        <v>2960</v>
      </c>
      <c r="D308" t="s">
        <v>2517</v>
      </c>
    </row>
    <row r="309" spans="1:4" ht="15.6" x14ac:dyDescent="0.3">
      <c r="A309" s="1" t="s">
        <v>2063</v>
      </c>
      <c r="B309" t="s">
        <v>2393</v>
      </c>
      <c r="C309" s="1" t="s">
        <v>2961</v>
      </c>
      <c r="D309" t="s">
        <v>2962</v>
      </c>
    </row>
    <row r="310" spans="1:4" ht="15.6" x14ac:dyDescent="0.3">
      <c r="A310" s="1" t="s">
        <v>2062</v>
      </c>
      <c r="B310" t="s">
        <v>2390</v>
      </c>
      <c r="C310" s="1" t="s">
        <v>2963</v>
      </c>
      <c r="D310" t="s">
        <v>2964</v>
      </c>
    </row>
    <row r="311" spans="1:4" ht="15.6" x14ac:dyDescent="0.3">
      <c r="A311" s="1" t="s">
        <v>2061</v>
      </c>
      <c r="B311" t="s">
        <v>2390</v>
      </c>
      <c r="C311" s="1" t="s">
        <v>2965</v>
      </c>
      <c r="D311" t="s">
        <v>2966</v>
      </c>
    </row>
    <row r="312" spans="1:4" ht="15.6" x14ac:dyDescent="0.3">
      <c r="A312" s="1" t="s">
        <v>2060</v>
      </c>
      <c r="B312" t="s">
        <v>2393</v>
      </c>
      <c r="C312" s="1" t="s">
        <v>2526</v>
      </c>
      <c r="D312" t="s">
        <v>2967</v>
      </c>
    </row>
    <row r="313" spans="1:4" ht="15.6" x14ac:dyDescent="0.3">
      <c r="A313" s="1" t="s">
        <v>2059</v>
      </c>
      <c r="B313" t="s">
        <v>2393</v>
      </c>
      <c r="C313" s="1" t="s">
        <v>2968</v>
      </c>
      <c r="D313" t="s">
        <v>2969</v>
      </c>
    </row>
    <row r="314" spans="1:4" ht="15.6" x14ac:dyDescent="0.3">
      <c r="A314" s="1" t="s">
        <v>2058</v>
      </c>
      <c r="B314" t="s">
        <v>2393</v>
      </c>
      <c r="C314" s="1" t="s">
        <v>2970</v>
      </c>
      <c r="D314" t="s">
        <v>2971</v>
      </c>
    </row>
    <row r="315" spans="1:4" ht="15.6" x14ac:dyDescent="0.3">
      <c r="A315" s="1" t="s">
        <v>2057</v>
      </c>
      <c r="B315" t="s">
        <v>2390</v>
      </c>
      <c r="C315" s="1" t="s">
        <v>2972</v>
      </c>
      <c r="D315" t="s">
        <v>2973</v>
      </c>
    </row>
    <row r="316" spans="1:4" ht="15.6" x14ac:dyDescent="0.3">
      <c r="A316" s="1" t="s">
        <v>2056</v>
      </c>
      <c r="B316" t="s">
        <v>2390</v>
      </c>
      <c r="C316" s="1" t="s">
        <v>2974</v>
      </c>
      <c r="D316" t="s">
        <v>2975</v>
      </c>
    </row>
    <row r="317" spans="1:4" ht="15.6" x14ac:dyDescent="0.3">
      <c r="A317" s="1" t="s">
        <v>2055</v>
      </c>
      <c r="B317" t="s">
        <v>2393</v>
      </c>
      <c r="C317" s="1" t="s">
        <v>2976</v>
      </c>
      <c r="D317" t="s">
        <v>2725</v>
      </c>
    </row>
    <row r="318" spans="1:4" ht="15.6" x14ac:dyDescent="0.3">
      <c r="A318" s="1" t="s">
        <v>2054</v>
      </c>
      <c r="B318" t="s">
        <v>2393</v>
      </c>
      <c r="C318" s="1" t="s">
        <v>2977</v>
      </c>
      <c r="D318" t="s">
        <v>2430</v>
      </c>
    </row>
    <row r="319" spans="1:4" ht="15.6" x14ac:dyDescent="0.3">
      <c r="A319" s="1" t="s">
        <v>2053</v>
      </c>
      <c r="B319" t="s">
        <v>2393</v>
      </c>
      <c r="C319" s="1" t="s">
        <v>2978</v>
      </c>
      <c r="D319" t="s">
        <v>2979</v>
      </c>
    </row>
    <row r="320" spans="1:4" ht="15.6" x14ac:dyDescent="0.3">
      <c r="A320" s="1" t="s">
        <v>2052</v>
      </c>
      <c r="B320" t="s">
        <v>2393</v>
      </c>
      <c r="C320" s="1" t="s">
        <v>2980</v>
      </c>
      <c r="D320" t="s">
        <v>2981</v>
      </c>
    </row>
    <row r="321" spans="1:4" ht="15.6" x14ac:dyDescent="0.3">
      <c r="A321" s="1" t="s">
        <v>2051</v>
      </c>
      <c r="B321" t="s">
        <v>2390</v>
      </c>
      <c r="C321" s="1" t="s">
        <v>2982</v>
      </c>
      <c r="D321" t="s">
        <v>2983</v>
      </c>
    </row>
    <row r="322" spans="1:4" ht="15.6" x14ac:dyDescent="0.3">
      <c r="A322" s="1" t="s">
        <v>2050</v>
      </c>
      <c r="B322" t="s">
        <v>2390</v>
      </c>
      <c r="C322" s="1" t="s">
        <v>2984</v>
      </c>
      <c r="D322" t="s">
        <v>2985</v>
      </c>
    </row>
    <row r="323" spans="1:4" ht="15.6" x14ac:dyDescent="0.3">
      <c r="A323" s="1" t="s">
        <v>2049</v>
      </c>
      <c r="B323" t="s">
        <v>2393</v>
      </c>
      <c r="C323" s="1" t="s">
        <v>2986</v>
      </c>
      <c r="D323" t="s">
        <v>2987</v>
      </c>
    </row>
    <row r="324" spans="1:4" ht="15.6" x14ac:dyDescent="0.3">
      <c r="A324" s="1" t="s">
        <v>2048</v>
      </c>
      <c r="B324" t="s">
        <v>2393</v>
      </c>
      <c r="C324" s="1" t="s">
        <v>2917</v>
      </c>
      <c r="D324" t="s">
        <v>2988</v>
      </c>
    </row>
    <row r="325" spans="1:4" ht="15.6" x14ac:dyDescent="0.3">
      <c r="A325" s="1" t="s">
        <v>2047</v>
      </c>
      <c r="B325" t="s">
        <v>2393</v>
      </c>
      <c r="C325" s="1" t="s">
        <v>2989</v>
      </c>
      <c r="D325" t="s">
        <v>2686</v>
      </c>
    </row>
    <row r="326" spans="1:4" ht="15.6" x14ac:dyDescent="0.3">
      <c r="A326" s="1" t="s">
        <v>2046</v>
      </c>
      <c r="B326" t="s">
        <v>2390</v>
      </c>
      <c r="C326" s="1" t="s">
        <v>2990</v>
      </c>
      <c r="D326" t="s">
        <v>2991</v>
      </c>
    </row>
    <row r="327" spans="1:4" ht="15.6" x14ac:dyDescent="0.3">
      <c r="A327" s="1" t="s">
        <v>2045</v>
      </c>
      <c r="B327" t="s">
        <v>2393</v>
      </c>
      <c r="C327" s="1" t="s">
        <v>2992</v>
      </c>
      <c r="D327" t="s">
        <v>2993</v>
      </c>
    </row>
    <row r="328" spans="1:4" ht="15.6" x14ac:dyDescent="0.3">
      <c r="A328" s="1" t="s">
        <v>2044</v>
      </c>
      <c r="B328" t="s">
        <v>2393</v>
      </c>
      <c r="C328" s="1" t="s">
        <v>2994</v>
      </c>
      <c r="D328" t="s">
        <v>2826</v>
      </c>
    </row>
    <row r="329" spans="1:4" ht="15.6" x14ac:dyDescent="0.3">
      <c r="A329" s="1" t="s">
        <v>2043</v>
      </c>
      <c r="B329" t="s">
        <v>2393</v>
      </c>
      <c r="C329" s="1" t="s">
        <v>2995</v>
      </c>
      <c r="D329" t="s">
        <v>2996</v>
      </c>
    </row>
    <row r="330" spans="1:4" ht="15.6" x14ac:dyDescent="0.3">
      <c r="A330" s="1" t="s">
        <v>2042</v>
      </c>
      <c r="B330" t="s">
        <v>2393</v>
      </c>
      <c r="C330" s="1" t="s">
        <v>2997</v>
      </c>
      <c r="D330" t="s">
        <v>2816</v>
      </c>
    </row>
    <row r="331" spans="1:4" ht="15.6" x14ac:dyDescent="0.3">
      <c r="A331" s="1" t="s">
        <v>2041</v>
      </c>
      <c r="B331" t="s">
        <v>2393</v>
      </c>
      <c r="C331" s="1" t="s">
        <v>2998</v>
      </c>
      <c r="D331" t="s">
        <v>2999</v>
      </c>
    </row>
    <row r="332" spans="1:4" ht="15.6" x14ac:dyDescent="0.3">
      <c r="A332" s="1" t="s">
        <v>2040</v>
      </c>
      <c r="B332" t="s">
        <v>2393</v>
      </c>
      <c r="C332" s="1" t="s">
        <v>3000</v>
      </c>
      <c r="D332" t="s">
        <v>3001</v>
      </c>
    </row>
    <row r="333" spans="1:4" ht="15.6" x14ac:dyDescent="0.3">
      <c r="A333" s="1" t="s">
        <v>2039</v>
      </c>
      <c r="B333" t="s">
        <v>2393</v>
      </c>
      <c r="C333" s="1" t="s">
        <v>3002</v>
      </c>
      <c r="D333" t="s">
        <v>2981</v>
      </c>
    </row>
    <row r="334" spans="1:4" ht="15.6" x14ac:dyDescent="0.3">
      <c r="A334" s="1" t="s">
        <v>2038</v>
      </c>
      <c r="B334" t="s">
        <v>2390</v>
      </c>
      <c r="C334" s="1" t="s">
        <v>3003</v>
      </c>
      <c r="D334" t="s">
        <v>3004</v>
      </c>
    </row>
    <row r="335" spans="1:4" ht="15.6" x14ac:dyDescent="0.3">
      <c r="A335" s="1" t="s">
        <v>2037</v>
      </c>
      <c r="B335" t="s">
        <v>2393</v>
      </c>
      <c r="C335" s="1" t="s">
        <v>3005</v>
      </c>
      <c r="D335" t="s">
        <v>3006</v>
      </c>
    </row>
    <row r="336" spans="1:4" ht="15.6" x14ac:dyDescent="0.3">
      <c r="A336" s="1" t="s">
        <v>2036</v>
      </c>
      <c r="B336" t="s">
        <v>2390</v>
      </c>
      <c r="C336" s="1" t="s">
        <v>3007</v>
      </c>
      <c r="D336" t="s">
        <v>3008</v>
      </c>
    </row>
    <row r="337" spans="1:4" ht="15.6" x14ac:dyDescent="0.3">
      <c r="A337" s="1" t="s">
        <v>2035</v>
      </c>
      <c r="B337" t="s">
        <v>2393</v>
      </c>
      <c r="C337" s="1" t="s">
        <v>3009</v>
      </c>
      <c r="D337" t="s">
        <v>3010</v>
      </c>
    </row>
    <row r="338" spans="1:4" ht="15.6" x14ac:dyDescent="0.3">
      <c r="A338" s="1" t="s">
        <v>2034</v>
      </c>
      <c r="B338" t="s">
        <v>2390</v>
      </c>
      <c r="C338" s="1" t="s">
        <v>3011</v>
      </c>
      <c r="D338" t="s">
        <v>3012</v>
      </c>
    </row>
    <row r="339" spans="1:4" ht="15.6" x14ac:dyDescent="0.3">
      <c r="A339" s="1" t="s">
        <v>2033</v>
      </c>
      <c r="B339" t="s">
        <v>2390</v>
      </c>
      <c r="C339" s="1" t="s">
        <v>3013</v>
      </c>
      <c r="D339" t="s">
        <v>2783</v>
      </c>
    </row>
    <row r="340" spans="1:4" ht="15.6" x14ac:dyDescent="0.3">
      <c r="A340" s="1" t="s">
        <v>2032</v>
      </c>
      <c r="B340" t="s">
        <v>2393</v>
      </c>
      <c r="C340" s="1" t="s">
        <v>3014</v>
      </c>
      <c r="D340" t="s">
        <v>2705</v>
      </c>
    </row>
    <row r="341" spans="1:4" ht="15.6" x14ac:dyDescent="0.3">
      <c r="A341" s="1" t="s">
        <v>2031</v>
      </c>
      <c r="B341" t="s">
        <v>2390</v>
      </c>
      <c r="C341" s="1" t="s">
        <v>3015</v>
      </c>
      <c r="D341" t="s">
        <v>3016</v>
      </c>
    </row>
    <row r="342" spans="1:4" ht="15.6" x14ac:dyDescent="0.3">
      <c r="A342" s="1" t="s">
        <v>2030</v>
      </c>
      <c r="B342" t="s">
        <v>2390</v>
      </c>
      <c r="C342" s="1" t="s">
        <v>3017</v>
      </c>
      <c r="D342" t="s">
        <v>3018</v>
      </c>
    </row>
    <row r="343" spans="1:4" ht="15.6" x14ac:dyDescent="0.3">
      <c r="A343" s="1" t="s">
        <v>2029</v>
      </c>
      <c r="B343" t="s">
        <v>2390</v>
      </c>
      <c r="C343" s="1" t="s">
        <v>3019</v>
      </c>
      <c r="D343" t="s">
        <v>3020</v>
      </c>
    </row>
    <row r="344" spans="1:4" ht="15.6" x14ac:dyDescent="0.3">
      <c r="A344" s="1" t="s">
        <v>2028</v>
      </c>
      <c r="B344" t="s">
        <v>2390</v>
      </c>
      <c r="C344" s="1" t="s">
        <v>3021</v>
      </c>
      <c r="D344" t="s">
        <v>2579</v>
      </c>
    </row>
    <row r="345" spans="1:4" ht="15.6" x14ac:dyDescent="0.3">
      <c r="A345" s="1" t="s">
        <v>2027</v>
      </c>
      <c r="B345" t="s">
        <v>2393</v>
      </c>
      <c r="C345" s="1" t="s">
        <v>3022</v>
      </c>
      <c r="D345" t="s">
        <v>3023</v>
      </c>
    </row>
    <row r="346" spans="1:4" ht="15.6" x14ac:dyDescent="0.3">
      <c r="A346" s="1" t="s">
        <v>2026</v>
      </c>
      <c r="B346" t="s">
        <v>2390</v>
      </c>
      <c r="C346" s="1" t="s">
        <v>3024</v>
      </c>
      <c r="D346" t="s">
        <v>3025</v>
      </c>
    </row>
    <row r="347" spans="1:4" ht="15.6" x14ac:dyDescent="0.3">
      <c r="A347" s="1" t="s">
        <v>2025</v>
      </c>
      <c r="B347" t="s">
        <v>2393</v>
      </c>
      <c r="C347" s="1" t="s">
        <v>3026</v>
      </c>
      <c r="D347" t="s">
        <v>2491</v>
      </c>
    </row>
    <row r="348" spans="1:4" ht="15.6" x14ac:dyDescent="0.3">
      <c r="A348" s="1" t="s">
        <v>2024</v>
      </c>
      <c r="B348" t="s">
        <v>2390</v>
      </c>
      <c r="C348" s="1" t="s">
        <v>3027</v>
      </c>
      <c r="D348" t="s">
        <v>3028</v>
      </c>
    </row>
    <row r="349" spans="1:4" ht="15.6" x14ac:dyDescent="0.3">
      <c r="A349" s="1" t="s">
        <v>2023</v>
      </c>
      <c r="B349" t="s">
        <v>2390</v>
      </c>
      <c r="C349" s="1" t="s">
        <v>3029</v>
      </c>
      <c r="D349" t="s">
        <v>3030</v>
      </c>
    </row>
    <row r="350" spans="1:4" ht="15.6" x14ac:dyDescent="0.3">
      <c r="A350" s="1" t="s">
        <v>2022</v>
      </c>
      <c r="B350" t="s">
        <v>2393</v>
      </c>
      <c r="C350" s="1" t="s">
        <v>3031</v>
      </c>
      <c r="D350" t="s">
        <v>3032</v>
      </c>
    </row>
    <row r="351" spans="1:4" ht="15.6" x14ac:dyDescent="0.3">
      <c r="A351" s="1" t="s">
        <v>2021</v>
      </c>
      <c r="B351" t="s">
        <v>2390</v>
      </c>
      <c r="C351" s="1" t="s">
        <v>3033</v>
      </c>
      <c r="D351" t="s">
        <v>3034</v>
      </c>
    </row>
    <row r="352" spans="1:4" ht="15.6" x14ac:dyDescent="0.3">
      <c r="A352" s="1" t="s">
        <v>2020</v>
      </c>
      <c r="B352" t="s">
        <v>2393</v>
      </c>
      <c r="C352" s="1" t="s">
        <v>3035</v>
      </c>
      <c r="D352" t="s">
        <v>3036</v>
      </c>
    </row>
    <row r="353" spans="1:4" ht="15.6" x14ac:dyDescent="0.3">
      <c r="A353" s="1" t="s">
        <v>2019</v>
      </c>
      <c r="B353" t="s">
        <v>2390</v>
      </c>
      <c r="C353" s="1" t="s">
        <v>3037</v>
      </c>
      <c r="D353" t="s">
        <v>3038</v>
      </c>
    </row>
    <row r="354" spans="1:4" ht="15.6" x14ac:dyDescent="0.3">
      <c r="A354" s="1" t="s">
        <v>2018</v>
      </c>
      <c r="B354" t="s">
        <v>2393</v>
      </c>
      <c r="C354" s="1" t="s">
        <v>2546</v>
      </c>
      <c r="D354" t="s">
        <v>3039</v>
      </c>
    </row>
    <row r="355" spans="1:4" ht="15.6" x14ac:dyDescent="0.3">
      <c r="A355" s="1" t="s">
        <v>2017</v>
      </c>
      <c r="B355" t="s">
        <v>2390</v>
      </c>
      <c r="C355" s="1" t="s">
        <v>3040</v>
      </c>
      <c r="D355" t="s">
        <v>3041</v>
      </c>
    </row>
    <row r="356" spans="1:4" ht="15.6" x14ac:dyDescent="0.3">
      <c r="A356" s="1" t="s">
        <v>2016</v>
      </c>
      <c r="B356" t="s">
        <v>2390</v>
      </c>
      <c r="C356" s="1" t="s">
        <v>3042</v>
      </c>
      <c r="D356" t="s">
        <v>3043</v>
      </c>
    </row>
    <row r="357" spans="1:4" ht="15.6" x14ac:dyDescent="0.3">
      <c r="A357" s="1" t="s">
        <v>2015</v>
      </c>
      <c r="B357" t="s">
        <v>2390</v>
      </c>
      <c r="C357" s="1" t="s">
        <v>3044</v>
      </c>
      <c r="D357" t="s">
        <v>3045</v>
      </c>
    </row>
    <row r="358" spans="1:4" ht="15.6" x14ac:dyDescent="0.3">
      <c r="A358" s="1" t="s">
        <v>2014</v>
      </c>
      <c r="B358" t="s">
        <v>2393</v>
      </c>
      <c r="C358" s="1" t="s">
        <v>3046</v>
      </c>
      <c r="D358" t="s">
        <v>3047</v>
      </c>
    </row>
    <row r="359" spans="1:4" ht="15.6" x14ac:dyDescent="0.3">
      <c r="A359" s="1" t="s">
        <v>2013</v>
      </c>
      <c r="B359" t="s">
        <v>2393</v>
      </c>
      <c r="C359" s="1" t="s">
        <v>3048</v>
      </c>
      <c r="D359" t="s">
        <v>3049</v>
      </c>
    </row>
    <row r="360" spans="1:4" ht="15.6" x14ac:dyDescent="0.3">
      <c r="A360" s="1" t="s">
        <v>2012</v>
      </c>
      <c r="B360" t="s">
        <v>2393</v>
      </c>
      <c r="C360" s="1" t="s">
        <v>3050</v>
      </c>
      <c r="D360" t="s">
        <v>3051</v>
      </c>
    </row>
    <row r="361" spans="1:4" ht="15.6" x14ac:dyDescent="0.3">
      <c r="A361" s="1" t="s">
        <v>2011</v>
      </c>
      <c r="B361" t="s">
        <v>2393</v>
      </c>
      <c r="C361" s="1" t="s">
        <v>2751</v>
      </c>
      <c r="D361" t="s">
        <v>3052</v>
      </c>
    </row>
    <row r="362" spans="1:4" ht="15.6" x14ac:dyDescent="0.3">
      <c r="A362" s="1" t="s">
        <v>2010</v>
      </c>
      <c r="B362" t="s">
        <v>2393</v>
      </c>
      <c r="C362" s="1" t="s">
        <v>3053</v>
      </c>
      <c r="D362" t="s">
        <v>3054</v>
      </c>
    </row>
    <row r="363" spans="1:4" ht="15.6" x14ac:dyDescent="0.3">
      <c r="A363" s="1" t="s">
        <v>2009</v>
      </c>
      <c r="B363" t="s">
        <v>2393</v>
      </c>
      <c r="C363" s="1" t="s">
        <v>3055</v>
      </c>
      <c r="D363" t="s">
        <v>2519</v>
      </c>
    </row>
    <row r="364" spans="1:4" ht="15.6" x14ac:dyDescent="0.3">
      <c r="A364" s="1" t="s">
        <v>2008</v>
      </c>
      <c r="B364" t="s">
        <v>2393</v>
      </c>
      <c r="C364" s="1" t="s">
        <v>3056</v>
      </c>
      <c r="D364" t="s">
        <v>3057</v>
      </c>
    </row>
    <row r="365" spans="1:4" ht="15.6" x14ac:dyDescent="0.3">
      <c r="A365" s="1" t="s">
        <v>2007</v>
      </c>
      <c r="B365" t="s">
        <v>2390</v>
      </c>
      <c r="C365" s="1" t="s">
        <v>3058</v>
      </c>
      <c r="D365" t="s">
        <v>3059</v>
      </c>
    </row>
    <row r="366" spans="1:4" ht="15.6" x14ac:dyDescent="0.3">
      <c r="A366" s="1" t="s">
        <v>2006</v>
      </c>
      <c r="B366" t="s">
        <v>2390</v>
      </c>
      <c r="C366" s="1" t="s">
        <v>3060</v>
      </c>
      <c r="D366" t="s">
        <v>3061</v>
      </c>
    </row>
    <row r="367" spans="1:4" ht="15.6" x14ac:dyDescent="0.3">
      <c r="A367" s="1" t="s">
        <v>2005</v>
      </c>
      <c r="B367" t="s">
        <v>2393</v>
      </c>
      <c r="C367" s="1" t="s">
        <v>3062</v>
      </c>
      <c r="D367" t="s">
        <v>3063</v>
      </c>
    </row>
    <row r="368" spans="1:4" ht="15.6" x14ac:dyDescent="0.3">
      <c r="A368" s="1" t="s">
        <v>2004</v>
      </c>
      <c r="B368" t="s">
        <v>2393</v>
      </c>
      <c r="C368" s="1" t="s">
        <v>3064</v>
      </c>
      <c r="D368" t="s">
        <v>3065</v>
      </c>
    </row>
    <row r="369" spans="1:4" ht="15.6" x14ac:dyDescent="0.3">
      <c r="A369" s="1" t="s">
        <v>2003</v>
      </c>
      <c r="B369" t="s">
        <v>2390</v>
      </c>
      <c r="C369" s="1" t="s">
        <v>3066</v>
      </c>
      <c r="D369" t="s">
        <v>3067</v>
      </c>
    </row>
    <row r="370" spans="1:4" ht="15.6" x14ac:dyDescent="0.3">
      <c r="A370" s="1" t="s">
        <v>2002</v>
      </c>
      <c r="B370" t="s">
        <v>2393</v>
      </c>
      <c r="C370" s="1" t="s">
        <v>3068</v>
      </c>
      <c r="D370" t="s">
        <v>3069</v>
      </c>
    </row>
    <row r="371" spans="1:4" ht="15.6" x14ac:dyDescent="0.3">
      <c r="A371" s="1" t="s">
        <v>2001</v>
      </c>
      <c r="B371" t="s">
        <v>2393</v>
      </c>
      <c r="C371" s="1" t="s">
        <v>3070</v>
      </c>
      <c r="D371" t="s">
        <v>3071</v>
      </c>
    </row>
    <row r="372" spans="1:4" ht="15.6" x14ac:dyDescent="0.3">
      <c r="A372" s="1" t="s">
        <v>2000</v>
      </c>
      <c r="B372" t="s">
        <v>2390</v>
      </c>
      <c r="C372" s="1" t="s">
        <v>3072</v>
      </c>
      <c r="D372" t="s">
        <v>3073</v>
      </c>
    </row>
    <row r="373" spans="1:4" ht="15.6" x14ac:dyDescent="0.3">
      <c r="A373" s="1" t="s">
        <v>1999</v>
      </c>
      <c r="B373" t="s">
        <v>2393</v>
      </c>
      <c r="C373" s="1" t="s">
        <v>3074</v>
      </c>
      <c r="D373" t="s">
        <v>3075</v>
      </c>
    </row>
    <row r="374" spans="1:4" ht="15.6" x14ac:dyDescent="0.3">
      <c r="A374" s="1" t="s">
        <v>1998</v>
      </c>
      <c r="B374" t="s">
        <v>2390</v>
      </c>
      <c r="C374" s="1" t="s">
        <v>3076</v>
      </c>
      <c r="D374" t="s">
        <v>3077</v>
      </c>
    </row>
    <row r="375" spans="1:4" ht="15.6" x14ac:dyDescent="0.3">
      <c r="A375" s="1" t="s">
        <v>1997</v>
      </c>
      <c r="B375" t="s">
        <v>2390</v>
      </c>
      <c r="C375" s="1" t="s">
        <v>3078</v>
      </c>
      <c r="D375" t="s">
        <v>2924</v>
      </c>
    </row>
    <row r="376" spans="1:4" ht="15.6" x14ac:dyDescent="0.3">
      <c r="A376" s="1" t="s">
        <v>1996</v>
      </c>
      <c r="B376" t="s">
        <v>2390</v>
      </c>
      <c r="C376" s="1" t="s">
        <v>3079</v>
      </c>
      <c r="D376" t="s">
        <v>3080</v>
      </c>
    </row>
    <row r="377" spans="1:4" ht="15.6" x14ac:dyDescent="0.3">
      <c r="A377" s="1" t="s">
        <v>1995</v>
      </c>
      <c r="B377" t="s">
        <v>2393</v>
      </c>
      <c r="C377" s="1" t="s">
        <v>3081</v>
      </c>
      <c r="D377" t="s">
        <v>3082</v>
      </c>
    </row>
    <row r="378" spans="1:4" ht="15.6" x14ac:dyDescent="0.3">
      <c r="A378" s="1" t="s">
        <v>1994</v>
      </c>
      <c r="B378" t="s">
        <v>2393</v>
      </c>
      <c r="C378" s="1" t="s">
        <v>3083</v>
      </c>
      <c r="D378" t="s">
        <v>2686</v>
      </c>
    </row>
    <row r="379" spans="1:4" ht="15.6" x14ac:dyDescent="0.3">
      <c r="A379" s="1" t="s">
        <v>1993</v>
      </c>
      <c r="B379" t="s">
        <v>2390</v>
      </c>
      <c r="C379" s="1" t="s">
        <v>3084</v>
      </c>
      <c r="D379" t="s">
        <v>3085</v>
      </c>
    </row>
    <row r="380" spans="1:4" ht="15.6" x14ac:dyDescent="0.3">
      <c r="A380" s="1" t="s">
        <v>1992</v>
      </c>
      <c r="B380" t="s">
        <v>2390</v>
      </c>
      <c r="C380" s="1" t="s">
        <v>3086</v>
      </c>
      <c r="D380" t="s">
        <v>2760</v>
      </c>
    </row>
    <row r="381" spans="1:4" ht="15.6" x14ac:dyDescent="0.3">
      <c r="A381" s="1" t="s">
        <v>1991</v>
      </c>
      <c r="B381" t="s">
        <v>2393</v>
      </c>
      <c r="C381" s="1" t="s">
        <v>3087</v>
      </c>
      <c r="D381" t="s">
        <v>3088</v>
      </c>
    </row>
    <row r="382" spans="1:4" ht="15.6" x14ac:dyDescent="0.3">
      <c r="A382" s="1" t="s">
        <v>1990</v>
      </c>
      <c r="B382" t="s">
        <v>2390</v>
      </c>
      <c r="C382" s="1" t="s">
        <v>3089</v>
      </c>
      <c r="D382" t="s">
        <v>3090</v>
      </c>
    </row>
    <row r="383" spans="1:4" ht="15.6" x14ac:dyDescent="0.3">
      <c r="A383" s="1" t="s">
        <v>1989</v>
      </c>
      <c r="B383" t="s">
        <v>2393</v>
      </c>
      <c r="C383" s="1" t="s">
        <v>3091</v>
      </c>
      <c r="D383" t="s">
        <v>2404</v>
      </c>
    </row>
    <row r="384" spans="1:4" ht="15.6" x14ac:dyDescent="0.3">
      <c r="A384" s="1" t="s">
        <v>1988</v>
      </c>
      <c r="B384" t="s">
        <v>2393</v>
      </c>
      <c r="C384" s="1" t="s">
        <v>3092</v>
      </c>
      <c r="D384" t="s">
        <v>2830</v>
      </c>
    </row>
    <row r="385" spans="1:4" ht="15.6" x14ac:dyDescent="0.3">
      <c r="A385" s="1" t="s">
        <v>1987</v>
      </c>
      <c r="B385" t="s">
        <v>2390</v>
      </c>
      <c r="C385" s="1" t="s">
        <v>3093</v>
      </c>
      <c r="D385" t="s">
        <v>2539</v>
      </c>
    </row>
    <row r="386" spans="1:4" ht="15.6" x14ac:dyDescent="0.3">
      <c r="A386" s="1" t="s">
        <v>1986</v>
      </c>
      <c r="B386" t="s">
        <v>2393</v>
      </c>
      <c r="C386" s="1" t="s">
        <v>3094</v>
      </c>
      <c r="D386" t="s">
        <v>3095</v>
      </c>
    </row>
    <row r="387" spans="1:4" ht="15.6" x14ac:dyDescent="0.3">
      <c r="A387" s="1" t="s">
        <v>1985</v>
      </c>
      <c r="B387" t="s">
        <v>2393</v>
      </c>
      <c r="C387" s="1" t="s">
        <v>3096</v>
      </c>
      <c r="D387" t="s">
        <v>3097</v>
      </c>
    </row>
    <row r="388" spans="1:4" ht="15.6" x14ac:dyDescent="0.3">
      <c r="A388" s="1" t="s">
        <v>1984</v>
      </c>
      <c r="B388" t="s">
        <v>2390</v>
      </c>
      <c r="C388" s="1" t="s">
        <v>3098</v>
      </c>
      <c r="D388" t="s">
        <v>3099</v>
      </c>
    </row>
    <row r="389" spans="1:4" ht="15.6" x14ac:dyDescent="0.3">
      <c r="A389" s="1" t="s">
        <v>1983</v>
      </c>
      <c r="B389" t="s">
        <v>2393</v>
      </c>
      <c r="C389" s="1" t="s">
        <v>3100</v>
      </c>
      <c r="D389" t="s">
        <v>3101</v>
      </c>
    </row>
    <row r="390" spans="1:4" ht="15.6" x14ac:dyDescent="0.3">
      <c r="A390" s="1" t="s">
        <v>1982</v>
      </c>
      <c r="B390" t="s">
        <v>2390</v>
      </c>
      <c r="C390" s="1" t="s">
        <v>3102</v>
      </c>
      <c r="D390" t="s">
        <v>2966</v>
      </c>
    </row>
    <row r="391" spans="1:4" ht="15.6" x14ac:dyDescent="0.3">
      <c r="A391" s="1" t="s">
        <v>1981</v>
      </c>
      <c r="B391" t="s">
        <v>2390</v>
      </c>
      <c r="C391" s="1" t="s">
        <v>3103</v>
      </c>
      <c r="D391" t="s">
        <v>3104</v>
      </c>
    </row>
    <row r="392" spans="1:4" ht="15.6" x14ac:dyDescent="0.3">
      <c r="A392" s="1" t="s">
        <v>1980</v>
      </c>
      <c r="B392" t="s">
        <v>2393</v>
      </c>
      <c r="C392" s="1" t="s">
        <v>3105</v>
      </c>
      <c r="D392" t="s">
        <v>3106</v>
      </c>
    </row>
    <row r="393" spans="1:4" ht="15.6" x14ac:dyDescent="0.3">
      <c r="A393" s="1" t="s">
        <v>1979</v>
      </c>
      <c r="B393" t="s">
        <v>2393</v>
      </c>
      <c r="C393" s="1" t="s">
        <v>3107</v>
      </c>
      <c r="D393" t="s">
        <v>2487</v>
      </c>
    </row>
    <row r="394" spans="1:4" ht="15.6" x14ac:dyDescent="0.3">
      <c r="A394" s="1" t="s">
        <v>1978</v>
      </c>
      <c r="B394" t="s">
        <v>2390</v>
      </c>
      <c r="C394" s="1" t="s">
        <v>3108</v>
      </c>
      <c r="D394" t="s">
        <v>3109</v>
      </c>
    </row>
    <row r="395" spans="1:4" ht="15.6" x14ac:dyDescent="0.3">
      <c r="A395" s="1" t="s">
        <v>1977</v>
      </c>
      <c r="B395" t="s">
        <v>2393</v>
      </c>
      <c r="C395" s="1" t="s">
        <v>2782</v>
      </c>
      <c r="D395" t="s">
        <v>3110</v>
      </c>
    </row>
    <row r="396" spans="1:4" ht="15.6" x14ac:dyDescent="0.3">
      <c r="A396" s="1" t="s">
        <v>1976</v>
      </c>
      <c r="B396" t="s">
        <v>2390</v>
      </c>
      <c r="C396" s="1" t="s">
        <v>3111</v>
      </c>
      <c r="D396" t="s">
        <v>3112</v>
      </c>
    </row>
    <row r="397" spans="1:4" ht="15.6" x14ac:dyDescent="0.3">
      <c r="A397" s="1" t="s">
        <v>1975</v>
      </c>
      <c r="B397" t="s">
        <v>2390</v>
      </c>
      <c r="C397" s="1" t="s">
        <v>3113</v>
      </c>
      <c r="D397" t="s">
        <v>3114</v>
      </c>
    </row>
    <row r="398" spans="1:4" ht="15.6" x14ac:dyDescent="0.3">
      <c r="A398" s="1" t="s">
        <v>1974</v>
      </c>
      <c r="B398" t="s">
        <v>2390</v>
      </c>
      <c r="C398" s="1" t="s">
        <v>3115</v>
      </c>
      <c r="D398" t="s">
        <v>3116</v>
      </c>
    </row>
    <row r="399" spans="1:4" ht="15.6" x14ac:dyDescent="0.3">
      <c r="A399" s="1" t="s">
        <v>1973</v>
      </c>
      <c r="B399" t="s">
        <v>2393</v>
      </c>
      <c r="C399" s="1" t="s">
        <v>3117</v>
      </c>
      <c r="D399" t="s">
        <v>3118</v>
      </c>
    </row>
    <row r="400" spans="1:4" ht="15.6" x14ac:dyDescent="0.3">
      <c r="A400" s="1" t="s">
        <v>1972</v>
      </c>
      <c r="B400" t="s">
        <v>2390</v>
      </c>
      <c r="C400" s="1" t="s">
        <v>3119</v>
      </c>
      <c r="D400" t="s">
        <v>2561</v>
      </c>
    </row>
    <row r="401" spans="1:4" ht="15.6" x14ac:dyDescent="0.3">
      <c r="A401" s="1" t="s">
        <v>1971</v>
      </c>
      <c r="B401" t="s">
        <v>2390</v>
      </c>
      <c r="C401" s="1" t="s">
        <v>3120</v>
      </c>
      <c r="D401" t="s">
        <v>3121</v>
      </c>
    </row>
    <row r="402" spans="1:4" ht="15.6" x14ac:dyDescent="0.3">
      <c r="A402" s="1" t="s">
        <v>1970</v>
      </c>
      <c r="B402" t="s">
        <v>2393</v>
      </c>
      <c r="C402" s="1" t="s">
        <v>3122</v>
      </c>
      <c r="D402" t="s">
        <v>3123</v>
      </c>
    </row>
    <row r="403" spans="1:4" ht="15.6" x14ac:dyDescent="0.3">
      <c r="A403" s="1" t="s">
        <v>1969</v>
      </c>
      <c r="B403" t="s">
        <v>2390</v>
      </c>
      <c r="C403" s="1" t="s">
        <v>3124</v>
      </c>
      <c r="D403" t="s">
        <v>3125</v>
      </c>
    </row>
    <row r="404" spans="1:4" ht="15.6" x14ac:dyDescent="0.3">
      <c r="A404" s="1" t="s">
        <v>1968</v>
      </c>
      <c r="B404" t="s">
        <v>2390</v>
      </c>
      <c r="C404" s="1" t="s">
        <v>3126</v>
      </c>
      <c r="D404" t="s">
        <v>3127</v>
      </c>
    </row>
    <row r="405" spans="1:4" ht="15.6" x14ac:dyDescent="0.3">
      <c r="A405" s="1" t="s">
        <v>1967</v>
      </c>
      <c r="B405" t="s">
        <v>2393</v>
      </c>
      <c r="C405" s="1" t="s">
        <v>3128</v>
      </c>
      <c r="D405" t="s">
        <v>3129</v>
      </c>
    </row>
    <row r="406" spans="1:4" ht="15.6" x14ac:dyDescent="0.3">
      <c r="A406" s="1" t="s">
        <v>1966</v>
      </c>
      <c r="B406" t="s">
        <v>2393</v>
      </c>
      <c r="C406" s="1" t="s">
        <v>3130</v>
      </c>
      <c r="D406" t="s">
        <v>3131</v>
      </c>
    </row>
    <row r="407" spans="1:4" ht="15.6" x14ac:dyDescent="0.3">
      <c r="A407" s="1" t="s">
        <v>1965</v>
      </c>
      <c r="B407" t="s">
        <v>2393</v>
      </c>
      <c r="C407" s="1" t="s">
        <v>3132</v>
      </c>
      <c r="D407" t="s">
        <v>3133</v>
      </c>
    </row>
    <row r="408" spans="1:4" ht="15.6" x14ac:dyDescent="0.3">
      <c r="A408" s="1" t="s">
        <v>1964</v>
      </c>
      <c r="B408" t="s">
        <v>2393</v>
      </c>
      <c r="C408" s="1" t="s">
        <v>3134</v>
      </c>
      <c r="D408" t="s">
        <v>3135</v>
      </c>
    </row>
    <row r="409" spans="1:4" ht="15.6" x14ac:dyDescent="0.3">
      <c r="A409" s="1" t="s">
        <v>1963</v>
      </c>
      <c r="B409" t="s">
        <v>2393</v>
      </c>
      <c r="C409" s="1" t="s">
        <v>3136</v>
      </c>
      <c r="D409" t="s">
        <v>3137</v>
      </c>
    </row>
    <row r="410" spans="1:4" ht="15.6" x14ac:dyDescent="0.3">
      <c r="A410" s="1" t="s">
        <v>1962</v>
      </c>
      <c r="B410" t="s">
        <v>2393</v>
      </c>
      <c r="C410" s="1" t="s">
        <v>3138</v>
      </c>
      <c r="D410" t="s">
        <v>3139</v>
      </c>
    </row>
    <row r="411" spans="1:4" ht="15.6" x14ac:dyDescent="0.3">
      <c r="A411" s="1" t="s">
        <v>1961</v>
      </c>
      <c r="B411" t="s">
        <v>2390</v>
      </c>
      <c r="C411" s="1" t="s">
        <v>3140</v>
      </c>
      <c r="D411" t="s">
        <v>3141</v>
      </c>
    </row>
    <row r="412" spans="1:4" ht="15.6" x14ac:dyDescent="0.3">
      <c r="A412" s="1" t="s">
        <v>1960</v>
      </c>
      <c r="B412" t="s">
        <v>2390</v>
      </c>
      <c r="C412" s="1" t="s">
        <v>3142</v>
      </c>
      <c r="D412" t="s">
        <v>3143</v>
      </c>
    </row>
    <row r="413" spans="1:4" ht="15.6" x14ac:dyDescent="0.3">
      <c r="A413" s="1" t="s">
        <v>1959</v>
      </c>
      <c r="B413" t="s">
        <v>2393</v>
      </c>
      <c r="C413" s="1" t="s">
        <v>3144</v>
      </c>
      <c r="D413" t="s">
        <v>3145</v>
      </c>
    </row>
    <row r="414" spans="1:4" ht="15.6" x14ac:dyDescent="0.3">
      <c r="A414" s="1" t="s">
        <v>1958</v>
      </c>
      <c r="B414" t="s">
        <v>2390</v>
      </c>
      <c r="C414" s="1" t="s">
        <v>3146</v>
      </c>
      <c r="D414" t="s">
        <v>3147</v>
      </c>
    </row>
    <row r="415" spans="1:4" ht="15.6" x14ac:dyDescent="0.3">
      <c r="A415" s="1" t="s">
        <v>1957</v>
      </c>
      <c r="B415" t="s">
        <v>2390</v>
      </c>
      <c r="C415" s="1" t="s">
        <v>3148</v>
      </c>
      <c r="D415" t="s">
        <v>3149</v>
      </c>
    </row>
    <row r="416" spans="1:4" ht="15.6" x14ac:dyDescent="0.3">
      <c r="A416" s="1" t="s">
        <v>1956</v>
      </c>
      <c r="B416" t="s">
        <v>2393</v>
      </c>
      <c r="C416" s="1" t="s">
        <v>3150</v>
      </c>
      <c r="D416" t="s">
        <v>3151</v>
      </c>
    </row>
    <row r="417" spans="1:4" ht="15.6" x14ac:dyDescent="0.3">
      <c r="A417" s="1" t="s">
        <v>1955</v>
      </c>
      <c r="B417" t="s">
        <v>2393</v>
      </c>
      <c r="C417" s="1" t="s">
        <v>3152</v>
      </c>
      <c r="D417" t="s">
        <v>2404</v>
      </c>
    </row>
    <row r="418" spans="1:4" ht="15.6" x14ac:dyDescent="0.3">
      <c r="A418" s="1" t="s">
        <v>1954</v>
      </c>
      <c r="B418" t="s">
        <v>2390</v>
      </c>
      <c r="C418" s="1" t="s">
        <v>3153</v>
      </c>
      <c r="D418" t="s">
        <v>3154</v>
      </c>
    </row>
    <row r="419" spans="1:4" ht="15.6" x14ac:dyDescent="0.3">
      <c r="A419" s="1" t="s">
        <v>1953</v>
      </c>
      <c r="B419" t="s">
        <v>2390</v>
      </c>
      <c r="C419" s="1" t="s">
        <v>3155</v>
      </c>
      <c r="D419" t="s">
        <v>3025</v>
      </c>
    </row>
    <row r="420" spans="1:4" ht="15.6" x14ac:dyDescent="0.3">
      <c r="A420" s="1" t="s">
        <v>1952</v>
      </c>
      <c r="B420" t="s">
        <v>2390</v>
      </c>
      <c r="C420" s="1" t="s">
        <v>3156</v>
      </c>
      <c r="D420" t="s">
        <v>3157</v>
      </c>
    </row>
    <row r="421" spans="1:4" ht="15.6" x14ac:dyDescent="0.3">
      <c r="A421" s="1" t="s">
        <v>1951</v>
      </c>
      <c r="B421" t="s">
        <v>2390</v>
      </c>
      <c r="C421" s="1" t="s">
        <v>3158</v>
      </c>
      <c r="D421" t="s">
        <v>3159</v>
      </c>
    </row>
    <row r="422" spans="1:4" ht="15.6" x14ac:dyDescent="0.3">
      <c r="A422" s="1" t="s">
        <v>1950</v>
      </c>
      <c r="B422" t="s">
        <v>2393</v>
      </c>
      <c r="C422" s="1" t="s">
        <v>3160</v>
      </c>
      <c r="D422" t="s">
        <v>3161</v>
      </c>
    </row>
    <row r="423" spans="1:4" ht="15.6" x14ac:dyDescent="0.3">
      <c r="A423" s="1" t="s">
        <v>1949</v>
      </c>
      <c r="B423" t="s">
        <v>2390</v>
      </c>
      <c r="C423" s="1" t="s">
        <v>2602</v>
      </c>
      <c r="D423" t="s">
        <v>3162</v>
      </c>
    </row>
    <row r="424" spans="1:4" ht="15.6" x14ac:dyDescent="0.3">
      <c r="A424" s="1" t="s">
        <v>1948</v>
      </c>
      <c r="B424" t="s">
        <v>2390</v>
      </c>
      <c r="C424" s="1" t="s">
        <v>3163</v>
      </c>
      <c r="D424" t="s">
        <v>3164</v>
      </c>
    </row>
    <row r="425" spans="1:4" ht="15.6" x14ac:dyDescent="0.3">
      <c r="A425" s="1" t="s">
        <v>1947</v>
      </c>
      <c r="B425" t="s">
        <v>2390</v>
      </c>
      <c r="C425" s="1" t="s">
        <v>3165</v>
      </c>
      <c r="D425" t="s">
        <v>3166</v>
      </c>
    </row>
    <row r="426" spans="1:4" ht="15.6" x14ac:dyDescent="0.3">
      <c r="A426" s="1" t="s">
        <v>1946</v>
      </c>
      <c r="B426" t="s">
        <v>2393</v>
      </c>
      <c r="C426" s="1" t="s">
        <v>3167</v>
      </c>
      <c r="D426" t="s">
        <v>3149</v>
      </c>
    </row>
    <row r="427" spans="1:4" ht="15.6" x14ac:dyDescent="0.3">
      <c r="A427" s="1" t="s">
        <v>1945</v>
      </c>
      <c r="B427" t="s">
        <v>2393</v>
      </c>
      <c r="C427" s="1" t="s">
        <v>3168</v>
      </c>
      <c r="D427" t="s">
        <v>2781</v>
      </c>
    </row>
    <row r="428" spans="1:4" ht="15.6" x14ac:dyDescent="0.3">
      <c r="A428" s="1" t="s">
        <v>1944</v>
      </c>
      <c r="B428" t="s">
        <v>2390</v>
      </c>
      <c r="C428" s="1" t="s">
        <v>3169</v>
      </c>
      <c r="D428" t="s">
        <v>3170</v>
      </c>
    </row>
    <row r="429" spans="1:4" ht="15.6" x14ac:dyDescent="0.3">
      <c r="A429" s="1" t="s">
        <v>1943</v>
      </c>
      <c r="B429" t="s">
        <v>2390</v>
      </c>
      <c r="C429" s="1" t="s">
        <v>3171</v>
      </c>
      <c r="D429" t="s">
        <v>3172</v>
      </c>
    </row>
    <row r="430" spans="1:4" ht="15.6" x14ac:dyDescent="0.3">
      <c r="A430" s="1" t="s">
        <v>1942</v>
      </c>
      <c r="B430" t="s">
        <v>2390</v>
      </c>
      <c r="C430" s="1" t="s">
        <v>3173</v>
      </c>
      <c r="D430" t="s">
        <v>2545</v>
      </c>
    </row>
    <row r="431" spans="1:4" ht="15.6" x14ac:dyDescent="0.3">
      <c r="A431" s="1" t="s">
        <v>1941</v>
      </c>
      <c r="B431" t="s">
        <v>2390</v>
      </c>
      <c r="C431" s="1" t="s">
        <v>3174</v>
      </c>
      <c r="D431" t="s">
        <v>3175</v>
      </c>
    </row>
    <row r="432" spans="1:4" ht="15.6" x14ac:dyDescent="0.3">
      <c r="A432" s="1" t="s">
        <v>1940</v>
      </c>
      <c r="B432" t="s">
        <v>2390</v>
      </c>
      <c r="C432" s="1" t="s">
        <v>3176</v>
      </c>
      <c r="D432" t="s">
        <v>3177</v>
      </c>
    </row>
    <row r="433" spans="1:4" ht="15.6" x14ac:dyDescent="0.3">
      <c r="A433" s="1" t="s">
        <v>1939</v>
      </c>
      <c r="B433" t="s">
        <v>2390</v>
      </c>
      <c r="C433" s="1" t="s">
        <v>3178</v>
      </c>
      <c r="D433" t="s">
        <v>3179</v>
      </c>
    </row>
    <row r="434" spans="1:4" ht="15.6" x14ac:dyDescent="0.3">
      <c r="A434" s="1" t="s">
        <v>1938</v>
      </c>
      <c r="B434" t="s">
        <v>2393</v>
      </c>
      <c r="C434" s="1" t="s">
        <v>3180</v>
      </c>
      <c r="D434" t="s">
        <v>3135</v>
      </c>
    </row>
    <row r="435" spans="1:4" ht="15.6" x14ac:dyDescent="0.3">
      <c r="A435" s="1" t="s">
        <v>1937</v>
      </c>
      <c r="B435" t="s">
        <v>2390</v>
      </c>
      <c r="C435" s="1" t="s">
        <v>3181</v>
      </c>
      <c r="D435" t="s">
        <v>2561</v>
      </c>
    </row>
    <row r="436" spans="1:4" ht="15.6" x14ac:dyDescent="0.3">
      <c r="A436" s="1" t="s">
        <v>1936</v>
      </c>
      <c r="B436" t="s">
        <v>2393</v>
      </c>
      <c r="C436" s="1" t="s">
        <v>3182</v>
      </c>
      <c r="D436" t="s">
        <v>3183</v>
      </c>
    </row>
    <row r="437" spans="1:4" ht="15.6" x14ac:dyDescent="0.3">
      <c r="A437" s="1" t="s">
        <v>1935</v>
      </c>
      <c r="B437" t="s">
        <v>2393</v>
      </c>
      <c r="C437" s="1" t="s">
        <v>3184</v>
      </c>
      <c r="D437" t="s">
        <v>3185</v>
      </c>
    </row>
    <row r="438" spans="1:4" ht="15.6" x14ac:dyDescent="0.3">
      <c r="A438" s="1" t="s">
        <v>1934</v>
      </c>
      <c r="B438" t="s">
        <v>2393</v>
      </c>
      <c r="C438" s="1" t="s">
        <v>3186</v>
      </c>
      <c r="D438" t="s">
        <v>3187</v>
      </c>
    </row>
    <row r="439" spans="1:4" ht="15.6" x14ac:dyDescent="0.3">
      <c r="A439" s="1" t="s">
        <v>1933</v>
      </c>
      <c r="B439" t="s">
        <v>2390</v>
      </c>
      <c r="C439" s="1" t="s">
        <v>3188</v>
      </c>
      <c r="D439" t="s">
        <v>3061</v>
      </c>
    </row>
    <row r="440" spans="1:4" ht="15.6" x14ac:dyDescent="0.3">
      <c r="A440" s="1" t="s">
        <v>1932</v>
      </c>
      <c r="B440" t="s">
        <v>2393</v>
      </c>
      <c r="C440" s="1" t="s">
        <v>3189</v>
      </c>
      <c r="D440" t="s">
        <v>3190</v>
      </c>
    </row>
    <row r="441" spans="1:4" ht="15.6" x14ac:dyDescent="0.3">
      <c r="A441" s="1" t="s">
        <v>1931</v>
      </c>
      <c r="B441" t="s">
        <v>2390</v>
      </c>
      <c r="C441" s="1" t="s">
        <v>3191</v>
      </c>
      <c r="D441" t="s">
        <v>3192</v>
      </c>
    </row>
    <row r="442" spans="1:4" ht="15.6" x14ac:dyDescent="0.3">
      <c r="A442" s="1" t="s">
        <v>1930</v>
      </c>
      <c r="B442" t="s">
        <v>2390</v>
      </c>
      <c r="C442" s="1" t="s">
        <v>3193</v>
      </c>
      <c r="D442" t="s">
        <v>3194</v>
      </c>
    </row>
    <row r="443" spans="1:4" ht="15.6" x14ac:dyDescent="0.3">
      <c r="A443" s="1" t="s">
        <v>1929</v>
      </c>
      <c r="B443" t="s">
        <v>2393</v>
      </c>
      <c r="C443" s="1" t="s">
        <v>3195</v>
      </c>
      <c r="D443" t="s">
        <v>3196</v>
      </c>
    </row>
    <row r="444" spans="1:4" ht="15.6" x14ac:dyDescent="0.3">
      <c r="A444" s="1" t="s">
        <v>1928</v>
      </c>
      <c r="B444" t="s">
        <v>2393</v>
      </c>
      <c r="C444" s="1" t="s">
        <v>2524</v>
      </c>
      <c r="D444" t="s">
        <v>3197</v>
      </c>
    </row>
    <row r="445" spans="1:4" ht="15.6" x14ac:dyDescent="0.3">
      <c r="A445" s="1" t="s">
        <v>1927</v>
      </c>
      <c r="B445" t="s">
        <v>2390</v>
      </c>
      <c r="C445" s="1" t="s">
        <v>3198</v>
      </c>
      <c r="D445" t="s">
        <v>3199</v>
      </c>
    </row>
    <row r="446" spans="1:4" ht="15.6" x14ac:dyDescent="0.3">
      <c r="A446" s="1" t="s">
        <v>1926</v>
      </c>
      <c r="B446" t="s">
        <v>2390</v>
      </c>
      <c r="C446" s="1" t="s">
        <v>3200</v>
      </c>
      <c r="D446" t="s">
        <v>3201</v>
      </c>
    </row>
    <row r="447" spans="1:4" ht="15.6" x14ac:dyDescent="0.3">
      <c r="A447" s="1" t="s">
        <v>1925</v>
      </c>
      <c r="B447" t="s">
        <v>2393</v>
      </c>
      <c r="C447" s="1" t="s">
        <v>3202</v>
      </c>
      <c r="D447" t="s">
        <v>2996</v>
      </c>
    </row>
    <row r="448" spans="1:4" ht="15.6" x14ac:dyDescent="0.3">
      <c r="A448" s="1" t="s">
        <v>1924</v>
      </c>
      <c r="B448" t="s">
        <v>2390</v>
      </c>
      <c r="C448" s="1" t="s">
        <v>3203</v>
      </c>
      <c r="D448" t="s">
        <v>3204</v>
      </c>
    </row>
    <row r="449" spans="1:4" ht="15.6" x14ac:dyDescent="0.3">
      <c r="A449" s="1" t="s">
        <v>1923</v>
      </c>
      <c r="B449" t="s">
        <v>2393</v>
      </c>
      <c r="C449" s="1" t="s">
        <v>3205</v>
      </c>
      <c r="D449" t="s">
        <v>3206</v>
      </c>
    </row>
    <row r="450" spans="1:4" ht="15.6" x14ac:dyDescent="0.3">
      <c r="A450" s="1" t="s">
        <v>1922</v>
      </c>
      <c r="B450" t="s">
        <v>2393</v>
      </c>
      <c r="C450" s="1" t="s">
        <v>3207</v>
      </c>
      <c r="D450" t="s">
        <v>3208</v>
      </c>
    </row>
    <row r="451" spans="1:4" ht="15.6" x14ac:dyDescent="0.3">
      <c r="A451" s="1" t="s">
        <v>1921</v>
      </c>
      <c r="B451" t="s">
        <v>2390</v>
      </c>
      <c r="C451" s="1" t="s">
        <v>3209</v>
      </c>
      <c r="D451" t="s">
        <v>3210</v>
      </c>
    </row>
    <row r="452" spans="1:4" ht="15.6" x14ac:dyDescent="0.3">
      <c r="A452" s="1" t="s">
        <v>1920</v>
      </c>
      <c r="B452" t="s">
        <v>2390</v>
      </c>
      <c r="C452" s="1" t="s">
        <v>3033</v>
      </c>
      <c r="D452" t="s">
        <v>3211</v>
      </c>
    </row>
    <row r="453" spans="1:4" ht="15.6" x14ac:dyDescent="0.3">
      <c r="A453" s="1" t="s">
        <v>1919</v>
      </c>
      <c r="B453" t="s">
        <v>2393</v>
      </c>
      <c r="C453" s="1" t="s">
        <v>2490</v>
      </c>
      <c r="D453" t="s">
        <v>3212</v>
      </c>
    </row>
    <row r="454" spans="1:4" ht="15.6" x14ac:dyDescent="0.3">
      <c r="A454" s="1" t="s">
        <v>1918</v>
      </c>
      <c r="B454" t="s">
        <v>2390</v>
      </c>
      <c r="C454" s="1" t="s">
        <v>3213</v>
      </c>
      <c r="D454" t="s">
        <v>3214</v>
      </c>
    </row>
    <row r="455" spans="1:4" ht="15.6" x14ac:dyDescent="0.3">
      <c r="A455" s="1" t="s">
        <v>1917</v>
      </c>
      <c r="B455" t="s">
        <v>2393</v>
      </c>
      <c r="C455" s="1" t="s">
        <v>3215</v>
      </c>
      <c r="D455" t="s">
        <v>2646</v>
      </c>
    </row>
    <row r="456" spans="1:4" ht="15.6" x14ac:dyDescent="0.3">
      <c r="A456" s="1" t="s">
        <v>1916</v>
      </c>
      <c r="B456" t="s">
        <v>2393</v>
      </c>
      <c r="C456" s="1" t="s">
        <v>3216</v>
      </c>
      <c r="D456" t="s">
        <v>2404</v>
      </c>
    </row>
    <row r="457" spans="1:4" ht="15.6" x14ac:dyDescent="0.3">
      <c r="A457" s="1" t="s">
        <v>1915</v>
      </c>
      <c r="B457" t="s">
        <v>2393</v>
      </c>
      <c r="C457" s="1" t="s">
        <v>3217</v>
      </c>
      <c r="D457" t="s">
        <v>3218</v>
      </c>
    </row>
    <row r="458" spans="1:4" ht="15.6" x14ac:dyDescent="0.3">
      <c r="A458" s="1" t="s">
        <v>1914</v>
      </c>
      <c r="B458" t="s">
        <v>2393</v>
      </c>
      <c r="C458" s="1" t="s">
        <v>3219</v>
      </c>
      <c r="D458" t="s">
        <v>2929</v>
      </c>
    </row>
    <row r="459" spans="1:4" ht="15.6" x14ac:dyDescent="0.3">
      <c r="A459" s="1" t="s">
        <v>1913</v>
      </c>
      <c r="B459" t="s">
        <v>2393</v>
      </c>
      <c r="C459" s="1" t="s">
        <v>3220</v>
      </c>
      <c r="D459" t="s">
        <v>3221</v>
      </c>
    </row>
    <row r="460" spans="1:4" ht="15.6" x14ac:dyDescent="0.3">
      <c r="A460" s="1" t="s">
        <v>1912</v>
      </c>
      <c r="B460" t="s">
        <v>2390</v>
      </c>
      <c r="C460" s="1" t="s">
        <v>3222</v>
      </c>
      <c r="D460" t="s">
        <v>3223</v>
      </c>
    </row>
    <row r="461" spans="1:4" ht="15.6" x14ac:dyDescent="0.3">
      <c r="A461" s="1" t="s">
        <v>1911</v>
      </c>
      <c r="B461" t="s">
        <v>2393</v>
      </c>
      <c r="C461" s="1" t="s">
        <v>2514</v>
      </c>
      <c r="D461" t="s">
        <v>3224</v>
      </c>
    </row>
    <row r="462" spans="1:4" ht="15.6" x14ac:dyDescent="0.3">
      <c r="A462" s="1" t="s">
        <v>1910</v>
      </c>
      <c r="B462" t="s">
        <v>2390</v>
      </c>
      <c r="C462" s="1" t="s">
        <v>2939</v>
      </c>
      <c r="D462" t="s">
        <v>3225</v>
      </c>
    </row>
    <row r="463" spans="1:4" ht="15.6" x14ac:dyDescent="0.3">
      <c r="A463" s="1" t="s">
        <v>1909</v>
      </c>
      <c r="B463" t="s">
        <v>2390</v>
      </c>
      <c r="C463" s="1" t="s">
        <v>2546</v>
      </c>
      <c r="D463" t="s">
        <v>2502</v>
      </c>
    </row>
    <row r="464" spans="1:4" ht="15.6" x14ac:dyDescent="0.3">
      <c r="A464" s="1" t="s">
        <v>1908</v>
      </c>
      <c r="B464" t="s">
        <v>2390</v>
      </c>
      <c r="C464" s="1" t="s">
        <v>3226</v>
      </c>
      <c r="D464" t="s">
        <v>3227</v>
      </c>
    </row>
    <row r="465" spans="1:4" ht="15.6" x14ac:dyDescent="0.3">
      <c r="A465" s="1" t="s">
        <v>1907</v>
      </c>
      <c r="B465" t="s">
        <v>2393</v>
      </c>
      <c r="C465" s="1" t="s">
        <v>3228</v>
      </c>
      <c r="D465" t="s">
        <v>3229</v>
      </c>
    </row>
    <row r="466" spans="1:4" ht="15.6" x14ac:dyDescent="0.3">
      <c r="A466" s="1" t="s">
        <v>1906</v>
      </c>
      <c r="B466" t="s">
        <v>2390</v>
      </c>
      <c r="C466" s="1" t="s">
        <v>3230</v>
      </c>
      <c r="D466" t="s">
        <v>2539</v>
      </c>
    </row>
    <row r="467" spans="1:4" ht="15.6" x14ac:dyDescent="0.3">
      <c r="A467" s="1" t="s">
        <v>1905</v>
      </c>
      <c r="B467" t="s">
        <v>2393</v>
      </c>
      <c r="C467" s="1" t="s">
        <v>3231</v>
      </c>
      <c r="D467" t="s">
        <v>3232</v>
      </c>
    </row>
    <row r="468" spans="1:4" ht="15.6" x14ac:dyDescent="0.3">
      <c r="A468" s="1" t="s">
        <v>1904</v>
      </c>
      <c r="B468" t="s">
        <v>2393</v>
      </c>
      <c r="C468" s="1" t="s">
        <v>2520</v>
      </c>
      <c r="D468" t="s">
        <v>3233</v>
      </c>
    </row>
    <row r="469" spans="1:4" ht="15.6" x14ac:dyDescent="0.3">
      <c r="A469" s="1" t="s">
        <v>1903</v>
      </c>
      <c r="B469" t="s">
        <v>2390</v>
      </c>
      <c r="C469" s="1" t="s">
        <v>3234</v>
      </c>
      <c r="D469" t="s">
        <v>3235</v>
      </c>
    </row>
    <row r="470" spans="1:4" ht="15.6" x14ac:dyDescent="0.3">
      <c r="A470" s="1" t="s">
        <v>1902</v>
      </c>
      <c r="B470" t="s">
        <v>2390</v>
      </c>
      <c r="C470" s="1" t="s">
        <v>3236</v>
      </c>
      <c r="D470" t="s">
        <v>3237</v>
      </c>
    </row>
    <row r="471" spans="1:4" ht="15.6" x14ac:dyDescent="0.3">
      <c r="A471" s="1" t="s">
        <v>1901</v>
      </c>
      <c r="B471" t="s">
        <v>2393</v>
      </c>
      <c r="C471" s="1" t="s">
        <v>3238</v>
      </c>
      <c r="D471" t="s">
        <v>3239</v>
      </c>
    </row>
    <row r="472" spans="1:4" ht="15.6" x14ac:dyDescent="0.3">
      <c r="A472" s="1" t="s">
        <v>1900</v>
      </c>
      <c r="B472" t="s">
        <v>2393</v>
      </c>
      <c r="C472" s="1" t="s">
        <v>3240</v>
      </c>
      <c r="D472" t="s">
        <v>3241</v>
      </c>
    </row>
    <row r="473" spans="1:4" ht="15.6" x14ac:dyDescent="0.3">
      <c r="A473" s="1" t="s">
        <v>1899</v>
      </c>
      <c r="B473" t="s">
        <v>2393</v>
      </c>
      <c r="C473" s="1" t="s">
        <v>3242</v>
      </c>
      <c r="D473" t="s">
        <v>2816</v>
      </c>
    </row>
    <row r="474" spans="1:4" ht="15.6" x14ac:dyDescent="0.3">
      <c r="A474" s="1" t="s">
        <v>1898</v>
      </c>
      <c r="B474" t="s">
        <v>2393</v>
      </c>
      <c r="C474" s="1" t="s">
        <v>2851</v>
      </c>
      <c r="D474" t="s">
        <v>3243</v>
      </c>
    </row>
    <row r="475" spans="1:4" ht="15.6" x14ac:dyDescent="0.3">
      <c r="A475" s="1" t="s">
        <v>1897</v>
      </c>
      <c r="B475" t="s">
        <v>2393</v>
      </c>
      <c r="C475" s="1" t="s">
        <v>3244</v>
      </c>
      <c r="D475" t="s">
        <v>2414</v>
      </c>
    </row>
    <row r="476" spans="1:4" ht="15.6" x14ac:dyDescent="0.3">
      <c r="A476" s="1" t="s">
        <v>1896</v>
      </c>
      <c r="B476" t="s">
        <v>2393</v>
      </c>
      <c r="C476" s="1" t="s">
        <v>3245</v>
      </c>
      <c r="D476" t="s">
        <v>3246</v>
      </c>
    </row>
    <row r="477" spans="1:4" ht="15.6" x14ac:dyDescent="0.3">
      <c r="A477" s="1" t="s">
        <v>1894</v>
      </c>
      <c r="B477" t="s">
        <v>2393</v>
      </c>
      <c r="C477" s="1" t="s">
        <v>3247</v>
      </c>
      <c r="D477" t="s">
        <v>3248</v>
      </c>
    </row>
    <row r="478" spans="1:4" ht="15.6" x14ac:dyDescent="0.3">
      <c r="A478" s="1" t="s">
        <v>1893</v>
      </c>
      <c r="B478" t="s">
        <v>2390</v>
      </c>
      <c r="C478" s="1" t="s">
        <v>3249</v>
      </c>
      <c r="D478" t="s">
        <v>3250</v>
      </c>
    </row>
    <row r="479" spans="1:4" ht="15.6" x14ac:dyDescent="0.3">
      <c r="A479" s="1" t="s">
        <v>1892</v>
      </c>
      <c r="B479" t="s">
        <v>2393</v>
      </c>
      <c r="C479" s="1" t="s">
        <v>3251</v>
      </c>
      <c r="D479" t="s">
        <v>3252</v>
      </c>
    </row>
    <row r="480" spans="1:4" ht="15.6" x14ac:dyDescent="0.3">
      <c r="A480" s="1" t="s">
        <v>1891</v>
      </c>
      <c r="B480" t="s">
        <v>2393</v>
      </c>
      <c r="C480" s="1" t="s">
        <v>3253</v>
      </c>
      <c r="D480" t="s">
        <v>3254</v>
      </c>
    </row>
    <row r="481" spans="1:4" ht="15.6" x14ac:dyDescent="0.3">
      <c r="A481" s="1" t="s">
        <v>1890</v>
      </c>
      <c r="B481" t="s">
        <v>2393</v>
      </c>
      <c r="C481" s="1" t="s">
        <v>3255</v>
      </c>
      <c r="D481" t="s">
        <v>3256</v>
      </c>
    </row>
    <row r="482" spans="1:4" ht="15.6" x14ac:dyDescent="0.3">
      <c r="A482" s="1" t="s">
        <v>1889</v>
      </c>
      <c r="B482" t="s">
        <v>2393</v>
      </c>
      <c r="C482" s="1" t="s">
        <v>3257</v>
      </c>
      <c r="D482" t="s">
        <v>2740</v>
      </c>
    </row>
    <row r="483" spans="1:4" ht="15.6" x14ac:dyDescent="0.3">
      <c r="A483" s="1" t="s">
        <v>1888</v>
      </c>
      <c r="B483" t="s">
        <v>2393</v>
      </c>
      <c r="C483" s="1" t="s">
        <v>3258</v>
      </c>
      <c r="D483" t="s">
        <v>3259</v>
      </c>
    </row>
    <row r="484" spans="1:4" ht="15.6" x14ac:dyDescent="0.3">
      <c r="A484" s="1" t="s">
        <v>1887</v>
      </c>
      <c r="B484" t="s">
        <v>2390</v>
      </c>
      <c r="C484" s="1" t="s">
        <v>3260</v>
      </c>
      <c r="D484" t="s">
        <v>3261</v>
      </c>
    </row>
    <row r="485" spans="1:4" ht="15.6" x14ac:dyDescent="0.3">
      <c r="A485" s="1" t="s">
        <v>1886</v>
      </c>
      <c r="B485" t="s">
        <v>2390</v>
      </c>
      <c r="C485" s="1" t="s">
        <v>2641</v>
      </c>
      <c r="D485" t="s">
        <v>3262</v>
      </c>
    </row>
    <row r="486" spans="1:4" ht="15.6" x14ac:dyDescent="0.3">
      <c r="A486" s="1" t="s">
        <v>1885</v>
      </c>
      <c r="B486" t="s">
        <v>2393</v>
      </c>
      <c r="C486" s="1" t="s">
        <v>3263</v>
      </c>
      <c r="D486" t="s">
        <v>2690</v>
      </c>
    </row>
    <row r="487" spans="1:4" ht="15.6" x14ac:dyDescent="0.3">
      <c r="A487" s="1" t="s">
        <v>1884</v>
      </c>
      <c r="B487" t="s">
        <v>2393</v>
      </c>
      <c r="C487" s="1" t="s">
        <v>2997</v>
      </c>
      <c r="D487" t="s">
        <v>2527</v>
      </c>
    </row>
    <row r="488" spans="1:4" ht="15.6" x14ac:dyDescent="0.3">
      <c r="A488" s="1" t="s">
        <v>1883</v>
      </c>
      <c r="B488" t="s">
        <v>3265</v>
      </c>
      <c r="C488" s="1" t="s">
        <v>3264</v>
      </c>
      <c r="D488" t="s">
        <v>3266</v>
      </c>
    </row>
    <row r="489" spans="1:4" ht="15.6" x14ac:dyDescent="0.3">
      <c r="A489" s="1" t="s">
        <v>1882</v>
      </c>
      <c r="B489" t="s">
        <v>2390</v>
      </c>
      <c r="C489" s="1" t="s">
        <v>3267</v>
      </c>
      <c r="D489" t="s">
        <v>3268</v>
      </c>
    </row>
    <row r="490" spans="1:4" ht="15.6" x14ac:dyDescent="0.3">
      <c r="A490" s="1" t="s">
        <v>1881</v>
      </c>
      <c r="B490" t="s">
        <v>2393</v>
      </c>
      <c r="C490" s="1" t="s">
        <v>3269</v>
      </c>
      <c r="D490" t="s">
        <v>2648</v>
      </c>
    </row>
    <row r="491" spans="1:4" ht="15.6" x14ac:dyDescent="0.3">
      <c r="A491" s="1" t="s">
        <v>1880</v>
      </c>
      <c r="B491" t="s">
        <v>2393</v>
      </c>
      <c r="C491" s="1" t="s">
        <v>3270</v>
      </c>
      <c r="D491" t="s">
        <v>2404</v>
      </c>
    </row>
    <row r="492" spans="1:4" ht="15.6" x14ac:dyDescent="0.3">
      <c r="A492" s="1" t="s">
        <v>1879</v>
      </c>
      <c r="B492" t="s">
        <v>2390</v>
      </c>
      <c r="C492" s="1" t="s">
        <v>3271</v>
      </c>
      <c r="D492" t="s">
        <v>3272</v>
      </c>
    </row>
    <row r="493" spans="1:4" ht="15.6" x14ac:dyDescent="0.3">
      <c r="A493" s="1" t="s">
        <v>1878</v>
      </c>
      <c r="B493" t="s">
        <v>2390</v>
      </c>
      <c r="C493" s="1" t="s">
        <v>3273</v>
      </c>
      <c r="D493" t="s">
        <v>3274</v>
      </c>
    </row>
    <row r="494" spans="1:4" ht="15.6" x14ac:dyDescent="0.3">
      <c r="A494" s="1" t="s">
        <v>1877</v>
      </c>
      <c r="B494" t="s">
        <v>2390</v>
      </c>
      <c r="C494" s="1" t="s">
        <v>3275</v>
      </c>
      <c r="D494" t="s">
        <v>2956</v>
      </c>
    </row>
    <row r="495" spans="1:4" ht="15.6" x14ac:dyDescent="0.3">
      <c r="A495" s="1" t="s">
        <v>1876</v>
      </c>
      <c r="B495" t="s">
        <v>2393</v>
      </c>
      <c r="C495" s="1" t="s">
        <v>3276</v>
      </c>
      <c r="D495" t="s">
        <v>3277</v>
      </c>
    </row>
    <row r="496" spans="1:4" ht="15.6" x14ac:dyDescent="0.3">
      <c r="A496" s="1" t="s">
        <v>1875</v>
      </c>
      <c r="B496" t="s">
        <v>2393</v>
      </c>
      <c r="C496" s="1" t="s">
        <v>3257</v>
      </c>
      <c r="D496" t="s">
        <v>3278</v>
      </c>
    </row>
    <row r="497" spans="1:4" ht="15.6" x14ac:dyDescent="0.3">
      <c r="A497" s="1" t="s">
        <v>1874</v>
      </c>
      <c r="B497" t="s">
        <v>3265</v>
      </c>
      <c r="C497" s="1" t="s">
        <v>3279</v>
      </c>
      <c r="D497" t="s">
        <v>2579</v>
      </c>
    </row>
    <row r="498" spans="1:4" ht="15.6" x14ac:dyDescent="0.3">
      <c r="A498" s="1" t="s">
        <v>1873</v>
      </c>
      <c r="B498" t="s">
        <v>2390</v>
      </c>
      <c r="C498" s="1" t="s">
        <v>3280</v>
      </c>
      <c r="D498" t="s">
        <v>3281</v>
      </c>
    </row>
    <row r="499" spans="1:4" ht="15.6" x14ac:dyDescent="0.3">
      <c r="A499" s="1" t="s">
        <v>1872</v>
      </c>
      <c r="B499" t="s">
        <v>2393</v>
      </c>
      <c r="C499" s="1" t="s">
        <v>3282</v>
      </c>
      <c r="D499" t="s">
        <v>2816</v>
      </c>
    </row>
    <row r="500" spans="1:4" ht="15.6" x14ac:dyDescent="0.3">
      <c r="A500" s="1" t="s">
        <v>1871</v>
      </c>
      <c r="B500" t="s">
        <v>2390</v>
      </c>
      <c r="C500" s="1" t="s">
        <v>3283</v>
      </c>
      <c r="D500" t="s">
        <v>3284</v>
      </c>
    </row>
    <row r="501" spans="1:4" ht="15.6" x14ac:dyDescent="0.3">
      <c r="A501" s="1" t="s">
        <v>1870</v>
      </c>
      <c r="B501" t="s">
        <v>2390</v>
      </c>
      <c r="C501" s="1" t="s">
        <v>3285</v>
      </c>
      <c r="D501" t="s">
        <v>2579</v>
      </c>
    </row>
    <row r="502" spans="1:4" ht="15.6" x14ac:dyDescent="0.3">
      <c r="A502" s="1" t="s">
        <v>1869</v>
      </c>
      <c r="B502" t="s">
        <v>2393</v>
      </c>
      <c r="C502" s="1" t="s">
        <v>3286</v>
      </c>
      <c r="D502" t="s">
        <v>3287</v>
      </c>
    </row>
    <row r="503" spans="1:4" ht="15.6" x14ac:dyDescent="0.3">
      <c r="A503" s="1" t="s">
        <v>1868</v>
      </c>
      <c r="B503" t="s">
        <v>2393</v>
      </c>
      <c r="C503" s="1" t="s">
        <v>2524</v>
      </c>
      <c r="D503" t="s">
        <v>3288</v>
      </c>
    </row>
    <row r="504" spans="1:4" ht="15.6" x14ac:dyDescent="0.3">
      <c r="A504" s="1" t="s">
        <v>1867</v>
      </c>
      <c r="B504" t="s">
        <v>2390</v>
      </c>
      <c r="C504" s="1" t="s">
        <v>3289</v>
      </c>
      <c r="D504" t="s">
        <v>3290</v>
      </c>
    </row>
    <row r="505" spans="1:4" ht="15.6" x14ac:dyDescent="0.3">
      <c r="A505" s="1" t="s">
        <v>1866</v>
      </c>
      <c r="B505" t="s">
        <v>2390</v>
      </c>
      <c r="C505" s="1" t="s">
        <v>3291</v>
      </c>
      <c r="D505" t="s">
        <v>3292</v>
      </c>
    </row>
    <row r="506" spans="1:4" ht="15.6" x14ac:dyDescent="0.3">
      <c r="A506" s="1" t="s">
        <v>1865</v>
      </c>
      <c r="B506" t="s">
        <v>2390</v>
      </c>
      <c r="C506" s="1" t="s">
        <v>3293</v>
      </c>
      <c r="D506" t="s">
        <v>2545</v>
      </c>
    </row>
    <row r="507" spans="1:4" ht="15.6" x14ac:dyDescent="0.3">
      <c r="A507" s="1" t="s">
        <v>1864</v>
      </c>
      <c r="B507" t="s">
        <v>2390</v>
      </c>
      <c r="C507" s="1" t="s">
        <v>3294</v>
      </c>
      <c r="D507" t="s">
        <v>3295</v>
      </c>
    </row>
    <row r="508" spans="1:4" ht="15.6" x14ac:dyDescent="0.3">
      <c r="A508" s="1" t="s">
        <v>1863</v>
      </c>
      <c r="B508" t="s">
        <v>2393</v>
      </c>
      <c r="C508" s="1" t="s">
        <v>3296</v>
      </c>
      <c r="D508" t="s">
        <v>3297</v>
      </c>
    </row>
    <row r="509" spans="1:4" ht="15.6" x14ac:dyDescent="0.3">
      <c r="A509" s="1" t="s">
        <v>1862</v>
      </c>
      <c r="B509" t="s">
        <v>2393</v>
      </c>
      <c r="C509" s="1" t="s">
        <v>3298</v>
      </c>
      <c r="D509" t="s">
        <v>3299</v>
      </c>
    </row>
    <row r="510" spans="1:4" ht="15.6" x14ac:dyDescent="0.3">
      <c r="A510" s="1" t="s">
        <v>1861</v>
      </c>
      <c r="B510" t="s">
        <v>2390</v>
      </c>
      <c r="C510" s="1" t="s">
        <v>3300</v>
      </c>
      <c r="D510" t="s">
        <v>3301</v>
      </c>
    </row>
    <row r="511" spans="1:4" ht="15.6" x14ac:dyDescent="0.3">
      <c r="A511" s="1" t="s">
        <v>1860</v>
      </c>
      <c r="B511" t="s">
        <v>2393</v>
      </c>
      <c r="C511" s="1" t="s">
        <v>3302</v>
      </c>
      <c r="D511" t="s">
        <v>3303</v>
      </c>
    </row>
    <row r="512" spans="1:4" ht="15.6" x14ac:dyDescent="0.3">
      <c r="A512" s="1" t="s">
        <v>1859</v>
      </c>
      <c r="B512" t="s">
        <v>2393</v>
      </c>
      <c r="C512" s="1" t="s">
        <v>3304</v>
      </c>
      <c r="D512" t="s">
        <v>3052</v>
      </c>
    </row>
    <row r="513" spans="1:4" ht="15.6" x14ac:dyDescent="0.3">
      <c r="A513" s="1" t="s">
        <v>1858</v>
      </c>
      <c r="B513" t="s">
        <v>2393</v>
      </c>
      <c r="C513" s="1" t="s">
        <v>3305</v>
      </c>
      <c r="D513" t="s">
        <v>2690</v>
      </c>
    </row>
    <row r="514" spans="1:4" ht="15.6" x14ac:dyDescent="0.3">
      <c r="A514" s="1" t="s">
        <v>1857</v>
      </c>
      <c r="B514" t="s">
        <v>2393</v>
      </c>
      <c r="C514" s="1" t="s">
        <v>3306</v>
      </c>
      <c r="D514" t="s">
        <v>3307</v>
      </c>
    </row>
    <row r="515" spans="1:4" ht="15.6" x14ac:dyDescent="0.3">
      <c r="A515" s="1" t="s">
        <v>1856</v>
      </c>
      <c r="B515" t="s">
        <v>2390</v>
      </c>
      <c r="C515" s="1" t="s">
        <v>3308</v>
      </c>
      <c r="D515" t="s">
        <v>3309</v>
      </c>
    </row>
    <row r="516" spans="1:4" ht="15.6" x14ac:dyDescent="0.3">
      <c r="A516" s="1" t="s">
        <v>1855</v>
      </c>
      <c r="B516" t="s">
        <v>2393</v>
      </c>
      <c r="C516" s="1" t="s">
        <v>3310</v>
      </c>
      <c r="D516" t="s">
        <v>3311</v>
      </c>
    </row>
    <row r="517" spans="1:4" ht="15.6" x14ac:dyDescent="0.3">
      <c r="A517" s="1" t="s">
        <v>1854</v>
      </c>
      <c r="B517" t="s">
        <v>2393</v>
      </c>
      <c r="C517" s="1" t="s">
        <v>3312</v>
      </c>
      <c r="D517" t="s">
        <v>2519</v>
      </c>
    </row>
    <row r="518" spans="1:4" ht="15.6" x14ac:dyDescent="0.3">
      <c r="A518" s="1" t="s">
        <v>1853</v>
      </c>
      <c r="B518" t="s">
        <v>2390</v>
      </c>
      <c r="C518" s="1" t="s">
        <v>3313</v>
      </c>
      <c r="D518" t="s">
        <v>2600</v>
      </c>
    </row>
    <row r="519" spans="1:4" ht="15.6" x14ac:dyDescent="0.3">
      <c r="A519" s="1" t="s">
        <v>1852</v>
      </c>
      <c r="B519" t="s">
        <v>2390</v>
      </c>
      <c r="C519" s="1" t="s">
        <v>3314</v>
      </c>
      <c r="D519" t="s">
        <v>3284</v>
      </c>
    </row>
    <row r="520" spans="1:4" ht="15.6" x14ac:dyDescent="0.3">
      <c r="A520" s="1" t="s">
        <v>1851</v>
      </c>
      <c r="B520" t="s">
        <v>2393</v>
      </c>
      <c r="C520" s="1" t="s">
        <v>3315</v>
      </c>
      <c r="D520" t="s">
        <v>3123</v>
      </c>
    </row>
    <row r="521" spans="1:4" ht="15.6" x14ac:dyDescent="0.3">
      <c r="A521" s="1" t="s">
        <v>1850</v>
      </c>
      <c r="B521" t="s">
        <v>2390</v>
      </c>
      <c r="C521" s="1" t="s">
        <v>3316</v>
      </c>
      <c r="D521" t="s">
        <v>3317</v>
      </c>
    </row>
    <row r="522" spans="1:4" ht="15.6" x14ac:dyDescent="0.3">
      <c r="A522" s="1" t="s">
        <v>1849</v>
      </c>
      <c r="B522" t="s">
        <v>2393</v>
      </c>
      <c r="C522" s="1" t="s">
        <v>3318</v>
      </c>
      <c r="D522" t="s">
        <v>3319</v>
      </c>
    </row>
    <row r="523" spans="1:4" ht="15.6" x14ac:dyDescent="0.3">
      <c r="A523" s="1" t="s">
        <v>1848</v>
      </c>
      <c r="B523" t="s">
        <v>2393</v>
      </c>
      <c r="C523" s="1" t="s">
        <v>3320</v>
      </c>
      <c r="D523" t="s">
        <v>2442</v>
      </c>
    </row>
    <row r="524" spans="1:4" ht="15.6" x14ac:dyDescent="0.3">
      <c r="A524" s="1" t="s">
        <v>1847</v>
      </c>
      <c r="B524" t="s">
        <v>2390</v>
      </c>
      <c r="C524" s="1" t="s">
        <v>3321</v>
      </c>
      <c r="D524" t="s">
        <v>3322</v>
      </c>
    </row>
    <row r="525" spans="1:4" ht="15.6" x14ac:dyDescent="0.3">
      <c r="A525" s="1" t="s">
        <v>1846</v>
      </c>
      <c r="B525" t="s">
        <v>3265</v>
      </c>
      <c r="C525" s="1" t="s">
        <v>3323</v>
      </c>
      <c r="D525" t="s">
        <v>3324</v>
      </c>
    </row>
    <row r="526" spans="1:4" ht="15.6" x14ac:dyDescent="0.3">
      <c r="A526" s="1" t="s">
        <v>1845</v>
      </c>
      <c r="B526" t="s">
        <v>2390</v>
      </c>
      <c r="C526" s="1" t="s">
        <v>3325</v>
      </c>
      <c r="D526" t="s">
        <v>3326</v>
      </c>
    </row>
    <row r="527" spans="1:4" ht="15.6" x14ac:dyDescent="0.3">
      <c r="A527" s="1" t="s">
        <v>1844</v>
      </c>
      <c r="B527" t="s">
        <v>2390</v>
      </c>
      <c r="C527" s="1" t="s">
        <v>3327</v>
      </c>
      <c r="D527" t="s">
        <v>2752</v>
      </c>
    </row>
    <row r="528" spans="1:4" ht="15.6" x14ac:dyDescent="0.3">
      <c r="A528" s="1" t="s">
        <v>1843</v>
      </c>
      <c r="B528" t="s">
        <v>3265</v>
      </c>
      <c r="C528" s="1" t="s">
        <v>3328</v>
      </c>
      <c r="D528" t="s">
        <v>3329</v>
      </c>
    </row>
    <row r="529" spans="1:4" ht="15.6" x14ac:dyDescent="0.3">
      <c r="A529" s="1" t="s">
        <v>1842</v>
      </c>
      <c r="B529" t="s">
        <v>2390</v>
      </c>
      <c r="C529" s="1" t="s">
        <v>3330</v>
      </c>
      <c r="D529" t="s">
        <v>2502</v>
      </c>
    </row>
    <row r="530" spans="1:4" ht="15.6" x14ac:dyDescent="0.3">
      <c r="A530" s="1" t="s">
        <v>1841</v>
      </c>
      <c r="B530" t="s">
        <v>2393</v>
      </c>
      <c r="C530" s="1" t="s">
        <v>3331</v>
      </c>
      <c r="D530" t="s">
        <v>2872</v>
      </c>
    </row>
    <row r="531" spans="1:4" ht="15.6" x14ac:dyDescent="0.3">
      <c r="A531" s="1" t="s">
        <v>1840</v>
      </c>
      <c r="B531" t="s">
        <v>2393</v>
      </c>
      <c r="C531" s="1" t="s">
        <v>3332</v>
      </c>
      <c r="D531" t="s">
        <v>3333</v>
      </c>
    </row>
    <row r="532" spans="1:4" ht="15.6" x14ac:dyDescent="0.3">
      <c r="A532" s="1" t="s">
        <v>1839</v>
      </c>
      <c r="B532" t="s">
        <v>2390</v>
      </c>
      <c r="C532" s="1" t="s">
        <v>3334</v>
      </c>
      <c r="D532" t="s">
        <v>3335</v>
      </c>
    </row>
    <row r="533" spans="1:4" ht="15.6" x14ac:dyDescent="0.3">
      <c r="A533" s="1" t="s">
        <v>1838</v>
      </c>
      <c r="B533" t="s">
        <v>2393</v>
      </c>
      <c r="C533" s="1" t="s">
        <v>3336</v>
      </c>
      <c r="D533" t="s">
        <v>2670</v>
      </c>
    </row>
    <row r="534" spans="1:4" ht="15.6" x14ac:dyDescent="0.3">
      <c r="A534" s="1" t="s">
        <v>1837</v>
      </c>
      <c r="B534" t="s">
        <v>2390</v>
      </c>
      <c r="C534" s="1" t="s">
        <v>3337</v>
      </c>
      <c r="D534" t="s">
        <v>3338</v>
      </c>
    </row>
    <row r="535" spans="1:4" ht="15.6" x14ac:dyDescent="0.3">
      <c r="A535" s="1" t="s">
        <v>1836</v>
      </c>
      <c r="B535" t="s">
        <v>2393</v>
      </c>
      <c r="C535" s="1" t="s">
        <v>3339</v>
      </c>
      <c r="D535" t="s">
        <v>3299</v>
      </c>
    </row>
    <row r="536" spans="1:4" ht="15.6" x14ac:dyDescent="0.3">
      <c r="A536" s="1" t="s">
        <v>1835</v>
      </c>
      <c r="B536" t="s">
        <v>2390</v>
      </c>
      <c r="C536" s="1" t="s">
        <v>3340</v>
      </c>
      <c r="D536" t="s">
        <v>3341</v>
      </c>
    </row>
    <row r="537" spans="1:4" ht="15.6" x14ac:dyDescent="0.3">
      <c r="A537" s="1" t="s">
        <v>1834</v>
      </c>
      <c r="B537" t="s">
        <v>2393</v>
      </c>
      <c r="C537" s="1" t="s">
        <v>2524</v>
      </c>
      <c r="D537" t="s">
        <v>3342</v>
      </c>
    </row>
    <row r="538" spans="1:4" ht="15.6" x14ac:dyDescent="0.3">
      <c r="A538" s="1" t="s">
        <v>1833</v>
      </c>
      <c r="B538" t="s">
        <v>2390</v>
      </c>
      <c r="C538" s="1" t="s">
        <v>3343</v>
      </c>
      <c r="D538" t="s">
        <v>3344</v>
      </c>
    </row>
    <row r="539" spans="1:4" ht="15.6" x14ac:dyDescent="0.3">
      <c r="A539" s="1" t="s">
        <v>1832</v>
      </c>
      <c r="B539" t="s">
        <v>2390</v>
      </c>
      <c r="C539" s="1" t="s">
        <v>3345</v>
      </c>
      <c r="D539" t="s">
        <v>3346</v>
      </c>
    </row>
    <row r="540" spans="1:4" ht="15.6" x14ac:dyDescent="0.3">
      <c r="A540" s="1" t="s">
        <v>1831</v>
      </c>
      <c r="B540" t="s">
        <v>2390</v>
      </c>
      <c r="C540" s="1" t="s">
        <v>3347</v>
      </c>
      <c r="D540" t="s">
        <v>3335</v>
      </c>
    </row>
    <row r="541" spans="1:4" ht="15.6" x14ac:dyDescent="0.3">
      <c r="A541" s="1" t="s">
        <v>1830</v>
      </c>
      <c r="B541" t="s">
        <v>2393</v>
      </c>
      <c r="C541" s="1" t="s">
        <v>3348</v>
      </c>
      <c r="D541" t="s">
        <v>2519</v>
      </c>
    </row>
    <row r="542" spans="1:4" ht="15.6" x14ac:dyDescent="0.3">
      <c r="A542" s="1" t="s">
        <v>1829</v>
      </c>
      <c r="B542" t="s">
        <v>2393</v>
      </c>
      <c r="C542" s="1" t="s">
        <v>3349</v>
      </c>
      <c r="D542" t="s">
        <v>3350</v>
      </c>
    </row>
    <row r="543" spans="1:4" ht="15.6" x14ac:dyDescent="0.3">
      <c r="A543" s="1" t="s">
        <v>1828</v>
      </c>
      <c r="B543" t="s">
        <v>2393</v>
      </c>
      <c r="C543" s="1" t="s">
        <v>3351</v>
      </c>
      <c r="D543" t="s">
        <v>3352</v>
      </c>
    </row>
    <row r="544" spans="1:4" ht="15.6" x14ac:dyDescent="0.3">
      <c r="A544" s="1" t="s">
        <v>1827</v>
      </c>
      <c r="B544" t="s">
        <v>2390</v>
      </c>
      <c r="C544" s="1" t="s">
        <v>3353</v>
      </c>
      <c r="D544" t="s">
        <v>2824</v>
      </c>
    </row>
    <row r="545" spans="1:4" ht="15.6" x14ac:dyDescent="0.3">
      <c r="A545" s="1" t="s">
        <v>1826</v>
      </c>
      <c r="B545" t="s">
        <v>2390</v>
      </c>
      <c r="C545" s="1" t="s">
        <v>3354</v>
      </c>
      <c r="D545" t="s">
        <v>3355</v>
      </c>
    </row>
    <row r="546" spans="1:4" ht="15.6" x14ac:dyDescent="0.3">
      <c r="A546" s="1" t="s">
        <v>1825</v>
      </c>
      <c r="B546" t="s">
        <v>3265</v>
      </c>
      <c r="C546" s="1" t="s">
        <v>3356</v>
      </c>
      <c r="D546" t="s">
        <v>3357</v>
      </c>
    </row>
    <row r="547" spans="1:4" ht="15.6" x14ac:dyDescent="0.3">
      <c r="A547" s="1" t="s">
        <v>1824</v>
      </c>
      <c r="B547" t="s">
        <v>2393</v>
      </c>
      <c r="C547" s="1" t="s">
        <v>3358</v>
      </c>
      <c r="D547" t="s">
        <v>3082</v>
      </c>
    </row>
    <row r="548" spans="1:4" ht="15.6" x14ac:dyDescent="0.3">
      <c r="A548" s="1" t="s">
        <v>1823</v>
      </c>
      <c r="B548" t="s">
        <v>2390</v>
      </c>
      <c r="C548" s="1" t="s">
        <v>3359</v>
      </c>
      <c r="D548" t="s">
        <v>3360</v>
      </c>
    </row>
    <row r="549" spans="1:4" ht="15.6" x14ac:dyDescent="0.3">
      <c r="A549" s="1" t="s">
        <v>1822</v>
      </c>
      <c r="B549" t="s">
        <v>2393</v>
      </c>
      <c r="C549" s="1" t="s">
        <v>3361</v>
      </c>
      <c r="D549" t="s">
        <v>3362</v>
      </c>
    </row>
    <row r="550" spans="1:4" ht="15.6" x14ac:dyDescent="0.3">
      <c r="A550" s="1" t="s">
        <v>1821</v>
      </c>
      <c r="B550" t="s">
        <v>2393</v>
      </c>
      <c r="C550" s="1" t="s">
        <v>3363</v>
      </c>
      <c r="D550" t="s">
        <v>3364</v>
      </c>
    </row>
    <row r="551" spans="1:4" ht="15.6" x14ac:dyDescent="0.3">
      <c r="A551" s="1" t="s">
        <v>1820</v>
      </c>
      <c r="B551" t="s">
        <v>2393</v>
      </c>
      <c r="C551" s="1" t="s">
        <v>3365</v>
      </c>
      <c r="D551" t="s">
        <v>3366</v>
      </c>
    </row>
    <row r="552" spans="1:4" ht="15.6" x14ac:dyDescent="0.3">
      <c r="A552" s="1" t="s">
        <v>1819</v>
      </c>
      <c r="B552" t="s">
        <v>2390</v>
      </c>
      <c r="C552" s="1" t="s">
        <v>3367</v>
      </c>
      <c r="D552" t="s">
        <v>3368</v>
      </c>
    </row>
    <row r="553" spans="1:4" ht="15.6" x14ac:dyDescent="0.3">
      <c r="A553" s="1" t="s">
        <v>1818</v>
      </c>
      <c r="B553" t="s">
        <v>2393</v>
      </c>
      <c r="C553" s="1" t="s">
        <v>2733</v>
      </c>
      <c r="D553" t="s">
        <v>3241</v>
      </c>
    </row>
    <row r="554" spans="1:4" ht="15.6" x14ac:dyDescent="0.3">
      <c r="A554" s="1" t="s">
        <v>1817</v>
      </c>
      <c r="B554" t="s">
        <v>2393</v>
      </c>
      <c r="C554" s="1" t="s">
        <v>3369</v>
      </c>
      <c r="D554" t="s">
        <v>3370</v>
      </c>
    </row>
    <row r="555" spans="1:4" ht="15.6" x14ac:dyDescent="0.3">
      <c r="A555" s="1" t="s">
        <v>1816</v>
      </c>
      <c r="B555" t="s">
        <v>2390</v>
      </c>
      <c r="C555" s="1" t="s">
        <v>3371</v>
      </c>
      <c r="D555" t="s">
        <v>3372</v>
      </c>
    </row>
    <row r="556" spans="1:4" ht="15.6" x14ac:dyDescent="0.3">
      <c r="A556" s="1" t="s">
        <v>1815</v>
      </c>
      <c r="B556" t="s">
        <v>2393</v>
      </c>
      <c r="C556" s="1" t="s">
        <v>3373</v>
      </c>
      <c r="D556" t="s">
        <v>2584</v>
      </c>
    </row>
    <row r="557" spans="1:4" ht="15.6" x14ac:dyDescent="0.3">
      <c r="A557" s="1" t="s">
        <v>1814</v>
      </c>
      <c r="B557" t="s">
        <v>2393</v>
      </c>
      <c r="C557" s="1" t="s">
        <v>3374</v>
      </c>
      <c r="D557" t="s">
        <v>3375</v>
      </c>
    </row>
    <row r="558" spans="1:4" ht="15.6" x14ac:dyDescent="0.3">
      <c r="A558" s="1" t="s">
        <v>1813</v>
      </c>
      <c r="B558" t="s">
        <v>2390</v>
      </c>
      <c r="C558" s="1" t="s">
        <v>3376</v>
      </c>
      <c r="D558" t="s">
        <v>3377</v>
      </c>
    </row>
    <row r="559" spans="1:4" ht="15.6" x14ac:dyDescent="0.3">
      <c r="A559" s="1" t="s">
        <v>1812</v>
      </c>
      <c r="B559" t="s">
        <v>2393</v>
      </c>
      <c r="C559" s="1" t="s">
        <v>3378</v>
      </c>
      <c r="D559" t="s">
        <v>2571</v>
      </c>
    </row>
    <row r="560" spans="1:4" ht="15.6" x14ac:dyDescent="0.3">
      <c r="A560" s="1" t="s">
        <v>1811</v>
      </c>
      <c r="B560" t="s">
        <v>2390</v>
      </c>
      <c r="C560" s="1" t="s">
        <v>3379</v>
      </c>
      <c r="D560" t="s">
        <v>3250</v>
      </c>
    </row>
    <row r="561" spans="1:4" ht="15.6" x14ac:dyDescent="0.3">
      <c r="A561" s="1" t="s">
        <v>1810</v>
      </c>
      <c r="B561" t="s">
        <v>2393</v>
      </c>
      <c r="C561" s="1" t="s">
        <v>3380</v>
      </c>
      <c r="D561" t="s">
        <v>3381</v>
      </c>
    </row>
    <row r="562" spans="1:4" ht="15.6" x14ac:dyDescent="0.3">
      <c r="A562" s="1" t="s">
        <v>1809</v>
      </c>
      <c r="B562" t="s">
        <v>2390</v>
      </c>
      <c r="C562" s="1" t="s">
        <v>3382</v>
      </c>
      <c r="D562" t="s">
        <v>3383</v>
      </c>
    </row>
    <row r="563" spans="1:4" ht="15.6" x14ac:dyDescent="0.3">
      <c r="A563" s="1" t="s">
        <v>1808</v>
      </c>
      <c r="B563" t="s">
        <v>2393</v>
      </c>
      <c r="C563" s="1" t="s">
        <v>3384</v>
      </c>
      <c r="D563" t="s">
        <v>3385</v>
      </c>
    </row>
    <row r="564" spans="1:4" ht="15.6" x14ac:dyDescent="0.3">
      <c r="A564" s="1" t="s">
        <v>1807</v>
      </c>
      <c r="B564" t="s">
        <v>2393</v>
      </c>
      <c r="C564" s="1" t="s">
        <v>3386</v>
      </c>
      <c r="D564" t="s">
        <v>3387</v>
      </c>
    </row>
    <row r="565" spans="1:4" ht="15.6" x14ac:dyDescent="0.3">
      <c r="A565" s="1" t="s">
        <v>1806</v>
      </c>
      <c r="B565" t="s">
        <v>2390</v>
      </c>
      <c r="C565" s="1" t="s">
        <v>3388</v>
      </c>
      <c r="D565" t="s">
        <v>3389</v>
      </c>
    </row>
    <row r="566" spans="1:4" ht="15.6" x14ac:dyDescent="0.3">
      <c r="A566" s="1" t="s">
        <v>1805</v>
      </c>
      <c r="B566" t="s">
        <v>3265</v>
      </c>
      <c r="C566" s="1" t="s">
        <v>3390</v>
      </c>
      <c r="D566" t="s">
        <v>3335</v>
      </c>
    </row>
    <row r="567" spans="1:4" ht="15.6" x14ac:dyDescent="0.3">
      <c r="A567" s="1" t="s">
        <v>1804</v>
      </c>
      <c r="B567" t="s">
        <v>2393</v>
      </c>
      <c r="C567" s="1" t="s">
        <v>3391</v>
      </c>
      <c r="D567" t="s">
        <v>3392</v>
      </c>
    </row>
    <row r="568" spans="1:4" ht="15.6" x14ac:dyDescent="0.3">
      <c r="A568" s="1" t="s">
        <v>1803</v>
      </c>
      <c r="B568" t="s">
        <v>2390</v>
      </c>
      <c r="C568" s="1" t="s">
        <v>3393</v>
      </c>
      <c r="D568" t="s">
        <v>3394</v>
      </c>
    </row>
    <row r="569" spans="1:4" ht="15.6" x14ac:dyDescent="0.3">
      <c r="A569" s="1" t="s">
        <v>1802</v>
      </c>
      <c r="B569" t="s">
        <v>2390</v>
      </c>
      <c r="C569" s="1" t="s">
        <v>3395</v>
      </c>
      <c r="D569" t="s">
        <v>3396</v>
      </c>
    </row>
    <row r="570" spans="1:4" ht="15.6" x14ac:dyDescent="0.3">
      <c r="A570" s="1" t="s">
        <v>1801</v>
      </c>
      <c r="B570" t="s">
        <v>2390</v>
      </c>
      <c r="C570" s="1" t="s">
        <v>3397</v>
      </c>
      <c r="D570" t="s">
        <v>3398</v>
      </c>
    </row>
    <row r="571" spans="1:4" ht="15.6" x14ac:dyDescent="0.3">
      <c r="A571" s="1" t="s">
        <v>1800</v>
      </c>
      <c r="B571" t="s">
        <v>2393</v>
      </c>
      <c r="C571" s="1" t="s">
        <v>3399</v>
      </c>
      <c r="D571" t="s">
        <v>3400</v>
      </c>
    </row>
    <row r="572" spans="1:4" ht="15.6" x14ac:dyDescent="0.3">
      <c r="A572" s="1" t="s">
        <v>1799</v>
      </c>
      <c r="B572" t="s">
        <v>2393</v>
      </c>
      <c r="C572" s="1" t="s">
        <v>3401</v>
      </c>
      <c r="D572" t="s">
        <v>3402</v>
      </c>
    </row>
    <row r="573" spans="1:4" ht="15.6" x14ac:dyDescent="0.3">
      <c r="A573" s="1" t="s">
        <v>1798</v>
      </c>
      <c r="B573" t="s">
        <v>2393</v>
      </c>
      <c r="C573" s="1" t="s">
        <v>3403</v>
      </c>
      <c r="D573" t="s">
        <v>2774</v>
      </c>
    </row>
    <row r="574" spans="1:4" ht="15.6" x14ac:dyDescent="0.3">
      <c r="A574" s="1" t="s">
        <v>1797</v>
      </c>
      <c r="B574" t="s">
        <v>3265</v>
      </c>
      <c r="C574" s="1" t="s">
        <v>3404</v>
      </c>
      <c r="D574" t="s">
        <v>3405</v>
      </c>
    </row>
    <row r="575" spans="1:4" ht="15.6" x14ac:dyDescent="0.3">
      <c r="A575" s="1" t="s">
        <v>1796</v>
      </c>
      <c r="B575" t="s">
        <v>2393</v>
      </c>
      <c r="C575" s="1" t="s">
        <v>3406</v>
      </c>
      <c r="D575" t="s">
        <v>3407</v>
      </c>
    </row>
    <row r="576" spans="1:4" ht="15.6" x14ac:dyDescent="0.3">
      <c r="A576" s="1" t="s">
        <v>1795</v>
      </c>
      <c r="B576" t="s">
        <v>2393</v>
      </c>
      <c r="C576" s="1" t="s">
        <v>3408</v>
      </c>
      <c r="D576" t="s">
        <v>3409</v>
      </c>
    </row>
    <row r="577" spans="1:4" ht="15.6" x14ac:dyDescent="0.3">
      <c r="A577" s="1" t="s">
        <v>1794</v>
      </c>
      <c r="B577" t="s">
        <v>2390</v>
      </c>
      <c r="C577" s="1" t="s">
        <v>3410</v>
      </c>
      <c r="D577" t="s">
        <v>3411</v>
      </c>
    </row>
    <row r="578" spans="1:4" ht="15.6" x14ac:dyDescent="0.3">
      <c r="A578" s="1" t="s">
        <v>1793</v>
      </c>
      <c r="B578" t="s">
        <v>3265</v>
      </c>
      <c r="C578" s="1" t="s">
        <v>3412</v>
      </c>
      <c r="D578" t="s">
        <v>2626</v>
      </c>
    </row>
    <row r="579" spans="1:4" ht="15.6" x14ac:dyDescent="0.3">
      <c r="A579" s="1" t="s">
        <v>1792</v>
      </c>
      <c r="B579" t="s">
        <v>2393</v>
      </c>
      <c r="C579" s="1" t="s">
        <v>3413</v>
      </c>
      <c r="D579" t="s">
        <v>3414</v>
      </c>
    </row>
    <row r="580" spans="1:4" ht="15.6" x14ac:dyDescent="0.3">
      <c r="A580" s="1" t="s">
        <v>1791</v>
      </c>
      <c r="B580" t="s">
        <v>2390</v>
      </c>
      <c r="C580" s="1" t="s">
        <v>3415</v>
      </c>
      <c r="D580" t="s">
        <v>3416</v>
      </c>
    </row>
    <row r="581" spans="1:4" ht="15.6" x14ac:dyDescent="0.3">
      <c r="A581" s="1" t="s">
        <v>1790</v>
      </c>
      <c r="B581" t="s">
        <v>2390</v>
      </c>
      <c r="C581" s="1" t="s">
        <v>3417</v>
      </c>
      <c r="D581" t="s">
        <v>3418</v>
      </c>
    </row>
    <row r="582" spans="1:4" ht="15.6" x14ac:dyDescent="0.3">
      <c r="A582" s="1" t="s">
        <v>1789</v>
      </c>
      <c r="B582" t="s">
        <v>2393</v>
      </c>
      <c r="C582" s="1" t="s">
        <v>3419</v>
      </c>
      <c r="D582" t="s">
        <v>3420</v>
      </c>
    </row>
    <row r="583" spans="1:4" ht="15.6" x14ac:dyDescent="0.3">
      <c r="A583" s="1" t="s">
        <v>1788</v>
      </c>
      <c r="B583" t="s">
        <v>2393</v>
      </c>
      <c r="C583" s="1" t="s">
        <v>3421</v>
      </c>
      <c r="D583" t="s">
        <v>2396</v>
      </c>
    </row>
    <row r="584" spans="1:4" ht="15.6" x14ac:dyDescent="0.3">
      <c r="A584" s="1" t="s">
        <v>1787</v>
      </c>
      <c r="B584" t="s">
        <v>2390</v>
      </c>
      <c r="C584" s="1" t="s">
        <v>3422</v>
      </c>
      <c r="D584" t="s">
        <v>3423</v>
      </c>
    </row>
    <row r="585" spans="1:4" ht="15.6" x14ac:dyDescent="0.3">
      <c r="A585" s="1" t="s">
        <v>1786</v>
      </c>
      <c r="B585" t="s">
        <v>2393</v>
      </c>
      <c r="C585" s="1" t="s">
        <v>3424</v>
      </c>
      <c r="D585" t="s">
        <v>3145</v>
      </c>
    </row>
    <row r="586" spans="1:4" ht="15.6" x14ac:dyDescent="0.3">
      <c r="A586" s="1" t="s">
        <v>1785</v>
      </c>
      <c r="B586" t="s">
        <v>2390</v>
      </c>
      <c r="C586" s="1" t="s">
        <v>3425</v>
      </c>
      <c r="D586" t="s">
        <v>3426</v>
      </c>
    </row>
    <row r="587" spans="1:4" ht="15.6" x14ac:dyDescent="0.3">
      <c r="A587" s="1" t="s">
        <v>1784</v>
      </c>
      <c r="B587" t="s">
        <v>2390</v>
      </c>
      <c r="C587" s="1" t="s">
        <v>3427</v>
      </c>
      <c r="D587" t="s">
        <v>3061</v>
      </c>
    </row>
    <row r="588" spans="1:4" ht="15.6" x14ac:dyDescent="0.3">
      <c r="A588" s="1" t="s">
        <v>1783</v>
      </c>
      <c r="B588" t="s">
        <v>2390</v>
      </c>
      <c r="C588" s="1" t="s">
        <v>3428</v>
      </c>
      <c r="D588" t="s">
        <v>3429</v>
      </c>
    </row>
    <row r="589" spans="1:4" ht="15.6" x14ac:dyDescent="0.3">
      <c r="A589" s="1" t="s">
        <v>1782</v>
      </c>
      <c r="B589" t="s">
        <v>2390</v>
      </c>
      <c r="C589" s="1" t="s">
        <v>3430</v>
      </c>
      <c r="D589" t="s">
        <v>3431</v>
      </c>
    </row>
    <row r="590" spans="1:4" ht="15.6" x14ac:dyDescent="0.3">
      <c r="A590" s="1" t="s">
        <v>1781</v>
      </c>
      <c r="B590" t="s">
        <v>3265</v>
      </c>
      <c r="C590" s="1" t="s">
        <v>2542</v>
      </c>
      <c r="D590" t="s">
        <v>3432</v>
      </c>
    </row>
    <row r="591" spans="1:4" ht="15.6" x14ac:dyDescent="0.3">
      <c r="A591" s="1" t="s">
        <v>1780</v>
      </c>
      <c r="B591" t="s">
        <v>2390</v>
      </c>
      <c r="C591" s="1" t="s">
        <v>3433</v>
      </c>
      <c r="D591" t="s">
        <v>3434</v>
      </c>
    </row>
    <row r="592" spans="1:4" ht="15.6" x14ac:dyDescent="0.3">
      <c r="A592" s="1" t="s">
        <v>1779</v>
      </c>
      <c r="B592" t="s">
        <v>2393</v>
      </c>
      <c r="C592" s="1" t="s">
        <v>3435</v>
      </c>
      <c r="D592" t="s">
        <v>2878</v>
      </c>
    </row>
    <row r="593" spans="1:4" ht="15.6" x14ac:dyDescent="0.3">
      <c r="A593" s="1" t="s">
        <v>1778</v>
      </c>
      <c r="B593" t="s">
        <v>2390</v>
      </c>
      <c r="C593" s="1" t="s">
        <v>2520</v>
      </c>
      <c r="D593" t="s">
        <v>3436</v>
      </c>
    </row>
    <row r="594" spans="1:4" ht="15.6" x14ac:dyDescent="0.3">
      <c r="A594" s="1" t="s">
        <v>1777</v>
      </c>
      <c r="B594" t="s">
        <v>2390</v>
      </c>
      <c r="C594" s="1" t="s">
        <v>3437</v>
      </c>
      <c r="D594" t="s">
        <v>3438</v>
      </c>
    </row>
    <row r="595" spans="1:4" ht="15.6" x14ac:dyDescent="0.3">
      <c r="A595" s="1" t="s">
        <v>1776</v>
      </c>
      <c r="B595" t="s">
        <v>3265</v>
      </c>
      <c r="C595" s="1" t="s">
        <v>3439</v>
      </c>
      <c r="D595" t="s">
        <v>3440</v>
      </c>
    </row>
    <row r="596" spans="1:4" ht="15.6" x14ac:dyDescent="0.3">
      <c r="A596" s="1" t="s">
        <v>1775</v>
      </c>
      <c r="B596" t="s">
        <v>2390</v>
      </c>
      <c r="C596" s="1" t="s">
        <v>3441</v>
      </c>
      <c r="D596" t="s">
        <v>3442</v>
      </c>
    </row>
    <row r="597" spans="1:4" ht="15.6" x14ac:dyDescent="0.3">
      <c r="A597" s="1" t="s">
        <v>1774</v>
      </c>
      <c r="B597" t="s">
        <v>2393</v>
      </c>
      <c r="C597" s="1" t="s">
        <v>3443</v>
      </c>
      <c r="D597" t="s">
        <v>3444</v>
      </c>
    </row>
    <row r="598" spans="1:4" ht="15.6" x14ac:dyDescent="0.3">
      <c r="A598" s="1" t="s">
        <v>1773</v>
      </c>
      <c r="B598" t="s">
        <v>2393</v>
      </c>
      <c r="C598" s="1" t="s">
        <v>3445</v>
      </c>
      <c r="D598" t="s">
        <v>3446</v>
      </c>
    </row>
    <row r="599" spans="1:4" ht="15.6" x14ac:dyDescent="0.3">
      <c r="A599" s="1" t="s">
        <v>1772</v>
      </c>
      <c r="B599" t="s">
        <v>2390</v>
      </c>
      <c r="C599" s="1" t="s">
        <v>3447</v>
      </c>
      <c r="D599" t="s">
        <v>3448</v>
      </c>
    </row>
    <row r="600" spans="1:4" ht="15.6" x14ac:dyDescent="0.3">
      <c r="A600" s="1" t="s">
        <v>1771</v>
      </c>
      <c r="B600" t="s">
        <v>2390</v>
      </c>
      <c r="C600" s="1" t="s">
        <v>3449</v>
      </c>
      <c r="D600" t="s">
        <v>3450</v>
      </c>
    </row>
    <row r="601" spans="1:4" ht="15.6" x14ac:dyDescent="0.3">
      <c r="A601" s="1" t="s">
        <v>1770</v>
      </c>
      <c r="B601" t="s">
        <v>2393</v>
      </c>
      <c r="C601" s="1" t="s">
        <v>3451</v>
      </c>
      <c r="D601" t="s">
        <v>3452</v>
      </c>
    </row>
    <row r="602" spans="1:4" ht="15.6" x14ac:dyDescent="0.3">
      <c r="A602" s="1" t="s">
        <v>1769</v>
      </c>
      <c r="B602" t="s">
        <v>2390</v>
      </c>
      <c r="C602" s="1" t="s">
        <v>3453</v>
      </c>
      <c r="D602" t="s">
        <v>3454</v>
      </c>
    </row>
    <row r="603" spans="1:4" ht="15.6" x14ac:dyDescent="0.3">
      <c r="A603" s="1" t="s">
        <v>1768</v>
      </c>
      <c r="B603" t="s">
        <v>3265</v>
      </c>
      <c r="C603" s="1" t="s">
        <v>3455</v>
      </c>
      <c r="D603" t="s">
        <v>2760</v>
      </c>
    </row>
    <row r="604" spans="1:4" ht="15.6" x14ac:dyDescent="0.3">
      <c r="A604" s="1" t="s">
        <v>1767</v>
      </c>
      <c r="B604" t="s">
        <v>3265</v>
      </c>
      <c r="C604" s="1" t="s">
        <v>3456</v>
      </c>
      <c r="D604" t="s">
        <v>3457</v>
      </c>
    </row>
    <row r="605" spans="1:4" ht="15.6" x14ac:dyDescent="0.3">
      <c r="A605" s="1" t="s">
        <v>1766</v>
      </c>
      <c r="B605" t="s">
        <v>2393</v>
      </c>
      <c r="C605" s="1" t="s">
        <v>3458</v>
      </c>
      <c r="D605" t="s">
        <v>3420</v>
      </c>
    </row>
    <row r="606" spans="1:4" ht="15.6" x14ac:dyDescent="0.3">
      <c r="A606" s="1" t="s">
        <v>1765</v>
      </c>
      <c r="B606" t="s">
        <v>2393</v>
      </c>
      <c r="C606" s="1" t="s">
        <v>2612</v>
      </c>
      <c r="D606" t="s">
        <v>3459</v>
      </c>
    </row>
    <row r="607" spans="1:4" ht="15.6" x14ac:dyDescent="0.3">
      <c r="A607" s="1" t="s">
        <v>1764</v>
      </c>
      <c r="B607" t="s">
        <v>2393</v>
      </c>
      <c r="C607" s="1" t="s">
        <v>3460</v>
      </c>
      <c r="D607" t="s">
        <v>3461</v>
      </c>
    </row>
    <row r="608" spans="1:4" ht="15.6" x14ac:dyDescent="0.3">
      <c r="A608" s="1" t="s">
        <v>1763</v>
      </c>
      <c r="B608" t="s">
        <v>2393</v>
      </c>
      <c r="C608" s="1" t="s">
        <v>3462</v>
      </c>
      <c r="D608" t="s">
        <v>3463</v>
      </c>
    </row>
    <row r="609" spans="1:4" ht="15.6" x14ac:dyDescent="0.3">
      <c r="A609" s="1" t="s">
        <v>1762</v>
      </c>
      <c r="B609" t="s">
        <v>2393</v>
      </c>
      <c r="C609" s="1" t="s">
        <v>3464</v>
      </c>
      <c r="D609" t="s">
        <v>3465</v>
      </c>
    </row>
    <row r="610" spans="1:4" ht="15.6" x14ac:dyDescent="0.3">
      <c r="A610" s="1" t="s">
        <v>1761</v>
      </c>
      <c r="B610" t="s">
        <v>2393</v>
      </c>
      <c r="C610" s="1" t="s">
        <v>3466</v>
      </c>
      <c r="D610" t="s">
        <v>3467</v>
      </c>
    </row>
    <row r="611" spans="1:4" ht="15.6" x14ac:dyDescent="0.3">
      <c r="A611" s="1" t="s">
        <v>1760</v>
      </c>
      <c r="B611" t="s">
        <v>3265</v>
      </c>
      <c r="C611" s="1" t="s">
        <v>3468</v>
      </c>
      <c r="D611" t="s">
        <v>3469</v>
      </c>
    </row>
    <row r="612" spans="1:4" ht="15.6" x14ac:dyDescent="0.3">
      <c r="A612" s="1" t="s">
        <v>1759</v>
      </c>
      <c r="B612" t="s">
        <v>2393</v>
      </c>
      <c r="C612" s="1" t="s">
        <v>3470</v>
      </c>
      <c r="D612" t="s">
        <v>3471</v>
      </c>
    </row>
    <row r="613" spans="1:4" ht="15.6" x14ac:dyDescent="0.3">
      <c r="A613" s="1" t="s">
        <v>1758</v>
      </c>
      <c r="B613" t="s">
        <v>2390</v>
      </c>
      <c r="C613" s="1" t="s">
        <v>3472</v>
      </c>
      <c r="D613" t="s">
        <v>2880</v>
      </c>
    </row>
    <row r="614" spans="1:4" ht="15.6" x14ac:dyDescent="0.3">
      <c r="A614" s="1" t="s">
        <v>1757</v>
      </c>
      <c r="B614" t="s">
        <v>2390</v>
      </c>
      <c r="C614" s="1" t="s">
        <v>3473</v>
      </c>
      <c r="D614" t="s">
        <v>3474</v>
      </c>
    </row>
    <row r="615" spans="1:4" ht="15.6" x14ac:dyDescent="0.3">
      <c r="A615" s="1" t="s">
        <v>1756</v>
      </c>
      <c r="B615" t="s">
        <v>2393</v>
      </c>
      <c r="C615" s="1" t="s">
        <v>3475</v>
      </c>
      <c r="D615" t="s">
        <v>3476</v>
      </c>
    </row>
    <row r="616" spans="1:4" ht="15.6" x14ac:dyDescent="0.3">
      <c r="A616" s="1" t="s">
        <v>1755</v>
      </c>
      <c r="B616" t="s">
        <v>2390</v>
      </c>
      <c r="C616" s="1" t="s">
        <v>3477</v>
      </c>
      <c r="D616" t="s">
        <v>3478</v>
      </c>
    </row>
    <row r="617" spans="1:4" ht="15.6" x14ac:dyDescent="0.3">
      <c r="A617" s="1" t="s">
        <v>1754</v>
      </c>
      <c r="B617" t="s">
        <v>2390</v>
      </c>
      <c r="C617" s="1" t="s">
        <v>2526</v>
      </c>
      <c r="D617" t="s">
        <v>3479</v>
      </c>
    </row>
    <row r="618" spans="1:4" ht="15.6" x14ac:dyDescent="0.3">
      <c r="A618" s="1" t="s">
        <v>1753</v>
      </c>
      <c r="B618" t="s">
        <v>3265</v>
      </c>
      <c r="C618" s="1" t="s">
        <v>2917</v>
      </c>
      <c r="D618" t="s">
        <v>2752</v>
      </c>
    </row>
    <row r="619" spans="1:4" ht="15.6" x14ac:dyDescent="0.3">
      <c r="A619" s="1" t="s">
        <v>1752</v>
      </c>
      <c r="B619" t="s">
        <v>2390</v>
      </c>
      <c r="C619" s="1" t="s">
        <v>3480</v>
      </c>
      <c r="D619" t="s">
        <v>2746</v>
      </c>
    </row>
    <row r="620" spans="1:4" ht="15.6" x14ac:dyDescent="0.3">
      <c r="A620" s="1" t="s">
        <v>1751</v>
      </c>
      <c r="B620" t="s">
        <v>2390</v>
      </c>
      <c r="C620" s="1" t="s">
        <v>3481</v>
      </c>
      <c r="D620" t="s">
        <v>2840</v>
      </c>
    </row>
    <row r="621" spans="1:4" ht="15.6" x14ac:dyDescent="0.3">
      <c r="A621" s="1" t="s">
        <v>1750</v>
      </c>
      <c r="B621" t="s">
        <v>2390</v>
      </c>
      <c r="C621" s="1" t="s">
        <v>3482</v>
      </c>
      <c r="D621" t="s">
        <v>3483</v>
      </c>
    </row>
    <row r="622" spans="1:4" ht="15.6" x14ac:dyDescent="0.3">
      <c r="A622" s="1" t="s">
        <v>1749</v>
      </c>
      <c r="B622" t="s">
        <v>3265</v>
      </c>
      <c r="C622" s="1" t="s">
        <v>3484</v>
      </c>
      <c r="D622" t="s">
        <v>3485</v>
      </c>
    </row>
    <row r="623" spans="1:4" ht="15.6" x14ac:dyDescent="0.3">
      <c r="A623" s="1" t="s">
        <v>1748</v>
      </c>
      <c r="B623" t="s">
        <v>2393</v>
      </c>
      <c r="C623" s="1" t="s">
        <v>3486</v>
      </c>
      <c r="D623" t="s">
        <v>3487</v>
      </c>
    </row>
    <row r="624" spans="1:4" ht="15.6" x14ac:dyDescent="0.3">
      <c r="A624" s="1" t="s">
        <v>1747</v>
      </c>
      <c r="B624" t="s">
        <v>2390</v>
      </c>
      <c r="C624" s="1" t="s">
        <v>3488</v>
      </c>
      <c r="D624" t="s">
        <v>3489</v>
      </c>
    </row>
    <row r="625" spans="1:4" ht="15.6" x14ac:dyDescent="0.3">
      <c r="A625" s="1" t="s">
        <v>1746</v>
      </c>
      <c r="B625" t="s">
        <v>2393</v>
      </c>
      <c r="C625" s="1" t="s">
        <v>3490</v>
      </c>
      <c r="D625" t="s">
        <v>3491</v>
      </c>
    </row>
    <row r="626" spans="1:4" ht="15.6" x14ac:dyDescent="0.3">
      <c r="A626" s="1" t="s">
        <v>1745</v>
      </c>
      <c r="B626" t="s">
        <v>2393</v>
      </c>
      <c r="C626" s="1" t="s">
        <v>3492</v>
      </c>
      <c r="D626" t="s">
        <v>3493</v>
      </c>
    </row>
    <row r="627" spans="1:4" ht="15.6" x14ac:dyDescent="0.3">
      <c r="A627" s="1" t="s">
        <v>1744</v>
      </c>
      <c r="B627" t="s">
        <v>2393</v>
      </c>
      <c r="C627" s="1" t="s">
        <v>3494</v>
      </c>
      <c r="D627" t="s">
        <v>3495</v>
      </c>
    </row>
    <row r="628" spans="1:4" ht="15.6" x14ac:dyDescent="0.3">
      <c r="A628" s="1" t="s">
        <v>1743</v>
      </c>
      <c r="B628" t="s">
        <v>2393</v>
      </c>
      <c r="C628" s="1" t="s">
        <v>3496</v>
      </c>
      <c r="D628" t="s">
        <v>3497</v>
      </c>
    </row>
    <row r="629" spans="1:4" ht="15.6" x14ac:dyDescent="0.3">
      <c r="A629" s="1" t="s">
        <v>1742</v>
      </c>
      <c r="B629" t="s">
        <v>3265</v>
      </c>
      <c r="C629" s="1" t="s">
        <v>3498</v>
      </c>
      <c r="D629" t="s">
        <v>3499</v>
      </c>
    </row>
    <row r="630" spans="1:4" ht="15.6" x14ac:dyDescent="0.3">
      <c r="A630" s="1" t="s">
        <v>1741</v>
      </c>
      <c r="B630" t="s">
        <v>2393</v>
      </c>
      <c r="C630" s="1" t="s">
        <v>3500</v>
      </c>
      <c r="D630" t="s">
        <v>3501</v>
      </c>
    </row>
    <row r="631" spans="1:4" ht="15.6" x14ac:dyDescent="0.3">
      <c r="A631" s="1" t="s">
        <v>1740</v>
      </c>
      <c r="B631" t="s">
        <v>2390</v>
      </c>
      <c r="C631" s="1" t="s">
        <v>2898</v>
      </c>
      <c r="D631" t="s">
        <v>3502</v>
      </c>
    </row>
    <row r="632" spans="1:4" ht="15.6" x14ac:dyDescent="0.3">
      <c r="A632" s="1" t="s">
        <v>1739</v>
      </c>
      <c r="B632" t="s">
        <v>3265</v>
      </c>
      <c r="C632" s="1" t="s">
        <v>3503</v>
      </c>
      <c r="D632" t="s">
        <v>3504</v>
      </c>
    </row>
    <row r="633" spans="1:4" ht="15.6" x14ac:dyDescent="0.3">
      <c r="A633" s="1" t="s">
        <v>1738</v>
      </c>
      <c r="B633" t="s">
        <v>2393</v>
      </c>
      <c r="C633" s="1" t="s">
        <v>3505</v>
      </c>
      <c r="D633" t="s">
        <v>2812</v>
      </c>
    </row>
    <row r="634" spans="1:4" ht="15.6" x14ac:dyDescent="0.3">
      <c r="A634" s="1" t="s">
        <v>1737</v>
      </c>
      <c r="B634" t="s">
        <v>2393</v>
      </c>
      <c r="C634" s="1" t="s">
        <v>3506</v>
      </c>
      <c r="D634" t="s">
        <v>3145</v>
      </c>
    </row>
    <row r="635" spans="1:4" ht="15.6" x14ac:dyDescent="0.3">
      <c r="A635" s="1" t="s">
        <v>1736</v>
      </c>
      <c r="B635" t="s">
        <v>3265</v>
      </c>
      <c r="C635" s="1" t="s">
        <v>3507</v>
      </c>
      <c r="D635" t="s">
        <v>3508</v>
      </c>
    </row>
    <row r="636" spans="1:4" ht="15.6" x14ac:dyDescent="0.3">
      <c r="A636" s="1" t="s">
        <v>1735</v>
      </c>
      <c r="B636" t="s">
        <v>2393</v>
      </c>
      <c r="C636" s="1" t="s">
        <v>3002</v>
      </c>
      <c r="D636" t="s">
        <v>3509</v>
      </c>
    </row>
    <row r="637" spans="1:4" ht="15.6" x14ac:dyDescent="0.3">
      <c r="A637" s="1" t="s">
        <v>1734</v>
      </c>
      <c r="B637" t="s">
        <v>3265</v>
      </c>
      <c r="C637" s="1" t="s">
        <v>3510</v>
      </c>
      <c r="D637" t="s">
        <v>3511</v>
      </c>
    </row>
    <row r="638" spans="1:4" ht="15.6" x14ac:dyDescent="0.3">
      <c r="A638" s="1" t="s">
        <v>1733</v>
      </c>
      <c r="B638" t="s">
        <v>2390</v>
      </c>
      <c r="C638" s="1" t="s">
        <v>3512</v>
      </c>
      <c r="D638" t="s">
        <v>2856</v>
      </c>
    </row>
    <row r="639" spans="1:4" ht="15.6" x14ac:dyDescent="0.3">
      <c r="A639" s="1" t="s">
        <v>1732</v>
      </c>
      <c r="B639" t="s">
        <v>2393</v>
      </c>
      <c r="C639" s="1" t="s">
        <v>3513</v>
      </c>
      <c r="D639" t="s">
        <v>2628</v>
      </c>
    </row>
    <row r="640" spans="1:4" ht="15.6" x14ac:dyDescent="0.3">
      <c r="A640" s="1" t="s">
        <v>1731</v>
      </c>
      <c r="B640" t="s">
        <v>2390</v>
      </c>
      <c r="C640" s="1" t="s">
        <v>3514</v>
      </c>
      <c r="D640" t="s">
        <v>3515</v>
      </c>
    </row>
    <row r="641" spans="1:4" ht="15.6" x14ac:dyDescent="0.3">
      <c r="A641" s="1" t="s">
        <v>1730</v>
      </c>
      <c r="B641" t="s">
        <v>3265</v>
      </c>
      <c r="C641" s="1" t="s">
        <v>2397</v>
      </c>
      <c r="D641" t="s">
        <v>3516</v>
      </c>
    </row>
    <row r="642" spans="1:4" ht="15.6" x14ac:dyDescent="0.3">
      <c r="A642" s="1" t="s">
        <v>1729</v>
      </c>
      <c r="B642" t="s">
        <v>2393</v>
      </c>
      <c r="C642" s="1" t="s">
        <v>3517</v>
      </c>
      <c r="D642" t="s">
        <v>3518</v>
      </c>
    </row>
    <row r="643" spans="1:4" ht="15.6" x14ac:dyDescent="0.3">
      <c r="A643" s="1" t="s">
        <v>1728</v>
      </c>
      <c r="B643" t="s">
        <v>2390</v>
      </c>
      <c r="C643" s="1" t="s">
        <v>2514</v>
      </c>
      <c r="D643" t="s">
        <v>3519</v>
      </c>
    </row>
    <row r="644" spans="1:4" ht="15.6" x14ac:dyDescent="0.3">
      <c r="A644" s="1" t="s">
        <v>1727</v>
      </c>
      <c r="B644" t="s">
        <v>2393</v>
      </c>
      <c r="C644" s="1" t="s">
        <v>3520</v>
      </c>
      <c r="D644" t="s">
        <v>2404</v>
      </c>
    </row>
    <row r="645" spans="1:4" ht="15.6" x14ac:dyDescent="0.3">
      <c r="A645" s="1" t="s">
        <v>1726</v>
      </c>
      <c r="B645" t="s">
        <v>2393</v>
      </c>
      <c r="C645" s="1" t="s">
        <v>3521</v>
      </c>
      <c r="D645" t="s">
        <v>3522</v>
      </c>
    </row>
    <row r="646" spans="1:4" ht="15.6" x14ac:dyDescent="0.3">
      <c r="A646" s="1" t="s">
        <v>1725</v>
      </c>
      <c r="B646" t="s">
        <v>2390</v>
      </c>
      <c r="C646" s="1" t="s">
        <v>3523</v>
      </c>
      <c r="D646" t="s">
        <v>3121</v>
      </c>
    </row>
    <row r="647" spans="1:4" ht="15.6" x14ac:dyDescent="0.3">
      <c r="A647" s="1" t="s">
        <v>1724</v>
      </c>
      <c r="B647" t="s">
        <v>2390</v>
      </c>
      <c r="C647" s="1" t="s">
        <v>3524</v>
      </c>
      <c r="D647" t="s">
        <v>3525</v>
      </c>
    </row>
    <row r="648" spans="1:4" ht="15.6" x14ac:dyDescent="0.3">
      <c r="A648" s="1" t="s">
        <v>1723</v>
      </c>
      <c r="B648" t="s">
        <v>2390</v>
      </c>
      <c r="C648" s="1" t="s">
        <v>3526</v>
      </c>
      <c r="D648" t="s">
        <v>3527</v>
      </c>
    </row>
    <row r="649" spans="1:4" ht="15.6" x14ac:dyDescent="0.3">
      <c r="A649" s="1" t="s">
        <v>1722</v>
      </c>
      <c r="B649" t="s">
        <v>2393</v>
      </c>
      <c r="C649" s="1" t="s">
        <v>3528</v>
      </c>
      <c r="D649" t="s">
        <v>3529</v>
      </c>
    </row>
    <row r="650" spans="1:4" ht="15.6" x14ac:dyDescent="0.3">
      <c r="A650" s="1" t="s">
        <v>1721</v>
      </c>
      <c r="B650" t="s">
        <v>2393</v>
      </c>
      <c r="C650" s="1" t="s">
        <v>3530</v>
      </c>
      <c r="D650" t="s">
        <v>3123</v>
      </c>
    </row>
    <row r="651" spans="1:4" ht="15.6" x14ac:dyDescent="0.3">
      <c r="A651" s="1" t="s">
        <v>1720</v>
      </c>
      <c r="B651" t="s">
        <v>2390</v>
      </c>
      <c r="C651" s="1" t="s">
        <v>3531</v>
      </c>
      <c r="D651" t="s">
        <v>3532</v>
      </c>
    </row>
    <row r="652" spans="1:4" ht="15.6" x14ac:dyDescent="0.3">
      <c r="A652" s="1" t="s">
        <v>1719</v>
      </c>
      <c r="B652" t="s">
        <v>2393</v>
      </c>
      <c r="C652" s="1" t="s">
        <v>3533</v>
      </c>
      <c r="D652" t="s">
        <v>2414</v>
      </c>
    </row>
    <row r="653" spans="1:4" ht="15.6" x14ac:dyDescent="0.3">
      <c r="A653" s="1" t="s">
        <v>1718</v>
      </c>
      <c r="B653" t="s">
        <v>2390</v>
      </c>
      <c r="C653" s="1" t="s">
        <v>3534</v>
      </c>
      <c r="D653" t="s">
        <v>3535</v>
      </c>
    </row>
    <row r="654" spans="1:4" ht="15.6" x14ac:dyDescent="0.3">
      <c r="A654" s="1" t="s">
        <v>1717</v>
      </c>
      <c r="B654" t="s">
        <v>2393</v>
      </c>
      <c r="C654" s="1" t="s">
        <v>3536</v>
      </c>
      <c r="D654" t="s">
        <v>3537</v>
      </c>
    </row>
    <row r="655" spans="1:4" ht="15.6" x14ac:dyDescent="0.3">
      <c r="A655" s="1" t="s">
        <v>1716</v>
      </c>
      <c r="B655" t="s">
        <v>2393</v>
      </c>
      <c r="C655" s="1" t="s">
        <v>3538</v>
      </c>
      <c r="D655" t="s">
        <v>2575</v>
      </c>
    </row>
    <row r="656" spans="1:4" ht="15.6" x14ac:dyDescent="0.3">
      <c r="A656" s="1" t="s">
        <v>1715</v>
      </c>
      <c r="B656" t="s">
        <v>2393</v>
      </c>
      <c r="C656" s="1" t="s">
        <v>3539</v>
      </c>
      <c r="D656" t="s">
        <v>3540</v>
      </c>
    </row>
    <row r="657" spans="1:4" ht="15.6" x14ac:dyDescent="0.3">
      <c r="A657" s="1" t="s">
        <v>1714</v>
      </c>
      <c r="B657" t="s">
        <v>2393</v>
      </c>
      <c r="C657" s="1" t="s">
        <v>3541</v>
      </c>
      <c r="D657" t="s">
        <v>3542</v>
      </c>
    </row>
    <row r="658" spans="1:4" ht="15.6" x14ac:dyDescent="0.3">
      <c r="A658" s="1" t="s">
        <v>1713</v>
      </c>
      <c r="B658" t="s">
        <v>2390</v>
      </c>
      <c r="C658" s="1" t="s">
        <v>3543</v>
      </c>
      <c r="D658" t="s">
        <v>3544</v>
      </c>
    </row>
    <row r="659" spans="1:4" ht="15.6" x14ac:dyDescent="0.3">
      <c r="A659" s="1" t="s">
        <v>1712</v>
      </c>
      <c r="B659" t="s">
        <v>2390</v>
      </c>
      <c r="C659" s="1" t="s">
        <v>3545</v>
      </c>
      <c r="D659" t="s">
        <v>3546</v>
      </c>
    </row>
    <row r="660" spans="1:4" ht="15.6" x14ac:dyDescent="0.3">
      <c r="A660" s="1" t="s">
        <v>1711</v>
      </c>
      <c r="B660" t="s">
        <v>2390</v>
      </c>
      <c r="C660" s="1" t="s">
        <v>3547</v>
      </c>
      <c r="D660" t="s">
        <v>3548</v>
      </c>
    </row>
    <row r="661" spans="1:4" ht="15.6" x14ac:dyDescent="0.3">
      <c r="A661" s="1" t="s">
        <v>1710</v>
      </c>
      <c r="B661" t="s">
        <v>2390</v>
      </c>
      <c r="C661" s="1" t="s">
        <v>3549</v>
      </c>
      <c r="D661" t="s">
        <v>3550</v>
      </c>
    </row>
    <row r="662" spans="1:4" ht="15.6" x14ac:dyDescent="0.3">
      <c r="A662" s="1" t="s">
        <v>1709</v>
      </c>
      <c r="B662" t="s">
        <v>2393</v>
      </c>
      <c r="C662" s="1" t="s">
        <v>3551</v>
      </c>
      <c r="D662" t="s">
        <v>3552</v>
      </c>
    </row>
    <row r="663" spans="1:4" ht="15.6" x14ac:dyDescent="0.3">
      <c r="A663" s="1" t="s">
        <v>1708</v>
      </c>
      <c r="B663" t="s">
        <v>2393</v>
      </c>
      <c r="C663" s="1" t="s">
        <v>3553</v>
      </c>
      <c r="D663" t="s">
        <v>3554</v>
      </c>
    </row>
    <row r="664" spans="1:4" ht="15.6" x14ac:dyDescent="0.3">
      <c r="A664" s="1" t="s">
        <v>1707</v>
      </c>
      <c r="B664" t="s">
        <v>2393</v>
      </c>
      <c r="C664" s="1" t="s">
        <v>3555</v>
      </c>
      <c r="D664" t="s">
        <v>3556</v>
      </c>
    </row>
    <row r="665" spans="1:4" ht="15.6" x14ac:dyDescent="0.3">
      <c r="A665" s="1" t="s">
        <v>1706</v>
      </c>
      <c r="B665" t="s">
        <v>2390</v>
      </c>
      <c r="C665" s="1" t="s">
        <v>3557</v>
      </c>
      <c r="D665" t="s">
        <v>3558</v>
      </c>
    </row>
    <row r="666" spans="1:4" ht="15.6" x14ac:dyDescent="0.3">
      <c r="A666" s="1" t="s">
        <v>1705</v>
      </c>
      <c r="B666" t="s">
        <v>2390</v>
      </c>
      <c r="C666" s="1" t="s">
        <v>3559</v>
      </c>
      <c r="D666" t="s">
        <v>3560</v>
      </c>
    </row>
    <row r="667" spans="1:4" ht="15.6" x14ac:dyDescent="0.3">
      <c r="A667" s="1" t="s">
        <v>1704</v>
      </c>
      <c r="B667" t="s">
        <v>2393</v>
      </c>
      <c r="C667" s="1" t="s">
        <v>3561</v>
      </c>
      <c r="D667" t="s">
        <v>3562</v>
      </c>
    </row>
    <row r="668" spans="1:4" ht="15.6" x14ac:dyDescent="0.3">
      <c r="A668" s="1" t="s">
        <v>1703</v>
      </c>
      <c r="B668" t="s">
        <v>3265</v>
      </c>
      <c r="C668" s="1" t="s">
        <v>3563</v>
      </c>
      <c r="D668" t="s">
        <v>3383</v>
      </c>
    </row>
    <row r="669" spans="1:4" ht="15.6" x14ac:dyDescent="0.3">
      <c r="A669" s="1" t="s">
        <v>1702</v>
      </c>
      <c r="B669" t="s">
        <v>3265</v>
      </c>
      <c r="C669" s="1" t="s">
        <v>3564</v>
      </c>
      <c r="D669" t="s">
        <v>3565</v>
      </c>
    </row>
    <row r="670" spans="1:4" ht="15.6" x14ac:dyDescent="0.3">
      <c r="A670" s="1" t="s">
        <v>1701</v>
      </c>
      <c r="B670" t="s">
        <v>2393</v>
      </c>
      <c r="C670" s="1" t="s">
        <v>3566</v>
      </c>
      <c r="D670" t="s">
        <v>2744</v>
      </c>
    </row>
    <row r="671" spans="1:4" ht="15.6" x14ac:dyDescent="0.3">
      <c r="A671" s="1" t="s">
        <v>1700</v>
      </c>
      <c r="B671" t="s">
        <v>3265</v>
      </c>
      <c r="C671" s="1" t="s">
        <v>3062</v>
      </c>
      <c r="D671" t="s">
        <v>2545</v>
      </c>
    </row>
    <row r="672" spans="1:4" ht="15.6" x14ac:dyDescent="0.3">
      <c r="A672" s="1" t="s">
        <v>1699</v>
      </c>
      <c r="B672" t="s">
        <v>2393</v>
      </c>
      <c r="C672" s="1" t="s">
        <v>3567</v>
      </c>
      <c r="D672" t="s">
        <v>3568</v>
      </c>
    </row>
    <row r="673" spans="1:4" ht="15.6" x14ac:dyDescent="0.3">
      <c r="A673" s="1" t="s">
        <v>1698</v>
      </c>
      <c r="B673" t="s">
        <v>2390</v>
      </c>
      <c r="C673" s="1" t="s">
        <v>3569</v>
      </c>
      <c r="D673" t="s">
        <v>3570</v>
      </c>
    </row>
    <row r="674" spans="1:4" ht="15.6" x14ac:dyDescent="0.3">
      <c r="A674" s="1" t="s">
        <v>1697</v>
      </c>
      <c r="B674" t="s">
        <v>2390</v>
      </c>
      <c r="C674" s="1" t="s">
        <v>3571</v>
      </c>
      <c r="D674" t="s">
        <v>3572</v>
      </c>
    </row>
    <row r="675" spans="1:4" ht="15.6" x14ac:dyDescent="0.3">
      <c r="A675" s="1" t="s">
        <v>1696</v>
      </c>
      <c r="B675" t="s">
        <v>2390</v>
      </c>
      <c r="C675" s="1" t="s">
        <v>3573</v>
      </c>
      <c r="D675" t="s">
        <v>3574</v>
      </c>
    </row>
    <row r="676" spans="1:4" ht="15.6" x14ac:dyDescent="0.3">
      <c r="A676" s="1" t="s">
        <v>1695</v>
      </c>
      <c r="B676" t="s">
        <v>2390</v>
      </c>
      <c r="C676" s="1" t="s">
        <v>3575</v>
      </c>
      <c r="D676" t="s">
        <v>3576</v>
      </c>
    </row>
    <row r="677" spans="1:4" ht="15.6" x14ac:dyDescent="0.3">
      <c r="A677" s="1" t="s">
        <v>1694</v>
      </c>
      <c r="B677" t="s">
        <v>2390</v>
      </c>
      <c r="C677" s="1" t="s">
        <v>3577</v>
      </c>
      <c r="D677" t="s">
        <v>3578</v>
      </c>
    </row>
    <row r="678" spans="1:4" ht="15.6" x14ac:dyDescent="0.3">
      <c r="A678" s="1" t="s">
        <v>1693</v>
      </c>
      <c r="B678" t="s">
        <v>3265</v>
      </c>
      <c r="C678" s="1" t="s">
        <v>3579</v>
      </c>
      <c r="D678" t="s">
        <v>3580</v>
      </c>
    </row>
    <row r="679" spans="1:4" ht="15.6" x14ac:dyDescent="0.3">
      <c r="A679" s="1" t="s">
        <v>1692</v>
      </c>
      <c r="B679" t="s">
        <v>2390</v>
      </c>
      <c r="C679" s="1" t="s">
        <v>3581</v>
      </c>
      <c r="D679" t="s">
        <v>3582</v>
      </c>
    </row>
    <row r="680" spans="1:4" ht="15.6" x14ac:dyDescent="0.3">
      <c r="A680" s="1" t="s">
        <v>1691</v>
      </c>
      <c r="B680" t="s">
        <v>2393</v>
      </c>
      <c r="C680" s="1" t="s">
        <v>3583</v>
      </c>
      <c r="D680" t="s">
        <v>3584</v>
      </c>
    </row>
    <row r="681" spans="1:4" ht="15.6" x14ac:dyDescent="0.3">
      <c r="A681" s="1" t="s">
        <v>1690</v>
      </c>
      <c r="B681" t="s">
        <v>2393</v>
      </c>
      <c r="C681" s="1" t="s">
        <v>3585</v>
      </c>
      <c r="D681" t="s">
        <v>3118</v>
      </c>
    </row>
    <row r="682" spans="1:4" ht="15.6" x14ac:dyDescent="0.3">
      <c r="A682" s="1" t="s">
        <v>1689</v>
      </c>
      <c r="B682" t="s">
        <v>2390</v>
      </c>
      <c r="C682" s="1" t="s">
        <v>3586</v>
      </c>
      <c r="D682" t="s">
        <v>3587</v>
      </c>
    </row>
    <row r="683" spans="1:4" ht="15.6" x14ac:dyDescent="0.3">
      <c r="A683" s="1" t="s">
        <v>1688</v>
      </c>
      <c r="B683" t="s">
        <v>3265</v>
      </c>
      <c r="C683" s="1" t="s">
        <v>3588</v>
      </c>
      <c r="D683" t="s">
        <v>3589</v>
      </c>
    </row>
    <row r="684" spans="1:4" ht="15.6" x14ac:dyDescent="0.3">
      <c r="A684" s="1" t="s">
        <v>1687</v>
      </c>
      <c r="B684" t="s">
        <v>2390</v>
      </c>
      <c r="C684" s="1" t="s">
        <v>3590</v>
      </c>
      <c r="D684" t="s">
        <v>2579</v>
      </c>
    </row>
    <row r="685" spans="1:4" ht="15.6" x14ac:dyDescent="0.3">
      <c r="A685" s="1" t="s">
        <v>1686</v>
      </c>
      <c r="B685" t="s">
        <v>2390</v>
      </c>
      <c r="C685" s="1" t="s">
        <v>3591</v>
      </c>
      <c r="D685" t="s">
        <v>3592</v>
      </c>
    </row>
    <row r="686" spans="1:4" ht="15.6" x14ac:dyDescent="0.3">
      <c r="A686" s="1" t="s">
        <v>1685</v>
      </c>
      <c r="B686" t="s">
        <v>2393</v>
      </c>
      <c r="C686" s="1" t="s">
        <v>3593</v>
      </c>
      <c r="D686" t="s">
        <v>3594</v>
      </c>
    </row>
    <row r="687" spans="1:4" ht="15.6" x14ac:dyDescent="0.3">
      <c r="A687" s="1" t="s">
        <v>1684</v>
      </c>
      <c r="B687" t="s">
        <v>2393</v>
      </c>
      <c r="C687" s="1" t="s">
        <v>3595</v>
      </c>
      <c r="D687" t="s">
        <v>3596</v>
      </c>
    </row>
    <row r="688" spans="1:4" ht="15.6" x14ac:dyDescent="0.3">
      <c r="A688" s="1" t="s">
        <v>1683</v>
      </c>
      <c r="B688" t="s">
        <v>2390</v>
      </c>
      <c r="C688" s="1" t="s">
        <v>3597</v>
      </c>
      <c r="D688" t="s">
        <v>3598</v>
      </c>
    </row>
    <row r="689" spans="1:4" ht="15.6" x14ac:dyDescent="0.3">
      <c r="A689" s="1" t="s">
        <v>1682</v>
      </c>
      <c r="B689" t="s">
        <v>2390</v>
      </c>
      <c r="C689" s="1" t="s">
        <v>3599</v>
      </c>
      <c r="D689" t="s">
        <v>3600</v>
      </c>
    </row>
    <row r="690" spans="1:4" ht="15.6" x14ac:dyDescent="0.3">
      <c r="A690" s="1" t="s">
        <v>1681</v>
      </c>
      <c r="B690" t="s">
        <v>2390</v>
      </c>
      <c r="C690" s="1" t="s">
        <v>3601</v>
      </c>
      <c r="D690" t="s">
        <v>3602</v>
      </c>
    </row>
    <row r="691" spans="1:4" ht="15.6" x14ac:dyDescent="0.3">
      <c r="A691" s="1" t="s">
        <v>1680</v>
      </c>
      <c r="B691" t="s">
        <v>2390</v>
      </c>
      <c r="C691" s="1" t="s">
        <v>3603</v>
      </c>
      <c r="D691" t="s">
        <v>3604</v>
      </c>
    </row>
    <row r="692" spans="1:4" ht="15.6" x14ac:dyDescent="0.3">
      <c r="A692" s="1" t="s">
        <v>1679</v>
      </c>
      <c r="B692" t="s">
        <v>2390</v>
      </c>
      <c r="C692" s="1" t="s">
        <v>3605</v>
      </c>
      <c r="D692" t="s">
        <v>3606</v>
      </c>
    </row>
    <row r="693" spans="1:4" ht="15.6" x14ac:dyDescent="0.3">
      <c r="A693" s="1" t="s">
        <v>1678</v>
      </c>
      <c r="B693" t="s">
        <v>2393</v>
      </c>
      <c r="C693" s="1" t="s">
        <v>3607</v>
      </c>
      <c r="D693" t="s">
        <v>3608</v>
      </c>
    </row>
    <row r="694" spans="1:4" ht="15.6" x14ac:dyDescent="0.3">
      <c r="A694" s="1" t="s">
        <v>1677</v>
      </c>
      <c r="B694" t="s">
        <v>3265</v>
      </c>
      <c r="C694" s="1" t="s">
        <v>3609</v>
      </c>
      <c r="D694" t="s">
        <v>3610</v>
      </c>
    </row>
    <row r="695" spans="1:4" ht="15.6" x14ac:dyDescent="0.3">
      <c r="A695" s="1" t="s">
        <v>1676</v>
      </c>
      <c r="B695" t="s">
        <v>2390</v>
      </c>
      <c r="C695" s="1" t="s">
        <v>3611</v>
      </c>
      <c r="D695" t="s">
        <v>3612</v>
      </c>
    </row>
    <row r="696" spans="1:4" ht="15.6" x14ac:dyDescent="0.3">
      <c r="A696" s="1" t="s">
        <v>1675</v>
      </c>
      <c r="B696" t="s">
        <v>2393</v>
      </c>
      <c r="C696" s="1" t="s">
        <v>3613</v>
      </c>
      <c r="D696" t="s">
        <v>3614</v>
      </c>
    </row>
    <row r="697" spans="1:4" ht="15.6" x14ac:dyDescent="0.3">
      <c r="A697" s="1" t="s">
        <v>1674</v>
      </c>
      <c r="B697" t="s">
        <v>2393</v>
      </c>
      <c r="C697" s="1" t="s">
        <v>3615</v>
      </c>
      <c r="D697" t="s">
        <v>3616</v>
      </c>
    </row>
    <row r="698" spans="1:4" ht="15.6" x14ac:dyDescent="0.3">
      <c r="A698" s="1" t="s">
        <v>1673</v>
      </c>
      <c r="B698" t="s">
        <v>2393</v>
      </c>
      <c r="C698" s="1" t="s">
        <v>3617</v>
      </c>
      <c r="D698" t="s">
        <v>3618</v>
      </c>
    </row>
    <row r="699" spans="1:4" ht="15.6" x14ac:dyDescent="0.3">
      <c r="A699" s="1" t="s">
        <v>1672</v>
      </c>
      <c r="B699" t="s">
        <v>2390</v>
      </c>
      <c r="C699" s="1" t="s">
        <v>3619</v>
      </c>
      <c r="D699" t="s">
        <v>2551</v>
      </c>
    </row>
    <row r="700" spans="1:4" ht="15.6" x14ac:dyDescent="0.3">
      <c r="A700" s="1" t="s">
        <v>1671</v>
      </c>
      <c r="B700" t="s">
        <v>2390</v>
      </c>
      <c r="C700" s="1" t="s">
        <v>3620</v>
      </c>
      <c r="D700" t="s">
        <v>3621</v>
      </c>
    </row>
    <row r="701" spans="1:4" ht="15.6" x14ac:dyDescent="0.3">
      <c r="A701" s="1" t="s">
        <v>1670</v>
      </c>
      <c r="B701" t="s">
        <v>2393</v>
      </c>
      <c r="C701" s="1" t="s">
        <v>3622</v>
      </c>
      <c r="D701" t="s">
        <v>3623</v>
      </c>
    </row>
    <row r="702" spans="1:4" ht="15.6" x14ac:dyDescent="0.3">
      <c r="A702" s="1" t="s">
        <v>1669</v>
      </c>
      <c r="B702" t="s">
        <v>3265</v>
      </c>
      <c r="C702" s="1" t="s">
        <v>3624</v>
      </c>
      <c r="D702" t="s">
        <v>3625</v>
      </c>
    </row>
    <row r="703" spans="1:4" ht="15.6" x14ac:dyDescent="0.3">
      <c r="A703" s="1" t="s">
        <v>1668</v>
      </c>
      <c r="B703" t="s">
        <v>2393</v>
      </c>
      <c r="C703" s="1" t="s">
        <v>3626</v>
      </c>
      <c r="D703" t="s">
        <v>3627</v>
      </c>
    </row>
    <row r="704" spans="1:4" ht="15.6" x14ac:dyDescent="0.3">
      <c r="A704" s="1" t="s">
        <v>1667</v>
      </c>
      <c r="B704" t="s">
        <v>2393</v>
      </c>
      <c r="C704" s="1" t="s">
        <v>3628</v>
      </c>
      <c r="D704" t="s">
        <v>3629</v>
      </c>
    </row>
    <row r="705" spans="1:4" ht="15.6" x14ac:dyDescent="0.3">
      <c r="A705" s="1" t="s">
        <v>1666</v>
      </c>
      <c r="B705" t="s">
        <v>2390</v>
      </c>
      <c r="C705" s="1" t="s">
        <v>3630</v>
      </c>
      <c r="D705" t="s">
        <v>2539</v>
      </c>
    </row>
    <row r="706" spans="1:4" ht="15.6" x14ac:dyDescent="0.3">
      <c r="A706" s="1" t="s">
        <v>1665</v>
      </c>
      <c r="B706" t="s">
        <v>2390</v>
      </c>
      <c r="C706" s="1" t="s">
        <v>3631</v>
      </c>
      <c r="D706" t="s">
        <v>3632</v>
      </c>
    </row>
    <row r="707" spans="1:4" ht="15.6" x14ac:dyDescent="0.3">
      <c r="A707" s="1" t="s">
        <v>1664</v>
      </c>
      <c r="B707" t="s">
        <v>2393</v>
      </c>
      <c r="C707" s="1" t="s">
        <v>3633</v>
      </c>
      <c r="D707" t="s">
        <v>3634</v>
      </c>
    </row>
    <row r="708" spans="1:4" ht="15.6" x14ac:dyDescent="0.3">
      <c r="A708" s="1" t="s">
        <v>1663</v>
      </c>
      <c r="B708" t="s">
        <v>2390</v>
      </c>
      <c r="C708" s="1" t="s">
        <v>3635</v>
      </c>
      <c r="D708" t="s">
        <v>3164</v>
      </c>
    </row>
    <row r="709" spans="1:4" ht="15.6" x14ac:dyDescent="0.3">
      <c r="A709" s="1" t="s">
        <v>1662</v>
      </c>
      <c r="B709" t="s">
        <v>3265</v>
      </c>
      <c r="C709" s="1" t="s">
        <v>3257</v>
      </c>
      <c r="D709" t="s">
        <v>3335</v>
      </c>
    </row>
    <row r="710" spans="1:4" ht="15.6" x14ac:dyDescent="0.3">
      <c r="A710" s="1" t="s">
        <v>1661</v>
      </c>
      <c r="B710" t="s">
        <v>3265</v>
      </c>
      <c r="C710" s="1" t="s">
        <v>3636</v>
      </c>
      <c r="D710" t="s">
        <v>3637</v>
      </c>
    </row>
    <row r="711" spans="1:4" ht="15.6" x14ac:dyDescent="0.3">
      <c r="A711" s="1" t="s">
        <v>1660</v>
      </c>
      <c r="B711" t="s">
        <v>2390</v>
      </c>
      <c r="C711" s="1" t="s">
        <v>3638</v>
      </c>
      <c r="D711" t="s">
        <v>3639</v>
      </c>
    </row>
    <row r="712" spans="1:4" ht="15.6" x14ac:dyDescent="0.3">
      <c r="A712" s="1" t="s">
        <v>1659</v>
      </c>
      <c r="B712" t="s">
        <v>2390</v>
      </c>
      <c r="C712" s="1" t="s">
        <v>3640</v>
      </c>
      <c r="D712" t="s">
        <v>3641</v>
      </c>
    </row>
    <row r="713" spans="1:4" ht="15.6" x14ac:dyDescent="0.3">
      <c r="A713" s="1" t="s">
        <v>1658</v>
      </c>
      <c r="B713" t="s">
        <v>2390</v>
      </c>
      <c r="C713" s="1" t="s">
        <v>3642</v>
      </c>
      <c r="D713" t="s">
        <v>3643</v>
      </c>
    </row>
    <row r="714" spans="1:4" ht="15.6" x14ac:dyDescent="0.3">
      <c r="A714" s="1" t="s">
        <v>1657</v>
      </c>
      <c r="B714" t="s">
        <v>2393</v>
      </c>
      <c r="C714" s="1" t="s">
        <v>3644</v>
      </c>
      <c r="D714" t="s">
        <v>3645</v>
      </c>
    </row>
    <row r="715" spans="1:4" ht="15.6" x14ac:dyDescent="0.3">
      <c r="A715" s="1" t="s">
        <v>1656</v>
      </c>
      <c r="B715" t="s">
        <v>3265</v>
      </c>
      <c r="C715" s="1" t="s">
        <v>3646</v>
      </c>
      <c r="D715" t="s">
        <v>2860</v>
      </c>
    </row>
    <row r="716" spans="1:4" ht="15.6" x14ac:dyDescent="0.3">
      <c r="A716" s="1" t="s">
        <v>1655</v>
      </c>
      <c r="B716" t="s">
        <v>3265</v>
      </c>
      <c r="C716" s="1" t="s">
        <v>2514</v>
      </c>
      <c r="D716" t="s">
        <v>3647</v>
      </c>
    </row>
    <row r="717" spans="1:4" ht="15.6" x14ac:dyDescent="0.3">
      <c r="A717" s="1" t="s">
        <v>1654</v>
      </c>
      <c r="B717" t="s">
        <v>2390</v>
      </c>
      <c r="C717" s="1" t="s">
        <v>3648</v>
      </c>
      <c r="D717" t="s">
        <v>3649</v>
      </c>
    </row>
    <row r="718" spans="1:4" ht="15.6" x14ac:dyDescent="0.3">
      <c r="A718" s="1" t="s">
        <v>1653</v>
      </c>
      <c r="B718" t="s">
        <v>2390</v>
      </c>
      <c r="C718" s="1" t="s">
        <v>3650</v>
      </c>
      <c r="D718" t="s">
        <v>3651</v>
      </c>
    </row>
    <row r="719" spans="1:4" ht="15.6" x14ac:dyDescent="0.3">
      <c r="A719" s="1" t="s">
        <v>1652</v>
      </c>
      <c r="B719" t="s">
        <v>2393</v>
      </c>
      <c r="C719" s="1" t="s">
        <v>3652</v>
      </c>
      <c r="D719" t="s">
        <v>3653</v>
      </c>
    </row>
    <row r="720" spans="1:4" ht="15.6" x14ac:dyDescent="0.3">
      <c r="A720" s="1" t="s">
        <v>1651</v>
      </c>
      <c r="B720" t="s">
        <v>2393</v>
      </c>
      <c r="C720" s="1" t="s">
        <v>3654</v>
      </c>
      <c r="D720" t="s">
        <v>3655</v>
      </c>
    </row>
    <row r="721" spans="1:4" ht="15.6" x14ac:dyDescent="0.3">
      <c r="A721" s="1" t="s">
        <v>1650</v>
      </c>
      <c r="B721" t="s">
        <v>2393</v>
      </c>
      <c r="C721" s="1" t="s">
        <v>3656</v>
      </c>
      <c r="D721" t="s">
        <v>3657</v>
      </c>
    </row>
    <row r="722" spans="1:4" ht="15.6" x14ac:dyDescent="0.3">
      <c r="A722" s="1" t="s">
        <v>1649</v>
      </c>
      <c r="B722" t="s">
        <v>2390</v>
      </c>
      <c r="C722" s="1" t="s">
        <v>3658</v>
      </c>
      <c r="D722" t="s">
        <v>2449</v>
      </c>
    </row>
    <row r="723" spans="1:4" ht="15.6" x14ac:dyDescent="0.3">
      <c r="A723" s="1" t="s">
        <v>1648</v>
      </c>
      <c r="B723" t="s">
        <v>2390</v>
      </c>
      <c r="C723" s="1" t="s">
        <v>3659</v>
      </c>
      <c r="D723" t="s">
        <v>3141</v>
      </c>
    </row>
    <row r="724" spans="1:4" ht="15.6" x14ac:dyDescent="0.3">
      <c r="A724" s="1" t="s">
        <v>1647</v>
      </c>
      <c r="B724" t="s">
        <v>2390</v>
      </c>
      <c r="C724" s="1" t="s">
        <v>3660</v>
      </c>
      <c r="D724" t="s">
        <v>3661</v>
      </c>
    </row>
    <row r="725" spans="1:4" ht="15.6" x14ac:dyDescent="0.3">
      <c r="A725" s="1" t="s">
        <v>1646</v>
      </c>
      <c r="B725" t="s">
        <v>3265</v>
      </c>
      <c r="C725" s="1" t="s">
        <v>3662</v>
      </c>
      <c r="D725" t="s">
        <v>3274</v>
      </c>
    </row>
    <row r="726" spans="1:4" ht="15.6" x14ac:dyDescent="0.3">
      <c r="A726" s="1" t="s">
        <v>1645</v>
      </c>
      <c r="B726" t="s">
        <v>2393</v>
      </c>
      <c r="C726" s="1" t="s">
        <v>3663</v>
      </c>
      <c r="D726" t="s">
        <v>3664</v>
      </c>
    </row>
    <row r="727" spans="1:4" ht="15.6" x14ac:dyDescent="0.3">
      <c r="A727" s="1" t="s">
        <v>1644</v>
      </c>
      <c r="B727" t="s">
        <v>2393</v>
      </c>
      <c r="C727" s="1" t="s">
        <v>2562</v>
      </c>
      <c r="D727" t="s">
        <v>2903</v>
      </c>
    </row>
    <row r="728" spans="1:4" ht="15.6" x14ac:dyDescent="0.3">
      <c r="A728" s="1" t="s">
        <v>1643</v>
      </c>
      <c r="B728" t="s">
        <v>2393</v>
      </c>
      <c r="C728" s="1" t="s">
        <v>3665</v>
      </c>
      <c r="D728" t="s">
        <v>2430</v>
      </c>
    </row>
    <row r="729" spans="1:4" ht="15.6" x14ac:dyDescent="0.3">
      <c r="A729" s="1" t="s">
        <v>1642</v>
      </c>
      <c r="B729" t="s">
        <v>2393</v>
      </c>
      <c r="C729" s="1" t="s">
        <v>3666</v>
      </c>
      <c r="D729" t="s">
        <v>3667</v>
      </c>
    </row>
    <row r="730" spans="1:4" ht="15.6" x14ac:dyDescent="0.3">
      <c r="A730" s="1" t="s">
        <v>1641</v>
      </c>
      <c r="B730" t="s">
        <v>2393</v>
      </c>
      <c r="C730" s="1" t="s">
        <v>3654</v>
      </c>
      <c r="D730" t="s">
        <v>3668</v>
      </c>
    </row>
    <row r="731" spans="1:4" ht="15.6" x14ac:dyDescent="0.3">
      <c r="A731" s="1" t="s">
        <v>1640</v>
      </c>
      <c r="B731" t="s">
        <v>2390</v>
      </c>
      <c r="C731" s="1" t="s">
        <v>3669</v>
      </c>
      <c r="D731" t="s">
        <v>3670</v>
      </c>
    </row>
    <row r="732" spans="1:4" ht="15.6" x14ac:dyDescent="0.3">
      <c r="A732" s="1" t="s">
        <v>1639</v>
      </c>
      <c r="B732" t="s">
        <v>2390</v>
      </c>
      <c r="C732" s="1" t="s">
        <v>3671</v>
      </c>
      <c r="D732" t="s">
        <v>2734</v>
      </c>
    </row>
    <row r="733" spans="1:4" ht="15.6" x14ac:dyDescent="0.3">
      <c r="A733" s="1" t="s">
        <v>1638</v>
      </c>
      <c r="B733" t="s">
        <v>2393</v>
      </c>
      <c r="C733" s="1" t="s">
        <v>3672</v>
      </c>
      <c r="D733" t="s">
        <v>3673</v>
      </c>
    </row>
    <row r="734" spans="1:4" ht="15.6" x14ac:dyDescent="0.3">
      <c r="A734" s="1" t="s">
        <v>1637</v>
      </c>
      <c r="B734" t="s">
        <v>2390</v>
      </c>
      <c r="C734" s="1" t="s">
        <v>3674</v>
      </c>
      <c r="D734" t="s">
        <v>3675</v>
      </c>
    </row>
    <row r="735" spans="1:4" ht="15.6" x14ac:dyDescent="0.3">
      <c r="A735" s="1" t="s">
        <v>1636</v>
      </c>
      <c r="B735" t="s">
        <v>2390</v>
      </c>
      <c r="C735" s="1" t="s">
        <v>2520</v>
      </c>
      <c r="D735" t="s">
        <v>3676</v>
      </c>
    </row>
    <row r="736" spans="1:4" ht="15.6" x14ac:dyDescent="0.3">
      <c r="A736" s="1" t="s">
        <v>1635</v>
      </c>
      <c r="B736" t="s">
        <v>2390</v>
      </c>
      <c r="C736" s="1" t="s">
        <v>3677</v>
      </c>
      <c r="D736" t="s">
        <v>3678</v>
      </c>
    </row>
    <row r="737" spans="1:4" ht="15.6" x14ac:dyDescent="0.3">
      <c r="A737" s="1" t="s">
        <v>1634</v>
      </c>
      <c r="B737" t="s">
        <v>2390</v>
      </c>
      <c r="C737" s="1" t="s">
        <v>3679</v>
      </c>
      <c r="D737" t="s">
        <v>3680</v>
      </c>
    </row>
    <row r="738" spans="1:4" ht="15.6" x14ac:dyDescent="0.3">
      <c r="A738" s="1" t="s">
        <v>1633</v>
      </c>
      <c r="B738" t="s">
        <v>2393</v>
      </c>
      <c r="C738" s="1" t="s">
        <v>3681</v>
      </c>
      <c r="D738" t="s">
        <v>2951</v>
      </c>
    </row>
    <row r="739" spans="1:4" ht="15.6" x14ac:dyDescent="0.3">
      <c r="A739" s="1" t="s">
        <v>1632</v>
      </c>
      <c r="B739" t="s">
        <v>2393</v>
      </c>
      <c r="C739" s="1" t="s">
        <v>3682</v>
      </c>
      <c r="D739" t="s">
        <v>3683</v>
      </c>
    </row>
    <row r="740" spans="1:4" ht="15.6" x14ac:dyDescent="0.3">
      <c r="A740" s="1" t="s">
        <v>1631</v>
      </c>
      <c r="B740" t="s">
        <v>2393</v>
      </c>
      <c r="C740" s="1" t="s">
        <v>3684</v>
      </c>
      <c r="D740" t="s">
        <v>3685</v>
      </c>
    </row>
    <row r="741" spans="1:4" ht="15.6" x14ac:dyDescent="0.3">
      <c r="A741" s="1" t="s">
        <v>1630</v>
      </c>
      <c r="B741" t="s">
        <v>3265</v>
      </c>
      <c r="C741" s="1" t="s">
        <v>3686</v>
      </c>
      <c r="D741" t="s">
        <v>3687</v>
      </c>
    </row>
    <row r="742" spans="1:4" ht="15.6" x14ac:dyDescent="0.3">
      <c r="A742" s="1" t="s">
        <v>1629</v>
      </c>
      <c r="B742" t="s">
        <v>2393</v>
      </c>
      <c r="C742" s="1" t="s">
        <v>3688</v>
      </c>
      <c r="D742" t="s">
        <v>2816</v>
      </c>
    </row>
    <row r="743" spans="1:4" ht="15.6" x14ac:dyDescent="0.3">
      <c r="A743" s="1" t="s">
        <v>1628</v>
      </c>
      <c r="B743" t="s">
        <v>2393</v>
      </c>
      <c r="C743" s="1" t="s">
        <v>3689</v>
      </c>
      <c r="D743" t="s">
        <v>3690</v>
      </c>
    </row>
    <row r="744" spans="1:4" ht="15.6" x14ac:dyDescent="0.3">
      <c r="A744" s="1" t="s">
        <v>1627</v>
      </c>
      <c r="B744" t="s">
        <v>3265</v>
      </c>
      <c r="C744" s="1" t="s">
        <v>3691</v>
      </c>
      <c r="D744" t="s">
        <v>3210</v>
      </c>
    </row>
    <row r="745" spans="1:4" ht="15.6" x14ac:dyDescent="0.3">
      <c r="A745" s="1" t="s">
        <v>1626</v>
      </c>
      <c r="B745" t="s">
        <v>3265</v>
      </c>
      <c r="C745" s="1" t="s">
        <v>2433</v>
      </c>
      <c r="D745" t="s">
        <v>3692</v>
      </c>
    </row>
    <row r="746" spans="1:4" ht="15.6" x14ac:dyDescent="0.3">
      <c r="A746" s="1" t="s">
        <v>1625</v>
      </c>
      <c r="B746" t="s">
        <v>2390</v>
      </c>
      <c r="C746" s="1" t="s">
        <v>3693</v>
      </c>
      <c r="D746" t="s">
        <v>3694</v>
      </c>
    </row>
    <row r="747" spans="1:4" ht="15.6" x14ac:dyDescent="0.3">
      <c r="A747" s="1" t="s">
        <v>1624</v>
      </c>
      <c r="B747" t="s">
        <v>2393</v>
      </c>
      <c r="C747" s="1" t="s">
        <v>3695</v>
      </c>
      <c r="D747" t="s">
        <v>3696</v>
      </c>
    </row>
    <row r="748" spans="1:4" ht="15.6" x14ac:dyDescent="0.3">
      <c r="A748" s="1" t="s">
        <v>1623</v>
      </c>
      <c r="B748" t="s">
        <v>3265</v>
      </c>
      <c r="C748" s="1" t="s">
        <v>3697</v>
      </c>
      <c r="D748" t="s">
        <v>3698</v>
      </c>
    </row>
    <row r="749" spans="1:4" ht="15.6" x14ac:dyDescent="0.3">
      <c r="A749" s="1" t="s">
        <v>1622</v>
      </c>
      <c r="B749" t="s">
        <v>2393</v>
      </c>
      <c r="C749" s="1" t="s">
        <v>3699</v>
      </c>
      <c r="D749" t="s">
        <v>2816</v>
      </c>
    </row>
    <row r="750" spans="1:4" ht="15.6" x14ac:dyDescent="0.3">
      <c r="A750" s="1" t="s">
        <v>1621</v>
      </c>
      <c r="B750" t="s">
        <v>2393</v>
      </c>
      <c r="C750" s="1" t="s">
        <v>3700</v>
      </c>
      <c r="D750" t="s">
        <v>2519</v>
      </c>
    </row>
    <row r="751" spans="1:4" ht="15.6" x14ac:dyDescent="0.3">
      <c r="A751" s="1" t="s">
        <v>1620</v>
      </c>
      <c r="B751" t="s">
        <v>2390</v>
      </c>
      <c r="C751" s="1" t="s">
        <v>3701</v>
      </c>
      <c r="D751" t="s">
        <v>2517</v>
      </c>
    </row>
    <row r="752" spans="1:4" ht="15.6" x14ac:dyDescent="0.3">
      <c r="A752" s="1" t="s">
        <v>1619</v>
      </c>
      <c r="B752" t="s">
        <v>2393</v>
      </c>
      <c r="C752" s="1" t="s">
        <v>3702</v>
      </c>
      <c r="D752" t="s">
        <v>2553</v>
      </c>
    </row>
    <row r="753" spans="1:4" ht="15.6" x14ac:dyDescent="0.3">
      <c r="A753" s="1" t="s">
        <v>1618</v>
      </c>
      <c r="B753" t="s">
        <v>2390</v>
      </c>
      <c r="C753" s="1" t="s">
        <v>3703</v>
      </c>
      <c r="D753" t="s">
        <v>3704</v>
      </c>
    </row>
    <row r="754" spans="1:4" ht="15.6" x14ac:dyDescent="0.3">
      <c r="A754" s="1" t="s">
        <v>1617</v>
      </c>
      <c r="B754" t="s">
        <v>2390</v>
      </c>
      <c r="C754" s="1" t="s">
        <v>3705</v>
      </c>
      <c r="D754" t="s">
        <v>3706</v>
      </c>
    </row>
    <row r="755" spans="1:4" ht="15.6" x14ac:dyDescent="0.3">
      <c r="A755" s="1" t="s">
        <v>1616</v>
      </c>
      <c r="B755" t="s">
        <v>2390</v>
      </c>
      <c r="C755" s="1" t="s">
        <v>3707</v>
      </c>
      <c r="D755" t="s">
        <v>3708</v>
      </c>
    </row>
    <row r="756" spans="1:4" ht="15.6" x14ac:dyDescent="0.3">
      <c r="A756" s="1" t="s">
        <v>1615</v>
      </c>
      <c r="B756" t="s">
        <v>3265</v>
      </c>
      <c r="C756" s="1" t="s">
        <v>3709</v>
      </c>
      <c r="D756" t="s">
        <v>3710</v>
      </c>
    </row>
    <row r="757" spans="1:4" ht="15.6" x14ac:dyDescent="0.3">
      <c r="A757" s="1" t="s">
        <v>1614</v>
      </c>
      <c r="B757" t="s">
        <v>2393</v>
      </c>
      <c r="C757" s="1" t="s">
        <v>3711</v>
      </c>
      <c r="D757" t="s">
        <v>3712</v>
      </c>
    </row>
    <row r="758" spans="1:4" ht="15.6" x14ac:dyDescent="0.3">
      <c r="A758" s="1" t="s">
        <v>1613</v>
      </c>
      <c r="B758" t="s">
        <v>2393</v>
      </c>
      <c r="C758" s="1" t="s">
        <v>3713</v>
      </c>
      <c r="D758" t="s">
        <v>3714</v>
      </c>
    </row>
    <row r="759" spans="1:4" ht="15.6" x14ac:dyDescent="0.3">
      <c r="A759" s="1" t="s">
        <v>1612</v>
      </c>
      <c r="B759" t="s">
        <v>2393</v>
      </c>
      <c r="C759" s="1" t="s">
        <v>3715</v>
      </c>
      <c r="D759" t="s">
        <v>2725</v>
      </c>
    </row>
    <row r="760" spans="1:4" ht="15.6" x14ac:dyDescent="0.3">
      <c r="A760" s="1" t="s">
        <v>1611</v>
      </c>
      <c r="B760" t="s">
        <v>2393</v>
      </c>
      <c r="C760" s="1" t="s">
        <v>3716</v>
      </c>
      <c r="D760" t="s">
        <v>3717</v>
      </c>
    </row>
    <row r="761" spans="1:4" ht="15.6" x14ac:dyDescent="0.3">
      <c r="A761" s="1" t="s">
        <v>1610</v>
      </c>
      <c r="B761" t="s">
        <v>2390</v>
      </c>
      <c r="C761" s="1" t="s">
        <v>3718</v>
      </c>
      <c r="D761" t="s">
        <v>3719</v>
      </c>
    </row>
    <row r="762" spans="1:4" ht="15.6" x14ac:dyDescent="0.3">
      <c r="A762" s="1" t="s">
        <v>1609</v>
      </c>
      <c r="B762" t="s">
        <v>2390</v>
      </c>
      <c r="C762" s="1" t="s">
        <v>3720</v>
      </c>
      <c r="D762" t="s">
        <v>3274</v>
      </c>
    </row>
    <row r="763" spans="1:4" ht="15.6" x14ac:dyDescent="0.3">
      <c r="A763" s="1" t="s">
        <v>1608</v>
      </c>
      <c r="B763" t="s">
        <v>2393</v>
      </c>
      <c r="C763" s="1" t="s">
        <v>3721</v>
      </c>
      <c r="D763" t="s">
        <v>2878</v>
      </c>
    </row>
    <row r="764" spans="1:4" ht="15.6" x14ac:dyDescent="0.3">
      <c r="A764" s="1" t="s">
        <v>1607</v>
      </c>
      <c r="B764" t="s">
        <v>2390</v>
      </c>
      <c r="C764" s="1" t="s">
        <v>3722</v>
      </c>
      <c r="D764" t="s">
        <v>2457</v>
      </c>
    </row>
    <row r="765" spans="1:4" ht="15.6" x14ac:dyDescent="0.3">
      <c r="A765" s="1" t="s">
        <v>1606</v>
      </c>
      <c r="B765" t="s">
        <v>2390</v>
      </c>
      <c r="C765" s="1" t="s">
        <v>3723</v>
      </c>
      <c r="D765" t="s">
        <v>3724</v>
      </c>
    </row>
    <row r="766" spans="1:4" ht="15.6" x14ac:dyDescent="0.3">
      <c r="A766" s="1" t="s">
        <v>1605</v>
      </c>
      <c r="B766" t="s">
        <v>2390</v>
      </c>
      <c r="C766" s="1" t="s">
        <v>3725</v>
      </c>
      <c r="D766" t="s">
        <v>3726</v>
      </c>
    </row>
    <row r="767" spans="1:4" ht="15.6" x14ac:dyDescent="0.3">
      <c r="A767" s="1" t="s">
        <v>1604</v>
      </c>
      <c r="B767" t="s">
        <v>2390</v>
      </c>
      <c r="C767" s="1" t="s">
        <v>3727</v>
      </c>
      <c r="D767" t="s">
        <v>3728</v>
      </c>
    </row>
    <row r="768" spans="1:4" ht="15.6" x14ac:dyDescent="0.3">
      <c r="A768" s="1" t="s">
        <v>1603</v>
      </c>
      <c r="B768" t="s">
        <v>2390</v>
      </c>
      <c r="C768" s="1" t="s">
        <v>3729</v>
      </c>
      <c r="D768" t="s">
        <v>3730</v>
      </c>
    </row>
    <row r="769" spans="1:4" ht="15.6" x14ac:dyDescent="0.3">
      <c r="A769" s="1" t="s">
        <v>1602</v>
      </c>
      <c r="B769" t="s">
        <v>2390</v>
      </c>
      <c r="C769" s="1" t="s">
        <v>3731</v>
      </c>
      <c r="D769" t="s">
        <v>3732</v>
      </c>
    </row>
    <row r="770" spans="1:4" ht="15.6" x14ac:dyDescent="0.3">
      <c r="A770" s="1" t="s">
        <v>1601</v>
      </c>
      <c r="B770" t="s">
        <v>2390</v>
      </c>
      <c r="C770" s="1" t="s">
        <v>3733</v>
      </c>
      <c r="D770" t="s">
        <v>2956</v>
      </c>
    </row>
    <row r="771" spans="1:4" ht="15.6" x14ac:dyDescent="0.3">
      <c r="A771" s="1" t="s">
        <v>1600</v>
      </c>
      <c r="B771" t="s">
        <v>2390</v>
      </c>
      <c r="C771" s="1" t="s">
        <v>3734</v>
      </c>
      <c r="D771" t="s">
        <v>3735</v>
      </c>
    </row>
    <row r="772" spans="1:4" ht="15.6" x14ac:dyDescent="0.3">
      <c r="A772" s="1" t="s">
        <v>1599</v>
      </c>
      <c r="B772" t="s">
        <v>2393</v>
      </c>
      <c r="C772" s="1" t="s">
        <v>3736</v>
      </c>
      <c r="D772" t="s">
        <v>2394</v>
      </c>
    </row>
    <row r="773" spans="1:4" ht="15.6" x14ac:dyDescent="0.3">
      <c r="A773" s="1" t="s">
        <v>1598</v>
      </c>
      <c r="B773" t="s">
        <v>2393</v>
      </c>
      <c r="C773" s="1" t="s">
        <v>3737</v>
      </c>
      <c r="D773" t="s">
        <v>2686</v>
      </c>
    </row>
    <row r="774" spans="1:4" ht="15.6" x14ac:dyDescent="0.3">
      <c r="A774" s="1" t="s">
        <v>1597</v>
      </c>
      <c r="B774" t="s">
        <v>2393</v>
      </c>
      <c r="C774" s="1" t="s">
        <v>3738</v>
      </c>
      <c r="D774" t="s">
        <v>2705</v>
      </c>
    </row>
    <row r="775" spans="1:4" ht="15.6" x14ac:dyDescent="0.3">
      <c r="A775" s="1" t="s">
        <v>1596</v>
      </c>
      <c r="B775" t="s">
        <v>2393</v>
      </c>
      <c r="C775" s="1" t="s">
        <v>3739</v>
      </c>
      <c r="D775" t="s">
        <v>2816</v>
      </c>
    </row>
    <row r="776" spans="1:4" ht="15.6" x14ac:dyDescent="0.3">
      <c r="A776" s="1" t="s">
        <v>1595</v>
      </c>
      <c r="B776" t="s">
        <v>2393</v>
      </c>
      <c r="C776" s="1" t="s">
        <v>3740</v>
      </c>
      <c r="D776" t="s">
        <v>3741</v>
      </c>
    </row>
    <row r="777" spans="1:4" ht="15.6" x14ac:dyDescent="0.3">
      <c r="A777" s="1" t="s">
        <v>1594</v>
      </c>
      <c r="B777" t="s">
        <v>3265</v>
      </c>
      <c r="C777" s="1" t="s">
        <v>3742</v>
      </c>
      <c r="D777" t="s">
        <v>3743</v>
      </c>
    </row>
    <row r="778" spans="1:4" ht="15.6" x14ac:dyDescent="0.3">
      <c r="A778" s="1" t="s">
        <v>1593</v>
      </c>
      <c r="B778" t="s">
        <v>3265</v>
      </c>
      <c r="C778" s="1" t="s">
        <v>2524</v>
      </c>
      <c r="D778" t="s">
        <v>3744</v>
      </c>
    </row>
    <row r="779" spans="1:4" ht="15.6" x14ac:dyDescent="0.3">
      <c r="A779" s="1" t="s">
        <v>1592</v>
      </c>
      <c r="B779" t="s">
        <v>2390</v>
      </c>
      <c r="C779" s="1" t="s">
        <v>3745</v>
      </c>
      <c r="D779" t="s">
        <v>3746</v>
      </c>
    </row>
    <row r="780" spans="1:4" ht="15.6" x14ac:dyDescent="0.3">
      <c r="A780" s="1" t="s">
        <v>1591</v>
      </c>
      <c r="B780" t="s">
        <v>2393</v>
      </c>
      <c r="C780" s="1" t="s">
        <v>3747</v>
      </c>
      <c r="D780" t="s">
        <v>2781</v>
      </c>
    </row>
    <row r="781" spans="1:4" ht="15.6" x14ac:dyDescent="0.3">
      <c r="A781" s="1" t="s">
        <v>1590</v>
      </c>
      <c r="B781" t="s">
        <v>2390</v>
      </c>
      <c r="C781" s="1" t="s">
        <v>3748</v>
      </c>
      <c r="D781" t="s">
        <v>3164</v>
      </c>
    </row>
    <row r="782" spans="1:4" ht="15.6" x14ac:dyDescent="0.3">
      <c r="A782" s="1" t="s">
        <v>1589</v>
      </c>
      <c r="B782" t="s">
        <v>2393</v>
      </c>
      <c r="C782" s="1" t="s">
        <v>3749</v>
      </c>
      <c r="D782" t="s">
        <v>3750</v>
      </c>
    </row>
    <row r="783" spans="1:4" ht="15.6" x14ac:dyDescent="0.3">
      <c r="A783" s="1" t="s">
        <v>1588</v>
      </c>
      <c r="B783" t="s">
        <v>2390</v>
      </c>
      <c r="C783" s="1" t="s">
        <v>3563</v>
      </c>
      <c r="D783" t="s">
        <v>3751</v>
      </c>
    </row>
    <row r="784" spans="1:4" ht="15.6" x14ac:dyDescent="0.3">
      <c r="A784" s="1" t="s">
        <v>1587</v>
      </c>
      <c r="B784" t="s">
        <v>2390</v>
      </c>
      <c r="C784" s="1" t="s">
        <v>3752</v>
      </c>
      <c r="D784" t="s">
        <v>3753</v>
      </c>
    </row>
    <row r="785" spans="1:4" ht="15.6" x14ac:dyDescent="0.3">
      <c r="A785" s="1" t="s">
        <v>1586</v>
      </c>
      <c r="B785" t="s">
        <v>2390</v>
      </c>
      <c r="C785" s="1" t="s">
        <v>3754</v>
      </c>
      <c r="D785" t="s">
        <v>3755</v>
      </c>
    </row>
    <row r="786" spans="1:4" ht="15.6" x14ac:dyDescent="0.3">
      <c r="A786" s="1" t="s">
        <v>1585</v>
      </c>
      <c r="B786" t="s">
        <v>2390</v>
      </c>
      <c r="C786" s="1" t="s">
        <v>3756</v>
      </c>
      <c r="D786" t="s">
        <v>3757</v>
      </c>
    </row>
    <row r="787" spans="1:4" ht="15.6" x14ac:dyDescent="0.3">
      <c r="A787" s="1" t="s">
        <v>1584</v>
      </c>
      <c r="B787" t="s">
        <v>2390</v>
      </c>
      <c r="C787" s="1" t="s">
        <v>3758</v>
      </c>
      <c r="D787" t="s">
        <v>3759</v>
      </c>
    </row>
    <row r="788" spans="1:4" ht="15.6" x14ac:dyDescent="0.3">
      <c r="A788" s="1" t="s">
        <v>1583</v>
      </c>
      <c r="B788" t="s">
        <v>2390</v>
      </c>
      <c r="C788" s="1" t="s">
        <v>3760</v>
      </c>
      <c r="D788" t="s">
        <v>3761</v>
      </c>
    </row>
    <row r="789" spans="1:4" ht="15.6" x14ac:dyDescent="0.3">
      <c r="A789" s="1" t="s">
        <v>1582</v>
      </c>
      <c r="B789" t="s">
        <v>2393</v>
      </c>
      <c r="C789" s="1" t="s">
        <v>2468</v>
      </c>
      <c r="D789" t="s">
        <v>3762</v>
      </c>
    </row>
    <row r="790" spans="1:4" ht="15.6" x14ac:dyDescent="0.3">
      <c r="A790" s="1" t="s">
        <v>1581</v>
      </c>
      <c r="B790" t="s">
        <v>2393</v>
      </c>
      <c r="C790" s="1" t="s">
        <v>3763</v>
      </c>
      <c r="D790" t="s">
        <v>3764</v>
      </c>
    </row>
    <row r="791" spans="1:4" ht="15.6" x14ac:dyDescent="0.3">
      <c r="A791" s="1" t="s">
        <v>1580</v>
      </c>
      <c r="B791" t="s">
        <v>2393</v>
      </c>
      <c r="C791" s="1" t="s">
        <v>3765</v>
      </c>
      <c r="D791" t="s">
        <v>3766</v>
      </c>
    </row>
    <row r="792" spans="1:4" ht="15.6" x14ac:dyDescent="0.3">
      <c r="A792" s="1" t="s">
        <v>1579</v>
      </c>
      <c r="B792" t="s">
        <v>2390</v>
      </c>
      <c r="C792" s="1" t="s">
        <v>3767</v>
      </c>
      <c r="D792" t="s">
        <v>2577</v>
      </c>
    </row>
    <row r="793" spans="1:4" ht="15.6" x14ac:dyDescent="0.3">
      <c r="A793" s="1" t="s">
        <v>1578</v>
      </c>
      <c r="B793" t="s">
        <v>2390</v>
      </c>
      <c r="C793" s="1" t="s">
        <v>3768</v>
      </c>
      <c r="D793" t="s">
        <v>3769</v>
      </c>
    </row>
    <row r="794" spans="1:4" ht="15.6" x14ac:dyDescent="0.3">
      <c r="A794" s="1" t="s">
        <v>1577</v>
      </c>
      <c r="B794" t="s">
        <v>3265</v>
      </c>
      <c r="C794" s="1" t="s">
        <v>3770</v>
      </c>
      <c r="D794" t="s">
        <v>3771</v>
      </c>
    </row>
    <row r="795" spans="1:4" ht="15.6" x14ac:dyDescent="0.3">
      <c r="A795" s="1" t="s">
        <v>1576</v>
      </c>
      <c r="B795" t="s">
        <v>2393</v>
      </c>
      <c r="C795" s="1" t="s">
        <v>3772</v>
      </c>
      <c r="D795" t="s">
        <v>3773</v>
      </c>
    </row>
    <row r="796" spans="1:4" ht="15.6" x14ac:dyDescent="0.3">
      <c r="A796" s="1" t="s">
        <v>1575</v>
      </c>
      <c r="B796" t="s">
        <v>2390</v>
      </c>
      <c r="C796" s="1" t="s">
        <v>3774</v>
      </c>
      <c r="D796" t="s">
        <v>2752</v>
      </c>
    </row>
    <row r="797" spans="1:4" ht="15.6" x14ac:dyDescent="0.3">
      <c r="A797" s="1" t="s">
        <v>1574</v>
      </c>
      <c r="B797" t="s">
        <v>3265</v>
      </c>
      <c r="C797" s="1" t="s">
        <v>3775</v>
      </c>
      <c r="D797" t="s">
        <v>3776</v>
      </c>
    </row>
    <row r="798" spans="1:4" ht="15.6" x14ac:dyDescent="0.3">
      <c r="A798" s="1" t="s">
        <v>1573</v>
      </c>
      <c r="B798" t="s">
        <v>2390</v>
      </c>
      <c r="C798" s="1" t="s">
        <v>3777</v>
      </c>
      <c r="D798" t="s">
        <v>3778</v>
      </c>
    </row>
    <row r="799" spans="1:4" ht="15.6" x14ac:dyDescent="0.3">
      <c r="A799" s="1" t="s">
        <v>1572</v>
      </c>
      <c r="B799" t="s">
        <v>3265</v>
      </c>
      <c r="C799" s="1" t="s">
        <v>3779</v>
      </c>
      <c r="D799" t="s">
        <v>3780</v>
      </c>
    </row>
    <row r="800" spans="1:4" ht="15.6" x14ac:dyDescent="0.3">
      <c r="A800" s="1" t="s">
        <v>1571</v>
      </c>
      <c r="B800" t="s">
        <v>2390</v>
      </c>
      <c r="C800" s="1" t="s">
        <v>3273</v>
      </c>
      <c r="D800" t="s">
        <v>3781</v>
      </c>
    </row>
    <row r="801" spans="1:4" ht="15.6" x14ac:dyDescent="0.3">
      <c r="A801" s="1" t="s">
        <v>1570</v>
      </c>
      <c r="B801" t="s">
        <v>2390</v>
      </c>
      <c r="C801" s="1" t="s">
        <v>3782</v>
      </c>
      <c r="D801" t="s">
        <v>3125</v>
      </c>
    </row>
    <row r="802" spans="1:4" ht="15.6" x14ac:dyDescent="0.3">
      <c r="A802" s="1" t="s">
        <v>1569</v>
      </c>
      <c r="B802" t="s">
        <v>2390</v>
      </c>
      <c r="C802" s="1" t="s">
        <v>3783</v>
      </c>
      <c r="D802" t="s">
        <v>3784</v>
      </c>
    </row>
    <row r="803" spans="1:4" ht="15.6" x14ac:dyDescent="0.3">
      <c r="A803" s="1" t="s">
        <v>1568</v>
      </c>
      <c r="B803" t="s">
        <v>3265</v>
      </c>
      <c r="C803" s="1" t="s">
        <v>3785</v>
      </c>
      <c r="D803" t="s">
        <v>3786</v>
      </c>
    </row>
    <row r="804" spans="1:4" ht="15.6" x14ac:dyDescent="0.3">
      <c r="A804" s="1" t="s">
        <v>1567</v>
      </c>
      <c r="B804" t="s">
        <v>2390</v>
      </c>
      <c r="C804" s="1" t="s">
        <v>2898</v>
      </c>
      <c r="D804" t="s">
        <v>3199</v>
      </c>
    </row>
    <row r="805" spans="1:4" ht="15.6" x14ac:dyDescent="0.3">
      <c r="A805" s="1" t="s">
        <v>1566</v>
      </c>
      <c r="B805" t="s">
        <v>2390</v>
      </c>
      <c r="C805" s="1" t="s">
        <v>3787</v>
      </c>
      <c r="D805" t="s">
        <v>3199</v>
      </c>
    </row>
    <row r="806" spans="1:4" ht="15.6" x14ac:dyDescent="0.3">
      <c r="A806" s="1" t="s">
        <v>1565</v>
      </c>
      <c r="B806" t="s">
        <v>2393</v>
      </c>
      <c r="C806" s="1" t="s">
        <v>3788</v>
      </c>
      <c r="D806" t="s">
        <v>3789</v>
      </c>
    </row>
    <row r="807" spans="1:4" ht="15.6" x14ac:dyDescent="0.3">
      <c r="A807" s="1" t="s">
        <v>1564</v>
      </c>
      <c r="B807" t="s">
        <v>2393</v>
      </c>
      <c r="C807" s="1" t="s">
        <v>3790</v>
      </c>
      <c r="D807" t="s">
        <v>2406</v>
      </c>
    </row>
    <row r="808" spans="1:4" ht="15.6" x14ac:dyDescent="0.3">
      <c r="A808" s="1" t="s">
        <v>1563</v>
      </c>
      <c r="B808" t="s">
        <v>2393</v>
      </c>
      <c r="C808" s="1" t="s">
        <v>3791</v>
      </c>
      <c r="D808" t="s">
        <v>3792</v>
      </c>
    </row>
    <row r="809" spans="1:4" ht="15.6" x14ac:dyDescent="0.3">
      <c r="A809" s="1" t="s">
        <v>1562</v>
      </c>
      <c r="B809" t="s">
        <v>2393</v>
      </c>
      <c r="C809" s="1" t="s">
        <v>3793</v>
      </c>
      <c r="D809" t="s">
        <v>3794</v>
      </c>
    </row>
    <row r="810" spans="1:4" ht="15.6" x14ac:dyDescent="0.3">
      <c r="A810" s="1" t="s">
        <v>1561</v>
      </c>
      <c r="B810" t="s">
        <v>3265</v>
      </c>
      <c r="C810" s="1" t="s">
        <v>3795</v>
      </c>
      <c r="D810" t="s">
        <v>3796</v>
      </c>
    </row>
    <row r="811" spans="1:4" ht="15.6" x14ac:dyDescent="0.3">
      <c r="A811" s="1" t="s">
        <v>1560</v>
      </c>
      <c r="B811" t="s">
        <v>2393</v>
      </c>
      <c r="C811" s="1" t="s">
        <v>3797</v>
      </c>
      <c r="D811" t="s">
        <v>3798</v>
      </c>
    </row>
    <row r="812" spans="1:4" ht="15.6" x14ac:dyDescent="0.3">
      <c r="A812" s="1" t="s">
        <v>1559</v>
      </c>
      <c r="B812" t="s">
        <v>2393</v>
      </c>
      <c r="C812" s="1" t="s">
        <v>3799</v>
      </c>
      <c r="D812" t="s">
        <v>2628</v>
      </c>
    </row>
    <row r="813" spans="1:4" ht="15.6" x14ac:dyDescent="0.3">
      <c r="A813" s="1" t="s">
        <v>1558</v>
      </c>
      <c r="B813" t="s">
        <v>2393</v>
      </c>
      <c r="C813" s="1" t="s">
        <v>3120</v>
      </c>
      <c r="D813" t="s">
        <v>3800</v>
      </c>
    </row>
    <row r="814" spans="1:4" ht="15.6" x14ac:dyDescent="0.3">
      <c r="A814" s="1" t="s">
        <v>1557</v>
      </c>
      <c r="B814" t="s">
        <v>2393</v>
      </c>
      <c r="C814" s="1" t="s">
        <v>3801</v>
      </c>
      <c r="D814" t="s">
        <v>3420</v>
      </c>
    </row>
    <row r="815" spans="1:4" ht="15.6" x14ac:dyDescent="0.3">
      <c r="A815" s="1" t="s">
        <v>1556</v>
      </c>
      <c r="B815" t="s">
        <v>2393</v>
      </c>
      <c r="C815" s="1" t="s">
        <v>3802</v>
      </c>
      <c r="D815" t="s">
        <v>3803</v>
      </c>
    </row>
    <row r="816" spans="1:4" ht="15.6" x14ac:dyDescent="0.3">
      <c r="A816" s="1" t="s">
        <v>1555</v>
      </c>
      <c r="B816" t="s">
        <v>2393</v>
      </c>
      <c r="C816" s="1" t="s">
        <v>3804</v>
      </c>
      <c r="D816" t="s">
        <v>3805</v>
      </c>
    </row>
    <row r="817" spans="1:4" ht="15.6" x14ac:dyDescent="0.3">
      <c r="A817" s="1" t="s">
        <v>1554</v>
      </c>
      <c r="B817" t="s">
        <v>2393</v>
      </c>
      <c r="C817" s="1" t="s">
        <v>3806</v>
      </c>
      <c r="D817" t="s">
        <v>3807</v>
      </c>
    </row>
    <row r="818" spans="1:4" ht="15.6" x14ac:dyDescent="0.3">
      <c r="A818" s="1" t="s">
        <v>1553</v>
      </c>
      <c r="B818" t="s">
        <v>2393</v>
      </c>
      <c r="C818" s="1" t="s">
        <v>3808</v>
      </c>
      <c r="D818" t="s">
        <v>3809</v>
      </c>
    </row>
    <row r="819" spans="1:4" ht="15.6" x14ac:dyDescent="0.3">
      <c r="A819" s="1" t="s">
        <v>1552</v>
      </c>
      <c r="B819" t="s">
        <v>2393</v>
      </c>
      <c r="C819" s="1" t="s">
        <v>2955</v>
      </c>
      <c r="D819" t="s">
        <v>3110</v>
      </c>
    </row>
    <row r="820" spans="1:4" ht="15.6" x14ac:dyDescent="0.3">
      <c r="A820" s="1" t="s">
        <v>1551</v>
      </c>
      <c r="B820" t="s">
        <v>2393</v>
      </c>
      <c r="C820" s="1" t="s">
        <v>3810</v>
      </c>
      <c r="D820" t="s">
        <v>3811</v>
      </c>
    </row>
    <row r="821" spans="1:4" ht="15.6" x14ac:dyDescent="0.3">
      <c r="A821" s="1" t="s">
        <v>1550</v>
      </c>
      <c r="B821" t="s">
        <v>2390</v>
      </c>
      <c r="C821" s="1" t="s">
        <v>3812</v>
      </c>
      <c r="D821" t="s">
        <v>3436</v>
      </c>
    </row>
    <row r="822" spans="1:4" ht="15.6" x14ac:dyDescent="0.3">
      <c r="A822" s="1" t="s">
        <v>1549</v>
      </c>
      <c r="B822" t="s">
        <v>2393</v>
      </c>
      <c r="C822" s="1" t="s">
        <v>3813</v>
      </c>
      <c r="D822" t="s">
        <v>3814</v>
      </c>
    </row>
    <row r="823" spans="1:4" ht="15.6" x14ac:dyDescent="0.3">
      <c r="A823" s="1" t="s">
        <v>1548</v>
      </c>
      <c r="B823" t="s">
        <v>2393</v>
      </c>
      <c r="C823" s="1" t="s">
        <v>3815</v>
      </c>
      <c r="D823" t="s">
        <v>3816</v>
      </c>
    </row>
    <row r="824" spans="1:4" ht="15.6" x14ac:dyDescent="0.3">
      <c r="A824" s="1" t="s">
        <v>1547</v>
      </c>
      <c r="B824" t="s">
        <v>2393</v>
      </c>
      <c r="C824" s="1" t="s">
        <v>3817</v>
      </c>
      <c r="D824" t="s">
        <v>2469</v>
      </c>
    </row>
    <row r="825" spans="1:4" ht="15.6" x14ac:dyDescent="0.3">
      <c r="A825" s="1" t="s">
        <v>1546</v>
      </c>
      <c r="B825" t="s">
        <v>2393</v>
      </c>
      <c r="C825" s="1" t="s">
        <v>3603</v>
      </c>
      <c r="D825" t="s">
        <v>3818</v>
      </c>
    </row>
    <row r="826" spans="1:4" ht="15.6" x14ac:dyDescent="0.3">
      <c r="A826" s="1" t="s">
        <v>1545</v>
      </c>
      <c r="B826" t="s">
        <v>2393</v>
      </c>
      <c r="C826" s="1" t="s">
        <v>3819</v>
      </c>
      <c r="D826" t="s">
        <v>3820</v>
      </c>
    </row>
    <row r="827" spans="1:4" ht="15.6" x14ac:dyDescent="0.3">
      <c r="A827" s="1" t="s">
        <v>1544</v>
      </c>
      <c r="B827" t="s">
        <v>2390</v>
      </c>
      <c r="C827" s="1" t="s">
        <v>3821</v>
      </c>
      <c r="D827" t="s">
        <v>3822</v>
      </c>
    </row>
    <row r="828" spans="1:4" ht="15.6" x14ac:dyDescent="0.3">
      <c r="A828" s="1" t="s">
        <v>1543</v>
      </c>
      <c r="B828" t="s">
        <v>2390</v>
      </c>
      <c r="C828" s="1" t="s">
        <v>3823</v>
      </c>
      <c r="D828" t="s">
        <v>3824</v>
      </c>
    </row>
    <row r="829" spans="1:4" ht="15.6" x14ac:dyDescent="0.3">
      <c r="A829" s="1" t="s">
        <v>1542</v>
      </c>
      <c r="B829" t="s">
        <v>3265</v>
      </c>
      <c r="C829" s="1" t="s">
        <v>3273</v>
      </c>
      <c r="D829" t="s">
        <v>3825</v>
      </c>
    </row>
    <row r="830" spans="1:4" ht="15.6" x14ac:dyDescent="0.3">
      <c r="A830" s="1" t="s">
        <v>1541</v>
      </c>
      <c r="B830" t="s">
        <v>3265</v>
      </c>
      <c r="C830" s="1" t="s">
        <v>3302</v>
      </c>
      <c r="D830" t="s">
        <v>3826</v>
      </c>
    </row>
    <row r="831" spans="1:4" ht="15.6" x14ac:dyDescent="0.3">
      <c r="A831" s="1" t="s">
        <v>1540</v>
      </c>
      <c r="B831" t="s">
        <v>3265</v>
      </c>
      <c r="C831" s="1" t="s">
        <v>3827</v>
      </c>
      <c r="D831" t="s">
        <v>3828</v>
      </c>
    </row>
    <row r="832" spans="1:4" ht="15.6" x14ac:dyDescent="0.3">
      <c r="A832" s="1" t="s">
        <v>1539</v>
      </c>
      <c r="B832" t="s">
        <v>2393</v>
      </c>
      <c r="C832" s="1" t="s">
        <v>3829</v>
      </c>
      <c r="D832" t="s">
        <v>2686</v>
      </c>
    </row>
    <row r="833" spans="1:4" ht="15.6" x14ac:dyDescent="0.3">
      <c r="A833" s="1" t="s">
        <v>1538</v>
      </c>
      <c r="B833" t="s">
        <v>2393</v>
      </c>
      <c r="C833" s="1" t="s">
        <v>3830</v>
      </c>
      <c r="D833" t="s">
        <v>3831</v>
      </c>
    </row>
    <row r="834" spans="1:4" ht="15.6" x14ac:dyDescent="0.3">
      <c r="A834" s="1" t="s">
        <v>1537</v>
      </c>
      <c r="B834" t="s">
        <v>2393</v>
      </c>
      <c r="C834" s="1" t="s">
        <v>3832</v>
      </c>
      <c r="D834" t="s">
        <v>3833</v>
      </c>
    </row>
    <row r="835" spans="1:4" ht="15.6" x14ac:dyDescent="0.3">
      <c r="A835" s="1" t="s">
        <v>1536</v>
      </c>
      <c r="B835" t="s">
        <v>3265</v>
      </c>
      <c r="C835" s="1" t="s">
        <v>3834</v>
      </c>
      <c r="D835" t="s">
        <v>3598</v>
      </c>
    </row>
    <row r="836" spans="1:4" ht="15.6" x14ac:dyDescent="0.3">
      <c r="A836" s="1" t="s">
        <v>1535</v>
      </c>
      <c r="B836" t="s">
        <v>2390</v>
      </c>
      <c r="C836" s="1" t="s">
        <v>3835</v>
      </c>
      <c r="D836" t="s">
        <v>3836</v>
      </c>
    </row>
    <row r="837" spans="1:4" ht="15.6" x14ac:dyDescent="0.3">
      <c r="A837" s="1" t="s">
        <v>1534</v>
      </c>
      <c r="B837" t="s">
        <v>2390</v>
      </c>
      <c r="C837" s="1" t="s">
        <v>2804</v>
      </c>
      <c r="D837" t="s">
        <v>3837</v>
      </c>
    </row>
    <row r="838" spans="1:4" ht="15.6" x14ac:dyDescent="0.3">
      <c r="A838" s="1" t="s">
        <v>1533</v>
      </c>
      <c r="B838" t="s">
        <v>2390</v>
      </c>
      <c r="C838" s="1" t="s">
        <v>3838</v>
      </c>
      <c r="D838" t="s">
        <v>3839</v>
      </c>
    </row>
    <row r="839" spans="1:4" ht="15.6" x14ac:dyDescent="0.3">
      <c r="A839" s="1" t="s">
        <v>1532</v>
      </c>
      <c r="B839" t="s">
        <v>2393</v>
      </c>
      <c r="C839" s="1" t="s">
        <v>3500</v>
      </c>
      <c r="D839" t="s">
        <v>3392</v>
      </c>
    </row>
    <row r="840" spans="1:4" ht="15.6" x14ac:dyDescent="0.3">
      <c r="A840" s="1" t="s">
        <v>1531</v>
      </c>
      <c r="B840" t="s">
        <v>2390</v>
      </c>
      <c r="C840" s="1" t="s">
        <v>3840</v>
      </c>
      <c r="D840" t="s">
        <v>2824</v>
      </c>
    </row>
    <row r="841" spans="1:4" ht="15.6" x14ac:dyDescent="0.3">
      <c r="A841" s="1" t="s">
        <v>1530</v>
      </c>
      <c r="B841" t="s">
        <v>2390</v>
      </c>
      <c r="C841" s="1" t="s">
        <v>3841</v>
      </c>
      <c r="D841" t="s">
        <v>3842</v>
      </c>
    </row>
    <row r="842" spans="1:4" ht="15.6" x14ac:dyDescent="0.3">
      <c r="A842" s="1" t="s">
        <v>1529</v>
      </c>
      <c r="B842" t="s">
        <v>2390</v>
      </c>
      <c r="C842" s="1" t="s">
        <v>3843</v>
      </c>
      <c r="D842" t="s">
        <v>3844</v>
      </c>
    </row>
    <row r="843" spans="1:4" ht="15.6" x14ac:dyDescent="0.3">
      <c r="A843" s="1" t="s">
        <v>1528</v>
      </c>
      <c r="B843" t="s">
        <v>2390</v>
      </c>
      <c r="C843" s="1" t="s">
        <v>3845</v>
      </c>
      <c r="D843" t="s">
        <v>3743</v>
      </c>
    </row>
    <row r="844" spans="1:4" ht="15.6" x14ac:dyDescent="0.3">
      <c r="A844" s="1" t="s">
        <v>1527</v>
      </c>
      <c r="B844" t="s">
        <v>2390</v>
      </c>
      <c r="C844" s="1" t="s">
        <v>3846</v>
      </c>
      <c r="D844" t="s">
        <v>3847</v>
      </c>
    </row>
    <row r="845" spans="1:4" ht="15.6" x14ac:dyDescent="0.3">
      <c r="A845" s="1" t="s">
        <v>1526</v>
      </c>
      <c r="B845" t="s">
        <v>2390</v>
      </c>
      <c r="C845" s="1" t="s">
        <v>2667</v>
      </c>
      <c r="D845" t="s">
        <v>3326</v>
      </c>
    </row>
    <row r="846" spans="1:4" ht="15.6" x14ac:dyDescent="0.3">
      <c r="A846" s="1" t="s">
        <v>1525</v>
      </c>
      <c r="B846" t="s">
        <v>3265</v>
      </c>
      <c r="C846" s="1" t="s">
        <v>3848</v>
      </c>
      <c r="D846" t="s">
        <v>3849</v>
      </c>
    </row>
    <row r="847" spans="1:4" ht="15.6" x14ac:dyDescent="0.3">
      <c r="A847" s="1" t="s">
        <v>1524</v>
      </c>
      <c r="B847" t="s">
        <v>2390</v>
      </c>
      <c r="C847" s="1" t="s">
        <v>3850</v>
      </c>
      <c r="D847" t="s">
        <v>3851</v>
      </c>
    </row>
    <row r="848" spans="1:4" ht="15.6" x14ac:dyDescent="0.3">
      <c r="A848" s="1" t="s">
        <v>1523</v>
      </c>
      <c r="B848" t="s">
        <v>2390</v>
      </c>
      <c r="C848" s="1" t="s">
        <v>3852</v>
      </c>
      <c r="D848" t="s">
        <v>3853</v>
      </c>
    </row>
    <row r="849" spans="1:4" ht="15.6" x14ac:dyDescent="0.3">
      <c r="A849" s="1" t="s">
        <v>1522</v>
      </c>
      <c r="B849" t="s">
        <v>2390</v>
      </c>
      <c r="C849" s="1" t="s">
        <v>3854</v>
      </c>
      <c r="D849" t="s">
        <v>3855</v>
      </c>
    </row>
    <row r="850" spans="1:4" ht="15.6" x14ac:dyDescent="0.3">
      <c r="A850" s="1" t="s">
        <v>1521</v>
      </c>
      <c r="B850" t="s">
        <v>2393</v>
      </c>
      <c r="C850" s="1" t="s">
        <v>3856</v>
      </c>
      <c r="D850" t="s">
        <v>2491</v>
      </c>
    </row>
    <row r="851" spans="1:4" ht="15.6" x14ac:dyDescent="0.3">
      <c r="A851" s="1" t="s">
        <v>1520</v>
      </c>
      <c r="B851" t="s">
        <v>2393</v>
      </c>
      <c r="C851" s="1" t="s">
        <v>3857</v>
      </c>
      <c r="D851" t="s">
        <v>2476</v>
      </c>
    </row>
    <row r="852" spans="1:4" ht="15.6" x14ac:dyDescent="0.3">
      <c r="A852" s="1" t="s">
        <v>1519</v>
      </c>
      <c r="B852" t="s">
        <v>2390</v>
      </c>
      <c r="C852" s="1" t="s">
        <v>3858</v>
      </c>
      <c r="D852" t="s">
        <v>3859</v>
      </c>
    </row>
    <row r="853" spans="1:4" ht="15.6" x14ac:dyDescent="0.3">
      <c r="A853" s="1" t="s">
        <v>1518</v>
      </c>
      <c r="B853" t="s">
        <v>3265</v>
      </c>
      <c r="C853" s="1" t="s">
        <v>3860</v>
      </c>
      <c r="D853" t="s">
        <v>2746</v>
      </c>
    </row>
    <row r="854" spans="1:4" ht="15.6" x14ac:dyDescent="0.3">
      <c r="A854" s="1" t="s">
        <v>1517</v>
      </c>
      <c r="B854" t="s">
        <v>2393</v>
      </c>
      <c r="C854" s="1" t="s">
        <v>2726</v>
      </c>
      <c r="D854" t="s">
        <v>2543</v>
      </c>
    </row>
    <row r="855" spans="1:4" ht="15.6" x14ac:dyDescent="0.3">
      <c r="A855" s="1" t="s">
        <v>1516</v>
      </c>
      <c r="B855" t="s">
        <v>2393</v>
      </c>
      <c r="C855" s="1" t="s">
        <v>3861</v>
      </c>
      <c r="D855" t="s">
        <v>3862</v>
      </c>
    </row>
    <row r="856" spans="1:4" ht="15.6" x14ac:dyDescent="0.3">
      <c r="A856" s="1" t="s">
        <v>1515</v>
      </c>
      <c r="B856" t="s">
        <v>2393</v>
      </c>
      <c r="C856" s="1" t="s">
        <v>3863</v>
      </c>
      <c r="D856" t="s">
        <v>2820</v>
      </c>
    </row>
    <row r="857" spans="1:4" ht="15.6" x14ac:dyDescent="0.3">
      <c r="A857" s="1" t="s">
        <v>1514</v>
      </c>
      <c r="B857" t="s">
        <v>2393</v>
      </c>
      <c r="C857" s="1" t="s">
        <v>3864</v>
      </c>
      <c r="D857" t="s">
        <v>3865</v>
      </c>
    </row>
    <row r="858" spans="1:4" ht="15.6" x14ac:dyDescent="0.3">
      <c r="A858" s="1" t="s">
        <v>1513</v>
      </c>
      <c r="B858" t="s">
        <v>2390</v>
      </c>
      <c r="C858" s="1" t="s">
        <v>3866</v>
      </c>
      <c r="D858" t="s">
        <v>3867</v>
      </c>
    </row>
    <row r="859" spans="1:4" ht="15.6" x14ac:dyDescent="0.3">
      <c r="A859" s="1" t="s">
        <v>1512</v>
      </c>
      <c r="B859" t="s">
        <v>2390</v>
      </c>
      <c r="C859" s="1" t="s">
        <v>3868</v>
      </c>
      <c r="D859" t="s">
        <v>3199</v>
      </c>
    </row>
    <row r="860" spans="1:4" ht="15.6" x14ac:dyDescent="0.3">
      <c r="A860" s="1" t="s">
        <v>1511</v>
      </c>
      <c r="B860" t="s">
        <v>2390</v>
      </c>
      <c r="C860" s="1" t="s">
        <v>3869</v>
      </c>
      <c r="D860" t="s">
        <v>3870</v>
      </c>
    </row>
    <row r="861" spans="1:4" ht="15.6" x14ac:dyDescent="0.3">
      <c r="A861" s="1" t="s">
        <v>1510</v>
      </c>
      <c r="B861" t="s">
        <v>2390</v>
      </c>
      <c r="C861" s="1" t="s">
        <v>3871</v>
      </c>
      <c r="D861" t="s">
        <v>3872</v>
      </c>
    </row>
    <row r="862" spans="1:4" ht="15.6" x14ac:dyDescent="0.3">
      <c r="A862" s="1" t="s">
        <v>1509</v>
      </c>
      <c r="B862" t="s">
        <v>2393</v>
      </c>
      <c r="C862" s="1" t="s">
        <v>3873</v>
      </c>
      <c r="D862" t="s">
        <v>2491</v>
      </c>
    </row>
    <row r="863" spans="1:4" ht="15.6" x14ac:dyDescent="0.3">
      <c r="A863" s="1" t="s">
        <v>1508</v>
      </c>
      <c r="B863" t="s">
        <v>2390</v>
      </c>
      <c r="C863" s="1" t="s">
        <v>3874</v>
      </c>
      <c r="D863" t="s">
        <v>3012</v>
      </c>
    </row>
    <row r="864" spans="1:4" ht="15.6" x14ac:dyDescent="0.3">
      <c r="A864" s="1" t="s">
        <v>1507</v>
      </c>
      <c r="B864" t="s">
        <v>2393</v>
      </c>
      <c r="C864" s="1" t="s">
        <v>3875</v>
      </c>
      <c r="D864" t="s">
        <v>3876</v>
      </c>
    </row>
    <row r="865" spans="1:4" ht="15.6" x14ac:dyDescent="0.3">
      <c r="A865" s="1" t="s">
        <v>1506</v>
      </c>
      <c r="B865" t="s">
        <v>2393</v>
      </c>
      <c r="C865" s="1" t="s">
        <v>3877</v>
      </c>
      <c r="D865" t="s">
        <v>3878</v>
      </c>
    </row>
    <row r="866" spans="1:4" ht="15.6" x14ac:dyDescent="0.3">
      <c r="A866" s="1" t="s">
        <v>1505</v>
      </c>
      <c r="B866" t="s">
        <v>2393</v>
      </c>
      <c r="C866" s="1" t="s">
        <v>3879</v>
      </c>
      <c r="D866" t="s">
        <v>2521</v>
      </c>
    </row>
    <row r="867" spans="1:4" ht="15.6" x14ac:dyDescent="0.3">
      <c r="A867" s="1" t="s">
        <v>1504</v>
      </c>
      <c r="B867" t="s">
        <v>3265</v>
      </c>
      <c r="C867" s="1" t="s">
        <v>3880</v>
      </c>
      <c r="D867" t="s">
        <v>3881</v>
      </c>
    </row>
    <row r="868" spans="1:4" ht="15.6" x14ac:dyDescent="0.3">
      <c r="A868" s="1" t="s">
        <v>1503</v>
      </c>
      <c r="B868" t="s">
        <v>2393</v>
      </c>
      <c r="C868" s="1" t="s">
        <v>3882</v>
      </c>
      <c r="D868" t="s">
        <v>3883</v>
      </c>
    </row>
    <row r="869" spans="1:4" ht="15.6" x14ac:dyDescent="0.3">
      <c r="A869" s="1" t="s">
        <v>1502</v>
      </c>
      <c r="B869" t="s">
        <v>2393</v>
      </c>
      <c r="C869" s="1" t="s">
        <v>3884</v>
      </c>
      <c r="D869" t="s">
        <v>2594</v>
      </c>
    </row>
    <row r="870" spans="1:4" ht="15.6" x14ac:dyDescent="0.3">
      <c r="A870" s="1" t="s">
        <v>1501</v>
      </c>
      <c r="B870" t="s">
        <v>2393</v>
      </c>
      <c r="C870" s="1" t="s">
        <v>3885</v>
      </c>
      <c r="D870" t="s">
        <v>2414</v>
      </c>
    </row>
    <row r="871" spans="1:4" ht="15.6" x14ac:dyDescent="0.3">
      <c r="A871" s="1" t="s">
        <v>1500</v>
      </c>
      <c r="B871" t="s">
        <v>2393</v>
      </c>
      <c r="C871" s="1" t="s">
        <v>3886</v>
      </c>
      <c r="D871" t="s">
        <v>3887</v>
      </c>
    </row>
    <row r="872" spans="1:4" ht="15.6" x14ac:dyDescent="0.3">
      <c r="A872" s="1" t="s">
        <v>1499</v>
      </c>
      <c r="B872" t="s">
        <v>3265</v>
      </c>
      <c r="C872" s="1" t="s">
        <v>3888</v>
      </c>
      <c r="D872" t="s">
        <v>3889</v>
      </c>
    </row>
    <row r="873" spans="1:4" ht="15.6" x14ac:dyDescent="0.3">
      <c r="A873" s="1" t="s">
        <v>1498</v>
      </c>
      <c r="B873" t="s">
        <v>2390</v>
      </c>
      <c r="C873" s="1" t="s">
        <v>3890</v>
      </c>
      <c r="D873" t="s">
        <v>3891</v>
      </c>
    </row>
    <row r="874" spans="1:4" ht="15.6" x14ac:dyDescent="0.3">
      <c r="A874" s="1" t="s">
        <v>1497</v>
      </c>
      <c r="B874" t="s">
        <v>3265</v>
      </c>
      <c r="C874" s="1" t="s">
        <v>3892</v>
      </c>
      <c r="D874" t="s">
        <v>3164</v>
      </c>
    </row>
    <row r="875" spans="1:4" ht="15.6" x14ac:dyDescent="0.3">
      <c r="A875" s="1" t="s">
        <v>1496</v>
      </c>
      <c r="B875" t="s">
        <v>2390</v>
      </c>
      <c r="C875" s="1" t="s">
        <v>3893</v>
      </c>
      <c r="D875" t="s">
        <v>3894</v>
      </c>
    </row>
    <row r="876" spans="1:4" ht="15.6" x14ac:dyDescent="0.3">
      <c r="A876" s="1" t="s">
        <v>1495</v>
      </c>
      <c r="B876" t="s">
        <v>2390</v>
      </c>
      <c r="C876" s="1" t="s">
        <v>3895</v>
      </c>
      <c r="D876" t="s">
        <v>3896</v>
      </c>
    </row>
    <row r="877" spans="1:4" ht="15.6" x14ac:dyDescent="0.3">
      <c r="A877" s="1" t="s">
        <v>1494</v>
      </c>
      <c r="B877" t="s">
        <v>2390</v>
      </c>
      <c r="C877" s="1" t="s">
        <v>3897</v>
      </c>
      <c r="D877" t="s">
        <v>3898</v>
      </c>
    </row>
    <row r="878" spans="1:4" ht="15.6" x14ac:dyDescent="0.3">
      <c r="A878" s="1" t="s">
        <v>1493</v>
      </c>
      <c r="B878" t="s">
        <v>3265</v>
      </c>
      <c r="C878" s="1" t="s">
        <v>3899</v>
      </c>
      <c r="D878" t="s">
        <v>3535</v>
      </c>
    </row>
    <row r="879" spans="1:4" ht="15.6" x14ac:dyDescent="0.3">
      <c r="A879" s="1" t="s">
        <v>1492</v>
      </c>
      <c r="B879" t="s">
        <v>3265</v>
      </c>
      <c r="C879" s="1" t="s">
        <v>3900</v>
      </c>
      <c r="D879" t="s">
        <v>3901</v>
      </c>
    </row>
    <row r="880" spans="1:4" ht="15.6" x14ac:dyDescent="0.3">
      <c r="A880" s="1" t="s">
        <v>1491</v>
      </c>
      <c r="B880" t="s">
        <v>2390</v>
      </c>
      <c r="C880" s="1" t="s">
        <v>3902</v>
      </c>
      <c r="D880" t="s">
        <v>3903</v>
      </c>
    </row>
    <row r="881" spans="1:4" ht="15.6" x14ac:dyDescent="0.3">
      <c r="A881" s="1" t="s">
        <v>1490</v>
      </c>
      <c r="B881" t="s">
        <v>2390</v>
      </c>
      <c r="C881" s="1" t="s">
        <v>3904</v>
      </c>
      <c r="D881" t="s">
        <v>3905</v>
      </c>
    </row>
    <row r="882" spans="1:4" ht="15.6" x14ac:dyDescent="0.3">
      <c r="A882" s="1" t="s">
        <v>1489</v>
      </c>
      <c r="B882" t="s">
        <v>2390</v>
      </c>
      <c r="C882" s="1" t="s">
        <v>3906</v>
      </c>
      <c r="D882" t="s">
        <v>3907</v>
      </c>
    </row>
    <row r="883" spans="1:4" ht="15.6" x14ac:dyDescent="0.3">
      <c r="A883" s="1" t="s">
        <v>1488</v>
      </c>
      <c r="B883" t="s">
        <v>2390</v>
      </c>
      <c r="C883" s="1" t="s">
        <v>3908</v>
      </c>
      <c r="D883" t="s">
        <v>2911</v>
      </c>
    </row>
    <row r="884" spans="1:4" ht="15.6" x14ac:dyDescent="0.3">
      <c r="A884" s="1" t="s">
        <v>1487</v>
      </c>
      <c r="B884" t="s">
        <v>2390</v>
      </c>
      <c r="C884" s="1" t="s">
        <v>3909</v>
      </c>
      <c r="D884" t="s">
        <v>3910</v>
      </c>
    </row>
    <row r="885" spans="1:4" ht="15.6" x14ac:dyDescent="0.3">
      <c r="A885" s="1" t="s">
        <v>1486</v>
      </c>
      <c r="B885" t="s">
        <v>2390</v>
      </c>
      <c r="C885" s="1" t="s">
        <v>3911</v>
      </c>
      <c r="D885" t="s">
        <v>3912</v>
      </c>
    </row>
    <row r="886" spans="1:4" ht="15.6" x14ac:dyDescent="0.3">
      <c r="A886" s="1" t="s">
        <v>1485</v>
      </c>
      <c r="B886" t="s">
        <v>2390</v>
      </c>
      <c r="C886" s="1" t="s">
        <v>3913</v>
      </c>
      <c r="D886" t="s">
        <v>3914</v>
      </c>
    </row>
    <row r="887" spans="1:4" ht="15.6" x14ac:dyDescent="0.3">
      <c r="A887" s="1" t="s">
        <v>1484</v>
      </c>
      <c r="B887" t="s">
        <v>2390</v>
      </c>
      <c r="C887" s="1" t="s">
        <v>3915</v>
      </c>
      <c r="D887" t="s">
        <v>3916</v>
      </c>
    </row>
    <row r="888" spans="1:4" ht="15.6" x14ac:dyDescent="0.3">
      <c r="A888" s="1" t="s">
        <v>1483</v>
      </c>
      <c r="B888" t="s">
        <v>2390</v>
      </c>
      <c r="C888" s="1" t="s">
        <v>3917</v>
      </c>
      <c r="D888" t="s">
        <v>3918</v>
      </c>
    </row>
    <row r="889" spans="1:4" ht="15.6" x14ac:dyDescent="0.3">
      <c r="A889" s="1" t="s">
        <v>1482</v>
      </c>
      <c r="B889" t="s">
        <v>3265</v>
      </c>
      <c r="C889" s="1" t="s">
        <v>3919</v>
      </c>
      <c r="D889" t="s">
        <v>3920</v>
      </c>
    </row>
    <row r="890" spans="1:4" ht="15.6" x14ac:dyDescent="0.3">
      <c r="A890" s="1" t="s">
        <v>1481</v>
      </c>
      <c r="B890" t="s">
        <v>2393</v>
      </c>
      <c r="C890" s="1" t="s">
        <v>3921</v>
      </c>
      <c r="D890" t="s">
        <v>3922</v>
      </c>
    </row>
    <row r="891" spans="1:4" ht="15.6" x14ac:dyDescent="0.3">
      <c r="A891" s="1" t="s">
        <v>1480</v>
      </c>
      <c r="B891" t="s">
        <v>2393</v>
      </c>
      <c r="C891" s="1" t="s">
        <v>3923</v>
      </c>
      <c r="D891" t="s">
        <v>2740</v>
      </c>
    </row>
    <row r="892" spans="1:4" ht="15.6" x14ac:dyDescent="0.3">
      <c r="A892" s="1" t="s">
        <v>1479</v>
      </c>
      <c r="B892" t="s">
        <v>2393</v>
      </c>
      <c r="C892" s="1" t="s">
        <v>3924</v>
      </c>
      <c r="D892" t="s">
        <v>3925</v>
      </c>
    </row>
    <row r="893" spans="1:4" ht="15.6" x14ac:dyDescent="0.3">
      <c r="A893" s="1" t="s">
        <v>1478</v>
      </c>
      <c r="B893" t="s">
        <v>2393</v>
      </c>
      <c r="C893" s="1" t="s">
        <v>3926</v>
      </c>
      <c r="D893" t="s">
        <v>3927</v>
      </c>
    </row>
    <row r="894" spans="1:4" ht="15.6" x14ac:dyDescent="0.3">
      <c r="A894" s="1" t="s">
        <v>1477</v>
      </c>
      <c r="B894" t="s">
        <v>3265</v>
      </c>
      <c r="C894" s="1" t="s">
        <v>3928</v>
      </c>
      <c r="D894" t="s">
        <v>3929</v>
      </c>
    </row>
    <row r="895" spans="1:4" ht="15.6" x14ac:dyDescent="0.3">
      <c r="A895" s="1" t="s">
        <v>1476</v>
      </c>
      <c r="B895" t="s">
        <v>2393</v>
      </c>
      <c r="C895" s="1" t="s">
        <v>3930</v>
      </c>
      <c r="D895" t="s">
        <v>2430</v>
      </c>
    </row>
    <row r="896" spans="1:4" ht="15.6" x14ac:dyDescent="0.3">
      <c r="A896" s="1" t="s">
        <v>1475</v>
      </c>
      <c r="B896" t="s">
        <v>2393</v>
      </c>
      <c r="C896" s="1" t="s">
        <v>3931</v>
      </c>
      <c r="D896" t="s">
        <v>3932</v>
      </c>
    </row>
    <row r="897" spans="1:4" ht="15.6" x14ac:dyDescent="0.3">
      <c r="A897" s="1" t="s">
        <v>1474</v>
      </c>
      <c r="B897" t="s">
        <v>2390</v>
      </c>
      <c r="C897" s="1" t="s">
        <v>3933</v>
      </c>
      <c r="D897" t="s">
        <v>3934</v>
      </c>
    </row>
    <row r="898" spans="1:4" ht="15.6" x14ac:dyDescent="0.3">
      <c r="A898" s="1" t="s">
        <v>1473</v>
      </c>
      <c r="B898" t="s">
        <v>2390</v>
      </c>
      <c r="C898" s="1" t="s">
        <v>3323</v>
      </c>
      <c r="D898" t="s">
        <v>3935</v>
      </c>
    </row>
    <row r="899" spans="1:4" ht="15.6" x14ac:dyDescent="0.3">
      <c r="A899" s="1" t="s">
        <v>1472</v>
      </c>
      <c r="B899" t="s">
        <v>2390</v>
      </c>
      <c r="C899" s="1" t="s">
        <v>3936</v>
      </c>
      <c r="D899" t="s">
        <v>3937</v>
      </c>
    </row>
    <row r="900" spans="1:4" ht="15.6" x14ac:dyDescent="0.3">
      <c r="A900" s="1" t="s">
        <v>1471</v>
      </c>
      <c r="B900" t="s">
        <v>2393</v>
      </c>
      <c r="C900" s="1" t="s">
        <v>2772</v>
      </c>
      <c r="D900" t="s">
        <v>2469</v>
      </c>
    </row>
    <row r="901" spans="1:4" ht="15.6" x14ac:dyDescent="0.3">
      <c r="A901" s="1" t="s">
        <v>1470</v>
      </c>
      <c r="B901" t="s">
        <v>3265</v>
      </c>
      <c r="C901" s="1" t="s">
        <v>2802</v>
      </c>
      <c r="D901" t="s">
        <v>3938</v>
      </c>
    </row>
    <row r="902" spans="1:4" ht="15.6" x14ac:dyDescent="0.3">
      <c r="A902" s="1" t="s">
        <v>1469</v>
      </c>
      <c r="B902" t="s">
        <v>2390</v>
      </c>
      <c r="C902" s="1" t="s">
        <v>3939</v>
      </c>
      <c r="D902" t="s">
        <v>3940</v>
      </c>
    </row>
    <row r="903" spans="1:4" ht="15.6" x14ac:dyDescent="0.3">
      <c r="A903" s="1" t="s">
        <v>1468</v>
      </c>
      <c r="B903" t="s">
        <v>2393</v>
      </c>
      <c r="C903" s="1" t="s">
        <v>3941</v>
      </c>
      <c r="D903" t="s">
        <v>3402</v>
      </c>
    </row>
    <row r="904" spans="1:4" ht="15.6" x14ac:dyDescent="0.3">
      <c r="A904" s="1" t="s">
        <v>1467</v>
      </c>
      <c r="B904" t="s">
        <v>2390</v>
      </c>
      <c r="C904" s="1" t="s">
        <v>3942</v>
      </c>
      <c r="D904" t="s">
        <v>3943</v>
      </c>
    </row>
    <row r="905" spans="1:4" ht="15.6" x14ac:dyDescent="0.3">
      <c r="A905" s="1" t="s">
        <v>1466</v>
      </c>
      <c r="B905" t="s">
        <v>2390</v>
      </c>
      <c r="C905" s="1" t="s">
        <v>3944</v>
      </c>
      <c r="D905" t="s">
        <v>3945</v>
      </c>
    </row>
    <row r="906" spans="1:4" ht="15.6" x14ac:dyDescent="0.3">
      <c r="A906" s="1" t="s">
        <v>1465</v>
      </c>
      <c r="B906" t="s">
        <v>2393</v>
      </c>
      <c r="C906" s="1" t="s">
        <v>3946</v>
      </c>
      <c r="D906" t="s">
        <v>3947</v>
      </c>
    </row>
    <row r="907" spans="1:4" ht="15.6" x14ac:dyDescent="0.3">
      <c r="A907" s="1" t="s">
        <v>1464</v>
      </c>
      <c r="B907" t="s">
        <v>2390</v>
      </c>
      <c r="C907" s="1" t="s">
        <v>3948</v>
      </c>
      <c r="D907" t="s">
        <v>3839</v>
      </c>
    </row>
    <row r="908" spans="1:4" ht="15.6" x14ac:dyDescent="0.3">
      <c r="A908" s="1" t="s">
        <v>1463</v>
      </c>
      <c r="B908" t="s">
        <v>3265</v>
      </c>
      <c r="C908" s="1" t="s">
        <v>3949</v>
      </c>
      <c r="D908" t="s">
        <v>3950</v>
      </c>
    </row>
    <row r="909" spans="1:4" ht="15.6" x14ac:dyDescent="0.3">
      <c r="A909" s="1" t="s">
        <v>1462</v>
      </c>
      <c r="B909" t="s">
        <v>2393</v>
      </c>
      <c r="C909" s="1" t="s">
        <v>3951</v>
      </c>
      <c r="D909" t="s">
        <v>3952</v>
      </c>
    </row>
    <row r="910" spans="1:4" ht="15.6" x14ac:dyDescent="0.3">
      <c r="A910" s="1" t="s">
        <v>1461</v>
      </c>
      <c r="B910" t="s">
        <v>2393</v>
      </c>
      <c r="C910" s="1" t="s">
        <v>3953</v>
      </c>
      <c r="D910" t="s">
        <v>2981</v>
      </c>
    </row>
    <row r="911" spans="1:4" ht="15.6" x14ac:dyDescent="0.3">
      <c r="A911" s="1" t="s">
        <v>1460</v>
      </c>
      <c r="B911" t="s">
        <v>2393</v>
      </c>
      <c r="C911" s="1" t="s">
        <v>3954</v>
      </c>
      <c r="D911" t="s">
        <v>3955</v>
      </c>
    </row>
    <row r="912" spans="1:4" ht="15.6" x14ac:dyDescent="0.3">
      <c r="A912" s="1" t="s">
        <v>1459</v>
      </c>
      <c r="B912" t="s">
        <v>2393</v>
      </c>
      <c r="C912" s="1" t="s">
        <v>3956</v>
      </c>
      <c r="D912" t="s">
        <v>3957</v>
      </c>
    </row>
    <row r="913" spans="1:4" ht="15.6" x14ac:dyDescent="0.3">
      <c r="A913" s="1" t="s">
        <v>1458</v>
      </c>
      <c r="B913" t="s">
        <v>2393</v>
      </c>
      <c r="C913" s="1" t="s">
        <v>3958</v>
      </c>
      <c r="D913" t="s">
        <v>3145</v>
      </c>
    </row>
    <row r="914" spans="1:4" ht="15.6" x14ac:dyDescent="0.3">
      <c r="A914" s="1" t="s">
        <v>1457</v>
      </c>
      <c r="B914" t="s">
        <v>2393</v>
      </c>
      <c r="C914" s="1" t="s">
        <v>3959</v>
      </c>
      <c r="D914" t="s">
        <v>2553</v>
      </c>
    </row>
    <row r="915" spans="1:4" ht="15.6" x14ac:dyDescent="0.3">
      <c r="A915" s="1" t="s">
        <v>1456</v>
      </c>
      <c r="B915" t="s">
        <v>2393</v>
      </c>
      <c r="C915" s="1" t="s">
        <v>2641</v>
      </c>
      <c r="D915" t="s">
        <v>3960</v>
      </c>
    </row>
    <row r="916" spans="1:4" ht="15.6" x14ac:dyDescent="0.3">
      <c r="A916" s="1" t="s">
        <v>1455</v>
      </c>
      <c r="B916" t="s">
        <v>2393</v>
      </c>
      <c r="C916" s="1" t="s">
        <v>3961</v>
      </c>
      <c r="D916" t="s">
        <v>3962</v>
      </c>
    </row>
    <row r="917" spans="1:4" ht="15.6" x14ac:dyDescent="0.3">
      <c r="A917" s="1" t="s">
        <v>1454</v>
      </c>
      <c r="B917" t="s">
        <v>2393</v>
      </c>
      <c r="C917" s="1" t="s">
        <v>2802</v>
      </c>
      <c r="D917" t="s">
        <v>3963</v>
      </c>
    </row>
    <row r="918" spans="1:4" ht="15.6" x14ac:dyDescent="0.3">
      <c r="A918" s="1" t="s">
        <v>1453</v>
      </c>
      <c r="B918" t="s">
        <v>2390</v>
      </c>
      <c r="C918" s="1" t="s">
        <v>3964</v>
      </c>
      <c r="D918" t="s">
        <v>3965</v>
      </c>
    </row>
    <row r="919" spans="1:4" ht="15.6" x14ac:dyDescent="0.3">
      <c r="A919" s="1" t="s">
        <v>1452</v>
      </c>
      <c r="B919" t="s">
        <v>2390</v>
      </c>
      <c r="C919" s="1" t="s">
        <v>3966</v>
      </c>
      <c r="D919" t="s">
        <v>3162</v>
      </c>
    </row>
    <row r="920" spans="1:4" ht="15.6" x14ac:dyDescent="0.3">
      <c r="A920" s="1" t="s">
        <v>1451</v>
      </c>
      <c r="B920" t="s">
        <v>2390</v>
      </c>
      <c r="C920" s="1" t="s">
        <v>3967</v>
      </c>
      <c r="D920" t="s">
        <v>2483</v>
      </c>
    </row>
    <row r="921" spans="1:4" ht="15.6" x14ac:dyDescent="0.3">
      <c r="A921" s="1" t="s">
        <v>1450</v>
      </c>
      <c r="B921" t="s">
        <v>2390</v>
      </c>
      <c r="C921" s="1" t="s">
        <v>3968</v>
      </c>
      <c r="D921" t="s">
        <v>3969</v>
      </c>
    </row>
    <row r="922" spans="1:4" ht="15.6" x14ac:dyDescent="0.3">
      <c r="A922" s="1" t="s">
        <v>1449</v>
      </c>
      <c r="B922" t="s">
        <v>2390</v>
      </c>
      <c r="C922" s="1" t="s">
        <v>3970</v>
      </c>
      <c r="D922" t="s">
        <v>3971</v>
      </c>
    </row>
    <row r="923" spans="1:4" ht="15.6" x14ac:dyDescent="0.3">
      <c r="A923" s="1" t="s">
        <v>1448</v>
      </c>
      <c r="B923" t="s">
        <v>2390</v>
      </c>
      <c r="C923" s="1" t="s">
        <v>3972</v>
      </c>
      <c r="D923" t="s">
        <v>3973</v>
      </c>
    </row>
    <row r="924" spans="1:4" ht="15.6" x14ac:dyDescent="0.3">
      <c r="A924" s="1" t="s">
        <v>1447</v>
      </c>
      <c r="B924" t="s">
        <v>2390</v>
      </c>
      <c r="C924" s="1" t="s">
        <v>3974</v>
      </c>
      <c r="D924" t="s">
        <v>3975</v>
      </c>
    </row>
    <row r="925" spans="1:4" ht="15.6" x14ac:dyDescent="0.3">
      <c r="A925" s="1" t="s">
        <v>1446</v>
      </c>
      <c r="B925" t="s">
        <v>2390</v>
      </c>
      <c r="C925" s="1" t="s">
        <v>3976</v>
      </c>
      <c r="D925" t="s">
        <v>3977</v>
      </c>
    </row>
    <row r="926" spans="1:4" ht="15.6" x14ac:dyDescent="0.3">
      <c r="A926" s="1" t="s">
        <v>1445</v>
      </c>
      <c r="B926" t="s">
        <v>2390</v>
      </c>
      <c r="C926" s="1" t="s">
        <v>3978</v>
      </c>
      <c r="D926" t="s">
        <v>3979</v>
      </c>
    </row>
    <row r="927" spans="1:4" ht="15.6" x14ac:dyDescent="0.3">
      <c r="A927" s="1" t="s">
        <v>1444</v>
      </c>
      <c r="B927" t="s">
        <v>2390</v>
      </c>
      <c r="C927" s="1" t="s">
        <v>3980</v>
      </c>
      <c r="D927" t="s">
        <v>3981</v>
      </c>
    </row>
    <row r="928" spans="1:4" ht="15.6" x14ac:dyDescent="0.3">
      <c r="A928" s="1" t="s">
        <v>1443</v>
      </c>
      <c r="B928" t="s">
        <v>2390</v>
      </c>
      <c r="C928" s="1" t="s">
        <v>3982</v>
      </c>
      <c r="D928" t="s">
        <v>3610</v>
      </c>
    </row>
    <row r="929" spans="1:4" ht="15.6" x14ac:dyDescent="0.3">
      <c r="A929" s="1" t="s">
        <v>1442</v>
      </c>
      <c r="B929" t="s">
        <v>2390</v>
      </c>
      <c r="C929" s="1" t="s">
        <v>3983</v>
      </c>
      <c r="D929" t="s">
        <v>3984</v>
      </c>
    </row>
    <row r="930" spans="1:4" ht="15.6" x14ac:dyDescent="0.3">
      <c r="A930" s="1" t="s">
        <v>1441</v>
      </c>
      <c r="B930" t="s">
        <v>3265</v>
      </c>
      <c r="C930" s="1" t="s">
        <v>3985</v>
      </c>
      <c r="D930" t="s">
        <v>3986</v>
      </c>
    </row>
    <row r="931" spans="1:4" ht="15.6" x14ac:dyDescent="0.3">
      <c r="A931" s="1" t="s">
        <v>1440</v>
      </c>
      <c r="B931" t="s">
        <v>2393</v>
      </c>
      <c r="C931" s="1" t="s">
        <v>3987</v>
      </c>
      <c r="D931" t="s">
        <v>3988</v>
      </c>
    </row>
    <row r="932" spans="1:4" ht="15.6" x14ac:dyDescent="0.3">
      <c r="A932" s="1" t="s">
        <v>1439</v>
      </c>
      <c r="B932" t="s">
        <v>3265</v>
      </c>
      <c r="C932" s="1" t="s">
        <v>3989</v>
      </c>
      <c r="D932" t="s">
        <v>3612</v>
      </c>
    </row>
    <row r="933" spans="1:4" ht="15.6" x14ac:dyDescent="0.3">
      <c r="A933" s="1" t="s">
        <v>1438</v>
      </c>
      <c r="B933" t="s">
        <v>2393</v>
      </c>
      <c r="C933" s="1" t="s">
        <v>3990</v>
      </c>
      <c r="D933" t="s">
        <v>2725</v>
      </c>
    </row>
    <row r="934" spans="1:4" ht="15.6" x14ac:dyDescent="0.3">
      <c r="A934" s="1" t="s">
        <v>1437</v>
      </c>
      <c r="B934" t="s">
        <v>2393</v>
      </c>
      <c r="C934" s="1" t="s">
        <v>3991</v>
      </c>
      <c r="D934" t="s">
        <v>3992</v>
      </c>
    </row>
    <row r="935" spans="1:4" ht="15.6" x14ac:dyDescent="0.3">
      <c r="A935" s="1" t="s">
        <v>1436</v>
      </c>
      <c r="B935" t="s">
        <v>2390</v>
      </c>
      <c r="C935" s="1" t="s">
        <v>2407</v>
      </c>
      <c r="D935" t="s">
        <v>3993</v>
      </c>
    </row>
    <row r="936" spans="1:4" ht="15.6" x14ac:dyDescent="0.3">
      <c r="A936" s="1" t="s">
        <v>1435</v>
      </c>
      <c r="B936" t="s">
        <v>2393</v>
      </c>
      <c r="C936" s="1" t="s">
        <v>3994</v>
      </c>
      <c r="D936" t="s">
        <v>3995</v>
      </c>
    </row>
    <row r="937" spans="1:4" ht="15.6" x14ac:dyDescent="0.3">
      <c r="A937" s="1" t="s">
        <v>1434</v>
      </c>
      <c r="B937" t="s">
        <v>2393</v>
      </c>
      <c r="C937" s="1" t="s">
        <v>3996</v>
      </c>
      <c r="D937" t="s">
        <v>2508</v>
      </c>
    </row>
    <row r="938" spans="1:4" ht="15.6" x14ac:dyDescent="0.3">
      <c r="A938" s="1" t="s">
        <v>1433</v>
      </c>
      <c r="B938" t="s">
        <v>3265</v>
      </c>
      <c r="C938" s="1" t="s">
        <v>3964</v>
      </c>
      <c r="D938" t="s">
        <v>3997</v>
      </c>
    </row>
    <row r="939" spans="1:4" ht="15.6" x14ac:dyDescent="0.3">
      <c r="A939" s="1" t="s">
        <v>1432</v>
      </c>
      <c r="B939" t="s">
        <v>2390</v>
      </c>
      <c r="C939" s="1" t="s">
        <v>3998</v>
      </c>
      <c r="D939" t="s">
        <v>3999</v>
      </c>
    </row>
    <row r="940" spans="1:4" ht="15.6" x14ac:dyDescent="0.3">
      <c r="A940" s="1" t="s">
        <v>1431</v>
      </c>
      <c r="B940" t="s">
        <v>2393</v>
      </c>
      <c r="C940" s="1" t="s">
        <v>4000</v>
      </c>
      <c r="D940" t="s">
        <v>4001</v>
      </c>
    </row>
    <row r="941" spans="1:4" ht="15.6" x14ac:dyDescent="0.3">
      <c r="A941" s="1" t="s">
        <v>1430</v>
      </c>
      <c r="B941" t="s">
        <v>2393</v>
      </c>
      <c r="C941" s="1" t="s">
        <v>4002</v>
      </c>
      <c r="D941" t="s">
        <v>3118</v>
      </c>
    </row>
    <row r="942" spans="1:4" ht="15.6" x14ac:dyDescent="0.3">
      <c r="A942" s="1" t="s">
        <v>1429</v>
      </c>
      <c r="B942" t="s">
        <v>2390</v>
      </c>
      <c r="C942" s="1" t="s">
        <v>4003</v>
      </c>
      <c r="D942" t="s">
        <v>4004</v>
      </c>
    </row>
    <row r="943" spans="1:4" ht="15.6" x14ac:dyDescent="0.3">
      <c r="A943" s="1" t="s">
        <v>1428</v>
      </c>
      <c r="B943" t="s">
        <v>2390</v>
      </c>
      <c r="C943" s="1" t="s">
        <v>4005</v>
      </c>
      <c r="D943" t="s">
        <v>4006</v>
      </c>
    </row>
    <row r="944" spans="1:4" ht="15.6" x14ac:dyDescent="0.3">
      <c r="A944" s="1" t="s">
        <v>1427</v>
      </c>
      <c r="B944" t="s">
        <v>2390</v>
      </c>
      <c r="C944" s="1" t="s">
        <v>4007</v>
      </c>
      <c r="D944" t="s">
        <v>4008</v>
      </c>
    </row>
    <row r="945" spans="1:4" ht="15.6" x14ac:dyDescent="0.3">
      <c r="A945" s="1" t="s">
        <v>1426</v>
      </c>
      <c r="B945" t="s">
        <v>2393</v>
      </c>
      <c r="C945" s="1" t="s">
        <v>3100</v>
      </c>
      <c r="D945" t="s">
        <v>4009</v>
      </c>
    </row>
    <row r="946" spans="1:4" ht="15.6" x14ac:dyDescent="0.3">
      <c r="A946" s="1" t="s">
        <v>1425</v>
      </c>
      <c r="B946" t="s">
        <v>2390</v>
      </c>
      <c r="C946" s="1" t="s">
        <v>4010</v>
      </c>
      <c r="D946" t="s">
        <v>2561</v>
      </c>
    </row>
    <row r="947" spans="1:4" ht="15.6" x14ac:dyDescent="0.3">
      <c r="A947" s="1" t="s">
        <v>1424</v>
      </c>
      <c r="B947" t="s">
        <v>2393</v>
      </c>
      <c r="C947" s="1" t="s">
        <v>4011</v>
      </c>
      <c r="D947" t="s">
        <v>2430</v>
      </c>
    </row>
    <row r="948" spans="1:4" ht="15.6" x14ac:dyDescent="0.3">
      <c r="A948" s="1" t="s">
        <v>1423</v>
      </c>
      <c r="B948" t="s">
        <v>2393</v>
      </c>
      <c r="C948" s="1" t="s">
        <v>3455</v>
      </c>
      <c r="D948" t="s">
        <v>4012</v>
      </c>
    </row>
    <row r="949" spans="1:4" ht="15.6" x14ac:dyDescent="0.3">
      <c r="A949" s="1" t="s">
        <v>1422</v>
      </c>
      <c r="B949" t="s">
        <v>2393</v>
      </c>
      <c r="C949" s="1" t="s">
        <v>4013</v>
      </c>
      <c r="D949" t="s">
        <v>2670</v>
      </c>
    </row>
    <row r="950" spans="1:4" ht="15.6" x14ac:dyDescent="0.3">
      <c r="A950" s="1" t="s">
        <v>1421</v>
      </c>
      <c r="B950" t="s">
        <v>2393</v>
      </c>
      <c r="C950" s="1" t="s">
        <v>4014</v>
      </c>
      <c r="D950" t="s">
        <v>2812</v>
      </c>
    </row>
    <row r="951" spans="1:4" ht="15.6" x14ac:dyDescent="0.3">
      <c r="A951" s="1" t="s">
        <v>1420</v>
      </c>
      <c r="B951" t="s">
        <v>2393</v>
      </c>
      <c r="C951" s="1" t="s">
        <v>4015</v>
      </c>
      <c r="D951" t="s">
        <v>3233</v>
      </c>
    </row>
    <row r="952" spans="1:4" ht="15.6" x14ac:dyDescent="0.3">
      <c r="A952" s="1" t="s">
        <v>1419</v>
      </c>
      <c r="B952" t="s">
        <v>2390</v>
      </c>
      <c r="C952" s="1" t="s">
        <v>4016</v>
      </c>
      <c r="D952" t="s">
        <v>4017</v>
      </c>
    </row>
    <row r="953" spans="1:4" ht="15.6" x14ac:dyDescent="0.3">
      <c r="A953" s="1" t="s">
        <v>1418</v>
      </c>
      <c r="B953" t="s">
        <v>2390</v>
      </c>
      <c r="C953" s="1" t="s">
        <v>3013</v>
      </c>
      <c r="D953" t="s">
        <v>4018</v>
      </c>
    </row>
    <row r="954" spans="1:4" ht="15.6" x14ac:dyDescent="0.3">
      <c r="A954" s="1" t="s">
        <v>1417</v>
      </c>
      <c r="B954" t="s">
        <v>2390</v>
      </c>
      <c r="C954" s="1" t="s">
        <v>4019</v>
      </c>
      <c r="D954" t="s">
        <v>4020</v>
      </c>
    </row>
    <row r="955" spans="1:4" ht="15.6" x14ac:dyDescent="0.3">
      <c r="A955" s="1" t="s">
        <v>1416</v>
      </c>
      <c r="B955" t="s">
        <v>2393</v>
      </c>
      <c r="C955" s="1" t="s">
        <v>4021</v>
      </c>
      <c r="D955" t="s">
        <v>4022</v>
      </c>
    </row>
    <row r="956" spans="1:4" ht="15.6" x14ac:dyDescent="0.3">
      <c r="A956" s="1" t="s">
        <v>1415</v>
      </c>
      <c r="B956" t="s">
        <v>2393</v>
      </c>
      <c r="C956" s="1" t="s">
        <v>4023</v>
      </c>
      <c r="D956" t="s">
        <v>3887</v>
      </c>
    </row>
    <row r="957" spans="1:4" ht="15.6" x14ac:dyDescent="0.3">
      <c r="A957" s="1" t="s">
        <v>1414</v>
      </c>
      <c r="B957" t="s">
        <v>3265</v>
      </c>
      <c r="C957" s="1" t="s">
        <v>4024</v>
      </c>
      <c r="D957" t="s">
        <v>4025</v>
      </c>
    </row>
    <row r="958" spans="1:4" ht="15.6" x14ac:dyDescent="0.3">
      <c r="A958" s="1" t="s">
        <v>1413</v>
      </c>
      <c r="B958" t="s">
        <v>2393</v>
      </c>
      <c r="C958" s="1" t="s">
        <v>3926</v>
      </c>
      <c r="D958" t="s">
        <v>2670</v>
      </c>
    </row>
    <row r="959" spans="1:4" ht="15.6" x14ac:dyDescent="0.3">
      <c r="A959" s="1" t="s">
        <v>1412</v>
      </c>
      <c r="B959" t="s">
        <v>2390</v>
      </c>
      <c r="C959" s="1" t="s">
        <v>4026</v>
      </c>
      <c r="D959" t="s">
        <v>4027</v>
      </c>
    </row>
    <row r="960" spans="1:4" ht="15.6" x14ac:dyDescent="0.3">
      <c r="A960" s="1" t="s">
        <v>1411</v>
      </c>
      <c r="B960" t="s">
        <v>3265</v>
      </c>
      <c r="C960" s="1" t="s">
        <v>4028</v>
      </c>
      <c r="D960" t="s">
        <v>4029</v>
      </c>
    </row>
    <row r="961" spans="1:4" ht="15.6" x14ac:dyDescent="0.3">
      <c r="A961" s="1" t="s">
        <v>1410</v>
      </c>
      <c r="B961" t="s">
        <v>2390</v>
      </c>
      <c r="C961" s="1" t="s">
        <v>4030</v>
      </c>
      <c r="D961" t="s">
        <v>3602</v>
      </c>
    </row>
    <row r="962" spans="1:4" ht="15.6" x14ac:dyDescent="0.3">
      <c r="A962" s="1" t="s">
        <v>1409</v>
      </c>
      <c r="B962" t="s">
        <v>3265</v>
      </c>
      <c r="C962" s="1" t="s">
        <v>4031</v>
      </c>
      <c r="D962" t="s">
        <v>3125</v>
      </c>
    </row>
    <row r="963" spans="1:4" ht="15.6" x14ac:dyDescent="0.3">
      <c r="A963" s="1" t="s">
        <v>1408</v>
      </c>
      <c r="B963" t="s">
        <v>2393</v>
      </c>
      <c r="C963" s="1" t="s">
        <v>2937</v>
      </c>
      <c r="D963" t="s">
        <v>2967</v>
      </c>
    </row>
    <row r="964" spans="1:4" ht="15.6" x14ac:dyDescent="0.3">
      <c r="A964" s="1" t="s">
        <v>1407</v>
      </c>
      <c r="B964" t="s">
        <v>2390</v>
      </c>
      <c r="C964" s="1" t="s">
        <v>4032</v>
      </c>
      <c r="D964" t="s">
        <v>4033</v>
      </c>
    </row>
    <row r="965" spans="1:4" ht="15.6" x14ac:dyDescent="0.3">
      <c r="A965" s="1" t="s">
        <v>1406</v>
      </c>
      <c r="B965" t="s">
        <v>3265</v>
      </c>
      <c r="C965" s="1" t="s">
        <v>4034</v>
      </c>
      <c r="D965" t="s">
        <v>4035</v>
      </c>
    </row>
    <row r="966" spans="1:4" ht="15.6" x14ac:dyDescent="0.3">
      <c r="A966" s="1" t="s">
        <v>1405</v>
      </c>
      <c r="B966" t="s">
        <v>2390</v>
      </c>
      <c r="C966" s="1" t="s">
        <v>4036</v>
      </c>
      <c r="D966" t="s">
        <v>4037</v>
      </c>
    </row>
    <row r="967" spans="1:4" ht="15.6" x14ac:dyDescent="0.3">
      <c r="A967" s="1" t="s">
        <v>1404</v>
      </c>
      <c r="B967" t="s">
        <v>2390</v>
      </c>
      <c r="C967" s="1" t="s">
        <v>4038</v>
      </c>
      <c r="D967" t="s">
        <v>4039</v>
      </c>
    </row>
    <row r="968" spans="1:4" ht="15.6" x14ac:dyDescent="0.3">
      <c r="A968" s="1" t="s">
        <v>1403</v>
      </c>
      <c r="B968" t="s">
        <v>2390</v>
      </c>
      <c r="C968" s="1" t="s">
        <v>4040</v>
      </c>
      <c r="D968" t="s">
        <v>4041</v>
      </c>
    </row>
    <row r="969" spans="1:4" ht="15.6" x14ac:dyDescent="0.3">
      <c r="A969" s="1" t="s">
        <v>1402</v>
      </c>
      <c r="B969" t="s">
        <v>2393</v>
      </c>
      <c r="C969" s="1" t="s">
        <v>4042</v>
      </c>
      <c r="D969" t="s">
        <v>2512</v>
      </c>
    </row>
    <row r="970" spans="1:4" ht="15.6" x14ac:dyDescent="0.3">
      <c r="A970" s="1" t="s">
        <v>1401</v>
      </c>
      <c r="B970" t="s">
        <v>2390</v>
      </c>
      <c r="C970" s="1" t="s">
        <v>4043</v>
      </c>
      <c r="D970" t="s">
        <v>3483</v>
      </c>
    </row>
    <row r="971" spans="1:4" ht="15.6" x14ac:dyDescent="0.3">
      <c r="A971" s="1" t="s">
        <v>1400</v>
      </c>
      <c r="B971" t="s">
        <v>2393</v>
      </c>
      <c r="C971" s="1" t="s">
        <v>4044</v>
      </c>
      <c r="D971" t="s">
        <v>4045</v>
      </c>
    </row>
    <row r="972" spans="1:4" ht="15.6" x14ac:dyDescent="0.3">
      <c r="A972" s="1" t="s">
        <v>1399</v>
      </c>
      <c r="B972" t="s">
        <v>2390</v>
      </c>
      <c r="C972" s="1" t="s">
        <v>4046</v>
      </c>
      <c r="D972" t="s">
        <v>3141</v>
      </c>
    </row>
    <row r="973" spans="1:4" ht="15.6" x14ac:dyDescent="0.3">
      <c r="A973" s="1" t="s">
        <v>1398</v>
      </c>
      <c r="B973" t="s">
        <v>2390</v>
      </c>
      <c r="C973" s="1" t="s">
        <v>4047</v>
      </c>
      <c r="D973" t="s">
        <v>4048</v>
      </c>
    </row>
    <row r="974" spans="1:4" ht="15.6" x14ac:dyDescent="0.3">
      <c r="A974" s="1" t="s">
        <v>1397</v>
      </c>
      <c r="B974" t="s">
        <v>2393</v>
      </c>
      <c r="C974" s="1" t="s">
        <v>4049</v>
      </c>
      <c r="D974" t="s">
        <v>2690</v>
      </c>
    </row>
    <row r="975" spans="1:4" ht="15.6" x14ac:dyDescent="0.3">
      <c r="A975" s="1" t="s">
        <v>1396</v>
      </c>
      <c r="B975" t="s">
        <v>3265</v>
      </c>
      <c r="C975" s="1" t="s">
        <v>3723</v>
      </c>
      <c r="D975" t="s">
        <v>4050</v>
      </c>
    </row>
    <row r="976" spans="1:4" ht="15.6" x14ac:dyDescent="0.3">
      <c r="A976" s="1" t="s">
        <v>1395</v>
      </c>
      <c r="B976" t="s">
        <v>2393</v>
      </c>
      <c r="C976" s="1" t="s">
        <v>4051</v>
      </c>
      <c r="D976" t="s">
        <v>3614</v>
      </c>
    </row>
    <row r="977" spans="1:4" ht="15.6" x14ac:dyDescent="0.3">
      <c r="A977" s="1" t="s">
        <v>1394</v>
      </c>
      <c r="B977" t="s">
        <v>3265</v>
      </c>
      <c r="C977" s="1" t="s">
        <v>4052</v>
      </c>
      <c r="D977" t="s">
        <v>4053</v>
      </c>
    </row>
    <row r="978" spans="1:4" ht="15.6" x14ac:dyDescent="0.3">
      <c r="A978" s="1" t="s">
        <v>1393</v>
      </c>
      <c r="B978" t="s">
        <v>3265</v>
      </c>
      <c r="C978" s="1" t="s">
        <v>3257</v>
      </c>
      <c r="D978" t="s">
        <v>4054</v>
      </c>
    </row>
    <row r="979" spans="1:4" ht="15.6" x14ac:dyDescent="0.3">
      <c r="A979" s="1" t="s">
        <v>1392</v>
      </c>
      <c r="B979" t="s">
        <v>2393</v>
      </c>
      <c r="C979" s="1" t="s">
        <v>4055</v>
      </c>
      <c r="D979" t="s">
        <v>2951</v>
      </c>
    </row>
    <row r="980" spans="1:4" ht="15.6" x14ac:dyDescent="0.3">
      <c r="A980" s="1" t="s">
        <v>1391</v>
      </c>
      <c r="B980" t="s">
        <v>2393</v>
      </c>
      <c r="C980" s="1" t="s">
        <v>4056</v>
      </c>
      <c r="D980" t="s">
        <v>2482</v>
      </c>
    </row>
    <row r="981" spans="1:4" ht="15.6" x14ac:dyDescent="0.3">
      <c r="A981" s="1" t="s">
        <v>1390</v>
      </c>
      <c r="B981" t="s">
        <v>2393</v>
      </c>
      <c r="C981" s="1" t="s">
        <v>4057</v>
      </c>
      <c r="D981" t="s">
        <v>2816</v>
      </c>
    </row>
    <row r="982" spans="1:4" ht="15.6" x14ac:dyDescent="0.3">
      <c r="A982" s="1" t="s">
        <v>1389</v>
      </c>
      <c r="B982" t="s">
        <v>2393</v>
      </c>
      <c r="C982" s="1" t="s">
        <v>4058</v>
      </c>
      <c r="D982" t="s">
        <v>4059</v>
      </c>
    </row>
    <row r="983" spans="1:4" ht="15.6" x14ac:dyDescent="0.3">
      <c r="A983" s="1" t="s">
        <v>1388</v>
      </c>
      <c r="B983" t="s">
        <v>2393</v>
      </c>
      <c r="C983" s="1" t="s">
        <v>4060</v>
      </c>
      <c r="D983" t="s">
        <v>4061</v>
      </c>
    </row>
    <row r="984" spans="1:4" ht="15.6" x14ac:dyDescent="0.3">
      <c r="A984" s="1" t="s">
        <v>1387</v>
      </c>
      <c r="B984" t="s">
        <v>2393</v>
      </c>
      <c r="C984" s="1" t="s">
        <v>4062</v>
      </c>
      <c r="D984" t="s">
        <v>2826</v>
      </c>
    </row>
    <row r="985" spans="1:4" ht="15.6" x14ac:dyDescent="0.3">
      <c r="A985" s="1" t="s">
        <v>1386</v>
      </c>
      <c r="B985" t="s">
        <v>3265</v>
      </c>
      <c r="C985" s="1" t="s">
        <v>4063</v>
      </c>
      <c r="D985" t="s">
        <v>4064</v>
      </c>
    </row>
    <row r="986" spans="1:4" ht="15.6" x14ac:dyDescent="0.3">
      <c r="A986" s="1" t="s">
        <v>1385</v>
      </c>
      <c r="B986" t="s">
        <v>2393</v>
      </c>
      <c r="C986" s="1" t="s">
        <v>4065</v>
      </c>
      <c r="D986" t="s">
        <v>4066</v>
      </c>
    </row>
    <row r="987" spans="1:4" ht="15.6" x14ac:dyDescent="0.3">
      <c r="A987" s="1" t="s">
        <v>1384</v>
      </c>
      <c r="B987" t="s">
        <v>2390</v>
      </c>
      <c r="C987" s="1" t="s">
        <v>4067</v>
      </c>
      <c r="D987" t="s">
        <v>4068</v>
      </c>
    </row>
    <row r="988" spans="1:4" ht="15.6" x14ac:dyDescent="0.3">
      <c r="A988" s="1" t="s">
        <v>1383</v>
      </c>
      <c r="B988" t="s">
        <v>2390</v>
      </c>
      <c r="C988" s="1" t="s">
        <v>2667</v>
      </c>
      <c r="D988" t="s">
        <v>2867</v>
      </c>
    </row>
    <row r="989" spans="1:4" ht="15.6" x14ac:dyDescent="0.3">
      <c r="A989" s="1" t="s">
        <v>1382</v>
      </c>
      <c r="B989" t="s">
        <v>3265</v>
      </c>
      <c r="C989" s="1" t="s">
        <v>4069</v>
      </c>
      <c r="D989" t="s">
        <v>3912</v>
      </c>
    </row>
    <row r="990" spans="1:4" ht="15.6" x14ac:dyDescent="0.3">
      <c r="A990" s="1" t="s">
        <v>1381</v>
      </c>
      <c r="B990" t="s">
        <v>2390</v>
      </c>
      <c r="C990" s="1" t="s">
        <v>4070</v>
      </c>
      <c r="D990" t="s">
        <v>4071</v>
      </c>
    </row>
    <row r="991" spans="1:4" ht="15.6" x14ac:dyDescent="0.3">
      <c r="A991" s="1" t="s">
        <v>1380</v>
      </c>
      <c r="B991" t="s">
        <v>2390</v>
      </c>
      <c r="C991" s="1" t="s">
        <v>4072</v>
      </c>
      <c r="D991" t="s">
        <v>2545</v>
      </c>
    </row>
    <row r="992" spans="1:4" ht="15.6" x14ac:dyDescent="0.3">
      <c r="A992" s="1" t="s">
        <v>1379</v>
      </c>
      <c r="B992" t="s">
        <v>2390</v>
      </c>
      <c r="C992" s="1" t="s">
        <v>4073</v>
      </c>
      <c r="D992" t="s">
        <v>4074</v>
      </c>
    </row>
    <row r="993" spans="1:4" ht="15.6" x14ac:dyDescent="0.3">
      <c r="A993" s="1" t="s">
        <v>1378</v>
      </c>
      <c r="B993" t="s">
        <v>2393</v>
      </c>
      <c r="C993" s="1" t="s">
        <v>2564</v>
      </c>
      <c r="D993" t="s">
        <v>4075</v>
      </c>
    </row>
    <row r="994" spans="1:4" ht="15.6" x14ac:dyDescent="0.3">
      <c r="A994" s="1" t="s">
        <v>1377</v>
      </c>
      <c r="B994" t="s">
        <v>2393</v>
      </c>
      <c r="C994" s="1" t="s">
        <v>4076</v>
      </c>
      <c r="D994" t="s">
        <v>4077</v>
      </c>
    </row>
    <row r="995" spans="1:4" ht="15.6" x14ac:dyDescent="0.3">
      <c r="A995" s="1" t="s">
        <v>1376</v>
      </c>
      <c r="B995" t="s">
        <v>2390</v>
      </c>
      <c r="C995" s="1" t="s">
        <v>4078</v>
      </c>
      <c r="D995" t="s">
        <v>4079</v>
      </c>
    </row>
    <row r="996" spans="1:4" ht="15.6" x14ac:dyDescent="0.3">
      <c r="A996" s="1" t="s">
        <v>1375</v>
      </c>
      <c r="B996" t="s">
        <v>2393</v>
      </c>
      <c r="C996" s="1" t="s">
        <v>2472</v>
      </c>
      <c r="D996" t="s">
        <v>4080</v>
      </c>
    </row>
    <row r="997" spans="1:4" ht="15.6" x14ac:dyDescent="0.3">
      <c r="A997" s="1" t="s">
        <v>1374</v>
      </c>
      <c r="B997" t="s">
        <v>3265</v>
      </c>
      <c r="C997" s="1" t="s">
        <v>4081</v>
      </c>
      <c r="D997" t="s">
        <v>4082</v>
      </c>
    </row>
    <row r="998" spans="1:4" ht="15.6" x14ac:dyDescent="0.3">
      <c r="A998" s="1" t="s">
        <v>1373</v>
      </c>
      <c r="B998" t="s">
        <v>2393</v>
      </c>
      <c r="C998" s="1" t="s">
        <v>2439</v>
      </c>
      <c r="D998" t="s">
        <v>4083</v>
      </c>
    </row>
    <row r="999" spans="1:4" ht="15.6" x14ac:dyDescent="0.3">
      <c r="A999" s="1" t="s">
        <v>1372</v>
      </c>
      <c r="B999" t="s">
        <v>3265</v>
      </c>
      <c r="C999" s="1" t="s">
        <v>4084</v>
      </c>
      <c r="D999" t="s">
        <v>3210</v>
      </c>
    </row>
    <row r="1000" spans="1:4" ht="15.6" x14ac:dyDescent="0.3">
      <c r="A1000" s="1" t="s">
        <v>1371</v>
      </c>
      <c r="B1000" t="s">
        <v>2393</v>
      </c>
      <c r="C1000" s="1" t="s">
        <v>3371</v>
      </c>
      <c r="D1000" t="s">
        <v>4085</v>
      </c>
    </row>
    <row r="1001" spans="1:4" ht="15.6" x14ac:dyDescent="0.3">
      <c r="A1001" s="1" t="s">
        <v>1370</v>
      </c>
      <c r="B1001" t="s">
        <v>3265</v>
      </c>
      <c r="C1001" s="1" t="s">
        <v>4086</v>
      </c>
      <c r="D1001" t="s">
        <v>4087</v>
      </c>
    </row>
    <row r="1002" spans="1:4" ht="15.6" x14ac:dyDescent="0.3">
      <c r="A1002" s="1" t="s">
        <v>1369</v>
      </c>
      <c r="B1002" t="s">
        <v>2393</v>
      </c>
      <c r="C1002" s="1" t="s">
        <v>4088</v>
      </c>
      <c r="D1002" t="s">
        <v>2549</v>
      </c>
    </row>
    <row r="1003" spans="1:4" ht="15.6" x14ac:dyDescent="0.3">
      <c r="A1003" s="1" t="s">
        <v>1368</v>
      </c>
      <c r="B1003" t="s">
        <v>3265</v>
      </c>
      <c r="C1003" s="1" t="s">
        <v>4089</v>
      </c>
      <c r="D1003" t="s">
        <v>4090</v>
      </c>
    </row>
    <row r="1004" spans="1:4" ht="15.6" x14ac:dyDescent="0.3">
      <c r="A1004" s="1" t="s">
        <v>1367</v>
      </c>
      <c r="B1004" t="s">
        <v>2390</v>
      </c>
      <c r="C1004" s="1" t="s">
        <v>4091</v>
      </c>
      <c r="D1004" t="s">
        <v>4092</v>
      </c>
    </row>
    <row r="1005" spans="1:4" ht="15.6" x14ac:dyDescent="0.3">
      <c r="A1005" s="1" t="s">
        <v>1366</v>
      </c>
      <c r="B1005" t="s">
        <v>2393</v>
      </c>
      <c r="C1005" s="1" t="s">
        <v>4093</v>
      </c>
      <c r="D1005" t="s">
        <v>2463</v>
      </c>
    </row>
    <row r="1006" spans="1:4" ht="15.6" x14ac:dyDescent="0.3">
      <c r="A1006" s="1" t="s">
        <v>1365</v>
      </c>
      <c r="B1006" t="s">
        <v>2393</v>
      </c>
      <c r="C1006" s="1" t="s">
        <v>4094</v>
      </c>
      <c r="D1006" t="s">
        <v>2575</v>
      </c>
    </row>
    <row r="1007" spans="1:4" ht="15.6" x14ac:dyDescent="0.3">
      <c r="A1007" s="1" t="s">
        <v>1364</v>
      </c>
      <c r="B1007" t="s">
        <v>2390</v>
      </c>
      <c r="C1007" s="1" t="s">
        <v>4095</v>
      </c>
      <c r="D1007" t="s">
        <v>4096</v>
      </c>
    </row>
    <row r="1008" spans="1:4" ht="15.6" x14ac:dyDescent="0.3">
      <c r="A1008" s="1" t="s">
        <v>1363</v>
      </c>
      <c r="B1008" t="s">
        <v>2390</v>
      </c>
      <c r="C1008" s="1" t="s">
        <v>2881</v>
      </c>
      <c r="D1008" t="s">
        <v>4097</v>
      </c>
    </row>
    <row r="1009" spans="1:4" ht="15.6" x14ac:dyDescent="0.3">
      <c r="A1009" s="1" t="s">
        <v>1362</v>
      </c>
      <c r="B1009" t="s">
        <v>2393</v>
      </c>
      <c r="C1009" s="1" t="s">
        <v>4098</v>
      </c>
      <c r="D1009" t="s">
        <v>4099</v>
      </c>
    </row>
    <row r="1010" spans="1:4" ht="15.6" x14ac:dyDescent="0.3">
      <c r="A1010" s="1" t="s">
        <v>1361</v>
      </c>
      <c r="B1010" t="s">
        <v>2390</v>
      </c>
      <c r="C1010" s="1" t="s">
        <v>4100</v>
      </c>
      <c r="D1010" t="s">
        <v>2746</v>
      </c>
    </row>
    <row r="1011" spans="1:4" ht="15.6" x14ac:dyDescent="0.3">
      <c r="A1011" s="1" t="s">
        <v>1360</v>
      </c>
      <c r="B1011" t="s">
        <v>2390</v>
      </c>
      <c r="C1011" s="1" t="s">
        <v>4101</v>
      </c>
      <c r="D1011" t="s">
        <v>4102</v>
      </c>
    </row>
    <row r="1012" spans="1:4" ht="15.6" x14ac:dyDescent="0.3">
      <c r="A1012" s="1" t="s">
        <v>1359</v>
      </c>
      <c r="B1012" t="s">
        <v>2390</v>
      </c>
      <c r="C1012" s="1" t="s">
        <v>4103</v>
      </c>
      <c r="D1012" t="s">
        <v>2860</v>
      </c>
    </row>
    <row r="1013" spans="1:4" ht="15.6" x14ac:dyDescent="0.3">
      <c r="A1013" s="1" t="s">
        <v>1358</v>
      </c>
      <c r="B1013" t="s">
        <v>2390</v>
      </c>
      <c r="C1013" s="1" t="s">
        <v>4104</v>
      </c>
      <c r="D1013" t="s">
        <v>3965</v>
      </c>
    </row>
    <row r="1014" spans="1:4" ht="15.6" x14ac:dyDescent="0.3">
      <c r="A1014" s="1" t="s">
        <v>1357</v>
      </c>
      <c r="B1014" t="s">
        <v>2390</v>
      </c>
      <c r="C1014" s="1" t="s">
        <v>4105</v>
      </c>
      <c r="D1014" t="s">
        <v>4106</v>
      </c>
    </row>
    <row r="1015" spans="1:4" ht="15.6" x14ac:dyDescent="0.3">
      <c r="A1015" s="1" t="s">
        <v>1356</v>
      </c>
      <c r="B1015" t="s">
        <v>2390</v>
      </c>
      <c r="C1015" s="1" t="s">
        <v>4107</v>
      </c>
      <c r="D1015" t="s">
        <v>3329</v>
      </c>
    </row>
    <row r="1016" spans="1:4" ht="15.6" x14ac:dyDescent="0.3">
      <c r="A1016" s="1" t="s">
        <v>1355</v>
      </c>
      <c r="B1016" t="s">
        <v>2390</v>
      </c>
      <c r="C1016" s="1" t="s">
        <v>4108</v>
      </c>
      <c r="D1016" t="s">
        <v>2695</v>
      </c>
    </row>
    <row r="1017" spans="1:4" ht="15.6" x14ac:dyDescent="0.3">
      <c r="A1017" s="1" t="s">
        <v>1354</v>
      </c>
      <c r="B1017" t="s">
        <v>2390</v>
      </c>
      <c r="C1017" s="1" t="s">
        <v>4109</v>
      </c>
      <c r="D1017" t="s">
        <v>4110</v>
      </c>
    </row>
    <row r="1018" spans="1:4" ht="15.6" x14ac:dyDescent="0.3">
      <c r="A1018" s="1" t="s">
        <v>1353</v>
      </c>
      <c r="B1018" t="s">
        <v>3265</v>
      </c>
      <c r="C1018" s="1" t="s">
        <v>4111</v>
      </c>
      <c r="D1018" t="s">
        <v>4112</v>
      </c>
    </row>
    <row r="1019" spans="1:4" ht="15.6" x14ac:dyDescent="0.3">
      <c r="A1019" s="1" t="s">
        <v>1352</v>
      </c>
      <c r="B1019" t="s">
        <v>3265</v>
      </c>
      <c r="C1019" s="1" t="s">
        <v>4113</v>
      </c>
      <c r="D1019" t="s">
        <v>4114</v>
      </c>
    </row>
    <row r="1020" spans="1:4" ht="15.6" x14ac:dyDescent="0.3">
      <c r="A1020" s="1" t="s">
        <v>1351</v>
      </c>
      <c r="B1020" t="s">
        <v>2393</v>
      </c>
      <c r="C1020" s="1" t="s">
        <v>4115</v>
      </c>
      <c r="D1020" t="s">
        <v>2406</v>
      </c>
    </row>
    <row r="1021" spans="1:4" ht="15.6" x14ac:dyDescent="0.3">
      <c r="A1021" s="1" t="s">
        <v>1350</v>
      </c>
      <c r="B1021" t="s">
        <v>2390</v>
      </c>
      <c r="C1021" s="1" t="s">
        <v>4116</v>
      </c>
      <c r="D1021" t="s">
        <v>4117</v>
      </c>
    </row>
    <row r="1022" spans="1:4" ht="15.6" x14ac:dyDescent="0.3">
      <c r="A1022" s="1" t="s">
        <v>1349</v>
      </c>
      <c r="B1022" t="s">
        <v>2393</v>
      </c>
      <c r="C1022" s="1" t="s">
        <v>4118</v>
      </c>
      <c r="D1022" t="s">
        <v>4119</v>
      </c>
    </row>
    <row r="1023" spans="1:4" ht="15.6" x14ac:dyDescent="0.3">
      <c r="A1023" s="1" t="s">
        <v>1348</v>
      </c>
      <c r="B1023" t="s">
        <v>2390</v>
      </c>
      <c r="C1023" s="1" t="s">
        <v>4120</v>
      </c>
      <c r="D1023" t="s">
        <v>4121</v>
      </c>
    </row>
    <row r="1024" spans="1:4" ht="15.6" x14ac:dyDescent="0.3">
      <c r="A1024" s="1" t="s">
        <v>1347</v>
      </c>
      <c r="B1024" t="s">
        <v>2390</v>
      </c>
      <c r="C1024" s="1" t="s">
        <v>4122</v>
      </c>
      <c r="D1024" t="s">
        <v>4123</v>
      </c>
    </row>
    <row r="1025" spans="1:4" ht="15.6" x14ac:dyDescent="0.3">
      <c r="A1025" s="1" t="s">
        <v>1346</v>
      </c>
      <c r="B1025" t="s">
        <v>2393</v>
      </c>
      <c r="C1025" s="1" t="s">
        <v>4124</v>
      </c>
      <c r="D1025" t="s">
        <v>4125</v>
      </c>
    </row>
    <row r="1026" spans="1:4" ht="15.6" x14ac:dyDescent="0.3">
      <c r="A1026" s="1" t="s">
        <v>1345</v>
      </c>
      <c r="B1026" t="s">
        <v>2393</v>
      </c>
      <c r="C1026" s="1" t="s">
        <v>4126</v>
      </c>
      <c r="D1026" t="s">
        <v>2414</v>
      </c>
    </row>
    <row r="1027" spans="1:4" ht="15.6" x14ac:dyDescent="0.3">
      <c r="A1027" s="1" t="s">
        <v>1344</v>
      </c>
      <c r="B1027" t="s">
        <v>2393</v>
      </c>
      <c r="C1027" s="1" t="s">
        <v>4127</v>
      </c>
      <c r="D1027" t="s">
        <v>4128</v>
      </c>
    </row>
    <row r="1028" spans="1:4" ht="15.6" x14ac:dyDescent="0.3">
      <c r="A1028" s="1" t="s">
        <v>1343</v>
      </c>
      <c r="B1028" t="s">
        <v>2390</v>
      </c>
      <c r="C1028" s="1" t="s">
        <v>4129</v>
      </c>
      <c r="D1028" t="s">
        <v>4130</v>
      </c>
    </row>
    <row r="1029" spans="1:4" ht="15.6" x14ac:dyDescent="0.3">
      <c r="A1029" s="1" t="s">
        <v>1342</v>
      </c>
      <c r="B1029" t="s">
        <v>2393</v>
      </c>
      <c r="C1029" s="1" t="s">
        <v>4131</v>
      </c>
      <c r="D1029" t="s">
        <v>4128</v>
      </c>
    </row>
    <row r="1030" spans="1:4" ht="15.6" x14ac:dyDescent="0.3">
      <c r="A1030" s="1" t="s">
        <v>1341</v>
      </c>
      <c r="B1030" t="s">
        <v>2393</v>
      </c>
      <c r="C1030" s="1" t="s">
        <v>4132</v>
      </c>
      <c r="D1030" t="s">
        <v>2549</v>
      </c>
    </row>
    <row r="1031" spans="1:4" ht="15.6" x14ac:dyDescent="0.3">
      <c r="A1031" s="1" t="s">
        <v>1340</v>
      </c>
      <c r="B1031" t="s">
        <v>2390</v>
      </c>
      <c r="C1031" s="1" t="s">
        <v>4133</v>
      </c>
      <c r="D1031" t="s">
        <v>4134</v>
      </c>
    </row>
    <row r="1032" spans="1:4" ht="15.6" x14ac:dyDescent="0.3">
      <c r="A1032" s="1" t="s">
        <v>1339</v>
      </c>
      <c r="B1032" t="s">
        <v>2393</v>
      </c>
      <c r="C1032" s="1" t="s">
        <v>4135</v>
      </c>
      <c r="D1032" t="s">
        <v>4136</v>
      </c>
    </row>
    <row r="1033" spans="1:4" ht="15.6" x14ac:dyDescent="0.3">
      <c r="A1033" s="1" t="s">
        <v>1338</v>
      </c>
      <c r="B1033" t="s">
        <v>2390</v>
      </c>
      <c r="C1033" s="1" t="s">
        <v>4137</v>
      </c>
      <c r="D1033" t="s">
        <v>4138</v>
      </c>
    </row>
    <row r="1034" spans="1:4" ht="15.6" x14ac:dyDescent="0.3">
      <c r="A1034" s="1" t="s">
        <v>1337</v>
      </c>
      <c r="B1034" t="s">
        <v>2390</v>
      </c>
      <c r="C1034" s="1" t="s">
        <v>3553</v>
      </c>
      <c r="D1034" t="s">
        <v>4139</v>
      </c>
    </row>
    <row r="1035" spans="1:4" ht="15.6" x14ac:dyDescent="0.3">
      <c r="A1035" s="1" t="s">
        <v>1336</v>
      </c>
      <c r="B1035" t="s">
        <v>2390</v>
      </c>
      <c r="C1035" s="1" t="s">
        <v>4140</v>
      </c>
      <c r="D1035" t="s">
        <v>3099</v>
      </c>
    </row>
    <row r="1036" spans="1:4" ht="15.6" x14ac:dyDescent="0.3">
      <c r="A1036" s="1" t="s">
        <v>1335</v>
      </c>
      <c r="B1036" t="s">
        <v>2390</v>
      </c>
      <c r="C1036" s="1" t="s">
        <v>4141</v>
      </c>
      <c r="D1036" t="s">
        <v>4142</v>
      </c>
    </row>
    <row r="1037" spans="1:4" ht="15.6" x14ac:dyDescent="0.3">
      <c r="A1037" s="1" t="s">
        <v>1334</v>
      </c>
      <c r="B1037" t="s">
        <v>2390</v>
      </c>
      <c r="C1037" s="1" t="s">
        <v>4143</v>
      </c>
      <c r="D1037" t="s">
        <v>3394</v>
      </c>
    </row>
    <row r="1038" spans="1:4" ht="15.6" x14ac:dyDescent="0.3">
      <c r="A1038" s="1" t="s">
        <v>1333</v>
      </c>
      <c r="B1038" t="s">
        <v>2393</v>
      </c>
      <c r="C1038" s="1" t="s">
        <v>4144</v>
      </c>
      <c r="D1038" t="s">
        <v>2519</v>
      </c>
    </row>
    <row r="1039" spans="1:4" ht="15.6" x14ac:dyDescent="0.3">
      <c r="A1039" s="1" t="s">
        <v>1332</v>
      </c>
      <c r="B1039" t="s">
        <v>2393</v>
      </c>
      <c r="C1039" s="1" t="s">
        <v>4145</v>
      </c>
      <c r="D1039" t="s">
        <v>4146</v>
      </c>
    </row>
    <row r="1040" spans="1:4" ht="15.6" x14ac:dyDescent="0.3">
      <c r="A1040" s="1" t="s">
        <v>1331</v>
      </c>
      <c r="B1040" t="s">
        <v>2390</v>
      </c>
      <c r="C1040" s="1" t="s">
        <v>4147</v>
      </c>
      <c r="D1040" t="s">
        <v>2893</v>
      </c>
    </row>
    <row r="1041" spans="1:4" ht="15.6" x14ac:dyDescent="0.3">
      <c r="A1041" s="1" t="s">
        <v>1330</v>
      </c>
      <c r="B1041" t="s">
        <v>2390</v>
      </c>
      <c r="C1041" s="1" t="s">
        <v>4148</v>
      </c>
      <c r="D1041" t="s">
        <v>4149</v>
      </c>
    </row>
    <row r="1042" spans="1:4" ht="15.6" x14ac:dyDescent="0.3">
      <c r="A1042" s="1" t="s">
        <v>1329</v>
      </c>
      <c r="B1042" t="s">
        <v>2393</v>
      </c>
      <c r="C1042" s="1" t="s">
        <v>3603</v>
      </c>
      <c r="D1042" t="s">
        <v>2699</v>
      </c>
    </row>
    <row r="1043" spans="1:4" ht="15.6" x14ac:dyDescent="0.3">
      <c r="A1043" s="1" t="s">
        <v>1328</v>
      </c>
      <c r="B1043" t="s">
        <v>2390</v>
      </c>
      <c r="C1043" s="1" t="s">
        <v>4150</v>
      </c>
      <c r="D1043" t="s">
        <v>4151</v>
      </c>
    </row>
    <row r="1044" spans="1:4" ht="15.6" x14ac:dyDescent="0.3">
      <c r="A1044" s="1" t="s">
        <v>1327</v>
      </c>
      <c r="B1044" t="s">
        <v>2393</v>
      </c>
      <c r="C1044" s="1" t="s">
        <v>4152</v>
      </c>
      <c r="D1044" t="s">
        <v>4153</v>
      </c>
    </row>
    <row r="1045" spans="1:4" ht="15.6" x14ac:dyDescent="0.3">
      <c r="A1045" s="1" t="s">
        <v>1326</v>
      </c>
      <c r="B1045" t="s">
        <v>2393</v>
      </c>
      <c r="C1045" s="1" t="s">
        <v>4154</v>
      </c>
      <c r="D1045" t="s">
        <v>4155</v>
      </c>
    </row>
    <row r="1046" spans="1:4" ht="15.6" x14ac:dyDescent="0.3">
      <c r="A1046" s="1" t="s">
        <v>1325</v>
      </c>
      <c r="B1046" t="s">
        <v>3265</v>
      </c>
      <c r="C1046" s="1" t="s">
        <v>4156</v>
      </c>
      <c r="D1046" t="s">
        <v>4157</v>
      </c>
    </row>
    <row r="1047" spans="1:4" ht="15.6" x14ac:dyDescent="0.3">
      <c r="A1047" s="1" t="s">
        <v>1324</v>
      </c>
      <c r="B1047" t="s">
        <v>2393</v>
      </c>
      <c r="C1047" s="1" t="s">
        <v>4158</v>
      </c>
      <c r="D1047" t="s">
        <v>4159</v>
      </c>
    </row>
    <row r="1048" spans="1:4" ht="15.6" x14ac:dyDescent="0.3">
      <c r="A1048" s="1" t="s">
        <v>1323</v>
      </c>
      <c r="B1048" t="s">
        <v>2393</v>
      </c>
      <c r="C1048" s="1" t="s">
        <v>4160</v>
      </c>
      <c r="D1048" t="s">
        <v>4128</v>
      </c>
    </row>
    <row r="1049" spans="1:4" ht="15.6" x14ac:dyDescent="0.3">
      <c r="A1049" s="1" t="s">
        <v>1322</v>
      </c>
      <c r="B1049" t="s">
        <v>2390</v>
      </c>
      <c r="C1049" s="1" t="s">
        <v>4161</v>
      </c>
      <c r="D1049" t="s">
        <v>4162</v>
      </c>
    </row>
    <row r="1050" spans="1:4" ht="15.6" x14ac:dyDescent="0.3">
      <c r="A1050" s="1" t="s">
        <v>1321</v>
      </c>
      <c r="B1050" t="s">
        <v>2390</v>
      </c>
      <c r="C1050" s="1" t="s">
        <v>4163</v>
      </c>
      <c r="D1050" t="s">
        <v>4164</v>
      </c>
    </row>
    <row r="1051" spans="1:4" ht="15.6" x14ac:dyDescent="0.3">
      <c r="A1051" s="1" t="s">
        <v>1320</v>
      </c>
      <c r="B1051" t="s">
        <v>2390</v>
      </c>
      <c r="C1051" s="1" t="s">
        <v>4165</v>
      </c>
      <c r="D1051" t="s">
        <v>3612</v>
      </c>
    </row>
    <row r="1052" spans="1:4" ht="15.6" x14ac:dyDescent="0.3">
      <c r="A1052" s="1" t="s">
        <v>1319</v>
      </c>
      <c r="B1052" t="s">
        <v>3265</v>
      </c>
      <c r="C1052" s="1" t="s">
        <v>4166</v>
      </c>
      <c r="D1052" t="s">
        <v>4167</v>
      </c>
    </row>
    <row r="1053" spans="1:4" ht="15.6" x14ac:dyDescent="0.3">
      <c r="A1053" s="1" t="s">
        <v>1318</v>
      </c>
      <c r="B1053" t="s">
        <v>2393</v>
      </c>
      <c r="C1053" s="1" t="s">
        <v>4168</v>
      </c>
      <c r="D1053" t="s">
        <v>4169</v>
      </c>
    </row>
    <row r="1054" spans="1:4" ht="15.6" x14ac:dyDescent="0.3">
      <c r="A1054" s="1" t="s">
        <v>1317</v>
      </c>
      <c r="B1054" t="s">
        <v>2390</v>
      </c>
      <c r="C1054" s="1" t="s">
        <v>4170</v>
      </c>
      <c r="D1054" t="s">
        <v>4171</v>
      </c>
    </row>
    <row r="1055" spans="1:4" ht="15.6" x14ac:dyDescent="0.3">
      <c r="A1055" s="1" t="s">
        <v>1316</v>
      </c>
      <c r="B1055" t="s">
        <v>2393</v>
      </c>
      <c r="C1055" s="1" t="s">
        <v>4172</v>
      </c>
      <c r="D1055" t="s">
        <v>3233</v>
      </c>
    </row>
    <row r="1056" spans="1:4" ht="15.6" x14ac:dyDescent="0.3">
      <c r="A1056" s="1" t="s">
        <v>1315</v>
      </c>
      <c r="B1056" t="s">
        <v>3265</v>
      </c>
      <c r="C1056" s="1" t="s">
        <v>4173</v>
      </c>
      <c r="D1056" t="s">
        <v>3164</v>
      </c>
    </row>
    <row r="1057" spans="1:4" ht="15.6" x14ac:dyDescent="0.3">
      <c r="A1057" s="1" t="s">
        <v>1314</v>
      </c>
      <c r="B1057" t="s">
        <v>2390</v>
      </c>
      <c r="C1057" s="1" t="s">
        <v>4174</v>
      </c>
      <c r="D1057" t="s">
        <v>4175</v>
      </c>
    </row>
    <row r="1058" spans="1:4" ht="15.6" x14ac:dyDescent="0.3">
      <c r="A1058" s="1" t="s">
        <v>1313</v>
      </c>
      <c r="B1058" t="s">
        <v>3265</v>
      </c>
      <c r="C1058" s="1" t="s">
        <v>4072</v>
      </c>
      <c r="D1058" t="s">
        <v>4176</v>
      </c>
    </row>
    <row r="1059" spans="1:4" ht="15.6" x14ac:dyDescent="0.3">
      <c r="A1059" s="1" t="s">
        <v>1312</v>
      </c>
      <c r="B1059" t="s">
        <v>2390</v>
      </c>
      <c r="C1059" s="1" t="s">
        <v>4177</v>
      </c>
      <c r="D1059" t="s">
        <v>3986</v>
      </c>
    </row>
    <row r="1060" spans="1:4" ht="15.6" x14ac:dyDescent="0.3">
      <c r="A1060" s="1" t="s">
        <v>1311</v>
      </c>
      <c r="B1060" t="s">
        <v>2393</v>
      </c>
      <c r="C1060" s="1" t="s">
        <v>4178</v>
      </c>
      <c r="D1060" t="s">
        <v>2781</v>
      </c>
    </row>
    <row r="1061" spans="1:4" ht="15.6" x14ac:dyDescent="0.3">
      <c r="A1061" s="1" t="s">
        <v>1310</v>
      </c>
      <c r="B1061" t="s">
        <v>2393</v>
      </c>
      <c r="C1061" s="1" t="s">
        <v>4179</v>
      </c>
      <c r="D1061" t="s">
        <v>4180</v>
      </c>
    </row>
    <row r="1062" spans="1:4" ht="15.6" x14ac:dyDescent="0.3">
      <c r="A1062" s="1" t="s">
        <v>1309</v>
      </c>
      <c r="B1062" t="s">
        <v>2393</v>
      </c>
      <c r="C1062" s="1" t="s">
        <v>4181</v>
      </c>
      <c r="D1062" t="s">
        <v>4182</v>
      </c>
    </row>
    <row r="1063" spans="1:4" ht="15.6" x14ac:dyDescent="0.3">
      <c r="A1063" s="1" t="s">
        <v>1308</v>
      </c>
      <c r="B1063" t="s">
        <v>2393</v>
      </c>
      <c r="C1063" s="1" t="s">
        <v>3729</v>
      </c>
      <c r="D1063" t="s">
        <v>4183</v>
      </c>
    </row>
    <row r="1064" spans="1:4" ht="15.6" x14ac:dyDescent="0.3">
      <c r="A1064" s="1" t="s">
        <v>1307</v>
      </c>
      <c r="B1064" t="s">
        <v>2393</v>
      </c>
      <c r="C1064" s="1" t="s">
        <v>4184</v>
      </c>
      <c r="D1064" t="s">
        <v>4185</v>
      </c>
    </row>
    <row r="1065" spans="1:4" ht="15.6" x14ac:dyDescent="0.3">
      <c r="A1065" s="1" t="s">
        <v>1306</v>
      </c>
      <c r="B1065" t="s">
        <v>2393</v>
      </c>
      <c r="C1065" s="1" t="s">
        <v>4186</v>
      </c>
      <c r="D1065" t="s">
        <v>4187</v>
      </c>
    </row>
    <row r="1066" spans="1:4" ht="15.6" x14ac:dyDescent="0.3">
      <c r="A1066" s="1" t="s">
        <v>1305</v>
      </c>
      <c r="B1066" t="s">
        <v>2390</v>
      </c>
      <c r="C1066" s="1" t="s">
        <v>4188</v>
      </c>
      <c r="D1066" t="s">
        <v>4189</v>
      </c>
    </row>
    <row r="1067" spans="1:4" ht="15.6" x14ac:dyDescent="0.3">
      <c r="A1067" s="1" t="s">
        <v>1304</v>
      </c>
      <c r="B1067" t="s">
        <v>2393</v>
      </c>
      <c r="C1067" s="1" t="s">
        <v>4190</v>
      </c>
      <c r="D1067" t="s">
        <v>4191</v>
      </c>
    </row>
    <row r="1068" spans="1:4" ht="15.6" x14ac:dyDescent="0.3">
      <c r="A1068" s="1" t="s">
        <v>1303</v>
      </c>
      <c r="B1068" t="s">
        <v>2390</v>
      </c>
      <c r="C1068" s="1" t="s">
        <v>4192</v>
      </c>
      <c r="D1068" t="s">
        <v>3744</v>
      </c>
    </row>
    <row r="1069" spans="1:4" ht="15.6" x14ac:dyDescent="0.3">
      <c r="A1069" s="1" t="s">
        <v>1302</v>
      </c>
      <c r="B1069" t="s">
        <v>2393</v>
      </c>
      <c r="C1069" s="1" t="s">
        <v>4193</v>
      </c>
      <c r="D1069" t="s">
        <v>2404</v>
      </c>
    </row>
    <row r="1070" spans="1:4" ht="15.6" x14ac:dyDescent="0.3">
      <c r="A1070" s="1" t="s">
        <v>1301</v>
      </c>
      <c r="B1070" t="s">
        <v>2390</v>
      </c>
      <c r="C1070" s="1" t="s">
        <v>3740</v>
      </c>
      <c r="D1070" t="s">
        <v>4194</v>
      </c>
    </row>
    <row r="1071" spans="1:4" ht="15.6" x14ac:dyDescent="0.3">
      <c r="A1071" s="1" t="s">
        <v>1300</v>
      </c>
      <c r="B1071" t="s">
        <v>2390</v>
      </c>
      <c r="C1071" s="1" t="s">
        <v>4195</v>
      </c>
      <c r="D1071" t="s">
        <v>4196</v>
      </c>
    </row>
    <row r="1072" spans="1:4" ht="15.6" x14ac:dyDescent="0.3">
      <c r="A1072" s="1" t="s">
        <v>1299</v>
      </c>
      <c r="B1072" t="s">
        <v>2390</v>
      </c>
      <c r="C1072" s="1" t="s">
        <v>4197</v>
      </c>
      <c r="D1072" t="s">
        <v>3030</v>
      </c>
    </row>
    <row r="1073" spans="1:4" ht="15.6" x14ac:dyDescent="0.3">
      <c r="A1073" s="1" t="s">
        <v>1298</v>
      </c>
      <c r="B1073" t="s">
        <v>3265</v>
      </c>
      <c r="C1073" s="1" t="s">
        <v>4198</v>
      </c>
      <c r="D1073" t="s">
        <v>4199</v>
      </c>
    </row>
    <row r="1074" spans="1:4" ht="15.6" x14ac:dyDescent="0.3">
      <c r="A1074" s="1" t="s">
        <v>1297</v>
      </c>
      <c r="B1074" t="s">
        <v>2390</v>
      </c>
      <c r="C1074" s="1" t="s">
        <v>4200</v>
      </c>
      <c r="D1074" t="s">
        <v>4201</v>
      </c>
    </row>
    <row r="1075" spans="1:4" ht="15.6" x14ac:dyDescent="0.3">
      <c r="A1075" s="1" t="s">
        <v>1296</v>
      </c>
      <c r="B1075" t="s">
        <v>2393</v>
      </c>
      <c r="C1075" s="1" t="s">
        <v>4202</v>
      </c>
      <c r="D1075" t="s">
        <v>2670</v>
      </c>
    </row>
    <row r="1076" spans="1:4" ht="15.6" x14ac:dyDescent="0.3">
      <c r="A1076" s="1" t="s">
        <v>1295</v>
      </c>
      <c r="B1076" t="s">
        <v>2393</v>
      </c>
      <c r="C1076" s="1" t="s">
        <v>4203</v>
      </c>
      <c r="D1076" t="s">
        <v>3366</v>
      </c>
    </row>
    <row r="1077" spans="1:4" ht="15.6" x14ac:dyDescent="0.3">
      <c r="A1077" s="1" t="s">
        <v>1294</v>
      </c>
      <c r="B1077" t="s">
        <v>2393</v>
      </c>
      <c r="C1077" s="1" t="s">
        <v>3293</v>
      </c>
      <c r="D1077" t="s">
        <v>4204</v>
      </c>
    </row>
    <row r="1078" spans="1:4" ht="15.6" x14ac:dyDescent="0.3">
      <c r="A1078" s="1" t="s">
        <v>1293</v>
      </c>
      <c r="B1078" t="s">
        <v>2390</v>
      </c>
      <c r="C1078" s="1" t="s">
        <v>4205</v>
      </c>
      <c r="D1078" t="s">
        <v>4206</v>
      </c>
    </row>
    <row r="1079" spans="1:4" ht="15.6" x14ac:dyDescent="0.3">
      <c r="A1079" s="1" t="s">
        <v>1292</v>
      </c>
      <c r="B1079" t="s">
        <v>2393</v>
      </c>
      <c r="C1079" s="1" t="s">
        <v>4207</v>
      </c>
      <c r="D1079" t="s">
        <v>2816</v>
      </c>
    </row>
    <row r="1080" spans="1:4" ht="15.6" x14ac:dyDescent="0.3">
      <c r="A1080" s="1" t="s">
        <v>1291</v>
      </c>
      <c r="B1080" t="s">
        <v>2393</v>
      </c>
      <c r="C1080" s="1" t="s">
        <v>4208</v>
      </c>
      <c r="D1080" t="s">
        <v>4209</v>
      </c>
    </row>
    <row r="1081" spans="1:4" ht="15.6" x14ac:dyDescent="0.3">
      <c r="A1081" s="1" t="s">
        <v>1290</v>
      </c>
      <c r="B1081" t="s">
        <v>2393</v>
      </c>
      <c r="C1081" s="1" t="s">
        <v>4210</v>
      </c>
      <c r="D1081" t="s">
        <v>4211</v>
      </c>
    </row>
    <row r="1082" spans="1:4" ht="15.6" x14ac:dyDescent="0.3">
      <c r="A1082" s="1" t="s">
        <v>1289</v>
      </c>
      <c r="B1082" t="s">
        <v>2393</v>
      </c>
      <c r="C1082" s="1" t="s">
        <v>4212</v>
      </c>
      <c r="D1082" t="s">
        <v>3387</v>
      </c>
    </row>
    <row r="1083" spans="1:4" ht="15.6" x14ac:dyDescent="0.3">
      <c r="A1083" s="1" t="s">
        <v>1288</v>
      </c>
      <c r="B1083" t="s">
        <v>3265</v>
      </c>
      <c r="C1083" s="1" t="s">
        <v>4213</v>
      </c>
      <c r="D1083" t="s">
        <v>4214</v>
      </c>
    </row>
    <row r="1084" spans="1:4" ht="15.6" x14ac:dyDescent="0.3">
      <c r="A1084" s="1" t="s">
        <v>1287</v>
      </c>
      <c r="B1084" t="s">
        <v>3265</v>
      </c>
      <c r="C1084" s="1" t="s">
        <v>4215</v>
      </c>
      <c r="D1084" t="s">
        <v>4216</v>
      </c>
    </row>
    <row r="1085" spans="1:4" ht="15.6" x14ac:dyDescent="0.3">
      <c r="A1085" s="1" t="s">
        <v>1286</v>
      </c>
      <c r="B1085" t="s">
        <v>2393</v>
      </c>
      <c r="C1085" s="1" t="s">
        <v>4217</v>
      </c>
      <c r="D1085" t="s">
        <v>4218</v>
      </c>
    </row>
    <row r="1086" spans="1:4" ht="15.6" x14ac:dyDescent="0.3">
      <c r="A1086" s="1" t="s">
        <v>1285</v>
      </c>
      <c r="B1086" t="s">
        <v>2393</v>
      </c>
      <c r="C1086" s="1" t="s">
        <v>4219</v>
      </c>
      <c r="D1086" t="s">
        <v>3366</v>
      </c>
    </row>
    <row r="1087" spans="1:4" ht="15.6" x14ac:dyDescent="0.3">
      <c r="A1087" s="1" t="s">
        <v>1284</v>
      </c>
      <c r="B1087" t="s">
        <v>2393</v>
      </c>
      <c r="C1087" s="1" t="s">
        <v>4220</v>
      </c>
      <c r="D1087" t="s">
        <v>2816</v>
      </c>
    </row>
    <row r="1088" spans="1:4" ht="15.6" x14ac:dyDescent="0.3">
      <c r="A1088" s="1" t="s">
        <v>1283</v>
      </c>
      <c r="B1088" t="s">
        <v>2390</v>
      </c>
      <c r="C1088" s="1" t="s">
        <v>4221</v>
      </c>
      <c r="D1088" t="s">
        <v>4222</v>
      </c>
    </row>
    <row r="1089" spans="1:4" ht="15.6" x14ac:dyDescent="0.3">
      <c r="A1089" s="1" t="s">
        <v>1282</v>
      </c>
      <c r="B1089" t="s">
        <v>2390</v>
      </c>
      <c r="C1089" s="1" t="s">
        <v>4223</v>
      </c>
      <c r="D1089" t="s">
        <v>4224</v>
      </c>
    </row>
    <row r="1090" spans="1:4" ht="15.6" x14ac:dyDescent="0.3">
      <c r="A1090" s="1" t="s">
        <v>1281</v>
      </c>
      <c r="B1090" t="s">
        <v>3265</v>
      </c>
      <c r="C1090" s="1" t="s">
        <v>4225</v>
      </c>
      <c r="D1090" t="s">
        <v>4226</v>
      </c>
    </row>
    <row r="1091" spans="1:4" ht="15.6" x14ac:dyDescent="0.3">
      <c r="A1091" s="1" t="s">
        <v>1280</v>
      </c>
      <c r="B1091" t="s">
        <v>2390</v>
      </c>
      <c r="C1091" s="1" t="s">
        <v>4227</v>
      </c>
      <c r="D1091" t="s">
        <v>4228</v>
      </c>
    </row>
    <row r="1092" spans="1:4" ht="15.6" x14ac:dyDescent="0.3">
      <c r="A1092" s="1" t="s">
        <v>1279</v>
      </c>
      <c r="B1092" t="s">
        <v>2390</v>
      </c>
      <c r="C1092" s="1" t="s">
        <v>4145</v>
      </c>
      <c r="D1092" t="s">
        <v>4229</v>
      </c>
    </row>
    <row r="1093" spans="1:4" ht="15.6" x14ac:dyDescent="0.3">
      <c r="A1093" s="1" t="s">
        <v>1278</v>
      </c>
      <c r="B1093" t="s">
        <v>2393</v>
      </c>
      <c r="C1093" s="1" t="s">
        <v>4230</v>
      </c>
      <c r="D1093" t="s">
        <v>4231</v>
      </c>
    </row>
    <row r="1094" spans="1:4" ht="15.6" x14ac:dyDescent="0.3">
      <c r="A1094" s="1" t="s">
        <v>1277</v>
      </c>
      <c r="B1094" t="s">
        <v>2390</v>
      </c>
      <c r="C1094" s="1" t="s">
        <v>4232</v>
      </c>
      <c r="D1094" t="s">
        <v>4233</v>
      </c>
    </row>
    <row r="1095" spans="1:4" ht="15.6" x14ac:dyDescent="0.3">
      <c r="A1095" s="1" t="s">
        <v>1276</v>
      </c>
      <c r="B1095" t="s">
        <v>2393</v>
      </c>
      <c r="C1095" s="1" t="s">
        <v>2514</v>
      </c>
      <c r="D1095" t="s">
        <v>3833</v>
      </c>
    </row>
    <row r="1096" spans="1:4" ht="15.6" x14ac:dyDescent="0.3">
      <c r="A1096" s="1" t="s">
        <v>1275</v>
      </c>
      <c r="B1096" t="s">
        <v>2393</v>
      </c>
      <c r="C1096" s="1" t="s">
        <v>4234</v>
      </c>
      <c r="D1096" t="s">
        <v>2690</v>
      </c>
    </row>
    <row r="1097" spans="1:4" ht="15.6" x14ac:dyDescent="0.3">
      <c r="A1097" s="1" t="s">
        <v>1274</v>
      </c>
      <c r="B1097" t="s">
        <v>3265</v>
      </c>
      <c r="C1097" s="1" t="s">
        <v>4235</v>
      </c>
      <c r="D1097" t="s">
        <v>4236</v>
      </c>
    </row>
    <row r="1098" spans="1:4" ht="15.6" x14ac:dyDescent="0.3">
      <c r="A1098" s="1" t="s">
        <v>1273</v>
      </c>
      <c r="B1098" t="s">
        <v>2390</v>
      </c>
      <c r="C1098" s="1" t="s">
        <v>4237</v>
      </c>
      <c r="D1098" t="s">
        <v>4238</v>
      </c>
    </row>
    <row r="1099" spans="1:4" ht="15.6" x14ac:dyDescent="0.3">
      <c r="A1099" s="1" t="s">
        <v>1272</v>
      </c>
      <c r="B1099" t="s">
        <v>2390</v>
      </c>
      <c r="C1099" s="1" t="s">
        <v>4239</v>
      </c>
      <c r="D1099" t="s">
        <v>3612</v>
      </c>
    </row>
    <row r="1100" spans="1:4" ht="15.6" x14ac:dyDescent="0.3">
      <c r="A1100" s="1" t="s">
        <v>1271</v>
      </c>
      <c r="B1100" t="s">
        <v>2390</v>
      </c>
      <c r="C1100" s="1" t="s">
        <v>2871</v>
      </c>
      <c r="D1100" t="s">
        <v>4240</v>
      </c>
    </row>
    <row r="1101" spans="1:4" ht="15.6" x14ac:dyDescent="0.3">
      <c r="A1101" s="1" t="s">
        <v>1270</v>
      </c>
      <c r="B1101" t="s">
        <v>2393</v>
      </c>
      <c r="C1101" s="1" t="s">
        <v>4241</v>
      </c>
      <c r="D1101" t="s">
        <v>4242</v>
      </c>
    </row>
    <row r="1102" spans="1:4" ht="15.6" x14ac:dyDescent="0.3">
      <c r="A1102" s="1" t="s">
        <v>1269</v>
      </c>
      <c r="B1102" t="s">
        <v>3265</v>
      </c>
      <c r="C1102" s="1" t="s">
        <v>4243</v>
      </c>
      <c r="D1102" t="s">
        <v>3210</v>
      </c>
    </row>
    <row r="1103" spans="1:4" ht="15.6" x14ac:dyDescent="0.3">
      <c r="A1103" s="1" t="s">
        <v>1268</v>
      </c>
      <c r="B1103" t="s">
        <v>2393</v>
      </c>
      <c r="C1103" s="1" t="s">
        <v>3253</v>
      </c>
      <c r="D1103" t="s">
        <v>2404</v>
      </c>
    </row>
    <row r="1104" spans="1:4" ht="15.6" x14ac:dyDescent="0.3">
      <c r="A1104" s="1" t="s">
        <v>1267</v>
      </c>
      <c r="B1104" t="s">
        <v>2393</v>
      </c>
      <c r="C1104" s="1" t="s">
        <v>4244</v>
      </c>
      <c r="D1104" t="s">
        <v>4245</v>
      </c>
    </row>
    <row r="1105" spans="1:4" ht="15.6" x14ac:dyDescent="0.3">
      <c r="A1105" s="1" t="s">
        <v>1266</v>
      </c>
      <c r="B1105" t="s">
        <v>2390</v>
      </c>
      <c r="C1105" s="1" t="s">
        <v>4246</v>
      </c>
      <c r="D1105" t="s">
        <v>4247</v>
      </c>
    </row>
    <row r="1106" spans="1:4" ht="15.6" x14ac:dyDescent="0.3">
      <c r="A1106" s="1" t="s">
        <v>1265</v>
      </c>
      <c r="B1106" t="s">
        <v>2393</v>
      </c>
      <c r="C1106" s="1" t="s">
        <v>4248</v>
      </c>
      <c r="D1106" t="s">
        <v>4249</v>
      </c>
    </row>
    <row r="1107" spans="1:4" ht="15.6" x14ac:dyDescent="0.3">
      <c r="A1107" s="1" t="s">
        <v>1264</v>
      </c>
      <c r="B1107" t="s">
        <v>2393</v>
      </c>
      <c r="C1107" s="1" t="s">
        <v>4250</v>
      </c>
      <c r="D1107" t="s">
        <v>2618</v>
      </c>
    </row>
    <row r="1108" spans="1:4" ht="15.6" x14ac:dyDescent="0.3">
      <c r="A1108" s="1" t="s">
        <v>1263</v>
      </c>
      <c r="B1108" t="s">
        <v>2393</v>
      </c>
      <c r="C1108" s="1" t="s">
        <v>4251</v>
      </c>
      <c r="D1108" t="s">
        <v>3444</v>
      </c>
    </row>
    <row r="1109" spans="1:4" ht="15.6" x14ac:dyDescent="0.3">
      <c r="A1109" s="1" t="s">
        <v>1262</v>
      </c>
      <c r="B1109" t="s">
        <v>2390</v>
      </c>
      <c r="C1109" s="1" t="s">
        <v>4252</v>
      </c>
      <c r="D1109" t="s">
        <v>4253</v>
      </c>
    </row>
    <row r="1110" spans="1:4" ht="15.6" x14ac:dyDescent="0.3">
      <c r="A1110" s="1" t="s">
        <v>1261</v>
      </c>
      <c r="B1110" t="s">
        <v>3265</v>
      </c>
      <c r="C1110" s="1" t="s">
        <v>4254</v>
      </c>
      <c r="D1110" t="s">
        <v>4255</v>
      </c>
    </row>
    <row r="1111" spans="1:4" ht="15.6" x14ac:dyDescent="0.3">
      <c r="A1111" s="1" t="s">
        <v>1260</v>
      </c>
      <c r="B1111" t="s">
        <v>3265</v>
      </c>
      <c r="C1111" s="1" t="s">
        <v>4256</v>
      </c>
      <c r="D1111" t="s">
        <v>4257</v>
      </c>
    </row>
    <row r="1112" spans="1:4" ht="15.6" x14ac:dyDescent="0.3">
      <c r="A1112" s="1" t="s">
        <v>1259</v>
      </c>
      <c r="B1112" t="s">
        <v>2390</v>
      </c>
      <c r="C1112" s="1" t="s">
        <v>3120</v>
      </c>
      <c r="D1112" t="s">
        <v>2545</v>
      </c>
    </row>
    <row r="1113" spans="1:4" ht="15.6" x14ac:dyDescent="0.3">
      <c r="A1113" s="1" t="s">
        <v>1258</v>
      </c>
      <c r="B1113" t="s">
        <v>3265</v>
      </c>
      <c r="C1113" s="1" t="s">
        <v>4258</v>
      </c>
      <c r="D1113" t="s">
        <v>4259</v>
      </c>
    </row>
    <row r="1114" spans="1:4" ht="15.6" x14ac:dyDescent="0.3">
      <c r="A1114" s="1" t="s">
        <v>1257</v>
      </c>
      <c r="B1114" t="s">
        <v>2393</v>
      </c>
      <c r="C1114" s="1" t="s">
        <v>4260</v>
      </c>
      <c r="D1114" t="s">
        <v>2575</v>
      </c>
    </row>
    <row r="1115" spans="1:4" ht="15.6" x14ac:dyDescent="0.3">
      <c r="A1115" s="1" t="s">
        <v>1256</v>
      </c>
      <c r="B1115" t="s">
        <v>2390</v>
      </c>
      <c r="C1115" s="1" t="s">
        <v>4261</v>
      </c>
      <c r="D1115" t="s">
        <v>4262</v>
      </c>
    </row>
    <row r="1116" spans="1:4" ht="15.6" x14ac:dyDescent="0.3">
      <c r="A1116" s="1" t="s">
        <v>1255</v>
      </c>
      <c r="B1116" t="s">
        <v>2390</v>
      </c>
      <c r="C1116" s="1" t="s">
        <v>4263</v>
      </c>
      <c r="D1116" t="s">
        <v>4264</v>
      </c>
    </row>
    <row r="1117" spans="1:4" ht="15.6" x14ac:dyDescent="0.3">
      <c r="A1117" s="1" t="s">
        <v>1254</v>
      </c>
      <c r="B1117" t="s">
        <v>2390</v>
      </c>
      <c r="C1117" s="1" t="s">
        <v>4265</v>
      </c>
      <c r="D1117" t="s">
        <v>4266</v>
      </c>
    </row>
    <row r="1118" spans="1:4" ht="15.6" x14ac:dyDescent="0.3">
      <c r="A1118" s="1" t="s">
        <v>1253</v>
      </c>
      <c r="B1118" t="s">
        <v>2390</v>
      </c>
      <c r="C1118" s="1" t="s">
        <v>4267</v>
      </c>
      <c r="D1118" t="s">
        <v>4268</v>
      </c>
    </row>
    <row r="1119" spans="1:4" ht="15.6" x14ac:dyDescent="0.3">
      <c r="A1119" s="1" t="s">
        <v>1252</v>
      </c>
      <c r="B1119" t="s">
        <v>2390</v>
      </c>
      <c r="C1119" s="1" t="s">
        <v>4269</v>
      </c>
      <c r="D1119" t="s">
        <v>2824</v>
      </c>
    </row>
    <row r="1120" spans="1:4" ht="15.6" x14ac:dyDescent="0.3">
      <c r="A1120" s="1" t="s">
        <v>1251</v>
      </c>
      <c r="B1120" t="s">
        <v>2393</v>
      </c>
      <c r="C1120" s="1" t="s">
        <v>4270</v>
      </c>
      <c r="D1120" t="s">
        <v>4271</v>
      </c>
    </row>
    <row r="1121" spans="1:4" ht="15.6" x14ac:dyDescent="0.3">
      <c r="A1121" s="1" t="s">
        <v>1250</v>
      </c>
      <c r="B1121" t="s">
        <v>2393</v>
      </c>
      <c r="C1121" s="1" t="s">
        <v>4272</v>
      </c>
      <c r="D1121" t="s">
        <v>4273</v>
      </c>
    </row>
    <row r="1122" spans="1:4" ht="15.6" x14ac:dyDescent="0.3">
      <c r="A1122" s="1" t="s">
        <v>1249</v>
      </c>
      <c r="B1122" t="s">
        <v>2393</v>
      </c>
      <c r="C1122" s="1" t="s">
        <v>4274</v>
      </c>
      <c r="D1122" t="s">
        <v>4275</v>
      </c>
    </row>
    <row r="1123" spans="1:4" ht="15.6" x14ac:dyDescent="0.3">
      <c r="A1123" s="1" t="s">
        <v>1248</v>
      </c>
      <c r="B1123" t="s">
        <v>2393</v>
      </c>
      <c r="C1123" s="1" t="s">
        <v>4276</v>
      </c>
      <c r="D1123" t="s">
        <v>3833</v>
      </c>
    </row>
    <row r="1124" spans="1:4" ht="15.6" x14ac:dyDescent="0.3">
      <c r="A1124" s="1" t="s">
        <v>1247</v>
      </c>
      <c r="B1124" t="s">
        <v>2390</v>
      </c>
      <c r="C1124" s="1" t="s">
        <v>4277</v>
      </c>
      <c r="D1124" t="s">
        <v>4278</v>
      </c>
    </row>
    <row r="1125" spans="1:4" ht="15.6" x14ac:dyDescent="0.3">
      <c r="A1125" s="1" t="s">
        <v>1246</v>
      </c>
      <c r="B1125" t="s">
        <v>2393</v>
      </c>
      <c r="C1125" s="1" t="s">
        <v>4279</v>
      </c>
      <c r="D1125" t="s">
        <v>3133</v>
      </c>
    </row>
    <row r="1126" spans="1:4" ht="15.6" x14ac:dyDescent="0.3">
      <c r="A1126" s="1" t="s">
        <v>1245</v>
      </c>
      <c r="B1126" t="s">
        <v>3265</v>
      </c>
      <c r="C1126" s="1" t="s">
        <v>4280</v>
      </c>
      <c r="D1126" t="s">
        <v>4281</v>
      </c>
    </row>
    <row r="1127" spans="1:4" ht="15.6" x14ac:dyDescent="0.3">
      <c r="A1127" s="1" t="s">
        <v>1244</v>
      </c>
      <c r="B1127" t="s">
        <v>2390</v>
      </c>
      <c r="C1127" s="1" t="s">
        <v>4282</v>
      </c>
      <c r="D1127" t="s">
        <v>4283</v>
      </c>
    </row>
    <row r="1128" spans="1:4" ht="15.6" x14ac:dyDescent="0.3">
      <c r="A1128" s="1" t="s">
        <v>1243</v>
      </c>
      <c r="B1128" t="s">
        <v>2393</v>
      </c>
      <c r="C1128" s="1" t="s">
        <v>4284</v>
      </c>
      <c r="D1128" t="s">
        <v>3145</v>
      </c>
    </row>
    <row r="1129" spans="1:4" ht="15.6" x14ac:dyDescent="0.3">
      <c r="A1129" s="1" t="s">
        <v>1242</v>
      </c>
      <c r="B1129" t="s">
        <v>2393</v>
      </c>
      <c r="C1129" s="1" t="s">
        <v>4285</v>
      </c>
      <c r="D1129" t="s">
        <v>2487</v>
      </c>
    </row>
    <row r="1130" spans="1:4" ht="15.6" x14ac:dyDescent="0.3">
      <c r="A1130" s="1" t="s">
        <v>1241</v>
      </c>
      <c r="B1130" t="s">
        <v>2393</v>
      </c>
      <c r="C1130" s="1" t="s">
        <v>4286</v>
      </c>
      <c r="D1130" t="s">
        <v>4287</v>
      </c>
    </row>
    <row r="1131" spans="1:4" ht="15.6" x14ac:dyDescent="0.3">
      <c r="A1131" s="1" t="s">
        <v>1240</v>
      </c>
      <c r="B1131" t="s">
        <v>2390</v>
      </c>
      <c r="C1131" s="1" t="s">
        <v>4288</v>
      </c>
      <c r="D1131" t="s">
        <v>3335</v>
      </c>
    </row>
    <row r="1132" spans="1:4" ht="15.6" x14ac:dyDescent="0.3">
      <c r="A1132" s="1" t="s">
        <v>1239</v>
      </c>
      <c r="B1132" t="s">
        <v>3265</v>
      </c>
      <c r="C1132" s="1" t="s">
        <v>4289</v>
      </c>
      <c r="D1132" t="s">
        <v>4290</v>
      </c>
    </row>
    <row r="1133" spans="1:4" ht="15.6" x14ac:dyDescent="0.3">
      <c r="A1133" s="1" t="s">
        <v>1238</v>
      </c>
      <c r="B1133" t="s">
        <v>2390</v>
      </c>
      <c r="C1133" s="1" t="s">
        <v>4291</v>
      </c>
      <c r="D1133" t="s">
        <v>4292</v>
      </c>
    </row>
    <row r="1134" spans="1:4" ht="15.6" x14ac:dyDescent="0.3">
      <c r="A1134" s="1" t="s">
        <v>1237</v>
      </c>
      <c r="B1134" t="s">
        <v>2393</v>
      </c>
      <c r="C1134" s="1" t="s">
        <v>4293</v>
      </c>
      <c r="D1134" t="s">
        <v>4294</v>
      </c>
    </row>
    <row r="1135" spans="1:4" ht="15.6" x14ac:dyDescent="0.3">
      <c r="A1135" s="1" t="s">
        <v>1236</v>
      </c>
      <c r="B1135" t="s">
        <v>2390</v>
      </c>
      <c r="C1135" s="1" t="s">
        <v>4295</v>
      </c>
      <c r="D1135" t="s">
        <v>2754</v>
      </c>
    </row>
    <row r="1136" spans="1:4" ht="15.6" x14ac:dyDescent="0.3">
      <c r="A1136" s="1" t="s">
        <v>1235</v>
      </c>
      <c r="B1136" t="s">
        <v>2390</v>
      </c>
      <c r="C1136" s="1" t="s">
        <v>4296</v>
      </c>
      <c r="D1136" t="s">
        <v>2517</v>
      </c>
    </row>
    <row r="1137" spans="1:4" ht="15.6" x14ac:dyDescent="0.3">
      <c r="A1137" s="1" t="s">
        <v>1234</v>
      </c>
      <c r="B1137" t="s">
        <v>2390</v>
      </c>
      <c r="C1137" s="1" t="s">
        <v>4297</v>
      </c>
      <c r="D1137" t="s">
        <v>4298</v>
      </c>
    </row>
    <row r="1138" spans="1:4" ht="15.6" x14ac:dyDescent="0.3">
      <c r="A1138" s="1" t="s">
        <v>1233</v>
      </c>
      <c r="B1138" t="s">
        <v>2390</v>
      </c>
      <c r="C1138" s="1" t="s">
        <v>4299</v>
      </c>
      <c r="D1138" t="s">
        <v>4300</v>
      </c>
    </row>
    <row r="1139" spans="1:4" ht="15.6" x14ac:dyDescent="0.3">
      <c r="A1139" s="1" t="s">
        <v>1232</v>
      </c>
      <c r="B1139" t="s">
        <v>2390</v>
      </c>
      <c r="C1139" s="1" t="s">
        <v>4301</v>
      </c>
      <c r="D1139" t="s">
        <v>4302</v>
      </c>
    </row>
    <row r="1140" spans="1:4" ht="15.6" x14ac:dyDescent="0.3">
      <c r="A1140" s="1" t="s">
        <v>1231</v>
      </c>
      <c r="B1140" t="s">
        <v>2390</v>
      </c>
      <c r="C1140" s="1" t="s">
        <v>4303</v>
      </c>
      <c r="D1140" t="s">
        <v>4304</v>
      </c>
    </row>
    <row r="1141" spans="1:4" ht="15.6" x14ac:dyDescent="0.3">
      <c r="A1141" s="1" t="s">
        <v>1230</v>
      </c>
      <c r="B1141" t="s">
        <v>2393</v>
      </c>
      <c r="C1141" s="1" t="s">
        <v>4305</v>
      </c>
      <c r="D1141" t="s">
        <v>2487</v>
      </c>
    </row>
    <row r="1142" spans="1:4" ht="15.6" x14ac:dyDescent="0.3">
      <c r="A1142" s="1" t="s">
        <v>1229</v>
      </c>
      <c r="B1142" t="s">
        <v>2393</v>
      </c>
      <c r="C1142" s="1" t="s">
        <v>2804</v>
      </c>
      <c r="D1142" t="s">
        <v>2519</v>
      </c>
    </row>
    <row r="1143" spans="1:4" ht="15.6" x14ac:dyDescent="0.3">
      <c r="A1143" s="1" t="s">
        <v>1228</v>
      </c>
      <c r="B1143" t="s">
        <v>2390</v>
      </c>
      <c r="C1143" s="1" t="s">
        <v>4306</v>
      </c>
      <c r="D1143" t="s">
        <v>2752</v>
      </c>
    </row>
    <row r="1144" spans="1:4" ht="15.6" x14ac:dyDescent="0.3">
      <c r="A1144" s="1" t="s">
        <v>1227</v>
      </c>
      <c r="B1144" t="s">
        <v>2393</v>
      </c>
      <c r="C1144" s="1" t="s">
        <v>4307</v>
      </c>
      <c r="D1144" t="s">
        <v>3833</v>
      </c>
    </row>
    <row r="1145" spans="1:4" ht="15.6" x14ac:dyDescent="0.3">
      <c r="A1145" s="1" t="s">
        <v>1226</v>
      </c>
      <c r="B1145" t="s">
        <v>2390</v>
      </c>
      <c r="C1145" s="1" t="s">
        <v>4308</v>
      </c>
      <c r="D1145" t="s">
        <v>4309</v>
      </c>
    </row>
    <row r="1146" spans="1:4" ht="15.6" x14ac:dyDescent="0.3">
      <c r="A1146" s="1" t="s">
        <v>1225</v>
      </c>
      <c r="B1146" t="s">
        <v>2390</v>
      </c>
      <c r="C1146" s="1" t="s">
        <v>4310</v>
      </c>
      <c r="D1146" t="s">
        <v>2436</v>
      </c>
    </row>
    <row r="1147" spans="1:4" ht="15.6" x14ac:dyDescent="0.3">
      <c r="A1147" s="1" t="s">
        <v>1224</v>
      </c>
      <c r="B1147" t="s">
        <v>2393</v>
      </c>
      <c r="C1147" s="1" t="s">
        <v>4311</v>
      </c>
      <c r="D1147" t="s">
        <v>4312</v>
      </c>
    </row>
    <row r="1148" spans="1:4" ht="15.6" x14ac:dyDescent="0.3">
      <c r="A1148" s="1" t="s">
        <v>1223</v>
      </c>
      <c r="B1148" t="s">
        <v>2393</v>
      </c>
      <c r="C1148" s="1" t="s">
        <v>4313</v>
      </c>
      <c r="D1148" t="s">
        <v>4314</v>
      </c>
    </row>
    <row r="1149" spans="1:4" ht="15.6" x14ac:dyDescent="0.3">
      <c r="A1149" s="1" t="s">
        <v>1222</v>
      </c>
      <c r="B1149" t="s">
        <v>2393</v>
      </c>
      <c r="C1149" s="1" t="s">
        <v>4315</v>
      </c>
      <c r="D1149" t="s">
        <v>2584</v>
      </c>
    </row>
    <row r="1150" spans="1:4" ht="15.6" x14ac:dyDescent="0.3">
      <c r="A1150" s="1" t="s">
        <v>1221</v>
      </c>
      <c r="B1150" t="s">
        <v>2393</v>
      </c>
      <c r="C1150" s="1" t="s">
        <v>4316</v>
      </c>
      <c r="D1150" t="s">
        <v>2690</v>
      </c>
    </row>
    <row r="1151" spans="1:4" ht="15.6" x14ac:dyDescent="0.3">
      <c r="A1151" s="1" t="s">
        <v>1220</v>
      </c>
      <c r="B1151" t="s">
        <v>2390</v>
      </c>
      <c r="C1151" s="1" t="s">
        <v>4317</v>
      </c>
      <c r="D1151" t="s">
        <v>4318</v>
      </c>
    </row>
    <row r="1152" spans="1:4" ht="15.6" x14ac:dyDescent="0.3">
      <c r="A1152" s="1" t="s">
        <v>1219</v>
      </c>
      <c r="B1152" t="s">
        <v>2393</v>
      </c>
      <c r="C1152" s="1" t="s">
        <v>3323</v>
      </c>
      <c r="D1152" t="s">
        <v>4319</v>
      </c>
    </row>
    <row r="1153" spans="1:4" ht="15.6" x14ac:dyDescent="0.3">
      <c r="A1153" s="1" t="s">
        <v>1218</v>
      </c>
      <c r="B1153" t="s">
        <v>2393</v>
      </c>
      <c r="C1153" s="1" t="s">
        <v>4320</v>
      </c>
      <c r="D1153" t="s">
        <v>4321</v>
      </c>
    </row>
    <row r="1154" spans="1:4" ht="15.6" x14ac:dyDescent="0.3">
      <c r="A1154" s="1" t="s">
        <v>1217</v>
      </c>
      <c r="B1154" t="s">
        <v>2390</v>
      </c>
      <c r="C1154" s="1" t="s">
        <v>4322</v>
      </c>
      <c r="D1154" t="s">
        <v>3295</v>
      </c>
    </row>
    <row r="1155" spans="1:4" ht="15.6" x14ac:dyDescent="0.3">
      <c r="A1155" s="1" t="s">
        <v>1216</v>
      </c>
      <c r="B1155" t="s">
        <v>2390</v>
      </c>
      <c r="C1155" s="1" t="s">
        <v>4323</v>
      </c>
      <c r="D1155" t="s">
        <v>4324</v>
      </c>
    </row>
    <row r="1156" spans="1:4" ht="15.6" x14ac:dyDescent="0.3">
      <c r="A1156" s="1" t="s">
        <v>1215</v>
      </c>
      <c r="B1156" t="s">
        <v>2390</v>
      </c>
      <c r="C1156" s="1" t="s">
        <v>4325</v>
      </c>
      <c r="D1156" t="s">
        <v>4326</v>
      </c>
    </row>
    <row r="1157" spans="1:4" ht="15.6" x14ac:dyDescent="0.3">
      <c r="A1157" s="1" t="s">
        <v>1214</v>
      </c>
      <c r="B1157" t="s">
        <v>2393</v>
      </c>
      <c r="C1157" s="1" t="s">
        <v>4327</v>
      </c>
      <c r="D1157" t="s">
        <v>4328</v>
      </c>
    </row>
    <row r="1158" spans="1:4" ht="15.6" x14ac:dyDescent="0.3">
      <c r="A1158" s="1" t="s">
        <v>1213</v>
      </c>
      <c r="B1158" t="s">
        <v>2393</v>
      </c>
      <c r="C1158" s="1" t="s">
        <v>4329</v>
      </c>
      <c r="D1158" t="s">
        <v>4330</v>
      </c>
    </row>
    <row r="1159" spans="1:4" ht="15.6" x14ac:dyDescent="0.3">
      <c r="A1159" s="1" t="s">
        <v>1212</v>
      </c>
      <c r="B1159" t="s">
        <v>2393</v>
      </c>
      <c r="C1159" s="1" t="s">
        <v>4331</v>
      </c>
      <c r="D1159" t="s">
        <v>4332</v>
      </c>
    </row>
    <row r="1160" spans="1:4" ht="15.6" x14ac:dyDescent="0.3">
      <c r="A1160" s="1" t="s">
        <v>1211</v>
      </c>
      <c r="B1160" t="s">
        <v>2390</v>
      </c>
      <c r="C1160" s="1" t="s">
        <v>4333</v>
      </c>
      <c r="D1160" t="s">
        <v>4334</v>
      </c>
    </row>
    <row r="1161" spans="1:4" ht="15.6" x14ac:dyDescent="0.3">
      <c r="A1161" s="1" t="s">
        <v>1210</v>
      </c>
      <c r="B1161" t="s">
        <v>2393</v>
      </c>
      <c r="C1161" s="1" t="s">
        <v>4335</v>
      </c>
      <c r="D1161" t="s">
        <v>4336</v>
      </c>
    </row>
    <row r="1162" spans="1:4" ht="15.6" x14ac:dyDescent="0.3">
      <c r="A1162" s="1" t="s">
        <v>1209</v>
      </c>
      <c r="B1162" t="s">
        <v>2390</v>
      </c>
      <c r="C1162" s="1" t="s">
        <v>4337</v>
      </c>
      <c r="D1162" t="s">
        <v>4338</v>
      </c>
    </row>
    <row r="1163" spans="1:4" ht="15.6" x14ac:dyDescent="0.3">
      <c r="A1163" s="1" t="s">
        <v>1208</v>
      </c>
      <c r="B1163" t="s">
        <v>2390</v>
      </c>
      <c r="C1163" s="1" t="s">
        <v>4339</v>
      </c>
      <c r="D1163" t="s">
        <v>3692</v>
      </c>
    </row>
    <row r="1164" spans="1:4" ht="15.6" x14ac:dyDescent="0.3">
      <c r="A1164" s="1" t="s">
        <v>1207</v>
      </c>
      <c r="B1164" t="s">
        <v>2393</v>
      </c>
      <c r="C1164" s="1" t="s">
        <v>4340</v>
      </c>
      <c r="D1164" t="s">
        <v>4341</v>
      </c>
    </row>
    <row r="1165" spans="1:4" ht="15.6" x14ac:dyDescent="0.3">
      <c r="A1165" s="1" t="s">
        <v>1206</v>
      </c>
      <c r="B1165" t="s">
        <v>2390</v>
      </c>
      <c r="C1165" s="1" t="s">
        <v>4342</v>
      </c>
      <c r="D1165" t="s">
        <v>4343</v>
      </c>
    </row>
    <row r="1166" spans="1:4" ht="15.6" x14ac:dyDescent="0.3">
      <c r="A1166" s="1" t="s">
        <v>1205</v>
      </c>
      <c r="B1166" t="s">
        <v>2390</v>
      </c>
      <c r="C1166" s="1" t="s">
        <v>4344</v>
      </c>
      <c r="D1166" t="s">
        <v>4345</v>
      </c>
    </row>
    <row r="1167" spans="1:4" ht="15.6" x14ac:dyDescent="0.3">
      <c r="A1167" s="1" t="s">
        <v>1204</v>
      </c>
      <c r="B1167" t="s">
        <v>2390</v>
      </c>
      <c r="C1167" s="1" t="s">
        <v>4346</v>
      </c>
      <c r="D1167" t="s">
        <v>2785</v>
      </c>
    </row>
    <row r="1168" spans="1:4" ht="15.6" x14ac:dyDescent="0.3">
      <c r="A1168" s="1" t="s">
        <v>1203</v>
      </c>
      <c r="B1168" t="s">
        <v>2390</v>
      </c>
      <c r="C1168" s="1" t="s">
        <v>4347</v>
      </c>
      <c r="D1168" t="s">
        <v>2467</v>
      </c>
    </row>
    <row r="1169" spans="1:4" ht="15.6" x14ac:dyDescent="0.3">
      <c r="A1169" s="1" t="s">
        <v>1202</v>
      </c>
      <c r="B1169" t="s">
        <v>3265</v>
      </c>
      <c r="C1169" s="1" t="s">
        <v>4348</v>
      </c>
      <c r="D1169" t="s">
        <v>4349</v>
      </c>
    </row>
    <row r="1170" spans="1:4" ht="15.6" x14ac:dyDescent="0.3">
      <c r="A1170" s="1" t="s">
        <v>1201</v>
      </c>
      <c r="B1170" t="s">
        <v>2393</v>
      </c>
      <c r="C1170" s="1" t="s">
        <v>2472</v>
      </c>
      <c r="D1170" t="s">
        <v>4350</v>
      </c>
    </row>
    <row r="1171" spans="1:4" ht="15.6" x14ac:dyDescent="0.3">
      <c r="A1171" s="1" t="s">
        <v>1200</v>
      </c>
      <c r="B1171" t="s">
        <v>2393</v>
      </c>
      <c r="C1171" s="1" t="s">
        <v>4351</v>
      </c>
      <c r="D1171" t="s">
        <v>4352</v>
      </c>
    </row>
    <row r="1172" spans="1:4" ht="15.6" x14ac:dyDescent="0.3">
      <c r="A1172" s="1" t="s">
        <v>1199</v>
      </c>
      <c r="B1172" t="s">
        <v>3265</v>
      </c>
      <c r="C1172" s="1" t="s">
        <v>4076</v>
      </c>
      <c r="D1172" t="s">
        <v>4353</v>
      </c>
    </row>
    <row r="1173" spans="1:4" ht="15.6" x14ac:dyDescent="0.3">
      <c r="A1173" s="1" t="s">
        <v>1198</v>
      </c>
      <c r="B1173" t="s">
        <v>2390</v>
      </c>
      <c r="C1173" s="1" t="s">
        <v>4354</v>
      </c>
      <c r="D1173" t="s">
        <v>4355</v>
      </c>
    </row>
    <row r="1174" spans="1:4" ht="15.6" x14ac:dyDescent="0.3">
      <c r="A1174" s="1" t="s">
        <v>1197</v>
      </c>
      <c r="B1174" t="s">
        <v>2393</v>
      </c>
      <c r="C1174" s="1" t="s">
        <v>4356</v>
      </c>
      <c r="D1174" t="s">
        <v>4357</v>
      </c>
    </row>
    <row r="1175" spans="1:4" ht="15.6" x14ac:dyDescent="0.3">
      <c r="A1175" s="1" t="s">
        <v>1196</v>
      </c>
      <c r="B1175" t="s">
        <v>3265</v>
      </c>
      <c r="C1175" s="1" t="s">
        <v>4358</v>
      </c>
      <c r="D1175" t="s">
        <v>4359</v>
      </c>
    </row>
    <row r="1176" spans="1:4" ht="15.6" x14ac:dyDescent="0.3">
      <c r="A1176" s="1" t="s">
        <v>1195</v>
      </c>
      <c r="B1176" t="s">
        <v>2393</v>
      </c>
      <c r="C1176" s="1" t="s">
        <v>4360</v>
      </c>
      <c r="D1176" t="s">
        <v>4361</v>
      </c>
    </row>
    <row r="1177" spans="1:4" ht="15.6" x14ac:dyDescent="0.3">
      <c r="A1177" s="1" t="s">
        <v>1194</v>
      </c>
      <c r="B1177" t="s">
        <v>2393</v>
      </c>
      <c r="C1177" s="1" t="s">
        <v>4362</v>
      </c>
      <c r="D1177" t="s">
        <v>4363</v>
      </c>
    </row>
    <row r="1178" spans="1:4" ht="15.6" x14ac:dyDescent="0.3">
      <c r="A1178" s="1" t="s">
        <v>1193</v>
      </c>
      <c r="B1178" t="s">
        <v>2393</v>
      </c>
      <c r="C1178" s="1" t="s">
        <v>4364</v>
      </c>
      <c r="D1178" t="s">
        <v>4365</v>
      </c>
    </row>
    <row r="1179" spans="1:4" ht="15.6" x14ac:dyDescent="0.3">
      <c r="A1179" s="1" t="s">
        <v>1192</v>
      </c>
      <c r="B1179" t="s">
        <v>2390</v>
      </c>
      <c r="C1179" s="1" t="s">
        <v>4366</v>
      </c>
      <c r="D1179" t="s">
        <v>4367</v>
      </c>
    </row>
    <row r="1180" spans="1:4" ht="15.6" x14ac:dyDescent="0.3">
      <c r="A1180" s="1" t="s">
        <v>1191</v>
      </c>
      <c r="B1180" t="s">
        <v>2393</v>
      </c>
      <c r="C1180" s="1" t="s">
        <v>4368</v>
      </c>
      <c r="D1180" t="s">
        <v>2527</v>
      </c>
    </row>
    <row r="1181" spans="1:4" ht="15.6" x14ac:dyDescent="0.3">
      <c r="A1181" s="1" t="s">
        <v>1190</v>
      </c>
      <c r="B1181" t="s">
        <v>2390</v>
      </c>
      <c r="C1181" s="1" t="s">
        <v>4369</v>
      </c>
      <c r="D1181" t="s">
        <v>2746</v>
      </c>
    </row>
    <row r="1182" spans="1:4" ht="15.6" x14ac:dyDescent="0.3">
      <c r="A1182" s="1" t="s">
        <v>1189</v>
      </c>
      <c r="B1182" t="s">
        <v>2393</v>
      </c>
      <c r="C1182" s="1" t="s">
        <v>4370</v>
      </c>
      <c r="D1182" t="s">
        <v>2442</v>
      </c>
    </row>
    <row r="1183" spans="1:4" ht="15.6" x14ac:dyDescent="0.3">
      <c r="A1183" s="1" t="s">
        <v>1188</v>
      </c>
      <c r="B1183" t="s">
        <v>2390</v>
      </c>
      <c r="C1183" s="1" t="s">
        <v>2470</v>
      </c>
      <c r="D1183" t="s">
        <v>4371</v>
      </c>
    </row>
    <row r="1184" spans="1:4" ht="15.6" x14ac:dyDescent="0.3">
      <c r="A1184" s="1" t="s">
        <v>1187</v>
      </c>
      <c r="B1184" t="s">
        <v>2390</v>
      </c>
      <c r="C1184" s="1" t="s">
        <v>4372</v>
      </c>
      <c r="D1184" t="s">
        <v>4373</v>
      </c>
    </row>
    <row r="1185" spans="1:4" ht="15.6" x14ac:dyDescent="0.3">
      <c r="A1185" s="1" t="s">
        <v>1186</v>
      </c>
      <c r="B1185" t="s">
        <v>3265</v>
      </c>
      <c r="C1185" s="1" t="s">
        <v>4374</v>
      </c>
      <c r="D1185" t="s">
        <v>4375</v>
      </c>
    </row>
    <row r="1186" spans="1:4" ht="15.6" x14ac:dyDescent="0.3">
      <c r="A1186" s="1" t="s">
        <v>1185</v>
      </c>
      <c r="B1186" t="s">
        <v>2393</v>
      </c>
      <c r="C1186" s="1" t="s">
        <v>4376</v>
      </c>
      <c r="D1186" t="s">
        <v>4377</v>
      </c>
    </row>
    <row r="1187" spans="1:4" ht="15.6" x14ac:dyDescent="0.3">
      <c r="A1187" s="1" t="s">
        <v>1184</v>
      </c>
      <c r="B1187" t="s">
        <v>2390</v>
      </c>
      <c r="C1187" s="1" t="s">
        <v>4378</v>
      </c>
      <c r="D1187" t="s">
        <v>2436</v>
      </c>
    </row>
    <row r="1188" spans="1:4" ht="15.6" x14ac:dyDescent="0.3">
      <c r="A1188" s="1" t="s">
        <v>1183</v>
      </c>
      <c r="B1188" t="s">
        <v>2390</v>
      </c>
      <c r="C1188" s="1" t="s">
        <v>4379</v>
      </c>
      <c r="D1188" t="s">
        <v>4380</v>
      </c>
    </row>
    <row r="1189" spans="1:4" ht="15.6" x14ac:dyDescent="0.3">
      <c r="A1189" s="1" t="s">
        <v>1182</v>
      </c>
      <c r="B1189" t="s">
        <v>2393</v>
      </c>
      <c r="C1189" s="1" t="s">
        <v>2904</v>
      </c>
      <c r="D1189" t="s">
        <v>4381</v>
      </c>
    </row>
    <row r="1190" spans="1:4" ht="15.6" x14ac:dyDescent="0.3">
      <c r="A1190" s="1" t="s">
        <v>1181</v>
      </c>
      <c r="B1190" t="s">
        <v>2393</v>
      </c>
      <c r="C1190" s="1" t="s">
        <v>4382</v>
      </c>
      <c r="D1190" t="s">
        <v>4383</v>
      </c>
    </row>
    <row r="1191" spans="1:4" ht="15.6" x14ac:dyDescent="0.3">
      <c r="A1191" s="1" t="s">
        <v>1180</v>
      </c>
      <c r="B1191" t="s">
        <v>2393</v>
      </c>
      <c r="C1191" s="1" t="s">
        <v>4384</v>
      </c>
      <c r="D1191" t="s">
        <v>4385</v>
      </c>
    </row>
    <row r="1192" spans="1:4" ht="15.6" x14ac:dyDescent="0.3">
      <c r="A1192" s="1" t="s">
        <v>1179</v>
      </c>
      <c r="B1192" t="s">
        <v>2393</v>
      </c>
      <c r="C1192" s="1" t="s">
        <v>4386</v>
      </c>
      <c r="D1192" t="s">
        <v>4387</v>
      </c>
    </row>
    <row r="1193" spans="1:4" ht="15.6" x14ac:dyDescent="0.3">
      <c r="A1193" s="1" t="s">
        <v>1178</v>
      </c>
      <c r="B1193" t="s">
        <v>2393</v>
      </c>
      <c r="C1193" s="1" t="s">
        <v>4388</v>
      </c>
      <c r="D1193" t="s">
        <v>2848</v>
      </c>
    </row>
    <row r="1194" spans="1:4" ht="15.6" x14ac:dyDescent="0.3">
      <c r="A1194" s="1" t="s">
        <v>1177</v>
      </c>
      <c r="B1194" t="s">
        <v>2390</v>
      </c>
      <c r="C1194" s="1" t="s">
        <v>4389</v>
      </c>
      <c r="D1194" t="s">
        <v>3028</v>
      </c>
    </row>
    <row r="1195" spans="1:4" ht="15.6" x14ac:dyDescent="0.3">
      <c r="A1195" s="1" t="s">
        <v>1176</v>
      </c>
      <c r="B1195" t="s">
        <v>2390</v>
      </c>
      <c r="C1195" s="1" t="s">
        <v>4390</v>
      </c>
      <c r="D1195" t="s">
        <v>2600</v>
      </c>
    </row>
    <row r="1196" spans="1:4" ht="15.6" x14ac:dyDescent="0.3">
      <c r="A1196" s="1" t="s">
        <v>1175</v>
      </c>
      <c r="B1196" t="s">
        <v>2390</v>
      </c>
      <c r="C1196" s="1" t="s">
        <v>4391</v>
      </c>
      <c r="D1196" t="s">
        <v>4392</v>
      </c>
    </row>
    <row r="1197" spans="1:4" ht="15.6" x14ac:dyDescent="0.3">
      <c r="A1197" s="1" t="s">
        <v>1174</v>
      </c>
      <c r="B1197" t="s">
        <v>2390</v>
      </c>
      <c r="C1197" s="1" t="s">
        <v>4393</v>
      </c>
      <c r="D1197" t="s">
        <v>4394</v>
      </c>
    </row>
    <row r="1198" spans="1:4" ht="15.6" x14ac:dyDescent="0.3">
      <c r="A1198" s="1" t="s">
        <v>1173</v>
      </c>
      <c r="B1198" t="s">
        <v>2390</v>
      </c>
      <c r="C1198" s="1" t="s">
        <v>4395</v>
      </c>
      <c r="D1198" t="s">
        <v>4396</v>
      </c>
    </row>
    <row r="1199" spans="1:4" ht="15.6" x14ac:dyDescent="0.3">
      <c r="A1199" s="1" t="s">
        <v>1172</v>
      </c>
      <c r="B1199" t="s">
        <v>2393</v>
      </c>
      <c r="C1199" s="1" t="s">
        <v>4397</v>
      </c>
      <c r="D1199" t="s">
        <v>4128</v>
      </c>
    </row>
    <row r="1200" spans="1:4" ht="15.6" x14ac:dyDescent="0.3">
      <c r="A1200" s="1" t="s">
        <v>1171</v>
      </c>
      <c r="B1200" t="s">
        <v>2393</v>
      </c>
      <c r="C1200" s="1" t="s">
        <v>4398</v>
      </c>
      <c r="D1200" t="s">
        <v>4399</v>
      </c>
    </row>
    <row r="1201" spans="1:4" ht="15.6" x14ac:dyDescent="0.3">
      <c r="A1201" s="1" t="s">
        <v>1170</v>
      </c>
      <c r="B1201" t="s">
        <v>3265</v>
      </c>
      <c r="C1201" s="1" t="s">
        <v>4400</v>
      </c>
      <c r="D1201" t="s">
        <v>3986</v>
      </c>
    </row>
    <row r="1202" spans="1:4" ht="15.6" x14ac:dyDescent="0.3">
      <c r="A1202" s="1" t="s">
        <v>1169</v>
      </c>
      <c r="B1202" t="s">
        <v>2393</v>
      </c>
      <c r="C1202" s="1" t="s">
        <v>3838</v>
      </c>
      <c r="D1202" t="s">
        <v>2487</v>
      </c>
    </row>
    <row r="1203" spans="1:4" ht="15.6" x14ac:dyDescent="0.3">
      <c r="A1203" s="1" t="s">
        <v>1168</v>
      </c>
      <c r="B1203" t="s">
        <v>3265</v>
      </c>
      <c r="C1203" s="1" t="s">
        <v>4401</v>
      </c>
      <c r="D1203" t="s">
        <v>4402</v>
      </c>
    </row>
    <row r="1204" spans="1:4" ht="15.6" x14ac:dyDescent="0.3">
      <c r="A1204" s="1" t="s">
        <v>1167</v>
      </c>
      <c r="B1204" t="s">
        <v>2393</v>
      </c>
      <c r="C1204" s="1" t="s">
        <v>4403</v>
      </c>
      <c r="D1204" t="s">
        <v>4404</v>
      </c>
    </row>
    <row r="1205" spans="1:4" ht="15.6" x14ac:dyDescent="0.3">
      <c r="A1205" s="1" t="s">
        <v>1166</v>
      </c>
      <c r="B1205" t="s">
        <v>2393</v>
      </c>
      <c r="C1205" s="1" t="s">
        <v>4405</v>
      </c>
      <c r="D1205" t="s">
        <v>3023</v>
      </c>
    </row>
    <row r="1206" spans="1:4" ht="15.6" x14ac:dyDescent="0.3">
      <c r="A1206" s="1" t="s">
        <v>1165</v>
      </c>
      <c r="B1206" t="s">
        <v>3265</v>
      </c>
      <c r="C1206" s="1" t="s">
        <v>4406</v>
      </c>
      <c r="D1206" t="s">
        <v>4407</v>
      </c>
    </row>
    <row r="1207" spans="1:4" ht="15.6" x14ac:dyDescent="0.3">
      <c r="A1207" s="1" t="s">
        <v>1164</v>
      </c>
      <c r="B1207" t="s">
        <v>2393</v>
      </c>
      <c r="C1207" s="1" t="s">
        <v>4408</v>
      </c>
      <c r="D1207" t="s">
        <v>4409</v>
      </c>
    </row>
    <row r="1208" spans="1:4" ht="15.6" x14ac:dyDescent="0.3">
      <c r="A1208" s="1" t="s">
        <v>1163</v>
      </c>
      <c r="B1208" t="s">
        <v>3265</v>
      </c>
      <c r="C1208" s="1" t="s">
        <v>4410</v>
      </c>
      <c r="D1208" t="s">
        <v>4411</v>
      </c>
    </row>
    <row r="1209" spans="1:4" ht="15.6" x14ac:dyDescent="0.3">
      <c r="A1209" s="1" t="s">
        <v>1162</v>
      </c>
      <c r="B1209" t="s">
        <v>2390</v>
      </c>
      <c r="C1209" s="1" t="s">
        <v>3391</v>
      </c>
      <c r="D1209" t="s">
        <v>4412</v>
      </c>
    </row>
    <row r="1210" spans="1:4" ht="15.6" x14ac:dyDescent="0.3">
      <c r="A1210" s="1" t="s">
        <v>1161</v>
      </c>
      <c r="B1210" t="s">
        <v>2393</v>
      </c>
      <c r="C1210" s="1" t="s">
        <v>4413</v>
      </c>
      <c r="D1210" t="s">
        <v>4414</v>
      </c>
    </row>
    <row r="1211" spans="1:4" ht="15.6" x14ac:dyDescent="0.3">
      <c r="A1211" s="1" t="s">
        <v>1160</v>
      </c>
      <c r="B1211" t="s">
        <v>2393</v>
      </c>
      <c r="C1211" s="1" t="s">
        <v>3498</v>
      </c>
      <c r="D1211" t="s">
        <v>2690</v>
      </c>
    </row>
    <row r="1212" spans="1:4" ht="15.6" x14ac:dyDescent="0.3">
      <c r="A1212" s="1" t="s">
        <v>1159</v>
      </c>
      <c r="B1212" t="s">
        <v>2393</v>
      </c>
      <c r="C1212" s="1" t="s">
        <v>4415</v>
      </c>
      <c r="D1212" t="s">
        <v>4416</v>
      </c>
    </row>
    <row r="1213" spans="1:4" ht="15.6" x14ac:dyDescent="0.3">
      <c r="A1213" s="1" t="s">
        <v>1158</v>
      </c>
      <c r="B1213" t="s">
        <v>2393</v>
      </c>
      <c r="C1213" s="1" t="s">
        <v>4417</v>
      </c>
      <c r="D1213" t="s">
        <v>2688</v>
      </c>
    </row>
    <row r="1214" spans="1:4" ht="15.6" x14ac:dyDescent="0.3">
      <c r="A1214" s="1" t="s">
        <v>1157</v>
      </c>
      <c r="B1214" t="s">
        <v>3265</v>
      </c>
      <c r="C1214" s="1" t="s">
        <v>4418</v>
      </c>
      <c r="D1214" t="s">
        <v>3164</v>
      </c>
    </row>
    <row r="1215" spans="1:4" ht="15.6" x14ac:dyDescent="0.3">
      <c r="A1215" s="1" t="s">
        <v>1156</v>
      </c>
      <c r="B1215" t="s">
        <v>2390</v>
      </c>
      <c r="C1215" s="1" t="s">
        <v>4419</v>
      </c>
      <c r="D1215" t="s">
        <v>3612</v>
      </c>
    </row>
    <row r="1216" spans="1:4" ht="15.6" x14ac:dyDescent="0.3">
      <c r="A1216" s="1" t="s">
        <v>1155</v>
      </c>
      <c r="B1216" t="s">
        <v>2393</v>
      </c>
      <c r="C1216" s="1" t="s">
        <v>4420</v>
      </c>
      <c r="D1216" t="s">
        <v>4421</v>
      </c>
    </row>
    <row r="1217" spans="1:4" ht="15.6" x14ac:dyDescent="0.3">
      <c r="A1217" s="1" t="s">
        <v>1154</v>
      </c>
      <c r="B1217" t="s">
        <v>2390</v>
      </c>
      <c r="C1217" s="1" t="s">
        <v>4422</v>
      </c>
      <c r="D1217" t="s">
        <v>4423</v>
      </c>
    </row>
    <row r="1218" spans="1:4" ht="15.6" x14ac:dyDescent="0.3">
      <c r="A1218" s="1" t="s">
        <v>1153</v>
      </c>
      <c r="B1218" t="s">
        <v>2390</v>
      </c>
      <c r="C1218" s="1" t="s">
        <v>3701</v>
      </c>
      <c r="D1218" t="s">
        <v>3602</v>
      </c>
    </row>
    <row r="1219" spans="1:4" ht="15.6" x14ac:dyDescent="0.3">
      <c r="A1219" s="1" t="s">
        <v>1152</v>
      </c>
      <c r="B1219" t="s">
        <v>2393</v>
      </c>
      <c r="C1219" s="1" t="s">
        <v>4424</v>
      </c>
      <c r="D1219" t="s">
        <v>4425</v>
      </c>
    </row>
    <row r="1220" spans="1:4" ht="15.6" x14ac:dyDescent="0.3">
      <c r="A1220" s="1" t="s">
        <v>1151</v>
      </c>
      <c r="B1220" t="s">
        <v>2393</v>
      </c>
      <c r="C1220" s="1" t="s">
        <v>4426</v>
      </c>
      <c r="D1220" t="s">
        <v>2406</v>
      </c>
    </row>
    <row r="1221" spans="1:4" ht="15.6" x14ac:dyDescent="0.3">
      <c r="A1221" s="1" t="s">
        <v>1150</v>
      </c>
      <c r="B1221" t="s">
        <v>2393</v>
      </c>
      <c r="C1221" s="1" t="s">
        <v>4427</v>
      </c>
      <c r="D1221" t="s">
        <v>4428</v>
      </c>
    </row>
    <row r="1222" spans="1:4" ht="15.6" x14ac:dyDescent="0.3">
      <c r="A1222" s="1" t="s">
        <v>1149</v>
      </c>
      <c r="B1222" t="s">
        <v>2393</v>
      </c>
      <c r="C1222" s="1" t="s">
        <v>4429</v>
      </c>
      <c r="D1222" t="s">
        <v>4430</v>
      </c>
    </row>
    <row r="1223" spans="1:4" ht="15.6" x14ac:dyDescent="0.3">
      <c r="A1223" s="1" t="s">
        <v>1148</v>
      </c>
      <c r="B1223" t="s">
        <v>2390</v>
      </c>
      <c r="C1223" s="1" t="s">
        <v>4431</v>
      </c>
      <c r="D1223" t="s">
        <v>3457</v>
      </c>
    </row>
    <row r="1224" spans="1:4" ht="15.6" x14ac:dyDescent="0.3">
      <c r="A1224" s="1" t="s">
        <v>1147</v>
      </c>
      <c r="B1224" t="s">
        <v>2390</v>
      </c>
      <c r="C1224" s="1" t="s">
        <v>4432</v>
      </c>
      <c r="D1224" t="s">
        <v>4433</v>
      </c>
    </row>
    <row r="1225" spans="1:4" ht="15.6" x14ac:dyDescent="0.3">
      <c r="A1225" s="1" t="s">
        <v>1146</v>
      </c>
      <c r="B1225" t="s">
        <v>2393</v>
      </c>
      <c r="C1225" s="1" t="s">
        <v>2955</v>
      </c>
      <c r="D1225" t="s">
        <v>4434</v>
      </c>
    </row>
    <row r="1226" spans="1:4" ht="15.6" x14ac:dyDescent="0.3">
      <c r="A1226" s="1" t="s">
        <v>1145</v>
      </c>
      <c r="B1226" t="s">
        <v>2390</v>
      </c>
      <c r="C1226" s="1" t="s">
        <v>2490</v>
      </c>
      <c r="D1226" t="s">
        <v>4435</v>
      </c>
    </row>
    <row r="1227" spans="1:4" ht="15.6" x14ac:dyDescent="0.3">
      <c r="A1227" s="1" t="s">
        <v>1144</v>
      </c>
      <c r="B1227" t="s">
        <v>2393</v>
      </c>
      <c r="C1227" s="1" t="s">
        <v>4436</v>
      </c>
      <c r="D1227" t="s">
        <v>4437</v>
      </c>
    </row>
    <row r="1228" spans="1:4" ht="15.6" x14ac:dyDescent="0.3">
      <c r="A1228" s="1" t="s">
        <v>1143</v>
      </c>
      <c r="B1228" t="s">
        <v>2390</v>
      </c>
      <c r="C1228" s="1" t="s">
        <v>4438</v>
      </c>
      <c r="D1228" t="s">
        <v>4439</v>
      </c>
    </row>
    <row r="1229" spans="1:4" ht="15.6" x14ac:dyDescent="0.3">
      <c r="A1229" s="1" t="s">
        <v>1142</v>
      </c>
      <c r="B1229" t="s">
        <v>2393</v>
      </c>
      <c r="C1229" s="1" t="s">
        <v>4440</v>
      </c>
      <c r="D1229" t="s">
        <v>4441</v>
      </c>
    </row>
    <row r="1230" spans="1:4" ht="15.6" x14ac:dyDescent="0.3">
      <c r="A1230" s="1" t="s">
        <v>1141</v>
      </c>
      <c r="B1230" t="s">
        <v>2393</v>
      </c>
      <c r="C1230" s="1" t="s">
        <v>4442</v>
      </c>
      <c r="D1230" t="s">
        <v>2848</v>
      </c>
    </row>
    <row r="1231" spans="1:4" ht="15.6" x14ac:dyDescent="0.3">
      <c r="A1231" s="1" t="s">
        <v>1140</v>
      </c>
      <c r="B1231" t="s">
        <v>2390</v>
      </c>
      <c r="C1231" s="1" t="s">
        <v>4443</v>
      </c>
      <c r="D1231" t="s">
        <v>4444</v>
      </c>
    </row>
    <row r="1232" spans="1:4" ht="15.6" x14ac:dyDescent="0.3">
      <c r="A1232" s="1" t="s">
        <v>1139</v>
      </c>
      <c r="B1232" t="s">
        <v>2390</v>
      </c>
      <c r="C1232" s="1" t="s">
        <v>4445</v>
      </c>
      <c r="D1232" t="s">
        <v>4446</v>
      </c>
    </row>
    <row r="1233" spans="1:4" ht="15.6" x14ac:dyDescent="0.3">
      <c r="A1233" s="1" t="s">
        <v>1138</v>
      </c>
      <c r="B1233" t="s">
        <v>2390</v>
      </c>
      <c r="C1233" s="1" t="s">
        <v>4447</v>
      </c>
      <c r="D1233" t="s">
        <v>4448</v>
      </c>
    </row>
    <row r="1234" spans="1:4" ht="15.6" x14ac:dyDescent="0.3">
      <c r="A1234" s="1" t="s">
        <v>1137</v>
      </c>
      <c r="B1234" t="s">
        <v>2393</v>
      </c>
      <c r="C1234" s="1" t="s">
        <v>4449</v>
      </c>
      <c r="D1234" t="s">
        <v>4450</v>
      </c>
    </row>
    <row r="1235" spans="1:4" ht="15.6" x14ac:dyDescent="0.3">
      <c r="A1235" s="1" t="s">
        <v>1136</v>
      </c>
      <c r="B1235" t="s">
        <v>2393</v>
      </c>
      <c r="C1235" s="1" t="s">
        <v>4116</v>
      </c>
      <c r="D1235" t="s">
        <v>4451</v>
      </c>
    </row>
    <row r="1236" spans="1:4" ht="15.6" x14ac:dyDescent="0.3">
      <c r="A1236" s="1" t="s">
        <v>1135</v>
      </c>
      <c r="B1236" t="s">
        <v>3265</v>
      </c>
      <c r="C1236" s="1" t="s">
        <v>4452</v>
      </c>
      <c r="D1236" t="s">
        <v>4257</v>
      </c>
    </row>
    <row r="1237" spans="1:4" ht="15.6" x14ac:dyDescent="0.3">
      <c r="A1237" s="1" t="s">
        <v>1134</v>
      </c>
      <c r="B1237" t="s">
        <v>3265</v>
      </c>
      <c r="C1237" s="1" t="s">
        <v>4453</v>
      </c>
      <c r="D1237" t="s">
        <v>4454</v>
      </c>
    </row>
    <row r="1238" spans="1:4" ht="15.6" x14ac:dyDescent="0.3">
      <c r="A1238" s="1" t="s">
        <v>1133</v>
      </c>
      <c r="B1238" t="s">
        <v>2390</v>
      </c>
      <c r="C1238" s="1" t="s">
        <v>4455</v>
      </c>
      <c r="D1238" t="s">
        <v>4456</v>
      </c>
    </row>
    <row r="1239" spans="1:4" ht="15.6" x14ac:dyDescent="0.3">
      <c r="A1239" s="1" t="s">
        <v>1132</v>
      </c>
      <c r="B1239" t="s">
        <v>2393</v>
      </c>
      <c r="C1239" s="1" t="s">
        <v>4457</v>
      </c>
      <c r="D1239" t="s">
        <v>2688</v>
      </c>
    </row>
    <row r="1240" spans="1:4" ht="15.6" x14ac:dyDescent="0.3">
      <c r="A1240" s="1" t="s">
        <v>1131</v>
      </c>
      <c r="B1240" t="s">
        <v>2393</v>
      </c>
      <c r="C1240" s="1" t="s">
        <v>4458</v>
      </c>
      <c r="D1240" t="s">
        <v>4459</v>
      </c>
    </row>
    <row r="1241" spans="1:4" ht="15.6" x14ac:dyDescent="0.3">
      <c r="A1241" s="1" t="s">
        <v>1130</v>
      </c>
      <c r="B1241" t="s">
        <v>2390</v>
      </c>
      <c r="C1241" s="1" t="s">
        <v>4460</v>
      </c>
      <c r="D1241" t="s">
        <v>4461</v>
      </c>
    </row>
    <row r="1242" spans="1:4" ht="15.6" x14ac:dyDescent="0.3">
      <c r="A1242" s="1" t="s">
        <v>1129</v>
      </c>
      <c r="B1242" t="s">
        <v>2393</v>
      </c>
      <c r="C1242" s="1" t="s">
        <v>4462</v>
      </c>
      <c r="D1242" t="s">
        <v>4463</v>
      </c>
    </row>
    <row r="1243" spans="1:4" ht="15.6" x14ac:dyDescent="0.3">
      <c r="A1243" s="1" t="s">
        <v>1128</v>
      </c>
      <c r="B1243" t="s">
        <v>3265</v>
      </c>
      <c r="C1243" s="1" t="s">
        <v>3958</v>
      </c>
      <c r="D1243" t="s">
        <v>4464</v>
      </c>
    </row>
    <row r="1244" spans="1:4" ht="15.6" x14ac:dyDescent="0.3">
      <c r="A1244" s="1" t="s">
        <v>1127</v>
      </c>
      <c r="B1244" t="s">
        <v>2393</v>
      </c>
      <c r="C1244" s="1" t="s">
        <v>4465</v>
      </c>
      <c r="D1244" t="s">
        <v>4466</v>
      </c>
    </row>
    <row r="1245" spans="1:4" ht="15.6" x14ac:dyDescent="0.3">
      <c r="A1245" s="1" t="s">
        <v>1126</v>
      </c>
      <c r="B1245" t="s">
        <v>2390</v>
      </c>
      <c r="C1245" s="1" t="s">
        <v>4467</v>
      </c>
      <c r="D1245" t="s">
        <v>4194</v>
      </c>
    </row>
    <row r="1246" spans="1:4" ht="15.6" x14ac:dyDescent="0.3">
      <c r="A1246" s="1" t="s">
        <v>1125</v>
      </c>
      <c r="B1246" t="s">
        <v>2390</v>
      </c>
      <c r="C1246" s="1" t="s">
        <v>4403</v>
      </c>
      <c r="D1246" t="s">
        <v>4468</v>
      </c>
    </row>
    <row r="1247" spans="1:4" ht="15.6" x14ac:dyDescent="0.3">
      <c r="A1247" s="1" t="s">
        <v>1124</v>
      </c>
      <c r="B1247" t="s">
        <v>2393</v>
      </c>
      <c r="C1247" s="1" t="s">
        <v>4469</v>
      </c>
      <c r="D1247" t="s">
        <v>4470</v>
      </c>
    </row>
    <row r="1248" spans="1:4" ht="15.6" x14ac:dyDescent="0.3">
      <c r="A1248" s="1" t="s">
        <v>1123</v>
      </c>
      <c r="B1248" t="s">
        <v>2393</v>
      </c>
      <c r="C1248" s="1" t="s">
        <v>4471</v>
      </c>
      <c r="D1248" t="s">
        <v>4472</v>
      </c>
    </row>
    <row r="1249" spans="1:4" ht="15.6" x14ac:dyDescent="0.3">
      <c r="A1249" s="1" t="s">
        <v>1122</v>
      </c>
      <c r="B1249" t="s">
        <v>2393</v>
      </c>
      <c r="C1249" s="1" t="s">
        <v>4473</v>
      </c>
      <c r="D1249" t="s">
        <v>3123</v>
      </c>
    </row>
    <row r="1250" spans="1:4" ht="15.6" x14ac:dyDescent="0.3">
      <c r="A1250" s="1" t="s">
        <v>1121</v>
      </c>
      <c r="B1250" t="s">
        <v>2393</v>
      </c>
      <c r="C1250" s="1" t="s">
        <v>4474</v>
      </c>
      <c r="D1250" t="s">
        <v>2670</v>
      </c>
    </row>
    <row r="1251" spans="1:4" ht="15.6" x14ac:dyDescent="0.3">
      <c r="A1251" s="1" t="s">
        <v>1120</v>
      </c>
      <c r="B1251" t="s">
        <v>2390</v>
      </c>
      <c r="C1251" s="1" t="s">
        <v>4475</v>
      </c>
      <c r="D1251" t="s">
        <v>4476</v>
      </c>
    </row>
    <row r="1252" spans="1:4" ht="15.6" x14ac:dyDescent="0.3">
      <c r="A1252" s="1" t="s">
        <v>1119</v>
      </c>
      <c r="B1252" t="s">
        <v>2393</v>
      </c>
      <c r="C1252" s="1" t="s">
        <v>4477</v>
      </c>
      <c r="D1252" t="s">
        <v>4478</v>
      </c>
    </row>
    <row r="1253" spans="1:4" ht="15.6" x14ac:dyDescent="0.3">
      <c r="A1253" s="1" t="s">
        <v>1118</v>
      </c>
      <c r="B1253" t="s">
        <v>2393</v>
      </c>
      <c r="C1253" s="1" t="s">
        <v>4479</v>
      </c>
      <c r="D1253" t="s">
        <v>3487</v>
      </c>
    </row>
    <row r="1254" spans="1:4" ht="15.6" x14ac:dyDescent="0.3">
      <c r="A1254" s="1" t="s">
        <v>1117</v>
      </c>
      <c r="B1254" t="s">
        <v>2390</v>
      </c>
      <c r="C1254" s="1" t="s">
        <v>4480</v>
      </c>
      <c r="D1254" t="s">
        <v>4481</v>
      </c>
    </row>
    <row r="1255" spans="1:4" ht="15.6" x14ac:dyDescent="0.3">
      <c r="A1255" s="1" t="s">
        <v>1116</v>
      </c>
      <c r="B1255" t="s">
        <v>3265</v>
      </c>
      <c r="C1255" s="1" t="s">
        <v>4482</v>
      </c>
      <c r="D1255" t="s">
        <v>2545</v>
      </c>
    </row>
    <row r="1256" spans="1:4" ht="15.6" x14ac:dyDescent="0.3">
      <c r="A1256" s="1" t="s">
        <v>1115</v>
      </c>
      <c r="B1256" t="s">
        <v>2390</v>
      </c>
      <c r="C1256" s="1" t="s">
        <v>4483</v>
      </c>
      <c r="D1256" t="s">
        <v>4484</v>
      </c>
    </row>
    <row r="1257" spans="1:4" ht="15.6" x14ac:dyDescent="0.3">
      <c r="A1257" s="1" t="s">
        <v>1114</v>
      </c>
      <c r="B1257" t="s">
        <v>2390</v>
      </c>
      <c r="C1257" s="1" t="s">
        <v>4485</v>
      </c>
      <c r="D1257" t="s">
        <v>4486</v>
      </c>
    </row>
    <row r="1258" spans="1:4" ht="15.6" x14ac:dyDescent="0.3">
      <c r="A1258" s="1" t="s">
        <v>1113</v>
      </c>
      <c r="B1258" t="s">
        <v>2393</v>
      </c>
      <c r="C1258" s="1" t="s">
        <v>4487</v>
      </c>
      <c r="D1258" t="s">
        <v>2686</v>
      </c>
    </row>
    <row r="1259" spans="1:4" ht="15.6" x14ac:dyDescent="0.3">
      <c r="A1259" s="1" t="s">
        <v>1112</v>
      </c>
      <c r="B1259" t="s">
        <v>2390</v>
      </c>
      <c r="C1259" s="1" t="s">
        <v>4488</v>
      </c>
      <c r="D1259" t="s">
        <v>4489</v>
      </c>
    </row>
    <row r="1260" spans="1:4" ht="15.6" x14ac:dyDescent="0.3">
      <c r="A1260" s="1" t="s">
        <v>1111</v>
      </c>
      <c r="B1260" t="s">
        <v>2393</v>
      </c>
      <c r="C1260" s="1" t="s">
        <v>4490</v>
      </c>
      <c r="D1260" t="s">
        <v>4491</v>
      </c>
    </row>
    <row r="1261" spans="1:4" ht="15.6" x14ac:dyDescent="0.3">
      <c r="A1261" s="1" t="s">
        <v>1110</v>
      </c>
      <c r="B1261" t="s">
        <v>2393</v>
      </c>
      <c r="C1261" s="1" t="s">
        <v>4086</v>
      </c>
      <c r="D1261" t="s">
        <v>4492</v>
      </c>
    </row>
    <row r="1262" spans="1:4" ht="15.6" x14ac:dyDescent="0.3">
      <c r="A1262" s="1" t="s">
        <v>1109</v>
      </c>
      <c r="B1262" t="s">
        <v>2393</v>
      </c>
      <c r="C1262" s="1" t="s">
        <v>4493</v>
      </c>
      <c r="D1262" t="s">
        <v>3118</v>
      </c>
    </row>
    <row r="1263" spans="1:4" ht="15.6" x14ac:dyDescent="0.3">
      <c r="A1263" s="1" t="s">
        <v>1108</v>
      </c>
      <c r="B1263" t="s">
        <v>2390</v>
      </c>
      <c r="C1263" s="1" t="s">
        <v>4494</v>
      </c>
      <c r="D1263" t="s">
        <v>4495</v>
      </c>
    </row>
    <row r="1264" spans="1:4" ht="15.6" x14ac:dyDescent="0.3">
      <c r="A1264" s="1" t="s">
        <v>1107</v>
      </c>
      <c r="B1264" t="s">
        <v>2390</v>
      </c>
      <c r="C1264" s="1" t="s">
        <v>4496</v>
      </c>
      <c r="D1264" t="s">
        <v>4497</v>
      </c>
    </row>
    <row r="1265" spans="1:4" ht="15.6" x14ac:dyDescent="0.3">
      <c r="A1265" s="1" t="s">
        <v>1106</v>
      </c>
      <c r="B1265" t="s">
        <v>2393</v>
      </c>
      <c r="C1265" s="1" t="s">
        <v>4498</v>
      </c>
      <c r="D1265" t="s">
        <v>4499</v>
      </c>
    </row>
    <row r="1266" spans="1:4" ht="15.6" x14ac:dyDescent="0.3">
      <c r="A1266" s="1" t="s">
        <v>1105</v>
      </c>
      <c r="B1266" t="s">
        <v>2393</v>
      </c>
      <c r="C1266" s="1" t="s">
        <v>4500</v>
      </c>
      <c r="D1266" t="s">
        <v>4501</v>
      </c>
    </row>
    <row r="1267" spans="1:4" ht="15.6" x14ac:dyDescent="0.3">
      <c r="A1267" s="1" t="s">
        <v>1104</v>
      </c>
      <c r="B1267" t="s">
        <v>2393</v>
      </c>
      <c r="C1267" s="1" t="s">
        <v>4502</v>
      </c>
      <c r="D1267" t="s">
        <v>2781</v>
      </c>
    </row>
    <row r="1268" spans="1:4" ht="15.6" x14ac:dyDescent="0.3">
      <c r="A1268" s="1" t="s">
        <v>1103</v>
      </c>
      <c r="B1268" t="s">
        <v>2393</v>
      </c>
      <c r="C1268" s="1" t="s">
        <v>4503</v>
      </c>
      <c r="D1268" t="s">
        <v>4504</v>
      </c>
    </row>
    <row r="1269" spans="1:4" ht="15.6" x14ac:dyDescent="0.3">
      <c r="A1269" s="1" t="s">
        <v>1102</v>
      </c>
      <c r="B1269" t="s">
        <v>2390</v>
      </c>
      <c r="C1269" s="1" t="s">
        <v>4505</v>
      </c>
      <c r="D1269" t="s">
        <v>4506</v>
      </c>
    </row>
    <row r="1270" spans="1:4" ht="15.6" x14ac:dyDescent="0.3">
      <c r="A1270" s="1" t="s">
        <v>1101</v>
      </c>
      <c r="B1270" t="s">
        <v>2390</v>
      </c>
      <c r="C1270" s="1" t="s">
        <v>4507</v>
      </c>
      <c r="D1270" t="s">
        <v>4495</v>
      </c>
    </row>
    <row r="1271" spans="1:4" ht="15.6" x14ac:dyDescent="0.3">
      <c r="A1271" s="1" t="s">
        <v>1100</v>
      </c>
      <c r="B1271" t="s">
        <v>2390</v>
      </c>
      <c r="C1271" s="1" t="s">
        <v>2751</v>
      </c>
      <c r="D1271" t="s">
        <v>4508</v>
      </c>
    </row>
    <row r="1272" spans="1:4" ht="15.6" x14ac:dyDescent="0.3">
      <c r="A1272" s="1" t="s">
        <v>1099</v>
      </c>
      <c r="B1272" t="s">
        <v>2393</v>
      </c>
      <c r="C1272" s="1" t="s">
        <v>2667</v>
      </c>
      <c r="D1272" t="s">
        <v>4509</v>
      </c>
    </row>
    <row r="1273" spans="1:4" ht="15.6" x14ac:dyDescent="0.3">
      <c r="A1273" s="1" t="s">
        <v>1098</v>
      </c>
      <c r="B1273" t="s">
        <v>2393</v>
      </c>
      <c r="C1273" s="1" t="s">
        <v>4510</v>
      </c>
      <c r="D1273" t="s">
        <v>4511</v>
      </c>
    </row>
    <row r="1274" spans="1:4" ht="15.6" x14ac:dyDescent="0.3">
      <c r="A1274" s="1" t="s">
        <v>1097</v>
      </c>
      <c r="B1274" t="s">
        <v>2393</v>
      </c>
      <c r="C1274" s="1" t="s">
        <v>4512</v>
      </c>
      <c r="D1274" t="s">
        <v>4513</v>
      </c>
    </row>
    <row r="1275" spans="1:4" ht="15.6" x14ac:dyDescent="0.3">
      <c r="A1275" s="1" t="s">
        <v>1096</v>
      </c>
      <c r="B1275" t="s">
        <v>2393</v>
      </c>
      <c r="C1275" s="1" t="s">
        <v>4514</v>
      </c>
      <c r="D1275" t="s">
        <v>3400</v>
      </c>
    </row>
    <row r="1276" spans="1:4" ht="15.6" x14ac:dyDescent="0.3">
      <c r="A1276" s="1" t="s">
        <v>1095</v>
      </c>
      <c r="B1276" t="s">
        <v>2393</v>
      </c>
      <c r="C1276" s="1" t="s">
        <v>4515</v>
      </c>
      <c r="D1276" t="s">
        <v>2442</v>
      </c>
    </row>
    <row r="1277" spans="1:4" ht="15.6" x14ac:dyDescent="0.3">
      <c r="A1277" s="1" t="s">
        <v>1094</v>
      </c>
      <c r="B1277" t="s">
        <v>2393</v>
      </c>
      <c r="C1277" s="1" t="s">
        <v>4056</v>
      </c>
      <c r="D1277" t="s">
        <v>4516</v>
      </c>
    </row>
    <row r="1278" spans="1:4" ht="15.6" x14ac:dyDescent="0.3">
      <c r="A1278" s="1" t="s">
        <v>1093</v>
      </c>
      <c r="B1278" t="s">
        <v>2390</v>
      </c>
      <c r="C1278" s="1" t="s">
        <v>4517</v>
      </c>
      <c r="D1278" t="s">
        <v>4518</v>
      </c>
    </row>
    <row r="1279" spans="1:4" ht="15.6" x14ac:dyDescent="0.3">
      <c r="A1279" s="1" t="s">
        <v>1092</v>
      </c>
      <c r="B1279" t="s">
        <v>2390</v>
      </c>
      <c r="C1279" s="1" t="s">
        <v>4519</v>
      </c>
      <c r="D1279" t="s">
        <v>4520</v>
      </c>
    </row>
    <row r="1280" spans="1:4" ht="15.6" x14ac:dyDescent="0.3">
      <c r="A1280" s="1" t="s">
        <v>1091</v>
      </c>
      <c r="B1280" t="s">
        <v>2390</v>
      </c>
      <c r="C1280" s="1" t="s">
        <v>4521</v>
      </c>
      <c r="D1280" t="s">
        <v>4228</v>
      </c>
    </row>
    <row r="1281" spans="1:4" ht="15.6" x14ac:dyDescent="0.3">
      <c r="A1281" s="1" t="s">
        <v>1090</v>
      </c>
      <c r="B1281" t="s">
        <v>2393</v>
      </c>
      <c r="C1281" s="1" t="s">
        <v>4522</v>
      </c>
      <c r="D1281" t="s">
        <v>4523</v>
      </c>
    </row>
    <row r="1282" spans="1:4" ht="15.6" x14ac:dyDescent="0.3">
      <c r="A1282" s="1" t="s">
        <v>1089</v>
      </c>
      <c r="B1282" t="s">
        <v>2393</v>
      </c>
      <c r="C1282" s="1" t="s">
        <v>4524</v>
      </c>
      <c r="D1282" t="s">
        <v>2684</v>
      </c>
    </row>
    <row r="1283" spans="1:4" ht="15.6" x14ac:dyDescent="0.3">
      <c r="A1283" s="1" t="s">
        <v>1088</v>
      </c>
      <c r="B1283" t="s">
        <v>2390</v>
      </c>
      <c r="C1283" s="1" t="s">
        <v>4525</v>
      </c>
      <c r="D1283" t="s">
        <v>4201</v>
      </c>
    </row>
    <row r="1284" spans="1:4" ht="15.6" x14ac:dyDescent="0.3">
      <c r="A1284" s="1" t="s">
        <v>1087</v>
      </c>
      <c r="B1284" t="s">
        <v>2393</v>
      </c>
      <c r="C1284" s="1" t="s">
        <v>2849</v>
      </c>
      <c r="D1284" t="s">
        <v>2812</v>
      </c>
    </row>
    <row r="1285" spans="1:4" ht="15.6" x14ac:dyDescent="0.3">
      <c r="A1285" s="1" t="s">
        <v>1086</v>
      </c>
      <c r="B1285" t="s">
        <v>2390</v>
      </c>
      <c r="C1285" s="1" t="s">
        <v>4526</v>
      </c>
      <c r="D1285" t="s">
        <v>4527</v>
      </c>
    </row>
    <row r="1286" spans="1:4" ht="15.6" x14ac:dyDescent="0.3">
      <c r="A1286" s="1" t="s">
        <v>1085</v>
      </c>
      <c r="B1286" t="s">
        <v>2390</v>
      </c>
      <c r="C1286" s="1" t="s">
        <v>4528</v>
      </c>
      <c r="D1286" t="s">
        <v>4529</v>
      </c>
    </row>
    <row r="1287" spans="1:4" ht="15.6" x14ac:dyDescent="0.3">
      <c r="A1287" s="1" t="s">
        <v>1084</v>
      </c>
      <c r="B1287" t="s">
        <v>2390</v>
      </c>
      <c r="C1287" s="1" t="s">
        <v>4530</v>
      </c>
      <c r="D1287" t="s">
        <v>4531</v>
      </c>
    </row>
    <row r="1288" spans="1:4" ht="15.6" x14ac:dyDescent="0.3">
      <c r="A1288" s="1" t="s">
        <v>1083</v>
      </c>
      <c r="B1288" t="s">
        <v>2390</v>
      </c>
      <c r="C1288" s="1" t="s">
        <v>2415</v>
      </c>
      <c r="D1288" t="s">
        <v>4532</v>
      </c>
    </row>
    <row r="1289" spans="1:4" ht="15.6" x14ac:dyDescent="0.3">
      <c r="A1289" s="1" t="s">
        <v>1082</v>
      </c>
      <c r="B1289" t="s">
        <v>2390</v>
      </c>
      <c r="C1289" s="1" t="s">
        <v>4533</v>
      </c>
      <c r="D1289" t="s">
        <v>2752</v>
      </c>
    </row>
    <row r="1290" spans="1:4" ht="15.6" x14ac:dyDescent="0.3">
      <c r="A1290" s="1" t="s">
        <v>1081</v>
      </c>
      <c r="B1290" t="s">
        <v>2390</v>
      </c>
      <c r="C1290" s="1" t="s">
        <v>4534</v>
      </c>
      <c r="D1290" t="s">
        <v>4535</v>
      </c>
    </row>
    <row r="1291" spans="1:4" ht="15.6" x14ac:dyDescent="0.3">
      <c r="A1291" s="1" t="s">
        <v>1080</v>
      </c>
      <c r="B1291" t="s">
        <v>2390</v>
      </c>
      <c r="C1291" s="1" t="s">
        <v>4536</v>
      </c>
      <c r="D1291" t="s">
        <v>4537</v>
      </c>
    </row>
    <row r="1292" spans="1:4" ht="15.6" x14ac:dyDescent="0.3">
      <c r="A1292" s="1" t="s">
        <v>1079</v>
      </c>
      <c r="B1292" t="s">
        <v>2390</v>
      </c>
      <c r="C1292" s="1" t="s">
        <v>4538</v>
      </c>
      <c r="D1292" t="s">
        <v>2502</v>
      </c>
    </row>
    <row r="1293" spans="1:4" ht="15.6" x14ac:dyDescent="0.3">
      <c r="A1293" s="1" t="s">
        <v>1078</v>
      </c>
      <c r="B1293" t="s">
        <v>2390</v>
      </c>
      <c r="C1293" s="1" t="s">
        <v>4539</v>
      </c>
      <c r="D1293" t="s">
        <v>4228</v>
      </c>
    </row>
    <row r="1294" spans="1:4" ht="15.6" x14ac:dyDescent="0.3">
      <c r="A1294" s="1" t="s">
        <v>1077</v>
      </c>
      <c r="B1294" t="s">
        <v>2390</v>
      </c>
      <c r="C1294" s="1" t="s">
        <v>4540</v>
      </c>
      <c r="D1294" t="s">
        <v>4541</v>
      </c>
    </row>
    <row r="1295" spans="1:4" ht="15.6" x14ac:dyDescent="0.3">
      <c r="A1295" s="1" t="s">
        <v>1076</v>
      </c>
      <c r="B1295" t="s">
        <v>2390</v>
      </c>
      <c r="C1295" s="1" t="s">
        <v>4542</v>
      </c>
      <c r="D1295" t="s">
        <v>4543</v>
      </c>
    </row>
    <row r="1296" spans="1:4" ht="15.6" x14ac:dyDescent="0.3">
      <c r="A1296" s="1" t="s">
        <v>1075</v>
      </c>
      <c r="B1296" t="s">
        <v>2393</v>
      </c>
      <c r="C1296" s="1" t="s">
        <v>4544</v>
      </c>
      <c r="D1296" t="s">
        <v>4545</v>
      </c>
    </row>
    <row r="1297" spans="1:4" ht="15.6" x14ac:dyDescent="0.3">
      <c r="A1297" s="1" t="s">
        <v>1074</v>
      </c>
      <c r="B1297" t="s">
        <v>2390</v>
      </c>
      <c r="C1297" s="1" t="s">
        <v>4546</v>
      </c>
      <c r="D1297" t="s">
        <v>4547</v>
      </c>
    </row>
    <row r="1298" spans="1:4" ht="15.6" x14ac:dyDescent="0.3">
      <c r="A1298" s="1" t="s">
        <v>1073</v>
      </c>
      <c r="B1298" t="s">
        <v>2393</v>
      </c>
      <c r="C1298" s="1" t="s">
        <v>4548</v>
      </c>
      <c r="D1298" t="s">
        <v>4549</v>
      </c>
    </row>
    <row r="1299" spans="1:4" ht="15.6" x14ac:dyDescent="0.3">
      <c r="A1299" s="1" t="s">
        <v>1072</v>
      </c>
      <c r="B1299" t="s">
        <v>3265</v>
      </c>
      <c r="C1299" s="1" t="s">
        <v>3520</v>
      </c>
      <c r="D1299" t="s">
        <v>4550</v>
      </c>
    </row>
    <row r="1300" spans="1:4" ht="15.6" x14ac:dyDescent="0.3">
      <c r="A1300" s="1" t="s">
        <v>1071</v>
      </c>
      <c r="B1300" t="s">
        <v>2390</v>
      </c>
      <c r="C1300" s="1" t="s">
        <v>4227</v>
      </c>
      <c r="D1300" t="s">
        <v>4551</v>
      </c>
    </row>
    <row r="1301" spans="1:4" ht="15.6" x14ac:dyDescent="0.3">
      <c r="A1301" s="1" t="s">
        <v>1070</v>
      </c>
      <c r="B1301" t="s">
        <v>2393</v>
      </c>
      <c r="C1301" s="1" t="s">
        <v>4552</v>
      </c>
      <c r="D1301" t="s">
        <v>2469</v>
      </c>
    </row>
    <row r="1302" spans="1:4" ht="15.6" x14ac:dyDescent="0.3">
      <c r="A1302" s="1" t="s">
        <v>1069</v>
      </c>
      <c r="B1302" t="s">
        <v>2393</v>
      </c>
      <c r="C1302" s="1" t="s">
        <v>4553</v>
      </c>
      <c r="D1302" t="s">
        <v>4554</v>
      </c>
    </row>
    <row r="1303" spans="1:4" ht="15.6" x14ac:dyDescent="0.3">
      <c r="A1303" s="1" t="s">
        <v>1068</v>
      </c>
      <c r="B1303" t="s">
        <v>2393</v>
      </c>
      <c r="C1303" s="1" t="s">
        <v>4555</v>
      </c>
      <c r="D1303" t="s">
        <v>4556</v>
      </c>
    </row>
    <row r="1304" spans="1:4" ht="15.6" x14ac:dyDescent="0.3">
      <c r="A1304" s="1" t="s">
        <v>1067</v>
      </c>
      <c r="B1304" t="s">
        <v>2393</v>
      </c>
      <c r="C1304" s="1" t="s">
        <v>4557</v>
      </c>
      <c r="D1304" t="s">
        <v>4558</v>
      </c>
    </row>
    <row r="1305" spans="1:4" ht="15.6" x14ac:dyDescent="0.3">
      <c r="A1305" s="1" t="s">
        <v>1066</v>
      </c>
      <c r="B1305" t="s">
        <v>2393</v>
      </c>
      <c r="C1305" s="1" t="s">
        <v>4559</v>
      </c>
      <c r="D1305" t="s">
        <v>2812</v>
      </c>
    </row>
    <row r="1306" spans="1:4" ht="15.6" x14ac:dyDescent="0.3">
      <c r="A1306" s="1" t="s">
        <v>1065</v>
      </c>
      <c r="B1306" t="s">
        <v>2393</v>
      </c>
      <c r="C1306" s="1" t="s">
        <v>4560</v>
      </c>
      <c r="D1306" t="s">
        <v>3145</v>
      </c>
    </row>
    <row r="1307" spans="1:4" ht="15.6" x14ac:dyDescent="0.3">
      <c r="A1307" s="1" t="s">
        <v>1064</v>
      </c>
      <c r="B1307" t="s">
        <v>2393</v>
      </c>
      <c r="C1307" s="1" t="s">
        <v>4561</v>
      </c>
      <c r="D1307" t="s">
        <v>4562</v>
      </c>
    </row>
    <row r="1308" spans="1:4" ht="15.6" x14ac:dyDescent="0.3">
      <c r="A1308" s="1" t="s">
        <v>1063</v>
      </c>
      <c r="B1308" t="s">
        <v>2393</v>
      </c>
      <c r="C1308" s="1" t="s">
        <v>4563</v>
      </c>
      <c r="D1308" t="s">
        <v>4564</v>
      </c>
    </row>
    <row r="1309" spans="1:4" ht="15.6" x14ac:dyDescent="0.3">
      <c r="A1309" s="1" t="s">
        <v>1062</v>
      </c>
      <c r="B1309" t="s">
        <v>2393</v>
      </c>
      <c r="C1309" s="1" t="s">
        <v>4565</v>
      </c>
      <c r="D1309" t="s">
        <v>3887</v>
      </c>
    </row>
    <row r="1310" spans="1:4" ht="15.6" x14ac:dyDescent="0.3">
      <c r="A1310" s="1" t="s">
        <v>1061</v>
      </c>
      <c r="B1310" t="s">
        <v>2393</v>
      </c>
      <c r="C1310" s="1" t="s">
        <v>2990</v>
      </c>
      <c r="D1310" t="s">
        <v>3476</v>
      </c>
    </row>
    <row r="1311" spans="1:4" ht="15.6" x14ac:dyDescent="0.3">
      <c r="A1311" s="1" t="s">
        <v>1060</v>
      </c>
      <c r="B1311" t="s">
        <v>2393</v>
      </c>
      <c r="C1311" s="1" t="s">
        <v>4566</v>
      </c>
      <c r="D1311" t="s">
        <v>4567</v>
      </c>
    </row>
    <row r="1312" spans="1:4" ht="15.6" x14ac:dyDescent="0.3">
      <c r="A1312" s="1" t="s">
        <v>1059</v>
      </c>
      <c r="B1312" t="s">
        <v>2393</v>
      </c>
      <c r="C1312" s="1" t="s">
        <v>4568</v>
      </c>
      <c r="D1312" t="s">
        <v>4569</v>
      </c>
    </row>
    <row r="1313" spans="1:4" ht="15.6" x14ac:dyDescent="0.3">
      <c r="A1313" s="1" t="s">
        <v>1058</v>
      </c>
      <c r="B1313" t="s">
        <v>2393</v>
      </c>
      <c r="C1313" s="1" t="s">
        <v>4570</v>
      </c>
      <c r="D1313" t="s">
        <v>3118</v>
      </c>
    </row>
    <row r="1314" spans="1:4" ht="15.6" x14ac:dyDescent="0.3">
      <c r="A1314" s="1" t="s">
        <v>1057</v>
      </c>
      <c r="B1314" t="s">
        <v>2390</v>
      </c>
      <c r="C1314" s="1" t="s">
        <v>4571</v>
      </c>
      <c r="D1314" t="s">
        <v>4572</v>
      </c>
    </row>
    <row r="1315" spans="1:4" ht="15.6" x14ac:dyDescent="0.3">
      <c r="A1315" s="1" t="s">
        <v>1056</v>
      </c>
      <c r="B1315" t="s">
        <v>2390</v>
      </c>
      <c r="C1315" s="1" t="s">
        <v>4573</v>
      </c>
      <c r="D1315" t="s">
        <v>2893</v>
      </c>
    </row>
    <row r="1316" spans="1:4" ht="15.6" x14ac:dyDescent="0.3">
      <c r="A1316" s="1" t="s">
        <v>1055</v>
      </c>
      <c r="B1316" t="s">
        <v>2393</v>
      </c>
      <c r="C1316" s="1" t="s">
        <v>4574</v>
      </c>
      <c r="D1316" t="s">
        <v>4575</v>
      </c>
    </row>
    <row r="1317" spans="1:4" ht="15.6" x14ac:dyDescent="0.3">
      <c r="A1317" s="1" t="s">
        <v>1054</v>
      </c>
      <c r="B1317" t="s">
        <v>2390</v>
      </c>
      <c r="C1317" s="1" t="s">
        <v>4576</v>
      </c>
      <c r="D1317" t="s">
        <v>3274</v>
      </c>
    </row>
    <row r="1318" spans="1:4" ht="15.6" x14ac:dyDescent="0.3">
      <c r="A1318" s="1" t="s">
        <v>1053</v>
      </c>
      <c r="B1318" t="s">
        <v>2390</v>
      </c>
      <c r="C1318" s="1" t="s">
        <v>4577</v>
      </c>
      <c r="D1318" t="s">
        <v>4578</v>
      </c>
    </row>
    <row r="1319" spans="1:4" ht="15.6" x14ac:dyDescent="0.3">
      <c r="A1319" s="1" t="s">
        <v>1052</v>
      </c>
      <c r="B1319" t="s">
        <v>2390</v>
      </c>
      <c r="C1319" s="1" t="s">
        <v>4579</v>
      </c>
      <c r="D1319" t="s">
        <v>4580</v>
      </c>
    </row>
    <row r="1320" spans="1:4" ht="15.6" x14ac:dyDescent="0.3">
      <c r="A1320" s="1" t="s">
        <v>1051</v>
      </c>
      <c r="B1320" t="s">
        <v>2393</v>
      </c>
      <c r="C1320" s="1" t="s">
        <v>4581</v>
      </c>
      <c r="D1320" t="s">
        <v>4582</v>
      </c>
    </row>
    <row r="1321" spans="1:4" ht="15.6" x14ac:dyDescent="0.3">
      <c r="A1321" s="1" t="s">
        <v>1050</v>
      </c>
      <c r="B1321" t="s">
        <v>2390</v>
      </c>
      <c r="C1321" s="1" t="s">
        <v>4583</v>
      </c>
      <c r="D1321" t="s">
        <v>2398</v>
      </c>
    </row>
    <row r="1322" spans="1:4" ht="15.6" x14ac:dyDescent="0.3">
      <c r="A1322" s="1" t="s">
        <v>1049</v>
      </c>
      <c r="B1322" t="s">
        <v>2393</v>
      </c>
      <c r="C1322" s="1" t="s">
        <v>4584</v>
      </c>
      <c r="D1322" t="s">
        <v>4585</v>
      </c>
    </row>
    <row r="1323" spans="1:4" ht="15.6" x14ac:dyDescent="0.3">
      <c r="A1323" s="1" t="s">
        <v>1048</v>
      </c>
      <c r="B1323" t="s">
        <v>2390</v>
      </c>
      <c r="C1323" s="1" t="s">
        <v>4586</v>
      </c>
      <c r="D1323" t="s">
        <v>4587</v>
      </c>
    </row>
    <row r="1324" spans="1:4" ht="15.6" x14ac:dyDescent="0.3">
      <c r="A1324" s="1" t="s">
        <v>1047</v>
      </c>
      <c r="B1324" t="s">
        <v>2390</v>
      </c>
      <c r="C1324" s="1" t="s">
        <v>4588</v>
      </c>
      <c r="D1324" t="s">
        <v>4589</v>
      </c>
    </row>
    <row r="1325" spans="1:4" ht="15.6" x14ac:dyDescent="0.3">
      <c r="A1325" s="1" t="s">
        <v>1046</v>
      </c>
      <c r="B1325" t="s">
        <v>2390</v>
      </c>
      <c r="C1325" s="1" t="s">
        <v>4590</v>
      </c>
      <c r="D1325" t="s">
        <v>4591</v>
      </c>
    </row>
    <row r="1326" spans="1:4" ht="15.6" x14ac:dyDescent="0.3">
      <c r="A1326" s="1" t="s">
        <v>1045</v>
      </c>
      <c r="B1326" t="s">
        <v>2390</v>
      </c>
      <c r="C1326" s="1" t="s">
        <v>4592</v>
      </c>
      <c r="D1326" t="s">
        <v>2517</v>
      </c>
    </row>
    <row r="1327" spans="1:4" ht="15.6" x14ac:dyDescent="0.3">
      <c r="A1327" s="1" t="s">
        <v>1044</v>
      </c>
      <c r="B1327" t="s">
        <v>2390</v>
      </c>
      <c r="C1327" s="1" t="s">
        <v>4593</v>
      </c>
      <c r="D1327" t="s">
        <v>4594</v>
      </c>
    </row>
    <row r="1328" spans="1:4" ht="15.6" x14ac:dyDescent="0.3">
      <c r="A1328" s="1" t="s">
        <v>1043</v>
      </c>
      <c r="B1328" t="s">
        <v>2390</v>
      </c>
      <c r="C1328" s="1" t="s">
        <v>4595</v>
      </c>
      <c r="D1328" t="s">
        <v>3268</v>
      </c>
    </row>
    <row r="1329" spans="1:4" ht="15.6" x14ac:dyDescent="0.3">
      <c r="A1329" s="1" t="s">
        <v>1042</v>
      </c>
      <c r="B1329" t="s">
        <v>2393</v>
      </c>
      <c r="C1329" s="1" t="s">
        <v>4596</v>
      </c>
      <c r="D1329" t="s">
        <v>3129</v>
      </c>
    </row>
    <row r="1330" spans="1:4" ht="15.6" x14ac:dyDescent="0.3">
      <c r="A1330" s="1" t="s">
        <v>1041</v>
      </c>
      <c r="B1330" t="s">
        <v>3265</v>
      </c>
      <c r="C1330" s="1" t="s">
        <v>4597</v>
      </c>
      <c r="D1330" t="s">
        <v>4532</v>
      </c>
    </row>
    <row r="1331" spans="1:4" ht="15.6" x14ac:dyDescent="0.3">
      <c r="A1331" s="1" t="s">
        <v>1040</v>
      </c>
      <c r="B1331" t="s">
        <v>2393</v>
      </c>
      <c r="C1331" s="1" t="s">
        <v>4598</v>
      </c>
      <c r="D1331" t="s">
        <v>2826</v>
      </c>
    </row>
    <row r="1332" spans="1:4" ht="15.6" x14ac:dyDescent="0.3">
      <c r="A1332" s="1" t="s">
        <v>1039</v>
      </c>
      <c r="B1332" t="s">
        <v>2390</v>
      </c>
      <c r="C1332" s="1" t="s">
        <v>4599</v>
      </c>
      <c r="D1332" t="s">
        <v>3281</v>
      </c>
    </row>
    <row r="1333" spans="1:4" ht="15.6" x14ac:dyDescent="0.3">
      <c r="A1333" s="1" t="s">
        <v>1038</v>
      </c>
      <c r="B1333" t="s">
        <v>2393</v>
      </c>
      <c r="C1333" s="1" t="s">
        <v>4600</v>
      </c>
      <c r="D1333" t="s">
        <v>4601</v>
      </c>
    </row>
    <row r="1334" spans="1:4" ht="15.6" x14ac:dyDescent="0.3">
      <c r="A1334" s="1" t="s">
        <v>1037</v>
      </c>
      <c r="B1334" t="s">
        <v>3265</v>
      </c>
      <c r="C1334" s="1" t="s">
        <v>4602</v>
      </c>
      <c r="D1334" t="s">
        <v>4603</v>
      </c>
    </row>
    <row r="1335" spans="1:4" ht="15.6" x14ac:dyDescent="0.3">
      <c r="A1335" s="1" t="s">
        <v>1036</v>
      </c>
      <c r="B1335" t="s">
        <v>2393</v>
      </c>
      <c r="C1335" s="1" t="s">
        <v>4604</v>
      </c>
      <c r="D1335" t="s">
        <v>4605</v>
      </c>
    </row>
    <row r="1336" spans="1:4" ht="15.6" x14ac:dyDescent="0.3">
      <c r="A1336" s="1" t="s">
        <v>1035</v>
      </c>
      <c r="B1336" t="s">
        <v>2393</v>
      </c>
      <c r="C1336" s="1" t="s">
        <v>4606</v>
      </c>
      <c r="D1336" t="s">
        <v>4607</v>
      </c>
    </row>
    <row r="1337" spans="1:4" ht="15.6" x14ac:dyDescent="0.3">
      <c r="A1337" s="1" t="s">
        <v>1034</v>
      </c>
      <c r="B1337" t="s">
        <v>2393</v>
      </c>
      <c r="C1337" s="1" t="s">
        <v>2401</v>
      </c>
      <c r="D1337" t="s">
        <v>4608</v>
      </c>
    </row>
    <row r="1338" spans="1:4" ht="15.6" x14ac:dyDescent="0.3">
      <c r="A1338" s="1" t="s">
        <v>1033</v>
      </c>
      <c r="B1338" t="s">
        <v>2393</v>
      </c>
      <c r="C1338" s="1" t="s">
        <v>4609</v>
      </c>
      <c r="D1338" t="s">
        <v>4610</v>
      </c>
    </row>
    <row r="1339" spans="1:4" ht="15.6" x14ac:dyDescent="0.3">
      <c r="A1339" s="1" t="s">
        <v>1032</v>
      </c>
      <c r="B1339" t="s">
        <v>3265</v>
      </c>
      <c r="C1339" s="1" t="s">
        <v>2520</v>
      </c>
      <c r="D1339" t="s">
        <v>3436</v>
      </c>
    </row>
    <row r="1340" spans="1:4" ht="15.6" x14ac:dyDescent="0.3">
      <c r="A1340" s="1" t="s">
        <v>1031</v>
      </c>
      <c r="B1340" t="s">
        <v>2393</v>
      </c>
      <c r="C1340" s="1" t="s">
        <v>4611</v>
      </c>
      <c r="D1340" t="s">
        <v>2688</v>
      </c>
    </row>
    <row r="1341" spans="1:4" ht="15.6" x14ac:dyDescent="0.3">
      <c r="A1341" s="1" t="s">
        <v>1030</v>
      </c>
      <c r="B1341" t="s">
        <v>2393</v>
      </c>
      <c r="C1341" s="1" t="s">
        <v>4612</v>
      </c>
      <c r="D1341" t="s">
        <v>4613</v>
      </c>
    </row>
    <row r="1342" spans="1:4" ht="15.6" x14ac:dyDescent="0.3">
      <c r="A1342" s="1" t="s">
        <v>1029</v>
      </c>
      <c r="B1342" t="s">
        <v>3265</v>
      </c>
      <c r="C1342" s="1" t="s">
        <v>4614</v>
      </c>
      <c r="D1342" t="s">
        <v>3483</v>
      </c>
    </row>
    <row r="1343" spans="1:4" ht="15.6" x14ac:dyDescent="0.3">
      <c r="A1343" s="1" t="s">
        <v>1028</v>
      </c>
      <c r="B1343" t="s">
        <v>2390</v>
      </c>
      <c r="C1343" s="1" t="s">
        <v>4615</v>
      </c>
      <c r="D1343" t="s">
        <v>4616</v>
      </c>
    </row>
    <row r="1344" spans="1:4" ht="15.6" x14ac:dyDescent="0.3">
      <c r="A1344" s="1" t="s">
        <v>1027</v>
      </c>
      <c r="B1344" t="s">
        <v>3265</v>
      </c>
      <c r="C1344" s="1" t="s">
        <v>4617</v>
      </c>
      <c r="D1344" t="s">
        <v>4618</v>
      </c>
    </row>
    <row r="1345" spans="1:4" ht="15.6" x14ac:dyDescent="0.3">
      <c r="A1345" s="1" t="s">
        <v>1026</v>
      </c>
      <c r="B1345" t="s">
        <v>2390</v>
      </c>
      <c r="C1345" s="1" t="s">
        <v>4619</v>
      </c>
      <c r="D1345" t="s">
        <v>3162</v>
      </c>
    </row>
    <row r="1346" spans="1:4" ht="15.6" x14ac:dyDescent="0.3">
      <c r="A1346" s="1" t="s">
        <v>1025</v>
      </c>
      <c r="B1346" t="s">
        <v>2393</v>
      </c>
      <c r="C1346" s="1" t="s">
        <v>4620</v>
      </c>
      <c r="D1346" t="s">
        <v>2584</v>
      </c>
    </row>
    <row r="1347" spans="1:4" ht="15.6" x14ac:dyDescent="0.3">
      <c r="A1347" s="1" t="s">
        <v>1024</v>
      </c>
      <c r="B1347" t="s">
        <v>2390</v>
      </c>
      <c r="C1347" s="1" t="s">
        <v>4621</v>
      </c>
      <c r="D1347" t="s">
        <v>4622</v>
      </c>
    </row>
    <row r="1348" spans="1:4" ht="15.6" x14ac:dyDescent="0.3">
      <c r="A1348" s="1" t="s">
        <v>1023</v>
      </c>
      <c r="B1348" t="s">
        <v>2393</v>
      </c>
      <c r="C1348" s="1" t="s">
        <v>4623</v>
      </c>
      <c r="D1348" t="s">
        <v>2738</v>
      </c>
    </row>
    <row r="1349" spans="1:4" ht="15.6" x14ac:dyDescent="0.3">
      <c r="A1349" s="1" t="s">
        <v>1022</v>
      </c>
      <c r="B1349" t="s">
        <v>2390</v>
      </c>
      <c r="C1349" s="1" t="s">
        <v>4624</v>
      </c>
      <c r="D1349" t="s">
        <v>4625</v>
      </c>
    </row>
    <row r="1350" spans="1:4" ht="15.6" x14ac:dyDescent="0.3">
      <c r="A1350" s="1" t="s">
        <v>1021</v>
      </c>
      <c r="B1350" t="s">
        <v>3265</v>
      </c>
      <c r="C1350" s="1" t="s">
        <v>4626</v>
      </c>
      <c r="D1350" t="s">
        <v>3164</v>
      </c>
    </row>
    <row r="1351" spans="1:4" ht="15.6" x14ac:dyDescent="0.3">
      <c r="A1351" s="1" t="s">
        <v>1020</v>
      </c>
      <c r="B1351" t="s">
        <v>2393</v>
      </c>
      <c r="C1351" s="1" t="s">
        <v>4627</v>
      </c>
      <c r="D1351" t="s">
        <v>4628</v>
      </c>
    </row>
    <row r="1352" spans="1:4" ht="15.6" x14ac:dyDescent="0.3">
      <c r="A1352" s="1" t="s">
        <v>1019</v>
      </c>
      <c r="B1352" t="s">
        <v>2390</v>
      </c>
      <c r="C1352" s="1" t="s">
        <v>2955</v>
      </c>
      <c r="D1352" t="s">
        <v>4629</v>
      </c>
    </row>
    <row r="1353" spans="1:4" ht="15.6" x14ac:dyDescent="0.3">
      <c r="A1353" s="1" t="s">
        <v>1018</v>
      </c>
      <c r="B1353" t="s">
        <v>2393</v>
      </c>
      <c r="C1353" s="1" t="s">
        <v>4630</v>
      </c>
      <c r="D1353" t="s">
        <v>3101</v>
      </c>
    </row>
    <row r="1354" spans="1:4" ht="15.6" x14ac:dyDescent="0.3">
      <c r="A1354" s="1" t="s">
        <v>1017</v>
      </c>
      <c r="B1354" t="s">
        <v>2390</v>
      </c>
      <c r="C1354" s="1" t="s">
        <v>4631</v>
      </c>
      <c r="D1354" t="s">
        <v>4632</v>
      </c>
    </row>
    <row r="1355" spans="1:4" ht="15.6" x14ac:dyDescent="0.3">
      <c r="A1355" s="1" t="s">
        <v>1016</v>
      </c>
      <c r="B1355" t="s">
        <v>2390</v>
      </c>
      <c r="C1355" s="1" t="s">
        <v>3035</v>
      </c>
      <c r="D1355" t="s">
        <v>4633</v>
      </c>
    </row>
    <row r="1356" spans="1:4" ht="15.6" x14ac:dyDescent="0.3">
      <c r="A1356" s="1" t="s">
        <v>1015</v>
      </c>
      <c r="B1356" t="s">
        <v>2390</v>
      </c>
      <c r="C1356" s="1" t="s">
        <v>4364</v>
      </c>
      <c r="D1356" t="s">
        <v>4634</v>
      </c>
    </row>
    <row r="1357" spans="1:4" ht="15.6" x14ac:dyDescent="0.3">
      <c r="A1357" s="1" t="s">
        <v>1014</v>
      </c>
      <c r="B1357" t="s">
        <v>2390</v>
      </c>
      <c r="C1357" s="1" t="s">
        <v>4635</v>
      </c>
      <c r="D1357" t="s">
        <v>4636</v>
      </c>
    </row>
    <row r="1358" spans="1:4" ht="15.6" x14ac:dyDescent="0.3">
      <c r="A1358" s="1" t="s">
        <v>1013</v>
      </c>
      <c r="B1358" t="s">
        <v>2390</v>
      </c>
      <c r="C1358" s="1" t="s">
        <v>4637</v>
      </c>
      <c r="D1358" t="s">
        <v>4638</v>
      </c>
    </row>
    <row r="1359" spans="1:4" ht="15.6" x14ac:dyDescent="0.3">
      <c r="A1359" s="1" t="s">
        <v>1012</v>
      </c>
      <c r="B1359" t="s">
        <v>2393</v>
      </c>
      <c r="C1359" s="1" t="s">
        <v>4639</v>
      </c>
      <c r="D1359" t="s">
        <v>3471</v>
      </c>
    </row>
    <row r="1360" spans="1:4" ht="15.6" x14ac:dyDescent="0.3">
      <c r="A1360" s="1" t="s">
        <v>1011</v>
      </c>
      <c r="B1360" t="s">
        <v>2390</v>
      </c>
      <c r="C1360" s="1" t="s">
        <v>4640</v>
      </c>
      <c r="D1360" t="s">
        <v>4641</v>
      </c>
    </row>
    <row r="1361" spans="1:4" ht="15.6" x14ac:dyDescent="0.3">
      <c r="A1361" s="1" t="s">
        <v>1010</v>
      </c>
      <c r="B1361" t="s">
        <v>2390</v>
      </c>
      <c r="C1361" s="1" t="s">
        <v>2647</v>
      </c>
      <c r="D1361" t="s">
        <v>4642</v>
      </c>
    </row>
    <row r="1362" spans="1:4" ht="15.6" x14ac:dyDescent="0.3">
      <c r="A1362" s="1" t="s">
        <v>1009</v>
      </c>
      <c r="B1362" t="s">
        <v>2393</v>
      </c>
      <c r="C1362" s="1" t="s">
        <v>4643</v>
      </c>
      <c r="D1362" t="s">
        <v>4644</v>
      </c>
    </row>
    <row r="1363" spans="1:4" ht="15.6" x14ac:dyDescent="0.3">
      <c r="A1363" s="1" t="s">
        <v>1008</v>
      </c>
      <c r="B1363" t="s">
        <v>2393</v>
      </c>
      <c r="C1363" s="1" t="s">
        <v>4645</v>
      </c>
      <c r="D1363" t="s">
        <v>4646</v>
      </c>
    </row>
    <row r="1364" spans="1:4" ht="15.6" x14ac:dyDescent="0.3">
      <c r="A1364" s="1" t="s">
        <v>1007</v>
      </c>
      <c r="B1364" t="s">
        <v>2393</v>
      </c>
      <c r="C1364" s="1" t="s">
        <v>3806</v>
      </c>
      <c r="D1364" t="s">
        <v>3402</v>
      </c>
    </row>
    <row r="1365" spans="1:4" ht="15.6" x14ac:dyDescent="0.3">
      <c r="A1365" s="1" t="s">
        <v>1006</v>
      </c>
      <c r="B1365" t="s">
        <v>2390</v>
      </c>
      <c r="C1365" s="1" t="s">
        <v>4647</v>
      </c>
      <c r="D1365" t="s">
        <v>4648</v>
      </c>
    </row>
    <row r="1366" spans="1:4" ht="15.6" x14ac:dyDescent="0.3">
      <c r="A1366" s="1" t="s">
        <v>1005</v>
      </c>
      <c r="B1366" t="s">
        <v>2390</v>
      </c>
      <c r="C1366" s="1" t="s">
        <v>4649</v>
      </c>
      <c r="D1366" t="s">
        <v>2436</v>
      </c>
    </row>
    <row r="1367" spans="1:4" ht="15.6" x14ac:dyDescent="0.3">
      <c r="A1367" s="1" t="s">
        <v>1004</v>
      </c>
      <c r="B1367" t="s">
        <v>3265</v>
      </c>
      <c r="C1367" s="1" t="s">
        <v>4650</v>
      </c>
      <c r="D1367" t="s">
        <v>4651</v>
      </c>
    </row>
    <row r="1368" spans="1:4" ht="15.6" x14ac:dyDescent="0.3">
      <c r="A1368" s="1" t="s">
        <v>1003</v>
      </c>
      <c r="B1368" t="s">
        <v>2390</v>
      </c>
      <c r="C1368" s="1" t="s">
        <v>4652</v>
      </c>
      <c r="D1368" t="s">
        <v>4653</v>
      </c>
    </row>
    <row r="1369" spans="1:4" ht="15.6" x14ac:dyDescent="0.3">
      <c r="A1369" s="1" t="s">
        <v>1002</v>
      </c>
      <c r="B1369" t="s">
        <v>2393</v>
      </c>
      <c r="C1369" s="1" t="s">
        <v>4654</v>
      </c>
      <c r="D1369" t="s">
        <v>2584</v>
      </c>
    </row>
    <row r="1370" spans="1:4" ht="15.6" x14ac:dyDescent="0.3">
      <c r="A1370" s="1" t="s">
        <v>1001</v>
      </c>
      <c r="B1370" t="s">
        <v>2393</v>
      </c>
      <c r="C1370" s="1" t="s">
        <v>4655</v>
      </c>
      <c r="D1370" t="s">
        <v>4656</v>
      </c>
    </row>
    <row r="1371" spans="1:4" ht="15.6" x14ac:dyDescent="0.3">
      <c r="A1371" s="1" t="s">
        <v>1000</v>
      </c>
      <c r="B1371" t="s">
        <v>2393</v>
      </c>
      <c r="C1371" s="1" t="s">
        <v>4657</v>
      </c>
      <c r="D1371" t="s">
        <v>4658</v>
      </c>
    </row>
    <row r="1372" spans="1:4" ht="15.6" x14ac:dyDescent="0.3">
      <c r="A1372" s="1" t="s">
        <v>999</v>
      </c>
      <c r="B1372" t="s">
        <v>2390</v>
      </c>
      <c r="C1372" s="1" t="s">
        <v>4659</v>
      </c>
      <c r="D1372" t="s">
        <v>4660</v>
      </c>
    </row>
    <row r="1373" spans="1:4" ht="15.6" x14ac:dyDescent="0.3">
      <c r="A1373" s="1" t="s">
        <v>998</v>
      </c>
      <c r="B1373" t="s">
        <v>2390</v>
      </c>
      <c r="C1373" s="1" t="s">
        <v>4661</v>
      </c>
      <c r="D1373" t="s">
        <v>4662</v>
      </c>
    </row>
    <row r="1374" spans="1:4" ht="15.6" x14ac:dyDescent="0.3">
      <c r="A1374" s="1" t="s">
        <v>997</v>
      </c>
      <c r="B1374" t="s">
        <v>2393</v>
      </c>
      <c r="C1374" s="1" t="s">
        <v>2733</v>
      </c>
      <c r="D1374" t="s">
        <v>4663</v>
      </c>
    </row>
    <row r="1375" spans="1:4" ht="15.6" x14ac:dyDescent="0.3">
      <c r="A1375" s="1" t="s">
        <v>996</v>
      </c>
      <c r="B1375" t="s">
        <v>2393</v>
      </c>
      <c r="C1375" s="1" t="s">
        <v>4664</v>
      </c>
      <c r="D1375" t="s">
        <v>4665</v>
      </c>
    </row>
    <row r="1376" spans="1:4" ht="15.6" x14ac:dyDescent="0.3">
      <c r="A1376" s="1" t="s">
        <v>995</v>
      </c>
      <c r="B1376" t="s">
        <v>3265</v>
      </c>
      <c r="C1376" s="1" t="s">
        <v>3371</v>
      </c>
      <c r="D1376" t="s">
        <v>4666</v>
      </c>
    </row>
    <row r="1377" spans="1:4" ht="15.6" x14ac:dyDescent="0.3">
      <c r="A1377" s="1" t="s">
        <v>994</v>
      </c>
      <c r="B1377" t="s">
        <v>2393</v>
      </c>
      <c r="C1377" s="1" t="s">
        <v>4667</v>
      </c>
      <c r="D1377" t="s">
        <v>4668</v>
      </c>
    </row>
    <row r="1378" spans="1:4" ht="15.6" x14ac:dyDescent="0.3">
      <c r="A1378" s="1" t="s">
        <v>993</v>
      </c>
      <c r="B1378" t="s">
        <v>2393</v>
      </c>
      <c r="C1378" s="1" t="s">
        <v>4669</v>
      </c>
      <c r="D1378" t="s">
        <v>3052</v>
      </c>
    </row>
    <row r="1379" spans="1:4" ht="15.6" x14ac:dyDescent="0.3">
      <c r="A1379" s="1" t="s">
        <v>992</v>
      </c>
      <c r="B1379" t="s">
        <v>2390</v>
      </c>
      <c r="C1379" s="1" t="s">
        <v>4670</v>
      </c>
      <c r="D1379" t="s">
        <v>4671</v>
      </c>
    </row>
    <row r="1380" spans="1:4" ht="15.6" x14ac:dyDescent="0.3">
      <c r="A1380" s="1" t="s">
        <v>991</v>
      </c>
      <c r="B1380" t="s">
        <v>2393</v>
      </c>
      <c r="C1380" s="1" t="s">
        <v>4672</v>
      </c>
      <c r="D1380" t="s">
        <v>2519</v>
      </c>
    </row>
    <row r="1381" spans="1:4" ht="15.6" x14ac:dyDescent="0.3">
      <c r="A1381" s="1" t="s">
        <v>990</v>
      </c>
      <c r="B1381" t="s">
        <v>2393</v>
      </c>
      <c r="C1381" s="1" t="s">
        <v>4673</v>
      </c>
      <c r="D1381" t="s">
        <v>2787</v>
      </c>
    </row>
    <row r="1382" spans="1:4" ht="15.6" x14ac:dyDescent="0.3">
      <c r="A1382" s="1" t="s">
        <v>989</v>
      </c>
      <c r="B1382" t="s">
        <v>2393</v>
      </c>
      <c r="C1382" s="1" t="s">
        <v>4674</v>
      </c>
      <c r="D1382" t="s">
        <v>4675</v>
      </c>
    </row>
    <row r="1383" spans="1:4" ht="15.6" x14ac:dyDescent="0.3">
      <c r="A1383" s="1" t="s">
        <v>988</v>
      </c>
      <c r="B1383" t="s">
        <v>2390</v>
      </c>
      <c r="C1383" s="1" t="s">
        <v>4676</v>
      </c>
      <c r="D1383" t="s">
        <v>3335</v>
      </c>
    </row>
    <row r="1384" spans="1:4" ht="15.6" x14ac:dyDescent="0.3">
      <c r="A1384" s="1" t="s">
        <v>987</v>
      </c>
      <c r="B1384" t="s">
        <v>2393</v>
      </c>
      <c r="C1384" s="1" t="s">
        <v>3524</v>
      </c>
      <c r="D1384" t="s">
        <v>4180</v>
      </c>
    </row>
    <row r="1385" spans="1:4" ht="15.6" x14ac:dyDescent="0.3">
      <c r="A1385" s="1" t="s">
        <v>986</v>
      </c>
      <c r="B1385" t="s">
        <v>2393</v>
      </c>
      <c r="C1385" s="1" t="s">
        <v>4677</v>
      </c>
      <c r="D1385" t="s">
        <v>4678</v>
      </c>
    </row>
    <row r="1386" spans="1:4" ht="15.6" x14ac:dyDescent="0.3">
      <c r="A1386" s="1" t="s">
        <v>985</v>
      </c>
      <c r="B1386" t="s">
        <v>2390</v>
      </c>
      <c r="C1386" s="1" t="s">
        <v>2917</v>
      </c>
      <c r="D1386" t="s">
        <v>4679</v>
      </c>
    </row>
    <row r="1387" spans="1:4" ht="15.6" x14ac:dyDescent="0.3">
      <c r="A1387" s="1" t="s">
        <v>984</v>
      </c>
      <c r="B1387" t="s">
        <v>2393</v>
      </c>
      <c r="C1387" s="1" t="s">
        <v>4680</v>
      </c>
      <c r="D1387" t="s">
        <v>4681</v>
      </c>
    </row>
    <row r="1388" spans="1:4" ht="15.6" x14ac:dyDescent="0.3">
      <c r="A1388" s="1" t="s">
        <v>983</v>
      </c>
      <c r="B1388" t="s">
        <v>2393</v>
      </c>
      <c r="C1388" s="1" t="s">
        <v>4091</v>
      </c>
      <c r="D1388" t="s">
        <v>4682</v>
      </c>
    </row>
    <row r="1389" spans="1:4" ht="15.6" x14ac:dyDescent="0.3">
      <c r="A1389" s="1" t="s">
        <v>982</v>
      </c>
      <c r="B1389" t="s">
        <v>2390</v>
      </c>
      <c r="C1389" s="1" t="s">
        <v>4683</v>
      </c>
      <c r="D1389" t="s">
        <v>4684</v>
      </c>
    </row>
    <row r="1390" spans="1:4" ht="15.6" x14ac:dyDescent="0.3">
      <c r="A1390" s="1" t="s">
        <v>981</v>
      </c>
      <c r="B1390" t="s">
        <v>2393</v>
      </c>
      <c r="C1390" s="1" t="s">
        <v>4685</v>
      </c>
      <c r="D1390" t="s">
        <v>2414</v>
      </c>
    </row>
    <row r="1391" spans="1:4" ht="15.6" x14ac:dyDescent="0.3">
      <c r="A1391" s="1" t="s">
        <v>980</v>
      </c>
      <c r="B1391" t="s">
        <v>2393</v>
      </c>
      <c r="C1391" s="1" t="s">
        <v>4686</v>
      </c>
      <c r="D1391" t="s">
        <v>3232</v>
      </c>
    </row>
    <row r="1392" spans="1:4" ht="15.6" x14ac:dyDescent="0.3">
      <c r="A1392" s="1" t="s">
        <v>979</v>
      </c>
      <c r="B1392" t="s">
        <v>2393</v>
      </c>
      <c r="C1392" s="1" t="s">
        <v>3207</v>
      </c>
      <c r="D1392" t="s">
        <v>4687</v>
      </c>
    </row>
    <row r="1393" spans="1:4" ht="15.6" x14ac:dyDescent="0.3">
      <c r="A1393" s="1" t="s">
        <v>978</v>
      </c>
      <c r="B1393" t="s">
        <v>2393</v>
      </c>
      <c r="C1393" s="1" t="s">
        <v>4688</v>
      </c>
      <c r="D1393" t="s">
        <v>2686</v>
      </c>
    </row>
    <row r="1394" spans="1:4" ht="15.6" x14ac:dyDescent="0.3">
      <c r="A1394" s="1" t="s">
        <v>977</v>
      </c>
      <c r="B1394" t="s">
        <v>2390</v>
      </c>
      <c r="C1394" s="1" t="s">
        <v>4689</v>
      </c>
      <c r="D1394" t="s">
        <v>4690</v>
      </c>
    </row>
    <row r="1395" spans="1:4" ht="15.6" x14ac:dyDescent="0.3">
      <c r="A1395" s="1" t="s">
        <v>976</v>
      </c>
      <c r="B1395" t="s">
        <v>2390</v>
      </c>
      <c r="C1395" s="1" t="s">
        <v>4691</v>
      </c>
      <c r="D1395" t="s">
        <v>4692</v>
      </c>
    </row>
    <row r="1396" spans="1:4" ht="15.6" x14ac:dyDescent="0.3">
      <c r="A1396" s="1" t="s">
        <v>975</v>
      </c>
      <c r="B1396" t="s">
        <v>2393</v>
      </c>
      <c r="C1396" s="1" t="s">
        <v>4693</v>
      </c>
      <c r="D1396" t="s">
        <v>2584</v>
      </c>
    </row>
    <row r="1397" spans="1:4" ht="15.6" x14ac:dyDescent="0.3">
      <c r="A1397" s="1" t="s">
        <v>974</v>
      </c>
      <c r="B1397" t="s">
        <v>2393</v>
      </c>
      <c r="C1397" s="1" t="s">
        <v>4694</v>
      </c>
      <c r="D1397" t="s">
        <v>2584</v>
      </c>
    </row>
    <row r="1398" spans="1:4" ht="15.6" x14ac:dyDescent="0.3">
      <c r="A1398" s="1" t="s">
        <v>973</v>
      </c>
      <c r="B1398" t="s">
        <v>2390</v>
      </c>
      <c r="C1398" s="1" t="s">
        <v>4695</v>
      </c>
      <c r="D1398" t="s">
        <v>4696</v>
      </c>
    </row>
    <row r="1399" spans="1:4" ht="15.6" x14ac:dyDescent="0.3">
      <c r="A1399" s="1" t="s">
        <v>972</v>
      </c>
      <c r="B1399" t="s">
        <v>3265</v>
      </c>
      <c r="C1399" s="1" t="s">
        <v>4697</v>
      </c>
      <c r="D1399" t="s">
        <v>4698</v>
      </c>
    </row>
    <row r="1400" spans="1:4" ht="15.6" x14ac:dyDescent="0.3">
      <c r="A1400" s="1" t="s">
        <v>971</v>
      </c>
      <c r="B1400" t="s">
        <v>2390</v>
      </c>
      <c r="C1400" s="1" t="s">
        <v>4699</v>
      </c>
      <c r="D1400" t="s">
        <v>2860</v>
      </c>
    </row>
    <row r="1401" spans="1:4" ht="15.6" x14ac:dyDescent="0.3">
      <c r="A1401" s="1" t="s">
        <v>970</v>
      </c>
      <c r="B1401" t="s">
        <v>2390</v>
      </c>
      <c r="C1401" s="1" t="s">
        <v>4700</v>
      </c>
      <c r="D1401" t="s">
        <v>3670</v>
      </c>
    </row>
    <row r="1402" spans="1:4" ht="15.6" x14ac:dyDescent="0.3">
      <c r="A1402" s="1" t="s">
        <v>969</v>
      </c>
      <c r="B1402" t="s">
        <v>2390</v>
      </c>
      <c r="C1402" s="1" t="s">
        <v>4395</v>
      </c>
      <c r="D1402" t="s">
        <v>4701</v>
      </c>
    </row>
    <row r="1403" spans="1:4" ht="15.6" x14ac:dyDescent="0.3">
      <c r="A1403" s="1" t="s">
        <v>968</v>
      </c>
      <c r="B1403" t="s">
        <v>2390</v>
      </c>
      <c r="C1403" s="1" t="s">
        <v>4702</v>
      </c>
      <c r="D1403" t="s">
        <v>2502</v>
      </c>
    </row>
    <row r="1404" spans="1:4" ht="15.6" x14ac:dyDescent="0.3">
      <c r="A1404" s="1" t="s">
        <v>967</v>
      </c>
      <c r="B1404" t="s">
        <v>2390</v>
      </c>
      <c r="C1404" s="1" t="s">
        <v>4703</v>
      </c>
      <c r="D1404" t="s">
        <v>3519</v>
      </c>
    </row>
    <row r="1405" spans="1:4" ht="15.6" x14ac:dyDescent="0.3">
      <c r="A1405" s="1" t="s">
        <v>966</v>
      </c>
      <c r="B1405" t="s">
        <v>2390</v>
      </c>
      <c r="C1405" s="1" t="s">
        <v>4704</v>
      </c>
      <c r="D1405" t="s">
        <v>4705</v>
      </c>
    </row>
    <row r="1406" spans="1:4" ht="15.6" x14ac:dyDescent="0.3">
      <c r="A1406" s="1" t="s">
        <v>965</v>
      </c>
      <c r="B1406" t="s">
        <v>2390</v>
      </c>
      <c r="C1406" s="1" t="s">
        <v>4706</v>
      </c>
      <c r="D1406" t="s">
        <v>4707</v>
      </c>
    </row>
    <row r="1407" spans="1:4" ht="15.6" x14ac:dyDescent="0.3">
      <c r="A1407" s="1" t="s">
        <v>964</v>
      </c>
      <c r="B1407" t="s">
        <v>2393</v>
      </c>
      <c r="C1407" s="1" t="s">
        <v>4708</v>
      </c>
      <c r="D1407" t="s">
        <v>2442</v>
      </c>
    </row>
    <row r="1408" spans="1:4" ht="15.6" x14ac:dyDescent="0.3">
      <c r="A1408" s="1" t="s">
        <v>963</v>
      </c>
      <c r="B1408" t="s">
        <v>2390</v>
      </c>
      <c r="C1408" s="1" t="s">
        <v>4709</v>
      </c>
      <c r="D1408" t="s">
        <v>3670</v>
      </c>
    </row>
    <row r="1409" spans="1:4" ht="15.6" x14ac:dyDescent="0.3">
      <c r="A1409" s="1" t="s">
        <v>962</v>
      </c>
      <c r="B1409" t="s">
        <v>2393</v>
      </c>
      <c r="C1409" s="1" t="s">
        <v>4710</v>
      </c>
      <c r="D1409" t="s">
        <v>2478</v>
      </c>
    </row>
    <row r="1410" spans="1:4" ht="15.6" x14ac:dyDescent="0.3">
      <c r="A1410" s="1" t="s">
        <v>961</v>
      </c>
      <c r="B1410" t="s">
        <v>2393</v>
      </c>
      <c r="C1410" s="1" t="s">
        <v>4711</v>
      </c>
      <c r="D1410" t="s">
        <v>2394</v>
      </c>
    </row>
    <row r="1411" spans="1:4" ht="15.6" x14ac:dyDescent="0.3">
      <c r="A1411" s="1" t="s">
        <v>960</v>
      </c>
      <c r="B1411" t="s">
        <v>2393</v>
      </c>
      <c r="C1411" s="1" t="s">
        <v>4712</v>
      </c>
      <c r="D1411" t="s">
        <v>4713</v>
      </c>
    </row>
    <row r="1412" spans="1:4" ht="15.6" x14ac:dyDescent="0.3">
      <c r="A1412" s="1" t="s">
        <v>959</v>
      </c>
      <c r="B1412" t="s">
        <v>2390</v>
      </c>
      <c r="C1412" s="1" t="s">
        <v>4258</v>
      </c>
      <c r="D1412" t="s">
        <v>4714</v>
      </c>
    </row>
    <row r="1413" spans="1:4" ht="15.6" x14ac:dyDescent="0.3">
      <c r="A1413" s="1" t="s">
        <v>958</v>
      </c>
      <c r="B1413" t="s">
        <v>2390</v>
      </c>
      <c r="C1413" s="1" t="s">
        <v>4715</v>
      </c>
      <c r="D1413" t="s">
        <v>4660</v>
      </c>
    </row>
    <row r="1414" spans="1:4" ht="15.6" x14ac:dyDescent="0.3">
      <c r="A1414" s="1" t="s">
        <v>957</v>
      </c>
      <c r="B1414" t="s">
        <v>2390</v>
      </c>
      <c r="C1414" s="1" t="s">
        <v>4440</v>
      </c>
      <c r="D1414" t="s">
        <v>4716</v>
      </c>
    </row>
    <row r="1415" spans="1:4" ht="15.6" x14ac:dyDescent="0.3">
      <c r="A1415" s="1" t="s">
        <v>956</v>
      </c>
      <c r="B1415" t="s">
        <v>2393</v>
      </c>
      <c r="C1415" s="1" t="s">
        <v>4717</v>
      </c>
      <c r="D1415" t="s">
        <v>2690</v>
      </c>
    </row>
    <row r="1416" spans="1:4" ht="15.6" x14ac:dyDescent="0.3">
      <c r="A1416" s="1" t="s">
        <v>955</v>
      </c>
      <c r="B1416" t="s">
        <v>2393</v>
      </c>
      <c r="C1416" s="1" t="s">
        <v>4718</v>
      </c>
      <c r="D1416" t="s">
        <v>4719</v>
      </c>
    </row>
    <row r="1417" spans="1:4" ht="15.6" x14ac:dyDescent="0.3">
      <c r="A1417" s="1" t="s">
        <v>954</v>
      </c>
      <c r="B1417" t="s">
        <v>2393</v>
      </c>
      <c r="C1417" s="1" t="s">
        <v>4720</v>
      </c>
      <c r="D1417" t="s">
        <v>2553</v>
      </c>
    </row>
    <row r="1418" spans="1:4" ht="15.6" x14ac:dyDescent="0.3">
      <c r="A1418" s="1" t="s">
        <v>953</v>
      </c>
      <c r="B1418" t="s">
        <v>2390</v>
      </c>
      <c r="C1418" s="1" t="s">
        <v>4721</v>
      </c>
      <c r="D1418" t="s">
        <v>4722</v>
      </c>
    </row>
    <row r="1419" spans="1:4" ht="15.6" x14ac:dyDescent="0.3">
      <c r="A1419" s="1" t="s">
        <v>952</v>
      </c>
      <c r="B1419" t="s">
        <v>3265</v>
      </c>
      <c r="C1419" s="1" t="s">
        <v>4723</v>
      </c>
      <c r="D1419" t="s">
        <v>2600</v>
      </c>
    </row>
    <row r="1420" spans="1:4" ht="15.6" x14ac:dyDescent="0.3">
      <c r="A1420" s="1" t="s">
        <v>951</v>
      </c>
      <c r="B1420" t="s">
        <v>2393</v>
      </c>
      <c r="C1420" s="1" t="s">
        <v>4724</v>
      </c>
      <c r="D1420" t="s">
        <v>2903</v>
      </c>
    </row>
    <row r="1421" spans="1:4" ht="15.6" x14ac:dyDescent="0.3">
      <c r="A1421" s="1" t="s">
        <v>950</v>
      </c>
      <c r="B1421" t="s">
        <v>2393</v>
      </c>
      <c r="C1421" s="1" t="s">
        <v>4725</v>
      </c>
      <c r="D1421" t="s">
        <v>4726</v>
      </c>
    </row>
    <row r="1422" spans="1:4" ht="15.6" x14ac:dyDescent="0.3">
      <c r="A1422" s="1" t="s">
        <v>949</v>
      </c>
      <c r="B1422" t="s">
        <v>2390</v>
      </c>
      <c r="C1422" s="1" t="s">
        <v>4727</v>
      </c>
      <c r="D1422" t="s">
        <v>4728</v>
      </c>
    </row>
    <row r="1423" spans="1:4" ht="15.6" x14ac:dyDescent="0.3">
      <c r="A1423" s="1" t="s">
        <v>948</v>
      </c>
      <c r="B1423" t="s">
        <v>2393</v>
      </c>
      <c r="C1423" s="1" t="s">
        <v>4729</v>
      </c>
      <c r="D1423" t="s">
        <v>4730</v>
      </c>
    </row>
    <row r="1424" spans="1:4" ht="15.6" x14ac:dyDescent="0.3">
      <c r="A1424" s="1" t="s">
        <v>947</v>
      </c>
      <c r="B1424" t="s">
        <v>2393</v>
      </c>
      <c r="C1424" s="1" t="s">
        <v>4731</v>
      </c>
      <c r="D1424" t="s">
        <v>4732</v>
      </c>
    </row>
    <row r="1425" spans="1:4" ht="15.6" x14ac:dyDescent="0.3">
      <c r="A1425" s="1" t="s">
        <v>946</v>
      </c>
      <c r="B1425" t="s">
        <v>2390</v>
      </c>
      <c r="C1425" s="1" t="s">
        <v>4733</v>
      </c>
      <c r="D1425" t="s">
        <v>4734</v>
      </c>
    </row>
    <row r="1426" spans="1:4" ht="15.6" x14ac:dyDescent="0.3">
      <c r="A1426" s="1" t="s">
        <v>945</v>
      </c>
      <c r="B1426" t="s">
        <v>2393</v>
      </c>
      <c r="C1426" s="1" t="s">
        <v>4735</v>
      </c>
      <c r="D1426" t="s">
        <v>4736</v>
      </c>
    </row>
    <row r="1427" spans="1:4" ht="15.6" x14ac:dyDescent="0.3">
      <c r="A1427" s="1" t="s">
        <v>944</v>
      </c>
      <c r="B1427" t="s">
        <v>2393</v>
      </c>
      <c r="C1427" s="1" t="s">
        <v>4737</v>
      </c>
      <c r="D1427" t="s">
        <v>2404</v>
      </c>
    </row>
    <row r="1428" spans="1:4" ht="15.6" x14ac:dyDescent="0.3">
      <c r="A1428" s="1" t="s">
        <v>943</v>
      </c>
      <c r="B1428" t="s">
        <v>2390</v>
      </c>
      <c r="C1428" s="1" t="s">
        <v>2939</v>
      </c>
      <c r="D1428" t="s">
        <v>4738</v>
      </c>
    </row>
    <row r="1429" spans="1:4" ht="15.6" x14ac:dyDescent="0.3">
      <c r="A1429" s="1" t="s">
        <v>942</v>
      </c>
      <c r="B1429" t="s">
        <v>2390</v>
      </c>
      <c r="C1429" s="1" t="s">
        <v>4739</v>
      </c>
      <c r="D1429" t="s">
        <v>4740</v>
      </c>
    </row>
    <row r="1430" spans="1:4" ht="15.6" x14ac:dyDescent="0.3">
      <c r="A1430" s="1" t="s">
        <v>941</v>
      </c>
      <c r="B1430" t="s">
        <v>2390</v>
      </c>
      <c r="C1430" s="1" t="s">
        <v>2514</v>
      </c>
      <c r="D1430" t="s">
        <v>3225</v>
      </c>
    </row>
    <row r="1431" spans="1:4" ht="15.6" x14ac:dyDescent="0.3">
      <c r="A1431" s="1" t="s">
        <v>940</v>
      </c>
      <c r="B1431" t="s">
        <v>2393</v>
      </c>
      <c r="C1431" s="1" t="s">
        <v>4741</v>
      </c>
      <c r="D1431" t="s">
        <v>4742</v>
      </c>
    </row>
    <row r="1432" spans="1:4" ht="15.6" x14ac:dyDescent="0.3">
      <c r="A1432" s="1" t="s">
        <v>939</v>
      </c>
      <c r="B1432" t="s">
        <v>3265</v>
      </c>
      <c r="C1432" s="1" t="s">
        <v>4743</v>
      </c>
      <c r="D1432" t="s">
        <v>4744</v>
      </c>
    </row>
    <row r="1433" spans="1:4" ht="15.6" x14ac:dyDescent="0.3">
      <c r="A1433" s="1" t="s">
        <v>938</v>
      </c>
      <c r="B1433" t="s">
        <v>2390</v>
      </c>
      <c r="C1433" s="1" t="s">
        <v>4745</v>
      </c>
      <c r="D1433" t="s">
        <v>2436</v>
      </c>
    </row>
    <row r="1434" spans="1:4" ht="15.6" x14ac:dyDescent="0.3">
      <c r="A1434" s="1" t="s">
        <v>937</v>
      </c>
      <c r="B1434" t="s">
        <v>2390</v>
      </c>
      <c r="C1434" s="1" t="s">
        <v>4746</v>
      </c>
      <c r="D1434" t="s">
        <v>4747</v>
      </c>
    </row>
    <row r="1435" spans="1:4" ht="15.6" x14ac:dyDescent="0.3">
      <c r="A1435" s="1" t="s">
        <v>936</v>
      </c>
      <c r="B1435" t="s">
        <v>2390</v>
      </c>
      <c r="C1435" s="1" t="s">
        <v>4748</v>
      </c>
      <c r="D1435" t="s">
        <v>3025</v>
      </c>
    </row>
    <row r="1436" spans="1:4" ht="15.6" x14ac:dyDescent="0.3">
      <c r="A1436" s="1" t="s">
        <v>935</v>
      </c>
      <c r="B1436" t="s">
        <v>2390</v>
      </c>
      <c r="C1436" s="1" t="s">
        <v>2963</v>
      </c>
      <c r="D1436" t="s">
        <v>4749</v>
      </c>
    </row>
    <row r="1437" spans="1:4" ht="15.6" x14ac:dyDescent="0.3">
      <c r="A1437" s="1" t="s">
        <v>934</v>
      </c>
      <c r="B1437" t="s">
        <v>2393</v>
      </c>
      <c r="C1437" s="1" t="s">
        <v>4750</v>
      </c>
      <c r="D1437" t="s">
        <v>4751</v>
      </c>
    </row>
    <row r="1438" spans="1:4" ht="15.6" x14ac:dyDescent="0.3">
      <c r="A1438" s="1" t="s">
        <v>933</v>
      </c>
      <c r="B1438" t="s">
        <v>2390</v>
      </c>
      <c r="C1438" s="1" t="s">
        <v>4752</v>
      </c>
      <c r="D1438" t="s">
        <v>3937</v>
      </c>
    </row>
    <row r="1439" spans="1:4" ht="15.6" x14ac:dyDescent="0.3">
      <c r="A1439" s="1" t="s">
        <v>932</v>
      </c>
      <c r="B1439" t="s">
        <v>2390</v>
      </c>
      <c r="C1439" s="1" t="s">
        <v>4753</v>
      </c>
      <c r="D1439" t="s">
        <v>2946</v>
      </c>
    </row>
    <row r="1440" spans="1:4" ht="15.6" x14ac:dyDescent="0.3">
      <c r="A1440" s="1" t="s">
        <v>931</v>
      </c>
      <c r="B1440" t="s">
        <v>2390</v>
      </c>
      <c r="C1440" s="1" t="s">
        <v>4754</v>
      </c>
      <c r="D1440" t="s">
        <v>3732</v>
      </c>
    </row>
    <row r="1441" spans="1:4" ht="15.6" x14ac:dyDescent="0.3">
      <c r="A1441" s="1" t="s">
        <v>930</v>
      </c>
      <c r="B1441" t="s">
        <v>2390</v>
      </c>
      <c r="C1441" s="1" t="s">
        <v>4755</v>
      </c>
      <c r="D1441" t="s">
        <v>4756</v>
      </c>
    </row>
    <row r="1442" spans="1:4" ht="15.6" x14ac:dyDescent="0.3">
      <c r="A1442" s="1" t="s">
        <v>929</v>
      </c>
      <c r="B1442" t="s">
        <v>2390</v>
      </c>
      <c r="C1442" s="1" t="s">
        <v>2667</v>
      </c>
      <c r="D1442" t="s">
        <v>4757</v>
      </c>
    </row>
    <row r="1443" spans="1:4" ht="15.6" x14ac:dyDescent="0.3">
      <c r="A1443" s="1" t="s">
        <v>928</v>
      </c>
      <c r="B1443" t="s">
        <v>2393</v>
      </c>
      <c r="C1443" s="1" t="s">
        <v>4758</v>
      </c>
      <c r="D1443" t="s">
        <v>2553</v>
      </c>
    </row>
    <row r="1444" spans="1:4" ht="15.6" x14ac:dyDescent="0.3">
      <c r="A1444" s="1" t="s">
        <v>927</v>
      </c>
      <c r="B1444" t="s">
        <v>2390</v>
      </c>
      <c r="C1444" s="1" t="s">
        <v>4759</v>
      </c>
      <c r="D1444" t="s">
        <v>3274</v>
      </c>
    </row>
    <row r="1445" spans="1:4" ht="15.6" x14ac:dyDescent="0.3">
      <c r="A1445" s="1" t="s">
        <v>926</v>
      </c>
      <c r="B1445" t="s">
        <v>2390</v>
      </c>
      <c r="C1445" s="1" t="s">
        <v>2401</v>
      </c>
      <c r="D1445" t="s">
        <v>4760</v>
      </c>
    </row>
    <row r="1446" spans="1:4" ht="15.6" x14ac:dyDescent="0.3">
      <c r="A1446" s="1" t="s">
        <v>925</v>
      </c>
      <c r="B1446" t="s">
        <v>2393</v>
      </c>
      <c r="C1446" s="1" t="s">
        <v>4761</v>
      </c>
      <c r="D1446" t="s">
        <v>4762</v>
      </c>
    </row>
    <row r="1447" spans="1:4" ht="15.6" x14ac:dyDescent="0.3">
      <c r="A1447" s="1" t="s">
        <v>924</v>
      </c>
      <c r="B1447" t="s">
        <v>2390</v>
      </c>
      <c r="C1447" s="1" t="s">
        <v>2520</v>
      </c>
      <c r="D1447" t="s">
        <v>2791</v>
      </c>
    </row>
    <row r="1448" spans="1:4" ht="15.6" x14ac:dyDescent="0.3">
      <c r="A1448" s="1" t="s">
        <v>923</v>
      </c>
      <c r="B1448" t="s">
        <v>2390</v>
      </c>
      <c r="C1448" s="1" t="s">
        <v>4763</v>
      </c>
      <c r="D1448" t="s">
        <v>3855</v>
      </c>
    </row>
    <row r="1449" spans="1:4" ht="15.6" x14ac:dyDescent="0.3">
      <c r="A1449" s="1" t="s">
        <v>922</v>
      </c>
      <c r="B1449" t="s">
        <v>2390</v>
      </c>
      <c r="C1449" s="1" t="s">
        <v>4764</v>
      </c>
      <c r="D1449" t="s">
        <v>4765</v>
      </c>
    </row>
    <row r="1450" spans="1:4" ht="15.6" x14ac:dyDescent="0.3">
      <c r="A1450" s="1" t="s">
        <v>921</v>
      </c>
      <c r="B1450" t="s">
        <v>2390</v>
      </c>
      <c r="C1450" s="1" t="s">
        <v>4766</v>
      </c>
      <c r="D1450" t="s">
        <v>4767</v>
      </c>
    </row>
    <row r="1451" spans="1:4" ht="15.6" x14ac:dyDescent="0.3">
      <c r="A1451" s="1" t="s">
        <v>920</v>
      </c>
      <c r="B1451" t="s">
        <v>2390</v>
      </c>
      <c r="C1451" s="1" t="s">
        <v>4768</v>
      </c>
      <c r="D1451" t="s">
        <v>4769</v>
      </c>
    </row>
    <row r="1452" spans="1:4" ht="15.6" x14ac:dyDescent="0.3">
      <c r="A1452" s="1" t="s">
        <v>919</v>
      </c>
      <c r="B1452" t="s">
        <v>2393</v>
      </c>
      <c r="C1452" s="1" t="s">
        <v>4770</v>
      </c>
      <c r="D1452" t="s">
        <v>4771</v>
      </c>
    </row>
    <row r="1453" spans="1:4" ht="15.6" x14ac:dyDescent="0.3">
      <c r="A1453" s="1" t="s">
        <v>918</v>
      </c>
      <c r="B1453" t="s">
        <v>2393</v>
      </c>
      <c r="C1453" s="1" t="s">
        <v>4772</v>
      </c>
      <c r="D1453" t="s">
        <v>2442</v>
      </c>
    </row>
    <row r="1454" spans="1:4" ht="15.6" x14ac:dyDescent="0.3">
      <c r="A1454" s="1" t="s">
        <v>917</v>
      </c>
      <c r="B1454" t="s">
        <v>2393</v>
      </c>
      <c r="C1454" s="1" t="s">
        <v>4773</v>
      </c>
      <c r="D1454" t="s">
        <v>3741</v>
      </c>
    </row>
    <row r="1455" spans="1:4" ht="15.6" x14ac:dyDescent="0.3">
      <c r="A1455" s="1" t="s">
        <v>916</v>
      </c>
      <c r="B1455" t="s">
        <v>2393</v>
      </c>
      <c r="C1455" s="1" t="s">
        <v>4774</v>
      </c>
      <c r="D1455" t="s">
        <v>4775</v>
      </c>
    </row>
    <row r="1456" spans="1:4" ht="15.6" x14ac:dyDescent="0.3">
      <c r="A1456" s="1" t="s">
        <v>915</v>
      </c>
      <c r="B1456" t="s">
        <v>2393</v>
      </c>
      <c r="C1456" s="1" t="s">
        <v>4776</v>
      </c>
      <c r="D1456" t="s">
        <v>4777</v>
      </c>
    </row>
    <row r="1457" spans="1:4" ht="15.6" x14ac:dyDescent="0.3">
      <c r="A1457" s="1" t="s">
        <v>914</v>
      </c>
      <c r="B1457" t="s">
        <v>2393</v>
      </c>
      <c r="C1457" s="1" t="s">
        <v>3044</v>
      </c>
      <c r="D1457" t="s">
        <v>4778</v>
      </c>
    </row>
    <row r="1458" spans="1:4" ht="15.6" x14ac:dyDescent="0.3">
      <c r="A1458" s="1" t="s">
        <v>913</v>
      </c>
      <c r="B1458" t="s">
        <v>2390</v>
      </c>
      <c r="C1458" s="1" t="s">
        <v>4779</v>
      </c>
      <c r="D1458" t="s">
        <v>4780</v>
      </c>
    </row>
    <row r="1459" spans="1:4" ht="15.6" x14ac:dyDescent="0.3">
      <c r="A1459" s="1" t="s">
        <v>912</v>
      </c>
      <c r="B1459" t="s">
        <v>2390</v>
      </c>
      <c r="C1459" s="1" t="s">
        <v>4781</v>
      </c>
      <c r="D1459" t="s">
        <v>2860</v>
      </c>
    </row>
    <row r="1460" spans="1:4" ht="15.6" x14ac:dyDescent="0.3">
      <c r="A1460" s="1" t="s">
        <v>911</v>
      </c>
      <c r="B1460" t="s">
        <v>2393</v>
      </c>
      <c r="C1460" s="1" t="s">
        <v>4782</v>
      </c>
      <c r="D1460" t="s">
        <v>4783</v>
      </c>
    </row>
    <row r="1461" spans="1:4" ht="15.6" x14ac:dyDescent="0.3">
      <c r="A1461" s="1" t="s">
        <v>910</v>
      </c>
      <c r="B1461" t="s">
        <v>2393</v>
      </c>
      <c r="C1461" s="1" t="s">
        <v>3782</v>
      </c>
      <c r="D1461" t="s">
        <v>4784</v>
      </c>
    </row>
    <row r="1462" spans="1:4" ht="15.6" x14ac:dyDescent="0.3">
      <c r="A1462" s="1" t="s">
        <v>909</v>
      </c>
      <c r="B1462" t="s">
        <v>2390</v>
      </c>
      <c r="C1462" s="1" t="s">
        <v>2933</v>
      </c>
      <c r="D1462" t="s">
        <v>3335</v>
      </c>
    </row>
    <row r="1463" spans="1:4" ht="15.6" x14ac:dyDescent="0.3">
      <c r="A1463" s="1" t="s">
        <v>908</v>
      </c>
      <c r="B1463" t="s">
        <v>2390</v>
      </c>
      <c r="C1463" s="1" t="s">
        <v>2817</v>
      </c>
      <c r="D1463" t="s">
        <v>4785</v>
      </c>
    </row>
    <row r="1464" spans="1:4" ht="15.6" x14ac:dyDescent="0.3">
      <c r="A1464" s="1" t="s">
        <v>907</v>
      </c>
      <c r="B1464" t="s">
        <v>2393</v>
      </c>
      <c r="C1464" s="1" t="s">
        <v>4786</v>
      </c>
      <c r="D1464" t="s">
        <v>2872</v>
      </c>
    </row>
    <row r="1465" spans="1:4" ht="15.6" x14ac:dyDescent="0.3">
      <c r="A1465" s="1" t="s">
        <v>906</v>
      </c>
      <c r="B1465" t="s">
        <v>2393</v>
      </c>
      <c r="C1465" s="1" t="s">
        <v>4787</v>
      </c>
      <c r="D1465" t="s">
        <v>4788</v>
      </c>
    </row>
    <row r="1466" spans="1:4" ht="15.6" x14ac:dyDescent="0.3">
      <c r="A1466" s="1" t="s">
        <v>905</v>
      </c>
      <c r="B1466" t="s">
        <v>2390</v>
      </c>
      <c r="C1466" s="1" t="s">
        <v>2898</v>
      </c>
      <c r="D1466" t="s">
        <v>4789</v>
      </c>
    </row>
    <row r="1467" spans="1:4" ht="15.6" x14ac:dyDescent="0.3">
      <c r="A1467" s="1" t="s">
        <v>904</v>
      </c>
      <c r="B1467" t="s">
        <v>2393</v>
      </c>
      <c r="C1467" s="1" t="s">
        <v>3207</v>
      </c>
      <c r="D1467" t="s">
        <v>4790</v>
      </c>
    </row>
    <row r="1468" spans="1:4" ht="15.6" x14ac:dyDescent="0.3">
      <c r="A1468" s="1" t="s">
        <v>903</v>
      </c>
      <c r="B1468" t="s">
        <v>2393</v>
      </c>
      <c r="C1468" s="1" t="s">
        <v>4791</v>
      </c>
      <c r="D1468" t="s">
        <v>4792</v>
      </c>
    </row>
    <row r="1469" spans="1:4" ht="15.6" x14ac:dyDescent="0.3">
      <c r="A1469" s="1" t="s">
        <v>902</v>
      </c>
      <c r="B1469" t="s">
        <v>2393</v>
      </c>
      <c r="C1469" s="1" t="s">
        <v>4793</v>
      </c>
      <c r="D1469" t="s">
        <v>4794</v>
      </c>
    </row>
    <row r="1470" spans="1:4" ht="15.6" x14ac:dyDescent="0.3">
      <c r="A1470" s="1" t="s">
        <v>901</v>
      </c>
      <c r="B1470" t="s">
        <v>2393</v>
      </c>
      <c r="C1470" s="1" t="s">
        <v>4795</v>
      </c>
      <c r="D1470" t="s">
        <v>2826</v>
      </c>
    </row>
    <row r="1471" spans="1:4" ht="15.6" x14ac:dyDescent="0.3">
      <c r="A1471" s="1" t="s">
        <v>900</v>
      </c>
      <c r="B1471" t="s">
        <v>2390</v>
      </c>
      <c r="C1471" s="1" t="s">
        <v>4796</v>
      </c>
      <c r="D1471" t="s">
        <v>4797</v>
      </c>
    </row>
    <row r="1472" spans="1:4" ht="15.6" x14ac:dyDescent="0.3">
      <c r="A1472" s="1" t="s">
        <v>899</v>
      </c>
      <c r="B1472" t="s">
        <v>2393</v>
      </c>
      <c r="C1472" s="1" t="s">
        <v>4798</v>
      </c>
      <c r="D1472" t="s">
        <v>4799</v>
      </c>
    </row>
    <row r="1473" spans="1:4" ht="15.6" x14ac:dyDescent="0.3">
      <c r="A1473" s="1" t="s">
        <v>898</v>
      </c>
      <c r="B1473" t="s">
        <v>2390</v>
      </c>
      <c r="C1473" s="1" t="s">
        <v>4800</v>
      </c>
      <c r="D1473" t="s">
        <v>3125</v>
      </c>
    </row>
    <row r="1474" spans="1:4" ht="15.6" x14ac:dyDescent="0.3">
      <c r="A1474" s="1" t="s">
        <v>897</v>
      </c>
      <c r="B1474" t="s">
        <v>2393</v>
      </c>
      <c r="C1474" s="1" t="s">
        <v>4801</v>
      </c>
      <c r="D1474" t="s">
        <v>3655</v>
      </c>
    </row>
    <row r="1475" spans="1:4" ht="15.6" x14ac:dyDescent="0.3">
      <c r="A1475" s="1" t="s">
        <v>896</v>
      </c>
      <c r="B1475" t="s">
        <v>2393</v>
      </c>
      <c r="C1475" s="1" t="s">
        <v>4802</v>
      </c>
      <c r="D1475" t="s">
        <v>4803</v>
      </c>
    </row>
    <row r="1476" spans="1:4" ht="15.6" x14ac:dyDescent="0.3">
      <c r="A1476" s="1" t="s">
        <v>895</v>
      </c>
      <c r="B1476" t="s">
        <v>2390</v>
      </c>
      <c r="C1476" s="1" t="s">
        <v>4804</v>
      </c>
      <c r="D1476" t="s">
        <v>4805</v>
      </c>
    </row>
    <row r="1477" spans="1:4" ht="15.6" x14ac:dyDescent="0.3">
      <c r="A1477" s="1" t="s">
        <v>894</v>
      </c>
      <c r="B1477" t="s">
        <v>2393</v>
      </c>
      <c r="C1477" s="1" t="s">
        <v>4806</v>
      </c>
      <c r="D1477" t="s">
        <v>4807</v>
      </c>
    </row>
    <row r="1478" spans="1:4" ht="15.6" x14ac:dyDescent="0.3">
      <c r="A1478" s="1" t="s">
        <v>893</v>
      </c>
      <c r="B1478" t="s">
        <v>2390</v>
      </c>
      <c r="C1478" s="1" t="s">
        <v>4808</v>
      </c>
      <c r="D1478" t="s">
        <v>4547</v>
      </c>
    </row>
    <row r="1479" spans="1:4" ht="15.6" x14ac:dyDescent="0.3">
      <c r="A1479" s="1" t="s">
        <v>892</v>
      </c>
      <c r="B1479" t="s">
        <v>2393</v>
      </c>
      <c r="C1479" s="1" t="s">
        <v>4809</v>
      </c>
      <c r="D1479" t="s">
        <v>4810</v>
      </c>
    </row>
    <row r="1480" spans="1:4" ht="15.6" x14ac:dyDescent="0.3">
      <c r="A1480" s="1" t="s">
        <v>891</v>
      </c>
      <c r="B1480" t="s">
        <v>2393</v>
      </c>
      <c r="C1480" s="1" t="s">
        <v>4811</v>
      </c>
      <c r="D1480" t="s">
        <v>4812</v>
      </c>
    </row>
    <row r="1481" spans="1:4" ht="15.6" x14ac:dyDescent="0.3">
      <c r="A1481" s="1" t="s">
        <v>890</v>
      </c>
      <c r="B1481" t="s">
        <v>2390</v>
      </c>
      <c r="C1481" s="1" t="s">
        <v>4813</v>
      </c>
      <c r="D1481" t="s">
        <v>4814</v>
      </c>
    </row>
    <row r="1482" spans="1:4" ht="15.6" x14ac:dyDescent="0.3">
      <c r="A1482" s="1" t="s">
        <v>889</v>
      </c>
      <c r="B1482" t="s">
        <v>2393</v>
      </c>
      <c r="C1482" s="1" t="s">
        <v>4815</v>
      </c>
      <c r="D1482" t="s">
        <v>2908</v>
      </c>
    </row>
    <row r="1483" spans="1:4" ht="15.6" x14ac:dyDescent="0.3">
      <c r="A1483" s="1" t="s">
        <v>888</v>
      </c>
      <c r="B1483" t="s">
        <v>2390</v>
      </c>
      <c r="C1483" s="1" t="s">
        <v>4624</v>
      </c>
      <c r="D1483" t="s">
        <v>4816</v>
      </c>
    </row>
    <row r="1484" spans="1:4" ht="15.6" x14ac:dyDescent="0.3">
      <c r="A1484" s="1" t="s">
        <v>887</v>
      </c>
      <c r="B1484" t="s">
        <v>2393</v>
      </c>
      <c r="C1484" s="1" t="s">
        <v>4817</v>
      </c>
      <c r="D1484" t="s">
        <v>4818</v>
      </c>
    </row>
    <row r="1485" spans="1:4" ht="15.6" x14ac:dyDescent="0.3">
      <c r="A1485" s="1" t="s">
        <v>886</v>
      </c>
      <c r="B1485" t="s">
        <v>2390</v>
      </c>
      <c r="C1485" s="1" t="s">
        <v>4819</v>
      </c>
      <c r="D1485" t="s">
        <v>2512</v>
      </c>
    </row>
    <row r="1486" spans="1:4" ht="15.6" x14ac:dyDescent="0.3">
      <c r="A1486" s="1" t="s">
        <v>885</v>
      </c>
      <c r="B1486" t="s">
        <v>2390</v>
      </c>
      <c r="C1486" s="1" t="s">
        <v>4820</v>
      </c>
      <c r="D1486" t="s">
        <v>3901</v>
      </c>
    </row>
    <row r="1487" spans="1:4" ht="15.6" x14ac:dyDescent="0.3">
      <c r="A1487" s="1" t="s">
        <v>884</v>
      </c>
      <c r="B1487" t="s">
        <v>2390</v>
      </c>
      <c r="C1487" s="1" t="s">
        <v>4821</v>
      </c>
      <c r="D1487" t="s">
        <v>4822</v>
      </c>
    </row>
    <row r="1488" spans="1:4" ht="15.6" x14ac:dyDescent="0.3">
      <c r="A1488" s="1" t="s">
        <v>883</v>
      </c>
      <c r="B1488" t="s">
        <v>2390</v>
      </c>
      <c r="C1488" s="1" t="s">
        <v>4823</v>
      </c>
      <c r="D1488" t="s">
        <v>4824</v>
      </c>
    </row>
    <row r="1489" spans="1:4" ht="15.6" x14ac:dyDescent="0.3">
      <c r="A1489" s="1" t="s">
        <v>882</v>
      </c>
      <c r="B1489" t="s">
        <v>2393</v>
      </c>
      <c r="C1489" s="1" t="s">
        <v>4058</v>
      </c>
      <c r="D1489" t="s">
        <v>4825</v>
      </c>
    </row>
    <row r="1490" spans="1:4" ht="15.6" x14ac:dyDescent="0.3">
      <c r="A1490" s="1" t="s">
        <v>881</v>
      </c>
      <c r="B1490" t="s">
        <v>2390</v>
      </c>
      <c r="C1490" s="1" t="s">
        <v>4826</v>
      </c>
      <c r="D1490" t="s">
        <v>4827</v>
      </c>
    </row>
    <row r="1491" spans="1:4" ht="15.6" x14ac:dyDescent="0.3">
      <c r="A1491" s="1" t="s">
        <v>880</v>
      </c>
      <c r="B1491" t="s">
        <v>2390</v>
      </c>
      <c r="C1491" s="1" t="s">
        <v>4828</v>
      </c>
      <c r="D1491" t="s">
        <v>4829</v>
      </c>
    </row>
    <row r="1492" spans="1:4" ht="15.6" x14ac:dyDescent="0.3">
      <c r="A1492" s="1" t="s">
        <v>879</v>
      </c>
      <c r="B1492" t="s">
        <v>2390</v>
      </c>
      <c r="C1492" s="1" t="s">
        <v>4830</v>
      </c>
      <c r="D1492" t="s">
        <v>4831</v>
      </c>
    </row>
    <row r="1493" spans="1:4" ht="15.6" x14ac:dyDescent="0.3">
      <c r="A1493" s="1" t="s">
        <v>878</v>
      </c>
      <c r="B1493" t="s">
        <v>2393</v>
      </c>
      <c r="C1493" s="1" t="s">
        <v>4832</v>
      </c>
      <c r="D1493" t="s">
        <v>4833</v>
      </c>
    </row>
    <row r="1494" spans="1:4" ht="15.6" x14ac:dyDescent="0.3">
      <c r="A1494" s="1" t="s">
        <v>877</v>
      </c>
      <c r="B1494" t="s">
        <v>2393</v>
      </c>
      <c r="C1494" s="1" t="s">
        <v>4834</v>
      </c>
      <c r="D1494" t="s">
        <v>4835</v>
      </c>
    </row>
    <row r="1495" spans="1:4" ht="15.6" x14ac:dyDescent="0.3">
      <c r="A1495" s="1" t="s">
        <v>876</v>
      </c>
      <c r="B1495" t="s">
        <v>2390</v>
      </c>
      <c r="C1495" s="1" t="s">
        <v>4836</v>
      </c>
      <c r="D1495" t="s">
        <v>4532</v>
      </c>
    </row>
    <row r="1496" spans="1:4" ht="15.6" x14ac:dyDescent="0.3">
      <c r="A1496" s="1" t="s">
        <v>875</v>
      </c>
      <c r="B1496" t="s">
        <v>2393</v>
      </c>
      <c r="C1496" s="1" t="s">
        <v>4837</v>
      </c>
      <c r="D1496" t="s">
        <v>4838</v>
      </c>
    </row>
    <row r="1497" spans="1:4" ht="15.6" x14ac:dyDescent="0.3">
      <c r="A1497" s="1" t="s">
        <v>874</v>
      </c>
      <c r="B1497" t="s">
        <v>2393</v>
      </c>
      <c r="C1497" s="1" t="s">
        <v>4839</v>
      </c>
      <c r="D1497" t="s">
        <v>4840</v>
      </c>
    </row>
    <row r="1498" spans="1:4" ht="15.6" x14ac:dyDescent="0.3">
      <c r="A1498" s="1" t="s">
        <v>873</v>
      </c>
      <c r="B1498" t="s">
        <v>2393</v>
      </c>
      <c r="C1498" s="1" t="s">
        <v>4841</v>
      </c>
      <c r="D1498" t="s">
        <v>4842</v>
      </c>
    </row>
    <row r="1499" spans="1:4" ht="15.6" x14ac:dyDescent="0.3">
      <c r="A1499" s="1" t="s">
        <v>872</v>
      </c>
      <c r="B1499" t="s">
        <v>2393</v>
      </c>
      <c r="C1499" s="1" t="s">
        <v>4843</v>
      </c>
      <c r="D1499" t="s">
        <v>2584</v>
      </c>
    </row>
    <row r="1500" spans="1:4" ht="15.6" x14ac:dyDescent="0.3">
      <c r="A1500" s="1" t="s">
        <v>871</v>
      </c>
      <c r="B1500" t="s">
        <v>2390</v>
      </c>
      <c r="C1500" s="1" t="s">
        <v>4844</v>
      </c>
      <c r="D1500" t="s">
        <v>4845</v>
      </c>
    </row>
    <row r="1501" spans="1:4" ht="15.6" x14ac:dyDescent="0.3">
      <c r="A1501" s="1" t="s">
        <v>870</v>
      </c>
      <c r="B1501" t="s">
        <v>2390</v>
      </c>
      <c r="C1501" s="1" t="s">
        <v>4846</v>
      </c>
      <c r="D1501" t="s">
        <v>3576</v>
      </c>
    </row>
    <row r="1502" spans="1:4" ht="15.6" x14ac:dyDescent="0.3">
      <c r="A1502" s="1" t="s">
        <v>869</v>
      </c>
      <c r="B1502" t="s">
        <v>3265</v>
      </c>
      <c r="C1502" s="1" t="s">
        <v>4847</v>
      </c>
      <c r="D1502" t="s">
        <v>4848</v>
      </c>
    </row>
    <row r="1503" spans="1:4" ht="15.6" x14ac:dyDescent="0.3">
      <c r="A1503" s="1" t="s">
        <v>868</v>
      </c>
      <c r="B1503" t="s">
        <v>2390</v>
      </c>
      <c r="C1503" s="1" t="s">
        <v>4849</v>
      </c>
      <c r="D1503" t="s">
        <v>3550</v>
      </c>
    </row>
    <row r="1504" spans="1:4" ht="15.6" x14ac:dyDescent="0.3">
      <c r="A1504" s="1" t="s">
        <v>867</v>
      </c>
      <c r="B1504" t="s">
        <v>2390</v>
      </c>
      <c r="C1504" s="1" t="s">
        <v>4850</v>
      </c>
      <c r="D1504" t="s">
        <v>4851</v>
      </c>
    </row>
    <row r="1505" spans="1:4" ht="15.6" x14ac:dyDescent="0.3">
      <c r="A1505" s="1" t="s">
        <v>866</v>
      </c>
      <c r="B1505" t="s">
        <v>2393</v>
      </c>
      <c r="C1505" s="1" t="s">
        <v>3944</v>
      </c>
      <c r="D1505" t="s">
        <v>4852</v>
      </c>
    </row>
    <row r="1506" spans="1:4" ht="15.6" x14ac:dyDescent="0.3">
      <c r="A1506" s="1" t="s">
        <v>865</v>
      </c>
      <c r="B1506" t="s">
        <v>2393</v>
      </c>
      <c r="C1506" s="1" t="s">
        <v>4853</v>
      </c>
      <c r="D1506" t="s">
        <v>4854</v>
      </c>
    </row>
    <row r="1507" spans="1:4" ht="15.6" x14ac:dyDescent="0.3">
      <c r="A1507" s="1" t="s">
        <v>864</v>
      </c>
      <c r="B1507" t="s">
        <v>2390</v>
      </c>
      <c r="C1507" s="1" t="s">
        <v>4855</v>
      </c>
      <c r="D1507" t="s">
        <v>4856</v>
      </c>
    </row>
    <row r="1508" spans="1:4" ht="15.6" x14ac:dyDescent="0.3">
      <c r="A1508" s="1" t="s">
        <v>863</v>
      </c>
      <c r="B1508" t="s">
        <v>2393</v>
      </c>
      <c r="C1508" s="1" t="s">
        <v>4857</v>
      </c>
      <c r="D1508" t="s">
        <v>4682</v>
      </c>
    </row>
    <row r="1509" spans="1:4" ht="15.6" x14ac:dyDescent="0.3">
      <c r="A1509" s="1" t="s">
        <v>862</v>
      </c>
      <c r="B1509" t="s">
        <v>2393</v>
      </c>
      <c r="C1509" s="1" t="s">
        <v>3813</v>
      </c>
      <c r="D1509" t="s">
        <v>4858</v>
      </c>
    </row>
    <row r="1510" spans="1:4" ht="15.6" x14ac:dyDescent="0.3">
      <c r="A1510" s="1" t="s">
        <v>861</v>
      </c>
      <c r="B1510" t="s">
        <v>2393</v>
      </c>
      <c r="C1510" s="1" t="s">
        <v>2710</v>
      </c>
      <c r="D1510" t="s">
        <v>2756</v>
      </c>
    </row>
    <row r="1511" spans="1:4" ht="15.6" x14ac:dyDescent="0.3">
      <c r="A1511" s="1" t="s">
        <v>860</v>
      </c>
      <c r="B1511" t="s">
        <v>2390</v>
      </c>
      <c r="C1511" s="1" t="s">
        <v>4859</v>
      </c>
      <c r="D1511" t="s">
        <v>4860</v>
      </c>
    </row>
    <row r="1512" spans="1:4" ht="15.6" x14ac:dyDescent="0.3">
      <c r="A1512" s="1" t="s">
        <v>859</v>
      </c>
      <c r="B1512" t="s">
        <v>2393</v>
      </c>
      <c r="C1512" s="1" t="s">
        <v>4861</v>
      </c>
      <c r="D1512" t="s">
        <v>2690</v>
      </c>
    </row>
    <row r="1513" spans="1:4" ht="15.6" x14ac:dyDescent="0.3">
      <c r="A1513" s="1" t="s">
        <v>858</v>
      </c>
      <c r="B1513" t="s">
        <v>2393</v>
      </c>
      <c r="C1513" s="1" t="s">
        <v>4862</v>
      </c>
      <c r="D1513" t="s">
        <v>4863</v>
      </c>
    </row>
    <row r="1514" spans="1:4" ht="15.6" x14ac:dyDescent="0.3">
      <c r="A1514" s="1" t="s">
        <v>857</v>
      </c>
      <c r="B1514" t="s">
        <v>2390</v>
      </c>
      <c r="C1514" s="1" t="s">
        <v>4864</v>
      </c>
      <c r="D1514" t="s">
        <v>4865</v>
      </c>
    </row>
    <row r="1515" spans="1:4" ht="15.6" x14ac:dyDescent="0.3">
      <c r="A1515" s="1" t="s">
        <v>856</v>
      </c>
      <c r="B1515" t="s">
        <v>2393</v>
      </c>
      <c r="C1515" s="1" t="s">
        <v>4866</v>
      </c>
      <c r="D1515" t="s">
        <v>4867</v>
      </c>
    </row>
    <row r="1516" spans="1:4" ht="15.6" x14ac:dyDescent="0.3">
      <c r="A1516" s="1" t="s">
        <v>855</v>
      </c>
      <c r="B1516" t="s">
        <v>2393</v>
      </c>
      <c r="C1516" s="1" t="s">
        <v>4868</v>
      </c>
      <c r="D1516" t="s">
        <v>2690</v>
      </c>
    </row>
    <row r="1517" spans="1:4" ht="15.6" x14ac:dyDescent="0.3">
      <c r="A1517" s="1" t="s">
        <v>854</v>
      </c>
      <c r="B1517" t="s">
        <v>2393</v>
      </c>
      <c r="C1517" s="1" t="s">
        <v>4869</v>
      </c>
      <c r="D1517" t="s">
        <v>4381</v>
      </c>
    </row>
    <row r="1518" spans="1:4" ht="15.6" x14ac:dyDescent="0.3">
      <c r="A1518" s="1" t="s">
        <v>853</v>
      </c>
      <c r="B1518" t="s">
        <v>2390</v>
      </c>
      <c r="C1518" s="1" t="s">
        <v>4870</v>
      </c>
      <c r="D1518" t="s">
        <v>4871</v>
      </c>
    </row>
    <row r="1519" spans="1:4" ht="15.6" x14ac:dyDescent="0.3">
      <c r="A1519" s="1" t="s">
        <v>852</v>
      </c>
      <c r="B1519" t="s">
        <v>2390</v>
      </c>
      <c r="C1519" s="1" t="s">
        <v>4872</v>
      </c>
      <c r="D1519" t="s">
        <v>3210</v>
      </c>
    </row>
    <row r="1520" spans="1:4" ht="15.6" x14ac:dyDescent="0.3">
      <c r="A1520" s="1" t="s">
        <v>851</v>
      </c>
      <c r="B1520" t="s">
        <v>2390</v>
      </c>
      <c r="C1520" s="1" t="s">
        <v>4873</v>
      </c>
      <c r="D1520" t="s">
        <v>4874</v>
      </c>
    </row>
    <row r="1521" spans="1:4" ht="15.6" x14ac:dyDescent="0.3">
      <c r="A1521" s="1" t="s">
        <v>850</v>
      </c>
      <c r="B1521" t="s">
        <v>2390</v>
      </c>
      <c r="C1521" s="1" t="s">
        <v>4875</v>
      </c>
      <c r="D1521" t="s">
        <v>4876</v>
      </c>
    </row>
    <row r="1522" spans="1:4" ht="15.6" x14ac:dyDescent="0.3">
      <c r="A1522" s="1" t="s">
        <v>849</v>
      </c>
      <c r="B1522" t="s">
        <v>2393</v>
      </c>
      <c r="C1522" s="1" t="s">
        <v>4877</v>
      </c>
      <c r="D1522" t="s">
        <v>4878</v>
      </c>
    </row>
    <row r="1523" spans="1:4" ht="15.6" x14ac:dyDescent="0.3">
      <c r="A1523" s="1" t="s">
        <v>848</v>
      </c>
      <c r="B1523" t="s">
        <v>2390</v>
      </c>
      <c r="C1523" s="1" t="s">
        <v>4879</v>
      </c>
      <c r="D1523" t="s">
        <v>3535</v>
      </c>
    </row>
    <row r="1524" spans="1:4" ht="15.6" x14ac:dyDescent="0.3">
      <c r="A1524" s="1" t="s">
        <v>847</v>
      </c>
      <c r="B1524" t="s">
        <v>2393</v>
      </c>
      <c r="C1524" s="1" t="s">
        <v>4880</v>
      </c>
      <c r="D1524" t="s">
        <v>4881</v>
      </c>
    </row>
    <row r="1525" spans="1:4" ht="15.6" x14ac:dyDescent="0.3">
      <c r="A1525" s="1" t="s">
        <v>846</v>
      </c>
      <c r="B1525" t="s">
        <v>2393</v>
      </c>
      <c r="C1525" s="1" t="s">
        <v>4882</v>
      </c>
      <c r="D1525" t="s">
        <v>2826</v>
      </c>
    </row>
    <row r="1526" spans="1:4" ht="15.6" x14ac:dyDescent="0.3">
      <c r="A1526" s="1" t="s">
        <v>845</v>
      </c>
      <c r="B1526" t="s">
        <v>2393</v>
      </c>
      <c r="C1526" s="1" t="s">
        <v>3899</v>
      </c>
      <c r="D1526" t="s">
        <v>3032</v>
      </c>
    </row>
    <row r="1527" spans="1:4" ht="15.6" x14ac:dyDescent="0.3">
      <c r="A1527" s="1" t="s">
        <v>844</v>
      </c>
      <c r="B1527" t="s">
        <v>2390</v>
      </c>
      <c r="C1527" s="1" t="s">
        <v>4883</v>
      </c>
      <c r="D1527" t="s">
        <v>4884</v>
      </c>
    </row>
    <row r="1528" spans="1:4" ht="15.6" x14ac:dyDescent="0.3">
      <c r="A1528" s="1" t="s">
        <v>843</v>
      </c>
      <c r="B1528" t="s">
        <v>2390</v>
      </c>
      <c r="C1528" s="1" t="s">
        <v>4885</v>
      </c>
      <c r="D1528" t="s">
        <v>4886</v>
      </c>
    </row>
    <row r="1529" spans="1:4" ht="15.6" x14ac:dyDescent="0.3">
      <c r="A1529" s="1" t="s">
        <v>842</v>
      </c>
      <c r="B1529" t="s">
        <v>2393</v>
      </c>
      <c r="C1529" s="1" t="s">
        <v>4887</v>
      </c>
      <c r="D1529" t="s">
        <v>4888</v>
      </c>
    </row>
    <row r="1530" spans="1:4" ht="15.6" x14ac:dyDescent="0.3">
      <c r="A1530" s="1" t="s">
        <v>841</v>
      </c>
      <c r="B1530" t="s">
        <v>2390</v>
      </c>
      <c r="C1530" s="1" t="s">
        <v>4889</v>
      </c>
      <c r="D1530" t="s">
        <v>4890</v>
      </c>
    </row>
    <row r="1531" spans="1:4" ht="15.6" x14ac:dyDescent="0.3">
      <c r="A1531" s="1" t="s">
        <v>840</v>
      </c>
      <c r="B1531" t="s">
        <v>2390</v>
      </c>
      <c r="C1531" s="1" t="s">
        <v>2939</v>
      </c>
      <c r="D1531" t="s">
        <v>2551</v>
      </c>
    </row>
    <row r="1532" spans="1:4" ht="15.6" x14ac:dyDescent="0.3">
      <c r="A1532" s="1" t="s">
        <v>839</v>
      </c>
      <c r="B1532" t="s">
        <v>2390</v>
      </c>
      <c r="C1532" s="1" t="s">
        <v>4891</v>
      </c>
      <c r="D1532" t="s">
        <v>4892</v>
      </c>
    </row>
    <row r="1533" spans="1:4" ht="15.6" x14ac:dyDescent="0.3">
      <c r="A1533" s="1" t="s">
        <v>838</v>
      </c>
      <c r="B1533" t="s">
        <v>2393</v>
      </c>
      <c r="C1533" s="1" t="s">
        <v>4893</v>
      </c>
      <c r="D1533" t="s">
        <v>4894</v>
      </c>
    </row>
    <row r="1534" spans="1:4" ht="15.6" x14ac:dyDescent="0.3">
      <c r="A1534" s="1" t="s">
        <v>837</v>
      </c>
      <c r="B1534" t="s">
        <v>2393</v>
      </c>
      <c r="C1534" s="1" t="s">
        <v>4895</v>
      </c>
      <c r="D1534" t="s">
        <v>3123</v>
      </c>
    </row>
    <row r="1535" spans="1:4" ht="15.6" x14ac:dyDescent="0.3">
      <c r="A1535" s="1" t="s">
        <v>836</v>
      </c>
      <c r="B1535" t="s">
        <v>2390</v>
      </c>
      <c r="C1535" s="1" t="s">
        <v>4896</v>
      </c>
      <c r="D1535" t="s">
        <v>2561</v>
      </c>
    </row>
    <row r="1536" spans="1:4" ht="15.6" x14ac:dyDescent="0.3">
      <c r="A1536" s="1" t="s">
        <v>835</v>
      </c>
      <c r="B1536" t="s">
        <v>2393</v>
      </c>
      <c r="C1536" s="1" t="s">
        <v>4897</v>
      </c>
      <c r="D1536" t="s">
        <v>2442</v>
      </c>
    </row>
    <row r="1537" spans="1:4" ht="15.6" x14ac:dyDescent="0.3">
      <c r="A1537" s="1" t="s">
        <v>834</v>
      </c>
      <c r="B1537" t="s">
        <v>2393</v>
      </c>
      <c r="C1537" s="1" t="s">
        <v>4898</v>
      </c>
      <c r="D1537" t="s">
        <v>2487</v>
      </c>
    </row>
    <row r="1538" spans="1:4" ht="15.6" x14ac:dyDescent="0.3">
      <c r="A1538" s="1" t="s">
        <v>833</v>
      </c>
      <c r="B1538" t="s">
        <v>2390</v>
      </c>
      <c r="C1538" s="1" t="s">
        <v>4899</v>
      </c>
      <c r="D1538" t="s">
        <v>4900</v>
      </c>
    </row>
    <row r="1539" spans="1:4" ht="15.6" x14ac:dyDescent="0.3">
      <c r="A1539" s="1" t="s">
        <v>832</v>
      </c>
      <c r="B1539" t="s">
        <v>2393</v>
      </c>
      <c r="C1539" s="1" t="s">
        <v>4901</v>
      </c>
      <c r="D1539" t="s">
        <v>2816</v>
      </c>
    </row>
    <row r="1540" spans="1:4" ht="15.6" x14ac:dyDescent="0.3">
      <c r="A1540" s="1" t="s">
        <v>831</v>
      </c>
      <c r="B1540" t="s">
        <v>2393</v>
      </c>
      <c r="C1540" s="1" t="s">
        <v>4902</v>
      </c>
      <c r="D1540" t="s">
        <v>4903</v>
      </c>
    </row>
    <row r="1541" spans="1:4" ht="15.6" x14ac:dyDescent="0.3">
      <c r="A1541" s="1" t="s">
        <v>830</v>
      </c>
      <c r="B1541" t="s">
        <v>2390</v>
      </c>
      <c r="C1541" s="1" t="s">
        <v>4904</v>
      </c>
      <c r="D1541" t="s">
        <v>4905</v>
      </c>
    </row>
    <row r="1542" spans="1:4" ht="15.6" x14ac:dyDescent="0.3">
      <c r="A1542" s="1" t="s">
        <v>829</v>
      </c>
      <c r="B1542" t="s">
        <v>2390</v>
      </c>
      <c r="C1542" s="1" t="s">
        <v>4906</v>
      </c>
      <c r="D1542" t="s">
        <v>4907</v>
      </c>
    </row>
    <row r="1543" spans="1:4" ht="15.6" x14ac:dyDescent="0.3">
      <c r="A1543" s="1" t="s">
        <v>828</v>
      </c>
      <c r="B1543" t="s">
        <v>2393</v>
      </c>
      <c r="C1543" s="1" t="s">
        <v>4908</v>
      </c>
      <c r="D1543" t="s">
        <v>4909</v>
      </c>
    </row>
    <row r="1544" spans="1:4" ht="15.6" x14ac:dyDescent="0.3">
      <c r="A1544" s="1" t="s">
        <v>827</v>
      </c>
      <c r="B1544" t="s">
        <v>2393</v>
      </c>
      <c r="C1544" s="1" t="s">
        <v>4910</v>
      </c>
      <c r="D1544" t="s">
        <v>2487</v>
      </c>
    </row>
    <row r="1545" spans="1:4" ht="15.6" x14ac:dyDescent="0.3">
      <c r="A1545" s="1" t="s">
        <v>826</v>
      </c>
      <c r="B1545" t="s">
        <v>2393</v>
      </c>
      <c r="C1545" s="1" t="s">
        <v>4911</v>
      </c>
      <c r="D1545" t="s">
        <v>4912</v>
      </c>
    </row>
    <row r="1546" spans="1:4" ht="15.6" x14ac:dyDescent="0.3">
      <c r="A1546" s="1" t="s">
        <v>825</v>
      </c>
      <c r="B1546" t="s">
        <v>2393</v>
      </c>
      <c r="C1546" s="1" t="s">
        <v>4913</v>
      </c>
      <c r="D1546" t="s">
        <v>4914</v>
      </c>
    </row>
    <row r="1547" spans="1:4" ht="15.6" x14ac:dyDescent="0.3">
      <c r="A1547" s="1" t="s">
        <v>824</v>
      </c>
      <c r="B1547" t="s">
        <v>2390</v>
      </c>
      <c r="C1547" s="1" t="s">
        <v>4915</v>
      </c>
      <c r="D1547" t="s">
        <v>3125</v>
      </c>
    </row>
    <row r="1548" spans="1:4" ht="15.6" x14ac:dyDescent="0.3">
      <c r="A1548" s="1" t="s">
        <v>823</v>
      </c>
      <c r="B1548" t="s">
        <v>2390</v>
      </c>
      <c r="C1548" s="1" t="s">
        <v>4916</v>
      </c>
      <c r="D1548" t="s">
        <v>4917</v>
      </c>
    </row>
    <row r="1549" spans="1:4" ht="15.6" x14ac:dyDescent="0.3">
      <c r="A1549" s="1" t="s">
        <v>822</v>
      </c>
      <c r="B1549" t="s">
        <v>2390</v>
      </c>
      <c r="C1549" s="1" t="s">
        <v>4918</v>
      </c>
      <c r="D1549" t="s">
        <v>4919</v>
      </c>
    </row>
    <row r="1550" spans="1:4" ht="15.6" x14ac:dyDescent="0.3">
      <c r="A1550" s="1" t="s">
        <v>821</v>
      </c>
      <c r="B1550" t="s">
        <v>2393</v>
      </c>
      <c r="C1550" s="1" t="s">
        <v>4920</v>
      </c>
      <c r="D1550" t="s">
        <v>4921</v>
      </c>
    </row>
    <row r="1551" spans="1:4" ht="15.6" x14ac:dyDescent="0.3">
      <c r="A1551" s="1" t="s">
        <v>820</v>
      </c>
      <c r="B1551" t="s">
        <v>2390</v>
      </c>
      <c r="C1551" s="1" t="s">
        <v>4922</v>
      </c>
      <c r="D1551" t="s">
        <v>2446</v>
      </c>
    </row>
    <row r="1552" spans="1:4" ht="15.6" x14ac:dyDescent="0.3">
      <c r="A1552" s="1" t="s">
        <v>819</v>
      </c>
      <c r="B1552" t="s">
        <v>2393</v>
      </c>
      <c r="C1552" s="1" t="s">
        <v>4923</v>
      </c>
      <c r="D1552" t="s">
        <v>4924</v>
      </c>
    </row>
    <row r="1553" spans="1:4" ht="15.6" x14ac:dyDescent="0.3">
      <c r="A1553" s="1" t="s">
        <v>818</v>
      </c>
      <c r="B1553" t="s">
        <v>2393</v>
      </c>
      <c r="C1553" s="1" t="s">
        <v>4485</v>
      </c>
      <c r="D1553" t="s">
        <v>3232</v>
      </c>
    </row>
    <row r="1554" spans="1:4" ht="15.6" x14ac:dyDescent="0.3">
      <c r="A1554" s="1" t="s">
        <v>817</v>
      </c>
      <c r="B1554" t="s">
        <v>2393</v>
      </c>
      <c r="C1554" s="1" t="s">
        <v>4925</v>
      </c>
      <c r="D1554" t="s">
        <v>4926</v>
      </c>
    </row>
    <row r="1555" spans="1:4" ht="15.6" x14ac:dyDescent="0.3">
      <c r="A1555" s="1" t="s">
        <v>816</v>
      </c>
      <c r="B1555" t="s">
        <v>2390</v>
      </c>
      <c r="C1555" s="1" t="s">
        <v>4927</v>
      </c>
      <c r="D1555" t="s">
        <v>4928</v>
      </c>
    </row>
    <row r="1556" spans="1:4" ht="15.6" x14ac:dyDescent="0.3">
      <c r="A1556" s="1" t="s">
        <v>815</v>
      </c>
      <c r="B1556" t="s">
        <v>2390</v>
      </c>
      <c r="C1556" s="1" t="s">
        <v>4929</v>
      </c>
      <c r="D1556" t="s">
        <v>2760</v>
      </c>
    </row>
    <row r="1557" spans="1:4" ht="15.6" x14ac:dyDescent="0.3">
      <c r="A1557" s="1" t="s">
        <v>814</v>
      </c>
      <c r="B1557" t="s">
        <v>2393</v>
      </c>
      <c r="C1557" s="1" t="s">
        <v>4223</v>
      </c>
      <c r="D1557" t="s">
        <v>2844</v>
      </c>
    </row>
    <row r="1558" spans="1:4" ht="15.6" x14ac:dyDescent="0.3">
      <c r="A1558" s="1" t="s">
        <v>813</v>
      </c>
      <c r="B1558" t="s">
        <v>2390</v>
      </c>
      <c r="C1558" s="1" t="s">
        <v>4930</v>
      </c>
      <c r="D1558" t="s">
        <v>4931</v>
      </c>
    </row>
    <row r="1559" spans="1:4" ht="15.6" x14ac:dyDescent="0.3">
      <c r="A1559" s="1" t="s">
        <v>812</v>
      </c>
      <c r="B1559" t="s">
        <v>2390</v>
      </c>
      <c r="C1559" s="1" t="s">
        <v>4932</v>
      </c>
      <c r="D1559" t="s">
        <v>3519</v>
      </c>
    </row>
    <row r="1560" spans="1:4" ht="15.6" x14ac:dyDescent="0.3">
      <c r="A1560" s="1" t="s">
        <v>811</v>
      </c>
      <c r="B1560" t="s">
        <v>2390</v>
      </c>
      <c r="C1560" s="1" t="s">
        <v>4933</v>
      </c>
      <c r="D1560" t="s">
        <v>4934</v>
      </c>
    </row>
    <row r="1561" spans="1:4" ht="15.6" x14ac:dyDescent="0.3">
      <c r="A1561" s="1" t="s">
        <v>810</v>
      </c>
      <c r="B1561" t="s">
        <v>2390</v>
      </c>
      <c r="C1561" s="1" t="s">
        <v>4935</v>
      </c>
      <c r="D1561" t="s">
        <v>4936</v>
      </c>
    </row>
    <row r="1562" spans="1:4" ht="15.6" x14ac:dyDescent="0.3">
      <c r="A1562" s="1" t="s">
        <v>809</v>
      </c>
      <c r="B1562" t="s">
        <v>2393</v>
      </c>
      <c r="C1562" s="1" t="s">
        <v>4937</v>
      </c>
      <c r="D1562" t="s">
        <v>4938</v>
      </c>
    </row>
    <row r="1563" spans="1:4" ht="15.6" x14ac:dyDescent="0.3">
      <c r="A1563" s="1" t="s">
        <v>808</v>
      </c>
      <c r="B1563" t="s">
        <v>2393</v>
      </c>
      <c r="C1563" s="1" t="s">
        <v>4939</v>
      </c>
      <c r="D1563" t="s">
        <v>4940</v>
      </c>
    </row>
    <row r="1564" spans="1:4" ht="15.6" x14ac:dyDescent="0.3">
      <c r="A1564" s="1" t="s">
        <v>807</v>
      </c>
      <c r="B1564" t="s">
        <v>2393</v>
      </c>
      <c r="C1564" s="1" t="s">
        <v>4941</v>
      </c>
      <c r="D1564" t="s">
        <v>4942</v>
      </c>
    </row>
    <row r="1565" spans="1:4" ht="15.6" x14ac:dyDescent="0.3">
      <c r="A1565" s="1" t="s">
        <v>806</v>
      </c>
      <c r="B1565" t="s">
        <v>2393</v>
      </c>
      <c r="C1565" s="1" t="s">
        <v>3273</v>
      </c>
      <c r="D1565" t="s">
        <v>2684</v>
      </c>
    </row>
    <row r="1566" spans="1:4" ht="15.6" x14ac:dyDescent="0.3">
      <c r="A1566" s="1" t="s">
        <v>805</v>
      </c>
      <c r="B1566" t="s">
        <v>2393</v>
      </c>
      <c r="C1566" s="1" t="s">
        <v>3913</v>
      </c>
      <c r="D1566" t="s">
        <v>4943</v>
      </c>
    </row>
    <row r="1567" spans="1:4" ht="15.6" x14ac:dyDescent="0.3">
      <c r="A1567" s="1" t="s">
        <v>804</v>
      </c>
      <c r="B1567" t="s">
        <v>2390</v>
      </c>
      <c r="C1567" s="1" t="s">
        <v>4944</v>
      </c>
      <c r="D1567" t="s">
        <v>4945</v>
      </c>
    </row>
    <row r="1568" spans="1:4" ht="15.6" x14ac:dyDescent="0.3">
      <c r="A1568" s="1" t="s">
        <v>803</v>
      </c>
      <c r="B1568" t="s">
        <v>2390</v>
      </c>
      <c r="C1568" s="1" t="s">
        <v>4946</v>
      </c>
      <c r="D1568" t="s">
        <v>3061</v>
      </c>
    </row>
    <row r="1569" spans="1:4" ht="15.6" x14ac:dyDescent="0.3">
      <c r="A1569" s="1" t="s">
        <v>802</v>
      </c>
      <c r="B1569" t="s">
        <v>2393</v>
      </c>
      <c r="C1569" s="1" t="s">
        <v>3345</v>
      </c>
      <c r="D1569" t="s">
        <v>4947</v>
      </c>
    </row>
    <row r="1570" spans="1:4" ht="15.6" x14ac:dyDescent="0.3">
      <c r="A1570" s="1" t="s">
        <v>801</v>
      </c>
      <c r="B1570" t="s">
        <v>2390</v>
      </c>
      <c r="C1570" s="1" t="s">
        <v>4948</v>
      </c>
      <c r="D1570" t="s">
        <v>4949</v>
      </c>
    </row>
    <row r="1571" spans="1:4" ht="15.6" x14ac:dyDescent="0.3">
      <c r="A1571" s="1" t="s">
        <v>800</v>
      </c>
      <c r="B1571" t="s">
        <v>2393</v>
      </c>
      <c r="C1571" s="1" t="s">
        <v>4950</v>
      </c>
      <c r="D1571" t="s">
        <v>4159</v>
      </c>
    </row>
    <row r="1572" spans="1:4" ht="15.6" x14ac:dyDescent="0.3">
      <c r="A1572" s="1" t="s">
        <v>799</v>
      </c>
      <c r="B1572" t="s">
        <v>2390</v>
      </c>
      <c r="C1572" s="1" t="s">
        <v>4951</v>
      </c>
      <c r="D1572" t="s">
        <v>4167</v>
      </c>
    </row>
    <row r="1573" spans="1:4" ht="15.6" x14ac:dyDescent="0.3">
      <c r="A1573" s="1" t="s">
        <v>798</v>
      </c>
      <c r="B1573" t="s">
        <v>2393</v>
      </c>
      <c r="C1573" s="1" t="s">
        <v>3257</v>
      </c>
      <c r="D1573" t="s">
        <v>4952</v>
      </c>
    </row>
    <row r="1574" spans="1:4" ht="15.6" x14ac:dyDescent="0.3">
      <c r="A1574" s="1" t="s">
        <v>797</v>
      </c>
      <c r="B1574" t="s">
        <v>2393</v>
      </c>
      <c r="C1574" s="1" t="s">
        <v>4953</v>
      </c>
      <c r="D1574" t="s">
        <v>4954</v>
      </c>
    </row>
    <row r="1575" spans="1:4" ht="15.6" x14ac:dyDescent="0.3">
      <c r="A1575" s="1" t="s">
        <v>796</v>
      </c>
      <c r="B1575" t="s">
        <v>2393</v>
      </c>
      <c r="C1575" s="1" t="s">
        <v>4955</v>
      </c>
      <c r="D1575" t="s">
        <v>4956</v>
      </c>
    </row>
    <row r="1576" spans="1:4" ht="15.6" x14ac:dyDescent="0.3">
      <c r="A1576" s="1" t="s">
        <v>795</v>
      </c>
      <c r="B1576" t="s">
        <v>2393</v>
      </c>
      <c r="C1576" s="1" t="s">
        <v>4957</v>
      </c>
      <c r="D1576" t="s">
        <v>2438</v>
      </c>
    </row>
    <row r="1577" spans="1:4" ht="15.6" x14ac:dyDescent="0.3">
      <c r="A1577" s="1" t="s">
        <v>794</v>
      </c>
      <c r="B1577" t="s">
        <v>2390</v>
      </c>
      <c r="C1577" s="1" t="s">
        <v>3371</v>
      </c>
      <c r="D1577" t="s">
        <v>4958</v>
      </c>
    </row>
    <row r="1578" spans="1:4" ht="15.6" x14ac:dyDescent="0.3">
      <c r="A1578" s="1" t="s">
        <v>793</v>
      </c>
      <c r="B1578" t="s">
        <v>2393</v>
      </c>
      <c r="C1578" s="1" t="s">
        <v>4959</v>
      </c>
      <c r="D1578" t="s">
        <v>4960</v>
      </c>
    </row>
    <row r="1579" spans="1:4" ht="15.6" x14ac:dyDescent="0.3">
      <c r="A1579" s="1" t="s">
        <v>792</v>
      </c>
      <c r="B1579" t="s">
        <v>2393</v>
      </c>
      <c r="C1579" s="1" t="s">
        <v>4961</v>
      </c>
      <c r="D1579" t="s">
        <v>4962</v>
      </c>
    </row>
    <row r="1580" spans="1:4" ht="15.6" x14ac:dyDescent="0.3">
      <c r="A1580" s="1" t="s">
        <v>791</v>
      </c>
      <c r="B1580" t="s">
        <v>2390</v>
      </c>
      <c r="C1580" s="1" t="s">
        <v>3541</v>
      </c>
      <c r="D1580" t="s">
        <v>4963</v>
      </c>
    </row>
    <row r="1581" spans="1:4" ht="15.6" x14ac:dyDescent="0.3">
      <c r="A1581" s="1" t="s">
        <v>790</v>
      </c>
      <c r="B1581" t="s">
        <v>2393</v>
      </c>
      <c r="C1581" s="1" t="s">
        <v>4964</v>
      </c>
      <c r="D1581" t="s">
        <v>2686</v>
      </c>
    </row>
    <row r="1582" spans="1:4" ht="15.6" x14ac:dyDescent="0.3">
      <c r="A1582" s="1" t="s">
        <v>789</v>
      </c>
      <c r="B1582" t="s">
        <v>2393</v>
      </c>
      <c r="C1582" s="1" t="s">
        <v>4965</v>
      </c>
      <c r="D1582" t="s">
        <v>4966</v>
      </c>
    </row>
    <row r="1583" spans="1:4" ht="15.6" x14ac:dyDescent="0.3">
      <c r="A1583" s="1" t="s">
        <v>788</v>
      </c>
      <c r="B1583" t="s">
        <v>2393</v>
      </c>
      <c r="C1583" s="1" t="s">
        <v>3013</v>
      </c>
      <c r="D1583" t="s">
        <v>4967</v>
      </c>
    </row>
    <row r="1584" spans="1:4" ht="15.6" x14ac:dyDescent="0.3">
      <c r="A1584" s="1" t="s">
        <v>787</v>
      </c>
      <c r="B1584" t="s">
        <v>3265</v>
      </c>
      <c r="C1584" s="1" t="s">
        <v>4968</v>
      </c>
      <c r="D1584" t="s">
        <v>4969</v>
      </c>
    </row>
    <row r="1585" spans="1:4" ht="15.6" x14ac:dyDescent="0.3">
      <c r="A1585" s="1" t="s">
        <v>786</v>
      </c>
      <c r="B1585" t="s">
        <v>2390</v>
      </c>
      <c r="C1585" s="1" t="s">
        <v>4970</v>
      </c>
      <c r="D1585" t="s">
        <v>4971</v>
      </c>
    </row>
    <row r="1586" spans="1:4" ht="15.6" x14ac:dyDescent="0.3">
      <c r="A1586" s="1" t="s">
        <v>785</v>
      </c>
      <c r="B1586" t="s">
        <v>3265</v>
      </c>
      <c r="C1586" s="1" t="s">
        <v>4972</v>
      </c>
      <c r="D1586" t="s">
        <v>4973</v>
      </c>
    </row>
    <row r="1587" spans="1:4" ht="15.6" x14ac:dyDescent="0.3">
      <c r="A1587" s="1" t="s">
        <v>784</v>
      </c>
      <c r="B1587" t="s">
        <v>2390</v>
      </c>
      <c r="C1587" s="1" t="s">
        <v>4974</v>
      </c>
      <c r="D1587" t="s">
        <v>4975</v>
      </c>
    </row>
    <row r="1588" spans="1:4" ht="15.6" x14ac:dyDescent="0.3">
      <c r="A1588" s="1" t="s">
        <v>783</v>
      </c>
      <c r="B1588" t="s">
        <v>2393</v>
      </c>
      <c r="C1588" s="1" t="s">
        <v>4976</v>
      </c>
      <c r="D1588" t="s">
        <v>4977</v>
      </c>
    </row>
    <row r="1589" spans="1:4" ht="15.6" x14ac:dyDescent="0.3">
      <c r="A1589" s="1" t="s">
        <v>782</v>
      </c>
      <c r="B1589" t="s">
        <v>2393</v>
      </c>
      <c r="C1589" s="1" t="s">
        <v>4978</v>
      </c>
      <c r="D1589" t="s">
        <v>4979</v>
      </c>
    </row>
    <row r="1590" spans="1:4" ht="15.6" x14ac:dyDescent="0.3">
      <c r="A1590" s="1" t="s">
        <v>781</v>
      </c>
      <c r="B1590" t="s">
        <v>2390</v>
      </c>
      <c r="C1590" s="1" t="s">
        <v>4980</v>
      </c>
      <c r="D1590" t="s">
        <v>4981</v>
      </c>
    </row>
    <row r="1591" spans="1:4" ht="15.6" x14ac:dyDescent="0.3">
      <c r="A1591" s="1" t="s">
        <v>780</v>
      </c>
      <c r="B1591" t="s">
        <v>2393</v>
      </c>
      <c r="C1591" s="1" t="s">
        <v>2947</v>
      </c>
      <c r="D1591" t="s">
        <v>3145</v>
      </c>
    </row>
    <row r="1592" spans="1:4" ht="15.6" x14ac:dyDescent="0.3">
      <c r="A1592" s="1" t="s">
        <v>779</v>
      </c>
      <c r="B1592" t="s">
        <v>2393</v>
      </c>
      <c r="C1592" s="1" t="s">
        <v>4982</v>
      </c>
      <c r="D1592" t="s">
        <v>3319</v>
      </c>
    </row>
    <row r="1593" spans="1:4" ht="15.6" x14ac:dyDescent="0.3">
      <c r="A1593" s="1" t="s">
        <v>778</v>
      </c>
      <c r="B1593" t="s">
        <v>2393</v>
      </c>
      <c r="C1593" s="1" t="s">
        <v>4983</v>
      </c>
      <c r="D1593" t="s">
        <v>2801</v>
      </c>
    </row>
    <row r="1594" spans="1:4" ht="15.6" x14ac:dyDescent="0.3">
      <c r="A1594" s="1" t="s">
        <v>777</v>
      </c>
      <c r="B1594" t="s">
        <v>3265</v>
      </c>
      <c r="C1594" s="1" t="s">
        <v>4984</v>
      </c>
      <c r="D1594" t="s">
        <v>3335</v>
      </c>
    </row>
    <row r="1595" spans="1:4" ht="15.6" x14ac:dyDescent="0.3">
      <c r="A1595" s="1" t="s">
        <v>776</v>
      </c>
      <c r="B1595" t="s">
        <v>2393</v>
      </c>
      <c r="C1595" s="1" t="s">
        <v>4985</v>
      </c>
      <c r="D1595" t="s">
        <v>4986</v>
      </c>
    </row>
    <row r="1596" spans="1:4" ht="15.6" x14ac:dyDescent="0.3">
      <c r="A1596" s="1" t="s">
        <v>775</v>
      </c>
      <c r="B1596" t="s">
        <v>2390</v>
      </c>
      <c r="C1596" s="1" t="s">
        <v>4987</v>
      </c>
      <c r="D1596" t="s">
        <v>2752</v>
      </c>
    </row>
    <row r="1597" spans="1:4" ht="15.6" x14ac:dyDescent="0.3">
      <c r="A1597" s="1" t="s">
        <v>774</v>
      </c>
      <c r="B1597" t="s">
        <v>3265</v>
      </c>
      <c r="C1597" s="1" t="s">
        <v>4988</v>
      </c>
      <c r="D1597" t="s">
        <v>3004</v>
      </c>
    </row>
    <row r="1598" spans="1:4" ht="15.6" x14ac:dyDescent="0.3">
      <c r="A1598" s="1" t="s">
        <v>773</v>
      </c>
      <c r="B1598" t="s">
        <v>2393</v>
      </c>
      <c r="C1598" s="1" t="s">
        <v>4989</v>
      </c>
      <c r="D1598" t="s">
        <v>4990</v>
      </c>
    </row>
    <row r="1599" spans="1:4" ht="15.6" x14ac:dyDescent="0.3">
      <c r="A1599" s="1" t="s">
        <v>772</v>
      </c>
      <c r="B1599" t="s">
        <v>2393</v>
      </c>
      <c r="C1599" s="1" t="s">
        <v>4991</v>
      </c>
      <c r="D1599" t="s">
        <v>4992</v>
      </c>
    </row>
    <row r="1600" spans="1:4" ht="15.6" x14ac:dyDescent="0.3">
      <c r="A1600" s="1" t="s">
        <v>771</v>
      </c>
      <c r="B1600" t="s">
        <v>2393</v>
      </c>
      <c r="C1600" s="1" t="s">
        <v>3982</v>
      </c>
      <c r="D1600" t="s">
        <v>4993</v>
      </c>
    </row>
    <row r="1601" spans="1:4" ht="15.6" x14ac:dyDescent="0.3">
      <c r="A1601" s="1" t="s">
        <v>770</v>
      </c>
      <c r="B1601" t="s">
        <v>2393</v>
      </c>
      <c r="C1601" s="1" t="s">
        <v>4994</v>
      </c>
      <c r="D1601" t="s">
        <v>3110</v>
      </c>
    </row>
    <row r="1602" spans="1:4" ht="15.6" x14ac:dyDescent="0.3">
      <c r="A1602" s="1" t="s">
        <v>769</v>
      </c>
      <c r="B1602" t="s">
        <v>2390</v>
      </c>
      <c r="C1602" s="1" t="s">
        <v>4995</v>
      </c>
      <c r="D1602" t="s">
        <v>4996</v>
      </c>
    </row>
    <row r="1603" spans="1:4" ht="15.6" x14ac:dyDescent="0.3">
      <c r="A1603" s="1" t="s">
        <v>768</v>
      </c>
      <c r="B1603" t="s">
        <v>2393</v>
      </c>
      <c r="C1603" s="1" t="s">
        <v>4997</v>
      </c>
      <c r="D1603" t="s">
        <v>3898</v>
      </c>
    </row>
    <row r="1604" spans="1:4" ht="15.6" x14ac:dyDescent="0.3">
      <c r="A1604" s="1" t="s">
        <v>767</v>
      </c>
      <c r="B1604" t="s">
        <v>2393</v>
      </c>
      <c r="C1604" s="1" t="s">
        <v>4998</v>
      </c>
      <c r="D1604" t="s">
        <v>2646</v>
      </c>
    </row>
    <row r="1605" spans="1:4" ht="15.6" x14ac:dyDescent="0.3">
      <c r="A1605" s="1" t="s">
        <v>766</v>
      </c>
      <c r="B1605" t="s">
        <v>2393</v>
      </c>
      <c r="C1605" s="1" t="s">
        <v>3779</v>
      </c>
      <c r="D1605" t="s">
        <v>4999</v>
      </c>
    </row>
    <row r="1606" spans="1:4" ht="15.6" x14ac:dyDescent="0.3">
      <c r="A1606" s="1" t="s">
        <v>765</v>
      </c>
      <c r="B1606" t="s">
        <v>3265</v>
      </c>
      <c r="C1606" s="1" t="s">
        <v>5000</v>
      </c>
      <c r="D1606" t="s">
        <v>4461</v>
      </c>
    </row>
    <row r="1607" spans="1:4" ht="15.6" x14ac:dyDescent="0.3">
      <c r="A1607" s="1" t="s">
        <v>764</v>
      </c>
      <c r="B1607" t="s">
        <v>2393</v>
      </c>
      <c r="C1607" s="1" t="s">
        <v>5001</v>
      </c>
      <c r="D1607" t="s">
        <v>2571</v>
      </c>
    </row>
    <row r="1608" spans="1:4" ht="15.6" x14ac:dyDescent="0.3">
      <c r="A1608" s="1" t="s">
        <v>763</v>
      </c>
      <c r="B1608" t="s">
        <v>2393</v>
      </c>
      <c r="C1608" s="1" t="s">
        <v>3273</v>
      </c>
      <c r="D1608" t="s">
        <v>3501</v>
      </c>
    </row>
    <row r="1609" spans="1:4" ht="15.6" x14ac:dyDescent="0.3">
      <c r="A1609" s="1" t="s">
        <v>762</v>
      </c>
      <c r="B1609" t="s">
        <v>2390</v>
      </c>
      <c r="C1609" s="1" t="s">
        <v>5002</v>
      </c>
      <c r="D1609" t="s">
        <v>5003</v>
      </c>
    </row>
    <row r="1610" spans="1:4" ht="15.6" x14ac:dyDescent="0.3">
      <c r="A1610" s="1" t="s">
        <v>761</v>
      </c>
      <c r="B1610" t="s">
        <v>2390</v>
      </c>
      <c r="C1610" s="1" t="s">
        <v>5004</v>
      </c>
      <c r="D1610" t="s">
        <v>3335</v>
      </c>
    </row>
    <row r="1611" spans="1:4" ht="15.6" x14ac:dyDescent="0.3">
      <c r="A1611" s="1" t="s">
        <v>760</v>
      </c>
      <c r="B1611" t="s">
        <v>2390</v>
      </c>
      <c r="C1611" s="1" t="s">
        <v>5005</v>
      </c>
      <c r="D1611" t="s">
        <v>3743</v>
      </c>
    </row>
    <row r="1612" spans="1:4" ht="15.6" x14ac:dyDescent="0.3">
      <c r="A1612" s="1" t="s">
        <v>759</v>
      </c>
      <c r="B1612" t="s">
        <v>2390</v>
      </c>
      <c r="C1612" s="1" t="s">
        <v>5006</v>
      </c>
      <c r="D1612" t="s">
        <v>5007</v>
      </c>
    </row>
    <row r="1613" spans="1:4" ht="15.6" x14ac:dyDescent="0.3">
      <c r="A1613" s="1" t="s">
        <v>758</v>
      </c>
      <c r="B1613" t="s">
        <v>2390</v>
      </c>
      <c r="C1613" s="1" t="s">
        <v>5008</v>
      </c>
      <c r="D1613" t="s">
        <v>3121</v>
      </c>
    </row>
    <row r="1614" spans="1:4" ht="15.6" x14ac:dyDescent="0.3">
      <c r="A1614" s="1" t="s">
        <v>757</v>
      </c>
      <c r="B1614" t="s">
        <v>2393</v>
      </c>
      <c r="C1614" s="1" t="s">
        <v>5009</v>
      </c>
      <c r="D1614" t="s">
        <v>5010</v>
      </c>
    </row>
    <row r="1615" spans="1:4" ht="15.6" x14ac:dyDescent="0.3">
      <c r="A1615" s="1" t="s">
        <v>756</v>
      </c>
      <c r="B1615" t="s">
        <v>2390</v>
      </c>
      <c r="C1615" s="1" t="s">
        <v>5011</v>
      </c>
      <c r="D1615" t="s">
        <v>5012</v>
      </c>
    </row>
    <row r="1616" spans="1:4" ht="15.6" x14ac:dyDescent="0.3">
      <c r="A1616" s="1" t="s">
        <v>755</v>
      </c>
      <c r="B1616" t="s">
        <v>2393</v>
      </c>
      <c r="C1616" s="1" t="s">
        <v>5013</v>
      </c>
      <c r="D1616" t="s">
        <v>2816</v>
      </c>
    </row>
    <row r="1617" spans="1:4" ht="15.6" x14ac:dyDescent="0.3">
      <c r="A1617" s="1" t="s">
        <v>754</v>
      </c>
      <c r="B1617" t="s">
        <v>2390</v>
      </c>
      <c r="C1617" s="1" t="s">
        <v>5014</v>
      </c>
      <c r="D1617" t="s">
        <v>2424</v>
      </c>
    </row>
    <row r="1618" spans="1:4" ht="15.6" x14ac:dyDescent="0.3">
      <c r="A1618" s="1" t="s">
        <v>753</v>
      </c>
      <c r="B1618" t="s">
        <v>2393</v>
      </c>
      <c r="C1618" s="1" t="s">
        <v>5015</v>
      </c>
      <c r="D1618" t="s">
        <v>5016</v>
      </c>
    </row>
    <row r="1619" spans="1:4" ht="15.6" x14ac:dyDescent="0.3">
      <c r="A1619" s="1" t="s">
        <v>752</v>
      </c>
      <c r="B1619" t="s">
        <v>2390</v>
      </c>
      <c r="C1619" s="1" t="s">
        <v>5017</v>
      </c>
      <c r="D1619" t="s">
        <v>4087</v>
      </c>
    </row>
    <row r="1620" spans="1:4" ht="15.6" x14ac:dyDescent="0.3">
      <c r="A1620" s="1" t="s">
        <v>751</v>
      </c>
      <c r="B1620" t="s">
        <v>2393</v>
      </c>
      <c r="C1620" s="1" t="s">
        <v>2490</v>
      </c>
      <c r="D1620" t="s">
        <v>5018</v>
      </c>
    </row>
    <row r="1621" spans="1:4" ht="15.6" x14ac:dyDescent="0.3">
      <c r="A1621" s="1" t="s">
        <v>750</v>
      </c>
      <c r="B1621" t="s">
        <v>2390</v>
      </c>
      <c r="C1621" s="1" t="s">
        <v>5019</v>
      </c>
      <c r="D1621" t="s">
        <v>5020</v>
      </c>
    </row>
    <row r="1622" spans="1:4" ht="15.6" x14ac:dyDescent="0.3">
      <c r="A1622" s="1" t="s">
        <v>749</v>
      </c>
      <c r="B1622" t="s">
        <v>2390</v>
      </c>
      <c r="C1622" s="1" t="s">
        <v>5021</v>
      </c>
      <c r="D1622" t="s">
        <v>5022</v>
      </c>
    </row>
    <row r="1623" spans="1:4" ht="15.6" x14ac:dyDescent="0.3">
      <c r="A1623" s="1" t="s">
        <v>748</v>
      </c>
      <c r="B1623" t="s">
        <v>2393</v>
      </c>
      <c r="C1623" s="1" t="s">
        <v>5023</v>
      </c>
      <c r="D1623" t="s">
        <v>2740</v>
      </c>
    </row>
    <row r="1624" spans="1:4" ht="15.6" x14ac:dyDescent="0.3">
      <c r="A1624" s="1" t="s">
        <v>747</v>
      </c>
      <c r="B1624" t="s">
        <v>2393</v>
      </c>
      <c r="C1624" s="1" t="s">
        <v>5024</v>
      </c>
      <c r="D1624" t="s">
        <v>3471</v>
      </c>
    </row>
    <row r="1625" spans="1:4" ht="15.6" x14ac:dyDescent="0.3">
      <c r="A1625" s="1" t="s">
        <v>746</v>
      </c>
      <c r="B1625" t="s">
        <v>2390</v>
      </c>
      <c r="C1625" s="1" t="s">
        <v>5025</v>
      </c>
      <c r="D1625" t="s">
        <v>3164</v>
      </c>
    </row>
    <row r="1626" spans="1:4" ht="15.6" x14ac:dyDescent="0.3">
      <c r="A1626" s="1" t="s">
        <v>745</v>
      </c>
      <c r="B1626" t="s">
        <v>2390</v>
      </c>
      <c r="C1626" s="1" t="s">
        <v>5026</v>
      </c>
      <c r="D1626" t="s">
        <v>2561</v>
      </c>
    </row>
    <row r="1627" spans="1:4" ht="15.6" x14ac:dyDescent="0.3">
      <c r="A1627" s="1" t="s">
        <v>744</v>
      </c>
      <c r="B1627" t="s">
        <v>3265</v>
      </c>
      <c r="C1627" s="1" t="s">
        <v>4143</v>
      </c>
      <c r="D1627" t="s">
        <v>5027</v>
      </c>
    </row>
    <row r="1628" spans="1:4" ht="15.6" x14ac:dyDescent="0.3">
      <c r="A1628" s="1" t="s">
        <v>743</v>
      </c>
      <c r="B1628" t="s">
        <v>2390</v>
      </c>
      <c r="C1628" s="1" t="s">
        <v>5028</v>
      </c>
      <c r="D1628" t="s">
        <v>5029</v>
      </c>
    </row>
    <row r="1629" spans="1:4" ht="15.6" x14ac:dyDescent="0.3">
      <c r="A1629" s="1" t="s">
        <v>742</v>
      </c>
      <c r="B1629" t="s">
        <v>2393</v>
      </c>
      <c r="C1629" s="1" t="s">
        <v>5030</v>
      </c>
      <c r="D1629" t="s">
        <v>2553</v>
      </c>
    </row>
    <row r="1630" spans="1:4" ht="15.6" x14ac:dyDescent="0.3">
      <c r="A1630" s="1" t="s">
        <v>741</v>
      </c>
      <c r="B1630" t="s">
        <v>2393</v>
      </c>
      <c r="C1630" s="1" t="s">
        <v>5031</v>
      </c>
      <c r="D1630" t="s">
        <v>5032</v>
      </c>
    </row>
    <row r="1631" spans="1:4" ht="15.6" x14ac:dyDescent="0.3">
      <c r="A1631" s="1" t="s">
        <v>740</v>
      </c>
      <c r="B1631" t="s">
        <v>2390</v>
      </c>
      <c r="C1631" s="1" t="s">
        <v>5033</v>
      </c>
      <c r="D1631" t="s">
        <v>5034</v>
      </c>
    </row>
    <row r="1632" spans="1:4" ht="15.6" x14ac:dyDescent="0.3">
      <c r="A1632" s="1" t="s">
        <v>739</v>
      </c>
      <c r="B1632" t="s">
        <v>2393</v>
      </c>
      <c r="C1632" s="1" t="s">
        <v>4133</v>
      </c>
      <c r="D1632" t="s">
        <v>2816</v>
      </c>
    </row>
    <row r="1633" spans="1:4" ht="15.6" x14ac:dyDescent="0.3">
      <c r="A1633" s="1" t="s">
        <v>738</v>
      </c>
      <c r="B1633" t="s">
        <v>2393</v>
      </c>
      <c r="C1633" s="1" t="s">
        <v>4899</v>
      </c>
      <c r="D1633" t="s">
        <v>5035</v>
      </c>
    </row>
    <row r="1634" spans="1:4" ht="15.6" x14ac:dyDescent="0.3">
      <c r="A1634" s="1" t="s">
        <v>737</v>
      </c>
      <c r="B1634" t="s">
        <v>2390</v>
      </c>
      <c r="C1634" s="1" t="s">
        <v>5036</v>
      </c>
      <c r="D1634" t="s">
        <v>4355</v>
      </c>
    </row>
    <row r="1635" spans="1:4" ht="15.6" x14ac:dyDescent="0.3">
      <c r="A1635" s="1" t="s">
        <v>736</v>
      </c>
      <c r="B1635" t="s">
        <v>2393</v>
      </c>
      <c r="C1635" s="1" t="s">
        <v>5037</v>
      </c>
      <c r="D1635" t="s">
        <v>5038</v>
      </c>
    </row>
    <row r="1636" spans="1:4" ht="15.6" x14ac:dyDescent="0.3">
      <c r="A1636" s="1" t="s">
        <v>735</v>
      </c>
      <c r="B1636" t="s">
        <v>2390</v>
      </c>
      <c r="C1636" s="1" t="s">
        <v>5039</v>
      </c>
      <c r="D1636" t="s">
        <v>5040</v>
      </c>
    </row>
    <row r="1637" spans="1:4" ht="15.6" x14ac:dyDescent="0.3">
      <c r="A1637" s="1" t="s">
        <v>734</v>
      </c>
      <c r="B1637" t="s">
        <v>2390</v>
      </c>
      <c r="C1637" s="1" t="s">
        <v>5041</v>
      </c>
      <c r="D1637" t="s">
        <v>3268</v>
      </c>
    </row>
    <row r="1638" spans="1:4" ht="15.6" x14ac:dyDescent="0.3">
      <c r="A1638" s="1" t="s">
        <v>733</v>
      </c>
      <c r="B1638" t="s">
        <v>2390</v>
      </c>
      <c r="C1638" s="1" t="s">
        <v>5042</v>
      </c>
      <c r="D1638" t="s">
        <v>5043</v>
      </c>
    </row>
    <row r="1639" spans="1:4" ht="15.6" x14ac:dyDescent="0.3">
      <c r="A1639" s="1" t="s">
        <v>732</v>
      </c>
      <c r="B1639" t="s">
        <v>2390</v>
      </c>
      <c r="C1639" s="1" t="s">
        <v>4621</v>
      </c>
      <c r="D1639" t="s">
        <v>5044</v>
      </c>
    </row>
    <row r="1640" spans="1:4" ht="15.6" x14ac:dyDescent="0.3">
      <c r="A1640" s="1" t="s">
        <v>731</v>
      </c>
      <c r="B1640" t="s">
        <v>2393</v>
      </c>
      <c r="C1640" s="1" t="s">
        <v>2847</v>
      </c>
      <c r="D1640" t="s">
        <v>5045</v>
      </c>
    </row>
    <row r="1641" spans="1:4" ht="15.6" x14ac:dyDescent="0.3">
      <c r="A1641" s="1" t="s">
        <v>730</v>
      </c>
      <c r="B1641" t="s">
        <v>2390</v>
      </c>
      <c r="C1641" s="1" t="s">
        <v>5046</v>
      </c>
      <c r="D1641" t="s">
        <v>5047</v>
      </c>
    </row>
    <row r="1642" spans="1:4" ht="15.6" x14ac:dyDescent="0.3">
      <c r="A1642" s="1" t="s">
        <v>729</v>
      </c>
      <c r="B1642" t="s">
        <v>2390</v>
      </c>
      <c r="C1642" s="1" t="s">
        <v>5048</v>
      </c>
      <c r="D1642" t="s">
        <v>5049</v>
      </c>
    </row>
    <row r="1643" spans="1:4" ht="15.6" x14ac:dyDescent="0.3">
      <c r="A1643" s="1" t="s">
        <v>728</v>
      </c>
      <c r="B1643" t="s">
        <v>2390</v>
      </c>
      <c r="C1643" s="1" t="s">
        <v>3220</v>
      </c>
      <c r="D1643" t="s">
        <v>3225</v>
      </c>
    </row>
    <row r="1644" spans="1:4" ht="15.6" x14ac:dyDescent="0.3">
      <c r="A1644" s="1" t="s">
        <v>727</v>
      </c>
      <c r="B1644" t="s">
        <v>2390</v>
      </c>
      <c r="C1644" s="1" t="s">
        <v>5050</v>
      </c>
      <c r="D1644" t="s">
        <v>3317</v>
      </c>
    </row>
    <row r="1645" spans="1:4" ht="15.6" x14ac:dyDescent="0.3">
      <c r="A1645" s="1" t="s">
        <v>726</v>
      </c>
      <c r="B1645" t="s">
        <v>2393</v>
      </c>
      <c r="C1645" s="1" t="s">
        <v>3373</v>
      </c>
      <c r="D1645" t="s">
        <v>2717</v>
      </c>
    </row>
    <row r="1646" spans="1:4" ht="15.6" x14ac:dyDescent="0.3">
      <c r="A1646" s="1" t="s">
        <v>725</v>
      </c>
      <c r="B1646" t="s">
        <v>2393</v>
      </c>
      <c r="C1646" s="1" t="s">
        <v>3763</v>
      </c>
      <c r="D1646" t="s">
        <v>5051</v>
      </c>
    </row>
    <row r="1647" spans="1:4" ht="15.6" x14ac:dyDescent="0.3">
      <c r="A1647" s="1" t="s">
        <v>724</v>
      </c>
      <c r="B1647" t="s">
        <v>3265</v>
      </c>
      <c r="C1647" s="1" t="s">
        <v>5052</v>
      </c>
      <c r="D1647" t="s">
        <v>4476</v>
      </c>
    </row>
    <row r="1648" spans="1:4" ht="15.6" x14ac:dyDescent="0.3">
      <c r="A1648" s="1" t="s">
        <v>723</v>
      </c>
      <c r="B1648" t="s">
        <v>2393</v>
      </c>
      <c r="C1648" s="1" t="s">
        <v>5053</v>
      </c>
      <c r="D1648" t="s">
        <v>2725</v>
      </c>
    </row>
    <row r="1649" spans="1:4" ht="15.6" x14ac:dyDescent="0.3">
      <c r="A1649" s="1" t="s">
        <v>722</v>
      </c>
      <c r="B1649" t="s">
        <v>2393</v>
      </c>
      <c r="C1649" s="1" t="s">
        <v>5054</v>
      </c>
      <c r="D1649" t="s">
        <v>2848</v>
      </c>
    </row>
    <row r="1650" spans="1:4" ht="15.6" x14ac:dyDescent="0.3">
      <c r="A1650" s="1" t="s">
        <v>721</v>
      </c>
      <c r="B1650" t="s">
        <v>2390</v>
      </c>
      <c r="C1650" s="1" t="s">
        <v>2847</v>
      </c>
      <c r="D1650" t="s">
        <v>2424</v>
      </c>
    </row>
    <row r="1651" spans="1:4" ht="15.6" x14ac:dyDescent="0.3">
      <c r="A1651" s="1" t="s">
        <v>720</v>
      </c>
      <c r="B1651" t="s">
        <v>3265</v>
      </c>
      <c r="C1651" s="1" t="s">
        <v>5055</v>
      </c>
      <c r="D1651" t="s">
        <v>2579</v>
      </c>
    </row>
    <row r="1652" spans="1:4" ht="15.6" x14ac:dyDescent="0.3">
      <c r="A1652" s="1" t="s">
        <v>719</v>
      </c>
      <c r="B1652" t="s">
        <v>2393</v>
      </c>
      <c r="C1652" s="1" t="s">
        <v>5056</v>
      </c>
      <c r="D1652" t="s">
        <v>5057</v>
      </c>
    </row>
    <row r="1653" spans="1:4" ht="15.6" x14ac:dyDescent="0.3">
      <c r="A1653" s="1" t="s">
        <v>718</v>
      </c>
      <c r="B1653" t="s">
        <v>2390</v>
      </c>
      <c r="C1653" s="1" t="s">
        <v>5058</v>
      </c>
      <c r="D1653" t="s">
        <v>5059</v>
      </c>
    </row>
    <row r="1654" spans="1:4" ht="15.6" x14ac:dyDescent="0.3">
      <c r="A1654" s="1" t="s">
        <v>717</v>
      </c>
      <c r="B1654" t="s">
        <v>2390</v>
      </c>
      <c r="C1654" s="1" t="s">
        <v>5060</v>
      </c>
      <c r="D1654" t="s">
        <v>3274</v>
      </c>
    </row>
    <row r="1655" spans="1:4" ht="15.6" x14ac:dyDescent="0.3">
      <c r="A1655" s="1" t="s">
        <v>716</v>
      </c>
      <c r="B1655" t="s">
        <v>2393</v>
      </c>
      <c r="C1655" s="1" t="s">
        <v>5061</v>
      </c>
      <c r="D1655" t="s">
        <v>5062</v>
      </c>
    </row>
    <row r="1656" spans="1:4" ht="15.6" x14ac:dyDescent="0.3">
      <c r="A1656" s="1" t="s">
        <v>715</v>
      </c>
      <c r="B1656" t="s">
        <v>2393</v>
      </c>
      <c r="C1656" s="1" t="s">
        <v>5063</v>
      </c>
      <c r="D1656" t="s">
        <v>5064</v>
      </c>
    </row>
    <row r="1657" spans="1:4" ht="15.6" x14ac:dyDescent="0.3">
      <c r="A1657" s="1" t="s">
        <v>714</v>
      </c>
      <c r="B1657" t="s">
        <v>2393</v>
      </c>
      <c r="C1657" s="1" t="s">
        <v>5065</v>
      </c>
      <c r="D1657" t="s">
        <v>2673</v>
      </c>
    </row>
    <row r="1658" spans="1:4" ht="15.6" x14ac:dyDescent="0.3">
      <c r="A1658" s="1" t="s">
        <v>713</v>
      </c>
      <c r="B1658" t="s">
        <v>2390</v>
      </c>
      <c r="C1658" s="1" t="s">
        <v>3642</v>
      </c>
      <c r="D1658" t="s">
        <v>5066</v>
      </c>
    </row>
    <row r="1659" spans="1:4" ht="15.6" x14ac:dyDescent="0.3">
      <c r="A1659" s="1" t="s">
        <v>712</v>
      </c>
      <c r="B1659" t="s">
        <v>3265</v>
      </c>
      <c r="C1659" s="1" t="s">
        <v>5067</v>
      </c>
      <c r="D1659" t="s">
        <v>5068</v>
      </c>
    </row>
    <row r="1660" spans="1:4" ht="15.6" x14ac:dyDescent="0.3">
      <c r="A1660" s="1" t="s">
        <v>711</v>
      </c>
      <c r="B1660" t="s">
        <v>2390</v>
      </c>
      <c r="C1660" s="1" t="s">
        <v>3968</v>
      </c>
      <c r="D1660" t="s">
        <v>2391</v>
      </c>
    </row>
    <row r="1661" spans="1:4" ht="15.6" x14ac:dyDescent="0.3">
      <c r="A1661" s="1" t="s">
        <v>710</v>
      </c>
      <c r="B1661" t="s">
        <v>2393</v>
      </c>
      <c r="C1661" s="1" t="s">
        <v>5069</v>
      </c>
      <c r="D1661" t="s">
        <v>5070</v>
      </c>
    </row>
    <row r="1662" spans="1:4" ht="15.6" x14ac:dyDescent="0.3">
      <c r="A1662" s="1" t="s">
        <v>709</v>
      </c>
      <c r="B1662" t="s">
        <v>3265</v>
      </c>
      <c r="C1662" s="1" t="s">
        <v>5071</v>
      </c>
      <c r="D1662" t="s">
        <v>5072</v>
      </c>
    </row>
    <row r="1663" spans="1:4" ht="15.6" x14ac:dyDescent="0.3">
      <c r="A1663" s="1" t="s">
        <v>708</v>
      </c>
      <c r="B1663" t="s">
        <v>2393</v>
      </c>
      <c r="C1663" s="1" t="s">
        <v>5073</v>
      </c>
      <c r="D1663" t="s">
        <v>2826</v>
      </c>
    </row>
    <row r="1664" spans="1:4" ht="15.6" x14ac:dyDescent="0.3">
      <c r="A1664" s="1" t="s">
        <v>707</v>
      </c>
      <c r="B1664" t="s">
        <v>2390</v>
      </c>
      <c r="C1664" s="1" t="s">
        <v>5074</v>
      </c>
      <c r="D1664" t="s">
        <v>5075</v>
      </c>
    </row>
    <row r="1665" spans="1:4" ht="15.6" x14ac:dyDescent="0.3">
      <c r="A1665" s="1" t="s">
        <v>706</v>
      </c>
      <c r="B1665" t="s">
        <v>2393</v>
      </c>
      <c r="C1665" s="1" t="s">
        <v>5076</v>
      </c>
      <c r="D1665" t="s">
        <v>5077</v>
      </c>
    </row>
    <row r="1666" spans="1:4" ht="15.6" x14ac:dyDescent="0.3">
      <c r="A1666" s="1" t="s">
        <v>705</v>
      </c>
      <c r="B1666" t="s">
        <v>2393</v>
      </c>
      <c r="C1666" s="1" t="s">
        <v>5078</v>
      </c>
      <c r="D1666" t="s">
        <v>5079</v>
      </c>
    </row>
    <row r="1667" spans="1:4" ht="15.6" x14ac:dyDescent="0.3">
      <c r="A1667" s="1" t="s">
        <v>704</v>
      </c>
      <c r="B1667" t="s">
        <v>2393</v>
      </c>
      <c r="C1667" s="1" t="s">
        <v>2520</v>
      </c>
      <c r="D1667" t="s">
        <v>5080</v>
      </c>
    </row>
    <row r="1668" spans="1:4" ht="15.6" x14ac:dyDescent="0.3">
      <c r="A1668" s="1" t="s">
        <v>703</v>
      </c>
      <c r="B1668" t="s">
        <v>2393</v>
      </c>
      <c r="C1668" s="1" t="s">
        <v>5081</v>
      </c>
      <c r="D1668" t="s">
        <v>2469</v>
      </c>
    </row>
    <row r="1669" spans="1:4" ht="15.6" x14ac:dyDescent="0.3">
      <c r="A1669" s="1" t="s">
        <v>702</v>
      </c>
      <c r="B1669" t="s">
        <v>2393</v>
      </c>
      <c r="C1669" s="1" t="s">
        <v>5082</v>
      </c>
      <c r="D1669" t="s">
        <v>5083</v>
      </c>
    </row>
    <row r="1670" spans="1:4" ht="15.6" x14ac:dyDescent="0.3">
      <c r="A1670" s="1" t="s">
        <v>701</v>
      </c>
      <c r="B1670" t="s">
        <v>2393</v>
      </c>
      <c r="C1670" s="1" t="s">
        <v>3152</v>
      </c>
      <c r="D1670" t="s">
        <v>2690</v>
      </c>
    </row>
    <row r="1671" spans="1:4" ht="15.6" x14ac:dyDescent="0.3">
      <c r="A1671" s="1" t="s">
        <v>700</v>
      </c>
      <c r="B1671" t="s">
        <v>2393</v>
      </c>
      <c r="C1671" s="1" t="s">
        <v>5084</v>
      </c>
      <c r="D1671" t="s">
        <v>5085</v>
      </c>
    </row>
    <row r="1672" spans="1:4" ht="15.6" x14ac:dyDescent="0.3">
      <c r="A1672" s="1" t="s">
        <v>699</v>
      </c>
      <c r="B1672" t="s">
        <v>2390</v>
      </c>
      <c r="C1672" s="1" t="s">
        <v>4395</v>
      </c>
      <c r="D1672" t="s">
        <v>5086</v>
      </c>
    </row>
    <row r="1673" spans="1:4" ht="15.6" x14ac:dyDescent="0.3">
      <c r="A1673" s="1" t="s">
        <v>698</v>
      </c>
      <c r="B1673" t="s">
        <v>2393</v>
      </c>
      <c r="C1673" s="1" t="s">
        <v>5087</v>
      </c>
      <c r="D1673" t="s">
        <v>4914</v>
      </c>
    </row>
    <row r="1674" spans="1:4" ht="15.6" x14ac:dyDescent="0.3">
      <c r="A1674" s="1" t="s">
        <v>697</v>
      </c>
      <c r="B1674" t="s">
        <v>2390</v>
      </c>
      <c r="C1674" s="1" t="s">
        <v>5088</v>
      </c>
      <c r="D1674" t="s">
        <v>4917</v>
      </c>
    </row>
    <row r="1675" spans="1:4" ht="15.6" x14ac:dyDescent="0.3">
      <c r="A1675" s="1" t="s">
        <v>696</v>
      </c>
      <c r="B1675" t="s">
        <v>2390</v>
      </c>
      <c r="C1675" s="1" t="s">
        <v>5089</v>
      </c>
      <c r="D1675" t="s">
        <v>4722</v>
      </c>
    </row>
    <row r="1676" spans="1:4" ht="15.6" x14ac:dyDescent="0.3">
      <c r="A1676" s="1" t="s">
        <v>695</v>
      </c>
      <c r="B1676" t="s">
        <v>2393</v>
      </c>
      <c r="C1676" s="1" t="s">
        <v>5090</v>
      </c>
      <c r="D1676" t="s">
        <v>5091</v>
      </c>
    </row>
    <row r="1677" spans="1:4" ht="15.6" x14ac:dyDescent="0.3">
      <c r="A1677" s="1" t="s">
        <v>694</v>
      </c>
      <c r="B1677" t="s">
        <v>2390</v>
      </c>
      <c r="C1677" s="1" t="s">
        <v>5092</v>
      </c>
      <c r="D1677" t="s">
        <v>5093</v>
      </c>
    </row>
    <row r="1678" spans="1:4" ht="15.6" x14ac:dyDescent="0.3">
      <c r="A1678" s="1" t="s">
        <v>693</v>
      </c>
      <c r="B1678" t="s">
        <v>2390</v>
      </c>
      <c r="C1678" s="1" t="s">
        <v>5094</v>
      </c>
      <c r="D1678" t="s">
        <v>5095</v>
      </c>
    </row>
    <row r="1679" spans="1:4" ht="15.6" x14ac:dyDescent="0.3">
      <c r="A1679" s="1" t="s">
        <v>692</v>
      </c>
      <c r="B1679" t="s">
        <v>2393</v>
      </c>
      <c r="C1679" s="1" t="s">
        <v>5096</v>
      </c>
      <c r="D1679" t="s">
        <v>5097</v>
      </c>
    </row>
    <row r="1680" spans="1:4" ht="15.6" x14ac:dyDescent="0.3">
      <c r="A1680" s="1" t="s">
        <v>691</v>
      </c>
      <c r="B1680" t="s">
        <v>2390</v>
      </c>
      <c r="C1680" s="1" t="s">
        <v>4346</v>
      </c>
      <c r="D1680" t="s">
        <v>5098</v>
      </c>
    </row>
    <row r="1681" spans="1:4" ht="15.6" x14ac:dyDescent="0.3">
      <c r="A1681" s="1" t="s">
        <v>690</v>
      </c>
      <c r="B1681" t="s">
        <v>2390</v>
      </c>
      <c r="C1681" s="1" t="s">
        <v>5099</v>
      </c>
      <c r="D1681" t="s">
        <v>5100</v>
      </c>
    </row>
    <row r="1682" spans="1:4" ht="15.6" x14ac:dyDescent="0.3">
      <c r="A1682" s="1" t="s">
        <v>689</v>
      </c>
      <c r="B1682" t="s">
        <v>2393</v>
      </c>
      <c r="C1682" s="1" t="s">
        <v>3397</v>
      </c>
      <c r="D1682" t="s">
        <v>5101</v>
      </c>
    </row>
    <row r="1683" spans="1:4" ht="15.6" x14ac:dyDescent="0.3">
      <c r="A1683" s="1" t="s">
        <v>688</v>
      </c>
      <c r="B1683" t="s">
        <v>2393</v>
      </c>
      <c r="C1683" s="1" t="s">
        <v>5102</v>
      </c>
      <c r="D1683" t="s">
        <v>4381</v>
      </c>
    </row>
    <row r="1684" spans="1:4" ht="15.6" x14ac:dyDescent="0.3">
      <c r="A1684" s="1" t="s">
        <v>687</v>
      </c>
      <c r="B1684" t="s">
        <v>2390</v>
      </c>
      <c r="C1684" s="1" t="s">
        <v>3033</v>
      </c>
      <c r="D1684" t="s">
        <v>5103</v>
      </c>
    </row>
    <row r="1685" spans="1:4" ht="15.6" x14ac:dyDescent="0.3">
      <c r="A1685" s="1" t="s">
        <v>686</v>
      </c>
      <c r="B1685" t="s">
        <v>2393</v>
      </c>
      <c r="C1685" s="1" t="s">
        <v>4619</v>
      </c>
      <c r="D1685" t="s">
        <v>5104</v>
      </c>
    </row>
    <row r="1686" spans="1:4" ht="15.6" x14ac:dyDescent="0.3">
      <c r="A1686" s="1" t="s">
        <v>685</v>
      </c>
      <c r="B1686" t="s">
        <v>2393</v>
      </c>
      <c r="C1686" s="1" t="s">
        <v>5105</v>
      </c>
      <c r="D1686" t="s">
        <v>2482</v>
      </c>
    </row>
    <row r="1687" spans="1:4" ht="15.6" x14ac:dyDescent="0.3">
      <c r="A1687" s="1" t="s">
        <v>684</v>
      </c>
      <c r="B1687" t="s">
        <v>2393</v>
      </c>
      <c r="C1687" s="1" t="s">
        <v>3251</v>
      </c>
      <c r="D1687" t="s">
        <v>5106</v>
      </c>
    </row>
    <row r="1688" spans="1:4" ht="15.6" x14ac:dyDescent="0.3">
      <c r="A1688" s="1" t="s">
        <v>683</v>
      </c>
      <c r="B1688" t="s">
        <v>2390</v>
      </c>
      <c r="C1688" s="1" t="s">
        <v>5107</v>
      </c>
      <c r="D1688" t="s">
        <v>5108</v>
      </c>
    </row>
    <row r="1689" spans="1:4" ht="15.6" x14ac:dyDescent="0.3">
      <c r="A1689" s="1" t="s">
        <v>682</v>
      </c>
      <c r="B1689" t="s">
        <v>3265</v>
      </c>
      <c r="C1689" s="1" t="s">
        <v>5109</v>
      </c>
      <c r="D1689" t="s">
        <v>5110</v>
      </c>
    </row>
    <row r="1690" spans="1:4" ht="15.6" x14ac:dyDescent="0.3">
      <c r="A1690" s="1" t="s">
        <v>681</v>
      </c>
      <c r="B1690" t="s">
        <v>2393</v>
      </c>
      <c r="C1690" s="1" t="s">
        <v>5111</v>
      </c>
      <c r="D1690" t="s">
        <v>4387</v>
      </c>
    </row>
    <row r="1691" spans="1:4" ht="15.6" x14ac:dyDescent="0.3">
      <c r="A1691" s="1" t="s">
        <v>680</v>
      </c>
      <c r="B1691" t="s">
        <v>2390</v>
      </c>
      <c r="C1691" s="1" t="s">
        <v>5112</v>
      </c>
      <c r="D1691" t="s">
        <v>5113</v>
      </c>
    </row>
    <row r="1692" spans="1:4" ht="15.6" x14ac:dyDescent="0.3">
      <c r="A1692" s="1" t="s">
        <v>679</v>
      </c>
      <c r="B1692" t="s">
        <v>2390</v>
      </c>
      <c r="C1692" s="1" t="s">
        <v>5114</v>
      </c>
      <c r="D1692" t="s">
        <v>5115</v>
      </c>
    </row>
    <row r="1693" spans="1:4" ht="15.6" x14ac:dyDescent="0.3">
      <c r="A1693" s="1" t="s">
        <v>678</v>
      </c>
      <c r="B1693" t="s">
        <v>2393</v>
      </c>
      <c r="C1693" s="1" t="s">
        <v>5116</v>
      </c>
      <c r="D1693" t="s">
        <v>4363</v>
      </c>
    </row>
    <row r="1694" spans="1:4" ht="15.6" x14ac:dyDescent="0.3">
      <c r="A1694" s="1" t="s">
        <v>677</v>
      </c>
      <c r="B1694" t="s">
        <v>2393</v>
      </c>
      <c r="C1694" s="1" t="s">
        <v>3270</v>
      </c>
      <c r="D1694" t="s">
        <v>5117</v>
      </c>
    </row>
    <row r="1695" spans="1:4" ht="15.6" x14ac:dyDescent="0.3">
      <c r="A1695" s="1" t="s">
        <v>676</v>
      </c>
      <c r="B1695" t="s">
        <v>2390</v>
      </c>
      <c r="C1695" s="1" t="s">
        <v>5118</v>
      </c>
      <c r="D1695" t="s">
        <v>3454</v>
      </c>
    </row>
    <row r="1696" spans="1:4" ht="15.6" x14ac:dyDescent="0.3">
      <c r="A1696" s="1" t="s">
        <v>675</v>
      </c>
      <c r="B1696" t="s">
        <v>2390</v>
      </c>
      <c r="C1696" s="1" t="s">
        <v>5119</v>
      </c>
      <c r="D1696" t="s">
        <v>5120</v>
      </c>
    </row>
    <row r="1697" spans="1:4" ht="15.6" x14ac:dyDescent="0.3">
      <c r="A1697" s="1" t="s">
        <v>674</v>
      </c>
      <c r="B1697" t="s">
        <v>2390</v>
      </c>
      <c r="C1697" s="1" t="s">
        <v>5121</v>
      </c>
      <c r="D1697" t="s">
        <v>5122</v>
      </c>
    </row>
    <row r="1698" spans="1:4" ht="15.6" x14ac:dyDescent="0.3">
      <c r="A1698" s="1" t="s">
        <v>673</v>
      </c>
      <c r="B1698" t="s">
        <v>2390</v>
      </c>
      <c r="C1698" s="1" t="s">
        <v>4672</v>
      </c>
      <c r="D1698" t="s">
        <v>5123</v>
      </c>
    </row>
    <row r="1699" spans="1:4" ht="15.6" x14ac:dyDescent="0.3">
      <c r="A1699" s="1" t="s">
        <v>672</v>
      </c>
      <c r="B1699" t="s">
        <v>2390</v>
      </c>
      <c r="C1699" s="1" t="s">
        <v>5124</v>
      </c>
      <c r="D1699" t="s">
        <v>4162</v>
      </c>
    </row>
    <row r="1700" spans="1:4" ht="15.6" x14ac:dyDescent="0.3">
      <c r="A1700" s="1" t="s">
        <v>671</v>
      </c>
      <c r="B1700" t="s">
        <v>2393</v>
      </c>
      <c r="C1700" s="1" t="s">
        <v>5125</v>
      </c>
      <c r="D1700" t="s">
        <v>2584</v>
      </c>
    </row>
    <row r="1701" spans="1:4" ht="15.6" x14ac:dyDescent="0.3">
      <c r="A1701" s="1" t="s">
        <v>670</v>
      </c>
      <c r="B1701" t="s">
        <v>2390</v>
      </c>
      <c r="C1701" s="1" t="s">
        <v>5126</v>
      </c>
      <c r="D1701" t="s">
        <v>5127</v>
      </c>
    </row>
    <row r="1702" spans="1:4" ht="15.6" x14ac:dyDescent="0.3">
      <c r="A1702" s="1" t="s">
        <v>669</v>
      </c>
      <c r="B1702" t="s">
        <v>2393</v>
      </c>
      <c r="C1702" s="1" t="s">
        <v>5128</v>
      </c>
      <c r="D1702" t="s">
        <v>2406</v>
      </c>
    </row>
    <row r="1703" spans="1:4" ht="15.6" x14ac:dyDescent="0.3">
      <c r="A1703" s="1" t="s">
        <v>668</v>
      </c>
      <c r="B1703" t="s">
        <v>2393</v>
      </c>
      <c r="C1703" s="1" t="s">
        <v>5129</v>
      </c>
      <c r="D1703" t="s">
        <v>2543</v>
      </c>
    </row>
    <row r="1704" spans="1:4" ht="15.6" x14ac:dyDescent="0.3">
      <c r="A1704" s="1" t="s">
        <v>667</v>
      </c>
      <c r="B1704" t="s">
        <v>2393</v>
      </c>
      <c r="C1704" s="1" t="s">
        <v>5130</v>
      </c>
      <c r="D1704" t="s">
        <v>3655</v>
      </c>
    </row>
    <row r="1705" spans="1:4" ht="15.6" x14ac:dyDescent="0.3">
      <c r="A1705" s="1" t="s">
        <v>666</v>
      </c>
      <c r="B1705" t="s">
        <v>2390</v>
      </c>
      <c r="C1705" s="1" t="s">
        <v>5131</v>
      </c>
      <c r="D1705" t="s">
        <v>2760</v>
      </c>
    </row>
    <row r="1706" spans="1:4" ht="15.6" x14ac:dyDescent="0.3">
      <c r="A1706" s="1" t="s">
        <v>665</v>
      </c>
      <c r="B1706" t="s">
        <v>2393</v>
      </c>
      <c r="C1706" s="1" t="s">
        <v>3733</v>
      </c>
      <c r="D1706" t="s">
        <v>5132</v>
      </c>
    </row>
    <row r="1707" spans="1:4" ht="15.6" x14ac:dyDescent="0.3">
      <c r="A1707" s="1" t="s">
        <v>664</v>
      </c>
      <c r="B1707" t="s">
        <v>2390</v>
      </c>
      <c r="C1707" s="1" t="s">
        <v>5133</v>
      </c>
      <c r="D1707" t="s">
        <v>5134</v>
      </c>
    </row>
    <row r="1708" spans="1:4" ht="15.6" x14ac:dyDescent="0.3">
      <c r="A1708" s="1" t="s">
        <v>663</v>
      </c>
      <c r="B1708" t="s">
        <v>2390</v>
      </c>
      <c r="C1708" s="1" t="s">
        <v>4303</v>
      </c>
      <c r="D1708" t="s">
        <v>3389</v>
      </c>
    </row>
    <row r="1709" spans="1:4" ht="15.6" x14ac:dyDescent="0.3">
      <c r="A1709" s="1" t="s">
        <v>662</v>
      </c>
      <c r="B1709" t="s">
        <v>2393</v>
      </c>
      <c r="C1709" s="1" t="s">
        <v>5135</v>
      </c>
      <c r="D1709" t="s">
        <v>5136</v>
      </c>
    </row>
    <row r="1710" spans="1:4" ht="15.6" x14ac:dyDescent="0.3">
      <c r="A1710" s="1" t="s">
        <v>661</v>
      </c>
      <c r="B1710" t="s">
        <v>2390</v>
      </c>
      <c r="C1710" s="1" t="s">
        <v>4672</v>
      </c>
      <c r="D1710" t="s">
        <v>3940</v>
      </c>
    </row>
    <row r="1711" spans="1:4" ht="15.6" x14ac:dyDescent="0.3">
      <c r="A1711" s="1" t="s">
        <v>660</v>
      </c>
      <c r="B1711" t="s">
        <v>2390</v>
      </c>
      <c r="C1711" s="1" t="s">
        <v>5137</v>
      </c>
      <c r="D1711" t="s">
        <v>5138</v>
      </c>
    </row>
    <row r="1712" spans="1:4" ht="15.6" x14ac:dyDescent="0.3">
      <c r="A1712" s="1" t="s">
        <v>659</v>
      </c>
      <c r="B1712" t="s">
        <v>2393</v>
      </c>
      <c r="C1712" s="1" t="s">
        <v>5139</v>
      </c>
      <c r="D1712" t="s">
        <v>5140</v>
      </c>
    </row>
    <row r="1713" spans="1:4" ht="15.6" x14ac:dyDescent="0.3">
      <c r="A1713" s="1" t="s">
        <v>658</v>
      </c>
      <c r="B1713" t="s">
        <v>2390</v>
      </c>
      <c r="C1713" s="1" t="s">
        <v>5141</v>
      </c>
      <c r="D1713" t="s">
        <v>3020</v>
      </c>
    </row>
    <row r="1714" spans="1:4" ht="15.6" x14ac:dyDescent="0.3">
      <c r="A1714" s="1" t="s">
        <v>657</v>
      </c>
      <c r="B1714" t="s">
        <v>2393</v>
      </c>
      <c r="C1714" s="1" t="s">
        <v>5142</v>
      </c>
      <c r="D1714" t="s">
        <v>2738</v>
      </c>
    </row>
    <row r="1715" spans="1:4" ht="15.6" x14ac:dyDescent="0.3">
      <c r="A1715" s="1" t="s">
        <v>656</v>
      </c>
      <c r="B1715" t="s">
        <v>2390</v>
      </c>
      <c r="C1715" s="1" t="s">
        <v>5143</v>
      </c>
      <c r="D1715" t="s">
        <v>5144</v>
      </c>
    </row>
    <row r="1716" spans="1:4" ht="15.6" x14ac:dyDescent="0.3">
      <c r="A1716" s="1" t="s">
        <v>655</v>
      </c>
      <c r="B1716" t="s">
        <v>2390</v>
      </c>
      <c r="C1716" s="1" t="s">
        <v>5145</v>
      </c>
      <c r="D1716" t="s">
        <v>5138</v>
      </c>
    </row>
    <row r="1717" spans="1:4" ht="15.6" x14ac:dyDescent="0.3">
      <c r="A1717" s="1" t="s">
        <v>654</v>
      </c>
      <c r="B1717" t="s">
        <v>2393</v>
      </c>
      <c r="C1717" s="1" t="s">
        <v>5146</v>
      </c>
      <c r="D1717" t="s">
        <v>2575</v>
      </c>
    </row>
    <row r="1718" spans="1:4" ht="15.6" x14ac:dyDescent="0.3">
      <c r="A1718" s="1" t="s">
        <v>653</v>
      </c>
      <c r="B1718" t="s">
        <v>2390</v>
      </c>
      <c r="C1718" s="1" t="s">
        <v>5147</v>
      </c>
      <c r="D1718" t="s">
        <v>5148</v>
      </c>
    </row>
    <row r="1719" spans="1:4" ht="15.6" x14ac:dyDescent="0.3">
      <c r="A1719" s="1" t="s">
        <v>652</v>
      </c>
      <c r="B1719" t="s">
        <v>2390</v>
      </c>
      <c r="C1719" s="1" t="s">
        <v>5149</v>
      </c>
      <c r="D1719" t="s">
        <v>5150</v>
      </c>
    </row>
    <row r="1720" spans="1:4" ht="15.6" x14ac:dyDescent="0.3">
      <c r="A1720" s="1" t="s">
        <v>651</v>
      </c>
      <c r="B1720" t="s">
        <v>2390</v>
      </c>
      <c r="C1720" s="1" t="s">
        <v>5151</v>
      </c>
      <c r="D1720" t="s">
        <v>3986</v>
      </c>
    </row>
    <row r="1721" spans="1:4" ht="15.6" x14ac:dyDescent="0.3">
      <c r="A1721" s="1" t="s">
        <v>650</v>
      </c>
      <c r="B1721" t="s">
        <v>2390</v>
      </c>
      <c r="C1721" s="1" t="s">
        <v>2782</v>
      </c>
      <c r="D1721" t="s">
        <v>5152</v>
      </c>
    </row>
    <row r="1722" spans="1:4" ht="15.6" x14ac:dyDescent="0.3">
      <c r="A1722" s="1" t="s">
        <v>649</v>
      </c>
      <c r="B1722" t="s">
        <v>2393</v>
      </c>
      <c r="C1722" s="1" t="s">
        <v>5153</v>
      </c>
      <c r="D1722" t="s">
        <v>2549</v>
      </c>
    </row>
    <row r="1723" spans="1:4" ht="15.6" x14ac:dyDescent="0.3">
      <c r="A1723" s="1" t="s">
        <v>648</v>
      </c>
      <c r="B1723" t="s">
        <v>2393</v>
      </c>
      <c r="C1723" s="1" t="s">
        <v>5154</v>
      </c>
      <c r="D1723" t="s">
        <v>5155</v>
      </c>
    </row>
    <row r="1724" spans="1:4" ht="15.6" x14ac:dyDescent="0.3">
      <c r="A1724" s="1" t="s">
        <v>647</v>
      </c>
      <c r="B1724" t="s">
        <v>2390</v>
      </c>
      <c r="C1724" s="1" t="s">
        <v>5156</v>
      </c>
      <c r="D1724" t="s">
        <v>5157</v>
      </c>
    </row>
    <row r="1725" spans="1:4" ht="15.6" x14ac:dyDescent="0.3">
      <c r="A1725" s="1" t="s">
        <v>646</v>
      </c>
      <c r="B1725" t="s">
        <v>2393</v>
      </c>
      <c r="C1725" s="1" t="s">
        <v>5158</v>
      </c>
      <c r="D1725" t="s">
        <v>5159</v>
      </c>
    </row>
    <row r="1726" spans="1:4" ht="15.6" x14ac:dyDescent="0.3">
      <c r="A1726" s="1" t="s">
        <v>645</v>
      </c>
      <c r="B1726" t="s">
        <v>2390</v>
      </c>
      <c r="C1726" s="1" t="s">
        <v>4766</v>
      </c>
      <c r="D1726" t="s">
        <v>5160</v>
      </c>
    </row>
    <row r="1727" spans="1:4" ht="15.6" x14ac:dyDescent="0.3">
      <c r="A1727" s="1" t="s">
        <v>644</v>
      </c>
      <c r="B1727" t="s">
        <v>2390</v>
      </c>
      <c r="C1727" s="1" t="s">
        <v>5161</v>
      </c>
      <c r="D1727" t="s">
        <v>5162</v>
      </c>
    </row>
    <row r="1728" spans="1:4" ht="15.6" x14ac:dyDescent="0.3">
      <c r="A1728" s="1" t="s">
        <v>643</v>
      </c>
      <c r="B1728" t="s">
        <v>2390</v>
      </c>
      <c r="C1728" s="1" t="s">
        <v>5163</v>
      </c>
      <c r="D1728" t="s">
        <v>4722</v>
      </c>
    </row>
    <row r="1729" spans="1:4" ht="15.6" x14ac:dyDescent="0.3">
      <c r="A1729" s="1" t="s">
        <v>642</v>
      </c>
      <c r="B1729" t="s">
        <v>2393</v>
      </c>
      <c r="C1729" s="1" t="s">
        <v>3566</v>
      </c>
      <c r="D1729" t="s">
        <v>5164</v>
      </c>
    </row>
    <row r="1730" spans="1:4" ht="15.6" x14ac:dyDescent="0.3">
      <c r="A1730" s="1" t="s">
        <v>641</v>
      </c>
      <c r="B1730" t="s">
        <v>2393</v>
      </c>
      <c r="C1730" s="1" t="s">
        <v>5165</v>
      </c>
      <c r="D1730" t="s">
        <v>5166</v>
      </c>
    </row>
    <row r="1731" spans="1:4" ht="15.6" x14ac:dyDescent="0.3">
      <c r="A1731" s="1" t="s">
        <v>640</v>
      </c>
      <c r="B1731" t="s">
        <v>2393</v>
      </c>
      <c r="C1731" s="1" t="s">
        <v>4987</v>
      </c>
      <c r="D1731" t="s">
        <v>5167</v>
      </c>
    </row>
    <row r="1732" spans="1:4" ht="15.6" x14ac:dyDescent="0.3">
      <c r="A1732" s="1" t="s">
        <v>639</v>
      </c>
      <c r="B1732" t="s">
        <v>2390</v>
      </c>
      <c r="C1732" s="1" t="s">
        <v>3435</v>
      </c>
      <c r="D1732" t="s">
        <v>5168</v>
      </c>
    </row>
    <row r="1733" spans="1:4" ht="15.6" x14ac:dyDescent="0.3">
      <c r="A1733" s="1" t="s">
        <v>638</v>
      </c>
      <c r="B1733" t="s">
        <v>2390</v>
      </c>
      <c r="C1733" s="1" t="s">
        <v>5169</v>
      </c>
      <c r="D1733" t="s">
        <v>2551</v>
      </c>
    </row>
    <row r="1734" spans="1:4" ht="15.6" x14ac:dyDescent="0.3">
      <c r="A1734" s="1" t="s">
        <v>637</v>
      </c>
      <c r="B1734" t="s">
        <v>2390</v>
      </c>
      <c r="C1734" s="1" t="s">
        <v>5170</v>
      </c>
      <c r="D1734" t="s">
        <v>5171</v>
      </c>
    </row>
    <row r="1735" spans="1:4" ht="15.6" x14ac:dyDescent="0.3">
      <c r="A1735" s="1" t="s">
        <v>636</v>
      </c>
      <c r="B1735" t="s">
        <v>2390</v>
      </c>
      <c r="C1735" s="1" t="s">
        <v>5172</v>
      </c>
      <c r="D1735" t="s">
        <v>5173</v>
      </c>
    </row>
    <row r="1736" spans="1:4" ht="15.6" x14ac:dyDescent="0.3">
      <c r="A1736" s="1" t="s">
        <v>635</v>
      </c>
      <c r="B1736" t="s">
        <v>3265</v>
      </c>
      <c r="C1736" s="1" t="s">
        <v>5174</v>
      </c>
      <c r="D1736" t="s">
        <v>5175</v>
      </c>
    </row>
    <row r="1737" spans="1:4" ht="15.6" x14ac:dyDescent="0.3">
      <c r="A1737" s="1" t="s">
        <v>634</v>
      </c>
      <c r="B1737" t="s">
        <v>2390</v>
      </c>
      <c r="C1737" s="1" t="s">
        <v>5176</v>
      </c>
      <c r="D1737" t="s">
        <v>5177</v>
      </c>
    </row>
    <row r="1738" spans="1:4" ht="15.6" x14ac:dyDescent="0.3">
      <c r="A1738" s="1" t="s">
        <v>633</v>
      </c>
      <c r="B1738" t="s">
        <v>2393</v>
      </c>
      <c r="C1738" s="1" t="s">
        <v>3944</v>
      </c>
      <c r="D1738" t="s">
        <v>5178</v>
      </c>
    </row>
    <row r="1739" spans="1:4" ht="15.6" x14ac:dyDescent="0.3">
      <c r="A1739" s="1" t="s">
        <v>632</v>
      </c>
      <c r="B1739" t="s">
        <v>2393</v>
      </c>
      <c r="C1739" s="1" t="s">
        <v>5179</v>
      </c>
      <c r="D1739" t="s">
        <v>2491</v>
      </c>
    </row>
    <row r="1740" spans="1:4" ht="15.6" x14ac:dyDescent="0.3">
      <c r="A1740" s="1" t="s">
        <v>630</v>
      </c>
      <c r="B1740" t="s">
        <v>2393</v>
      </c>
      <c r="C1740" s="1" t="s">
        <v>5180</v>
      </c>
      <c r="D1740" t="s">
        <v>5181</v>
      </c>
    </row>
    <row r="1741" spans="1:4" ht="15.6" x14ac:dyDescent="0.3">
      <c r="A1741" s="1" t="s">
        <v>629</v>
      </c>
      <c r="B1741" t="s">
        <v>2390</v>
      </c>
      <c r="C1741" s="1" t="s">
        <v>5182</v>
      </c>
      <c r="D1741" t="s">
        <v>5183</v>
      </c>
    </row>
    <row r="1742" spans="1:4" ht="15.6" x14ac:dyDescent="0.3">
      <c r="A1742" s="1" t="s">
        <v>628</v>
      </c>
      <c r="B1742" t="s">
        <v>2390</v>
      </c>
      <c r="C1742" s="1" t="s">
        <v>5184</v>
      </c>
      <c r="D1742" t="s">
        <v>5185</v>
      </c>
    </row>
    <row r="1743" spans="1:4" ht="15.6" x14ac:dyDescent="0.3">
      <c r="A1743" s="1" t="s">
        <v>627</v>
      </c>
      <c r="B1743" t="s">
        <v>2390</v>
      </c>
      <c r="C1743" s="1" t="s">
        <v>5186</v>
      </c>
      <c r="D1743" t="s">
        <v>5187</v>
      </c>
    </row>
    <row r="1744" spans="1:4" ht="15.6" x14ac:dyDescent="0.3">
      <c r="A1744" s="1" t="s">
        <v>626</v>
      </c>
      <c r="B1744" t="s">
        <v>2390</v>
      </c>
      <c r="C1744" s="1" t="s">
        <v>5188</v>
      </c>
      <c r="D1744" t="s">
        <v>5189</v>
      </c>
    </row>
    <row r="1745" spans="1:4" ht="15.6" x14ac:dyDescent="0.3">
      <c r="A1745" s="1" t="s">
        <v>625</v>
      </c>
      <c r="B1745" t="s">
        <v>2390</v>
      </c>
      <c r="C1745" s="1" t="s">
        <v>5190</v>
      </c>
      <c r="D1745" t="s">
        <v>3335</v>
      </c>
    </row>
    <row r="1746" spans="1:4" ht="15.6" x14ac:dyDescent="0.3">
      <c r="A1746" s="1" t="s">
        <v>624</v>
      </c>
      <c r="B1746" t="s">
        <v>2393</v>
      </c>
      <c r="C1746" s="1" t="s">
        <v>3682</v>
      </c>
      <c r="D1746" t="s">
        <v>4211</v>
      </c>
    </row>
    <row r="1747" spans="1:4" ht="15.6" x14ac:dyDescent="0.3">
      <c r="A1747" s="1" t="s">
        <v>623</v>
      </c>
      <c r="B1747" t="s">
        <v>2390</v>
      </c>
      <c r="C1747" s="1" t="s">
        <v>5191</v>
      </c>
      <c r="D1747" t="s">
        <v>4884</v>
      </c>
    </row>
    <row r="1748" spans="1:4" ht="15.6" x14ac:dyDescent="0.3">
      <c r="A1748" s="1" t="s">
        <v>622</v>
      </c>
      <c r="B1748" t="s">
        <v>2390</v>
      </c>
      <c r="C1748" s="1" t="s">
        <v>5192</v>
      </c>
      <c r="D1748" t="s">
        <v>5193</v>
      </c>
    </row>
    <row r="1749" spans="1:4" ht="15.6" x14ac:dyDescent="0.3">
      <c r="A1749" s="1" t="s">
        <v>621</v>
      </c>
      <c r="B1749" t="s">
        <v>2393</v>
      </c>
      <c r="C1749" s="1" t="s">
        <v>5176</v>
      </c>
      <c r="D1749" t="s">
        <v>5194</v>
      </c>
    </row>
    <row r="1750" spans="1:4" ht="15.6" x14ac:dyDescent="0.3">
      <c r="A1750" s="1" t="s">
        <v>620</v>
      </c>
      <c r="B1750" t="s">
        <v>2393</v>
      </c>
      <c r="C1750" s="1" t="s">
        <v>5195</v>
      </c>
      <c r="D1750" t="s">
        <v>3800</v>
      </c>
    </row>
    <row r="1751" spans="1:4" ht="15.6" x14ac:dyDescent="0.3">
      <c r="A1751" s="1" t="s">
        <v>619</v>
      </c>
      <c r="B1751" t="s">
        <v>2393</v>
      </c>
      <c r="C1751" s="1" t="s">
        <v>4241</v>
      </c>
      <c r="D1751" t="s">
        <v>5196</v>
      </c>
    </row>
    <row r="1752" spans="1:4" ht="15.6" x14ac:dyDescent="0.3">
      <c r="A1752" s="1" t="s">
        <v>618</v>
      </c>
      <c r="B1752" t="s">
        <v>3265</v>
      </c>
      <c r="C1752" s="1" t="s">
        <v>5197</v>
      </c>
      <c r="D1752" t="s">
        <v>5198</v>
      </c>
    </row>
    <row r="1753" spans="1:4" ht="15.6" x14ac:dyDescent="0.3">
      <c r="A1753" s="1" t="s">
        <v>617</v>
      </c>
      <c r="B1753" t="s">
        <v>2393</v>
      </c>
      <c r="C1753" s="1" t="s">
        <v>5199</v>
      </c>
      <c r="D1753" t="s">
        <v>3501</v>
      </c>
    </row>
    <row r="1754" spans="1:4" ht="15.6" x14ac:dyDescent="0.3">
      <c r="A1754" s="1" t="s">
        <v>616</v>
      </c>
      <c r="B1754" t="s">
        <v>2393</v>
      </c>
      <c r="C1754" s="1" t="s">
        <v>5200</v>
      </c>
      <c r="D1754" t="s">
        <v>5201</v>
      </c>
    </row>
    <row r="1755" spans="1:4" ht="15.6" x14ac:dyDescent="0.3">
      <c r="A1755" s="1" t="s">
        <v>615</v>
      </c>
      <c r="B1755" t="s">
        <v>2393</v>
      </c>
      <c r="C1755" s="1" t="s">
        <v>3455</v>
      </c>
      <c r="D1755" t="s">
        <v>5202</v>
      </c>
    </row>
    <row r="1756" spans="1:4" ht="15.6" x14ac:dyDescent="0.3">
      <c r="A1756" s="1" t="s">
        <v>614</v>
      </c>
      <c r="B1756" t="s">
        <v>2390</v>
      </c>
      <c r="C1756" s="1" t="s">
        <v>5203</v>
      </c>
      <c r="D1756" t="s">
        <v>5204</v>
      </c>
    </row>
    <row r="1757" spans="1:4" ht="15.6" x14ac:dyDescent="0.3">
      <c r="A1757" s="1" t="s">
        <v>613</v>
      </c>
      <c r="B1757" t="s">
        <v>2390</v>
      </c>
      <c r="C1757" s="1" t="s">
        <v>5205</v>
      </c>
      <c r="D1757" t="s">
        <v>5206</v>
      </c>
    </row>
    <row r="1758" spans="1:4" ht="15.6" x14ac:dyDescent="0.3">
      <c r="A1758" s="1" t="s">
        <v>612</v>
      </c>
      <c r="B1758" t="s">
        <v>2393</v>
      </c>
      <c r="C1758" s="1" t="s">
        <v>2847</v>
      </c>
      <c r="D1758" t="s">
        <v>5207</v>
      </c>
    </row>
    <row r="1759" spans="1:4" ht="15.6" x14ac:dyDescent="0.3">
      <c r="A1759" s="1" t="s">
        <v>611</v>
      </c>
      <c r="B1759" t="s">
        <v>3265</v>
      </c>
      <c r="C1759" s="1" t="s">
        <v>5208</v>
      </c>
      <c r="D1759" t="s">
        <v>5209</v>
      </c>
    </row>
    <row r="1760" spans="1:4" ht="15.6" x14ac:dyDescent="0.3">
      <c r="A1760" s="1" t="s">
        <v>610</v>
      </c>
      <c r="B1760" t="s">
        <v>2393</v>
      </c>
      <c r="C1760" s="1" t="s">
        <v>5210</v>
      </c>
      <c r="D1760" t="s">
        <v>5211</v>
      </c>
    </row>
    <row r="1761" spans="1:4" ht="15.6" x14ac:dyDescent="0.3">
      <c r="A1761" s="1" t="s">
        <v>609</v>
      </c>
      <c r="B1761" t="s">
        <v>2393</v>
      </c>
      <c r="C1761" s="1" t="s">
        <v>5212</v>
      </c>
      <c r="D1761" t="s">
        <v>5213</v>
      </c>
    </row>
    <row r="1762" spans="1:4" ht="15.6" x14ac:dyDescent="0.3">
      <c r="A1762" s="1" t="s">
        <v>608</v>
      </c>
      <c r="B1762" t="s">
        <v>2393</v>
      </c>
      <c r="C1762" s="1" t="s">
        <v>5214</v>
      </c>
      <c r="D1762" t="s">
        <v>5215</v>
      </c>
    </row>
    <row r="1763" spans="1:4" ht="15.6" x14ac:dyDescent="0.3">
      <c r="A1763" s="1" t="s">
        <v>607</v>
      </c>
      <c r="B1763" t="s">
        <v>2390</v>
      </c>
      <c r="C1763" s="1" t="s">
        <v>5216</v>
      </c>
      <c r="D1763" t="s">
        <v>5217</v>
      </c>
    </row>
    <row r="1764" spans="1:4" ht="15.6" x14ac:dyDescent="0.3">
      <c r="A1764" s="1" t="s">
        <v>606</v>
      </c>
      <c r="B1764" t="s">
        <v>2390</v>
      </c>
      <c r="C1764" s="1" t="s">
        <v>5218</v>
      </c>
      <c r="D1764" t="s">
        <v>5219</v>
      </c>
    </row>
    <row r="1765" spans="1:4" ht="15.6" x14ac:dyDescent="0.3">
      <c r="A1765" s="1" t="s">
        <v>605</v>
      </c>
      <c r="B1765" t="s">
        <v>2390</v>
      </c>
      <c r="C1765" s="1" t="s">
        <v>2827</v>
      </c>
      <c r="D1765" t="s">
        <v>5220</v>
      </c>
    </row>
    <row r="1766" spans="1:4" ht="15.6" x14ac:dyDescent="0.3">
      <c r="A1766" s="1" t="s">
        <v>604</v>
      </c>
      <c r="B1766" t="s">
        <v>2390</v>
      </c>
      <c r="C1766" s="1" t="s">
        <v>4337</v>
      </c>
      <c r="D1766" t="s">
        <v>5221</v>
      </c>
    </row>
    <row r="1767" spans="1:4" ht="15.6" x14ac:dyDescent="0.3">
      <c r="A1767" s="1" t="s">
        <v>603</v>
      </c>
      <c r="B1767" t="s">
        <v>2393</v>
      </c>
      <c r="C1767" s="1" t="s">
        <v>5222</v>
      </c>
      <c r="D1767" t="s">
        <v>2705</v>
      </c>
    </row>
    <row r="1768" spans="1:4" ht="15.6" x14ac:dyDescent="0.3">
      <c r="A1768" s="1" t="s">
        <v>602</v>
      </c>
      <c r="B1768" t="s">
        <v>2390</v>
      </c>
      <c r="C1768" s="1" t="s">
        <v>5223</v>
      </c>
      <c r="D1768" t="s">
        <v>4257</v>
      </c>
    </row>
    <row r="1769" spans="1:4" ht="15.6" x14ac:dyDescent="0.3">
      <c r="A1769" s="1" t="s">
        <v>601</v>
      </c>
      <c r="B1769" t="s">
        <v>2390</v>
      </c>
      <c r="C1769" s="1" t="s">
        <v>5224</v>
      </c>
      <c r="D1769" t="s">
        <v>2752</v>
      </c>
    </row>
    <row r="1770" spans="1:4" ht="15.6" x14ac:dyDescent="0.3">
      <c r="A1770" s="1" t="s">
        <v>600</v>
      </c>
      <c r="B1770" t="s">
        <v>2390</v>
      </c>
      <c r="C1770" s="1" t="s">
        <v>5225</v>
      </c>
      <c r="D1770" t="s">
        <v>3335</v>
      </c>
    </row>
    <row r="1771" spans="1:4" ht="15.6" x14ac:dyDescent="0.3">
      <c r="A1771" s="1" t="s">
        <v>599</v>
      </c>
      <c r="B1771" t="s">
        <v>2390</v>
      </c>
      <c r="C1771" s="1" t="s">
        <v>5226</v>
      </c>
      <c r="D1771" t="s">
        <v>5227</v>
      </c>
    </row>
    <row r="1772" spans="1:4" ht="15.6" x14ac:dyDescent="0.3">
      <c r="A1772" s="1" t="s">
        <v>598</v>
      </c>
      <c r="B1772" t="s">
        <v>2390</v>
      </c>
      <c r="C1772" s="1" t="s">
        <v>5228</v>
      </c>
      <c r="D1772" t="s">
        <v>5229</v>
      </c>
    </row>
    <row r="1773" spans="1:4" ht="15.6" x14ac:dyDescent="0.3">
      <c r="A1773" s="1" t="s">
        <v>597</v>
      </c>
      <c r="B1773" t="s">
        <v>2390</v>
      </c>
      <c r="C1773" s="1" t="s">
        <v>5230</v>
      </c>
      <c r="D1773" t="s">
        <v>3284</v>
      </c>
    </row>
    <row r="1774" spans="1:4" ht="15.6" x14ac:dyDescent="0.3">
      <c r="A1774" s="1" t="s">
        <v>596</v>
      </c>
      <c r="B1774" t="s">
        <v>2390</v>
      </c>
      <c r="C1774" s="1" t="s">
        <v>5231</v>
      </c>
      <c r="D1774" t="s">
        <v>5232</v>
      </c>
    </row>
    <row r="1775" spans="1:4" ht="15.6" x14ac:dyDescent="0.3">
      <c r="A1775" s="1" t="s">
        <v>595</v>
      </c>
      <c r="B1775" t="s">
        <v>2393</v>
      </c>
      <c r="C1775" s="1" t="s">
        <v>5233</v>
      </c>
      <c r="D1775" t="s">
        <v>4080</v>
      </c>
    </row>
    <row r="1776" spans="1:4" ht="15.6" x14ac:dyDescent="0.3">
      <c r="A1776" s="1" t="s">
        <v>594</v>
      </c>
      <c r="B1776" t="s">
        <v>2390</v>
      </c>
      <c r="C1776" s="1" t="s">
        <v>5234</v>
      </c>
      <c r="D1776" t="s">
        <v>4164</v>
      </c>
    </row>
    <row r="1777" spans="1:4" ht="15.6" x14ac:dyDescent="0.3">
      <c r="A1777" s="1" t="s">
        <v>593</v>
      </c>
      <c r="B1777" t="s">
        <v>2390</v>
      </c>
      <c r="C1777" s="1" t="s">
        <v>5235</v>
      </c>
      <c r="D1777" t="s">
        <v>2579</v>
      </c>
    </row>
    <row r="1778" spans="1:4" ht="15.6" x14ac:dyDescent="0.3">
      <c r="A1778" s="1" t="s">
        <v>592</v>
      </c>
      <c r="B1778" t="s">
        <v>2393</v>
      </c>
      <c r="C1778" s="1" t="s">
        <v>5236</v>
      </c>
      <c r="D1778" t="s">
        <v>5237</v>
      </c>
    </row>
    <row r="1779" spans="1:4" ht="15.6" x14ac:dyDescent="0.3">
      <c r="A1779" s="1" t="s">
        <v>591</v>
      </c>
      <c r="B1779" t="s">
        <v>2390</v>
      </c>
      <c r="C1779" s="1" t="s">
        <v>4243</v>
      </c>
      <c r="D1779" t="s">
        <v>5238</v>
      </c>
    </row>
    <row r="1780" spans="1:4" ht="15.6" x14ac:dyDescent="0.3">
      <c r="A1780" s="1" t="s">
        <v>590</v>
      </c>
      <c r="B1780" t="s">
        <v>2393</v>
      </c>
      <c r="C1780" s="1" t="s">
        <v>5239</v>
      </c>
      <c r="D1780" t="s">
        <v>5240</v>
      </c>
    </row>
    <row r="1781" spans="1:4" ht="15.6" x14ac:dyDescent="0.3">
      <c r="A1781" s="1" t="s">
        <v>589</v>
      </c>
      <c r="B1781" t="s">
        <v>2390</v>
      </c>
      <c r="C1781" s="1" t="s">
        <v>5241</v>
      </c>
      <c r="D1781" t="s">
        <v>3776</v>
      </c>
    </row>
    <row r="1782" spans="1:4" ht="15.6" x14ac:dyDescent="0.3">
      <c r="A1782" s="1" t="s">
        <v>588</v>
      </c>
      <c r="B1782" t="s">
        <v>2390</v>
      </c>
      <c r="C1782" s="1" t="s">
        <v>5242</v>
      </c>
      <c r="D1782" t="s">
        <v>3894</v>
      </c>
    </row>
    <row r="1783" spans="1:4" ht="15.6" x14ac:dyDescent="0.3">
      <c r="A1783" s="1" t="s">
        <v>587</v>
      </c>
      <c r="B1783" t="s">
        <v>2393</v>
      </c>
      <c r="C1783" s="1" t="s">
        <v>4997</v>
      </c>
      <c r="D1783" t="s">
        <v>5243</v>
      </c>
    </row>
    <row r="1784" spans="1:4" ht="15.6" x14ac:dyDescent="0.3">
      <c r="A1784" s="1" t="s">
        <v>586</v>
      </c>
      <c r="B1784" t="s">
        <v>2390</v>
      </c>
      <c r="C1784" s="1" t="s">
        <v>2441</v>
      </c>
      <c r="D1784" t="s">
        <v>5244</v>
      </c>
    </row>
    <row r="1785" spans="1:4" ht="15.6" x14ac:dyDescent="0.3">
      <c r="A1785" s="1" t="s">
        <v>585</v>
      </c>
      <c r="B1785" t="s">
        <v>2393</v>
      </c>
      <c r="C1785" s="1" t="s">
        <v>3430</v>
      </c>
      <c r="D1785" t="s">
        <v>3762</v>
      </c>
    </row>
    <row r="1786" spans="1:4" ht="15.6" x14ac:dyDescent="0.3">
      <c r="A1786" s="1" t="s">
        <v>584</v>
      </c>
      <c r="B1786" t="s">
        <v>2393</v>
      </c>
      <c r="C1786" s="1" t="s">
        <v>5245</v>
      </c>
      <c r="D1786" t="s">
        <v>5246</v>
      </c>
    </row>
    <row r="1787" spans="1:4" ht="15.6" x14ac:dyDescent="0.3">
      <c r="A1787" s="1" t="s">
        <v>583</v>
      </c>
      <c r="B1787" t="s">
        <v>2393</v>
      </c>
      <c r="C1787" s="1" t="s">
        <v>5247</v>
      </c>
      <c r="D1787" t="s">
        <v>2430</v>
      </c>
    </row>
    <row r="1788" spans="1:4" ht="15.6" x14ac:dyDescent="0.3">
      <c r="A1788" s="1" t="s">
        <v>582</v>
      </c>
      <c r="B1788" t="s">
        <v>2393</v>
      </c>
      <c r="C1788" s="1" t="s">
        <v>5248</v>
      </c>
      <c r="D1788" t="s">
        <v>5249</v>
      </c>
    </row>
    <row r="1789" spans="1:4" ht="15.6" x14ac:dyDescent="0.3">
      <c r="A1789" s="1" t="s">
        <v>581</v>
      </c>
      <c r="B1789" t="s">
        <v>2393</v>
      </c>
      <c r="C1789" s="1" t="s">
        <v>4277</v>
      </c>
      <c r="D1789" t="s">
        <v>5250</v>
      </c>
    </row>
    <row r="1790" spans="1:4" ht="15.6" x14ac:dyDescent="0.3">
      <c r="A1790" s="1" t="s">
        <v>580</v>
      </c>
      <c r="B1790" t="s">
        <v>2393</v>
      </c>
      <c r="C1790" s="1" t="s">
        <v>5251</v>
      </c>
      <c r="D1790" t="s">
        <v>2404</v>
      </c>
    </row>
    <row r="1791" spans="1:4" ht="15.6" x14ac:dyDescent="0.3">
      <c r="A1791" s="1" t="s">
        <v>579</v>
      </c>
      <c r="B1791" t="s">
        <v>2393</v>
      </c>
      <c r="C1791" s="1" t="s">
        <v>5252</v>
      </c>
      <c r="D1791" t="s">
        <v>5253</v>
      </c>
    </row>
    <row r="1792" spans="1:4" ht="15.6" x14ac:dyDescent="0.3">
      <c r="A1792" s="1" t="s">
        <v>578</v>
      </c>
      <c r="B1792" t="s">
        <v>2393</v>
      </c>
      <c r="C1792" s="1" t="s">
        <v>3138</v>
      </c>
      <c r="D1792" t="s">
        <v>5254</v>
      </c>
    </row>
    <row r="1793" spans="1:4" ht="15.6" x14ac:dyDescent="0.3">
      <c r="A1793" s="1" t="s">
        <v>577</v>
      </c>
      <c r="B1793" t="s">
        <v>2390</v>
      </c>
      <c r="C1793" s="1" t="s">
        <v>5255</v>
      </c>
      <c r="D1793" t="s">
        <v>2760</v>
      </c>
    </row>
    <row r="1794" spans="1:4" ht="15.6" x14ac:dyDescent="0.3">
      <c r="A1794" s="1" t="s">
        <v>576</v>
      </c>
      <c r="B1794" t="s">
        <v>2393</v>
      </c>
      <c r="C1794" s="1" t="s">
        <v>5256</v>
      </c>
      <c r="D1794" t="s">
        <v>2686</v>
      </c>
    </row>
    <row r="1795" spans="1:4" ht="15.6" x14ac:dyDescent="0.3">
      <c r="A1795" s="1" t="s">
        <v>575</v>
      </c>
      <c r="B1795" t="s">
        <v>2390</v>
      </c>
      <c r="C1795" s="1" t="s">
        <v>5257</v>
      </c>
      <c r="D1795" t="s">
        <v>3550</v>
      </c>
    </row>
    <row r="1796" spans="1:4" ht="15.6" x14ac:dyDescent="0.3">
      <c r="A1796" s="1" t="s">
        <v>574</v>
      </c>
      <c r="B1796" t="s">
        <v>2393</v>
      </c>
      <c r="C1796" s="1" t="s">
        <v>4746</v>
      </c>
      <c r="D1796" t="s">
        <v>2463</v>
      </c>
    </row>
    <row r="1797" spans="1:4" ht="15.6" x14ac:dyDescent="0.3">
      <c r="A1797" s="1" t="s">
        <v>573</v>
      </c>
      <c r="B1797" t="s">
        <v>2390</v>
      </c>
      <c r="C1797" s="1" t="s">
        <v>5258</v>
      </c>
      <c r="D1797" t="s">
        <v>4298</v>
      </c>
    </row>
    <row r="1798" spans="1:4" ht="15.6" x14ac:dyDescent="0.3">
      <c r="A1798" s="1" t="s">
        <v>572</v>
      </c>
      <c r="B1798" t="s">
        <v>2393</v>
      </c>
      <c r="C1798" s="1" t="s">
        <v>5259</v>
      </c>
      <c r="D1798" t="s">
        <v>5260</v>
      </c>
    </row>
    <row r="1799" spans="1:4" ht="15.6" x14ac:dyDescent="0.3">
      <c r="A1799" s="1" t="s">
        <v>571</v>
      </c>
      <c r="B1799" t="s">
        <v>2390</v>
      </c>
      <c r="C1799" s="1" t="s">
        <v>5261</v>
      </c>
      <c r="D1799" t="s">
        <v>3647</v>
      </c>
    </row>
    <row r="1800" spans="1:4" ht="15.6" x14ac:dyDescent="0.3">
      <c r="A1800" s="1" t="s">
        <v>570</v>
      </c>
      <c r="B1800" t="s">
        <v>2390</v>
      </c>
      <c r="C1800" s="1" t="s">
        <v>3382</v>
      </c>
      <c r="D1800" t="s">
        <v>4402</v>
      </c>
    </row>
    <row r="1801" spans="1:4" ht="15.6" x14ac:dyDescent="0.3">
      <c r="A1801" s="1" t="s">
        <v>569</v>
      </c>
      <c r="B1801" t="s">
        <v>2393</v>
      </c>
      <c r="C1801" s="1" t="s">
        <v>5262</v>
      </c>
      <c r="D1801" t="s">
        <v>5263</v>
      </c>
    </row>
    <row r="1802" spans="1:4" ht="15.6" x14ac:dyDescent="0.3">
      <c r="A1802" s="1" t="s">
        <v>568</v>
      </c>
      <c r="B1802" t="s">
        <v>2390</v>
      </c>
      <c r="C1802" s="1" t="s">
        <v>5264</v>
      </c>
      <c r="D1802" t="s">
        <v>5138</v>
      </c>
    </row>
    <row r="1803" spans="1:4" ht="15.6" x14ac:dyDescent="0.3">
      <c r="A1803" s="1" t="s">
        <v>567</v>
      </c>
      <c r="B1803" t="s">
        <v>2393</v>
      </c>
      <c r="C1803" s="1" t="s">
        <v>5265</v>
      </c>
      <c r="D1803" t="s">
        <v>2519</v>
      </c>
    </row>
    <row r="1804" spans="1:4" ht="15.6" x14ac:dyDescent="0.3">
      <c r="A1804" s="1" t="s">
        <v>566</v>
      </c>
      <c r="B1804" t="s">
        <v>2393</v>
      </c>
      <c r="C1804" s="1" t="s">
        <v>2777</v>
      </c>
      <c r="D1804" t="s">
        <v>3420</v>
      </c>
    </row>
    <row r="1805" spans="1:4" ht="15.6" x14ac:dyDescent="0.3">
      <c r="A1805" s="1" t="s">
        <v>565</v>
      </c>
      <c r="B1805" t="s">
        <v>2393</v>
      </c>
      <c r="C1805" s="1" t="s">
        <v>2447</v>
      </c>
      <c r="D1805" t="s">
        <v>5266</v>
      </c>
    </row>
    <row r="1806" spans="1:4" ht="15.6" x14ac:dyDescent="0.3">
      <c r="A1806" s="1" t="s">
        <v>564</v>
      </c>
      <c r="B1806" t="s">
        <v>2393</v>
      </c>
      <c r="C1806" s="1" t="s">
        <v>5267</v>
      </c>
      <c r="D1806" t="s">
        <v>4742</v>
      </c>
    </row>
    <row r="1807" spans="1:4" ht="15.6" x14ac:dyDescent="0.3">
      <c r="A1807" s="1" t="s">
        <v>563</v>
      </c>
      <c r="B1807" t="s">
        <v>2390</v>
      </c>
      <c r="C1807" s="1" t="s">
        <v>5268</v>
      </c>
      <c r="D1807" t="s">
        <v>3210</v>
      </c>
    </row>
    <row r="1808" spans="1:4" ht="15.6" x14ac:dyDescent="0.3">
      <c r="A1808" s="1" t="s">
        <v>562</v>
      </c>
      <c r="B1808" t="s">
        <v>2390</v>
      </c>
      <c r="C1808" s="1" t="s">
        <v>5269</v>
      </c>
      <c r="D1808" t="s">
        <v>5270</v>
      </c>
    </row>
    <row r="1809" spans="1:4" ht="15.6" x14ac:dyDescent="0.3">
      <c r="A1809" s="1" t="s">
        <v>561</v>
      </c>
      <c r="B1809" t="s">
        <v>2390</v>
      </c>
      <c r="C1809" s="1" t="s">
        <v>5271</v>
      </c>
      <c r="D1809" t="s">
        <v>5272</v>
      </c>
    </row>
    <row r="1810" spans="1:4" ht="15.6" x14ac:dyDescent="0.3">
      <c r="A1810" s="1" t="s">
        <v>560</v>
      </c>
      <c r="B1810" t="s">
        <v>2390</v>
      </c>
      <c r="C1810" s="1" t="s">
        <v>5273</v>
      </c>
      <c r="D1810" t="s">
        <v>2860</v>
      </c>
    </row>
    <row r="1811" spans="1:4" ht="15.6" x14ac:dyDescent="0.3">
      <c r="A1811" s="1" t="s">
        <v>559</v>
      </c>
      <c r="B1811" t="s">
        <v>2390</v>
      </c>
      <c r="C1811" s="1" t="s">
        <v>5274</v>
      </c>
      <c r="D1811" t="s">
        <v>5185</v>
      </c>
    </row>
    <row r="1812" spans="1:4" ht="15.6" x14ac:dyDescent="0.3">
      <c r="A1812" s="1" t="s">
        <v>558</v>
      </c>
      <c r="B1812" t="s">
        <v>2390</v>
      </c>
      <c r="C1812" s="1" t="s">
        <v>5275</v>
      </c>
      <c r="D1812" t="s">
        <v>5276</v>
      </c>
    </row>
    <row r="1813" spans="1:4" ht="15.6" x14ac:dyDescent="0.3">
      <c r="A1813" s="1" t="s">
        <v>557</v>
      </c>
      <c r="B1813" t="s">
        <v>2390</v>
      </c>
      <c r="C1813" s="1" t="s">
        <v>5277</v>
      </c>
      <c r="D1813" t="s">
        <v>5278</v>
      </c>
    </row>
    <row r="1814" spans="1:4" ht="15.6" x14ac:dyDescent="0.3">
      <c r="A1814" s="1" t="s">
        <v>556</v>
      </c>
      <c r="B1814" t="s">
        <v>2393</v>
      </c>
      <c r="C1814" s="1" t="s">
        <v>5279</v>
      </c>
      <c r="D1814" t="s">
        <v>5280</v>
      </c>
    </row>
    <row r="1815" spans="1:4" ht="15.6" x14ac:dyDescent="0.3">
      <c r="A1815" s="1" t="s">
        <v>555</v>
      </c>
      <c r="B1815" t="s">
        <v>2390</v>
      </c>
      <c r="C1815" s="1" t="s">
        <v>5281</v>
      </c>
      <c r="D1815" t="s">
        <v>3210</v>
      </c>
    </row>
    <row r="1816" spans="1:4" ht="15.6" x14ac:dyDescent="0.3">
      <c r="A1816" s="1" t="s">
        <v>554</v>
      </c>
      <c r="B1816" t="s">
        <v>2393</v>
      </c>
      <c r="C1816" s="1" t="s">
        <v>5282</v>
      </c>
      <c r="D1816" t="s">
        <v>3673</v>
      </c>
    </row>
    <row r="1817" spans="1:4" ht="15.6" x14ac:dyDescent="0.3">
      <c r="A1817" s="1" t="s">
        <v>553</v>
      </c>
      <c r="B1817" t="s">
        <v>2393</v>
      </c>
      <c r="C1817" s="1" t="s">
        <v>5283</v>
      </c>
      <c r="D1817" t="s">
        <v>5284</v>
      </c>
    </row>
    <row r="1818" spans="1:4" ht="15.6" x14ac:dyDescent="0.3">
      <c r="A1818" s="1" t="s">
        <v>552</v>
      </c>
      <c r="B1818" t="s">
        <v>2393</v>
      </c>
      <c r="C1818" s="1" t="s">
        <v>5285</v>
      </c>
      <c r="D1818" t="s">
        <v>4080</v>
      </c>
    </row>
    <row r="1819" spans="1:4" ht="15.6" x14ac:dyDescent="0.3">
      <c r="A1819" s="1" t="s">
        <v>551</v>
      </c>
      <c r="B1819" t="s">
        <v>2393</v>
      </c>
      <c r="C1819" s="1" t="s">
        <v>5286</v>
      </c>
      <c r="D1819" t="s">
        <v>4818</v>
      </c>
    </row>
    <row r="1820" spans="1:4" ht="15.6" x14ac:dyDescent="0.3">
      <c r="A1820" s="1" t="s">
        <v>550</v>
      </c>
      <c r="B1820" t="s">
        <v>2393</v>
      </c>
      <c r="C1820" s="1" t="s">
        <v>4132</v>
      </c>
      <c r="D1820" t="s">
        <v>3039</v>
      </c>
    </row>
    <row r="1821" spans="1:4" ht="15.6" x14ac:dyDescent="0.3">
      <c r="A1821" s="1" t="s">
        <v>549</v>
      </c>
      <c r="B1821" t="s">
        <v>2393</v>
      </c>
      <c r="C1821" s="1" t="s">
        <v>5287</v>
      </c>
      <c r="D1821" t="s">
        <v>5288</v>
      </c>
    </row>
    <row r="1822" spans="1:4" ht="15.6" x14ac:dyDescent="0.3">
      <c r="A1822" s="1" t="s">
        <v>548</v>
      </c>
      <c r="B1822" t="s">
        <v>2393</v>
      </c>
      <c r="C1822" s="1" t="s">
        <v>5289</v>
      </c>
      <c r="D1822" t="s">
        <v>2549</v>
      </c>
    </row>
    <row r="1823" spans="1:4" ht="15.6" x14ac:dyDescent="0.3">
      <c r="A1823" s="1" t="s">
        <v>547</v>
      </c>
      <c r="B1823" t="s">
        <v>2393</v>
      </c>
      <c r="C1823" s="1" t="s">
        <v>5290</v>
      </c>
      <c r="D1823" t="s">
        <v>5291</v>
      </c>
    </row>
    <row r="1824" spans="1:4" ht="15.6" x14ac:dyDescent="0.3">
      <c r="A1824" s="1" t="s">
        <v>546</v>
      </c>
      <c r="B1824" t="s">
        <v>2390</v>
      </c>
      <c r="C1824" s="1" t="s">
        <v>5292</v>
      </c>
      <c r="D1824" t="s">
        <v>5293</v>
      </c>
    </row>
    <row r="1825" spans="1:4" ht="15.6" x14ac:dyDescent="0.3">
      <c r="A1825" s="1" t="s">
        <v>545</v>
      </c>
      <c r="B1825" t="s">
        <v>2393</v>
      </c>
      <c r="C1825" s="1" t="s">
        <v>3711</v>
      </c>
      <c r="D1825" t="s">
        <v>3233</v>
      </c>
    </row>
    <row r="1826" spans="1:4" ht="15.6" x14ac:dyDescent="0.3">
      <c r="A1826" s="1" t="s">
        <v>544</v>
      </c>
      <c r="B1826" t="s">
        <v>2390</v>
      </c>
      <c r="C1826" s="1" t="s">
        <v>5294</v>
      </c>
      <c r="D1826" t="s">
        <v>5295</v>
      </c>
    </row>
    <row r="1827" spans="1:4" ht="15.6" x14ac:dyDescent="0.3">
      <c r="A1827" s="1" t="s">
        <v>543</v>
      </c>
      <c r="B1827" t="s">
        <v>2390</v>
      </c>
      <c r="C1827" s="1" t="s">
        <v>5296</v>
      </c>
      <c r="D1827" t="s">
        <v>5297</v>
      </c>
    </row>
    <row r="1828" spans="1:4" ht="15.6" x14ac:dyDescent="0.3">
      <c r="A1828" s="1" t="s">
        <v>542</v>
      </c>
      <c r="B1828" t="s">
        <v>2390</v>
      </c>
      <c r="C1828" s="1" t="s">
        <v>5298</v>
      </c>
      <c r="D1828" t="s">
        <v>5299</v>
      </c>
    </row>
    <row r="1829" spans="1:4" ht="15.6" x14ac:dyDescent="0.3">
      <c r="A1829" s="1" t="s">
        <v>541</v>
      </c>
      <c r="B1829" t="s">
        <v>2390</v>
      </c>
      <c r="C1829" s="1" t="s">
        <v>5300</v>
      </c>
      <c r="D1829" t="s">
        <v>5157</v>
      </c>
    </row>
    <row r="1830" spans="1:4" ht="15.6" x14ac:dyDescent="0.3">
      <c r="A1830" s="1" t="s">
        <v>540</v>
      </c>
      <c r="B1830" t="s">
        <v>2390</v>
      </c>
      <c r="C1830" s="1" t="s">
        <v>5301</v>
      </c>
      <c r="D1830" t="s">
        <v>3199</v>
      </c>
    </row>
    <row r="1831" spans="1:4" ht="15.6" x14ac:dyDescent="0.3">
      <c r="A1831" s="1" t="s">
        <v>539</v>
      </c>
      <c r="B1831" t="s">
        <v>2393</v>
      </c>
      <c r="C1831" s="1" t="s">
        <v>2753</v>
      </c>
      <c r="D1831" t="s">
        <v>5302</v>
      </c>
    </row>
    <row r="1832" spans="1:4" ht="15.6" x14ac:dyDescent="0.3">
      <c r="A1832" s="1" t="s">
        <v>538</v>
      </c>
      <c r="B1832" t="s">
        <v>2390</v>
      </c>
      <c r="C1832" s="1" t="s">
        <v>4133</v>
      </c>
      <c r="D1832" t="s">
        <v>2787</v>
      </c>
    </row>
    <row r="1833" spans="1:4" ht="15.6" x14ac:dyDescent="0.3">
      <c r="A1833" s="1" t="s">
        <v>537</v>
      </c>
      <c r="B1833" t="s">
        <v>2390</v>
      </c>
      <c r="C1833" s="1" t="s">
        <v>3113</v>
      </c>
      <c r="D1833" t="s">
        <v>5075</v>
      </c>
    </row>
    <row r="1834" spans="1:4" ht="15.6" x14ac:dyDescent="0.3">
      <c r="A1834" s="1" t="s">
        <v>536</v>
      </c>
      <c r="B1834" t="s">
        <v>2393</v>
      </c>
      <c r="C1834" s="1" t="s">
        <v>5303</v>
      </c>
      <c r="D1834" t="s">
        <v>5304</v>
      </c>
    </row>
    <row r="1835" spans="1:4" ht="15.6" x14ac:dyDescent="0.3">
      <c r="A1835" s="1" t="s">
        <v>535</v>
      </c>
      <c r="B1835" t="s">
        <v>2390</v>
      </c>
      <c r="C1835" s="1" t="s">
        <v>5305</v>
      </c>
      <c r="D1835" t="s">
        <v>5306</v>
      </c>
    </row>
    <row r="1836" spans="1:4" ht="15.6" x14ac:dyDescent="0.3">
      <c r="A1836" s="1" t="s">
        <v>533</v>
      </c>
      <c r="B1836" t="s">
        <v>3265</v>
      </c>
      <c r="C1836" s="1" t="s">
        <v>5307</v>
      </c>
      <c r="D1836" t="s">
        <v>4532</v>
      </c>
    </row>
    <row r="1837" spans="1:4" ht="15.6" x14ac:dyDescent="0.3">
      <c r="A1837" s="1" t="s">
        <v>532</v>
      </c>
      <c r="B1837" t="s">
        <v>2393</v>
      </c>
      <c r="C1837" s="1" t="s">
        <v>5308</v>
      </c>
      <c r="D1837" t="s">
        <v>3673</v>
      </c>
    </row>
    <row r="1838" spans="1:4" ht="15.6" x14ac:dyDescent="0.3">
      <c r="A1838" s="1" t="s">
        <v>531</v>
      </c>
      <c r="B1838" t="s">
        <v>2393</v>
      </c>
      <c r="C1838" s="1" t="s">
        <v>5309</v>
      </c>
      <c r="D1838" t="s">
        <v>5310</v>
      </c>
    </row>
    <row r="1839" spans="1:4" ht="15.6" x14ac:dyDescent="0.3">
      <c r="A1839" s="1" t="s">
        <v>530</v>
      </c>
      <c r="B1839" t="s">
        <v>2393</v>
      </c>
      <c r="C1839" s="1" t="s">
        <v>5311</v>
      </c>
      <c r="D1839" t="s">
        <v>5312</v>
      </c>
    </row>
    <row r="1840" spans="1:4" ht="15.6" x14ac:dyDescent="0.3">
      <c r="A1840" s="1" t="s">
        <v>529</v>
      </c>
      <c r="B1840" t="s">
        <v>2393</v>
      </c>
      <c r="C1840" s="1" t="s">
        <v>4358</v>
      </c>
      <c r="D1840" t="s">
        <v>5313</v>
      </c>
    </row>
    <row r="1841" spans="1:4" ht="15.6" x14ac:dyDescent="0.3">
      <c r="A1841" s="1" t="s">
        <v>528</v>
      </c>
      <c r="B1841" t="s">
        <v>2393</v>
      </c>
      <c r="C1841" s="1" t="s">
        <v>4440</v>
      </c>
      <c r="D1841" t="s">
        <v>5314</v>
      </c>
    </row>
    <row r="1842" spans="1:4" ht="15.6" x14ac:dyDescent="0.3">
      <c r="A1842" s="1" t="s">
        <v>527</v>
      </c>
      <c r="B1842" t="s">
        <v>2390</v>
      </c>
      <c r="C1842" s="1" t="s">
        <v>5315</v>
      </c>
      <c r="D1842" t="s">
        <v>2517</v>
      </c>
    </row>
    <row r="1843" spans="1:4" ht="15.6" x14ac:dyDescent="0.3">
      <c r="A1843" s="1" t="s">
        <v>526</v>
      </c>
      <c r="B1843" t="s">
        <v>2390</v>
      </c>
      <c r="C1843" s="1" t="s">
        <v>5316</v>
      </c>
      <c r="D1843" t="s">
        <v>5317</v>
      </c>
    </row>
    <row r="1844" spans="1:4" ht="15.6" x14ac:dyDescent="0.3">
      <c r="A1844" s="1" t="s">
        <v>525</v>
      </c>
      <c r="B1844" t="s">
        <v>2393</v>
      </c>
      <c r="C1844" s="1" t="s">
        <v>2520</v>
      </c>
      <c r="D1844" t="s">
        <v>5318</v>
      </c>
    </row>
    <row r="1845" spans="1:4" ht="15.6" x14ac:dyDescent="0.3">
      <c r="A1845" s="1" t="s">
        <v>524</v>
      </c>
      <c r="B1845" t="s">
        <v>2393</v>
      </c>
      <c r="C1845" s="1" t="s">
        <v>5319</v>
      </c>
      <c r="D1845" t="s">
        <v>5320</v>
      </c>
    </row>
    <row r="1846" spans="1:4" ht="15.6" x14ac:dyDescent="0.3">
      <c r="A1846" s="1" t="s">
        <v>523</v>
      </c>
      <c r="B1846" t="s">
        <v>2393</v>
      </c>
      <c r="C1846" s="1" t="s">
        <v>5321</v>
      </c>
      <c r="D1846" t="s">
        <v>2442</v>
      </c>
    </row>
    <row r="1847" spans="1:4" ht="15.6" x14ac:dyDescent="0.3">
      <c r="A1847" s="1" t="s">
        <v>522</v>
      </c>
      <c r="B1847" t="s">
        <v>2393</v>
      </c>
      <c r="C1847" s="1" t="s">
        <v>5322</v>
      </c>
      <c r="D1847" t="s">
        <v>5323</v>
      </c>
    </row>
    <row r="1848" spans="1:4" ht="15.6" x14ac:dyDescent="0.3">
      <c r="A1848" s="1" t="s">
        <v>521</v>
      </c>
      <c r="B1848" t="s">
        <v>2393</v>
      </c>
      <c r="C1848" s="1" t="s">
        <v>5324</v>
      </c>
      <c r="D1848" t="s">
        <v>5325</v>
      </c>
    </row>
    <row r="1849" spans="1:4" ht="15.6" x14ac:dyDescent="0.3">
      <c r="A1849" s="1" t="s">
        <v>520</v>
      </c>
      <c r="B1849" t="s">
        <v>2393</v>
      </c>
      <c r="C1849" s="1" t="s">
        <v>5326</v>
      </c>
      <c r="D1849" t="s">
        <v>5327</v>
      </c>
    </row>
    <row r="1850" spans="1:4" ht="15.6" x14ac:dyDescent="0.3">
      <c r="A1850" s="1" t="s">
        <v>519</v>
      </c>
      <c r="B1850" t="s">
        <v>2393</v>
      </c>
      <c r="C1850" s="1" t="s">
        <v>5328</v>
      </c>
      <c r="D1850" t="s">
        <v>5329</v>
      </c>
    </row>
    <row r="1851" spans="1:4" ht="15.6" x14ac:dyDescent="0.3">
      <c r="A1851" s="1" t="s">
        <v>518</v>
      </c>
      <c r="B1851" t="s">
        <v>2393</v>
      </c>
      <c r="C1851" s="1" t="s">
        <v>5330</v>
      </c>
      <c r="D1851" t="s">
        <v>2951</v>
      </c>
    </row>
    <row r="1852" spans="1:4" ht="15.6" x14ac:dyDescent="0.3">
      <c r="A1852" s="1" t="s">
        <v>517</v>
      </c>
      <c r="B1852" t="s">
        <v>2393</v>
      </c>
      <c r="C1852" s="1" t="s">
        <v>5331</v>
      </c>
      <c r="D1852" t="s">
        <v>2487</v>
      </c>
    </row>
    <row r="1853" spans="1:4" ht="15.6" x14ac:dyDescent="0.3">
      <c r="A1853" s="1" t="s">
        <v>516</v>
      </c>
      <c r="B1853" t="s">
        <v>2393</v>
      </c>
      <c r="C1853" s="1" t="s">
        <v>5332</v>
      </c>
      <c r="D1853" t="s">
        <v>5333</v>
      </c>
    </row>
    <row r="1854" spans="1:4" ht="15.6" x14ac:dyDescent="0.3">
      <c r="A1854" s="1" t="s">
        <v>514</v>
      </c>
      <c r="B1854" t="s">
        <v>2393</v>
      </c>
      <c r="C1854" s="1" t="s">
        <v>5334</v>
      </c>
      <c r="D1854" t="s">
        <v>2487</v>
      </c>
    </row>
    <row r="1855" spans="1:4" ht="15.6" x14ac:dyDescent="0.3">
      <c r="A1855" s="1" t="s">
        <v>513</v>
      </c>
      <c r="B1855" t="s">
        <v>2390</v>
      </c>
      <c r="C1855" s="1" t="s">
        <v>5037</v>
      </c>
      <c r="D1855" t="s">
        <v>5335</v>
      </c>
    </row>
    <row r="1856" spans="1:4" ht="15.6" x14ac:dyDescent="0.3">
      <c r="A1856" s="1" t="s">
        <v>512</v>
      </c>
      <c r="B1856" t="s">
        <v>2393</v>
      </c>
      <c r="C1856" s="1" t="s">
        <v>3601</v>
      </c>
      <c r="D1856" t="s">
        <v>3400</v>
      </c>
    </row>
    <row r="1857" spans="1:4" ht="15.6" x14ac:dyDescent="0.3">
      <c r="A1857" s="1" t="s">
        <v>511</v>
      </c>
      <c r="B1857" t="s">
        <v>2393</v>
      </c>
      <c r="C1857" s="1" t="s">
        <v>5336</v>
      </c>
      <c r="D1857" t="s">
        <v>3145</v>
      </c>
    </row>
    <row r="1858" spans="1:4" ht="15.6" x14ac:dyDescent="0.3">
      <c r="A1858" s="1" t="s">
        <v>510</v>
      </c>
      <c r="B1858" t="s">
        <v>2390</v>
      </c>
      <c r="C1858" s="1" t="s">
        <v>5337</v>
      </c>
      <c r="D1858" t="s">
        <v>5338</v>
      </c>
    </row>
    <row r="1859" spans="1:4" ht="15.6" x14ac:dyDescent="0.3">
      <c r="A1859" s="1" t="s">
        <v>509</v>
      </c>
      <c r="B1859" t="s">
        <v>2393</v>
      </c>
      <c r="C1859" s="1" t="s">
        <v>5339</v>
      </c>
      <c r="D1859" t="s">
        <v>5340</v>
      </c>
    </row>
    <row r="1860" spans="1:4" ht="15.6" x14ac:dyDescent="0.3">
      <c r="A1860" s="1" t="s">
        <v>508</v>
      </c>
      <c r="B1860" t="s">
        <v>2390</v>
      </c>
      <c r="C1860" s="1" t="s">
        <v>4219</v>
      </c>
      <c r="D1860" t="s">
        <v>4580</v>
      </c>
    </row>
    <row r="1861" spans="1:4" ht="15.6" x14ac:dyDescent="0.3">
      <c r="A1861" s="1" t="s">
        <v>507</v>
      </c>
      <c r="B1861" t="s">
        <v>2390</v>
      </c>
      <c r="C1861" s="1" t="s">
        <v>3944</v>
      </c>
      <c r="D1861" t="s">
        <v>5341</v>
      </c>
    </row>
    <row r="1862" spans="1:4" ht="15.6" x14ac:dyDescent="0.3">
      <c r="A1862" s="1" t="s">
        <v>506</v>
      </c>
      <c r="B1862" t="s">
        <v>2390</v>
      </c>
      <c r="C1862" s="1" t="s">
        <v>5342</v>
      </c>
      <c r="D1862" t="s">
        <v>5343</v>
      </c>
    </row>
    <row r="1863" spans="1:4" ht="15.6" x14ac:dyDescent="0.3">
      <c r="A1863" s="1" t="s">
        <v>505</v>
      </c>
      <c r="B1863" t="s">
        <v>2390</v>
      </c>
      <c r="C1863" s="1" t="s">
        <v>3120</v>
      </c>
      <c r="D1863" t="s">
        <v>3335</v>
      </c>
    </row>
    <row r="1864" spans="1:4" ht="15.6" x14ac:dyDescent="0.3">
      <c r="A1864" s="1" t="s">
        <v>504</v>
      </c>
      <c r="B1864" t="s">
        <v>2390</v>
      </c>
      <c r="C1864" s="1" t="s">
        <v>5344</v>
      </c>
      <c r="D1864" t="s">
        <v>5345</v>
      </c>
    </row>
    <row r="1865" spans="1:4" ht="15.6" x14ac:dyDescent="0.3">
      <c r="A1865" s="1" t="s">
        <v>503</v>
      </c>
      <c r="B1865" t="s">
        <v>2390</v>
      </c>
      <c r="C1865" s="1" t="s">
        <v>5346</v>
      </c>
      <c r="D1865" t="s">
        <v>2498</v>
      </c>
    </row>
    <row r="1866" spans="1:4" ht="15.6" x14ac:dyDescent="0.3">
      <c r="A1866" s="1" t="s">
        <v>502</v>
      </c>
      <c r="B1866" t="s">
        <v>2390</v>
      </c>
      <c r="C1866" s="1" t="s">
        <v>3207</v>
      </c>
      <c r="D1866" t="s">
        <v>5347</v>
      </c>
    </row>
    <row r="1867" spans="1:4" ht="15.6" x14ac:dyDescent="0.3">
      <c r="A1867" s="1" t="s">
        <v>501</v>
      </c>
      <c r="B1867" t="s">
        <v>2393</v>
      </c>
      <c r="C1867" s="1" t="s">
        <v>5348</v>
      </c>
      <c r="D1867" t="s">
        <v>5349</v>
      </c>
    </row>
    <row r="1868" spans="1:4" ht="15.6" x14ac:dyDescent="0.3">
      <c r="A1868" s="1" t="s">
        <v>500</v>
      </c>
      <c r="B1868" t="s">
        <v>2390</v>
      </c>
      <c r="C1868" s="1" t="s">
        <v>3806</v>
      </c>
      <c r="D1868" t="s">
        <v>3735</v>
      </c>
    </row>
    <row r="1869" spans="1:4" ht="15.6" x14ac:dyDescent="0.3">
      <c r="A1869" s="1" t="s">
        <v>499</v>
      </c>
      <c r="B1869" t="s">
        <v>2393</v>
      </c>
      <c r="C1869" s="1" t="s">
        <v>3642</v>
      </c>
      <c r="D1869" t="s">
        <v>5350</v>
      </c>
    </row>
    <row r="1870" spans="1:4" ht="15.6" x14ac:dyDescent="0.3">
      <c r="A1870" s="1" t="s">
        <v>498</v>
      </c>
      <c r="B1870" t="s">
        <v>2393</v>
      </c>
      <c r="C1870" s="1" t="s">
        <v>5351</v>
      </c>
      <c r="D1870" t="s">
        <v>3082</v>
      </c>
    </row>
    <row r="1871" spans="1:4" ht="15.6" x14ac:dyDescent="0.3">
      <c r="A1871" s="1" t="s">
        <v>497</v>
      </c>
      <c r="B1871" t="s">
        <v>2393</v>
      </c>
      <c r="C1871" s="1" t="s">
        <v>2784</v>
      </c>
      <c r="D1871" t="s">
        <v>2638</v>
      </c>
    </row>
    <row r="1872" spans="1:4" ht="15.6" x14ac:dyDescent="0.3">
      <c r="A1872" s="1" t="s">
        <v>496</v>
      </c>
      <c r="B1872" t="s">
        <v>2393</v>
      </c>
      <c r="C1872" s="1" t="s">
        <v>5352</v>
      </c>
      <c r="D1872" t="s">
        <v>5353</v>
      </c>
    </row>
    <row r="1873" spans="1:4" ht="15.6" x14ac:dyDescent="0.3">
      <c r="A1873" s="1" t="s">
        <v>495</v>
      </c>
      <c r="B1873" t="s">
        <v>2393</v>
      </c>
      <c r="C1873" s="1" t="s">
        <v>5354</v>
      </c>
      <c r="D1873" t="s">
        <v>5355</v>
      </c>
    </row>
    <row r="1874" spans="1:4" ht="15.6" x14ac:dyDescent="0.3">
      <c r="A1874" s="1" t="s">
        <v>494</v>
      </c>
      <c r="B1874" t="s">
        <v>2393</v>
      </c>
      <c r="C1874" s="1" t="s">
        <v>5356</v>
      </c>
      <c r="D1874" t="s">
        <v>5357</v>
      </c>
    </row>
    <row r="1875" spans="1:4" ht="15.6" x14ac:dyDescent="0.3">
      <c r="A1875" s="1" t="s">
        <v>493</v>
      </c>
      <c r="B1875" t="s">
        <v>2393</v>
      </c>
      <c r="C1875" s="1" t="s">
        <v>5358</v>
      </c>
      <c r="D1875" t="s">
        <v>5359</v>
      </c>
    </row>
    <row r="1876" spans="1:4" ht="15.6" x14ac:dyDescent="0.3">
      <c r="A1876" s="1" t="s">
        <v>492</v>
      </c>
      <c r="B1876" t="s">
        <v>2393</v>
      </c>
      <c r="C1876" s="1" t="s">
        <v>5360</v>
      </c>
      <c r="D1876" t="s">
        <v>5361</v>
      </c>
    </row>
    <row r="1877" spans="1:4" ht="15.6" x14ac:dyDescent="0.3">
      <c r="A1877" s="1" t="s">
        <v>491</v>
      </c>
      <c r="B1877" t="s">
        <v>2390</v>
      </c>
      <c r="C1877" s="1" t="s">
        <v>4277</v>
      </c>
      <c r="D1877" t="s">
        <v>5362</v>
      </c>
    </row>
    <row r="1878" spans="1:4" ht="15.6" x14ac:dyDescent="0.3">
      <c r="A1878" s="1" t="s">
        <v>490</v>
      </c>
      <c r="B1878" t="s">
        <v>2390</v>
      </c>
      <c r="C1878" s="1" t="s">
        <v>5363</v>
      </c>
      <c r="D1878" t="s">
        <v>3602</v>
      </c>
    </row>
    <row r="1879" spans="1:4" ht="15.6" x14ac:dyDescent="0.3">
      <c r="A1879" s="1" t="s">
        <v>489</v>
      </c>
      <c r="B1879" t="s">
        <v>3265</v>
      </c>
      <c r="C1879" s="1" t="s">
        <v>5364</v>
      </c>
      <c r="D1879" t="s">
        <v>5365</v>
      </c>
    </row>
    <row r="1880" spans="1:4" ht="15.6" x14ac:dyDescent="0.3">
      <c r="A1880" s="1" t="s">
        <v>488</v>
      </c>
      <c r="B1880" t="s">
        <v>2390</v>
      </c>
      <c r="C1880" s="1" t="s">
        <v>5366</v>
      </c>
      <c r="D1880" t="s">
        <v>5367</v>
      </c>
    </row>
    <row r="1881" spans="1:4" ht="15.6" x14ac:dyDescent="0.3">
      <c r="A1881" s="1" t="s">
        <v>487</v>
      </c>
      <c r="B1881" t="s">
        <v>2390</v>
      </c>
      <c r="C1881" s="1" t="s">
        <v>5368</v>
      </c>
      <c r="D1881" t="s">
        <v>5369</v>
      </c>
    </row>
    <row r="1882" spans="1:4" ht="15.6" x14ac:dyDescent="0.3">
      <c r="A1882" s="1" t="s">
        <v>486</v>
      </c>
      <c r="B1882" t="s">
        <v>2393</v>
      </c>
      <c r="C1882" s="1" t="s">
        <v>3399</v>
      </c>
      <c r="D1882" t="s">
        <v>5370</v>
      </c>
    </row>
    <row r="1883" spans="1:4" ht="15.6" x14ac:dyDescent="0.3">
      <c r="A1883" s="1" t="s">
        <v>485</v>
      </c>
      <c r="B1883" t="s">
        <v>2390</v>
      </c>
      <c r="C1883" s="1" t="s">
        <v>5371</v>
      </c>
      <c r="D1883" t="s">
        <v>5362</v>
      </c>
    </row>
    <row r="1884" spans="1:4" ht="15.6" x14ac:dyDescent="0.3">
      <c r="A1884" s="1" t="s">
        <v>484</v>
      </c>
      <c r="B1884" t="s">
        <v>2390</v>
      </c>
      <c r="C1884" s="1" t="s">
        <v>5372</v>
      </c>
      <c r="D1884" t="s">
        <v>5373</v>
      </c>
    </row>
    <row r="1885" spans="1:4" ht="15.6" x14ac:dyDescent="0.3">
      <c r="A1885" s="1" t="s">
        <v>483</v>
      </c>
      <c r="B1885" t="s">
        <v>2390</v>
      </c>
      <c r="C1885" s="1" t="s">
        <v>5374</v>
      </c>
      <c r="D1885" t="s">
        <v>5375</v>
      </c>
    </row>
    <row r="1886" spans="1:4" ht="15.6" x14ac:dyDescent="0.3">
      <c r="A1886" s="1" t="s">
        <v>482</v>
      </c>
      <c r="B1886" t="s">
        <v>2390</v>
      </c>
      <c r="C1886" s="1" t="s">
        <v>5376</v>
      </c>
      <c r="D1886" t="s">
        <v>5377</v>
      </c>
    </row>
    <row r="1887" spans="1:4" ht="15.6" x14ac:dyDescent="0.3">
      <c r="A1887" s="1" t="s">
        <v>481</v>
      </c>
      <c r="B1887" t="s">
        <v>2390</v>
      </c>
      <c r="C1887" s="1" t="s">
        <v>5378</v>
      </c>
      <c r="D1887" t="s">
        <v>5379</v>
      </c>
    </row>
    <row r="1888" spans="1:4" ht="15.6" x14ac:dyDescent="0.3">
      <c r="A1888" s="1" t="s">
        <v>480</v>
      </c>
      <c r="B1888" t="s">
        <v>2393</v>
      </c>
      <c r="C1888" s="1" t="s">
        <v>5380</v>
      </c>
      <c r="D1888" t="s">
        <v>5381</v>
      </c>
    </row>
    <row r="1889" spans="1:4" ht="15.6" x14ac:dyDescent="0.3">
      <c r="A1889" s="1" t="s">
        <v>479</v>
      </c>
      <c r="B1889" t="s">
        <v>2393</v>
      </c>
      <c r="C1889" s="1" t="s">
        <v>5382</v>
      </c>
      <c r="D1889" t="s">
        <v>3118</v>
      </c>
    </row>
    <row r="1890" spans="1:4" ht="15.6" x14ac:dyDescent="0.3">
      <c r="A1890" s="1" t="s">
        <v>478</v>
      </c>
      <c r="B1890" t="s">
        <v>2393</v>
      </c>
      <c r="C1890" s="1" t="s">
        <v>3425</v>
      </c>
      <c r="D1890" t="s">
        <v>5383</v>
      </c>
    </row>
    <row r="1891" spans="1:4" ht="15.6" x14ac:dyDescent="0.3">
      <c r="A1891" s="1" t="s">
        <v>477</v>
      </c>
      <c r="B1891" t="s">
        <v>2390</v>
      </c>
      <c r="C1891" s="1" t="s">
        <v>5384</v>
      </c>
      <c r="D1891" t="s">
        <v>4355</v>
      </c>
    </row>
    <row r="1892" spans="1:4" ht="15.6" x14ac:dyDescent="0.3">
      <c r="A1892" s="1" t="s">
        <v>476</v>
      </c>
      <c r="B1892" t="s">
        <v>2393</v>
      </c>
      <c r="C1892" s="1" t="s">
        <v>5385</v>
      </c>
      <c r="D1892" t="s">
        <v>2430</v>
      </c>
    </row>
    <row r="1893" spans="1:4" ht="15.6" x14ac:dyDescent="0.3">
      <c r="A1893" s="1" t="s">
        <v>475</v>
      </c>
      <c r="B1893" t="s">
        <v>2393</v>
      </c>
      <c r="C1893" s="1" t="s">
        <v>5386</v>
      </c>
      <c r="D1893" t="s">
        <v>5387</v>
      </c>
    </row>
    <row r="1894" spans="1:4" ht="15.6" x14ac:dyDescent="0.3">
      <c r="A1894" s="1" t="s">
        <v>474</v>
      </c>
      <c r="B1894" t="s">
        <v>2390</v>
      </c>
      <c r="C1894" s="1" t="s">
        <v>5388</v>
      </c>
      <c r="D1894" t="s">
        <v>5389</v>
      </c>
    </row>
    <row r="1895" spans="1:4" ht="15.6" x14ac:dyDescent="0.3">
      <c r="A1895" s="1" t="s">
        <v>473</v>
      </c>
      <c r="B1895" t="s">
        <v>2393</v>
      </c>
      <c r="C1895" s="1" t="s">
        <v>5390</v>
      </c>
      <c r="D1895" t="s">
        <v>2618</v>
      </c>
    </row>
    <row r="1896" spans="1:4" ht="15.6" x14ac:dyDescent="0.3">
      <c r="A1896" s="1" t="s">
        <v>472</v>
      </c>
      <c r="B1896" t="s">
        <v>2390</v>
      </c>
      <c r="C1896" s="1" t="s">
        <v>5391</v>
      </c>
      <c r="D1896" t="s">
        <v>5392</v>
      </c>
    </row>
    <row r="1897" spans="1:4" ht="15.6" x14ac:dyDescent="0.3">
      <c r="A1897" s="1" t="s">
        <v>471</v>
      </c>
      <c r="B1897" t="s">
        <v>2393</v>
      </c>
      <c r="C1897" s="1" t="s">
        <v>2845</v>
      </c>
      <c r="D1897" t="s">
        <v>5393</v>
      </c>
    </row>
    <row r="1898" spans="1:4" ht="15.6" x14ac:dyDescent="0.3">
      <c r="A1898" s="1" t="s">
        <v>470</v>
      </c>
      <c r="B1898" t="s">
        <v>2393</v>
      </c>
      <c r="C1898" s="1" t="s">
        <v>5394</v>
      </c>
      <c r="D1898" t="s">
        <v>2690</v>
      </c>
    </row>
    <row r="1899" spans="1:4" ht="15.6" x14ac:dyDescent="0.3">
      <c r="A1899" s="1" t="s">
        <v>469</v>
      </c>
      <c r="B1899" t="s">
        <v>2393</v>
      </c>
      <c r="C1899" s="1" t="s">
        <v>2526</v>
      </c>
      <c r="D1899" t="s">
        <v>5395</v>
      </c>
    </row>
    <row r="1900" spans="1:4" ht="15.6" x14ac:dyDescent="0.3">
      <c r="A1900" s="1" t="s">
        <v>468</v>
      </c>
      <c r="B1900" t="s">
        <v>2393</v>
      </c>
      <c r="C1900" s="1" t="s">
        <v>2583</v>
      </c>
      <c r="D1900" t="s">
        <v>3145</v>
      </c>
    </row>
    <row r="1901" spans="1:4" ht="15.6" x14ac:dyDescent="0.3">
      <c r="A1901" s="1" t="s">
        <v>467</v>
      </c>
      <c r="B1901" t="s">
        <v>2390</v>
      </c>
      <c r="C1901" s="1" t="s">
        <v>5396</v>
      </c>
      <c r="D1901" t="s">
        <v>2579</v>
      </c>
    </row>
    <row r="1902" spans="1:4" ht="15.6" x14ac:dyDescent="0.3">
      <c r="A1902" s="1" t="s">
        <v>466</v>
      </c>
      <c r="B1902" t="s">
        <v>2390</v>
      </c>
      <c r="C1902" s="1" t="s">
        <v>5236</v>
      </c>
      <c r="D1902" t="s">
        <v>5397</v>
      </c>
    </row>
    <row r="1903" spans="1:4" ht="15.6" x14ac:dyDescent="0.3">
      <c r="A1903" s="1" t="s">
        <v>465</v>
      </c>
      <c r="B1903" t="s">
        <v>2390</v>
      </c>
      <c r="C1903" s="1" t="s">
        <v>5398</v>
      </c>
      <c r="D1903" t="s">
        <v>4298</v>
      </c>
    </row>
    <row r="1904" spans="1:4" ht="15.6" x14ac:dyDescent="0.3">
      <c r="A1904" s="1" t="s">
        <v>464</v>
      </c>
      <c r="B1904" t="s">
        <v>2390</v>
      </c>
      <c r="C1904" s="1" t="s">
        <v>5399</v>
      </c>
      <c r="D1904" t="s">
        <v>2824</v>
      </c>
    </row>
    <row r="1905" spans="1:4" ht="15.6" x14ac:dyDescent="0.3">
      <c r="A1905" s="1" t="s">
        <v>463</v>
      </c>
      <c r="B1905" t="s">
        <v>2390</v>
      </c>
      <c r="C1905" s="1" t="s">
        <v>5400</v>
      </c>
      <c r="D1905" t="s">
        <v>5401</v>
      </c>
    </row>
    <row r="1906" spans="1:4" ht="15.6" x14ac:dyDescent="0.3">
      <c r="A1906" s="1" t="s">
        <v>462</v>
      </c>
      <c r="B1906" t="s">
        <v>2390</v>
      </c>
      <c r="C1906" s="1" t="s">
        <v>5402</v>
      </c>
      <c r="D1906" t="s">
        <v>5403</v>
      </c>
    </row>
    <row r="1907" spans="1:4" ht="15.6" x14ac:dyDescent="0.3">
      <c r="A1907" s="1" t="s">
        <v>461</v>
      </c>
      <c r="B1907" t="s">
        <v>2393</v>
      </c>
      <c r="C1907" s="1" t="s">
        <v>5404</v>
      </c>
      <c r="D1907" t="s">
        <v>5405</v>
      </c>
    </row>
    <row r="1908" spans="1:4" ht="15.6" x14ac:dyDescent="0.3">
      <c r="A1908" s="1" t="s">
        <v>460</v>
      </c>
      <c r="B1908" t="s">
        <v>2390</v>
      </c>
      <c r="C1908" s="1" t="s">
        <v>2937</v>
      </c>
      <c r="D1908" t="s">
        <v>5406</v>
      </c>
    </row>
    <row r="1909" spans="1:4" ht="15.6" x14ac:dyDescent="0.3">
      <c r="A1909" s="1" t="s">
        <v>459</v>
      </c>
      <c r="B1909" t="s">
        <v>2390</v>
      </c>
      <c r="C1909" s="1" t="s">
        <v>5407</v>
      </c>
      <c r="D1909" t="s">
        <v>5408</v>
      </c>
    </row>
    <row r="1910" spans="1:4" ht="15.6" x14ac:dyDescent="0.3">
      <c r="A1910" s="1" t="s">
        <v>458</v>
      </c>
      <c r="B1910" t="s">
        <v>2393</v>
      </c>
      <c r="C1910" s="1" t="s">
        <v>5409</v>
      </c>
      <c r="D1910" t="s">
        <v>5410</v>
      </c>
    </row>
    <row r="1911" spans="1:4" ht="15.6" x14ac:dyDescent="0.3">
      <c r="A1911" s="1" t="s">
        <v>457</v>
      </c>
      <c r="B1911" t="s">
        <v>2393</v>
      </c>
      <c r="C1911" s="1" t="s">
        <v>3207</v>
      </c>
      <c r="D1911" t="s">
        <v>5411</v>
      </c>
    </row>
    <row r="1912" spans="1:4" ht="15.6" x14ac:dyDescent="0.3">
      <c r="A1912" s="1" t="s">
        <v>456</v>
      </c>
      <c r="B1912" t="s">
        <v>2390</v>
      </c>
      <c r="C1912" s="1" t="s">
        <v>5412</v>
      </c>
      <c r="D1912" t="s">
        <v>5413</v>
      </c>
    </row>
    <row r="1913" spans="1:4" ht="15.6" x14ac:dyDescent="0.3">
      <c r="A1913" s="1" t="s">
        <v>455</v>
      </c>
      <c r="B1913" t="s">
        <v>2393</v>
      </c>
      <c r="C1913" s="1" t="s">
        <v>3100</v>
      </c>
      <c r="D1913" t="s">
        <v>5414</v>
      </c>
    </row>
    <row r="1914" spans="1:4" ht="15.6" x14ac:dyDescent="0.3">
      <c r="A1914" s="1" t="s">
        <v>454</v>
      </c>
      <c r="B1914" t="s">
        <v>2393</v>
      </c>
      <c r="C1914" s="1" t="s">
        <v>5415</v>
      </c>
      <c r="D1914" t="s">
        <v>5416</v>
      </c>
    </row>
    <row r="1915" spans="1:4" ht="15.6" x14ac:dyDescent="0.3">
      <c r="A1915" s="1" t="s">
        <v>453</v>
      </c>
      <c r="B1915" t="s">
        <v>2393</v>
      </c>
      <c r="C1915" s="1" t="s">
        <v>3435</v>
      </c>
      <c r="D1915" t="s">
        <v>5417</v>
      </c>
    </row>
    <row r="1916" spans="1:4" ht="15.6" x14ac:dyDescent="0.3">
      <c r="A1916" s="1" t="s">
        <v>452</v>
      </c>
      <c r="B1916" t="s">
        <v>2390</v>
      </c>
      <c r="C1916" s="1" t="s">
        <v>5418</v>
      </c>
      <c r="D1916" t="s">
        <v>5419</v>
      </c>
    </row>
    <row r="1917" spans="1:4" ht="15.6" x14ac:dyDescent="0.3">
      <c r="A1917" s="1" t="s">
        <v>451</v>
      </c>
      <c r="B1917" t="s">
        <v>2393</v>
      </c>
      <c r="C1917" s="1" t="s">
        <v>5420</v>
      </c>
      <c r="D1917" t="s">
        <v>5421</v>
      </c>
    </row>
    <row r="1918" spans="1:4" ht="15.6" x14ac:dyDescent="0.3">
      <c r="A1918" s="1" t="s">
        <v>450</v>
      </c>
      <c r="B1918" t="s">
        <v>2393</v>
      </c>
      <c r="C1918" s="1" t="s">
        <v>5422</v>
      </c>
      <c r="D1918" t="s">
        <v>2686</v>
      </c>
    </row>
    <row r="1919" spans="1:4" ht="15.6" x14ac:dyDescent="0.3">
      <c r="A1919" s="1" t="s">
        <v>449</v>
      </c>
      <c r="B1919" t="s">
        <v>2393</v>
      </c>
      <c r="C1919" s="1" t="s">
        <v>5423</v>
      </c>
      <c r="D1919" t="s">
        <v>4607</v>
      </c>
    </row>
    <row r="1920" spans="1:4" ht="15.6" x14ac:dyDescent="0.3">
      <c r="A1920" s="1" t="s">
        <v>448</v>
      </c>
      <c r="B1920" t="s">
        <v>2393</v>
      </c>
      <c r="C1920" s="1" t="s">
        <v>5424</v>
      </c>
      <c r="D1920" t="s">
        <v>5425</v>
      </c>
    </row>
    <row r="1921" spans="1:4" ht="15.6" x14ac:dyDescent="0.3">
      <c r="A1921" s="1" t="s">
        <v>447</v>
      </c>
      <c r="B1921" t="s">
        <v>2393</v>
      </c>
      <c r="C1921" s="1" t="s">
        <v>5426</v>
      </c>
      <c r="D1921" t="s">
        <v>2611</v>
      </c>
    </row>
    <row r="1922" spans="1:4" ht="15.6" x14ac:dyDescent="0.3">
      <c r="A1922" s="1" t="s">
        <v>446</v>
      </c>
      <c r="B1922" t="s">
        <v>3265</v>
      </c>
      <c r="C1922" s="1" t="s">
        <v>5427</v>
      </c>
      <c r="D1922" t="s">
        <v>5428</v>
      </c>
    </row>
    <row r="1923" spans="1:4" ht="15.6" x14ac:dyDescent="0.3">
      <c r="A1923" s="1" t="s">
        <v>445</v>
      </c>
      <c r="B1923" t="s">
        <v>2393</v>
      </c>
      <c r="C1923" s="1" t="s">
        <v>5429</v>
      </c>
      <c r="D1923" t="s">
        <v>2686</v>
      </c>
    </row>
    <row r="1924" spans="1:4" ht="15.6" x14ac:dyDescent="0.3">
      <c r="A1924" s="1" t="s">
        <v>444</v>
      </c>
      <c r="B1924" t="s">
        <v>2393</v>
      </c>
      <c r="C1924" s="1" t="s">
        <v>5430</v>
      </c>
      <c r="D1924" t="s">
        <v>3673</v>
      </c>
    </row>
    <row r="1925" spans="1:4" ht="15.6" x14ac:dyDescent="0.3">
      <c r="A1925" s="1" t="s">
        <v>443</v>
      </c>
      <c r="B1925" t="s">
        <v>2393</v>
      </c>
      <c r="C1925" s="1" t="s">
        <v>5431</v>
      </c>
      <c r="D1925" t="s">
        <v>5432</v>
      </c>
    </row>
    <row r="1926" spans="1:4" ht="15.6" x14ac:dyDescent="0.3">
      <c r="A1926" s="1" t="s">
        <v>442</v>
      </c>
      <c r="B1926" t="s">
        <v>2393</v>
      </c>
      <c r="C1926" s="1" t="s">
        <v>5433</v>
      </c>
      <c r="D1926" t="s">
        <v>2658</v>
      </c>
    </row>
    <row r="1927" spans="1:4" ht="15.6" x14ac:dyDescent="0.3">
      <c r="A1927" s="1" t="s">
        <v>441</v>
      </c>
      <c r="B1927" t="s">
        <v>2390</v>
      </c>
      <c r="C1927" s="1" t="s">
        <v>3874</v>
      </c>
      <c r="D1927" t="s">
        <v>5434</v>
      </c>
    </row>
    <row r="1928" spans="1:4" ht="15.6" x14ac:dyDescent="0.3">
      <c r="A1928" s="1" t="s">
        <v>440</v>
      </c>
      <c r="B1928" t="s">
        <v>2390</v>
      </c>
      <c r="C1928" s="1" t="s">
        <v>5435</v>
      </c>
      <c r="D1928" t="s">
        <v>5436</v>
      </c>
    </row>
    <row r="1929" spans="1:4" ht="15.6" x14ac:dyDescent="0.3">
      <c r="A1929" s="1" t="s">
        <v>439</v>
      </c>
      <c r="B1929" t="s">
        <v>2393</v>
      </c>
      <c r="C1929" s="1" t="s">
        <v>5437</v>
      </c>
      <c r="D1929" t="s">
        <v>2519</v>
      </c>
    </row>
    <row r="1930" spans="1:4" ht="15.6" x14ac:dyDescent="0.3">
      <c r="A1930" s="1" t="s">
        <v>438</v>
      </c>
      <c r="B1930" t="s">
        <v>2390</v>
      </c>
      <c r="C1930" s="1" t="s">
        <v>4227</v>
      </c>
      <c r="D1930" t="s">
        <v>5438</v>
      </c>
    </row>
    <row r="1931" spans="1:4" ht="15.6" x14ac:dyDescent="0.3">
      <c r="A1931" s="1" t="s">
        <v>437</v>
      </c>
      <c r="B1931" t="s">
        <v>2390</v>
      </c>
      <c r="C1931" s="1" t="s">
        <v>3273</v>
      </c>
      <c r="D1931" t="s">
        <v>4292</v>
      </c>
    </row>
    <row r="1932" spans="1:4" ht="15.6" x14ac:dyDescent="0.3">
      <c r="A1932" s="1" t="s">
        <v>436</v>
      </c>
      <c r="B1932" t="s">
        <v>2390</v>
      </c>
      <c r="C1932" s="1" t="s">
        <v>5439</v>
      </c>
      <c r="D1932" t="s">
        <v>5440</v>
      </c>
    </row>
    <row r="1933" spans="1:4" ht="15.6" x14ac:dyDescent="0.3">
      <c r="A1933" s="1" t="s">
        <v>435</v>
      </c>
      <c r="B1933" t="s">
        <v>2390</v>
      </c>
      <c r="C1933" s="1" t="s">
        <v>5441</v>
      </c>
      <c r="D1933" t="s">
        <v>5442</v>
      </c>
    </row>
    <row r="1934" spans="1:4" ht="15.6" x14ac:dyDescent="0.3">
      <c r="A1934" s="1" t="s">
        <v>434</v>
      </c>
      <c r="B1934" t="s">
        <v>2393</v>
      </c>
      <c r="C1934" s="1" t="s">
        <v>5443</v>
      </c>
      <c r="D1934" t="s">
        <v>2553</v>
      </c>
    </row>
    <row r="1935" spans="1:4" ht="15.6" x14ac:dyDescent="0.3">
      <c r="A1935" s="1" t="s">
        <v>433</v>
      </c>
      <c r="B1935" t="s">
        <v>2390</v>
      </c>
      <c r="C1935" s="1" t="s">
        <v>5444</v>
      </c>
      <c r="D1935" t="s">
        <v>2579</v>
      </c>
    </row>
    <row r="1936" spans="1:4" ht="15.6" x14ac:dyDescent="0.3">
      <c r="A1936" s="1" t="s">
        <v>432</v>
      </c>
      <c r="B1936" t="s">
        <v>2390</v>
      </c>
      <c r="C1936" s="1" t="s">
        <v>5445</v>
      </c>
      <c r="D1936" t="s">
        <v>5446</v>
      </c>
    </row>
    <row r="1937" spans="1:4" ht="15.6" x14ac:dyDescent="0.3">
      <c r="A1937" s="1" t="s">
        <v>431</v>
      </c>
      <c r="B1937" t="s">
        <v>2393</v>
      </c>
      <c r="C1937" s="1" t="s">
        <v>5447</v>
      </c>
      <c r="D1937" t="s">
        <v>5448</v>
      </c>
    </row>
    <row r="1938" spans="1:4" ht="15.6" x14ac:dyDescent="0.3">
      <c r="A1938" s="1" t="s">
        <v>430</v>
      </c>
      <c r="B1938" t="s">
        <v>3265</v>
      </c>
      <c r="C1938" s="1" t="s">
        <v>5449</v>
      </c>
      <c r="D1938" t="s">
        <v>5450</v>
      </c>
    </row>
    <row r="1939" spans="1:4" ht="15.6" x14ac:dyDescent="0.3">
      <c r="A1939" s="1" t="s">
        <v>429</v>
      </c>
      <c r="B1939" t="s">
        <v>2393</v>
      </c>
      <c r="C1939" s="1" t="s">
        <v>5129</v>
      </c>
      <c r="D1939" t="s">
        <v>2414</v>
      </c>
    </row>
    <row r="1940" spans="1:4" ht="15.6" x14ac:dyDescent="0.3">
      <c r="A1940" s="1" t="s">
        <v>428</v>
      </c>
      <c r="B1940" t="s">
        <v>2393</v>
      </c>
      <c r="C1940" s="1" t="s">
        <v>5451</v>
      </c>
      <c r="D1940" t="s">
        <v>5452</v>
      </c>
    </row>
    <row r="1941" spans="1:4" ht="15.6" x14ac:dyDescent="0.3">
      <c r="A1941" s="1" t="s">
        <v>427</v>
      </c>
      <c r="B1941" t="s">
        <v>2393</v>
      </c>
      <c r="C1941" s="1" t="s">
        <v>5453</v>
      </c>
      <c r="D1941" t="s">
        <v>2673</v>
      </c>
    </row>
    <row r="1942" spans="1:4" ht="15.6" x14ac:dyDescent="0.3">
      <c r="A1942" s="1" t="s">
        <v>426</v>
      </c>
      <c r="B1942" t="s">
        <v>2393</v>
      </c>
      <c r="C1942" s="1" t="s">
        <v>3813</v>
      </c>
      <c r="D1942" t="s">
        <v>5454</v>
      </c>
    </row>
    <row r="1943" spans="1:4" ht="15.6" x14ac:dyDescent="0.3">
      <c r="A1943" s="1" t="s">
        <v>425</v>
      </c>
      <c r="B1943" t="s">
        <v>2393</v>
      </c>
      <c r="C1943" s="1" t="s">
        <v>5455</v>
      </c>
      <c r="D1943" t="s">
        <v>5456</v>
      </c>
    </row>
    <row r="1944" spans="1:4" ht="15.6" x14ac:dyDescent="0.3">
      <c r="A1944" s="1" t="s">
        <v>424</v>
      </c>
      <c r="B1944" t="s">
        <v>2393</v>
      </c>
      <c r="C1944" s="1" t="s">
        <v>5457</v>
      </c>
      <c r="D1944" t="s">
        <v>2686</v>
      </c>
    </row>
    <row r="1945" spans="1:4" ht="15.6" x14ac:dyDescent="0.3">
      <c r="A1945" s="1" t="s">
        <v>423</v>
      </c>
      <c r="B1945" t="s">
        <v>2393</v>
      </c>
      <c r="C1945" s="1" t="s">
        <v>3681</v>
      </c>
      <c r="D1945" t="s">
        <v>5458</v>
      </c>
    </row>
    <row r="1946" spans="1:4" ht="15.6" x14ac:dyDescent="0.3">
      <c r="A1946" s="1" t="s">
        <v>422</v>
      </c>
      <c r="B1946" t="s">
        <v>2390</v>
      </c>
      <c r="C1946" s="1" t="s">
        <v>5459</v>
      </c>
      <c r="D1946" t="s">
        <v>2600</v>
      </c>
    </row>
    <row r="1947" spans="1:4" ht="15.6" x14ac:dyDescent="0.3">
      <c r="A1947" s="1" t="s">
        <v>421</v>
      </c>
      <c r="B1947" t="s">
        <v>2393</v>
      </c>
      <c r="C1947" s="1" t="s">
        <v>5460</v>
      </c>
      <c r="D1947" t="s">
        <v>5361</v>
      </c>
    </row>
    <row r="1948" spans="1:4" ht="15.6" x14ac:dyDescent="0.3">
      <c r="A1948" s="1" t="s">
        <v>420</v>
      </c>
      <c r="B1948" t="s">
        <v>2393</v>
      </c>
      <c r="C1948" s="1" t="s">
        <v>5461</v>
      </c>
      <c r="D1948" t="s">
        <v>5462</v>
      </c>
    </row>
    <row r="1949" spans="1:4" ht="15.6" x14ac:dyDescent="0.3">
      <c r="A1949" s="1" t="s">
        <v>419</v>
      </c>
      <c r="B1949" t="s">
        <v>2393</v>
      </c>
      <c r="C1949" s="1" t="s">
        <v>5463</v>
      </c>
      <c r="D1949" t="s">
        <v>5464</v>
      </c>
    </row>
    <row r="1950" spans="1:4" ht="15.6" x14ac:dyDescent="0.3">
      <c r="A1950" s="1" t="s">
        <v>418</v>
      </c>
      <c r="B1950" t="s">
        <v>2390</v>
      </c>
      <c r="C1950" s="1" t="s">
        <v>5465</v>
      </c>
      <c r="D1950" t="s">
        <v>5466</v>
      </c>
    </row>
    <row r="1951" spans="1:4" ht="15.6" x14ac:dyDescent="0.3">
      <c r="A1951" s="1" t="s">
        <v>417</v>
      </c>
      <c r="B1951" t="s">
        <v>2393</v>
      </c>
      <c r="C1951" s="1" t="s">
        <v>3447</v>
      </c>
      <c r="D1951" t="s">
        <v>2658</v>
      </c>
    </row>
    <row r="1952" spans="1:4" ht="15.6" x14ac:dyDescent="0.3">
      <c r="A1952" s="1" t="s">
        <v>416</v>
      </c>
      <c r="B1952" t="s">
        <v>2390</v>
      </c>
      <c r="C1952" s="1" t="s">
        <v>5467</v>
      </c>
      <c r="D1952" t="s">
        <v>5468</v>
      </c>
    </row>
    <row r="1953" spans="1:4" ht="15.6" x14ac:dyDescent="0.3">
      <c r="A1953" s="1" t="s">
        <v>415</v>
      </c>
      <c r="B1953" t="s">
        <v>2393</v>
      </c>
      <c r="C1953" s="1" t="s">
        <v>5469</v>
      </c>
      <c r="D1953" t="s">
        <v>5470</v>
      </c>
    </row>
    <row r="1954" spans="1:4" ht="15.6" x14ac:dyDescent="0.3">
      <c r="A1954" s="1" t="s">
        <v>414</v>
      </c>
      <c r="B1954" t="s">
        <v>2393</v>
      </c>
      <c r="C1954" s="1" t="s">
        <v>5471</v>
      </c>
      <c r="D1954" t="s">
        <v>5472</v>
      </c>
    </row>
    <row r="1955" spans="1:4" ht="15.6" x14ac:dyDescent="0.3">
      <c r="A1955" s="1" t="s">
        <v>413</v>
      </c>
      <c r="B1955" t="s">
        <v>2390</v>
      </c>
      <c r="C1955" s="1" t="s">
        <v>5473</v>
      </c>
      <c r="D1955" t="s">
        <v>5474</v>
      </c>
    </row>
    <row r="1956" spans="1:4" ht="15.6" x14ac:dyDescent="0.3">
      <c r="A1956" s="1" t="s">
        <v>412</v>
      </c>
      <c r="B1956" t="s">
        <v>2390</v>
      </c>
      <c r="C1956" s="1" t="s">
        <v>5475</v>
      </c>
      <c r="D1956" t="s">
        <v>5476</v>
      </c>
    </row>
    <row r="1957" spans="1:4" ht="15.6" x14ac:dyDescent="0.3">
      <c r="A1957" s="1" t="s">
        <v>411</v>
      </c>
      <c r="B1957" t="s">
        <v>2390</v>
      </c>
      <c r="C1957" s="1" t="s">
        <v>5477</v>
      </c>
      <c r="D1957" t="s">
        <v>5478</v>
      </c>
    </row>
    <row r="1958" spans="1:4" ht="15.6" x14ac:dyDescent="0.3">
      <c r="A1958" s="1" t="s">
        <v>410</v>
      </c>
      <c r="B1958" t="s">
        <v>2393</v>
      </c>
      <c r="C1958" s="1" t="s">
        <v>5479</v>
      </c>
      <c r="D1958" t="s">
        <v>5480</v>
      </c>
    </row>
    <row r="1959" spans="1:4" ht="15.6" x14ac:dyDescent="0.3">
      <c r="A1959" s="1" t="s">
        <v>409</v>
      </c>
      <c r="B1959" t="s">
        <v>2390</v>
      </c>
      <c r="C1959" s="1" t="s">
        <v>3019</v>
      </c>
      <c r="D1959" t="s">
        <v>3210</v>
      </c>
    </row>
    <row r="1960" spans="1:4" ht="15.6" x14ac:dyDescent="0.3">
      <c r="A1960" s="1" t="s">
        <v>408</v>
      </c>
      <c r="B1960" t="s">
        <v>2390</v>
      </c>
      <c r="C1960" s="1" t="s">
        <v>5481</v>
      </c>
      <c r="D1960" t="s">
        <v>2457</v>
      </c>
    </row>
    <row r="1961" spans="1:4" ht="15.6" x14ac:dyDescent="0.3">
      <c r="A1961" s="1" t="s">
        <v>407</v>
      </c>
      <c r="B1961" t="s">
        <v>2390</v>
      </c>
      <c r="C1961" s="1" t="s">
        <v>3273</v>
      </c>
      <c r="D1961" t="s">
        <v>2824</v>
      </c>
    </row>
    <row r="1962" spans="1:4" ht="15.6" x14ac:dyDescent="0.3">
      <c r="A1962" s="1" t="s">
        <v>406</v>
      </c>
      <c r="B1962" t="s">
        <v>2390</v>
      </c>
      <c r="C1962" s="1" t="s">
        <v>5482</v>
      </c>
      <c r="D1962" t="s">
        <v>5483</v>
      </c>
    </row>
    <row r="1963" spans="1:4" ht="15.6" x14ac:dyDescent="0.3">
      <c r="A1963" s="1" t="s">
        <v>405</v>
      </c>
      <c r="B1963" t="s">
        <v>2393</v>
      </c>
      <c r="C1963" s="1" t="s">
        <v>5236</v>
      </c>
      <c r="D1963" t="s">
        <v>2394</v>
      </c>
    </row>
    <row r="1964" spans="1:4" ht="15.6" x14ac:dyDescent="0.3">
      <c r="A1964" s="1" t="s">
        <v>404</v>
      </c>
      <c r="B1964" t="s">
        <v>2393</v>
      </c>
      <c r="C1964" s="1" t="s">
        <v>5484</v>
      </c>
      <c r="D1964" t="s">
        <v>5485</v>
      </c>
    </row>
    <row r="1965" spans="1:4" ht="15.6" x14ac:dyDescent="0.3">
      <c r="A1965" s="1" t="s">
        <v>403</v>
      </c>
      <c r="B1965" t="s">
        <v>2393</v>
      </c>
      <c r="C1965" s="1" t="s">
        <v>2963</v>
      </c>
      <c r="D1965" t="s">
        <v>5486</v>
      </c>
    </row>
    <row r="1966" spans="1:4" ht="15.6" x14ac:dyDescent="0.3">
      <c r="A1966" s="1" t="s">
        <v>402</v>
      </c>
      <c r="B1966" t="s">
        <v>2390</v>
      </c>
      <c r="C1966" s="1" t="s">
        <v>5487</v>
      </c>
      <c r="D1966" t="s">
        <v>5488</v>
      </c>
    </row>
    <row r="1967" spans="1:4" ht="15.6" x14ac:dyDescent="0.3">
      <c r="A1967" s="1" t="s">
        <v>401</v>
      </c>
      <c r="B1967" t="s">
        <v>2393</v>
      </c>
      <c r="C1967" s="1" t="s">
        <v>2493</v>
      </c>
      <c r="D1967" t="s">
        <v>5489</v>
      </c>
    </row>
    <row r="1968" spans="1:4" ht="15.6" x14ac:dyDescent="0.3">
      <c r="A1968" s="1" t="s">
        <v>400</v>
      </c>
      <c r="B1968" t="s">
        <v>2393</v>
      </c>
      <c r="C1968" s="1" t="s">
        <v>5490</v>
      </c>
      <c r="D1968" t="s">
        <v>5491</v>
      </c>
    </row>
    <row r="1969" spans="1:4" ht="15.6" x14ac:dyDescent="0.3">
      <c r="A1969" s="1" t="s">
        <v>399</v>
      </c>
      <c r="B1969" t="s">
        <v>2393</v>
      </c>
      <c r="C1969" s="1" t="s">
        <v>4650</v>
      </c>
      <c r="D1969" t="s">
        <v>5492</v>
      </c>
    </row>
    <row r="1970" spans="1:4" ht="15.6" x14ac:dyDescent="0.3">
      <c r="A1970" s="1" t="s">
        <v>398</v>
      </c>
      <c r="B1970" t="s">
        <v>2393</v>
      </c>
      <c r="C1970" s="1" t="s">
        <v>4270</v>
      </c>
      <c r="D1970" t="s">
        <v>5493</v>
      </c>
    </row>
    <row r="1971" spans="1:4" ht="15.6" x14ac:dyDescent="0.3">
      <c r="A1971" s="1" t="s">
        <v>397</v>
      </c>
      <c r="B1971" t="s">
        <v>3265</v>
      </c>
      <c r="C1971" s="1" t="s">
        <v>5494</v>
      </c>
      <c r="D1971" t="s">
        <v>5495</v>
      </c>
    </row>
    <row r="1972" spans="1:4" ht="15.6" x14ac:dyDescent="0.3">
      <c r="A1972" s="1" t="s">
        <v>396</v>
      </c>
      <c r="B1972" t="s">
        <v>2390</v>
      </c>
      <c r="C1972" s="1" t="s">
        <v>5496</v>
      </c>
      <c r="D1972" t="s">
        <v>5497</v>
      </c>
    </row>
    <row r="1973" spans="1:4" ht="15.6" x14ac:dyDescent="0.3">
      <c r="A1973" s="1" t="s">
        <v>395</v>
      </c>
      <c r="B1973" t="s">
        <v>2393</v>
      </c>
      <c r="C1973" s="1" t="s">
        <v>5498</v>
      </c>
      <c r="D1973" t="s">
        <v>2543</v>
      </c>
    </row>
    <row r="1974" spans="1:4" ht="15.6" x14ac:dyDescent="0.3">
      <c r="A1974" s="1" t="s">
        <v>394</v>
      </c>
      <c r="B1974" t="s">
        <v>2393</v>
      </c>
      <c r="C1974" s="1" t="s">
        <v>5499</v>
      </c>
      <c r="D1974" t="s">
        <v>5500</v>
      </c>
    </row>
    <row r="1975" spans="1:4" ht="15.6" x14ac:dyDescent="0.3">
      <c r="A1975" s="1" t="s">
        <v>393</v>
      </c>
      <c r="B1975" t="s">
        <v>2390</v>
      </c>
      <c r="C1975" s="1" t="s">
        <v>5501</v>
      </c>
      <c r="D1975" t="s">
        <v>5502</v>
      </c>
    </row>
    <row r="1976" spans="1:4" ht="15.6" x14ac:dyDescent="0.3">
      <c r="A1976" s="1" t="s">
        <v>392</v>
      </c>
      <c r="B1976" t="s">
        <v>2390</v>
      </c>
      <c r="C1976" s="1" t="s">
        <v>5503</v>
      </c>
      <c r="D1976" t="s">
        <v>5504</v>
      </c>
    </row>
    <row r="1977" spans="1:4" ht="15.6" x14ac:dyDescent="0.3">
      <c r="A1977" s="1" t="s">
        <v>391</v>
      </c>
      <c r="B1977" t="s">
        <v>2390</v>
      </c>
      <c r="C1977" s="1" t="s">
        <v>5505</v>
      </c>
      <c r="D1977" t="s">
        <v>5506</v>
      </c>
    </row>
    <row r="1978" spans="1:4" ht="15.6" x14ac:dyDescent="0.3">
      <c r="A1978" s="1" t="s">
        <v>390</v>
      </c>
      <c r="B1978" t="s">
        <v>2390</v>
      </c>
      <c r="C1978" s="1" t="s">
        <v>5507</v>
      </c>
      <c r="D1978" t="s">
        <v>2502</v>
      </c>
    </row>
    <row r="1979" spans="1:4" ht="15.6" x14ac:dyDescent="0.3">
      <c r="A1979" s="1" t="s">
        <v>389</v>
      </c>
      <c r="B1979" t="s">
        <v>2390</v>
      </c>
      <c r="C1979" s="1" t="s">
        <v>2802</v>
      </c>
      <c r="D1979" t="s">
        <v>5508</v>
      </c>
    </row>
    <row r="1980" spans="1:4" ht="15.6" x14ac:dyDescent="0.3">
      <c r="A1980" s="1" t="s">
        <v>388</v>
      </c>
      <c r="B1980" t="s">
        <v>2390</v>
      </c>
      <c r="C1980" s="1" t="s">
        <v>5509</v>
      </c>
      <c r="D1980" t="s">
        <v>5510</v>
      </c>
    </row>
    <row r="1981" spans="1:4" ht="15.6" x14ac:dyDescent="0.3">
      <c r="A1981" s="1" t="s">
        <v>387</v>
      </c>
      <c r="B1981" t="s">
        <v>2390</v>
      </c>
      <c r="C1981" s="1" t="s">
        <v>5511</v>
      </c>
      <c r="D1981" t="s">
        <v>5512</v>
      </c>
    </row>
    <row r="1982" spans="1:4" ht="15.6" x14ac:dyDescent="0.3">
      <c r="A1982" s="1" t="s">
        <v>386</v>
      </c>
      <c r="B1982" t="s">
        <v>2390</v>
      </c>
      <c r="C1982" s="1" t="s">
        <v>5513</v>
      </c>
      <c r="D1982" t="s">
        <v>5514</v>
      </c>
    </row>
    <row r="1983" spans="1:4" ht="15.6" x14ac:dyDescent="0.3">
      <c r="A1983" s="1" t="s">
        <v>385</v>
      </c>
      <c r="B1983" t="s">
        <v>2390</v>
      </c>
      <c r="C1983" s="1" t="s">
        <v>5515</v>
      </c>
      <c r="D1983" t="s">
        <v>5516</v>
      </c>
    </row>
    <row r="1984" spans="1:4" ht="15.6" x14ac:dyDescent="0.3">
      <c r="A1984" s="1" t="s">
        <v>384</v>
      </c>
      <c r="B1984" t="s">
        <v>2390</v>
      </c>
      <c r="C1984" s="1" t="s">
        <v>5517</v>
      </c>
      <c r="D1984" t="s">
        <v>5518</v>
      </c>
    </row>
    <row r="1985" spans="1:4" ht="15.6" x14ac:dyDescent="0.3">
      <c r="A1985" s="1" t="s">
        <v>383</v>
      </c>
      <c r="B1985" t="s">
        <v>2393</v>
      </c>
      <c r="C1985" s="1" t="s">
        <v>5519</v>
      </c>
      <c r="D1985" t="s">
        <v>5520</v>
      </c>
    </row>
    <row r="1986" spans="1:4" ht="15.6" x14ac:dyDescent="0.3">
      <c r="A1986" s="1" t="s">
        <v>382</v>
      </c>
      <c r="B1986" t="s">
        <v>2393</v>
      </c>
      <c r="C1986" s="1" t="s">
        <v>5521</v>
      </c>
      <c r="D1986" t="s">
        <v>4128</v>
      </c>
    </row>
    <row r="1987" spans="1:4" ht="15.6" x14ac:dyDescent="0.3">
      <c r="A1987" s="1" t="s">
        <v>381</v>
      </c>
      <c r="B1987" t="s">
        <v>2393</v>
      </c>
      <c r="C1987" s="1" t="s">
        <v>5522</v>
      </c>
      <c r="D1987" t="s">
        <v>2430</v>
      </c>
    </row>
    <row r="1988" spans="1:4" ht="15.6" x14ac:dyDescent="0.3">
      <c r="A1988" s="1" t="s">
        <v>380</v>
      </c>
      <c r="B1988" t="s">
        <v>3265</v>
      </c>
      <c r="C1988" s="1" t="s">
        <v>5523</v>
      </c>
      <c r="D1988" t="s">
        <v>3020</v>
      </c>
    </row>
    <row r="1989" spans="1:4" ht="15.6" x14ac:dyDescent="0.3">
      <c r="A1989" s="1" t="s">
        <v>379</v>
      </c>
      <c r="B1989" t="s">
        <v>2393</v>
      </c>
      <c r="C1989" s="1" t="s">
        <v>5524</v>
      </c>
      <c r="D1989" t="s">
        <v>5525</v>
      </c>
    </row>
    <row r="1990" spans="1:4" ht="15.6" x14ac:dyDescent="0.3">
      <c r="A1990" s="1" t="s">
        <v>378</v>
      </c>
      <c r="B1990" t="s">
        <v>2390</v>
      </c>
      <c r="C1990" s="1" t="s">
        <v>5526</v>
      </c>
      <c r="D1990" t="s">
        <v>2551</v>
      </c>
    </row>
    <row r="1991" spans="1:4" ht="15.6" x14ac:dyDescent="0.3">
      <c r="A1991" s="1" t="s">
        <v>377</v>
      </c>
      <c r="B1991" t="s">
        <v>2393</v>
      </c>
      <c r="C1991" s="1" t="s">
        <v>5527</v>
      </c>
      <c r="D1991" t="s">
        <v>5528</v>
      </c>
    </row>
    <row r="1992" spans="1:4" ht="15.6" x14ac:dyDescent="0.3">
      <c r="A1992" s="1" t="s">
        <v>376</v>
      </c>
      <c r="B1992" t="s">
        <v>2393</v>
      </c>
      <c r="C1992" s="1" t="s">
        <v>5529</v>
      </c>
      <c r="D1992" t="s">
        <v>3562</v>
      </c>
    </row>
    <row r="1993" spans="1:4" ht="15.6" x14ac:dyDescent="0.3">
      <c r="A1993" s="1" t="s">
        <v>375</v>
      </c>
      <c r="B1993" t="s">
        <v>2393</v>
      </c>
      <c r="C1993" s="1" t="s">
        <v>5530</v>
      </c>
      <c r="D1993" t="s">
        <v>5531</v>
      </c>
    </row>
    <row r="1994" spans="1:4" ht="15.6" x14ac:dyDescent="0.3">
      <c r="A1994" s="1" t="s">
        <v>374</v>
      </c>
      <c r="B1994" t="s">
        <v>2393</v>
      </c>
      <c r="C1994" s="1" t="s">
        <v>5532</v>
      </c>
      <c r="D1994" t="s">
        <v>5533</v>
      </c>
    </row>
    <row r="1995" spans="1:4" ht="15.6" x14ac:dyDescent="0.3">
      <c r="A1995" s="1" t="s">
        <v>373</v>
      </c>
      <c r="B1995" t="s">
        <v>2390</v>
      </c>
      <c r="C1995" s="1" t="s">
        <v>5534</v>
      </c>
      <c r="D1995" t="s">
        <v>4886</v>
      </c>
    </row>
    <row r="1996" spans="1:4" ht="15.6" x14ac:dyDescent="0.3">
      <c r="A1996" s="1" t="s">
        <v>372</v>
      </c>
      <c r="B1996" t="s">
        <v>2390</v>
      </c>
      <c r="C1996" s="1" t="s">
        <v>5535</v>
      </c>
      <c r="D1996" t="s">
        <v>5536</v>
      </c>
    </row>
    <row r="1997" spans="1:4" ht="15.6" x14ac:dyDescent="0.3">
      <c r="A1997" s="1" t="s">
        <v>371</v>
      </c>
      <c r="B1997" t="s">
        <v>2390</v>
      </c>
      <c r="C1997" s="1" t="s">
        <v>3093</v>
      </c>
      <c r="D1997" t="s">
        <v>5537</v>
      </c>
    </row>
    <row r="1998" spans="1:4" ht="15.6" x14ac:dyDescent="0.3">
      <c r="A1998" s="1" t="s">
        <v>370</v>
      </c>
      <c r="B1998" t="s">
        <v>2390</v>
      </c>
      <c r="C1998" s="1" t="s">
        <v>2574</v>
      </c>
      <c r="D1998" t="s">
        <v>2867</v>
      </c>
    </row>
    <row r="1999" spans="1:4" ht="15.6" x14ac:dyDescent="0.3">
      <c r="A1999" s="1" t="s">
        <v>369</v>
      </c>
      <c r="B1999" t="s">
        <v>2390</v>
      </c>
      <c r="C1999" s="1" t="s">
        <v>5538</v>
      </c>
      <c r="D1999" t="s">
        <v>5539</v>
      </c>
    </row>
    <row r="2000" spans="1:4" ht="15.6" x14ac:dyDescent="0.3">
      <c r="A2000" s="1" t="s">
        <v>368</v>
      </c>
      <c r="B2000" t="s">
        <v>2390</v>
      </c>
      <c r="C2000" s="1" t="s">
        <v>2937</v>
      </c>
      <c r="D2000" t="s">
        <v>3225</v>
      </c>
    </row>
    <row r="2001" spans="1:4" ht="15.6" x14ac:dyDescent="0.3">
      <c r="A2001" s="1" t="s">
        <v>367</v>
      </c>
      <c r="B2001" t="s">
        <v>2390</v>
      </c>
      <c r="C2001" s="1" t="s">
        <v>5540</v>
      </c>
      <c r="D2001" t="s">
        <v>5541</v>
      </c>
    </row>
    <row r="2002" spans="1:4" ht="15.6" x14ac:dyDescent="0.3">
      <c r="A2002" s="1" t="s">
        <v>366</v>
      </c>
      <c r="B2002" t="s">
        <v>2393</v>
      </c>
      <c r="C2002" s="1" t="s">
        <v>5542</v>
      </c>
      <c r="D2002" t="s">
        <v>5543</v>
      </c>
    </row>
    <row r="2003" spans="1:4" ht="15.6" x14ac:dyDescent="0.3">
      <c r="A2003" s="1" t="s">
        <v>365</v>
      </c>
      <c r="B2003" t="s">
        <v>2390</v>
      </c>
      <c r="C2003" s="1" t="s">
        <v>5544</v>
      </c>
      <c r="D2003" t="s">
        <v>5545</v>
      </c>
    </row>
    <row r="2004" spans="1:4" ht="15.6" x14ac:dyDescent="0.3">
      <c r="A2004" s="1" t="s">
        <v>364</v>
      </c>
      <c r="B2004" t="s">
        <v>2390</v>
      </c>
      <c r="C2004" s="1" t="s">
        <v>5546</v>
      </c>
      <c r="D2004" t="s">
        <v>3274</v>
      </c>
    </row>
    <row r="2005" spans="1:4" ht="15.6" x14ac:dyDescent="0.3">
      <c r="A2005" s="1" t="s">
        <v>363</v>
      </c>
      <c r="B2005" t="s">
        <v>2390</v>
      </c>
      <c r="C2005" s="1" t="s">
        <v>5547</v>
      </c>
      <c r="D2005" t="s">
        <v>5548</v>
      </c>
    </row>
    <row r="2006" spans="1:4" ht="15.6" x14ac:dyDescent="0.3">
      <c r="A2006" s="1" t="s">
        <v>362</v>
      </c>
      <c r="B2006" t="s">
        <v>2390</v>
      </c>
      <c r="C2006" s="1" t="s">
        <v>4538</v>
      </c>
      <c r="D2006" t="s">
        <v>5549</v>
      </c>
    </row>
    <row r="2007" spans="1:4" ht="15.6" x14ac:dyDescent="0.3">
      <c r="A2007" s="1" t="s">
        <v>361</v>
      </c>
      <c r="B2007" t="s">
        <v>2390</v>
      </c>
      <c r="C2007" s="1" t="s">
        <v>5550</v>
      </c>
      <c r="D2007" t="s">
        <v>2517</v>
      </c>
    </row>
    <row r="2008" spans="1:4" ht="15.6" x14ac:dyDescent="0.3">
      <c r="A2008" s="1" t="s">
        <v>360</v>
      </c>
      <c r="B2008" t="s">
        <v>3265</v>
      </c>
      <c r="C2008" s="1" t="s">
        <v>3138</v>
      </c>
      <c r="D2008" t="s">
        <v>5551</v>
      </c>
    </row>
    <row r="2009" spans="1:4" ht="15.6" x14ac:dyDescent="0.3">
      <c r="A2009" s="1" t="s">
        <v>359</v>
      </c>
      <c r="B2009" t="s">
        <v>2390</v>
      </c>
      <c r="C2009" s="1" t="s">
        <v>5552</v>
      </c>
      <c r="D2009" t="s">
        <v>5553</v>
      </c>
    </row>
    <row r="2010" spans="1:4" ht="15.6" x14ac:dyDescent="0.3">
      <c r="A2010" s="1" t="s">
        <v>358</v>
      </c>
      <c r="B2010" t="s">
        <v>2393</v>
      </c>
      <c r="C2010" s="1" t="s">
        <v>5554</v>
      </c>
      <c r="D2010" t="s">
        <v>5555</v>
      </c>
    </row>
    <row r="2011" spans="1:4" ht="15.6" x14ac:dyDescent="0.3">
      <c r="A2011" s="1" t="s">
        <v>357</v>
      </c>
      <c r="B2011" t="s">
        <v>2393</v>
      </c>
      <c r="C2011" s="1" t="s">
        <v>5556</v>
      </c>
      <c r="D2011" t="s">
        <v>3101</v>
      </c>
    </row>
    <row r="2012" spans="1:4" ht="15.6" x14ac:dyDescent="0.3">
      <c r="A2012" s="1" t="s">
        <v>356</v>
      </c>
      <c r="B2012" t="s">
        <v>2393</v>
      </c>
      <c r="C2012" s="1" t="s">
        <v>5557</v>
      </c>
      <c r="D2012" t="s">
        <v>2922</v>
      </c>
    </row>
    <row r="2013" spans="1:4" ht="15.6" x14ac:dyDescent="0.3">
      <c r="A2013" s="1" t="s">
        <v>354</v>
      </c>
      <c r="B2013" t="s">
        <v>2393</v>
      </c>
      <c r="C2013" s="1" t="s">
        <v>5558</v>
      </c>
      <c r="D2013" t="s">
        <v>2781</v>
      </c>
    </row>
    <row r="2014" spans="1:4" ht="15.6" x14ac:dyDescent="0.3">
      <c r="A2014" s="1" t="s">
        <v>353</v>
      </c>
      <c r="B2014" t="s">
        <v>2390</v>
      </c>
      <c r="C2014" s="1" t="s">
        <v>4132</v>
      </c>
      <c r="D2014" t="s">
        <v>5559</v>
      </c>
    </row>
    <row r="2015" spans="1:4" ht="15.6" x14ac:dyDescent="0.3">
      <c r="A2015" s="1" t="s">
        <v>352</v>
      </c>
      <c r="B2015" t="s">
        <v>2393</v>
      </c>
      <c r="C2015" s="1" t="s">
        <v>5560</v>
      </c>
      <c r="D2015" t="s">
        <v>5561</v>
      </c>
    </row>
    <row r="2016" spans="1:4" ht="15.6" x14ac:dyDescent="0.3">
      <c r="A2016" s="1" t="s">
        <v>351</v>
      </c>
      <c r="B2016" t="s">
        <v>2390</v>
      </c>
      <c r="C2016" s="1" t="s">
        <v>5562</v>
      </c>
      <c r="D2016" t="s">
        <v>5563</v>
      </c>
    </row>
    <row r="2017" spans="1:4" ht="15.6" x14ac:dyDescent="0.3">
      <c r="A2017" s="1" t="s">
        <v>350</v>
      </c>
      <c r="B2017" t="s">
        <v>2393</v>
      </c>
      <c r="C2017" s="1" t="s">
        <v>5564</v>
      </c>
      <c r="D2017" t="s">
        <v>5464</v>
      </c>
    </row>
    <row r="2018" spans="1:4" ht="15.6" x14ac:dyDescent="0.3">
      <c r="A2018" s="1" t="s">
        <v>349</v>
      </c>
      <c r="B2018" t="s">
        <v>2390</v>
      </c>
      <c r="C2018" s="1" t="s">
        <v>5565</v>
      </c>
      <c r="D2018" t="s">
        <v>5566</v>
      </c>
    </row>
    <row r="2019" spans="1:4" ht="15.6" x14ac:dyDescent="0.3">
      <c r="A2019" s="1" t="s">
        <v>348</v>
      </c>
      <c r="B2019" t="s">
        <v>2390</v>
      </c>
      <c r="C2019" s="1" t="s">
        <v>5567</v>
      </c>
      <c r="D2019" t="s">
        <v>2517</v>
      </c>
    </row>
    <row r="2020" spans="1:4" ht="15.6" x14ac:dyDescent="0.3">
      <c r="A2020" s="1" t="s">
        <v>347</v>
      </c>
      <c r="B2020" t="s">
        <v>2390</v>
      </c>
      <c r="C2020" s="1" t="s">
        <v>2511</v>
      </c>
      <c r="D2020" t="s">
        <v>5568</v>
      </c>
    </row>
    <row r="2021" spans="1:4" ht="15.6" x14ac:dyDescent="0.3">
      <c r="A2021" s="1" t="s">
        <v>346</v>
      </c>
      <c r="B2021" t="s">
        <v>2393</v>
      </c>
      <c r="C2021" s="1" t="s">
        <v>5569</v>
      </c>
      <c r="D2021" t="s">
        <v>5570</v>
      </c>
    </row>
    <row r="2022" spans="1:4" ht="15.6" x14ac:dyDescent="0.3">
      <c r="A2022" s="1" t="s">
        <v>345</v>
      </c>
      <c r="B2022" t="s">
        <v>2393</v>
      </c>
      <c r="C2022" s="1" t="s">
        <v>2817</v>
      </c>
      <c r="D2022" t="s">
        <v>5250</v>
      </c>
    </row>
    <row r="2023" spans="1:4" ht="15.6" x14ac:dyDescent="0.3">
      <c r="A2023" s="1" t="s">
        <v>344</v>
      </c>
      <c r="B2023" t="s">
        <v>2390</v>
      </c>
      <c r="C2023" s="1" t="s">
        <v>5571</v>
      </c>
      <c r="D2023" t="s">
        <v>5572</v>
      </c>
    </row>
    <row r="2024" spans="1:4" ht="15.6" x14ac:dyDescent="0.3">
      <c r="A2024" s="1" t="s">
        <v>343</v>
      </c>
      <c r="B2024" t="s">
        <v>2393</v>
      </c>
      <c r="C2024" s="1" t="s">
        <v>5573</v>
      </c>
      <c r="D2024" t="s">
        <v>5574</v>
      </c>
    </row>
    <row r="2025" spans="1:4" ht="15.6" x14ac:dyDescent="0.3">
      <c r="A2025" s="1" t="s">
        <v>342</v>
      </c>
      <c r="B2025" t="s">
        <v>2390</v>
      </c>
      <c r="C2025" s="1" t="s">
        <v>5575</v>
      </c>
      <c r="D2025" t="s">
        <v>5576</v>
      </c>
    </row>
    <row r="2026" spans="1:4" ht="15.6" x14ac:dyDescent="0.3">
      <c r="A2026" s="1" t="s">
        <v>341</v>
      </c>
      <c r="B2026" t="s">
        <v>2390</v>
      </c>
      <c r="C2026" s="1" t="s">
        <v>5577</v>
      </c>
      <c r="D2026" t="s">
        <v>5578</v>
      </c>
    </row>
    <row r="2027" spans="1:4" ht="15.6" x14ac:dyDescent="0.3">
      <c r="A2027" s="1" t="s">
        <v>340</v>
      </c>
      <c r="B2027" t="s">
        <v>2393</v>
      </c>
      <c r="C2027" s="1" t="s">
        <v>5579</v>
      </c>
      <c r="D2027" t="s">
        <v>5580</v>
      </c>
    </row>
    <row r="2028" spans="1:4" ht="15.6" x14ac:dyDescent="0.3">
      <c r="A2028" s="1" t="s">
        <v>339</v>
      </c>
      <c r="B2028" t="s">
        <v>2390</v>
      </c>
      <c r="C2028" s="1" t="s">
        <v>4951</v>
      </c>
      <c r="D2028" t="s">
        <v>5581</v>
      </c>
    </row>
    <row r="2029" spans="1:4" ht="15.6" x14ac:dyDescent="0.3">
      <c r="A2029" s="1" t="s">
        <v>338</v>
      </c>
      <c r="B2029" t="s">
        <v>2393</v>
      </c>
      <c r="C2029" s="1" t="s">
        <v>5582</v>
      </c>
      <c r="D2029" t="s">
        <v>5583</v>
      </c>
    </row>
    <row r="2030" spans="1:4" ht="15.6" x14ac:dyDescent="0.3">
      <c r="A2030" s="1" t="s">
        <v>337</v>
      </c>
      <c r="B2030" t="s">
        <v>2393</v>
      </c>
      <c r="C2030" s="1" t="s">
        <v>5584</v>
      </c>
      <c r="D2030" t="s">
        <v>2519</v>
      </c>
    </row>
    <row r="2031" spans="1:4" ht="15.6" x14ac:dyDescent="0.3">
      <c r="A2031" s="1" t="s">
        <v>336</v>
      </c>
      <c r="B2031" t="s">
        <v>2390</v>
      </c>
      <c r="C2031" s="1" t="s">
        <v>5585</v>
      </c>
      <c r="D2031" t="s">
        <v>5586</v>
      </c>
    </row>
    <row r="2032" spans="1:4" ht="15.6" x14ac:dyDescent="0.3">
      <c r="A2032" s="1" t="s">
        <v>335</v>
      </c>
      <c r="B2032" t="s">
        <v>2390</v>
      </c>
      <c r="C2032" s="1" t="s">
        <v>5587</v>
      </c>
      <c r="D2032" t="s">
        <v>5588</v>
      </c>
    </row>
    <row r="2033" spans="1:4" ht="15.6" x14ac:dyDescent="0.3">
      <c r="A2033" s="1" t="s">
        <v>334</v>
      </c>
      <c r="B2033" t="s">
        <v>2393</v>
      </c>
      <c r="C2033" s="1" t="s">
        <v>3660</v>
      </c>
      <c r="D2033" t="s">
        <v>5589</v>
      </c>
    </row>
    <row r="2034" spans="1:4" ht="15.6" x14ac:dyDescent="0.3">
      <c r="A2034" s="1" t="s">
        <v>333</v>
      </c>
      <c r="B2034" t="s">
        <v>2393</v>
      </c>
      <c r="C2034" s="1" t="s">
        <v>5590</v>
      </c>
      <c r="D2034" t="s">
        <v>5591</v>
      </c>
    </row>
    <row r="2035" spans="1:4" ht="15.6" x14ac:dyDescent="0.3">
      <c r="A2035" s="1" t="s">
        <v>332</v>
      </c>
      <c r="B2035" t="s">
        <v>2393</v>
      </c>
      <c r="C2035" s="1" t="s">
        <v>5592</v>
      </c>
      <c r="D2035" t="s">
        <v>4080</v>
      </c>
    </row>
    <row r="2036" spans="1:4" ht="15.6" x14ac:dyDescent="0.3">
      <c r="A2036" s="1" t="s">
        <v>331</v>
      </c>
      <c r="B2036" t="s">
        <v>2390</v>
      </c>
      <c r="C2036" s="1" t="s">
        <v>5593</v>
      </c>
      <c r="D2036" t="s">
        <v>5594</v>
      </c>
    </row>
    <row r="2037" spans="1:4" ht="15.6" x14ac:dyDescent="0.3">
      <c r="A2037" s="1" t="s">
        <v>330</v>
      </c>
      <c r="B2037" t="s">
        <v>2390</v>
      </c>
      <c r="C2037" s="1" t="s">
        <v>5595</v>
      </c>
      <c r="D2037" t="s">
        <v>5596</v>
      </c>
    </row>
    <row r="2038" spans="1:4" ht="15.6" x14ac:dyDescent="0.3">
      <c r="A2038" s="1" t="s">
        <v>329</v>
      </c>
      <c r="B2038" t="s">
        <v>2390</v>
      </c>
      <c r="C2038" s="1" t="s">
        <v>5597</v>
      </c>
      <c r="D2038" t="s">
        <v>3728</v>
      </c>
    </row>
    <row r="2039" spans="1:4" ht="15.6" x14ac:dyDescent="0.3">
      <c r="A2039" s="1" t="s">
        <v>328</v>
      </c>
      <c r="B2039" t="s">
        <v>2390</v>
      </c>
      <c r="C2039" s="1" t="s">
        <v>5598</v>
      </c>
      <c r="D2039" t="s">
        <v>2856</v>
      </c>
    </row>
    <row r="2040" spans="1:4" ht="15.6" x14ac:dyDescent="0.3">
      <c r="A2040" s="1" t="s">
        <v>327</v>
      </c>
      <c r="B2040" t="s">
        <v>2393</v>
      </c>
      <c r="C2040" s="1" t="s">
        <v>2516</v>
      </c>
      <c r="D2040" t="s">
        <v>5250</v>
      </c>
    </row>
    <row r="2041" spans="1:4" ht="15.6" x14ac:dyDescent="0.3">
      <c r="A2041" s="1" t="s">
        <v>326</v>
      </c>
      <c r="B2041" t="s">
        <v>2390</v>
      </c>
      <c r="C2041" s="1" t="s">
        <v>5599</v>
      </c>
      <c r="D2041" t="s">
        <v>5600</v>
      </c>
    </row>
    <row r="2042" spans="1:4" ht="15.6" x14ac:dyDescent="0.3">
      <c r="A2042" s="1" t="s">
        <v>325</v>
      </c>
      <c r="B2042" t="s">
        <v>2393</v>
      </c>
      <c r="C2042" s="1" t="s">
        <v>3944</v>
      </c>
      <c r="D2042" t="s">
        <v>3963</v>
      </c>
    </row>
    <row r="2043" spans="1:4" ht="15.6" x14ac:dyDescent="0.3">
      <c r="A2043" s="1" t="s">
        <v>324</v>
      </c>
      <c r="B2043" t="s">
        <v>2393</v>
      </c>
      <c r="C2043" s="1" t="s">
        <v>5601</v>
      </c>
      <c r="D2043" t="s">
        <v>5602</v>
      </c>
    </row>
    <row r="2044" spans="1:4" ht="15.6" x14ac:dyDescent="0.3">
      <c r="A2044" s="1" t="s">
        <v>323</v>
      </c>
      <c r="B2044" t="s">
        <v>2393</v>
      </c>
      <c r="C2044" s="1" t="s">
        <v>5603</v>
      </c>
      <c r="D2044" t="s">
        <v>5604</v>
      </c>
    </row>
    <row r="2045" spans="1:4" ht="15.6" x14ac:dyDescent="0.3">
      <c r="A2045" s="1" t="s">
        <v>322</v>
      </c>
      <c r="B2045" t="s">
        <v>2390</v>
      </c>
      <c r="C2045" s="1" t="s">
        <v>5605</v>
      </c>
      <c r="D2045" t="s">
        <v>5606</v>
      </c>
    </row>
    <row r="2046" spans="1:4" ht="15.6" x14ac:dyDescent="0.3">
      <c r="A2046" s="1" t="s">
        <v>321</v>
      </c>
      <c r="B2046" t="s">
        <v>2390</v>
      </c>
      <c r="C2046" s="1" t="s">
        <v>5607</v>
      </c>
      <c r="D2046" t="s">
        <v>5608</v>
      </c>
    </row>
    <row r="2047" spans="1:4" ht="15.6" x14ac:dyDescent="0.3">
      <c r="A2047" s="1" t="s">
        <v>320</v>
      </c>
      <c r="B2047" t="s">
        <v>2390</v>
      </c>
      <c r="C2047" s="1" t="s">
        <v>5609</v>
      </c>
      <c r="D2047" t="s">
        <v>5610</v>
      </c>
    </row>
    <row r="2048" spans="1:4" ht="15.6" x14ac:dyDescent="0.3">
      <c r="A2048" s="1" t="s">
        <v>319</v>
      </c>
      <c r="B2048" t="s">
        <v>2390</v>
      </c>
      <c r="C2048" s="1" t="s">
        <v>2524</v>
      </c>
      <c r="D2048" t="s">
        <v>2545</v>
      </c>
    </row>
    <row r="2049" spans="1:4" ht="15.6" x14ac:dyDescent="0.3">
      <c r="A2049" s="1" t="s">
        <v>318</v>
      </c>
      <c r="B2049" t="s">
        <v>2390</v>
      </c>
      <c r="C2049" s="1" t="s">
        <v>5611</v>
      </c>
      <c r="D2049" t="s">
        <v>5612</v>
      </c>
    </row>
    <row r="2050" spans="1:4" ht="15.6" x14ac:dyDescent="0.3">
      <c r="A2050" s="1" t="s">
        <v>317</v>
      </c>
      <c r="B2050" t="s">
        <v>2393</v>
      </c>
      <c r="C2050" s="1" t="s">
        <v>4277</v>
      </c>
      <c r="D2050" t="s">
        <v>5613</v>
      </c>
    </row>
    <row r="2051" spans="1:4" ht="15.6" x14ac:dyDescent="0.3">
      <c r="A2051" s="1" t="s">
        <v>316</v>
      </c>
      <c r="B2051" t="s">
        <v>2393</v>
      </c>
      <c r="C2051" s="1" t="s">
        <v>4834</v>
      </c>
      <c r="D2051" t="s">
        <v>3402</v>
      </c>
    </row>
    <row r="2052" spans="1:4" ht="15.6" x14ac:dyDescent="0.3">
      <c r="A2052" s="1" t="s">
        <v>315</v>
      </c>
      <c r="B2052" t="s">
        <v>2393</v>
      </c>
      <c r="C2052" s="1" t="s">
        <v>5614</v>
      </c>
      <c r="D2052" t="s">
        <v>5615</v>
      </c>
    </row>
    <row r="2053" spans="1:4" ht="15.6" x14ac:dyDescent="0.3">
      <c r="A2053" s="1" t="s">
        <v>314</v>
      </c>
      <c r="B2053" t="s">
        <v>2390</v>
      </c>
      <c r="C2053" s="1" t="s">
        <v>3577</v>
      </c>
      <c r="D2053" t="s">
        <v>5616</v>
      </c>
    </row>
    <row r="2054" spans="1:4" ht="15.6" x14ac:dyDescent="0.3">
      <c r="A2054" s="1" t="s">
        <v>313</v>
      </c>
      <c r="B2054" t="s">
        <v>2390</v>
      </c>
      <c r="C2054" s="1" t="s">
        <v>5617</v>
      </c>
      <c r="D2054" t="s">
        <v>5618</v>
      </c>
    </row>
    <row r="2055" spans="1:4" ht="15.6" x14ac:dyDescent="0.3">
      <c r="A2055" s="1" t="s">
        <v>312</v>
      </c>
      <c r="B2055" t="s">
        <v>2390</v>
      </c>
      <c r="C2055" s="1" t="s">
        <v>5619</v>
      </c>
      <c r="D2055" t="s">
        <v>2734</v>
      </c>
    </row>
    <row r="2056" spans="1:4" ht="15.6" x14ac:dyDescent="0.3">
      <c r="A2056" s="1" t="s">
        <v>311</v>
      </c>
      <c r="B2056" t="s">
        <v>2390</v>
      </c>
      <c r="C2056" s="1" t="s">
        <v>3270</v>
      </c>
      <c r="D2056" t="s">
        <v>5620</v>
      </c>
    </row>
    <row r="2057" spans="1:4" ht="15.6" x14ac:dyDescent="0.3">
      <c r="A2057" s="1" t="s">
        <v>310</v>
      </c>
      <c r="B2057" t="s">
        <v>2393</v>
      </c>
      <c r="C2057" s="1" t="s">
        <v>5621</v>
      </c>
      <c r="D2057" t="s">
        <v>5622</v>
      </c>
    </row>
    <row r="2058" spans="1:4" ht="15.6" x14ac:dyDescent="0.3">
      <c r="A2058" s="1" t="s">
        <v>309</v>
      </c>
      <c r="B2058" t="s">
        <v>2390</v>
      </c>
      <c r="C2058" s="1" t="s">
        <v>5623</v>
      </c>
      <c r="D2058" t="s">
        <v>5624</v>
      </c>
    </row>
    <row r="2059" spans="1:4" ht="15.6" x14ac:dyDescent="0.3">
      <c r="A2059" s="1" t="s">
        <v>308</v>
      </c>
      <c r="B2059" t="s">
        <v>2393</v>
      </c>
      <c r="C2059" s="1" t="s">
        <v>5625</v>
      </c>
      <c r="D2059" t="s">
        <v>3366</v>
      </c>
    </row>
    <row r="2060" spans="1:4" ht="15.6" x14ac:dyDescent="0.3">
      <c r="A2060" s="1" t="s">
        <v>307</v>
      </c>
      <c r="B2060" t="s">
        <v>2390</v>
      </c>
      <c r="C2060" s="1" t="s">
        <v>5626</v>
      </c>
      <c r="D2060" t="s">
        <v>5627</v>
      </c>
    </row>
    <row r="2061" spans="1:4" ht="15.6" x14ac:dyDescent="0.3">
      <c r="A2061" s="1" t="s">
        <v>306</v>
      </c>
      <c r="B2061" t="s">
        <v>2393</v>
      </c>
      <c r="C2061" s="1" t="s">
        <v>5628</v>
      </c>
      <c r="D2061" t="s">
        <v>3957</v>
      </c>
    </row>
    <row r="2062" spans="1:4" ht="15.6" x14ac:dyDescent="0.3">
      <c r="A2062" s="1" t="s">
        <v>305</v>
      </c>
      <c r="B2062" t="s">
        <v>2393</v>
      </c>
      <c r="C2062" s="1" t="s">
        <v>5629</v>
      </c>
      <c r="D2062" t="s">
        <v>5630</v>
      </c>
    </row>
    <row r="2063" spans="1:4" ht="15.6" x14ac:dyDescent="0.3">
      <c r="A2063" s="1" t="s">
        <v>304</v>
      </c>
      <c r="B2063" t="s">
        <v>2393</v>
      </c>
      <c r="C2063" s="1" t="s">
        <v>5631</v>
      </c>
      <c r="D2063" t="s">
        <v>5632</v>
      </c>
    </row>
    <row r="2064" spans="1:4" ht="15.6" x14ac:dyDescent="0.3">
      <c r="A2064" s="1" t="s">
        <v>303</v>
      </c>
      <c r="B2064" t="s">
        <v>2390</v>
      </c>
      <c r="C2064" s="1" t="s">
        <v>4637</v>
      </c>
      <c r="D2064" t="s">
        <v>5633</v>
      </c>
    </row>
    <row r="2065" spans="1:4" ht="15.6" x14ac:dyDescent="0.3">
      <c r="A2065" s="1" t="s">
        <v>302</v>
      </c>
      <c r="B2065" t="s">
        <v>2390</v>
      </c>
      <c r="C2065" s="1" t="s">
        <v>3330</v>
      </c>
      <c r="D2065" t="s">
        <v>2856</v>
      </c>
    </row>
    <row r="2066" spans="1:4" ht="15.6" x14ac:dyDescent="0.3">
      <c r="A2066" s="1" t="s">
        <v>301</v>
      </c>
      <c r="B2066" t="s">
        <v>2390</v>
      </c>
      <c r="C2066" s="1" t="s">
        <v>5634</v>
      </c>
      <c r="D2066" t="s">
        <v>5635</v>
      </c>
    </row>
    <row r="2067" spans="1:4" ht="15.6" x14ac:dyDescent="0.3">
      <c r="A2067" s="1" t="s">
        <v>300</v>
      </c>
      <c r="B2067" t="s">
        <v>2390</v>
      </c>
      <c r="C2067" s="1" t="s">
        <v>3944</v>
      </c>
      <c r="D2067" t="s">
        <v>5636</v>
      </c>
    </row>
    <row r="2068" spans="1:4" ht="15.6" x14ac:dyDescent="0.3">
      <c r="A2068" s="1" t="s">
        <v>298</v>
      </c>
      <c r="B2068" t="s">
        <v>2393</v>
      </c>
      <c r="C2068" s="1" t="s">
        <v>5637</v>
      </c>
      <c r="D2068" t="s">
        <v>4894</v>
      </c>
    </row>
    <row r="2069" spans="1:4" ht="15.6" x14ac:dyDescent="0.3">
      <c r="A2069" s="1" t="s">
        <v>297</v>
      </c>
      <c r="B2069" t="s">
        <v>2393</v>
      </c>
      <c r="C2069" s="1" t="s">
        <v>5638</v>
      </c>
      <c r="D2069" t="s">
        <v>5639</v>
      </c>
    </row>
    <row r="2070" spans="1:4" ht="15.6" x14ac:dyDescent="0.3">
      <c r="A2070" s="1" t="s">
        <v>296</v>
      </c>
      <c r="B2070" t="s">
        <v>2393</v>
      </c>
      <c r="C2070" s="1" t="s">
        <v>5640</v>
      </c>
      <c r="D2070" t="s">
        <v>5641</v>
      </c>
    </row>
    <row r="2071" spans="1:4" ht="15.6" x14ac:dyDescent="0.3">
      <c r="A2071" s="1" t="s">
        <v>295</v>
      </c>
      <c r="B2071" t="s">
        <v>2390</v>
      </c>
      <c r="C2071" s="1" t="s">
        <v>5642</v>
      </c>
      <c r="D2071" t="s">
        <v>2752</v>
      </c>
    </row>
    <row r="2072" spans="1:4" ht="15.6" x14ac:dyDescent="0.3">
      <c r="A2072" s="1" t="s">
        <v>294</v>
      </c>
      <c r="B2072" t="s">
        <v>2393</v>
      </c>
      <c r="C2072" s="1" t="s">
        <v>2772</v>
      </c>
      <c r="D2072" t="s">
        <v>2810</v>
      </c>
    </row>
    <row r="2073" spans="1:4" ht="15.6" x14ac:dyDescent="0.3">
      <c r="A2073" s="1" t="s">
        <v>293</v>
      </c>
      <c r="B2073" t="s">
        <v>2390</v>
      </c>
      <c r="C2073" s="1" t="s">
        <v>5643</v>
      </c>
      <c r="D2073" t="s">
        <v>5644</v>
      </c>
    </row>
    <row r="2074" spans="1:4" ht="15.6" x14ac:dyDescent="0.3">
      <c r="A2074" s="1" t="s">
        <v>292</v>
      </c>
      <c r="B2074" t="s">
        <v>2393</v>
      </c>
      <c r="C2074" s="1" t="s">
        <v>5645</v>
      </c>
      <c r="D2074" t="s">
        <v>5646</v>
      </c>
    </row>
    <row r="2075" spans="1:4" ht="15.6" x14ac:dyDescent="0.3">
      <c r="A2075" s="1" t="s">
        <v>291</v>
      </c>
      <c r="B2075" t="s">
        <v>2390</v>
      </c>
      <c r="C2075" s="1" t="s">
        <v>5647</v>
      </c>
      <c r="D2075" t="s">
        <v>5648</v>
      </c>
    </row>
    <row r="2076" spans="1:4" ht="15.6" x14ac:dyDescent="0.3">
      <c r="A2076" s="1" t="s">
        <v>290</v>
      </c>
      <c r="B2076" t="s">
        <v>2390</v>
      </c>
      <c r="C2076" s="1" t="s">
        <v>5449</v>
      </c>
      <c r="D2076" t="s">
        <v>5649</v>
      </c>
    </row>
    <row r="2077" spans="1:4" ht="15.6" x14ac:dyDescent="0.3">
      <c r="A2077" s="1" t="s">
        <v>289</v>
      </c>
      <c r="B2077" t="s">
        <v>2393</v>
      </c>
      <c r="C2077" s="1" t="s">
        <v>5650</v>
      </c>
      <c r="D2077" t="s">
        <v>5167</v>
      </c>
    </row>
    <row r="2078" spans="1:4" ht="15.6" x14ac:dyDescent="0.3">
      <c r="A2078" s="1" t="s">
        <v>288</v>
      </c>
      <c r="B2078" t="s">
        <v>2393</v>
      </c>
      <c r="C2078" s="1" t="s">
        <v>5651</v>
      </c>
      <c r="D2078" t="s">
        <v>2571</v>
      </c>
    </row>
    <row r="2079" spans="1:4" ht="15.6" x14ac:dyDescent="0.3">
      <c r="A2079" s="1" t="s">
        <v>287</v>
      </c>
      <c r="B2079" t="s">
        <v>2393</v>
      </c>
      <c r="C2079" s="1" t="s">
        <v>5652</v>
      </c>
      <c r="D2079" t="s">
        <v>3529</v>
      </c>
    </row>
    <row r="2080" spans="1:4" ht="15.6" x14ac:dyDescent="0.3">
      <c r="A2080" s="1" t="s">
        <v>286</v>
      </c>
      <c r="B2080" t="s">
        <v>2393</v>
      </c>
      <c r="C2080" s="1" t="s">
        <v>5653</v>
      </c>
      <c r="D2080" t="s">
        <v>3366</v>
      </c>
    </row>
    <row r="2081" spans="1:4" ht="15.6" x14ac:dyDescent="0.3">
      <c r="A2081" s="1" t="s">
        <v>285</v>
      </c>
      <c r="B2081" t="s">
        <v>2390</v>
      </c>
      <c r="C2081" s="1" t="s">
        <v>3875</v>
      </c>
      <c r="D2081" t="s">
        <v>5654</v>
      </c>
    </row>
    <row r="2082" spans="1:4" ht="15.6" x14ac:dyDescent="0.3">
      <c r="A2082" s="1" t="s">
        <v>284</v>
      </c>
      <c r="B2082" t="s">
        <v>2390</v>
      </c>
      <c r="C2082" s="1" t="s">
        <v>5655</v>
      </c>
      <c r="D2082" t="s">
        <v>4380</v>
      </c>
    </row>
    <row r="2083" spans="1:4" ht="15.6" x14ac:dyDescent="0.3">
      <c r="A2083" s="1" t="s">
        <v>283</v>
      </c>
      <c r="B2083" t="s">
        <v>2390</v>
      </c>
      <c r="C2083" s="1" t="s">
        <v>5656</v>
      </c>
      <c r="D2083" t="s">
        <v>4228</v>
      </c>
    </row>
    <row r="2084" spans="1:4" ht="15.6" x14ac:dyDescent="0.3">
      <c r="A2084" s="1" t="s">
        <v>282</v>
      </c>
      <c r="B2084" t="s">
        <v>2390</v>
      </c>
      <c r="C2084" s="1" t="s">
        <v>5657</v>
      </c>
      <c r="D2084" t="s">
        <v>5658</v>
      </c>
    </row>
    <row r="2085" spans="1:4" ht="15.6" x14ac:dyDescent="0.3">
      <c r="A2085" s="1" t="s">
        <v>281</v>
      </c>
      <c r="B2085" t="s">
        <v>2390</v>
      </c>
      <c r="C2085" s="1" t="s">
        <v>5659</v>
      </c>
      <c r="D2085" t="s">
        <v>5660</v>
      </c>
    </row>
    <row r="2086" spans="1:4" ht="15.6" x14ac:dyDescent="0.3">
      <c r="A2086" s="1" t="s">
        <v>280</v>
      </c>
      <c r="B2086" t="s">
        <v>2390</v>
      </c>
      <c r="C2086" s="1" t="s">
        <v>5661</v>
      </c>
      <c r="D2086" t="s">
        <v>5662</v>
      </c>
    </row>
    <row r="2087" spans="1:4" ht="15.6" x14ac:dyDescent="0.3">
      <c r="A2087" s="1" t="s">
        <v>279</v>
      </c>
      <c r="B2087" t="s">
        <v>2393</v>
      </c>
      <c r="C2087" s="1" t="s">
        <v>5663</v>
      </c>
      <c r="D2087" t="s">
        <v>5664</v>
      </c>
    </row>
    <row r="2088" spans="1:4" ht="15.6" x14ac:dyDescent="0.3">
      <c r="A2088" s="1" t="s">
        <v>278</v>
      </c>
      <c r="B2088" t="s">
        <v>2393</v>
      </c>
      <c r="C2088" s="1" t="s">
        <v>2772</v>
      </c>
      <c r="D2088" t="s">
        <v>2820</v>
      </c>
    </row>
    <row r="2089" spans="1:4" ht="15.6" x14ac:dyDescent="0.3">
      <c r="A2089" s="1" t="s">
        <v>277</v>
      </c>
      <c r="B2089" t="s">
        <v>2390</v>
      </c>
      <c r="C2089" s="1" t="s">
        <v>5665</v>
      </c>
      <c r="D2089" t="s">
        <v>5666</v>
      </c>
    </row>
    <row r="2090" spans="1:4" ht="15.6" x14ac:dyDescent="0.3">
      <c r="A2090" s="1" t="s">
        <v>276</v>
      </c>
      <c r="B2090" t="s">
        <v>2393</v>
      </c>
      <c r="C2090" s="1" t="s">
        <v>5667</v>
      </c>
      <c r="D2090" t="s">
        <v>5432</v>
      </c>
    </row>
    <row r="2091" spans="1:4" ht="15.6" x14ac:dyDescent="0.3">
      <c r="A2091" s="1" t="s">
        <v>274</v>
      </c>
      <c r="B2091" t="s">
        <v>2393</v>
      </c>
      <c r="C2091" s="1" t="s">
        <v>5668</v>
      </c>
      <c r="D2091" t="s">
        <v>5669</v>
      </c>
    </row>
    <row r="2092" spans="1:4" ht="15.6" x14ac:dyDescent="0.3">
      <c r="A2092" s="1" t="s">
        <v>273</v>
      </c>
      <c r="B2092" t="s">
        <v>2393</v>
      </c>
      <c r="C2092" s="1" t="s">
        <v>5670</v>
      </c>
      <c r="D2092" t="s">
        <v>5671</v>
      </c>
    </row>
    <row r="2093" spans="1:4" ht="15.6" x14ac:dyDescent="0.3">
      <c r="A2093" s="1" t="s">
        <v>272</v>
      </c>
      <c r="B2093" t="s">
        <v>2393</v>
      </c>
      <c r="C2093" s="1" t="s">
        <v>5672</v>
      </c>
      <c r="D2093" t="s">
        <v>2664</v>
      </c>
    </row>
    <row r="2094" spans="1:4" ht="15.6" x14ac:dyDescent="0.3">
      <c r="A2094" s="1" t="s">
        <v>271</v>
      </c>
      <c r="B2094" t="s">
        <v>2393</v>
      </c>
      <c r="C2094" s="1" t="s">
        <v>5673</v>
      </c>
      <c r="D2094" t="s">
        <v>2594</v>
      </c>
    </row>
    <row r="2095" spans="1:4" ht="15.6" x14ac:dyDescent="0.3">
      <c r="A2095" s="1" t="s">
        <v>270</v>
      </c>
      <c r="B2095" t="s">
        <v>2390</v>
      </c>
      <c r="C2095" s="1" t="s">
        <v>5674</v>
      </c>
      <c r="D2095" t="s">
        <v>3210</v>
      </c>
    </row>
    <row r="2096" spans="1:4" ht="15.6" x14ac:dyDescent="0.3">
      <c r="A2096" s="1" t="s">
        <v>269</v>
      </c>
      <c r="B2096" t="s">
        <v>2393</v>
      </c>
      <c r="C2096" s="1" t="s">
        <v>5675</v>
      </c>
      <c r="D2096" t="s">
        <v>5676</v>
      </c>
    </row>
    <row r="2097" spans="1:4" ht="15.6" x14ac:dyDescent="0.3">
      <c r="A2097" s="1" t="s">
        <v>268</v>
      </c>
      <c r="B2097" t="s">
        <v>2393</v>
      </c>
      <c r="C2097" s="1" t="s">
        <v>5677</v>
      </c>
      <c r="D2097" t="s">
        <v>3655</v>
      </c>
    </row>
    <row r="2098" spans="1:4" ht="15.6" x14ac:dyDescent="0.3">
      <c r="A2098" s="1" t="s">
        <v>267</v>
      </c>
      <c r="B2098" t="s">
        <v>2393</v>
      </c>
      <c r="C2098" s="1" t="s">
        <v>5678</v>
      </c>
      <c r="D2098" t="s">
        <v>5679</v>
      </c>
    </row>
    <row r="2099" spans="1:4" ht="15.6" x14ac:dyDescent="0.3">
      <c r="A2099" s="1" t="s">
        <v>266</v>
      </c>
      <c r="B2099" t="s">
        <v>2390</v>
      </c>
      <c r="C2099" s="1" t="s">
        <v>5680</v>
      </c>
      <c r="D2099" t="s">
        <v>3901</v>
      </c>
    </row>
    <row r="2100" spans="1:4" ht="15.6" x14ac:dyDescent="0.3">
      <c r="A2100" s="1" t="s">
        <v>265</v>
      </c>
      <c r="B2100" t="s">
        <v>2393</v>
      </c>
      <c r="C2100" s="1" t="s">
        <v>5681</v>
      </c>
      <c r="D2100" t="s">
        <v>2690</v>
      </c>
    </row>
    <row r="2101" spans="1:4" ht="15.6" x14ac:dyDescent="0.3">
      <c r="A2101" s="1" t="s">
        <v>264</v>
      </c>
      <c r="B2101" t="s">
        <v>2390</v>
      </c>
      <c r="C2101" s="1" t="s">
        <v>5682</v>
      </c>
      <c r="D2101" t="s">
        <v>5683</v>
      </c>
    </row>
    <row r="2102" spans="1:4" ht="15.6" x14ac:dyDescent="0.3">
      <c r="A2102" s="1" t="s">
        <v>263</v>
      </c>
      <c r="B2102" t="s">
        <v>2390</v>
      </c>
      <c r="C2102" s="1" t="s">
        <v>5684</v>
      </c>
      <c r="D2102" t="s">
        <v>5685</v>
      </c>
    </row>
    <row r="2103" spans="1:4" ht="15.6" x14ac:dyDescent="0.3">
      <c r="A2103" s="1" t="s">
        <v>262</v>
      </c>
      <c r="B2103" t="s">
        <v>2393</v>
      </c>
      <c r="C2103" s="1" t="s">
        <v>5060</v>
      </c>
      <c r="D2103" t="s">
        <v>3471</v>
      </c>
    </row>
    <row r="2104" spans="1:4" ht="15.6" x14ac:dyDescent="0.3">
      <c r="A2104" s="1" t="s">
        <v>261</v>
      </c>
      <c r="B2104" t="s">
        <v>2393</v>
      </c>
      <c r="C2104" s="1" t="s">
        <v>5686</v>
      </c>
      <c r="D2104" t="s">
        <v>5687</v>
      </c>
    </row>
    <row r="2105" spans="1:4" ht="15.6" x14ac:dyDescent="0.3">
      <c r="A2105" s="1" t="s">
        <v>260</v>
      </c>
      <c r="B2105" t="s">
        <v>2393</v>
      </c>
      <c r="C2105" s="1" t="s">
        <v>2407</v>
      </c>
      <c r="D2105" t="s">
        <v>3051</v>
      </c>
    </row>
    <row r="2106" spans="1:4" ht="15.6" x14ac:dyDescent="0.3">
      <c r="A2106" s="1" t="s">
        <v>259</v>
      </c>
      <c r="B2106" t="s">
        <v>2390</v>
      </c>
      <c r="C2106" s="1" t="s">
        <v>5688</v>
      </c>
      <c r="D2106" t="s">
        <v>5689</v>
      </c>
    </row>
    <row r="2107" spans="1:4" ht="15.6" x14ac:dyDescent="0.3">
      <c r="A2107" s="1" t="s">
        <v>258</v>
      </c>
      <c r="B2107" t="s">
        <v>2390</v>
      </c>
      <c r="C2107" s="1" t="s">
        <v>5690</v>
      </c>
      <c r="D2107" t="s">
        <v>5691</v>
      </c>
    </row>
    <row r="2108" spans="1:4" ht="15.6" x14ac:dyDescent="0.3">
      <c r="A2108" s="1" t="s">
        <v>257</v>
      </c>
      <c r="B2108" t="s">
        <v>2390</v>
      </c>
      <c r="C2108" s="1" t="s">
        <v>5692</v>
      </c>
      <c r="D2108" t="s">
        <v>5693</v>
      </c>
    </row>
    <row r="2109" spans="1:4" ht="15.6" x14ac:dyDescent="0.3">
      <c r="A2109" s="1" t="s">
        <v>256</v>
      </c>
      <c r="B2109" t="s">
        <v>2390</v>
      </c>
      <c r="C2109" s="1" t="s">
        <v>5694</v>
      </c>
      <c r="D2109" t="s">
        <v>5695</v>
      </c>
    </row>
    <row r="2110" spans="1:4" ht="15.6" x14ac:dyDescent="0.3">
      <c r="A2110" s="1" t="s">
        <v>255</v>
      </c>
      <c r="B2110" t="s">
        <v>2390</v>
      </c>
      <c r="C2110" s="1" t="s">
        <v>3238</v>
      </c>
      <c r="D2110" t="s">
        <v>5696</v>
      </c>
    </row>
    <row r="2111" spans="1:4" ht="15.6" x14ac:dyDescent="0.3">
      <c r="A2111" s="1" t="s">
        <v>254</v>
      </c>
      <c r="B2111" t="s">
        <v>2390</v>
      </c>
      <c r="C2111" s="1" t="s">
        <v>5697</v>
      </c>
      <c r="D2111" t="s">
        <v>5698</v>
      </c>
    </row>
    <row r="2112" spans="1:4" ht="15.6" x14ac:dyDescent="0.3">
      <c r="A2112" s="1" t="s">
        <v>253</v>
      </c>
      <c r="B2112" t="s">
        <v>2390</v>
      </c>
      <c r="C2112" s="1" t="s">
        <v>5699</v>
      </c>
      <c r="D2112" t="s">
        <v>5700</v>
      </c>
    </row>
    <row r="2113" spans="1:4" ht="15.6" x14ac:dyDescent="0.3">
      <c r="A2113" s="1" t="s">
        <v>252</v>
      </c>
      <c r="B2113" t="s">
        <v>2390</v>
      </c>
      <c r="C2113" s="1" t="s">
        <v>5701</v>
      </c>
      <c r="D2113" t="s">
        <v>5702</v>
      </c>
    </row>
    <row r="2114" spans="1:4" ht="15.6" x14ac:dyDescent="0.3">
      <c r="A2114" s="1" t="s">
        <v>251</v>
      </c>
      <c r="B2114" t="s">
        <v>2390</v>
      </c>
      <c r="C2114" s="1" t="s">
        <v>5703</v>
      </c>
      <c r="D2114" t="s">
        <v>3855</v>
      </c>
    </row>
    <row r="2115" spans="1:4" ht="15.6" x14ac:dyDescent="0.3">
      <c r="A2115" s="1" t="s">
        <v>250</v>
      </c>
      <c r="B2115" t="s">
        <v>2390</v>
      </c>
      <c r="C2115" s="1" t="s">
        <v>5704</v>
      </c>
      <c r="D2115" t="s">
        <v>3025</v>
      </c>
    </row>
    <row r="2116" spans="1:4" ht="15.6" x14ac:dyDescent="0.3">
      <c r="A2116" s="1" t="s">
        <v>249</v>
      </c>
      <c r="B2116" t="s">
        <v>2390</v>
      </c>
      <c r="C2116" s="1" t="s">
        <v>5705</v>
      </c>
      <c r="D2116" t="s">
        <v>3329</v>
      </c>
    </row>
    <row r="2117" spans="1:4" ht="15.6" x14ac:dyDescent="0.3">
      <c r="A2117" s="1" t="s">
        <v>247</v>
      </c>
      <c r="B2117" t="s">
        <v>2390</v>
      </c>
      <c r="C2117" s="1" t="s">
        <v>5706</v>
      </c>
      <c r="D2117" t="s">
        <v>5707</v>
      </c>
    </row>
    <row r="2118" spans="1:4" ht="15.6" x14ac:dyDescent="0.3">
      <c r="A2118" s="1" t="s">
        <v>245</v>
      </c>
      <c r="B2118" t="s">
        <v>2390</v>
      </c>
      <c r="C2118" s="1" t="s">
        <v>5708</v>
      </c>
      <c r="D2118" t="s">
        <v>5709</v>
      </c>
    </row>
    <row r="2119" spans="1:4" ht="15.6" x14ac:dyDescent="0.3">
      <c r="A2119" s="1" t="s">
        <v>244</v>
      </c>
      <c r="B2119" t="s">
        <v>2393</v>
      </c>
      <c r="C2119" s="1" t="s">
        <v>5710</v>
      </c>
      <c r="D2119" t="s">
        <v>5711</v>
      </c>
    </row>
    <row r="2120" spans="1:4" ht="15.6" x14ac:dyDescent="0.3">
      <c r="A2120" s="1" t="s">
        <v>243</v>
      </c>
      <c r="B2120" t="s">
        <v>2393</v>
      </c>
      <c r="C2120" s="1" t="s">
        <v>5712</v>
      </c>
      <c r="D2120" t="s">
        <v>2690</v>
      </c>
    </row>
    <row r="2121" spans="1:4" ht="15.6" x14ac:dyDescent="0.3">
      <c r="A2121" s="1" t="s">
        <v>242</v>
      </c>
      <c r="B2121" t="s">
        <v>2390</v>
      </c>
      <c r="C2121" s="1" t="s">
        <v>5713</v>
      </c>
      <c r="D2121" t="s">
        <v>3295</v>
      </c>
    </row>
    <row r="2122" spans="1:4" ht="15.6" x14ac:dyDescent="0.3">
      <c r="A2122" s="1" t="s">
        <v>241</v>
      </c>
      <c r="B2122" t="s">
        <v>2390</v>
      </c>
      <c r="C2122" s="1" t="s">
        <v>5714</v>
      </c>
      <c r="D2122" t="s">
        <v>5715</v>
      </c>
    </row>
    <row r="2123" spans="1:4" ht="15.6" x14ac:dyDescent="0.3">
      <c r="A2123" s="1" t="s">
        <v>240</v>
      </c>
      <c r="B2123" t="s">
        <v>2390</v>
      </c>
      <c r="C2123" s="1" t="s">
        <v>5716</v>
      </c>
      <c r="D2123" t="s">
        <v>5717</v>
      </c>
    </row>
    <row r="2124" spans="1:4" ht="15.6" x14ac:dyDescent="0.3">
      <c r="A2124" s="1" t="s">
        <v>239</v>
      </c>
      <c r="B2124" t="s">
        <v>2390</v>
      </c>
      <c r="C2124" s="1" t="s">
        <v>5718</v>
      </c>
      <c r="D2124" t="s">
        <v>5719</v>
      </c>
    </row>
    <row r="2125" spans="1:4" ht="15.6" x14ac:dyDescent="0.3">
      <c r="A2125" s="1" t="s">
        <v>238</v>
      </c>
      <c r="B2125" t="s">
        <v>2390</v>
      </c>
      <c r="C2125" s="1" t="s">
        <v>3693</v>
      </c>
      <c r="D2125" t="s">
        <v>5720</v>
      </c>
    </row>
    <row r="2126" spans="1:4" ht="15.6" x14ac:dyDescent="0.3">
      <c r="A2126" s="1" t="s">
        <v>237</v>
      </c>
      <c r="B2126" t="s">
        <v>2390</v>
      </c>
      <c r="C2126" s="1" t="s">
        <v>5721</v>
      </c>
      <c r="D2126" t="s">
        <v>5722</v>
      </c>
    </row>
    <row r="2127" spans="1:4" ht="15.6" x14ac:dyDescent="0.3">
      <c r="A2127" s="1" t="s">
        <v>236</v>
      </c>
      <c r="B2127" t="s">
        <v>2390</v>
      </c>
      <c r="C2127" s="1" t="s">
        <v>5723</v>
      </c>
      <c r="D2127" t="s">
        <v>2734</v>
      </c>
    </row>
    <row r="2128" spans="1:4" ht="15.6" x14ac:dyDescent="0.3">
      <c r="A2128" s="1" t="s">
        <v>235</v>
      </c>
      <c r="B2128" t="s">
        <v>2393</v>
      </c>
      <c r="C2128" s="1" t="s">
        <v>5724</v>
      </c>
      <c r="D2128" t="s">
        <v>5725</v>
      </c>
    </row>
    <row r="2129" spans="1:4" ht="15.6" x14ac:dyDescent="0.3">
      <c r="A2129" s="1" t="s">
        <v>234</v>
      </c>
      <c r="B2129" t="s">
        <v>2390</v>
      </c>
      <c r="C2129" s="1" t="s">
        <v>5726</v>
      </c>
      <c r="D2129" t="s">
        <v>5138</v>
      </c>
    </row>
    <row r="2130" spans="1:4" ht="15.6" x14ac:dyDescent="0.3">
      <c r="A2130" s="1" t="s">
        <v>233</v>
      </c>
      <c r="B2130" t="s">
        <v>2390</v>
      </c>
      <c r="C2130" s="1" t="s">
        <v>5727</v>
      </c>
      <c r="D2130" t="s">
        <v>5728</v>
      </c>
    </row>
    <row r="2131" spans="1:4" ht="15.6" x14ac:dyDescent="0.3">
      <c r="A2131" s="1" t="s">
        <v>232</v>
      </c>
      <c r="B2131" t="s">
        <v>2390</v>
      </c>
      <c r="C2131" s="1" t="s">
        <v>3797</v>
      </c>
      <c r="D2131" t="s">
        <v>4971</v>
      </c>
    </row>
    <row r="2132" spans="1:4" ht="15.6" x14ac:dyDescent="0.3">
      <c r="A2132" s="1" t="s">
        <v>231</v>
      </c>
      <c r="B2132" t="s">
        <v>2390</v>
      </c>
      <c r="C2132" s="1" t="s">
        <v>2468</v>
      </c>
      <c r="D2132" t="s">
        <v>5729</v>
      </c>
    </row>
    <row r="2133" spans="1:4" ht="15.6" x14ac:dyDescent="0.3">
      <c r="A2133" s="1" t="s">
        <v>230</v>
      </c>
      <c r="B2133" t="s">
        <v>2393</v>
      </c>
      <c r="C2133" s="1" t="s">
        <v>5730</v>
      </c>
      <c r="D2133" t="s">
        <v>5731</v>
      </c>
    </row>
    <row r="2134" spans="1:4" ht="15.6" x14ac:dyDescent="0.3">
      <c r="A2134" s="1" t="s">
        <v>229</v>
      </c>
      <c r="B2134" t="s">
        <v>2390</v>
      </c>
      <c r="C2134" s="1" t="s">
        <v>5732</v>
      </c>
      <c r="D2134" t="s">
        <v>3728</v>
      </c>
    </row>
    <row r="2135" spans="1:4" ht="15.6" x14ac:dyDescent="0.3">
      <c r="A2135" s="1" t="s">
        <v>228</v>
      </c>
      <c r="B2135" t="s">
        <v>2393</v>
      </c>
      <c r="C2135" s="1" t="s">
        <v>5733</v>
      </c>
      <c r="D2135" t="s">
        <v>2878</v>
      </c>
    </row>
    <row r="2136" spans="1:4" ht="15.6" x14ac:dyDescent="0.3">
      <c r="A2136" s="1" t="s">
        <v>227</v>
      </c>
      <c r="B2136" t="s">
        <v>2393</v>
      </c>
      <c r="C2136" s="1" t="s">
        <v>5734</v>
      </c>
      <c r="D2136" t="s">
        <v>5735</v>
      </c>
    </row>
    <row r="2137" spans="1:4" ht="15.6" x14ac:dyDescent="0.3">
      <c r="A2137" s="1" t="s">
        <v>226</v>
      </c>
      <c r="B2137" t="s">
        <v>2393</v>
      </c>
      <c r="C2137" s="1" t="s">
        <v>5564</v>
      </c>
      <c r="D2137" t="s">
        <v>5736</v>
      </c>
    </row>
    <row r="2138" spans="1:4" ht="15.6" x14ac:dyDescent="0.3">
      <c r="A2138" s="1" t="s">
        <v>225</v>
      </c>
      <c r="B2138" t="s">
        <v>2393</v>
      </c>
      <c r="C2138" s="1" t="s">
        <v>4968</v>
      </c>
      <c r="D2138" t="s">
        <v>5737</v>
      </c>
    </row>
    <row r="2139" spans="1:4" ht="15.6" x14ac:dyDescent="0.3">
      <c r="A2139" s="1" t="s">
        <v>224</v>
      </c>
      <c r="B2139" t="s">
        <v>3265</v>
      </c>
      <c r="C2139" s="1" t="s">
        <v>5738</v>
      </c>
      <c r="D2139" t="s">
        <v>3210</v>
      </c>
    </row>
    <row r="2140" spans="1:4" ht="15.6" x14ac:dyDescent="0.3">
      <c r="A2140" s="1" t="s">
        <v>223</v>
      </c>
      <c r="B2140" t="s">
        <v>2393</v>
      </c>
      <c r="C2140" s="1" t="s">
        <v>5739</v>
      </c>
      <c r="D2140" t="s">
        <v>5740</v>
      </c>
    </row>
    <row r="2141" spans="1:4" ht="15.6" x14ac:dyDescent="0.3">
      <c r="A2141" s="1" t="s">
        <v>222</v>
      </c>
      <c r="B2141" t="s">
        <v>2393</v>
      </c>
      <c r="C2141" s="1" t="s">
        <v>5741</v>
      </c>
      <c r="D2141" t="s">
        <v>2575</v>
      </c>
    </row>
    <row r="2142" spans="1:4" ht="15.6" x14ac:dyDescent="0.3">
      <c r="A2142" s="1" t="s">
        <v>221</v>
      </c>
      <c r="B2142" t="s">
        <v>2390</v>
      </c>
      <c r="C2142" s="1" t="s">
        <v>5742</v>
      </c>
      <c r="D2142" t="s">
        <v>2545</v>
      </c>
    </row>
    <row r="2143" spans="1:4" ht="15.6" x14ac:dyDescent="0.3">
      <c r="A2143" s="1" t="s">
        <v>220</v>
      </c>
      <c r="B2143" t="s">
        <v>2390</v>
      </c>
      <c r="C2143" s="1" t="s">
        <v>5743</v>
      </c>
      <c r="D2143" t="s">
        <v>5744</v>
      </c>
    </row>
    <row r="2144" spans="1:4" ht="15.6" x14ac:dyDescent="0.3">
      <c r="A2144" s="1" t="s">
        <v>219</v>
      </c>
      <c r="B2144" t="s">
        <v>2390</v>
      </c>
      <c r="C2144" s="1" t="s">
        <v>5745</v>
      </c>
      <c r="D2144" t="s">
        <v>5746</v>
      </c>
    </row>
    <row r="2145" spans="1:4" ht="15.6" x14ac:dyDescent="0.3">
      <c r="A2145" s="1" t="s">
        <v>218</v>
      </c>
      <c r="B2145" t="s">
        <v>2390</v>
      </c>
      <c r="C2145" s="1" t="s">
        <v>5747</v>
      </c>
      <c r="D2145" t="s">
        <v>5748</v>
      </c>
    </row>
    <row r="2146" spans="1:4" ht="15.6" x14ac:dyDescent="0.3">
      <c r="A2146" s="1" t="s">
        <v>217</v>
      </c>
      <c r="B2146" t="s">
        <v>2393</v>
      </c>
      <c r="C2146" s="1" t="s">
        <v>5749</v>
      </c>
      <c r="D2146" t="s">
        <v>5750</v>
      </c>
    </row>
    <row r="2147" spans="1:4" ht="15.6" x14ac:dyDescent="0.3">
      <c r="A2147" s="1" t="s">
        <v>216</v>
      </c>
      <c r="B2147" t="s">
        <v>2393</v>
      </c>
      <c r="C2147" s="1" t="s">
        <v>5751</v>
      </c>
      <c r="D2147" t="s">
        <v>5752</v>
      </c>
    </row>
    <row r="2148" spans="1:4" ht="15.6" x14ac:dyDescent="0.3">
      <c r="A2148" s="1" t="s">
        <v>215</v>
      </c>
      <c r="B2148" t="s">
        <v>2393</v>
      </c>
      <c r="C2148" s="1" t="s">
        <v>5753</v>
      </c>
      <c r="D2148" t="s">
        <v>5754</v>
      </c>
    </row>
    <row r="2149" spans="1:4" ht="15.6" x14ac:dyDescent="0.3">
      <c r="A2149" s="1" t="s">
        <v>214</v>
      </c>
      <c r="B2149" t="s">
        <v>2393</v>
      </c>
      <c r="C2149" s="1" t="s">
        <v>5755</v>
      </c>
      <c r="D2149" t="s">
        <v>5756</v>
      </c>
    </row>
    <row r="2150" spans="1:4" ht="15.6" x14ac:dyDescent="0.3">
      <c r="A2150" s="1" t="s">
        <v>213</v>
      </c>
      <c r="B2150" t="s">
        <v>2393</v>
      </c>
      <c r="C2150" s="1" t="s">
        <v>5757</v>
      </c>
      <c r="D2150" t="s">
        <v>2442</v>
      </c>
    </row>
    <row r="2151" spans="1:4" ht="15.6" x14ac:dyDescent="0.3">
      <c r="A2151" s="1" t="s">
        <v>212</v>
      </c>
      <c r="B2151" t="s">
        <v>2393</v>
      </c>
      <c r="C2151" s="1" t="s">
        <v>4721</v>
      </c>
      <c r="D2151" t="s">
        <v>5758</v>
      </c>
    </row>
    <row r="2152" spans="1:4" ht="15.6" x14ac:dyDescent="0.3">
      <c r="A2152" s="1" t="s">
        <v>211</v>
      </c>
      <c r="B2152" t="s">
        <v>2393</v>
      </c>
      <c r="C2152" s="1" t="s">
        <v>5759</v>
      </c>
      <c r="D2152" t="s">
        <v>5760</v>
      </c>
    </row>
    <row r="2153" spans="1:4" ht="15.6" x14ac:dyDescent="0.3">
      <c r="A2153" s="1" t="s">
        <v>210</v>
      </c>
      <c r="B2153" t="s">
        <v>2393</v>
      </c>
      <c r="C2153" s="1" t="s">
        <v>5761</v>
      </c>
      <c r="D2153" t="s">
        <v>5762</v>
      </c>
    </row>
    <row r="2154" spans="1:4" ht="15.6" x14ac:dyDescent="0.3">
      <c r="A2154" s="1" t="s">
        <v>209</v>
      </c>
      <c r="B2154" t="s">
        <v>2393</v>
      </c>
      <c r="C2154" s="1" t="s">
        <v>5763</v>
      </c>
      <c r="D2154" t="s">
        <v>5764</v>
      </c>
    </row>
    <row r="2155" spans="1:4" ht="15.6" x14ac:dyDescent="0.3">
      <c r="A2155" s="1" t="s">
        <v>208</v>
      </c>
      <c r="B2155" t="s">
        <v>2393</v>
      </c>
      <c r="C2155" s="1" t="s">
        <v>5765</v>
      </c>
      <c r="D2155" t="s">
        <v>5766</v>
      </c>
    </row>
    <row r="2156" spans="1:4" ht="15.6" x14ac:dyDescent="0.3">
      <c r="A2156" s="1" t="s">
        <v>207</v>
      </c>
      <c r="B2156" t="s">
        <v>2393</v>
      </c>
      <c r="C2156" s="1" t="s">
        <v>5713</v>
      </c>
      <c r="D2156" t="s">
        <v>5767</v>
      </c>
    </row>
    <row r="2157" spans="1:4" ht="15.6" x14ac:dyDescent="0.3">
      <c r="A2157" s="1" t="s">
        <v>206</v>
      </c>
      <c r="B2157" t="s">
        <v>2393</v>
      </c>
      <c r="C2157" s="1" t="s">
        <v>5768</v>
      </c>
      <c r="D2157" t="s">
        <v>5411</v>
      </c>
    </row>
    <row r="2158" spans="1:4" ht="15.6" x14ac:dyDescent="0.3">
      <c r="A2158" s="1" t="s">
        <v>205</v>
      </c>
      <c r="B2158" t="s">
        <v>2393</v>
      </c>
      <c r="C2158" s="1" t="s">
        <v>5769</v>
      </c>
      <c r="D2158" t="s">
        <v>2406</v>
      </c>
    </row>
    <row r="2159" spans="1:4" ht="15.6" x14ac:dyDescent="0.3">
      <c r="A2159" s="1" t="s">
        <v>204</v>
      </c>
      <c r="B2159" t="s">
        <v>2390</v>
      </c>
      <c r="C2159" s="1" t="s">
        <v>5770</v>
      </c>
      <c r="D2159" t="s">
        <v>5771</v>
      </c>
    </row>
    <row r="2160" spans="1:4" ht="15.6" x14ac:dyDescent="0.3">
      <c r="A2160" s="1" t="s">
        <v>203</v>
      </c>
      <c r="B2160" t="s">
        <v>2390</v>
      </c>
      <c r="C2160" s="1" t="s">
        <v>5772</v>
      </c>
      <c r="D2160" t="s">
        <v>5185</v>
      </c>
    </row>
    <row r="2161" spans="1:4" ht="15.6" x14ac:dyDescent="0.3">
      <c r="A2161" s="1" t="s">
        <v>202</v>
      </c>
      <c r="B2161" t="s">
        <v>2390</v>
      </c>
      <c r="C2161" s="1" t="s">
        <v>5773</v>
      </c>
      <c r="D2161" t="s">
        <v>5774</v>
      </c>
    </row>
    <row r="2162" spans="1:4" ht="15.6" x14ac:dyDescent="0.3">
      <c r="A2162" s="1" t="s">
        <v>201</v>
      </c>
      <c r="B2162" t="s">
        <v>2390</v>
      </c>
      <c r="C2162" s="1" t="s">
        <v>5775</v>
      </c>
      <c r="D2162" t="s">
        <v>3743</v>
      </c>
    </row>
    <row r="2163" spans="1:4" ht="15.6" x14ac:dyDescent="0.3">
      <c r="A2163" s="1" t="s">
        <v>200</v>
      </c>
      <c r="B2163" t="s">
        <v>2390</v>
      </c>
      <c r="C2163" s="1" t="s">
        <v>5776</v>
      </c>
      <c r="D2163" t="s">
        <v>2746</v>
      </c>
    </row>
    <row r="2164" spans="1:4" ht="15.6" x14ac:dyDescent="0.3">
      <c r="A2164" s="1" t="s">
        <v>198</v>
      </c>
      <c r="B2164" t="s">
        <v>3265</v>
      </c>
      <c r="C2164" s="1" t="s">
        <v>5777</v>
      </c>
      <c r="D2164" t="s">
        <v>5778</v>
      </c>
    </row>
    <row r="2165" spans="1:4" ht="15.6" x14ac:dyDescent="0.3">
      <c r="A2165" s="1" t="s">
        <v>197</v>
      </c>
      <c r="B2165" t="s">
        <v>2390</v>
      </c>
      <c r="C2165" s="1" t="s">
        <v>2546</v>
      </c>
      <c r="D2165" t="s">
        <v>5779</v>
      </c>
    </row>
    <row r="2166" spans="1:4" ht="15.6" x14ac:dyDescent="0.3">
      <c r="A2166" s="1" t="s">
        <v>196</v>
      </c>
      <c r="B2166" t="s">
        <v>2393</v>
      </c>
      <c r="C2166" s="1" t="s">
        <v>5780</v>
      </c>
      <c r="D2166" t="s">
        <v>3673</v>
      </c>
    </row>
    <row r="2167" spans="1:4" ht="15.6" x14ac:dyDescent="0.3">
      <c r="A2167" s="1" t="s">
        <v>195</v>
      </c>
      <c r="B2167" t="s">
        <v>2393</v>
      </c>
      <c r="C2167" s="1" t="s">
        <v>5781</v>
      </c>
      <c r="D2167" t="s">
        <v>5782</v>
      </c>
    </row>
    <row r="2168" spans="1:4" ht="15.6" x14ac:dyDescent="0.3">
      <c r="A2168" s="1" t="s">
        <v>194</v>
      </c>
      <c r="B2168" t="s">
        <v>2393</v>
      </c>
      <c r="C2168" s="1" t="s">
        <v>5783</v>
      </c>
      <c r="D2168" t="s">
        <v>5784</v>
      </c>
    </row>
    <row r="2169" spans="1:4" ht="15.6" x14ac:dyDescent="0.3">
      <c r="A2169" s="1" t="s">
        <v>193</v>
      </c>
      <c r="B2169" t="s">
        <v>2393</v>
      </c>
      <c r="C2169" s="1" t="s">
        <v>5785</v>
      </c>
      <c r="D2169" t="s">
        <v>3420</v>
      </c>
    </row>
    <row r="2170" spans="1:4" ht="15.6" x14ac:dyDescent="0.3">
      <c r="A2170" s="1" t="s">
        <v>192</v>
      </c>
      <c r="B2170" t="s">
        <v>2393</v>
      </c>
      <c r="C2170" s="1" t="s">
        <v>5786</v>
      </c>
      <c r="D2170" t="s">
        <v>5787</v>
      </c>
    </row>
    <row r="2171" spans="1:4" ht="15.6" x14ac:dyDescent="0.3">
      <c r="A2171" s="1" t="s">
        <v>191</v>
      </c>
      <c r="B2171" t="s">
        <v>2393</v>
      </c>
      <c r="C2171" s="1" t="s">
        <v>5788</v>
      </c>
      <c r="D2171" t="s">
        <v>2670</v>
      </c>
    </row>
    <row r="2172" spans="1:4" ht="15.6" x14ac:dyDescent="0.3">
      <c r="A2172" s="1" t="s">
        <v>190</v>
      </c>
      <c r="B2172" t="s">
        <v>2390</v>
      </c>
      <c r="C2172" s="1" t="s">
        <v>5789</v>
      </c>
      <c r="D2172" t="s">
        <v>3602</v>
      </c>
    </row>
    <row r="2173" spans="1:4" ht="15.6" x14ac:dyDescent="0.3">
      <c r="A2173" s="1" t="s">
        <v>189</v>
      </c>
      <c r="B2173" t="s">
        <v>2393</v>
      </c>
      <c r="C2173" s="1" t="s">
        <v>5081</v>
      </c>
      <c r="D2173" t="s">
        <v>2684</v>
      </c>
    </row>
    <row r="2174" spans="1:4" ht="15.6" x14ac:dyDescent="0.3">
      <c r="A2174" s="1" t="s">
        <v>188</v>
      </c>
      <c r="B2174" t="s">
        <v>2393</v>
      </c>
      <c r="C2174" s="1" t="s">
        <v>5790</v>
      </c>
      <c r="D2174" t="s">
        <v>5791</v>
      </c>
    </row>
    <row r="2175" spans="1:4" ht="15.6" x14ac:dyDescent="0.3">
      <c r="A2175" s="1" t="s">
        <v>187</v>
      </c>
      <c r="B2175" t="s">
        <v>2390</v>
      </c>
      <c r="C2175" s="1" t="s">
        <v>4280</v>
      </c>
      <c r="D2175" t="s">
        <v>5792</v>
      </c>
    </row>
    <row r="2176" spans="1:4" ht="15.6" x14ac:dyDescent="0.3">
      <c r="A2176" s="1" t="s">
        <v>186</v>
      </c>
      <c r="B2176" t="s">
        <v>2393</v>
      </c>
      <c r="C2176" s="1" t="s">
        <v>5793</v>
      </c>
      <c r="D2176" t="s">
        <v>5794</v>
      </c>
    </row>
    <row r="2177" spans="1:4" ht="15.6" x14ac:dyDescent="0.3">
      <c r="A2177" s="1" t="s">
        <v>185</v>
      </c>
      <c r="B2177" t="s">
        <v>2390</v>
      </c>
      <c r="C2177" s="1" t="s">
        <v>2817</v>
      </c>
      <c r="D2177" t="s">
        <v>5795</v>
      </c>
    </row>
    <row r="2178" spans="1:4" ht="15.6" x14ac:dyDescent="0.3">
      <c r="A2178" s="1" t="s">
        <v>184</v>
      </c>
      <c r="B2178" t="s">
        <v>2390</v>
      </c>
      <c r="C2178" s="1" t="s">
        <v>2802</v>
      </c>
      <c r="D2178" t="s">
        <v>5796</v>
      </c>
    </row>
    <row r="2179" spans="1:4" ht="15.6" x14ac:dyDescent="0.3">
      <c r="A2179" s="1" t="s">
        <v>183</v>
      </c>
      <c r="B2179" t="s">
        <v>2390</v>
      </c>
      <c r="C2179" s="1" t="s">
        <v>3566</v>
      </c>
      <c r="D2179" t="s">
        <v>3045</v>
      </c>
    </row>
    <row r="2180" spans="1:4" ht="15.6" x14ac:dyDescent="0.3">
      <c r="A2180" s="1" t="s">
        <v>182</v>
      </c>
      <c r="B2180" t="s">
        <v>2390</v>
      </c>
      <c r="C2180" s="1" t="s">
        <v>5797</v>
      </c>
      <c r="D2180" t="s">
        <v>5798</v>
      </c>
    </row>
    <row r="2181" spans="1:4" ht="15.6" x14ac:dyDescent="0.3">
      <c r="A2181" s="1" t="s">
        <v>181</v>
      </c>
      <c r="B2181" t="s">
        <v>2390</v>
      </c>
      <c r="C2181" s="1" t="s">
        <v>4337</v>
      </c>
      <c r="D2181" t="s">
        <v>3008</v>
      </c>
    </row>
    <row r="2182" spans="1:4" ht="15.6" x14ac:dyDescent="0.3">
      <c r="A2182" s="1" t="s">
        <v>180</v>
      </c>
      <c r="B2182" t="s">
        <v>2390</v>
      </c>
      <c r="C2182" s="1" t="s">
        <v>5799</v>
      </c>
      <c r="D2182" t="s">
        <v>5800</v>
      </c>
    </row>
    <row r="2183" spans="1:4" ht="15.6" x14ac:dyDescent="0.3">
      <c r="A2183" s="1" t="s">
        <v>179</v>
      </c>
      <c r="B2183" t="s">
        <v>2390</v>
      </c>
      <c r="C2183" s="1" t="s">
        <v>5801</v>
      </c>
      <c r="D2183" t="s">
        <v>3041</v>
      </c>
    </row>
    <row r="2184" spans="1:4" ht="15.6" x14ac:dyDescent="0.3">
      <c r="A2184" s="1" t="s">
        <v>178</v>
      </c>
      <c r="B2184" t="s">
        <v>2393</v>
      </c>
      <c r="C2184" s="1" t="s">
        <v>3100</v>
      </c>
      <c r="D2184" t="s">
        <v>5280</v>
      </c>
    </row>
    <row r="2185" spans="1:4" ht="15.6" x14ac:dyDescent="0.3">
      <c r="A2185" s="1" t="s">
        <v>177</v>
      </c>
      <c r="B2185" t="s">
        <v>2393</v>
      </c>
      <c r="C2185" s="1" t="s">
        <v>5802</v>
      </c>
      <c r="D2185" t="s">
        <v>5803</v>
      </c>
    </row>
    <row r="2186" spans="1:4" ht="15.6" x14ac:dyDescent="0.3">
      <c r="A2186" s="1" t="s">
        <v>176</v>
      </c>
      <c r="B2186" t="s">
        <v>2393</v>
      </c>
      <c r="C2186" s="1" t="s">
        <v>5804</v>
      </c>
      <c r="D2186" t="s">
        <v>2874</v>
      </c>
    </row>
    <row r="2187" spans="1:4" ht="15.6" x14ac:dyDescent="0.3">
      <c r="A2187" s="1" t="s">
        <v>175</v>
      </c>
      <c r="B2187" t="s">
        <v>2393</v>
      </c>
      <c r="C2187" s="1" t="s">
        <v>3369</v>
      </c>
      <c r="D2187" t="s">
        <v>5805</v>
      </c>
    </row>
    <row r="2188" spans="1:4" ht="15.6" x14ac:dyDescent="0.3">
      <c r="A2188" s="1" t="s">
        <v>174</v>
      </c>
      <c r="B2188" t="s">
        <v>2393</v>
      </c>
      <c r="C2188" s="1" t="s">
        <v>5806</v>
      </c>
      <c r="D2188" t="s">
        <v>2404</v>
      </c>
    </row>
    <row r="2189" spans="1:4" ht="15.6" x14ac:dyDescent="0.3">
      <c r="A2189" s="1" t="s">
        <v>173</v>
      </c>
      <c r="B2189" t="s">
        <v>2393</v>
      </c>
      <c r="C2189" s="1" t="s">
        <v>5807</v>
      </c>
      <c r="D2189" t="s">
        <v>2553</v>
      </c>
    </row>
    <row r="2190" spans="1:4" ht="15.6" x14ac:dyDescent="0.3">
      <c r="A2190" s="1" t="s">
        <v>172</v>
      </c>
      <c r="B2190" t="s">
        <v>2393</v>
      </c>
      <c r="C2190" s="1" t="s">
        <v>4611</v>
      </c>
      <c r="D2190" t="s">
        <v>5808</v>
      </c>
    </row>
    <row r="2191" spans="1:4" ht="15.6" x14ac:dyDescent="0.3">
      <c r="A2191" s="1" t="s">
        <v>171</v>
      </c>
      <c r="B2191" t="s">
        <v>2393</v>
      </c>
      <c r="C2191" s="1" t="s">
        <v>5809</v>
      </c>
      <c r="D2191" t="s">
        <v>5810</v>
      </c>
    </row>
    <row r="2192" spans="1:4" ht="15.6" x14ac:dyDescent="0.3">
      <c r="A2192" s="1" t="s">
        <v>170</v>
      </c>
      <c r="B2192" t="s">
        <v>2393</v>
      </c>
      <c r="C2192" s="1" t="s">
        <v>2799</v>
      </c>
      <c r="D2192" t="s">
        <v>5811</v>
      </c>
    </row>
    <row r="2193" spans="1:4" ht="15.6" x14ac:dyDescent="0.3">
      <c r="A2193" s="1" t="s">
        <v>168</v>
      </c>
      <c r="B2193" t="s">
        <v>2393</v>
      </c>
      <c r="C2193" s="1" t="s">
        <v>5812</v>
      </c>
      <c r="D2193" t="s">
        <v>5813</v>
      </c>
    </row>
    <row r="2194" spans="1:4" ht="15.6" x14ac:dyDescent="0.3">
      <c r="A2194" s="1" t="s">
        <v>166</v>
      </c>
      <c r="B2194" t="s">
        <v>2393</v>
      </c>
      <c r="C2194" s="1" t="s">
        <v>5188</v>
      </c>
      <c r="D2194" t="s">
        <v>4182</v>
      </c>
    </row>
    <row r="2195" spans="1:4" ht="15.6" x14ac:dyDescent="0.3">
      <c r="A2195" s="1" t="s">
        <v>164</v>
      </c>
      <c r="B2195" t="s">
        <v>2393</v>
      </c>
      <c r="C2195" s="1" t="s">
        <v>3482</v>
      </c>
      <c r="D2195" t="s">
        <v>5814</v>
      </c>
    </row>
    <row r="2196" spans="1:4" ht="15.6" x14ac:dyDescent="0.3">
      <c r="A2196" s="1" t="s">
        <v>162</v>
      </c>
      <c r="B2196" t="s">
        <v>2393</v>
      </c>
      <c r="C2196" s="1" t="s">
        <v>5815</v>
      </c>
      <c r="D2196" t="s">
        <v>5816</v>
      </c>
    </row>
    <row r="2197" spans="1:4" ht="15.6" x14ac:dyDescent="0.3">
      <c r="A2197" s="1" t="s">
        <v>161</v>
      </c>
      <c r="B2197" t="s">
        <v>2393</v>
      </c>
      <c r="C2197" s="1" t="s">
        <v>3313</v>
      </c>
      <c r="D2197" t="s">
        <v>5817</v>
      </c>
    </row>
    <row r="2198" spans="1:4" ht="15.6" x14ac:dyDescent="0.3">
      <c r="A2198" s="1" t="s">
        <v>160</v>
      </c>
      <c r="B2198" t="s">
        <v>2393</v>
      </c>
      <c r="C2198" s="1" t="s">
        <v>5818</v>
      </c>
      <c r="D2198" t="s">
        <v>5819</v>
      </c>
    </row>
    <row r="2199" spans="1:4" ht="15.6" x14ac:dyDescent="0.3">
      <c r="A2199" s="1" t="s">
        <v>159</v>
      </c>
      <c r="B2199" t="s">
        <v>2393</v>
      </c>
      <c r="C2199" s="1" t="s">
        <v>5820</v>
      </c>
      <c r="D2199" t="s">
        <v>2487</v>
      </c>
    </row>
    <row r="2200" spans="1:4" ht="15.6" x14ac:dyDescent="0.3">
      <c r="A2200" s="1" t="s">
        <v>158</v>
      </c>
      <c r="B2200" t="s">
        <v>2393</v>
      </c>
      <c r="C2200" s="1" t="s">
        <v>5821</v>
      </c>
      <c r="D2200" t="s">
        <v>5822</v>
      </c>
    </row>
    <row r="2201" spans="1:4" ht="15.6" x14ac:dyDescent="0.3">
      <c r="A2201" s="1" t="s">
        <v>157</v>
      </c>
      <c r="B2201" t="s">
        <v>2393</v>
      </c>
      <c r="C2201" s="1" t="s">
        <v>5823</v>
      </c>
      <c r="D2201" t="s">
        <v>5824</v>
      </c>
    </row>
    <row r="2202" spans="1:4" ht="15.6" x14ac:dyDescent="0.3">
      <c r="A2202" s="1" t="s">
        <v>156</v>
      </c>
      <c r="B2202" t="s">
        <v>2393</v>
      </c>
      <c r="C2202" s="1" t="s">
        <v>5825</v>
      </c>
      <c r="D2202" t="s">
        <v>5826</v>
      </c>
    </row>
    <row r="2203" spans="1:4" ht="15.6" x14ac:dyDescent="0.3">
      <c r="A2203" s="1" t="s">
        <v>155</v>
      </c>
      <c r="B2203" t="s">
        <v>2393</v>
      </c>
      <c r="C2203" s="1" t="s">
        <v>5827</v>
      </c>
      <c r="D2203" t="s">
        <v>2738</v>
      </c>
    </row>
    <row r="2204" spans="1:4" ht="15.6" x14ac:dyDescent="0.3">
      <c r="A2204" s="1" t="s">
        <v>154</v>
      </c>
      <c r="B2204" t="s">
        <v>2390</v>
      </c>
      <c r="C2204" s="1" t="s">
        <v>5828</v>
      </c>
      <c r="D2204" t="s">
        <v>5829</v>
      </c>
    </row>
    <row r="2205" spans="1:4" ht="15.6" x14ac:dyDescent="0.3">
      <c r="A2205" s="1" t="s">
        <v>153</v>
      </c>
      <c r="B2205" t="s">
        <v>2390</v>
      </c>
      <c r="C2205" s="1" t="s">
        <v>5830</v>
      </c>
      <c r="D2205" t="s">
        <v>5043</v>
      </c>
    </row>
    <row r="2206" spans="1:4" ht="15.6" x14ac:dyDescent="0.3">
      <c r="A2206" s="1" t="s">
        <v>152</v>
      </c>
      <c r="B2206" t="s">
        <v>2390</v>
      </c>
      <c r="C2206" s="1" t="s">
        <v>5831</v>
      </c>
      <c r="D2206" t="s">
        <v>5832</v>
      </c>
    </row>
    <row r="2207" spans="1:4" ht="15.6" x14ac:dyDescent="0.3">
      <c r="A2207" s="1" t="s">
        <v>151</v>
      </c>
      <c r="B2207" t="s">
        <v>2393</v>
      </c>
      <c r="C2207" s="1" t="s">
        <v>5833</v>
      </c>
      <c r="D2207" t="s">
        <v>5834</v>
      </c>
    </row>
    <row r="2208" spans="1:4" ht="15.6" x14ac:dyDescent="0.3">
      <c r="A2208" s="1" t="s">
        <v>150</v>
      </c>
      <c r="B2208" t="s">
        <v>2393</v>
      </c>
      <c r="C2208" s="1" t="s">
        <v>5835</v>
      </c>
      <c r="D2208" t="s">
        <v>4762</v>
      </c>
    </row>
    <row r="2209" spans="1:4" ht="15.6" x14ac:dyDescent="0.3">
      <c r="A2209" s="1" t="s">
        <v>149</v>
      </c>
      <c r="B2209" t="s">
        <v>2390</v>
      </c>
      <c r="C2209" s="1" t="s">
        <v>5836</v>
      </c>
      <c r="D2209" t="s">
        <v>5837</v>
      </c>
    </row>
    <row r="2210" spans="1:4" ht="15.6" x14ac:dyDescent="0.3">
      <c r="A2210" s="1" t="s">
        <v>148</v>
      </c>
      <c r="B2210" t="s">
        <v>2390</v>
      </c>
      <c r="C2210" s="1" t="s">
        <v>5838</v>
      </c>
      <c r="D2210" t="s">
        <v>5839</v>
      </c>
    </row>
    <row r="2211" spans="1:4" ht="15.6" x14ac:dyDescent="0.3">
      <c r="A2211" s="1" t="s">
        <v>147</v>
      </c>
      <c r="B2211" t="s">
        <v>2390</v>
      </c>
      <c r="C2211" s="1" t="s">
        <v>5840</v>
      </c>
      <c r="D2211" t="s">
        <v>2424</v>
      </c>
    </row>
    <row r="2212" spans="1:4" ht="15.6" x14ac:dyDescent="0.3">
      <c r="A2212" s="1" t="s">
        <v>146</v>
      </c>
      <c r="B2212" t="s">
        <v>2393</v>
      </c>
      <c r="C2212" s="1" t="s">
        <v>5841</v>
      </c>
      <c r="D2212" t="s">
        <v>5456</v>
      </c>
    </row>
    <row r="2213" spans="1:4" ht="15.6" x14ac:dyDescent="0.3">
      <c r="A2213" s="1" t="s">
        <v>145</v>
      </c>
      <c r="B2213" t="s">
        <v>2393</v>
      </c>
      <c r="C2213" s="1" t="s">
        <v>5269</v>
      </c>
      <c r="D2213" t="s">
        <v>4762</v>
      </c>
    </row>
    <row r="2214" spans="1:4" ht="15.6" x14ac:dyDescent="0.3">
      <c r="A2214" s="1" t="s">
        <v>144</v>
      </c>
      <c r="B2214" t="s">
        <v>2393</v>
      </c>
      <c r="C2214" s="1" t="s">
        <v>5842</v>
      </c>
      <c r="D2214" t="s">
        <v>3145</v>
      </c>
    </row>
    <row r="2215" spans="1:4" ht="15.6" x14ac:dyDescent="0.3">
      <c r="A2215" s="1" t="s">
        <v>143</v>
      </c>
      <c r="B2215" t="s">
        <v>2390</v>
      </c>
      <c r="C2215" s="1" t="s">
        <v>5843</v>
      </c>
      <c r="D2215" t="s">
        <v>5844</v>
      </c>
    </row>
    <row r="2216" spans="1:4" ht="15.6" x14ac:dyDescent="0.3">
      <c r="A2216" s="1" t="s">
        <v>142</v>
      </c>
      <c r="B2216" t="s">
        <v>2390</v>
      </c>
      <c r="C2216" s="1" t="s">
        <v>5845</v>
      </c>
      <c r="D2216" t="s">
        <v>3164</v>
      </c>
    </row>
    <row r="2217" spans="1:4" ht="15.6" x14ac:dyDescent="0.3">
      <c r="A2217" s="1" t="s">
        <v>141</v>
      </c>
      <c r="B2217" t="s">
        <v>2393</v>
      </c>
      <c r="C2217" s="1" t="s">
        <v>3745</v>
      </c>
      <c r="D2217" t="s">
        <v>5846</v>
      </c>
    </row>
    <row r="2218" spans="1:4" ht="15.6" x14ac:dyDescent="0.3">
      <c r="A2218" s="1" t="s">
        <v>140</v>
      </c>
      <c r="B2218" t="s">
        <v>2390</v>
      </c>
      <c r="C2218" s="1" t="s">
        <v>2514</v>
      </c>
      <c r="D2218" t="s">
        <v>5847</v>
      </c>
    </row>
    <row r="2219" spans="1:4" ht="15.6" x14ac:dyDescent="0.3">
      <c r="A2219" s="1" t="s">
        <v>139</v>
      </c>
      <c r="B2219" t="s">
        <v>2390</v>
      </c>
      <c r="C2219" s="1" t="s">
        <v>5848</v>
      </c>
      <c r="D2219" t="s">
        <v>3694</v>
      </c>
    </row>
    <row r="2220" spans="1:4" ht="15.6" x14ac:dyDescent="0.3">
      <c r="A2220" s="1" t="s">
        <v>138</v>
      </c>
      <c r="B2220" t="s">
        <v>2390</v>
      </c>
      <c r="C2220" s="1" t="s">
        <v>5849</v>
      </c>
      <c r="D2220" t="s">
        <v>2824</v>
      </c>
    </row>
    <row r="2221" spans="1:4" ht="15.6" x14ac:dyDescent="0.3">
      <c r="A2221" s="1" t="s">
        <v>137</v>
      </c>
      <c r="B2221" t="s">
        <v>2390</v>
      </c>
      <c r="C2221" s="1" t="s">
        <v>5850</v>
      </c>
      <c r="D2221" t="s">
        <v>4860</v>
      </c>
    </row>
    <row r="2222" spans="1:4" ht="15.6" x14ac:dyDescent="0.3">
      <c r="A2222" s="1" t="s">
        <v>136</v>
      </c>
      <c r="B2222" t="s">
        <v>2393</v>
      </c>
      <c r="C2222" s="1" t="s">
        <v>5851</v>
      </c>
      <c r="D2222" t="s">
        <v>2662</v>
      </c>
    </row>
    <row r="2223" spans="1:4" ht="15.6" x14ac:dyDescent="0.3">
      <c r="A2223" s="1" t="s">
        <v>135</v>
      </c>
      <c r="B2223" t="s">
        <v>2393</v>
      </c>
      <c r="C2223" s="1" t="s">
        <v>5852</v>
      </c>
      <c r="D2223" t="s">
        <v>3233</v>
      </c>
    </row>
    <row r="2224" spans="1:4" ht="15.6" x14ac:dyDescent="0.3">
      <c r="A2224" s="1" t="s">
        <v>134</v>
      </c>
      <c r="B2224" t="s">
        <v>2393</v>
      </c>
      <c r="C2224" s="1" t="s">
        <v>3257</v>
      </c>
      <c r="D2224" t="s">
        <v>3082</v>
      </c>
    </row>
    <row r="2225" spans="1:4" ht="15.6" x14ac:dyDescent="0.3">
      <c r="A2225" s="1" t="s">
        <v>133</v>
      </c>
      <c r="B2225" t="s">
        <v>2393</v>
      </c>
      <c r="C2225" s="1" t="s">
        <v>5853</v>
      </c>
      <c r="D2225" t="s">
        <v>3233</v>
      </c>
    </row>
    <row r="2226" spans="1:4" ht="15.6" x14ac:dyDescent="0.3">
      <c r="A2226" s="1" t="s">
        <v>132</v>
      </c>
      <c r="B2226" t="s">
        <v>2393</v>
      </c>
      <c r="C2226" s="1" t="s">
        <v>5273</v>
      </c>
      <c r="D2226" t="s">
        <v>5854</v>
      </c>
    </row>
    <row r="2227" spans="1:4" ht="15.6" x14ac:dyDescent="0.3">
      <c r="A2227" s="1" t="s">
        <v>131</v>
      </c>
      <c r="B2227" t="s">
        <v>2390</v>
      </c>
      <c r="C2227" s="1" t="s">
        <v>3702</v>
      </c>
      <c r="D2227" t="s">
        <v>2860</v>
      </c>
    </row>
    <row r="2228" spans="1:4" ht="15.6" x14ac:dyDescent="0.3">
      <c r="A2228" s="1" t="s">
        <v>130</v>
      </c>
      <c r="B2228" t="s">
        <v>2390</v>
      </c>
      <c r="C2228" s="1" t="s">
        <v>4647</v>
      </c>
      <c r="D2228" t="s">
        <v>4532</v>
      </c>
    </row>
    <row r="2229" spans="1:4" ht="15.6" x14ac:dyDescent="0.3">
      <c r="A2229" s="1" t="s">
        <v>129</v>
      </c>
      <c r="B2229" t="s">
        <v>2390</v>
      </c>
      <c r="C2229" s="1" t="s">
        <v>5855</v>
      </c>
      <c r="D2229" t="s">
        <v>5856</v>
      </c>
    </row>
    <row r="2230" spans="1:4" ht="15.6" x14ac:dyDescent="0.3">
      <c r="A2230" s="1" t="s">
        <v>128</v>
      </c>
      <c r="B2230" t="s">
        <v>2390</v>
      </c>
      <c r="C2230" s="1" t="s">
        <v>5857</v>
      </c>
      <c r="D2230" t="s">
        <v>5858</v>
      </c>
    </row>
    <row r="2231" spans="1:4" ht="15.6" x14ac:dyDescent="0.3">
      <c r="A2231" s="1" t="s">
        <v>127</v>
      </c>
      <c r="B2231" t="s">
        <v>2393</v>
      </c>
      <c r="C2231" s="1" t="s">
        <v>5859</v>
      </c>
      <c r="D2231" t="s">
        <v>5860</v>
      </c>
    </row>
    <row r="2232" spans="1:4" ht="15.6" x14ac:dyDescent="0.3">
      <c r="A2232" s="1" t="s">
        <v>126</v>
      </c>
      <c r="B2232" t="s">
        <v>2390</v>
      </c>
      <c r="C2232" s="1" t="s">
        <v>5861</v>
      </c>
      <c r="D2232" t="s">
        <v>5862</v>
      </c>
    </row>
    <row r="2233" spans="1:4" ht="15.6" x14ac:dyDescent="0.3">
      <c r="A2233" s="1" t="s">
        <v>125</v>
      </c>
      <c r="B2233" t="s">
        <v>2390</v>
      </c>
      <c r="C2233" s="1" t="s">
        <v>5863</v>
      </c>
      <c r="D2233" t="s">
        <v>5864</v>
      </c>
    </row>
    <row r="2234" spans="1:4" ht="15.6" x14ac:dyDescent="0.3">
      <c r="A2234" s="1" t="s">
        <v>124</v>
      </c>
      <c r="B2234" t="s">
        <v>2390</v>
      </c>
      <c r="C2234" s="1" t="s">
        <v>5865</v>
      </c>
      <c r="D2234" t="s">
        <v>5866</v>
      </c>
    </row>
    <row r="2235" spans="1:4" ht="15.6" x14ac:dyDescent="0.3">
      <c r="A2235" s="1" t="s">
        <v>123</v>
      </c>
      <c r="B2235" t="s">
        <v>2393</v>
      </c>
      <c r="C2235" s="1" t="s">
        <v>4227</v>
      </c>
      <c r="D2235" t="s">
        <v>2404</v>
      </c>
    </row>
    <row r="2236" spans="1:4" ht="15.6" x14ac:dyDescent="0.3">
      <c r="A2236" s="1" t="s">
        <v>122</v>
      </c>
      <c r="B2236" t="s">
        <v>2393</v>
      </c>
      <c r="C2236" s="1" t="s">
        <v>5867</v>
      </c>
      <c r="D2236" t="s">
        <v>2430</v>
      </c>
    </row>
    <row r="2237" spans="1:4" ht="15.6" x14ac:dyDescent="0.3">
      <c r="A2237" s="1" t="s">
        <v>121</v>
      </c>
      <c r="B2237" t="s">
        <v>2393</v>
      </c>
      <c r="C2237" s="1" t="s">
        <v>5868</v>
      </c>
      <c r="D2237" t="s">
        <v>5869</v>
      </c>
    </row>
    <row r="2238" spans="1:4" ht="15.6" x14ac:dyDescent="0.3">
      <c r="A2238" s="1" t="s">
        <v>120</v>
      </c>
      <c r="B2238" t="s">
        <v>2393</v>
      </c>
      <c r="C2238" s="1" t="s">
        <v>5870</v>
      </c>
      <c r="D2238" t="s">
        <v>4742</v>
      </c>
    </row>
    <row r="2239" spans="1:4" ht="15.6" x14ac:dyDescent="0.3">
      <c r="A2239" s="1" t="s">
        <v>119</v>
      </c>
      <c r="B2239" t="s">
        <v>2393</v>
      </c>
      <c r="C2239" s="1" t="s">
        <v>5871</v>
      </c>
      <c r="D2239" t="s">
        <v>5872</v>
      </c>
    </row>
    <row r="2240" spans="1:4" ht="15.6" x14ac:dyDescent="0.3">
      <c r="A2240" s="1" t="s">
        <v>118</v>
      </c>
      <c r="B2240" t="s">
        <v>2393</v>
      </c>
      <c r="C2240" s="1" t="s">
        <v>2520</v>
      </c>
      <c r="D2240" t="s">
        <v>4404</v>
      </c>
    </row>
    <row r="2241" spans="1:4" ht="15.6" x14ac:dyDescent="0.3">
      <c r="A2241" s="1" t="s">
        <v>117</v>
      </c>
      <c r="B2241" t="s">
        <v>2390</v>
      </c>
      <c r="C2241" s="1" t="s">
        <v>5873</v>
      </c>
      <c r="D2241" t="s">
        <v>5874</v>
      </c>
    </row>
    <row r="2242" spans="1:4" ht="15.6" x14ac:dyDescent="0.3">
      <c r="A2242" s="1" t="s">
        <v>116</v>
      </c>
      <c r="B2242" t="s">
        <v>2390</v>
      </c>
      <c r="C2242" s="1" t="s">
        <v>5875</v>
      </c>
      <c r="D2242" t="s">
        <v>2579</v>
      </c>
    </row>
    <row r="2243" spans="1:4" ht="15.6" x14ac:dyDescent="0.3">
      <c r="A2243" s="1" t="s">
        <v>115</v>
      </c>
      <c r="B2243" t="s">
        <v>2390</v>
      </c>
      <c r="C2243" s="1" t="s">
        <v>5876</v>
      </c>
      <c r="D2243" t="s">
        <v>5877</v>
      </c>
    </row>
    <row r="2244" spans="1:4" ht="15.6" x14ac:dyDescent="0.3">
      <c r="A2244" s="1" t="s">
        <v>114</v>
      </c>
      <c r="B2244" t="s">
        <v>2393</v>
      </c>
      <c r="C2244" s="1" t="s">
        <v>3968</v>
      </c>
      <c r="D2244" t="s">
        <v>3149</v>
      </c>
    </row>
    <row r="2245" spans="1:4" ht="15.6" x14ac:dyDescent="0.3">
      <c r="A2245" s="1" t="s">
        <v>113</v>
      </c>
      <c r="B2245" t="s">
        <v>2393</v>
      </c>
      <c r="C2245" s="1" t="s">
        <v>5878</v>
      </c>
      <c r="D2245" t="s">
        <v>2584</v>
      </c>
    </row>
    <row r="2246" spans="1:4" ht="15.6" x14ac:dyDescent="0.3">
      <c r="A2246" s="1" t="s">
        <v>112</v>
      </c>
      <c r="B2246" t="s">
        <v>2390</v>
      </c>
      <c r="C2246" s="1" t="s">
        <v>3566</v>
      </c>
      <c r="D2246" t="s">
        <v>4760</v>
      </c>
    </row>
    <row r="2247" spans="1:4" ht="15.6" x14ac:dyDescent="0.3">
      <c r="A2247" s="1" t="s">
        <v>111</v>
      </c>
      <c r="B2247" t="s">
        <v>2390</v>
      </c>
      <c r="C2247" s="1" t="s">
        <v>5879</v>
      </c>
      <c r="D2247" t="s">
        <v>3755</v>
      </c>
    </row>
    <row r="2248" spans="1:4" ht="15.6" x14ac:dyDescent="0.3">
      <c r="A2248" s="1" t="s">
        <v>110</v>
      </c>
      <c r="B2248" t="s">
        <v>2390</v>
      </c>
      <c r="C2248" s="1" t="s">
        <v>5880</v>
      </c>
      <c r="D2248" t="s">
        <v>2579</v>
      </c>
    </row>
    <row r="2249" spans="1:4" ht="15.6" x14ac:dyDescent="0.3">
      <c r="A2249" s="1" t="s">
        <v>109</v>
      </c>
      <c r="B2249" t="s">
        <v>2393</v>
      </c>
      <c r="C2249" s="1" t="s">
        <v>5881</v>
      </c>
      <c r="D2249" t="s">
        <v>5882</v>
      </c>
    </row>
    <row r="2250" spans="1:4" ht="15.6" x14ac:dyDescent="0.3">
      <c r="A2250" s="1" t="s">
        <v>108</v>
      </c>
      <c r="B2250" t="s">
        <v>2393</v>
      </c>
      <c r="C2250" s="1" t="s">
        <v>5883</v>
      </c>
      <c r="D2250" t="s">
        <v>3319</v>
      </c>
    </row>
    <row r="2251" spans="1:4" ht="15.6" x14ac:dyDescent="0.3">
      <c r="A2251" s="1" t="s">
        <v>107</v>
      </c>
      <c r="B2251" t="s">
        <v>2390</v>
      </c>
      <c r="C2251" s="1" t="s">
        <v>5884</v>
      </c>
      <c r="D2251" t="s">
        <v>3436</v>
      </c>
    </row>
    <row r="2252" spans="1:4" ht="15.6" x14ac:dyDescent="0.3">
      <c r="A2252" s="1" t="s">
        <v>106</v>
      </c>
      <c r="B2252" t="s">
        <v>2390</v>
      </c>
      <c r="C2252" s="1" t="s">
        <v>5885</v>
      </c>
      <c r="D2252" t="s">
        <v>2449</v>
      </c>
    </row>
    <row r="2253" spans="1:4" ht="15.6" x14ac:dyDescent="0.3">
      <c r="A2253" s="1" t="s">
        <v>105</v>
      </c>
      <c r="B2253" t="s">
        <v>2393</v>
      </c>
      <c r="C2253" s="1" t="s">
        <v>5886</v>
      </c>
      <c r="D2253" t="s">
        <v>3145</v>
      </c>
    </row>
    <row r="2254" spans="1:4" ht="15.6" x14ac:dyDescent="0.3">
      <c r="A2254" s="1" t="s">
        <v>104</v>
      </c>
      <c r="B2254" t="s">
        <v>2390</v>
      </c>
      <c r="C2254" s="1" t="s">
        <v>5887</v>
      </c>
      <c r="D2254" t="s">
        <v>5888</v>
      </c>
    </row>
    <row r="2255" spans="1:4" ht="15.6" x14ac:dyDescent="0.3">
      <c r="A2255" s="1" t="s">
        <v>103</v>
      </c>
      <c r="B2255" t="s">
        <v>2390</v>
      </c>
      <c r="C2255" s="1" t="s">
        <v>5889</v>
      </c>
      <c r="D2255" t="s">
        <v>4164</v>
      </c>
    </row>
    <row r="2256" spans="1:4" ht="15.6" x14ac:dyDescent="0.3">
      <c r="A2256" s="1" t="s">
        <v>102</v>
      </c>
      <c r="B2256" t="s">
        <v>2390</v>
      </c>
      <c r="C2256" s="1" t="s">
        <v>5890</v>
      </c>
      <c r="D2256" t="s">
        <v>5891</v>
      </c>
    </row>
    <row r="2257" spans="1:4" ht="15.6" x14ac:dyDescent="0.3">
      <c r="A2257" s="1" t="s">
        <v>101</v>
      </c>
      <c r="B2257" t="s">
        <v>2393</v>
      </c>
      <c r="C2257" s="1" t="s">
        <v>2520</v>
      </c>
      <c r="D2257" t="s">
        <v>2636</v>
      </c>
    </row>
    <row r="2258" spans="1:4" ht="15.6" x14ac:dyDescent="0.3">
      <c r="A2258" s="1" t="s">
        <v>100</v>
      </c>
      <c r="B2258" t="s">
        <v>2393</v>
      </c>
      <c r="C2258" s="1" t="s">
        <v>5892</v>
      </c>
      <c r="D2258" t="s">
        <v>5893</v>
      </c>
    </row>
    <row r="2259" spans="1:4" ht="15.6" x14ac:dyDescent="0.3">
      <c r="A2259" s="1" t="s">
        <v>99</v>
      </c>
      <c r="B2259" t="s">
        <v>2393</v>
      </c>
      <c r="C2259" s="1" t="s">
        <v>5894</v>
      </c>
      <c r="D2259" t="s">
        <v>5895</v>
      </c>
    </row>
    <row r="2260" spans="1:4" ht="15.6" x14ac:dyDescent="0.3">
      <c r="A2260" s="1" t="s">
        <v>98</v>
      </c>
      <c r="B2260" t="s">
        <v>2393</v>
      </c>
      <c r="C2260" s="1" t="s">
        <v>5896</v>
      </c>
      <c r="D2260" t="s">
        <v>5897</v>
      </c>
    </row>
    <row r="2261" spans="1:4" ht="15.6" x14ac:dyDescent="0.3">
      <c r="A2261" s="1" t="s">
        <v>97</v>
      </c>
      <c r="B2261" t="s">
        <v>2393</v>
      </c>
      <c r="C2261" s="1" t="s">
        <v>5898</v>
      </c>
      <c r="D2261" t="s">
        <v>2826</v>
      </c>
    </row>
    <row r="2262" spans="1:4" ht="15.6" x14ac:dyDescent="0.3">
      <c r="A2262" s="1" t="s">
        <v>96</v>
      </c>
      <c r="B2262" t="s">
        <v>2390</v>
      </c>
      <c r="C2262" s="1" t="s">
        <v>5899</v>
      </c>
      <c r="D2262" t="s">
        <v>2541</v>
      </c>
    </row>
    <row r="2263" spans="1:4" ht="15.6" x14ac:dyDescent="0.3">
      <c r="A2263" s="1" t="s">
        <v>95</v>
      </c>
      <c r="B2263" t="s">
        <v>2393</v>
      </c>
      <c r="C2263" s="1" t="s">
        <v>5900</v>
      </c>
      <c r="D2263" t="s">
        <v>2519</v>
      </c>
    </row>
    <row r="2264" spans="1:4" ht="15.6" x14ac:dyDescent="0.3">
      <c r="A2264" s="1" t="s">
        <v>94</v>
      </c>
      <c r="B2264" t="s">
        <v>2393</v>
      </c>
      <c r="C2264" s="1" t="s">
        <v>5901</v>
      </c>
      <c r="D2264" t="s">
        <v>2787</v>
      </c>
    </row>
    <row r="2265" spans="1:4" ht="15.6" x14ac:dyDescent="0.3">
      <c r="A2265" s="1" t="s">
        <v>93</v>
      </c>
      <c r="B2265" t="s">
        <v>2393</v>
      </c>
      <c r="C2265" s="1" t="s">
        <v>5902</v>
      </c>
      <c r="D2265" t="s">
        <v>5903</v>
      </c>
    </row>
    <row r="2266" spans="1:4" ht="15.6" x14ac:dyDescent="0.3">
      <c r="A2266" s="1" t="s">
        <v>92</v>
      </c>
      <c r="B2266" t="s">
        <v>2393</v>
      </c>
      <c r="C2266" s="1" t="s">
        <v>5050</v>
      </c>
      <c r="D2266" t="s">
        <v>2690</v>
      </c>
    </row>
    <row r="2267" spans="1:4" ht="15.6" x14ac:dyDescent="0.3">
      <c r="A2267" s="1" t="s">
        <v>91</v>
      </c>
      <c r="B2267" t="s">
        <v>2390</v>
      </c>
      <c r="C2267" s="1" t="s">
        <v>5904</v>
      </c>
      <c r="D2267" t="s">
        <v>4302</v>
      </c>
    </row>
    <row r="2268" spans="1:4" ht="15.6" x14ac:dyDescent="0.3">
      <c r="A2268" s="1" t="s">
        <v>90</v>
      </c>
      <c r="B2268" t="s">
        <v>2390</v>
      </c>
      <c r="C2268" s="1" t="s">
        <v>5905</v>
      </c>
      <c r="D2268" t="s">
        <v>3335</v>
      </c>
    </row>
    <row r="2269" spans="1:4" ht="15.6" x14ac:dyDescent="0.3">
      <c r="A2269" s="1" t="s">
        <v>89</v>
      </c>
      <c r="B2269" t="s">
        <v>2390</v>
      </c>
      <c r="C2269" s="1" t="s">
        <v>5906</v>
      </c>
      <c r="D2269" t="s">
        <v>5907</v>
      </c>
    </row>
    <row r="2270" spans="1:4" ht="15.6" x14ac:dyDescent="0.3">
      <c r="A2270" s="1" t="s">
        <v>88</v>
      </c>
      <c r="B2270" t="s">
        <v>2390</v>
      </c>
      <c r="C2270" s="1" t="s">
        <v>2647</v>
      </c>
      <c r="D2270" t="s">
        <v>5908</v>
      </c>
    </row>
    <row r="2271" spans="1:4" ht="15.6" x14ac:dyDescent="0.3">
      <c r="A2271" s="1" t="s">
        <v>87</v>
      </c>
      <c r="B2271" t="s">
        <v>2390</v>
      </c>
      <c r="C2271" s="1" t="s">
        <v>3435</v>
      </c>
      <c r="D2271" t="s">
        <v>4765</v>
      </c>
    </row>
    <row r="2272" spans="1:4" ht="15.6" x14ac:dyDescent="0.3">
      <c r="A2272" s="1" t="s">
        <v>86</v>
      </c>
      <c r="B2272" t="s">
        <v>2393</v>
      </c>
      <c r="C2272" s="1" t="s">
        <v>5909</v>
      </c>
      <c r="D2272" t="s">
        <v>5910</v>
      </c>
    </row>
    <row r="2273" spans="1:4" ht="15.6" x14ac:dyDescent="0.3">
      <c r="A2273" s="1" t="s">
        <v>85</v>
      </c>
      <c r="B2273" t="s">
        <v>2390</v>
      </c>
      <c r="C2273" s="1" t="s">
        <v>5911</v>
      </c>
      <c r="D2273" t="s">
        <v>5912</v>
      </c>
    </row>
    <row r="2274" spans="1:4" ht="15.6" x14ac:dyDescent="0.3">
      <c r="A2274" s="1" t="s">
        <v>84</v>
      </c>
      <c r="B2274" t="s">
        <v>2393</v>
      </c>
      <c r="C2274" s="1" t="s">
        <v>2524</v>
      </c>
      <c r="D2274" t="s">
        <v>5913</v>
      </c>
    </row>
    <row r="2275" spans="1:4" ht="15.6" x14ac:dyDescent="0.3">
      <c r="A2275" s="1" t="s">
        <v>83</v>
      </c>
      <c r="B2275" t="s">
        <v>2390</v>
      </c>
      <c r="C2275" s="1" t="s">
        <v>5914</v>
      </c>
      <c r="D2275" t="s">
        <v>5798</v>
      </c>
    </row>
    <row r="2276" spans="1:4" ht="15.6" x14ac:dyDescent="0.3">
      <c r="A2276" s="1" t="s">
        <v>82</v>
      </c>
      <c r="B2276" t="s">
        <v>2393</v>
      </c>
      <c r="C2276" s="1" t="s">
        <v>5915</v>
      </c>
      <c r="D2276" t="s">
        <v>3232</v>
      </c>
    </row>
    <row r="2277" spans="1:4" ht="15.6" x14ac:dyDescent="0.3">
      <c r="A2277" s="1" t="s">
        <v>81</v>
      </c>
      <c r="B2277" t="s">
        <v>2393</v>
      </c>
      <c r="C2277" s="1" t="s">
        <v>5916</v>
      </c>
      <c r="D2277" t="s">
        <v>4128</v>
      </c>
    </row>
    <row r="2278" spans="1:4" ht="15.6" x14ac:dyDescent="0.3">
      <c r="A2278" s="1" t="s">
        <v>80</v>
      </c>
      <c r="B2278" t="s">
        <v>2390</v>
      </c>
      <c r="C2278" s="1" t="s">
        <v>5917</v>
      </c>
      <c r="D2278" t="s">
        <v>5918</v>
      </c>
    </row>
    <row r="2279" spans="1:4" ht="15.6" x14ac:dyDescent="0.3">
      <c r="A2279" s="1" t="s">
        <v>79</v>
      </c>
      <c r="B2279" t="s">
        <v>2393</v>
      </c>
      <c r="C2279" s="1" t="s">
        <v>5919</v>
      </c>
      <c r="D2279" t="s">
        <v>2594</v>
      </c>
    </row>
    <row r="2280" spans="1:4" ht="15.6" x14ac:dyDescent="0.3">
      <c r="A2280" s="1" t="s">
        <v>78</v>
      </c>
      <c r="B2280" t="s">
        <v>2393</v>
      </c>
      <c r="C2280" s="1" t="s">
        <v>2733</v>
      </c>
      <c r="D2280" t="s">
        <v>5920</v>
      </c>
    </row>
    <row r="2281" spans="1:4" ht="15.6" x14ac:dyDescent="0.3">
      <c r="A2281" s="1" t="s">
        <v>77</v>
      </c>
      <c r="B2281" t="s">
        <v>2393</v>
      </c>
      <c r="C2281" s="1" t="s">
        <v>5921</v>
      </c>
      <c r="D2281" t="s">
        <v>2543</v>
      </c>
    </row>
    <row r="2282" spans="1:4" ht="15.6" x14ac:dyDescent="0.3">
      <c r="A2282" s="1" t="s">
        <v>76</v>
      </c>
      <c r="B2282" t="s">
        <v>2393</v>
      </c>
      <c r="C2282" s="1" t="s">
        <v>5922</v>
      </c>
      <c r="D2282" t="s">
        <v>5923</v>
      </c>
    </row>
    <row r="2283" spans="1:4" ht="15.6" x14ac:dyDescent="0.3">
      <c r="A2283" s="1" t="s">
        <v>75</v>
      </c>
      <c r="B2283" t="s">
        <v>2390</v>
      </c>
      <c r="C2283" s="1" t="s">
        <v>2472</v>
      </c>
      <c r="D2283" t="s">
        <v>2551</v>
      </c>
    </row>
    <row r="2284" spans="1:4" ht="15.6" x14ac:dyDescent="0.3">
      <c r="A2284" s="1" t="s">
        <v>74</v>
      </c>
      <c r="B2284" t="s">
        <v>2393</v>
      </c>
      <c r="C2284" s="1" t="s">
        <v>5924</v>
      </c>
      <c r="D2284" t="s">
        <v>2414</v>
      </c>
    </row>
    <row r="2285" spans="1:4" ht="15.6" x14ac:dyDescent="0.3">
      <c r="A2285" s="1" t="s">
        <v>73</v>
      </c>
      <c r="B2285" t="s">
        <v>2390</v>
      </c>
      <c r="C2285" s="1" t="s">
        <v>5925</v>
      </c>
      <c r="D2285" t="s">
        <v>3979</v>
      </c>
    </row>
    <row r="2286" spans="1:4" ht="15.6" x14ac:dyDescent="0.3">
      <c r="A2286" s="1" t="s">
        <v>72</v>
      </c>
      <c r="B2286" t="s">
        <v>2393</v>
      </c>
      <c r="C2286" s="1" t="s">
        <v>5926</v>
      </c>
      <c r="D2286" t="s">
        <v>5927</v>
      </c>
    </row>
    <row r="2287" spans="1:4" ht="15.6" x14ac:dyDescent="0.3">
      <c r="A2287" s="1" t="s">
        <v>71</v>
      </c>
      <c r="B2287" t="s">
        <v>2390</v>
      </c>
      <c r="C2287" s="1" t="s">
        <v>5886</v>
      </c>
      <c r="D2287" t="s">
        <v>2567</v>
      </c>
    </row>
    <row r="2288" spans="1:4" ht="15.6" x14ac:dyDescent="0.3">
      <c r="A2288" s="1" t="s">
        <v>70</v>
      </c>
      <c r="B2288" t="s">
        <v>2393</v>
      </c>
      <c r="C2288" s="1" t="s">
        <v>5928</v>
      </c>
      <c r="D2288" t="s">
        <v>5929</v>
      </c>
    </row>
    <row r="2289" spans="1:4" ht="15.6" x14ac:dyDescent="0.3">
      <c r="A2289" s="1" t="s">
        <v>69</v>
      </c>
      <c r="B2289" t="s">
        <v>2390</v>
      </c>
      <c r="C2289" s="1" t="s">
        <v>5930</v>
      </c>
      <c r="D2289" t="s">
        <v>4769</v>
      </c>
    </row>
    <row r="2290" spans="1:4" ht="15.6" x14ac:dyDescent="0.3">
      <c r="A2290" s="1" t="s">
        <v>68</v>
      </c>
      <c r="B2290" t="s">
        <v>2393</v>
      </c>
      <c r="C2290" s="1" t="s">
        <v>5931</v>
      </c>
      <c r="D2290" t="s">
        <v>5932</v>
      </c>
    </row>
    <row r="2291" spans="1:4" ht="15.6" x14ac:dyDescent="0.3">
      <c r="A2291" s="1" t="s">
        <v>67</v>
      </c>
      <c r="B2291" t="s">
        <v>2393</v>
      </c>
      <c r="C2291" s="1" t="s">
        <v>5933</v>
      </c>
      <c r="D2291" t="s">
        <v>5934</v>
      </c>
    </row>
    <row r="2292" spans="1:4" ht="15.6" x14ac:dyDescent="0.3">
      <c r="A2292" s="1" t="s">
        <v>66</v>
      </c>
      <c r="B2292" t="s">
        <v>2390</v>
      </c>
      <c r="C2292" s="1" t="s">
        <v>2733</v>
      </c>
      <c r="D2292" t="s">
        <v>2893</v>
      </c>
    </row>
    <row r="2293" spans="1:4" ht="15.6" x14ac:dyDescent="0.3">
      <c r="A2293" s="1" t="s">
        <v>65</v>
      </c>
      <c r="B2293" t="s">
        <v>2393</v>
      </c>
      <c r="C2293" s="1" t="s">
        <v>5935</v>
      </c>
      <c r="D2293" t="s">
        <v>5936</v>
      </c>
    </row>
    <row r="2294" spans="1:4" ht="15.6" x14ac:dyDescent="0.3">
      <c r="A2294" s="1" t="s">
        <v>64</v>
      </c>
      <c r="B2294" t="s">
        <v>2393</v>
      </c>
      <c r="C2294" s="1" t="s">
        <v>2556</v>
      </c>
      <c r="D2294" t="s">
        <v>2487</v>
      </c>
    </row>
    <row r="2295" spans="1:4" ht="15.6" x14ac:dyDescent="0.3">
      <c r="A2295" s="1" t="s">
        <v>63</v>
      </c>
      <c r="B2295" t="s">
        <v>2390</v>
      </c>
      <c r="C2295" s="1" t="s">
        <v>5937</v>
      </c>
      <c r="D2295" t="s">
        <v>2567</v>
      </c>
    </row>
    <row r="2296" spans="1:4" ht="15.6" x14ac:dyDescent="0.3">
      <c r="A2296" s="1" t="s">
        <v>62</v>
      </c>
      <c r="B2296" t="s">
        <v>2393</v>
      </c>
      <c r="C2296" s="1" t="s">
        <v>5938</v>
      </c>
      <c r="D2296" t="s">
        <v>3655</v>
      </c>
    </row>
    <row r="2297" spans="1:4" ht="15.6" x14ac:dyDescent="0.3">
      <c r="A2297" s="1" t="s">
        <v>61</v>
      </c>
      <c r="B2297" t="s">
        <v>2393</v>
      </c>
      <c r="C2297" s="1" t="s">
        <v>5939</v>
      </c>
      <c r="D2297" t="s">
        <v>5940</v>
      </c>
    </row>
    <row r="2298" spans="1:4" ht="15.6" x14ac:dyDescent="0.3">
      <c r="A2298" s="1" t="s">
        <v>60</v>
      </c>
      <c r="B2298" t="s">
        <v>2393</v>
      </c>
      <c r="C2298" s="1" t="s">
        <v>5941</v>
      </c>
      <c r="D2298" t="s">
        <v>5942</v>
      </c>
    </row>
    <row r="2299" spans="1:4" ht="15.6" x14ac:dyDescent="0.3">
      <c r="A2299" s="1" t="s">
        <v>59</v>
      </c>
      <c r="B2299" t="s">
        <v>2390</v>
      </c>
      <c r="C2299" s="1" t="s">
        <v>5943</v>
      </c>
      <c r="D2299" t="s">
        <v>5944</v>
      </c>
    </row>
    <row r="2300" spans="1:4" ht="15.6" x14ac:dyDescent="0.3">
      <c r="A2300" s="1" t="s">
        <v>58</v>
      </c>
      <c r="B2300" t="s">
        <v>2393</v>
      </c>
      <c r="C2300" s="1" t="s">
        <v>5945</v>
      </c>
      <c r="D2300" t="s">
        <v>5946</v>
      </c>
    </row>
    <row r="2301" spans="1:4" ht="15.6" x14ac:dyDescent="0.3">
      <c r="A2301" s="1" t="s">
        <v>57</v>
      </c>
      <c r="B2301" t="s">
        <v>2393</v>
      </c>
      <c r="C2301" s="1" t="s">
        <v>5947</v>
      </c>
      <c r="D2301" t="s">
        <v>2549</v>
      </c>
    </row>
    <row r="2302" spans="1:4" ht="15.6" x14ac:dyDescent="0.3">
      <c r="A2302" s="1" t="s">
        <v>56</v>
      </c>
      <c r="B2302" t="s">
        <v>2393</v>
      </c>
      <c r="C2302" s="1" t="s">
        <v>5948</v>
      </c>
      <c r="D2302" t="s">
        <v>5949</v>
      </c>
    </row>
    <row r="2303" spans="1:4" ht="15.6" x14ac:dyDescent="0.3">
      <c r="A2303" s="1" t="s">
        <v>55</v>
      </c>
      <c r="B2303" t="s">
        <v>2393</v>
      </c>
      <c r="C2303" s="1" t="s">
        <v>2906</v>
      </c>
      <c r="D2303" t="s">
        <v>2414</v>
      </c>
    </row>
    <row r="2304" spans="1:4" ht="15.6" x14ac:dyDescent="0.3">
      <c r="A2304" s="1" t="s">
        <v>54</v>
      </c>
      <c r="B2304" t="s">
        <v>2390</v>
      </c>
      <c r="C2304" s="1" t="s">
        <v>5950</v>
      </c>
      <c r="D2304" t="s">
        <v>5951</v>
      </c>
    </row>
    <row r="2305" spans="1:4" ht="15.6" x14ac:dyDescent="0.3">
      <c r="A2305" s="1" t="s">
        <v>53</v>
      </c>
      <c r="B2305" t="s">
        <v>2393</v>
      </c>
      <c r="C2305" s="1" t="s">
        <v>5952</v>
      </c>
      <c r="D2305" t="s">
        <v>3232</v>
      </c>
    </row>
    <row r="2306" spans="1:4" ht="15.6" x14ac:dyDescent="0.3">
      <c r="A2306" s="1" t="s">
        <v>52</v>
      </c>
      <c r="B2306" t="s">
        <v>2393</v>
      </c>
      <c r="C2306" s="1" t="s">
        <v>5953</v>
      </c>
      <c r="D2306" t="s">
        <v>2668</v>
      </c>
    </row>
    <row r="2307" spans="1:4" ht="15.6" x14ac:dyDescent="0.3">
      <c r="A2307" s="1" t="s">
        <v>51</v>
      </c>
      <c r="B2307" t="s">
        <v>2393</v>
      </c>
      <c r="C2307" s="1" t="s">
        <v>5954</v>
      </c>
      <c r="D2307" t="s">
        <v>4271</v>
      </c>
    </row>
    <row r="2308" spans="1:4" ht="15.6" x14ac:dyDescent="0.3">
      <c r="A2308" s="1" t="s">
        <v>50</v>
      </c>
      <c r="B2308" t="s">
        <v>2390</v>
      </c>
      <c r="C2308" s="1" t="s">
        <v>5955</v>
      </c>
      <c r="D2308" t="s">
        <v>2924</v>
      </c>
    </row>
    <row r="2309" spans="1:4" ht="15.6" x14ac:dyDescent="0.3">
      <c r="A2309" s="1" t="s">
        <v>49</v>
      </c>
      <c r="B2309" t="s">
        <v>2390</v>
      </c>
      <c r="C2309" s="1" t="s">
        <v>5956</v>
      </c>
      <c r="D2309" t="s">
        <v>5171</v>
      </c>
    </row>
    <row r="2310" spans="1:4" ht="15.6" x14ac:dyDescent="0.3">
      <c r="A2310" s="1" t="s">
        <v>48</v>
      </c>
      <c r="B2310" t="s">
        <v>2390</v>
      </c>
      <c r="C2310" s="1" t="s">
        <v>5308</v>
      </c>
      <c r="D2310" t="s">
        <v>5138</v>
      </c>
    </row>
    <row r="2311" spans="1:4" ht="15.6" x14ac:dyDescent="0.3">
      <c r="A2311" s="1" t="s">
        <v>47</v>
      </c>
      <c r="B2311" t="s">
        <v>2393</v>
      </c>
      <c r="C2311" s="1" t="s">
        <v>2647</v>
      </c>
      <c r="D2311" t="s">
        <v>2690</v>
      </c>
    </row>
    <row r="2312" spans="1:4" ht="15.6" x14ac:dyDescent="0.3">
      <c r="A2312" s="1" t="s">
        <v>46</v>
      </c>
      <c r="B2312" t="s">
        <v>3265</v>
      </c>
      <c r="C2312" s="1" t="s">
        <v>5957</v>
      </c>
      <c r="D2312" t="s">
        <v>3550</v>
      </c>
    </row>
    <row r="2313" spans="1:4" ht="15.6" x14ac:dyDescent="0.3">
      <c r="A2313" s="1" t="s">
        <v>45</v>
      </c>
      <c r="B2313" t="s">
        <v>2390</v>
      </c>
      <c r="C2313" s="1" t="s">
        <v>5958</v>
      </c>
      <c r="D2313" t="s">
        <v>2502</v>
      </c>
    </row>
    <row r="2314" spans="1:4" ht="15.6" x14ac:dyDescent="0.3">
      <c r="A2314" s="1" t="s">
        <v>44</v>
      </c>
      <c r="B2314" t="s">
        <v>2393</v>
      </c>
      <c r="C2314" s="1" t="s">
        <v>5959</v>
      </c>
      <c r="D2314" t="s">
        <v>2469</v>
      </c>
    </row>
    <row r="2315" spans="1:4" ht="15.6" x14ac:dyDescent="0.3">
      <c r="A2315" s="1" t="s">
        <v>43</v>
      </c>
      <c r="B2315" t="s">
        <v>2390</v>
      </c>
      <c r="C2315" s="1" t="s">
        <v>5960</v>
      </c>
      <c r="D2315" t="s">
        <v>3125</v>
      </c>
    </row>
    <row r="2316" spans="1:4" ht="15.6" x14ac:dyDescent="0.3">
      <c r="A2316" s="1" t="s">
        <v>42</v>
      </c>
      <c r="B2316" t="s">
        <v>2390</v>
      </c>
      <c r="C2316" s="1" t="s">
        <v>3888</v>
      </c>
      <c r="D2316" t="s">
        <v>5961</v>
      </c>
    </row>
    <row r="2317" spans="1:4" ht="15.6" x14ac:dyDescent="0.3">
      <c r="A2317" s="1" t="s">
        <v>40</v>
      </c>
      <c r="B2317" t="s">
        <v>2393</v>
      </c>
      <c r="C2317" s="1" t="s">
        <v>2939</v>
      </c>
      <c r="D2317" t="s">
        <v>5962</v>
      </c>
    </row>
    <row r="2318" spans="1:4" ht="15.6" x14ac:dyDescent="0.3">
      <c r="A2318" s="1" t="s">
        <v>39</v>
      </c>
      <c r="B2318" t="s">
        <v>2393</v>
      </c>
      <c r="C2318" s="1" t="s">
        <v>5963</v>
      </c>
      <c r="D2318" t="s">
        <v>3773</v>
      </c>
    </row>
    <row r="2319" spans="1:4" ht="15.6" x14ac:dyDescent="0.3">
      <c r="A2319" s="1" t="s">
        <v>38</v>
      </c>
      <c r="B2319" t="s">
        <v>2390</v>
      </c>
      <c r="C2319" s="1" t="s">
        <v>5192</v>
      </c>
      <c r="D2319" t="s">
        <v>5964</v>
      </c>
    </row>
    <row r="2320" spans="1:4" ht="15.6" x14ac:dyDescent="0.3">
      <c r="A2320" s="1" t="s">
        <v>37</v>
      </c>
      <c r="B2320" t="s">
        <v>2393</v>
      </c>
      <c r="C2320" s="1" t="s">
        <v>5965</v>
      </c>
      <c r="D2320" t="s">
        <v>5966</v>
      </c>
    </row>
    <row r="2321" spans="1:4" ht="15.6" x14ac:dyDescent="0.3">
      <c r="A2321" s="1" t="s">
        <v>35</v>
      </c>
      <c r="B2321" t="s">
        <v>2390</v>
      </c>
      <c r="C2321" s="1" t="s">
        <v>5967</v>
      </c>
      <c r="D2321" t="s">
        <v>5968</v>
      </c>
    </row>
    <row r="2322" spans="1:4" ht="15.6" x14ac:dyDescent="0.3">
      <c r="A2322" s="1" t="s">
        <v>33</v>
      </c>
      <c r="B2322" t="s">
        <v>2393</v>
      </c>
      <c r="C2322" s="1" t="s">
        <v>5969</v>
      </c>
      <c r="D2322" t="s">
        <v>2575</v>
      </c>
    </row>
    <row r="2323" spans="1:4" ht="15.6" x14ac:dyDescent="0.3">
      <c r="A2323" s="1" t="s">
        <v>32</v>
      </c>
      <c r="B2323" t="s">
        <v>2390</v>
      </c>
      <c r="C2323" s="1" t="s">
        <v>5970</v>
      </c>
      <c r="D2323" t="s">
        <v>5971</v>
      </c>
    </row>
    <row r="2324" spans="1:4" ht="15.6" x14ac:dyDescent="0.3">
      <c r="A2324" s="1" t="s">
        <v>31</v>
      </c>
      <c r="B2324" t="s">
        <v>2393</v>
      </c>
      <c r="C2324" s="1" t="s">
        <v>5972</v>
      </c>
      <c r="D2324" t="s">
        <v>2690</v>
      </c>
    </row>
    <row r="2325" spans="1:4" ht="15.6" x14ac:dyDescent="0.3">
      <c r="A2325" s="1" t="s">
        <v>28</v>
      </c>
      <c r="B2325" t="s">
        <v>2390</v>
      </c>
      <c r="C2325" s="1" t="s">
        <v>5973</v>
      </c>
      <c r="D2325" t="s">
        <v>5974</v>
      </c>
    </row>
    <row r="2326" spans="1:4" ht="15.6" x14ac:dyDescent="0.3">
      <c r="A2326" s="1" t="s">
        <v>27</v>
      </c>
      <c r="B2326" t="s">
        <v>2393</v>
      </c>
      <c r="C2326" s="1" t="s">
        <v>3709</v>
      </c>
      <c r="D2326" t="s">
        <v>5975</v>
      </c>
    </row>
    <row r="2327" spans="1:4" ht="15.6" x14ac:dyDescent="0.3">
      <c r="A2327" s="1" t="s">
        <v>26</v>
      </c>
      <c r="B2327" t="s">
        <v>2393</v>
      </c>
      <c r="C2327" s="1" t="s">
        <v>5976</v>
      </c>
      <c r="D2327" t="s">
        <v>5977</v>
      </c>
    </row>
    <row r="2328" spans="1:4" ht="15.6" x14ac:dyDescent="0.3">
      <c r="A2328" s="1" t="s">
        <v>25</v>
      </c>
      <c r="B2328" t="s">
        <v>2390</v>
      </c>
      <c r="C2328" s="1" t="s">
        <v>3031</v>
      </c>
      <c r="D2328" t="s">
        <v>4228</v>
      </c>
    </row>
    <row r="2329" spans="1:4" ht="15.6" x14ac:dyDescent="0.3">
      <c r="A2329" s="1" t="s">
        <v>24</v>
      </c>
      <c r="B2329" t="s">
        <v>2390</v>
      </c>
      <c r="C2329" s="1" t="s">
        <v>5978</v>
      </c>
      <c r="D2329" t="s">
        <v>2436</v>
      </c>
    </row>
    <row r="2330" spans="1:4" ht="15.6" x14ac:dyDescent="0.3">
      <c r="A2330" s="1" t="s">
        <v>23</v>
      </c>
      <c r="B2330" t="s">
        <v>2390</v>
      </c>
      <c r="C2330" s="1" t="s">
        <v>5979</v>
      </c>
      <c r="D2330" t="s">
        <v>5980</v>
      </c>
    </row>
    <row r="2331" spans="1:4" ht="15.6" x14ac:dyDescent="0.3">
      <c r="A2331" s="1" t="s">
        <v>21</v>
      </c>
      <c r="B2331" t="s">
        <v>2390</v>
      </c>
      <c r="C2331" s="1" t="s">
        <v>5981</v>
      </c>
      <c r="D2331" t="s">
        <v>5982</v>
      </c>
    </row>
    <row r="2332" spans="1:4" ht="15.6" x14ac:dyDescent="0.3">
      <c r="A2332" s="1" t="s">
        <v>20</v>
      </c>
      <c r="B2332" t="s">
        <v>2393</v>
      </c>
      <c r="C2332" s="1" t="s">
        <v>5983</v>
      </c>
      <c r="D2332" t="s">
        <v>3149</v>
      </c>
    </row>
    <row r="2333" spans="1:4" ht="15.6" x14ac:dyDescent="0.3">
      <c r="A2333" s="1" t="s">
        <v>18</v>
      </c>
      <c r="B2333" t="s">
        <v>2393</v>
      </c>
      <c r="C2333" s="1" t="s">
        <v>5984</v>
      </c>
      <c r="D2333" t="s">
        <v>5985</v>
      </c>
    </row>
    <row r="2334" spans="1:4" ht="15.6" x14ac:dyDescent="0.3">
      <c r="A2334" s="1" t="s">
        <v>16</v>
      </c>
      <c r="B2334" t="s">
        <v>2390</v>
      </c>
      <c r="C2334" s="1" t="s">
        <v>5986</v>
      </c>
      <c r="D2334" t="s">
        <v>5157</v>
      </c>
    </row>
    <row r="2335" spans="1:4" ht="15.6" x14ac:dyDescent="0.3">
      <c r="A2335" s="1" t="s">
        <v>13</v>
      </c>
      <c r="B2335" t="s">
        <v>2393</v>
      </c>
      <c r="C2335" s="1" t="s">
        <v>5987</v>
      </c>
      <c r="D2335" t="s">
        <v>5988</v>
      </c>
    </row>
    <row r="2336" spans="1:4" ht="15.6" x14ac:dyDescent="0.3">
      <c r="A2336" s="1" t="s">
        <v>8</v>
      </c>
      <c r="B2336" t="s">
        <v>2393</v>
      </c>
      <c r="C2336" s="1" t="s">
        <v>5989</v>
      </c>
      <c r="D2336" t="s">
        <v>5990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36"/>
  <sheetViews>
    <sheetView workbookViewId="0">
      <selection activeCell="G19" sqref="G19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  <col min="9" max="9" width="15.5546875" customWidth="1"/>
    <col min="10" max="10" width="17.33203125" customWidth="1"/>
    <col min="11" max="11" width="14.6640625" customWidth="1"/>
  </cols>
  <sheetData>
    <row r="1" spans="1:11" ht="18.899999999999999" customHeight="1" x14ac:dyDescent="0.3">
      <c r="A1" s="4" t="s">
        <v>0</v>
      </c>
      <c r="B1" s="4" t="s">
        <v>2372</v>
      </c>
      <c r="C1" s="4" t="s">
        <v>2373</v>
      </c>
      <c r="D1" s="4" t="s">
        <v>2374</v>
      </c>
      <c r="E1" s="4" t="s">
        <v>2375</v>
      </c>
      <c r="F1" s="4" t="s">
        <v>2376</v>
      </c>
      <c r="G1" s="4" t="s">
        <v>2377</v>
      </c>
      <c r="H1" s="4" t="s">
        <v>2378</v>
      </c>
      <c r="I1" s="10" t="s">
        <v>2384</v>
      </c>
      <c r="J1" s="10" t="s">
        <v>5996</v>
      </c>
      <c r="K1" s="10" t="s">
        <v>5995</v>
      </c>
    </row>
    <row r="2" spans="1:11" x14ac:dyDescent="0.3">
      <c r="A2" t="s">
        <v>2371</v>
      </c>
      <c r="B2">
        <v>47.41</v>
      </c>
      <c r="C2">
        <v>7.47</v>
      </c>
      <c r="D2" t="s">
        <v>2379</v>
      </c>
      <c r="E2" t="s">
        <v>2379</v>
      </c>
      <c r="F2" t="s">
        <v>2379</v>
      </c>
      <c r="G2">
        <v>0</v>
      </c>
      <c r="H2" t="s">
        <v>2380</v>
      </c>
      <c r="I2">
        <f>COUNTIF(H:H,"Yes")</f>
        <v>975</v>
      </c>
      <c r="J2" t="str" cm="1">
        <f t="array" ref="J2">_xlfn.IFS(B2&lt;18.5,"Underweight",B2&lt;=24.9,"Normal weight",B2&lt;=29.9, "overweight",TRUE,"obesity")</f>
        <v>obesity</v>
      </c>
      <c r="K2" t="str" cm="1">
        <f t="array" ref="K2">_xlfn.IFS(C2&lt;5.7,"Normal",C2&lt;=6.4,"Predibetics",TRUE,"Diabetes")</f>
        <v>Diabetes</v>
      </c>
    </row>
    <row r="3" spans="1:11" x14ac:dyDescent="0.3">
      <c r="A3" t="s">
        <v>2370</v>
      </c>
      <c r="B3">
        <v>30.36</v>
      </c>
      <c r="C3">
        <v>5.77</v>
      </c>
      <c r="D3" t="s">
        <v>2379</v>
      </c>
      <c r="E3" t="s">
        <v>2379</v>
      </c>
      <c r="F3" t="s">
        <v>2379</v>
      </c>
      <c r="G3">
        <v>0</v>
      </c>
      <c r="H3" t="s">
        <v>2380</v>
      </c>
      <c r="I3">
        <f>COUNTIF(H:H,"No")</f>
        <v>1360</v>
      </c>
      <c r="J3" t="str" cm="1">
        <f t="array" ref="J3">_xlfn.IFS(B3&lt;18.5,"Underweight",B3&lt;=24.9,"Normal weight",B3&lt;=29.9, "overweight",TRUE,"obesity")</f>
        <v>obesity</v>
      </c>
      <c r="K3" t="str" cm="1">
        <f t="array" ref="K3">_xlfn.IFS(C3&lt;5.7,"Normal",C3&lt;=6.4,"Predibetics",TRUE,"Diabetes")</f>
        <v>Predibetics</v>
      </c>
    </row>
    <row r="4" spans="1:11" x14ac:dyDescent="0.3">
      <c r="A4" t="s">
        <v>2369</v>
      </c>
      <c r="B4">
        <v>34.484999999999999</v>
      </c>
      <c r="C4">
        <v>11.87</v>
      </c>
      <c r="D4" t="s">
        <v>2380</v>
      </c>
      <c r="E4" t="s">
        <v>2379</v>
      </c>
      <c r="F4" t="s">
        <v>2379</v>
      </c>
      <c r="G4">
        <v>2</v>
      </c>
      <c r="H4" t="s">
        <v>2380</v>
      </c>
      <c r="I4">
        <f>COUNTIF(H:H,"?")</f>
        <v>0</v>
      </c>
      <c r="J4" t="str" cm="1">
        <f t="array" ref="J4">_xlfn.IFS(B4&lt;18.5,"Underweight",B4&lt;=24.9,"Normal weight",B4&lt;=29.9, "overweight",TRUE,"obesity")</f>
        <v>obesity</v>
      </c>
      <c r="K4" t="str" cm="1">
        <f t="array" ref="K4">_xlfn.IFS(C4&lt;5.7,"Normal",C4&lt;=6.4,"Predibetics",TRUE,"Diabetes")</f>
        <v>Diabetes</v>
      </c>
    </row>
    <row r="5" spans="1:11" x14ac:dyDescent="0.3">
      <c r="A5" t="s">
        <v>2368</v>
      </c>
      <c r="B5">
        <v>38.094999999999999</v>
      </c>
      <c r="C5">
        <v>6.05</v>
      </c>
      <c r="D5" t="s">
        <v>2379</v>
      </c>
      <c r="E5" t="s">
        <v>2379</v>
      </c>
      <c r="F5" t="s">
        <v>2379</v>
      </c>
      <c r="G5">
        <v>0</v>
      </c>
      <c r="H5" t="s">
        <v>2380</v>
      </c>
      <c r="J5" t="str" cm="1">
        <f t="array" ref="J5">_xlfn.IFS(B5&lt;18.5,"Underweight",B5&lt;=24.9,"Normal weight",B5&lt;=29.9, "overweight",TRUE,"obesity")</f>
        <v>obesity</v>
      </c>
      <c r="K5" t="str" cm="1">
        <f t="array" ref="K5">_xlfn.IFS(C5&lt;5.7,"Normal",C5&lt;=6.4,"Predibetics",TRUE,"Diabetes")</f>
        <v>Predibetics</v>
      </c>
    </row>
    <row r="6" spans="1:11" x14ac:dyDescent="0.3">
      <c r="A6" t="s">
        <v>2367</v>
      </c>
      <c r="B6">
        <v>35.53</v>
      </c>
      <c r="C6">
        <v>5.45</v>
      </c>
      <c r="D6" t="s">
        <v>2379</v>
      </c>
      <c r="E6" t="s">
        <v>2379</v>
      </c>
      <c r="F6" t="s">
        <v>2379</v>
      </c>
      <c r="G6">
        <v>0</v>
      </c>
      <c r="H6" t="s">
        <v>2380</v>
      </c>
      <c r="J6" t="str" cm="1">
        <f t="array" ref="J6">_xlfn.IFS(B6&lt;18.5,"Underweight",B6&lt;=24.9,"Normal weight",B6&lt;=29.9, "overweight",TRUE,"obesity")</f>
        <v>obesity</v>
      </c>
      <c r="K6" t="str" cm="1">
        <f t="array" ref="K6">_xlfn.IFS(C6&lt;5.7,"Normal",C6&lt;=6.4,"Predibetics",TRUE,"Diabetes")</f>
        <v>Normal</v>
      </c>
    </row>
    <row r="7" spans="1:11" x14ac:dyDescent="0.3">
      <c r="A7" t="s">
        <v>2366</v>
      </c>
      <c r="B7">
        <v>32.799999999999997</v>
      </c>
      <c r="C7">
        <v>6.59</v>
      </c>
      <c r="D7" t="s">
        <v>2379</v>
      </c>
      <c r="E7" t="s">
        <v>2379</v>
      </c>
      <c r="F7" t="s">
        <v>2379</v>
      </c>
      <c r="G7">
        <v>0</v>
      </c>
      <c r="H7" t="s">
        <v>2380</v>
      </c>
      <c r="J7" t="str" cm="1">
        <f t="array" ref="J7">_xlfn.IFS(B7&lt;18.5,"Underweight",B7&lt;=24.9,"Normal weight",B7&lt;=29.9, "overweight",TRUE,"obesity")</f>
        <v>obesity</v>
      </c>
      <c r="K7" t="str" cm="1">
        <f t="array" ref="K7">_xlfn.IFS(C7&lt;5.7,"Normal",C7&lt;=6.4,"Predibetics",TRUE,"Diabetes")</f>
        <v>Diabetes</v>
      </c>
    </row>
    <row r="8" spans="1:11" x14ac:dyDescent="0.3">
      <c r="A8" t="s">
        <v>2365</v>
      </c>
      <c r="B8">
        <v>36.4</v>
      </c>
      <c r="C8">
        <v>6.07</v>
      </c>
      <c r="D8" t="s">
        <v>2379</v>
      </c>
      <c r="E8" t="s">
        <v>2379</v>
      </c>
      <c r="F8" t="s">
        <v>2379</v>
      </c>
      <c r="G8">
        <v>0</v>
      </c>
      <c r="H8" t="s">
        <v>2380</v>
      </c>
      <c r="J8" t="str" cm="1">
        <f t="array" ref="J8">_xlfn.IFS(B8&lt;18.5,"Underweight",B8&lt;=24.9,"Normal weight",B8&lt;=29.9, "overweight",TRUE,"obesity")</f>
        <v>obesity</v>
      </c>
      <c r="K8" t="str" cm="1">
        <f t="array" ref="K8">_xlfn.IFS(C8&lt;5.7,"Normal",C8&lt;=6.4,"Predibetics",TRUE,"Diabetes")</f>
        <v>Predibetics</v>
      </c>
    </row>
    <row r="9" spans="1:11" x14ac:dyDescent="0.3">
      <c r="A9" t="s">
        <v>2364</v>
      </c>
      <c r="B9">
        <v>36.96</v>
      </c>
      <c r="C9">
        <v>7.93</v>
      </c>
      <c r="D9" t="s">
        <v>2379</v>
      </c>
      <c r="E9" t="s">
        <v>2379</v>
      </c>
      <c r="F9" t="s">
        <v>2379</v>
      </c>
      <c r="G9">
        <v>3</v>
      </c>
      <c r="H9" t="s">
        <v>2380</v>
      </c>
      <c r="J9" t="str" cm="1">
        <f t="array" ref="J9">_xlfn.IFS(B9&lt;18.5,"Underweight",B9&lt;=24.9,"Normal weight",B9&lt;=29.9, "overweight",TRUE,"obesity")</f>
        <v>obesity</v>
      </c>
      <c r="K9" t="str" cm="1">
        <f t="array" ref="K9">_xlfn.IFS(C9&lt;5.7,"Normal",C9&lt;=6.4,"Predibetics",TRUE,"Diabetes")</f>
        <v>Diabetes</v>
      </c>
    </row>
    <row r="10" spans="1:11" x14ac:dyDescent="0.3">
      <c r="A10" t="s">
        <v>2363</v>
      </c>
      <c r="B10">
        <v>41.14</v>
      </c>
      <c r="C10">
        <v>9.58</v>
      </c>
      <c r="D10" t="s">
        <v>2380</v>
      </c>
      <c r="E10" t="s">
        <v>2379</v>
      </c>
      <c r="F10" t="s">
        <v>2381</v>
      </c>
      <c r="G10">
        <v>1</v>
      </c>
      <c r="H10" t="s">
        <v>2380</v>
      </c>
      <c r="J10" t="str" cm="1">
        <f t="array" ref="J10">_xlfn.IFS(B10&lt;18.5,"Underweight",B10&lt;=24.9,"Normal weight",B10&lt;=29.9, "overweight",TRUE,"obesity")</f>
        <v>obesity</v>
      </c>
      <c r="K10" t="str" cm="1">
        <f t="array" ref="K10">_xlfn.IFS(C10&lt;5.7,"Normal",C10&lt;=6.4,"Predibetics",TRUE,"Diabetes")</f>
        <v>Diabetes</v>
      </c>
    </row>
    <row r="11" spans="1:11" x14ac:dyDescent="0.3">
      <c r="A11" t="s">
        <v>2362</v>
      </c>
      <c r="B11">
        <v>38.06</v>
      </c>
      <c r="C11">
        <v>10.79</v>
      </c>
      <c r="D11" t="s">
        <v>2379</v>
      </c>
      <c r="E11" t="s">
        <v>2379</v>
      </c>
      <c r="F11" t="s">
        <v>2379</v>
      </c>
      <c r="G11">
        <v>0</v>
      </c>
      <c r="H11" t="s">
        <v>2380</v>
      </c>
      <c r="J11" t="str" cm="1">
        <f t="array" ref="J11">_xlfn.IFS(B11&lt;18.5,"Underweight",B11&lt;=24.9,"Normal weight",B11&lt;=29.9, "overweight",TRUE,"obesity")</f>
        <v>obesity</v>
      </c>
      <c r="K11" t="str" cm="1">
        <f t="array" ref="K11">_xlfn.IFS(C11&lt;5.7,"Normal",C11&lt;=6.4,"Predibetics",TRUE,"Diabetes")</f>
        <v>Diabetes</v>
      </c>
    </row>
    <row r="12" spans="1:11" x14ac:dyDescent="0.3">
      <c r="A12" t="s">
        <v>2361</v>
      </c>
      <c r="B12">
        <v>37.700000000000003</v>
      </c>
      <c r="C12">
        <v>5.96</v>
      </c>
      <c r="D12" t="s">
        <v>2380</v>
      </c>
      <c r="E12" t="s">
        <v>2379</v>
      </c>
      <c r="F12" t="s">
        <v>2379</v>
      </c>
      <c r="G12">
        <v>2</v>
      </c>
      <c r="H12" t="s">
        <v>2380</v>
      </c>
      <c r="J12" t="str" cm="1">
        <f t="array" ref="J12">_xlfn.IFS(B12&lt;18.5,"Underweight",B12&lt;=24.9,"Normal weight",B12&lt;=29.9, "overweight",TRUE,"obesity")</f>
        <v>obesity</v>
      </c>
      <c r="K12" t="str" cm="1">
        <f t="array" ref="K12">_xlfn.IFS(C12&lt;5.7,"Normal",C12&lt;=6.4,"Predibetics",TRUE,"Diabetes")</f>
        <v>Predibetics</v>
      </c>
    </row>
    <row r="13" spans="1:11" x14ac:dyDescent="0.3">
      <c r="A13" t="s">
        <v>2360</v>
      </c>
      <c r="B13">
        <v>42.13</v>
      </c>
      <c r="C13">
        <v>11.9</v>
      </c>
      <c r="D13" t="s">
        <v>2379</v>
      </c>
      <c r="E13" t="s">
        <v>2379</v>
      </c>
      <c r="F13" t="s">
        <v>2379</v>
      </c>
      <c r="G13">
        <v>0</v>
      </c>
      <c r="H13" t="s">
        <v>2380</v>
      </c>
      <c r="J13" t="str" cm="1">
        <f t="array" ref="J13">_xlfn.IFS(B13&lt;18.5,"Underweight",B13&lt;=24.9,"Normal weight",B13&lt;=29.9, "overweight",TRUE,"obesity")</f>
        <v>obesity</v>
      </c>
      <c r="K13" t="str" cm="1">
        <f t="array" ref="K13">_xlfn.IFS(C13&lt;5.7,"Normal",C13&lt;=6.4,"Predibetics",TRUE,"Diabetes")</f>
        <v>Diabetes</v>
      </c>
    </row>
    <row r="14" spans="1:11" x14ac:dyDescent="0.3">
      <c r="A14" t="s">
        <v>2359</v>
      </c>
      <c r="B14">
        <v>40.92</v>
      </c>
      <c r="C14">
        <v>8.41</v>
      </c>
      <c r="D14" t="s">
        <v>2379</v>
      </c>
      <c r="E14" t="s">
        <v>2379</v>
      </c>
      <c r="F14" t="s">
        <v>2379</v>
      </c>
      <c r="G14">
        <v>0</v>
      </c>
      <c r="H14" t="s">
        <v>2380</v>
      </c>
      <c r="J14" t="str" cm="1">
        <f t="array" ref="J14">_xlfn.IFS(B14&lt;18.5,"Underweight",B14&lt;=24.9,"Normal weight",B14&lt;=29.9, "overweight",TRUE,"obesity")</f>
        <v>obesity</v>
      </c>
      <c r="K14" t="str" cm="1">
        <f t="array" ref="K14">_xlfn.IFS(C14&lt;5.7,"Normal",C14&lt;=6.4,"Predibetics",TRUE,"Diabetes")</f>
        <v>Diabetes</v>
      </c>
    </row>
    <row r="15" spans="1:11" x14ac:dyDescent="0.3">
      <c r="A15" t="s">
        <v>2358</v>
      </c>
      <c r="B15">
        <v>40.564999999999998</v>
      </c>
      <c r="C15">
        <v>7.02</v>
      </c>
      <c r="D15" t="s">
        <v>2379</v>
      </c>
      <c r="E15" t="s">
        <v>2379</v>
      </c>
      <c r="F15" t="s">
        <v>2379</v>
      </c>
      <c r="G15">
        <v>0</v>
      </c>
      <c r="H15" t="s">
        <v>2380</v>
      </c>
      <c r="J15" t="str" cm="1">
        <f t="array" ref="J15">_xlfn.IFS(B15&lt;18.5,"Underweight",B15&lt;=24.9,"Normal weight",B15&lt;=29.9, "overweight",TRUE,"obesity")</f>
        <v>obesity</v>
      </c>
      <c r="K15" t="str" cm="1">
        <f t="array" ref="K15">_xlfn.IFS(C15&lt;5.7,"Normal",C15&lt;=6.4,"Predibetics",TRUE,"Diabetes")</f>
        <v>Diabetes</v>
      </c>
    </row>
    <row r="16" spans="1:11" x14ac:dyDescent="0.3">
      <c r="A16" t="s">
        <v>2357</v>
      </c>
      <c r="B16">
        <v>36.384999999999998</v>
      </c>
      <c r="C16">
        <v>7.59</v>
      </c>
      <c r="D16" t="s">
        <v>2380</v>
      </c>
      <c r="E16" t="s">
        <v>2379</v>
      </c>
      <c r="F16" t="s">
        <v>2379</v>
      </c>
      <c r="G16">
        <v>2</v>
      </c>
      <c r="H16" t="s">
        <v>2380</v>
      </c>
      <c r="J16" t="str" cm="1">
        <f t="array" ref="J16">_xlfn.IFS(B16&lt;18.5,"Underweight",B16&lt;=24.9,"Normal weight",B16&lt;=29.9, "overweight",TRUE,"obesity")</f>
        <v>obesity</v>
      </c>
      <c r="K16" t="str" cm="1">
        <f t="array" ref="K16">_xlfn.IFS(C16&lt;5.7,"Normal",C16&lt;=6.4,"Predibetics",TRUE,"Diabetes")</f>
        <v>Diabetes</v>
      </c>
    </row>
    <row r="17" spans="1:11" x14ac:dyDescent="0.3">
      <c r="A17" t="s">
        <v>2356</v>
      </c>
      <c r="B17">
        <v>39.9</v>
      </c>
      <c r="C17">
        <v>11.32</v>
      </c>
      <c r="D17" t="s">
        <v>2379</v>
      </c>
      <c r="E17" t="s">
        <v>2379</v>
      </c>
      <c r="F17" t="s">
        <v>2379</v>
      </c>
      <c r="G17">
        <v>0</v>
      </c>
      <c r="H17" t="s">
        <v>2380</v>
      </c>
      <c r="J17" t="str" cm="1">
        <f t="array" ref="J17">_xlfn.IFS(B17&lt;18.5,"Underweight",B17&lt;=24.9,"Normal weight",B17&lt;=29.9, "overweight",TRUE,"obesity")</f>
        <v>obesity</v>
      </c>
      <c r="K17" t="str" cm="1">
        <f t="array" ref="K17">_xlfn.IFS(C17&lt;5.7,"Normal",C17&lt;=6.4,"Predibetics",TRUE,"Diabetes")</f>
        <v>Diabetes</v>
      </c>
    </row>
    <row r="18" spans="1:11" x14ac:dyDescent="0.3">
      <c r="A18" t="s">
        <v>2355</v>
      </c>
      <c r="B18">
        <v>33.799999999999997</v>
      </c>
      <c r="C18">
        <v>7.67</v>
      </c>
      <c r="D18" t="s">
        <v>2379</v>
      </c>
      <c r="E18" t="s">
        <v>2379</v>
      </c>
      <c r="F18" t="s">
        <v>2379</v>
      </c>
      <c r="G18">
        <v>3</v>
      </c>
      <c r="H18" t="s">
        <v>2380</v>
      </c>
      <c r="J18" t="str" cm="1">
        <f t="array" ref="J18">_xlfn.IFS(B18&lt;18.5,"Underweight",B18&lt;=24.9,"Normal weight",B18&lt;=29.9, "overweight",TRUE,"obesity")</f>
        <v>obesity</v>
      </c>
      <c r="K18" t="str" cm="1">
        <f t="array" ref="K18">_xlfn.IFS(C18&lt;5.7,"Normal",C18&lt;=6.4,"Predibetics",TRUE,"Diabetes")</f>
        <v>Diabetes</v>
      </c>
    </row>
    <row r="19" spans="1:11" x14ac:dyDescent="0.3">
      <c r="A19" t="s">
        <v>2354</v>
      </c>
      <c r="B19">
        <v>36.765000000000001</v>
      </c>
      <c r="C19">
        <v>7.29</v>
      </c>
      <c r="D19" t="s">
        <v>2380</v>
      </c>
      <c r="E19" t="s">
        <v>2379</v>
      </c>
      <c r="F19" t="s">
        <v>2381</v>
      </c>
      <c r="G19">
        <v>1</v>
      </c>
      <c r="H19" t="s">
        <v>2380</v>
      </c>
      <c r="J19" t="str" cm="1">
        <f t="array" ref="J19">_xlfn.IFS(B19&lt;18.5,"Underweight",B19&lt;=24.9,"Normal weight",B19&lt;=29.9, "overweight",TRUE,"obesity")</f>
        <v>obesity</v>
      </c>
      <c r="K19" t="str" cm="1">
        <f t="array" ref="K19">_xlfn.IFS(C19&lt;5.7,"Normal",C19&lt;=6.4,"Predibetics",TRUE,"Diabetes")</f>
        <v>Diabetes</v>
      </c>
    </row>
    <row r="20" spans="1:11" x14ac:dyDescent="0.3">
      <c r="A20" t="s">
        <v>2353</v>
      </c>
      <c r="B20">
        <v>36.954999999999998</v>
      </c>
      <c r="C20">
        <v>4.72</v>
      </c>
      <c r="D20" t="s">
        <v>2380</v>
      </c>
      <c r="E20" t="s">
        <v>2379</v>
      </c>
      <c r="F20" t="s">
        <v>2379</v>
      </c>
      <c r="G20">
        <v>1</v>
      </c>
      <c r="H20" t="s">
        <v>2380</v>
      </c>
      <c r="J20" t="str" cm="1">
        <f t="array" ref="J20">_xlfn.IFS(B20&lt;18.5,"Underweight",B20&lt;=24.9,"Normal weight",B20&lt;=29.9, "overweight",TRUE,"obesity")</f>
        <v>obesity</v>
      </c>
      <c r="K20" t="str" cm="1">
        <f t="array" ref="K20">_xlfn.IFS(C20&lt;5.7,"Normal",C20&lt;=6.4,"Predibetics",TRUE,"Diabetes")</f>
        <v>Normal</v>
      </c>
    </row>
    <row r="21" spans="1:11" x14ac:dyDescent="0.3">
      <c r="A21" t="s">
        <v>2352</v>
      </c>
      <c r="B21">
        <v>42.9</v>
      </c>
      <c r="C21">
        <v>11.41</v>
      </c>
      <c r="D21" t="s">
        <v>2379</v>
      </c>
      <c r="E21" t="s">
        <v>2379</v>
      </c>
      <c r="F21" t="s">
        <v>2379</v>
      </c>
      <c r="G21">
        <v>0</v>
      </c>
      <c r="H21" t="s">
        <v>2380</v>
      </c>
      <c r="J21" t="str" cm="1">
        <f t="array" ref="J21">_xlfn.IFS(B21&lt;18.5,"Underweight",B21&lt;=24.9,"Normal weight",B21&lt;=29.9, "overweight",TRUE,"obesity")</f>
        <v>obesity</v>
      </c>
      <c r="K21" t="str" cm="1">
        <f t="array" ref="K21">_xlfn.IFS(C21&lt;5.7,"Normal",C21&lt;=6.4,"Predibetics",TRUE,"Diabetes")</f>
        <v>Diabetes</v>
      </c>
    </row>
    <row r="22" spans="1:11" x14ac:dyDescent="0.3">
      <c r="A22" t="s">
        <v>2351</v>
      </c>
      <c r="B22">
        <v>36.299999999999997</v>
      </c>
      <c r="C22">
        <v>11.5</v>
      </c>
      <c r="D22" t="s">
        <v>2380</v>
      </c>
      <c r="E22" t="s">
        <v>2379</v>
      </c>
      <c r="F22" t="s">
        <v>2379</v>
      </c>
      <c r="G22">
        <v>2</v>
      </c>
      <c r="H22" t="s">
        <v>2380</v>
      </c>
      <c r="J22" t="str" cm="1">
        <f t="array" ref="J22">_xlfn.IFS(B22&lt;18.5,"Underweight",B22&lt;=24.9,"Normal weight",B22&lt;=29.9, "overweight",TRUE,"obesity")</f>
        <v>obesity</v>
      </c>
      <c r="K22" t="str" cm="1">
        <f t="array" ref="K22">_xlfn.IFS(C22&lt;5.7,"Normal",C22&lt;=6.4,"Predibetics",TRUE,"Diabetes")</f>
        <v>Diabetes</v>
      </c>
    </row>
    <row r="23" spans="1:11" x14ac:dyDescent="0.3">
      <c r="A23" t="s">
        <v>2350</v>
      </c>
      <c r="B23">
        <v>32.200000000000003</v>
      </c>
      <c r="C23">
        <v>6.22</v>
      </c>
      <c r="D23" t="s">
        <v>2380</v>
      </c>
      <c r="E23" t="s">
        <v>2379</v>
      </c>
      <c r="F23" t="s">
        <v>2379</v>
      </c>
      <c r="G23">
        <v>2</v>
      </c>
      <c r="H23" t="s">
        <v>2380</v>
      </c>
      <c r="J23" t="str" cm="1">
        <f t="array" ref="J23">_xlfn.IFS(B23&lt;18.5,"Underweight",B23&lt;=24.9,"Normal weight",B23&lt;=29.9, "overweight",TRUE,"obesity")</f>
        <v>obesity</v>
      </c>
      <c r="K23" t="str" cm="1">
        <f t="array" ref="K23">_xlfn.IFS(C23&lt;5.7,"Normal",C23&lt;=6.4,"Predibetics",TRUE,"Diabetes")</f>
        <v>Predibetics</v>
      </c>
    </row>
    <row r="24" spans="1:11" x14ac:dyDescent="0.3">
      <c r="A24" t="s">
        <v>2349</v>
      </c>
      <c r="B24">
        <v>31.3</v>
      </c>
      <c r="C24">
        <v>11.38</v>
      </c>
      <c r="D24" t="s">
        <v>2379</v>
      </c>
      <c r="E24" t="s">
        <v>2379</v>
      </c>
      <c r="F24" t="s">
        <v>2379</v>
      </c>
      <c r="G24">
        <v>3</v>
      </c>
      <c r="H24" t="s">
        <v>2380</v>
      </c>
      <c r="J24" t="str" cm="1">
        <f t="array" ref="J24">_xlfn.IFS(B24&lt;18.5,"Underweight",B24&lt;=24.9,"Normal weight",B24&lt;=29.9, "overweight",TRUE,"obesity")</f>
        <v>obesity</v>
      </c>
      <c r="K24" t="str" cm="1">
        <f t="array" ref="K24">_xlfn.IFS(C24&lt;5.7,"Normal",C24&lt;=6.4,"Predibetics",TRUE,"Diabetes")</f>
        <v>Diabetes</v>
      </c>
    </row>
    <row r="25" spans="1:11" x14ac:dyDescent="0.3">
      <c r="A25" t="s">
        <v>2348</v>
      </c>
      <c r="B25">
        <v>41.8</v>
      </c>
      <c r="C25">
        <v>7.89</v>
      </c>
      <c r="D25" t="s">
        <v>2380</v>
      </c>
      <c r="E25" t="s">
        <v>2379</v>
      </c>
      <c r="F25" t="s">
        <v>2379</v>
      </c>
      <c r="G25">
        <v>2</v>
      </c>
      <c r="H25" t="s">
        <v>2380</v>
      </c>
      <c r="J25" t="str" cm="1">
        <f t="array" ref="J25">_xlfn.IFS(B25&lt;18.5,"Underweight",B25&lt;=24.9,"Normal weight",B25&lt;=29.9, "overweight",TRUE,"obesity")</f>
        <v>obesity</v>
      </c>
      <c r="K25" t="str" cm="1">
        <f t="array" ref="K25">_xlfn.IFS(C25&lt;5.7,"Normal",C25&lt;=6.4,"Predibetics",TRUE,"Diabetes")</f>
        <v>Diabetes</v>
      </c>
    </row>
    <row r="26" spans="1:11" x14ac:dyDescent="0.3">
      <c r="A26" t="s">
        <v>2347</v>
      </c>
      <c r="B26">
        <v>35.090000000000003</v>
      </c>
      <c r="C26">
        <v>4.38</v>
      </c>
      <c r="D26" t="s">
        <v>2380</v>
      </c>
      <c r="E26" t="s">
        <v>2379</v>
      </c>
      <c r="F26" t="s">
        <v>2379</v>
      </c>
      <c r="G26">
        <v>2</v>
      </c>
      <c r="H26" t="s">
        <v>2380</v>
      </c>
      <c r="J26" t="str" cm="1">
        <f t="array" ref="J26">_xlfn.IFS(B26&lt;18.5,"Underweight",B26&lt;=24.9,"Normal weight",B26&lt;=29.9, "overweight",TRUE,"obesity")</f>
        <v>obesity</v>
      </c>
      <c r="K26" t="str" cm="1">
        <f t="array" ref="K26">_xlfn.IFS(C26&lt;5.7,"Normal",C26&lt;=6.4,"Predibetics",TRUE,"Diabetes")</f>
        <v>Normal</v>
      </c>
    </row>
    <row r="27" spans="1:11" x14ac:dyDescent="0.3">
      <c r="A27" t="s">
        <v>2346</v>
      </c>
      <c r="B27">
        <v>33.880000000000003</v>
      </c>
      <c r="C27">
        <v>7.01</v>
      </c>
      <c r="D27" t="s">
        <v>2379</v>
      </c>
      <c r="E27" t="s">
        <v>2379</v>
      </c>
      <c r="F27" t="s">
        <v>2379</v>
      </c>
      <c r="G27">
        <v>3</v>
      </c>
      <c r="H27" t="s">
        <v>2380</v>
      </c>
      <c r="J27" t="str" cm="1">
        <f t="array" ref="J27">_xlfn.IFS(B27&lt;18.5,"Underweight",B27&lt;=24.9,"Normal weight",B27&lt;=29.9, "overweight",TRUE,"obesity")</f>
        <v>obesity</v>
      </c>
      <c r="K27" t="str" cm="1">
        <f t="array" ref="K27">_xlfn.IFS(C27&lt;5.7,"Normal",C27&lt;=6.4,"Predibetics",TRUE,"Diabetes")</f>
        <v>Diabetes</v>
      </c>
    </row>
    <row r="28" spans="1:11" x14ac:dyDescent="0.3">
      <c r="A28" t="s">
        <v>2345</v>
      </c>
      <c r="B28">
        <v>30.875</v>
      </c>
      <c r="C28">
        <v>11.88</v>
      </c>
      <c r="D28" t="s">
        <v>2379</v>
      </c>
      <c r="E28" t="s">
        <v>2379</v>
      </c>
      <c r="F28" t="s">
        <v>2379</v>
      </c>
      <c r="G28">
        <v>0</v>
      </c>
      <c r="H28" t="s">
        <v>2380</v>
      </c>
      <c r="J28" t="str" cm="1">
        <f t="array" ref="J28">_xlfn.IFS(B28&lt;18.5,"Underweight",B28&lt;=24.9,"Normal weight",B28&lt;=29.9, "overweight",TRUE,"obesity")</f>
        <v>obesity</v>
      </c>
      <c r="K28" t="str" cm="1">
        <f t="array" ref="K28">_xlfn.IFS(C28&lt;5.7,"Normal",C28&lt;=6.4,"Predibetics",TRUE,"Diabetes")</f>
        <v>Diabetes</v>
      </c>
    </row>
    <row r="29" spans="1:11" x14ac:dyDescent="0.3">
      <c r="A29" t="s">
        <v>2344</v>
      </c>
      <c r="B29">
        <v>36.86</v>
      </c>
      <c r="C29">
        <v>5.19</v>
      </c>
      <c r="D29" t="s">
        <v>2380</v>
      </c>
      <c r="E29" t="s">
        <v>2379</v>
      </c>
      <c r="F29" t="s">
        <v>2381</v>
      </c>
      <c r="G29">
        <v>1</v>
      </c>
      <c r="H29" t="s">
        <v>2380</v>
      </c>
      <c r="J29" t="str" cm="1">
        <f t="array" ref="J29">_xlfn.IFS(B29&lt;18.5,"Underweight",B29&lt;=24.9,"Normal weight",B29&lt;=29.9, "overweight",TRUE,"obesity")</f>
        <v>obesity</v>
      </c>
      <c r="K29" t="str" cm="1">
        <f t="array" ref="K29">_xlfn.IFS(C29&lt;5.7,"Normal",C29&lt;=6.4,"Predibetics",TRUE,"Diabetes")</f>
        <v>Normal</v>
      </c>
    </row>
    <row r="30" spans="1:11" x14ac:dyDescent="0.3">
      <c r="A30" t="s">
        <v>2343</v>
      </c>
      <c r="B30">
        <v>35.86</v>
      </c>
      <c r="C30">
        <v>6.74</v>
      </c>
      <c r="D30" t="s">
        <v>2380</v>
      </c>
      <c r="E30" t="s">
        <v>2379</v>
      </c>
      <c r="F30" t="s">
        <v>2379</v>
      </c>
      <c r="G30">
        <v>2</v>
      </c>
      <c r="H30" t="s">
        <v>2380</v>
      </c>
      <c r="J30" t="str" cm="1">
        <f t="array" ref="J30">_xlfn.IFS(B30&lt;18.5,"Underweight",B30&lt;=24.9,"Normal weight",B30&lt;=29.9, "overweight",TRUE,"obesity")</f>
        <v>obesity</v>
      </c>
      <c r="K30" t="str" cm="1">
        <f t="array" ref="K30">_xlfn.IFS(C30&lt;5.7,"Normal",C30&lt;=6.4,"Predibetics",TRUE,"Diabetes")</f>
        <v>Diabetes</v>
      </c>
    </row>
    <row r="31" spans="1:11" x14ac:dyDescent="0.3">
      <c r="A31" t="s">
        <v>2342</v>
      </c>
      <c r="B31">
        <v>37.049999999999997</v>
      </c>
      <c r="C31">
        <v>8.44</v>
      </c>
      <c r="D31" t="s">
        <v>2379</v>
      </c>
      <c r="E31" t="s">
        <v>2379</v>
      </c>
      <c r="F31" t="s">
        <v>2379</v>
      </c>
      <c r="G31">
        <v>0</v>
      </c>
      <c r="H31" t="s">
        <v>2380</v>
      </c>
      <c r="J31" t="str" cm="1">
        <f t="array" ref="J31">_xlfn.IFS(B31&lt;18.5,"Underweight",B31&lt;=24.9,"Normal weight",B31&lt;=29.9, "overweight",TRUE,"obesity")</f>
        <v>obesity</v>
      </c>
      <c r="K31" t="str" cm="1">
        <f t="array" ref="K31">_xlfn.IFS(C31&lt;5.7,"Normal",C31&lt;=6.4,"Predibetics",TRUE,"Diabetes")</f>
        <v>Diabetes</v>
      </c>
    </row>
    <row r="32" spans="1:11" x14ac:dyDescent="0.3">
      <c r="A32" t="s">
        <v>2341</v>
      </c>
      <c r="B32">
        <v>43.89</v>
      </c>
      <c r="C32">
        <v>8.7100000000000009</v>
      </c>
      <c r="D32" t="s">
        <v>2379</v>
      </c>
      <c r="E32" t="s">
        <v>2379</v>
      </c>
      <c r="F32" t="s">
        <v>2379</v>
      </c>
      <c r="G32">
        <v>0</v>
      </c>
      <c r="H32" t="s">
        <v>2380</v>
      </c>
      <c r="J32" t="str" cm="1">
        <f t="array" ref="J32">_xlfn.IFS(B32&lt;18.5,"Underweight",B32&lt;=24.9,"Normal weight",B32&lt;=29.9, "overweight",TRUE,"obesity")</f>
        <v>obesity</v>
      </c>
      <c r="K32" t="str" cm="1">
        <f t="array" ref="K32">_xlfn.IFS(C32&lt;5.7,"Normal",C32&lt;=6.4,"Predibetics",TRUE,"Diabetes")</f>
        <v>Diabetes</v>
      </c>
    </row>
    <row r="33" spans="1:11" x14ac:dyDescent="0.3">
      <c r="A33" t="s">
        <v>2340</v>
      </c>
      <c r="B33">
        <v>42.35</v>
      </c>
      <c r="C33">
        <v>5.08</v>
      </c>
      <c r="D33" t="s">
        <v>2380</v>
      </c>
      <c r="E33" t="s">
        <v>2379</v>
      </c>
      <c r="F33" t="s">
        <v>2379</v>
      </c>
      <c r="G33">
        <v>0</v>
      </c>
      <c r="H33" t="s">
        <v>2380</v>
      </c>
      <c r="J33" t="str" cm="1">
        <f t="array" ref="J33">_xlfn.IFS(B33&lt;18.5,"Underweight",B33&lt;=24.9,"Normal weight",B33&lt;=29.9, "overweight",TRUE,"obesity")</f>
        <v>obesity</v>
      </c>
      <c r="K33" t="str" cm="1">
        <f t="array" ref="K33">_xlfn.IFS(C33&lt;5.7,"Normal",C33&lt;=6.4,"Predibetics",TRUE,"Diabetes")</f>
        <v>Normal</v>
      </c>
    </row>
    <row r="34" spans="1:11" x14ac:dyDescent="0.3">
      <c r="A34" t="s">
        <v>2339</v>
      </c>
      <c r="B34">
        <v>31.35</v>
      </c>
      <c r="C34">
        <v>6.86</v>
      </c>
      <c r="D34" t="s">
        <v>2379</v>
      </c>
      <c r="E34" t="s">
        <v>2379</v>
      </c>
      <c r="F34" t="s">
        <v>2379</v>
      </c>
      <c r="G34">
        <v>0</v>
      </c>
      <c r="H34" t="s">
        <v>2380</v>
      </c>
      <c r="J34" t="str" cm="1">
        <f t="array" ref="J34">_xlfn.IFS(B34&lt;18.5,"Underweight",B34&lt;=24.9,"Normal weight",B34&lt;=29.9, "overweight",TRUE,"obesity")</f>
        <v>obesity</v>
      </c>
      <c r="K34" t="str" cm="1">
        <f t="array" ref="K34">_xlfn.IFS(C34&lt;5.7,"Normal",C34&lt;=6.4,"Predibetics",TRUE,"Diabetes")</f>
        <v>Diabetes</v>
      </c>
    </row>
    <row r="35" spans="1:11" x14ac:dyDescent="0.3">
      <c r="A35" t="s">
        <v>2338</v>
      </c>
      <c r="B35">
        <v>47.6</v>
      </c>
      <c r="C35">
        <v>5.95</v>
      </c>
      <c r="D35" t="s">
        <v>2380</v>
      </c>
      <c r="E35" t="s">
        <v>2379</v>
      </c>
      <c r="F35" t="s">
        <v>2379</v>
      </c>
      <c r="G35">
        <v>0</v>
      </c>
      <c r="H35" t="s">
        <v>2380</v>
      </c>
      <c r="J35" t="str" cm="1">
        <f t="array" ref="J35">_xlfn.IFS(B35&lt;18.5,"Underweight",B35&lt;=24.9,"Normal weight",B35&lt;=29.9, "overweight",TRUE,"obesity")</f>
        <v>obesity</v>
      </c>
      <c r="K35" t="str" cm="1">
        <f t="array" ref="K35">_xlfn.IFS(C35&lt;5.7,"Normal",C35&lt;=6.4,"Predibetics",TRUE,"Diabetes")</f>
        <v>Predibetics</v>
      </c>
    </row>
    <row r="36" spans="1:11" x14ac:dyDescent="0.3">
      <c r="A36" t="s">
        <v>2337</v>
      </c>
      <c r="B36">
        <v>46.2</v>
      </c>
      <c r="C36">
        <v>6.09</v>
      </c>
      <c r="D36" t="s">
        <v>2379</v>
      </c>
      <c r="E36" t="s">
        <v>2379</v>
      </c>
      <c r="F36" t="s">
        <v>2381</v>
      </c>
      <c r="G36">
        <v>1</v>
      </c>
      <c r="H36" t="s">
        <v>2380</v>
      </c>
      <c r="J36" t="str" cm="1">
        <f t="array" ref="J36">_xlfn.IFS(B36&lt;18.5,"Underweight",B36&lt;=24.9,"Normal weight",B36&lt;=29.9, "overweight",TRUE,"obesity")</f>
        <v>obesity</v>
      </c>
      <c r="K36" t="str" cm="1">
        <f t="array" ref="K36">_xlfn.IFS(C36&lt;5.7,"Normal",C36&lt;=6.4,"Predibetics",TRUE,"Diabetes")</f>
        <v>Predibetics</v>
      </c>
    </row>
    <row r="37" spans="1:11" x14ac:dyDescent="0.3">
      <c r="A37" t="s">
        <v>2336</v>
      </c>
      <c r="B37">
        <v>32.015000000000001</v>
      </c>
      <c r="C37">
        <v>11.75</v>
      </c>
      <c r="D37" t="s">
        <v>2379</v>
      </c>
      <c r="E37" t="s">
        <v>2379</v>
      </c>
      <c r="F37" t="s">
        <v>2379</v>
      </c>
      <c r="G37">
        <v>0</v>
      </c>
      <c r="H37" t="s">
        <v>2380</v>
      </c>
      <c r="J37" t="str" cm="1">
        <f t="array" ref="J37">_xlfn.IFS(B37&lt;18.5,"Underweight",B37&lt;=24.9,"Normal weight",B37&lt;=29.9, "overweight",TRUE,"obesity")</f>
        <v>obesity</v>
      </c>
      <c r="K37" t="str" cm="1">
        <f t="array" ref="K37">_xlfn.IFS(C37&lt;5.7,"Normal",C37&lt;=6.4,"Predibetics",TRUE,"Diabetes")</f>
        <v>Diabetes</v>
      </c>
    </row>
    <row r="38" spans="1:11" x14ac:dyDescent="0.3">
      <c r="A38" t="s">
        <v>2335</v>
      </c>
      <c r="B38">
        <v>40.564999999999998</v>
      </c>
      <c r="C38">
        <v>7.37</v>
      </c>
      <c r="D38" t="s">
        <v>2379</v>
      </c>
      <c r="E38" t="s">
        <v>2379</v>
      </c>
      <c r="F38" t="s">
        <v>2379</v>
      </c>
      <c r="G38">
        <v>0</v>
      </c>
      <c r="H38" t="s">
        <v>2380</v>
      </c>
      <c r="J38" t="str" cm="1">
        <f t="array" ref="J38">_xlfn.IFS(B38&lt;18.5,"Underweight",B38&lt;=24.9,"Normal weight",B38&lt;=29.9, "overweight",TRUE,"obesity")</f>
        <v>obesity</v>
      </c>
      <c r="K38" t="str" cm="1">
        <f t="array" ref="K38">_xlfn.IFS(C38&lt;5.7,"Normal",C38&lt;=6.4,"Predibetics",TRUE,"Diabetes")</f>
        <v>Diabetes</v>
      </c>
    </row>
    <row r="39" spans="1:11" x14ac:dyDescent="0.3">
      <c r="A39" t="s">
        <v>2334</v>
      </c>
      <c r="B39">
        <v>32.450000000000003</v>
      </c>
      <c r="C39">
        <v>11.91</v>
      </c>
      <c r="D39" t="s">
        <v>2379</v>
      </c>
      <c r="E39" t="s">
        <v>2379</v>
      </c>
      <c r="F39" t="s">
        <v>2379</v>
      </c>
      <c r="G39">
        <v>0</v>
      </c>
      <c r="H39" t="s">
        <v>2380</v>
      </c>
      <c r="J39" t="str" cm="1">
        <f t="array" ref="J39">_xlfn.IFS(B39&lt;18.5,"Underweight",B39&lt;=24.9,"Normal weight",B39&lt;=29.9, "overweight",TRUE,"obesity")</f>
        <v>obesity</v>
      </c>
      <c r="K39" t="str" cm="1">
        <f t="array" ref="K39">_xlfn.IFS(C39&lt;5.7,"Normal",C39&lt;=6.4,"Predibetics",TRUE,"Diabetes")</f>
        <v>Diabetes</v>
      </c>
    </row>
    <row r="40" spans="1:11" x14ac:dyDescent="0.3">
      <c r="A40" t="s">
        <v>2333</v>
      </c>
      <c r="B40">
        <v>34.96</v>
      </c>
      <c r="C40">
        <v>6.52</v>
      </c>
      <c r="D40" t="s">
        <v>2379</v>
      </c>
      <c r="E40" t="s">
        <v>2379</v>
      </c>
      <c r="F40" t="s">
        <v>2379</v>
      </c>
      <c r="G40">
        <v>0</v>
      </c>
      <c r="H40" t="s">
        <v>2380</v>
      </c>
      <c r="J40" t="str" cm="1">
        <f t="array" ref="J40">_xlfn.IFS(B40&lt;18.5,"Underweight",B40&lt;=24.9,"Normal weight",B40&lt;=29.9, "overweight",TRUE,"obesity")</f>
        <v>obesity</v>
      </c>
      <c r="K40" t="str" cm="1">
        <f t="array" ref="K40">_xlfn.IFS(C40&lt;5.7,"Normal",C40&lt;=6.4,"Predibetics",TRUE,"Diabetes")</f>
        <v>Diabetes</v>
      </c>
    </row>
    <row r="41" spans="1:11" x14ac:dyDescent="0.3">
      <c r="A41" t="s">
        <v>2332</v>
      </c>
      <c r="B41">
        <v>35.5</v>
      </c>
      <c r="C41">
        <v>5.14</v>
      </c>
      <c r="D41" t="s">
        <v>2379</v>
      </c>
      <c r="E41" t="s">
        <v>2379</v>
      </c>
      <c r="F41" t="s">
        <v>2381</v>
      </c>
      <c r="G41">
        <v>1</v>
      </c>
      <c r="H41" t="s">
        <v>2380</v>
      </c>
      <c r="J41" t="str" cm="1">
        <f t="array" ref="J41">_xlfn.IFS(B41&lt;18.5,"Underweight",B41&lt;=24.9,"Normal weight",B41&lt;=29.9, "overweight",TRUE,"obesity")</f>
        <v>obesity</v>
      </c>
      <c r="K41" t="str" cm="1">
        <f t="array" ref="K41">_xlfn.IFS(C41&lt;5.7,"Normal",C41&lt;=6.4,"Predibetics",TRUE,"Diabetes")</f>
        <v>Normal</v>
      </c>
    </row>
    <row r="42" spans="1:11" x14ac:dyDescent="0.3">
      <c r="A42" t="s">
        <v>2331</v>
      </c>
      <c r="B42">
        <v>52.58</v>
      </c>
      <c r="C42">
        <v>4.1900000000000004</v>
      </c>
      <c r="D42" t="s">
        <v>2379</v>
      </c>
      <c r="E42" t="s">
        <v>2380</v>
      </c>
      <c r="F42" t="s">
        <v>2379</v>
      </c>
      <c r="G42">
        <v>1</v>
      </c>
      <c r="H42" t="s">
        <v>2380</v>
      </c>
      <c r="J42" t="str" cm="1">
        <f t="array" ref="J42">_xlfn.IFS(B42&lt;18.5,"Underweight",B42&lt;=24.9,"Normal weight",B42&lt;=29.9, "overweight",TRUE,"obesity")</f>
        <v>obesity</v>
      </c>
      <c r="K42" t="str" cm="1">
        <f t="array" ref="K42">_xlfn.IFS(C42&lt;5.7,"Normal",C42&lt;=6.4,"Predibetics",TRUE,"Diabetes")</f>
        <v>Normal</v>
      </c>
    </row>
    <row r="43" spans="1:11" x14ac:dyDescent="0.3">
      <c r="A43" t="s">
        <v>2330</v>
      </c>
      <c r="B43">
        <v>35.200000000000003</v>
      </c>
      <c r="C43">
        <v>11.68</v>
      </c>
      <c r="D43" t="s">
        <v>2380</v>
      </c>
      <c r="E43" t="s">
        <v>2379</v>
      </c>
      <c r="F43" t="s">
        <v>2379</v>
      </c>
      <c r="G43">
        <v>0</v>
      </c>
      <c r="H43" t="s">
        <v>2380</v>
      </c>
      <c r="J43" t="str" cm="1">
        <f t="array" ref="J43">_xlfn.IFS(B43&lt;18.5,"Underweight",B43&lt;=24.9,"Normal weight",B43&lt;=29.9, "overweight",TRUE,"obesity")</f>
        <v>obesity</v>
      </c>
      <c r="K43" t="str" cm="1">
        <f t="array" ref="K43">_xlfn.IFS(C43&lt;5.7,"Normal",C43&lt;=6.4,"Predibetics",TRUE,"Diabetes")</f>
        <v>Diabetes</v>
      </c>
    </row>
    <row r="44" spans="1:11" x14ac:dyDescent="0.3">
      <c r="A44" t="s">
        <v>2329</v>
      </c>
      <c r="B44">
        <v>38.06</v>
      </c>
      <c r="C44">
        <v>6.98</v>
      </c>
      <c r="D44" t="s">
        <v>2379</v>
      </c>
      <c r="E44" t="s">
        <v>2379</v>
      </c>
      <c r="F44" t="s">
        <v>2379</v>
      </c>
      <c r="G44">
        <v>0</v>
      </c>
      <c r="H44" t="s">
        <v>2380</v>
      </c>
      <c r="J44" t="str" cm="1">
        <f t="array" ref="J44">_xlfn.IFS(B44&lt;18.5,"Underweight",B44&lt;=24.9,"Normal weight",B44&lt;=29.9, "overweight",TRUE,"obesity")</f>
        <v>obesity</v>
      </c>
      <c r="K44" t="str" cm="1">
        <f t="array" ref="K44">_xlfn.IFS(C44&lt;5.7,"Normal",C44&lt;=6.4,"Predibetics",TRUE,"Diabetes")</f>
        <v>Diabetes</v>
      </c>
    </row>
    <row r="45" spans="1:11" x14ac:dyDescent="0.3">
      <c r="A45" t="s">
        <v>2328</v>
      </c>
      <c r="B45">
        <v>34.21</v>
      </c>
      <c r="C45">
        <v>8.34</v>
      </c>
      <c r="D45" t="s">
        <v>2379</v>
      </c>
      <c r="E45" t="s">
        <v>2379</v>
      </c>
      <c r="F45" t="s">
        <v>2379</v>
      </c>
      <c r="G45">
        <v>0</v>
      </c>
      <c r="H45" t="s">
        <v>2380</v>
      </c>
      <c r="J45" t="str" cm="1">
        <f t="array" ref="J45">_xlfn.IFS(B45&lt;18.5,"Underweight",B45&lt;=24.9,"Normal weight",B45&lt;=29.9, "overweight",TRUE,"obesity")</f>
        <v>obesity</v>
      </c>
      <c r="K45" t="str" cm="1">
        <f t="array" ref="K45">_xlfn.IFS(C45&lt;5.7,"Normal",C45&lt;=6.4,"Predibetics",TRUE,"Diabetes")</f>
        <v>Diabetes</v>
      </c>
    </row>
    <row r="46" spans="1:11" x14ac:dyDescent="0.3">
      <c r="A46" t="s">
        <v>2327</v>
      </c>
      <c r="B46">
        <v>38.94</v>
      </c>
      <c r="C46">
        <v>8.49</v>
      </c>
      <c r="D46" t="s">
        <v>2380</v>
      </c>
      <c r="E46" t="s">
        <v>2379</v>
      </c>
      <c r="F46" t="s">
        <v>2379</v>
      </c>
      <c r="G46">
        <v>1</v>
      </c>
      <c r="H46" t="s">
        <v>2380</v>
      </c>
      <c r="J46" t="str" cm="1">
        <f t="array" ref="J46">_xlfn.IFS(B46&lt;18.5,"Underweight",B46&lt;=24.9,"Normal weight",B46&lt;=29.9, "overweight",TRUE,"obesity")</f>
        <v>obesity</v>
      </c>
      <c r="K46" t="str" cm="1">
        <f t="array" ref="K46">_xlfn.IFS(C46&lt;5.7,"Normal",C46&lt;=6.4,"Predibetics",TRUE,"Diabetes")</f>
        <v>Diabetes</v>
      </c>
    </row>
    <row r="47" spans="1:11" x14ac:dyDescent="0.3">
      <c r="A47" t="s">
        <v>2326</v>
      </c>
      <c r="B47">
        <v>30.21</v>
      </c>
      <c r="C47">
        <v>5.34</v>
      </c>
      <c r="D47" t="s">
        <v>2380</v>
      </c>
      <c r="E47" t="s">
        <v>2379</v>
      </c>
      <c r="F47" t="s">
        <v>2379</v>
      </c>
      <c r="G47">
        <v>1</v>
      </c>
      <c r="H47" t="s">
        <v>2380</v>
      </c>
      <c r="J47" t="str" cm="1">
        <f t="array" ref="J47">_xlfn.IFS(B47&lt;18.5,"Underweight",B47&lt;=24.9,"Normal weight",B47&lt;=29.9, "overweight",TRUE,"obesity")</f>
        <v>obesity</v>
      </c>
      <c r="K47" t="str" cm="1">
        <f t="array" ref="K47">_xlfn.IFS(C47&lt;5.7,"Normal",C47&lt;=6.4,"Predibetics",TRUE,"Diabetes")</f>
        <v>Normal</v>
      </c>
    </row>
    <row r="48" spans="1:11" x14ac:dyDescent="0.3">
      <c r="A48" t="s">
        <v>2325</v>
      </c>
      <c r="B48">
        <v>33.630000000000003</v>
      </c>
      <c r="C48">
        <v>4.43</v>
      </c>
      <c r="D48" t="s">
        <v>2380</v>
      </c>
      <c r="E48" t="s">
        <v>2379</v>
      </c>
      <c r="F48" t="s">
        <v>2379</v>
      </c>
      <c r="G48">
        <v>2</v>
      </c>
      <c r="H48" t="s">
        <v>2380</v>
      </c>
      <c r="J48" t="str" cm="1">
        <f t="array" ref="J48">_xlfn.IFS(B48&lt;18.5,"Underweight",B48&lt;=24.9,"Normal weight",B48&lt;=29.9, "overweight",TRUE,"obesity")</f>
        <v>obesity</v>
      </c>
      <c r="K48" t="str" cm="1">
        <f t="array" ref="K48">_xlfn.IFS(C48&lt;5.7,"Normal",C48&lt;=6.4,"Predibetics",TRUE,"Diabetes")</f>
        <v>Normal</v>
      </c>
    </row>
    <row r="49" spans="1:11" x14ac:dyDescent="0.3">
      <c r="A49" t="s">
        <v>2324</v>
      </c>
      <c r="B49">
        <v>40.369999999999997</v>
      </c>
      <c r="C49">
        <v>4.47</v>
      </c>
      <c r="D49" t="s">
        <v>2379</v>
      </c>
      <c r="E49" t="s">
        <v>2379</v>
      </c>
      <c r="F49" t="s">
        <v>2379</v>
      </c>
      <c r="G49">
        <v>0</v>
      </c>
      <c r="H49" t="s">
        <v>2380</v>
      </c>
      <c r="J49" t="str" cm="1">
        <f t="array" ref="J49">_xlfn.IFS(B49&lt;18.5,"Underweight",B49&lt;=24.9,"Normal weight",B49&lt;=29.9, "overweight",TRUE,"obesity")</f>
        <v>obesity</v>
      </c>
      <c r="K49" t="str" cm="1">
        <f t="array" ref="K49">_xlfn.IFS(C49&lt;5.7,"Normal",C49&lt;=6.4,"Predibetics",TRUE,"Diabetes")</f>
        <v>Normal</v>
      </c>
    </row>
    <row r="50" spans="1:11" x14ac:dyDescent="0.3">
      <c r="A50" t="s">
        <v>2323</v>
      </c>
      <c r="B50">
        <v>53.09</v>
      </c>
      <c r="C50">
        <v>4.82</v>
      </c>
      <c r="D50" t="s">
        <v>2380</v>
      </c>
      <c r="E50" t="s">
        <v>2379</v>
      </c>
      <c r="F50" t="s">
        <v>2379</v>
      </c>
      <c r="G50">
        <v>2</v>
      </c>
      <c r="H50" t="s">
        <v>2380</v>
      </c>
      <c r="J50" t="str" cm="1">
        <f t="array" ref="J50">_xlfn.IFS(B50&lt;18.5,"Underweight",B50&lt;=24.9,"Normal weight",B50&lt;=29.9, "overweight",TRUE,"obesity")</f>
        <v>obesity</v>
      </c>
      <c r="K50" t="str" cm="1">
        <f t="array" ref="K50">_xlfn.IFS(C50&lt;5.7,"Normal",C50&lt;=6.4,"Predibetics",TRUE,"Diabetes")</f>
        <v>Normal</v>
      </c>
    </row>
    <row r="51" spans="1:11" x14ac:dyDescent="0.3">
      <c r="A51" t="s">
        <v>2322</v>
      </c>
      <c r="B51">
        <v>31.79</v>
      </c>
      <c r="C51">
        <v>5.51</v>
      </c>
      <c r="D51" t="s">
        <v>2380</v>
      </c>
      <c r="E51" t="s">
        <v>2379</v>
      </c>
      <c r="F51" t="s">
        <v>2379</v>
      </c>
      <c r="G51">
        <v>2</v>
      </c>
      <c r="H51" t="s">
        <v>2380</v>
      </c>
      <c r="J51" t="str" cm="1">
        <f t="array" ref="J51">_xlfn.IFS(B51&lt;18.5,"Underweight",B51&lt;=24.9,"Normal weight",B51&lt;=29.9, "overweight",TRUE,"obesity")</f>
        <v>obesity</v>
      </c>
      <c r="K51" t="str" cm="1">
        <f t="array" ref="K51">_xlfn.IFS(C51&lt;5.7,"Normal",C51&lt;=6.4,"Predibetics",TRUE,"Diabetes")</f>
        <v>Normal</v>
      </c>
    </row>
    <row r="52" spans="1:11" x14ac:dyDescent="0.3">
      <c r="A52" t="s">
        <v>2321</v>
      </c>
      <c r="B52">
        <v>41.895000000000003</v>
      </c>
      <c r="C52">
        <v>10.87</v>
      </c>
      <c r="D52" t="s">
        <v>2380</v>
      </c>
      <c r="E52" t="s">
        <v>2379</v>
      </c>
      <c r="F52" t="s">
        <v>2379</v>
      </c>
      <c r="G52">
        <v>1</v>
      </c>
      <c r="H52" t="s">
        <v>2380</v>
      </c>
      <c r="J52" t="str" cm="1">
        <f t="array" ref="J52">_xlfn.IFS(B52&lt;18.5,"Underweight",B52&lt;=24.9,"Normal weight",B52&lt;=29.9, "overweight",TRUE,"obesity")</f>
        <v>obesity</v>
      </c>
      <c r="K52" t="str" cm="1">
        <f t="array" ref="K52">_xlfn.IFS(C52&lt;5.7,"Normal",C52&lt;=6.4,"Predibetics",TRUE,"Diabetes")</f>
        <v>Diabetes</v>
      </c>
    </row>
    <row r="53" spans="1:11" x14ac:dyDescent="0.3">
      <c r="A53" t="s">
        <v>2320</v>
      </c>
      <c r="B53">
        <v>31.16</v>
      </c>
      <c r="C53">
        <v>9.34</v>
      </c>
      <c r="D53" t="s">
        <v>2379</v>
      </c>
      <c r="E53" t="s">
        <v>2379</v>
      </c>
      <c r="F53" t="s">
        <v>2379</v>
      </c>
      <c r="G53">
        <v>0</v>
      </c>
      <c r="H53" t="s">
        <v>2380</v>
      </c>
      <c r="J53" t="str" cm="1">
        <f t="array" ref="J53">_xlfn.IFS(B53&lt;18.5,"Underweight",B53&lt;=24.9,"Normal weight",B53&lt;=29.9, "overweight",TRUE,"obesity")</f>
        <v>obesity</v>
      </c>
      <c r="K53" t="str" cm="1">
        <f t="array" ref="K53">_xlfn.IFS(C53&lt;5.7,"Normal",C53&lt;=6.4,"Predibetics",TRUE,"Diabetes")</f>
        <v>Diabetes</v>
      </c>
    </row>
    <row r="54" spans="1:11" x14ac:dyDescent="0.3">
      <c r="A54" t="s">
        <v>2319</v>
      </c>
      <c r="B54">
        <v>34.104999999999997</v>
      </c>
      <c r="C54">
        <v>5.03</v>
      </c>
      <c r="D54" t="s">
        <v>2380</v>
      </c>
      <c r="E54" t="s">
        <v>2379</v>
      </c>
      <c r="F54" t="s">
        <v>2381</v>
      </c>
      <c r="G54">
        <v>1</v>
      </c>
      <c r="H54" t="s">
        <v>2380</v>
      </c>
      <c r="J54" t="str" cm="1">
        <f t="array" ref="J54">_xlfn.IFS(B54&lt;18.5,"Underweight",B54&lt;=24.9,"Normal weight",B54&lt;=29.9, "overweight",TRUE,"obesity")</f>
        <v>obesity</v>
      </c>
      <c r="K54" t="str" cm="1">
        <f t="array" ref="K54">_xlfn.IFS(C54&lt;5.7,"Normal",C54&lt;=6.4,"Predibetics",TRUE,"Diabetes")</f>
        <v>Normal</v>
      </c>
    </row>
    <row r="55" spans="1:11" x14ac:dyDescent="0.3">
      <c r="A55" t="s">
        <v>2318</v>
      </c>
      <c r="B55">
        <v>51.93</v>
      </c>
      <c r="C55">
        <v>11.05</v>
      </c>
      <c r="D55" t="s">
        <v>2379</v>
      </c>
      <c r="E55" t="s">
        <v>2379</v>
      </c>
      <c r="F55" t="s">
        <v>2379</v>
      </c>
      <c r="G55">
        <v>0</v>
      </c>
      <c r="H55" t="s">
        <v>2380</v>
      </c>
      <c r="J55" t="str" cm="1">
        <f t="array" ref="J55">_xlfn.IFS(B55&lt;18.5,"Underweight",B55&lt;=24.9,"Normal weight",B55&lt;=29.9, "overweight",TRUE,"obesity")</f>
        <v>obesity</v>
      </c>
      <c r="K55" t="str" cm="1">
        <f t="array" ref="K55">_xlfn.IFS(C55&lt;5.7,"Normal",C55&lt;=6.4,"Predibetics",TRUE,"Diabetes")</f>
        <v>Diabetes</v>
      </c>
    </row>
    <row r="56" spans="1:11" x14ac:dyDescent="0.3">
      <c r="A56" t="s">
        <v>2317</v>
      </c>
      <c r="B56">
        <v>38.950000000000003</v>
      </c>
      <c r="C56">
        <v>11.95</v>
      </c>
      <c r="D56" t="s">
        <v>2379</v>
      </c>
      <c r="E56" t="s">
        <v>2379</v>
      </c>
      <c r="F56" t="s">
        <v>2379</v>
      </c>
      <c r="G56">
        <v>0</v>
      </c>
      <c r="H56" t="s">
        <v>2380</v>
      </c>
      <c r="J56" t="str" cm="1">
        <f t="array" ref="J56">_xlfn.IFS(B56&lt;18.5,"Underweight",B56&lt;=24.9,"Normal weight",B56&lt;=29.9, "overweight",TRUE,"obesity")</f>
        <v>obesity</v>
      </c>
      <c r="K56" t="str" cm="1">
        <f t="array" ref="K56">_xlfn.IFS(C56&lt;5.7,"Normal",C56&lt;=6.4,"Predibetics",TRUE,"Diabetes")</f>
        <v>Diabetes</v>
      </c>
    </row>
    <row r="57" spans="1:11" x14ac:dyDescent="0.3">
      <c r="A57" t="s">
        <v>2316</v>
      </c>
      <c r="B57">
        <v>36.630000000000003</v>
      </c>
      <c r="C57">
        <v>7.72</v>
      </c>
      <c r="D57" t="s">
        <v>2380</v>
      </c>
      <c r="E57" t="s">
        <v>2379</v>
      </c>
      <c r="F57" t="s">
        <v>2379</v>
      </c>
      <c r="G57">
        <v>1</v>
      </c>
      <c r="H57" t="s">
        <v>2380</v>
      </c>
      <c r="J57" t="str" cm="1">
        <f t="array" ref="J57">_xlfn.IFS(B57&lt;18.5,"Underweight",B57&lt;=24.9,"Normal weight",B57&lt;=29.9, "overweight",TRUE,"obesity")</f>
        <v>obesity</v>
      </c>
      <c r="K57" t="str" cm="1">
        <f t="array" ref="K57">_xlfn.IFS(C57&lt;5.7,"Normal",C57&lt;=6.4,"Predibetics",TRUE,"Diabetes")</f>
        <v>Diabetes</v>
      </c>
    </row>
    <row r="58" spans="1:11" x14ac:dyDescent="0.3">
      <c r="A58" t="s">
        <v>2315</v>
      </c>
      <c r="B58">
        <v>34.200000000000003</v>
      </c>
      <c r="C58">
        <v>5.75</v>
      </c>
      <c r="D58" t="s">
        <v>2379</v>
      </c>
      <c r="E58" t="s">
        <v>2379</v>
      </c>
      <c r="F58" t="s">
        <v>2379</v>
      </c>
      <c r="G58">
        <v>2</v>
      </c>
      <c r="H58" t="s">
        <v>2380</v>
      </c>
      <c r="J58" t="str" cm="1">
        <f t="array" ref="J58">_xlfn.IFS(B58&lt;18.5,"Underweight",B58&lt;=24.9,"Normal weight",B58&lt;=29.9, "overweight",TRUE,"obesity")</f>
        <v>obesity</v>
      </c>
      <c r="K58" t="str" cm="1">
        <f t="array" ref="K58">_xlfn.IFS(C58&lt;5.7,"Normal",C58&lt;=6.4,"Predibetics",TRUE,"Diabetes")</f>
        <v>Predibetics</v>
      </c>
    </row>
    <row r="59" spans="1:11" x14ac:dyDescent="0.3">
      <c r="A59" t="s">
        <v>2314</v>
      </c>
      <c r="B59">
        <v>50.63</v>
      </c>
      <c r="C59">
        <v>11.89</v>
      </c>
      <c r="D59" t="s">
        <v>2379</v>
      </c>
      <c r="E59" t="s">
        <v>2379</v>
      </c>
      <c r="F59" t="s">
        <v>2379</v>
      </c>
      <c r="G59">
        <v>0</v>
      </c>
      <c r="H59" t="s">
        <v>2380</v>
      </c>
      <c r="J59" t="str" cm="1">
        <f t="array" ref="J59">_xlfn.IFS(B59&lt;18.5,"Underweight",B59&lt;=24.9,"Normal weight",B59&lt;=29.9, "overweight",TRUE,"obesity")</f>
        <v>obesity</v>
      </c>
      <c r="K59" t="str" cm="1">
        <f t="array" ref="K59">_xlfn.IFS(C59&lt;5.7,"Normal",C59&lt;=6.4,"Predibetics",TRUE,"Diabetes")</f>
        <v>Diabetes</v>
      </c>
    </row>
    <row r="60" spans="1:11" x14ac:dyDescent="0.3">
      <c r="A60" t="s">
        <v>2313</v>
      </c>
      <c r="B60">
        <v>36.479999999999997</v>
      </c>
      <c r="C60">
        <v>6.2</v>
      </c>
      <c r="D60" t="s">
        <v>2379</v>
      </c>
      <c r="E60" t="s">
        <v>2379</v>
      </c>
      <c r="F60" t="s">
        <v>2379</v>
      </c>
      <c r="G60">
        <v>0</v>
      </c>
      <c r="H60" t="s">
        <v>2380</v>
      </c>
      <c r="J60" t="str" cm="1">
        <f t="array" ref="J60">_xlfn.IFS(B60&lt;18.5,"Underweight",B60&lt;=24.9,"Normal weight",B60&lt;=29.9, "overweight",TRUE,"obesity")</f>
        <v>obesity</v>
      </c>
      <c r="K60" t="str" cm="1">
        <f t="array" ref="K60">_xlfn.IFS(C60&lt;5.7,"Normal",C60&lt;=6.4,"Predibetics",TRUE,"Diabetes")</f>
        <v>Predibetics</v>
      </c>
    </row>
    <row r="61" spans="1:11" x14ac:dyDescent="0.3">
      <c r="A61" t="s">
        <v>2312</v>
      </c>
      <c r="B61">
        <v>54.82</v>
      </c>
      <c r="C61">
        <v>10.61</v>
      </c>
      <c r="D61" t="s">
        <v>2379</v>
      </c>
      <c r="E61" t="s">
        <v>2379</v>
      </c>
      <c r="F61" t="s">
        <v>2379</v>
      </c>
      <c r="G61">
        <v>0</v>
      </c>
      <c r="H61" t="s">
        <v>2380</v>
      </c>
      <c r="J61" t="str" cm="1">
        <f t="array" ref="J61">_xlfn.IFS(B61&lt;18.5,"Underweight",B61&lt;=24.9,"Normal weight",B61&lt;=29.9, "overweight",TRUE,"obesity")</f>
        <v>obesity</v>
      </c>
      <c r="K61" t="str" cm="1">
        <f t="array" ref="K61">_xlfn.IFS(C61&lt;5.7,"Normal",C61&lt;=6.4,"Predibetics",TRUE,"Diabetes")</f>
        <v>Diabetes</v>
      </c>
    </row>
    <row r="62" spans="1:11" x14ac:dyDescent="0.3">
      <c r="A62" t="s">
        <v>2311</v>
      </c>
      <c r="B62">
        <v>38.06</v>
      </c>
      <c r="C62">
        <v>6.04</v>
      </c>
      <c r="D62" t="s">
        <v>2379</v>
      </c>
      <c r="E62" t="s">
        <v>2379</v>
      </c>
      <c r="F62" t="s">
        <v>2381</v>
      </c>
      <c r="G62">
        <v>1</v>
      </c>
      <c r="H62" t="s">
        <v>2380</v>
      </c>
      <c r="J62" t="str" cm="1">
        <f t="array" ref="J62">_xlfn.IFS(B62&lt;18.5,"Underweight",B62&lt;=24.9,"Normal weight",B62&lt;=29.9, "overweight",TRUE,"obesity")</f>
        <v>obesity</v>
      </c>
      <c r="K62" t="str" cm="1">
        <f t="array" ref="K62">_xlfn.IFS(C62&lt;5.7,"Normal",C62&lt;=6.4,"Predibetics",TRUE,"Diabetes")</f>
        <v>Predibetics</v>
      </c>
    </row>
    <row r="63" spans="1:11" x14ac:dyDescent="0.3">
      <c r="A63" t="s">
        <v>2310</v>
      </c>
      <c r="B63">
        <v>51.48</v>
      </c>
      <c r="C63">
        <v>9.33</v>
      </c>
      <c r="D63" t="s">
        <v>2380</v>
      </c>
      <c r="E63" t="s">
        <v>2379</v>
      </c>
      <c r="F63" t="s">
        <v>2379</v>
      </c>
      <c r="G63">
        <v>0</v>
      </c>
      <c r="H63" t="s">
        <v>2380</v>
      </c>
      <c r="J63" t="str" cm="1">
        <f t="array" ref="J63">_xlfn.IFS(B63&lt;18.5,"Underweight",B63&lt;=24.9,"Normal weight",B63&lt;=29.9, "overweight",TRUE,"obesity")</f>
        <v>obesity</v>
      </c>
      <c r="K63" t="str" cm="1">
        <f t="array" ref="K63">_xlfn.IFS(C63&lt;5.7,"Normal",C63&lt;=6.4,"Predibetics",TRUE,"Diabetes")</f>
        <v>Diabetes</v>
      </c>
    </row>
    <row r="64" spans="1:11" x14ac:dyDescent="0.3">
      <c r="A64" t="s">
        <v>2309</v>
      </c>
      <c r="B64">
        <v>52.06</v>
      </c>
      <c r="C64">
        <v>11.47</v>
      </c>
      <c r="D64" t="s">
        <v>2379</v>
      </c>
      <c r="E64" t="s">
        <v>2379</v>
      </c>
      <c r="F64" t="s">
        <v>2379</v>
      </c>
      <c r="G64">
        <v>0</v>
      </c>
      <c r="H64" t="s">
        <v>2380</v>
      </c>
      <c r="J64" t="str" cm="1">
        <f t="array" ref="J64">_xlfn.IFS(B64&lt;18.5,"Underweight",B64&lt;=24.9,"Normal weight",B64&lt;=29.9, "overweight",TRUE,"obesity")</f>
        <v>obesity</v>
      </c>
      <c r="K64" t="str" cm="1">
        <f t="array" ref="K64">_xlfn.IFS(C64&lt;5.7,"Normal",C64&lt;=6.4,"Predibetics",TRUE,"Diabetes")</f>
        <v>Diabetes</v>
      </c>
    </row>
    <row r="65" spans="1:11" x14ac:dyDescent="0.3">
      <c r="A65" t="s">
        <v>2308</v>
      </c>
      <c r="B65">
        <v>30.684999999999999</v>
      </c>
      <c r="C65">
        <v>7.02</v>
      </c>
      <c r="D65" t="s">
        <v>2380</v>
      </c>
      <c r="E65" t="s">
        <v>2379</v>
      </c>
      <c r="F65" t="s">
        <v>2379</v>
      </c>
      <c r="G65">
        <v>0</v>
      </c>
      <c r="H65" t="s">
        <v>2380</v>
      </c>
      <c r="J65" t="str" cm="1">
        <f t="array" ref="J65">_xlfn.IFS(B65&lt;18.5,"Underweight",B65&lt;=24.9,"Normal weight",B65&lt;=29.9, "overweight",TRUE,"obesity")</f>
        <v>obesity</v>
      </c>
      <c r="K65" t="str" cm="1">
        <f t="array" ref="K65">_xlfn.IFS(C65&lt;5.7,"Normal",C65&lt;=6.4,"Predibetics",TRUE,"Diabetes")</f>
        <v>Diabetes</v>
      </c>
    </row>
    <row r="66" spans="1:11" x14ac:dyDescent="0.3">
      <c r="A66" t="s">
        <v>2307</v>
      </c>
      <c r="B66">
        <v>36.08</v>
      </c>
      <c r="C66">
        <v>8.8000000000000007</v>
      </c>
      <c r="D66" t="s">
        <v>2380</v>
      </c>
      <c r="E66" t="s">
        <v>2379</v>
      </c>
      <c r="F66" t="s">
        <v>2379</v>
      </c>
      <c r="G66">
        <v>1</v>
      </c>
      <c r="H66" t="s">
        <v>2380</v>
      </c>
      <c r="J66" t="str" cm="1">
        <f t="array" ref="J66">_xlfn.IFS(B66&lt;18.5,"Underweight",B66&lt;=24.9,"Normal weight",B66&lt;=29.9, "overweight",TRUE,"obesity")</f>
        <v>obesity</v>
      </c>
      <c r="K66" t="str" cm="1">
        <f t="array" ref="K66">_xlfn.IFS(C66&lt;5.7,"Normal",C66&lt;=6.4,"Predibetics",TRUE,"Diabetes")</f>
        <v>Diabetes</v>
      </c>
    </row>
    <row r="67" spans="1:11" x14ac:dyDescent="0.3">
      <c r="A67" t="s">
        <v>2306</v>
      </c>
      <c r="B67">
        <v>54.99</v>
      </c>
      <c r="C67">
        <v>8.68</v>
      </c>
      <c r="D67" t="s">
        <v>2379</v>
      </c>
      <c r="E67" t="s">
        <v>2379</v>
      </c>
      <c r="F67" t="s">
        <v>2379</v>
      </c>
      <c r="G67">
        <v>2</v>
      </c>
      <c r="H67" t="s">
        <v>2380</v>
      </c>
      <c r="J67" t="str" cm="1">
        <f t="array" ref="J67">_xlfn.IFS(B67&lt;18.5,"Underweight",B67&lt;=24.9,"Normal weight",B67&lt;=29.9, "overweight",TRUE,"obesity")</f>
        <v>obesity</v>
      </c>
      <c r="K67" t="str" cm="1">
        <f t="array" ref="K67">_xlfn.IFS(C67&lt;5.7,"Normal",C67&lt;=6.4,"Predibetics",TRUE,"Diabetes")</f>
        <v>Diabetes</v>
      </c>
    </row>
    <row r="68" spans="1:11" x14ac:dyDescent="0.3">
      <c r="A68" t="s">
        <v>2305</v>
      </c>
      <c r="B68">
        <v>35.97</v>
      </c>
      <c r="C68">
        <v>6.12</v>
      </c>
      <c r="D68" t="s">
        <v>2379</v>
      </c>
      <c r="E68" t="s">
        <v>2379</v>
      </c>
      <c r="F68" t="s">
        <v>2381</v>
      </c>
      <c r="G68">
        <v>1</v>
      </c>
      <c r="H68" t="s">
        <v>2380</v>
      </c>
      <c r="J68" t="str" cm="1">
        <f t="array" ref="J68">_xlfn.IFS(B68&lt;18.5,"Underweight",B68&lt;=24.9,"Normal weight",B68&lt;=29.9, "overweight",TRUE,"obesity")</f>
        <v>obesity</v>
      </c>
      <c r="K68" t="str" cm="1">
        <f t="array" ref="K68">_xlfn.IFS(C68&lt;5.7,"Normal",C68&lt;=6.4,"Predibetics",TRUE,"Diabetes")</f>
        <v>Predibetics</v>
      </c>
    </row>
    <row r="69" spans="1:11" x14ac:dyDescent="0.3">
      <c r="A69" t="s">
        <v>2304</v>
      </c>
      <c r="B69">
        <v>45.54</v>
      </c>
      <c r="C69">
        <v>5.4</v>
      </c>
      <c r="D69" t="s">
        <v>2380</v>
      </c>
      <c r="E69" t="s">
        <v>2379</v>
      </c>
      <c r="F69" t="s">
        <v>2381</v>
      </c>
      <c r="G69">
        <v>1</v>
      </c>
      <c r="H69" t="s">
        <v>2380</v>
      </c>
      <c r="J69" t="str" cm="1">
        <f t="array" ref="J69">_xlfn.IFS(B69&lt;18.5,"Underweight",B69&lt;=24.9,"Normal weight",B69&lt;=29.9, "overweight",TRUE,"obesity")</f>
        <v>obesity</v>
      </c>
      <c r="K69" t="str" cm="1">
        <f t="array" ref="K69">_xlfn.IFS(C69&lt;5.7,"Normal",C69&lt;=6.4,"Predibetics",TRUE,"Diabetes")</f>
        <v>Normal</v>
      </c>
    </row>
    <row r="70" spans="1:11" x14ac:dyDescent="0.3">
      <c r="A70" t="s">
        <v>2303</v>
      </c>
      <c r="B70">
        <v>35.53</v>
      </c>
      <c r="C70">
        <v>4.3600000000000003</v>
      </c>
      <c r="D70" t="s">
        <v>2380</v>
      </c>
      <c r="E70" t="s">
        <v>2379</v>
      </c>
      <c r="F70" t="s">
        <v>2379</v>
      </c>
      <c r="G70">
        <v>0</v>
      </c>
      <c r="H70" t="s">
        <v>2380</v>
      </c>
      <c r="J70" t="str" cm="1">
        <f t="array" ref="J70">_xlfn.IFS(B70&lt;18.5,"Underweight",B70&lt;=24.9,"Normal weight",B70&lt;=29.9, "overweight",TRUE,"obesity")</f>
        <v>obesity</v>
      </c>
      <c r="K70" t="str" cm="1">
        <f t="array" ref="K70">_xlfn.IFS(C70&lt;5.7,"Normal",C70&lt;=6.4,"Predibetics",TRUE,"Diabetes")</f>
        <v>Normal</v>
      </c>
    </row>
    <row r="71" spans="1:11" x14ac:dyDescent="0.3">
      <c r="A71" t="s">
        <v>2302</v>
      </c>
      <c r="B71">
        <v>30.8</v>
      </c>
      <c r="C71">
        <v>9.77</v>
      </c>
      <c r="D71" t="s">
        <v>2379</v>
      </c>
      <c r="E71" t="s">
        <v>2379</v>
      </c>
      <c r="F71" t="s">
        <v>2379</v>
      </c>
      <c r="G71">
        <v>0</v>
      </c>
      <c r="H71" t="s">
        <v>2380</v>
      </c>
      <c r="J71" t="str" cm="1">
        <f t="array" ref="J71">_xlfn.IFS(B71&lt;18.5,"Underweight",B71&lt;=24.9,"Normal weight",B71&lt;=29.9, "overweight",TRUE,"obesity")</f>
        <v>obesity</v>
      </c>
      <c r="K71" t="str" cm="1">
        <f t="array" ref="K71">_xlfn.IFS(C71&lt;5.7,"Normal",C71&lt;=6.4,"Predibetics",TRUE,"Diabetes")</f>
        <v>Diabetes</v>
      </c>
    </row>
    <row r="72" spans="1:11" x14ac:dyDescent="0.3">
      <c r="A72" t="s">
        <v>2301</v>
      </c>
      <c r="B72">
        <v>38.39</v>
      </c>
      <c r="C72">
        <v>4.25</v>
      </c>
      <c r="D72" t="s">
        <v>2379</v>
      </c>
      <c r="E72" t="s">
        <v>2379</v>
      </c>
      <c r="F72" t="s">
        <v>2379</v>
      </c>
      <c r="G72">
        <v>1</v>
      </c>
      <c r="H72" t="s">
        <v>2380</v>
      </c>
      <c r="J72" t="str" cm="1">
        <f t="array" ref="J72">_xlfn.IFS(B72&lt;18.5,"Underweight",B72&lt;=24.9,"Normal weight",B72&lt;=29.9, "overweight",TRUE,"obesity")</f>
        <v>obesity</v>
      </c>
      <c r="K72" t="str" cm="1">
        <f t="array" ref="K72">_xlfn.IFS(C72&lt;5.7,"Normal",C72&lt;=6.4,"Predibetics",TRUE,"Diabetes")</f>
        <v>Normal</v>
      </c>
    </row>
    <row r="73" spans="1:11" x14ac:dyDescent="0.3">
      <c r="A73" t="s">
        <v>2300</v>
      </c>
      <c r="B73">
        <v>32.299999999999997</v>
      </c>
      <c r="C73">
        <v>4.76</v>
      </c>
      <c r="D73" t="s">
        <v>2379</v>
      </c>
      <c r="E73" t="s">
        <v>2379</v>
      </c>
      <c r="F73" t="s">
        <v>2379</v>
      </c>
      <c r="G73">
        <v>2</v>
      </c>
      <c r="H73" t="s">
        <v>2380</v>
      </c>
      <c r="J73" t="str" cm="1">
        <f t="array" ref="J73">_xlfn.IFS(B73&lt;18.5,"Underweight",B73&lt;=24.9,"Normal weight",B73&lt;=29.9, "overweight",TRUE,"obesity")</f>
        <v>obesity</v>
      </c>
      <c r="K73" t="str" cm="1">
        <f t="array" ref="K73">_xlfn.IFS(C73&lt;5.7,"Normal",C73&lt;=6.4,"Predibetics",TRUE,"Diabetes")</f>
        <v>Normal</v>
      </c>
    </row>
    <row r="74" spans="1:11" x14ac:dyDescent="0.3">
      <c r="A74" t="s">
        <v>2299</v>
      </c>
      <c r="B74">
        <v>48.8</v>
      </c>
      <c r="C74">
        <v>6.22</v>
      </c>
      <c r="D74" t="s">
        <v>2380</v>
      </c>
      <c r="E74" t="s">
        <v>2379</v>
      </c>
      <c r="F74" t="s">
        <v>2379</v>
      </c>
      <c r="G74">
        <v>2</v>
      </c>
      <c r="H74" t="s">
        <v>2380</v>
      </c>
      <c r="J74" t="str" cm="1">
        <f t="array" ref="J74">_xlfn.IFS(B74&lt;18.5,"Underweight",B74&lt;=24.9,"Normal weight",B74&lt;=29.9, "overweight",TRUE,"obesity")</f>
        <v>obesity</v>
      </c>
      <c r="K74" t="str" cm="1">
        <f t="array" ref="K74">_xlfn.IFS(C74&lt;5.7,"Normal",C74&lt;=6.4,"Predibetics",TRUE,"Diabetes")</f>
        <v>Predibetics</v>
      </c>
    </row>
    <row r="75" spans="1:11" x14ac:dyDescent="0.3">
      <c r="A75" t="s">
        <v>2298</v>
      </c>
      <c r="B75">
        <v>45.5</v>
      </c>
      <c r="C75">
        <v>7.96</v>
      </c>
      <c r="D75" t="s">
        <v>2379</v>
      </c>
      <c r="E75" t="s">
        <v>2379</v>
      </c>
      <c r="F75" t="s">
        <v>2379</v>
      </c>
      <c r="G75">
        <v>0</v>
      </c>
      <c r="H75" t="s">
        <v>2380</v>
      </c>
      <c r="J75" t="str" cm="1">
        <f t="array" ref="J75">_xlfn.IFS(B75&lt;18.5,"Underweight",B75&lt;=24.9,"Normal weight",B75&lt;=29.9, "overweight",TRUE,"obesity")</f>
        <v>obesity</v>
      </c>
      <c r="K75" t="str" cm="1">
        <f t="array" ref="K75">_xlfn.IFS(C75&lt;5.7,"Normal",C75&lt;=6.4,"Predibetics",TRUE,"Diabetes")</f>
        <v>Diabetes</v>
      </c>
    </row>
    <row r="76" spans="1:11" x14ac:dyDescent="0.3">
      <c r="A76" t="s">
        <v>2297</v>
      </c>
      <c r="B76">
        <v>53.61</v>
      </c>
      <c r="C76">
        <v>10.92</v>
      </c>
      <c r="D76" t="s">
        <v>2380</v>
      </c>
      <c r="E76" t="s">
        <v>2379</v>
      </c>
      <c r="F76" t="s">
        <v>2379</v>
      </c>
      <c r="G76">
        <v>1</v>
      </c>
      <c r="H76" t="s">
        <v>2380</v>
      </c>
      <c r="J76" t="str" cm="1">
        <f t="array" ref="J76">_xlfn.IFS(B76&lt;18.5,"Underweight",B76&lt;=24.9,"Normal weight",B76&lt;=29.9, "overweight",TRUE,"obesity")</f>
        <v>obesity</v>
      </c>
      <c r="K76" t="str" cm="1">
        <f t="array" ref="K76">_xlfn.IFS(C76&lt;5.7,"Normal",C76&lt;=6.4,"Predibetics",TRUE,"Diabetes")</f>
        <v>Diabetes</v>
      </c>
    </row>
    <row r="77" spans="1:11" x14ac:dyDescent="0.3">
      <c r="A77" t="s">
        <v>2296</v>
      </c>
      <c r="B77">
        <v>36.19</v>
      </c>
      <c r="C77">
        <v>11.51</v>
      </c>
      <c r="D77" t="s">
        <v>2380</v>
      </c>
      <c r="E77" t="s">
        <v>2379</v>
      </c>
      <c r="F77" t="s">
        <v>2379</v>
      </c>
      <c r="G77">
        <v>1</v>
      </c>
      <c r="H77" t="s">
        <v>2380</v>
      </c>
      <c r="J77" t="str" cm="1">
        <f t="array" ref="J77">_xlfn.IFS(B77&lt;18.5,"Underweight",B77&lt;=24.9,"Normal weight",B77&lt;=29.9, "overweight",TRUE,"obesity")</f>
        <v>obesity</v>
      </c>
      <c r="K77" t="str" cm="1">
        <f t="array" ref="K77">_xlfn.IFS(C77&lt;5.7,"Normal",C77&lt;=6.4,"Predibetics",TRUE,"Diabetes")</f>
        <v>Diabetes</v>
      </c>
    </row>
    <row r="78" spans="1:11" x14ac:dyDescent="0.3">
      <c r="A78" t="s">
        <v>2295</v>
      </c>
      <c r="B78">
        <v>34.6</v>
      </c>
      <c r="C78">
        <v>5.99</v>
      </c>
      <c r="D78" t="s">
        <v>2380</v>
      </c>
      <c r="E78" t="s">
        <v>2379</v>
      </c>
      <c r="F78" t="s">
        <v>2379</v>
      </c>
      <c r="G78">
        <v>0</v>
      </c>
      <c r="H78" t="s">
        <v>2380</v>
      </c>
      <c r="J78" t="str" cm="1">
        <f t="array" ref="J78">_xlfn.IFS(B78&lt;18.5,"Underweight",B78&lt;=24.9,"Normal weight",B78&lt;=29.9, "overweight",TRUE,"obesity")</f>
        <v>obesity</v>
      </c>
      <c r="K78" t="str" cm="1">
        <f t="array" ref="K78">_xlfn.IFS(C78&lt;5.7,"Normal",C78&lt;=6.4,"Predibetics",TRUE,"Diabetes")</f>
        <v>Predibetics</v>
      </c>
    </row>
    <row r="79" spans="1:11" x14ac:dyDescent="0.3">
      <c r="A79" t="s">
        <v>2294</v>
      </c>
      <c r="B79">
        <v>54.12</v>
      </c>
      <c r="C79">
        <v>11.57</v>
      </c>
      <c r="D79" t="s">
        <v>2379</v>
      </c>
      <c r="E79" t="s">
        <v>2379</v>
      </c>
      <c r="F79" t="s">
        <v>2379</v>
      </c>
      <c r="G79">
        <v>0</v>
      </c>
      <c r="H79" t="s">
        <v>2380</v>
      </c>
      <c r="J79" t="str" cm="1">
        <f t="array" ref="J79">_xlfn.IFS(B79&lt;18.5,"Underweight",B79&lt;=24.9,"Normal weight",B79&lt;=29.9, "overweight",TRUE,"obesity")</f>
        <v>obesity</v>
      </c>
      <c r="K79" t="str" cm="1">
        <f t="array" ref="K79">_xlfn.IFS(C79&lt;5.7,"Normal",C79&lt;=6.4,"Predibetics",TRUE,"Diabetes")</f>
        <v>Diabetes</v>
      </c>
    </row>
    <row r="80" spans="1:11" x14ac:dyDescent="0.3">
      <c r="A80" t="s">
        <v>2293</v>
      </c>
      <c r="B80">
        <v>48.82</v>
      </c>
      <c r="C80">
        <v>6.67</v>
      </c>
      <c r="D80" t="s">
        <v>2380</v>
      </c>
      <c r="E80" t="s">
        <v>2379</v>
      </c>
      <c r="F80" t="s">
        <v>2379</v>
      </c>
      <c r="G80">
        <v>0</v>
      </c>
      <c r="H80" t="s">
        <v>2380</v>
      </c>
      <c r="J80" t="str" cm="1">
        <f t="array" ref="J80">_xlfn.IFS(B80&lt;18.5,"Underweight",B80&lt;=24.9,"Normal weight",B80&lt;=29.9, "overweight",TRUE,"obesity")</f>
        <v>obesity</v>
      </c>
      <c r="K80" t="str" cm="1">
        <f t="array" ref="K80">_xlfn.IFS(C80&lt;5.7,"Normal",C80&lt;=6.4,"Predibetics",TRUE,"Diabetes")</f>
        <v>Diabetes</v>
      </c>
    </row>
    <row r="81" spans="1:11" x14ac:dyDescent="0.3">
      <c r="A81" t="s">
        <v>2292</v>
      </c>
      <c r="B81">
        <v>51.01</v>
      </c>
      <c r="C81">
        <v>9.1999999999999993</v>
      </c>
      <c r="D81" t="s">
        <v>2379</v>
      </c>
      <c r="E81" t="s">
        <v>2379</v>
      </c>
      <c r="F81" t="s">
        <v>2379</v>
      </c>
      <c r="G81">
        <v>0</v>
      </c>
      <c r="H81" t="s">
        <v>2380</v>
      </c>
      <c r="J81" t="str" cm="1">
        <f t="array" ref="J81">_xlfn.IFS(B81&lt;18.5,"Underweight",B81&lt;=24.9,"Normal weight",B81&lt;=29.9, "overweight",TRUE,"obesity")</f>
        <v>obesity</v>
      </c>
      <c r="K81" t="str" cm="1">
        <f t="array" ref="K81">_xlfn.IFS(C81&lt;5.7,"Normal",C81&lt;=6.4,"Predibetics",TRUE,"Diabetes")</f>
        <v>Diabetes</v>
      </c>
    </row>
    <row r="82" spans="1:11" x14ac:dyDescent="0.3">
      <c r="A82" t="s">
        <v>2291</v>
      </c>
      <c r="B82">
        <v>45.65</v>
      </c>
      <c r="C82">
        <v>5.1100000000000003</v>
      </c>
      <c r="D82" t="s">
        <v>2380</v>
      </c>
      <c r="E82" t="s">
        <v>2379</v>
      </c>
      <c r="F82" t="s">
        <v>2379</v>
      </c>
      <c r="G82">
        <v>1</v>
      </c>
      <c r="H82" t="s">
        <v>2380</v>
      </c>
      <c r="J82" t="str" cm="1">
        <f t="array" ref="J82">_xlfn.IFS(B82&lt;18.5,"Underweight",B82&lt;=24.9,"Normal weight",B82&lt;=29.9, "overweight",TRUE,"obesity")</f>
        <v>obesity</v>
      </c>
      <c r="K82" t="str" cm="1">
        <f t="array" ref="K82">_xlfn.IFS(C82&lt;5.7,"Normal",C82&lt;=6.4,"Predibetics",TRUE,"Diabetes")</f>
        <v>Normal</v>
      </c>
    </row>
    <row r="83" spans="1:11" x14ac:dyDescent="0.3">
      <c r="A83" t="s">
        <v>2290</v>
      </c>
      <c r="B83">
        <v>52.9</v>
      </c>
      <c r="C83">
        <v>5.34</v>
      </c>
      <c r="D83" t="s">
        <v>2379</v>
      </c>
      <c r="E83" t="s">
        <v>2379</v>
      </c>
      <c r="F83" t="s">
        <v>2379</v>
      </c>
      <c r="G83">
        <v>0</v>
      </c>
      <c r="H83" t="s">
        <v>2380</v>
      </c>
      <c r="J83" t="str" cm="1">
        <f t="array" ref="J83">_xlfn.IFS(B83&lt;18.5,"Underweight",B83&lt;=24.9,"Normal weight",B83&lt;=29.9, "overweight",TRUE,"obesity")</f>
        <v>obesity</v>
      </c>
      <c r="K83" t="str" cm="1">
        <f t="array" ref="K83">_xlfn.IFS(C83&lt;5.7,"Normal",C83&lt;=6.4,"Predibetics",TRUE,"Diabetes")</f>
        <v>Normal</v>
      </c>
    </row>
    <row r="84" spans="1:11" x14ac:dyDescent="0.3">
      <c r="A84" t="s">
        <v>2289</v>
      </c>
      <c r="B84">
        <v>45.41</v>
      </c>
      <c r="C84">
        <v>4.03</v>
      </c>
      <c r="D84" t="s">
        <v>2380</v>
      </c>
      <c r="E84" t="s">
        <v>2379</v>
      </c>
      <c r="F84" t="s">
        <v>2379</v>
      </c>
      <c r="G84">
        <v>1</v>
      </c>
      <c r="H84" t="s">
        <v>2380</v>
      </c>
      <c r="J84" t="str" cm="1">
        <f t="array" ref="J84">_xlfn.IFS(B84&lt;18.5,"Underweight",B84&lt;=24.9,"Normal weight",B84&lt;=29.9, "overweight",TRUE,"obesity")</f>
        <v>obesity</v>
      </c>
      <c r="K84" t="str" cm="1">
        <f t="array" ref="K84">_xlfn.IFS(C84&lt;5.7,"Normal",C84&lt;=6.4,"Predibetics",TRUE,"Diabetes")</f>
        <v>Normal</v>
      </c>
    </row>
    <row r="85" spans="1:11" x14ac:dyDescent="0.3">
      <c r="A85" t="s">
        <v>2288</v>
      </c>
      <c r="B85">
        <v>49.41</v>
      </c>
      <c r="C85">
        <v>4.2300000000000004</v>
      </c>
      <c r="D85" t="s">
        <v>2380</v>
      </c>
      <c r="E85" t="s">
        <v>2379</v>
      </c>
      <c r="F85" t="s">
        <v>2381</v>
      </c>
      <c r="G85">
        <v>1</v>
      </c>
      <c r="H85" t="s">
        <v>2380</v>
      </c>
      <c r="J85" t="str" cm="1">
        <f t="array" ref="J85">_xlfn.IFS(B85&lt;18.5,"Underweight",B85&lt;=24.9,"Normal weight",B85&lt;=29.9, "overweight",TRUE,"obesity")</f>
        <v>obesity</v>
      </c>
      <c r="K85" t="str" cm="1">
        <f t="array" ref="K85">_xlfn.IFS(C85&lt;5.7,"Normal",C85&lt;=6.4,"Predibetics",TRUE,"Diabetes")</f>
        <v>Normal</v>
      </c>
    </row>
    <row r="86" spans="1:11" x14ac:dyDescent="0.3">
      <c r="A86" t="s">
        <v>2287</v>
      </c>
      <c r="B86">
        <v>31.824999999999999</v>
      </c>
      <c r="C86">
        <v>4.0599999999999996</v>
      </c>
      <c r="D86" t="s">
        <v>2379</v>
      </c>
      <c r="E86" t="s">
        <v>2379</v>
      </c>
      <c r="F86" t="s">
        <v>2379</v>
      </c>
      <c r="G86">
        <v>2</v>
      </c>
      <c r="H86" t="s">
        <v>2380</v>
      </c>
      <c r="J86" t="str" cm="1">
        <f t="array" ref="J86">_xlfn.IFS(B86&lt;18.5,"Underweight",B86&lt;=24.9,"Normal weight",B86&lt;=29.9, "overweight",TRUE,"obesity")</f>
        <v>obesity</v>
      </c>
      <c r="K86" t="str" cm="1">
        <f t="array" ref="K86">_xlfn.IFS(C86&lt;5.7,"Normal",C86&lt;=6.4,"Predibetics",TRUE,"Diabetes")</f>
        <v>Normal</v>
      </c>
    </row>
    <row r="87" spans="1:11" x14ac:dyDescent="0.3">
      <c r="A87" t="s">
        <v>2286</v>
      </c>
      <c r="B87">
        <v>51.28</v>
      </c>
      <c r="C87">
        <v>4.68</v>
      </c>
      <c r="D87" t="s">
        <v>2379</v>
      </c>
      <c r="E87" t="s">
        <v>2379</v>
      </c>
      <c r="F87" t="s">
        <v>2379</v>
      </c>
      <c r="G87">
        <v>2</v>
      </c>
      <c r="H87" t="s">
        <v>2380</v>
      </c>
      <c r="J87" t="str" cm="1">
        <f t="array" ref="J87">_xlfn.IFS(B87&lt;18.5,"Underweight",B87&lt;=24.9,"Normal weight",B87&lt;=29.9, "overweight",TRUE,"obesity")</f>
        <v>obesity</v>
      </c>
      <c r="K87" t="str" cm="1">
        <f t="array" ref="K87">_xlfn.IFS(C87&lt;5.7,"Normal",C87&lt;=6.4,"Predibetics",TRUE,"Diabetes")</f>
        <v>Normal</v>
      </c>
    </row>
    <row r="88" spans="1:11" x14ac:dyDescent="0.3">
      <c r="A88" t="s">
        <v>2285</v>
      </c>
      <c r="B88">
        <v>34.96</v>
      </c>
      <c r="C88">
        <v>4.34</v>
      </c>
      <c r="D88" t="s">
        <v>2379</v>
      </c>
      <c r="E88" t="s">
        <v>2379</v>
      </c>
      <c r="F88" t="s">
        <v>2381</v>
      </c>
      <c r="G88">
        <v>1</v>
      </c>
      <c r="H88" t="s">
        <v>2380</v>
      </c>
      <c r="J88" t="str" cm="1">
        <f t="array" ref="J88">_xlfn.IFS(B88&lt;18.5,"Underweight",B88&lt;=24.9,"Normal weight",B88&lt;=29.9, "overweight",TRUE,"obesity")</f>
        <v>obesity</v>
      </c>
      <c r="K88" t="str" cm="1">
        <f t="array" ref="K88">_xlfn.IFS(C88&lt;5.7,"Normal",C88&lt;=6.4,"Predibetics",TRUE,"Diabetes")</f>
        <v>Normal</v>
      </c>
    </row>
    <row r="89" spans="1:11" x14ac:dyDescent="0.3">
      <c r="A89" t="s">
        <v>2284</v>
      </c>
      <c r="B89">
        <v>33.11</v>
      </c>
      <c r="C89">
        <v>10.51</v>
      </c>
      <c r="D89" t="s">
        <v>2379</v>
      </c>
      <c r="E89" t="s">
        <v>2379</v>
      </c>
      <c r="F89" t="s">
        <v>2379</v>
      </c>
      <c r="G89">
        <v>0</v>
      </c>
      <c r="H89" t="s">
        <v>2380</v>
      </c>
      <c r="J89" t="str" cm="1">
        <f t="array" ref="J89">_xlfn.IFS(B89&lt;18.5,"Underweight",B89&lt;=24.9,"Normal weight",B89&lt;=29.9, "overweight",TRUE,"obesity")</f>
        <v>obesity</v>
      </c>
      <c r="K89" t="str" cm="1">
        <f t="array" ref="K89">_xlfn.IFS(C89&lt;5.7,"Normal",C89&lt;=6.4,"Predibetics",TRUE,"Diabetes")</f>
        <v>Diabetes</v>
      </c>
    </row>
    <row r="90" spans="1:11" x14ac:dyDescent="0.3">
      <c r="A90" t="s">
        <v>2283</v>
      </c>
      <c r="B90">
        <v>54.74</v>
      </c>
      <c r="C90">
        <v>5.84</v>
      </c>
      <c r="D90" t="s">
        <v>2380</v>
      </c>
      <c r="E90" t="s">
        <v>2379</v>
      </c>
      <c r="F90" t="s">
        <v>2381</v>
      </c>
      <c r="G90">
        <v>1</v>
      </c>
      <c r="H90" t="s">
        <v>2380</v>
      </c>
      <c r="J90" t="str" cm="1">
        <f t="array" ref="J90">_xlfn.IFS(B90&lt;18.5,"Underweight",B90&lt;=24.9,"Normal weight",B90&lt;=29.9, "overweight",TRUE,"obesity")</f>
        <v>obesity</v>
      </c>
      <c r="K90" t="str" cm="1">
        <f t="array" ref="K90">_xlfn.IFS(C90&lt;5.7,"Normal",C90&lt;=6.4,"Predibetics",TRUE,"Diabetes")</f>
        <v>Predibetics</v>
      </c>
    </row>
    <row r="91" spans="1:11" x14ac:dyDescent="0.3">
      <c r="A91" t="s">
        <v>2282</v>
      </c>
      <c r="B91">
        <v>32.56</v>
      </c>
      <c r="C91">
        <v>5.41</v>
      </c>
      <c r="D91" t="s">
        <v>2379</v>
      </c>
      <c r="E91" t="s">
        <v>2379</v>
      </c>
      <c r="F91" t="s">
        <v>2381</v>
      </c>
      <c r="G91">
        <v>1</v>
      </c>
      <c r="H91" t="s">
        <v>2380</v>
      </c>
      <c r="J91" t="str" cm="1">
        <f t="array" ref="J91">_xlfn.IFS(B91&lt;18.5,"Underweight",B91&lt;=24.9,"Normal weight",B91&lt;=29.9, "overweight",TRUE,"obesity")</f>
        <v>obesity</v>
      </c>
      <c r="K91" t="str" cm="1">
        <f t="array" ref="K91">_xlfn.IFS(C91&lt;5.7,"Normal",C91&lt;=6.4,"Predibetics",TRUE,"Diabetes")</f>
        <v>Normal</v>
      </c>
    </row>
    <row r="92" spans="1:11" x14ac:dyDescent="0.3">
      <c r="A92" t="s">
        <v>2281</v>
      </c>
      <c r="B92">
        <v>39.049999999999997</v>
      </c>
      <c r="C92">
        <v>6.06</v>
      </c>
      <c r="D92" t="s">
        <v>2379</v>
      </c>
      <c r="E92" t="s">
        <v>2379</v>
      </c>
      <c r="F92" t="s">
        <v>2379</v>
      </c>
      <c r="G92">
        <v>1</v>
      </c>
      <c r="H92" t="s">
        <v>2380</v>
      </c>
      <c r="J92" t="str" cm="1">
        <f t="array" ref="J92">_xlfn.IFS(B92&lt;18.5,"Underweight",B92&lt;=24.9,"Normal weight",B92&lt;=29.9, "overweight",TRUE,"obesity")</f>
        <v>obesity</v>
      </c>
      <c r="K92" t="str" cm="1">
        <f t="array" ref="K92">_xlfn.IFS(C92&lt;5.7,"Normal",C92&lt;=6.4,"Predibetics",TRUE,"Diabetes")</f>
        <v>Predibetics</v>
      </c>
    </row>
    <row r="93" spans="1:11" x14ac:dyDescent="0.3">
      <c r="A93" t="s">
        <v>2280</v>
      </c>
      <c r="B93">
        <v>42.75</v>
      </c>
      <c r="C93">
        <v>4.22</v>
      </c>
      <c r="D93" t="s">
        <v>2379</v>
      </c>
      <c r="E93" t="s">
        <v>2379</v>
      </c>
      <c r="F93" t="s">
        <v>2379</v>
      </c>
      <c r="G93">
        <v>0</v>
      </c>
      <c r="H93" t="s">
        <v>2380</v>
      </c>
      <c r="J93" t="str" cm="1">
        <f t="array" ref="J93">_xlfn.IFS(B93&lt;18.5,"Underweight",B93&lt;=24.9,"Normal weight",B93&lt;=29.9, "overweight",TRUE,"obesity")</f>
        <v>obesity</v>
      </c>
      <c r="K93" t="str" cm="1">
        <f t="array" ref="K93">_xlfn.IFS(C93&lt;5.7,"Normal",C93&lt;=6.4,"Predibetics",TRUE,"Diabetes")</f>
        <v>Normal</v>
      </c>
    </row>
    <row r="94" spans="1:11" x14ac:dyDescent="0.3">
      <c r="A94" t="s">
        <v>2279</v>
      </c>
      <c r="B94">
        <v>50.58</v>
      </c>
      <c r="C94">
        <v>5.12</v>
      </c>
      <c r="D94" t="s">
        <v>2379</v>
      </c>
      <c r="E94" t="s">
        <v>2379</v>
      </c>
      <c r="F94" t="s">
        <v>2379</v>
      </c>
      <c r="G94">
        <v>2</v>
      </c>
      <c r="H94" t="s">
        <v>2380</v>
      </c>
      <c r="J94" t="str" cm="1">
        <f t="array" ref="J94">_xlfn.IFS(B94&lt;18.5,"Underweight",B94&lt;=24.9,"Normal weight",B94&lt;=29.9, "overweight",TRUE,"obesity")</f>
        <v>obesity</v>
      </c>
      <c r="K94" t="str" cm="1">
        <f t="array" ref="K94">_xlfn.IFS(C94&lt;5.7,"Normal",C94&lt;=6.4,"Predibetics",TRUE,"Diabetes")</f>
        <v>Normal</v>
      </c>
    </row>
    <row r="95" spans="1:11" x14ac:dyDescent="0.3">
      <c r="A95" t="s">
        <v>2278</v>
      </c>
      <c r="B95">
        <v>30.495000000000001</v>
      </c>
      <c r="C95">
        <v>4.57</v>
      </c>
      <c r="D95" t="s">
        <v>2380</v>
      </c>
      <c r="E95" t="s">
        <v>2379</v>
      </c>
      <c r="F95" t="s">
        <v>2379</v>
      </c>
      <c r="G95">
        <v>0</v>
      </c>
      <c r="H95" t="s">
        <v>2380</v>
      </c>
      <c r="J95" t="str" cm="1">
        <f t="array" ref="J95">_xlfn.IFS(B95&lt;18.5,"Underweight",B95&lt;=24.9,"Normal weight",B95&lt;=29.9, "overweight",TRUE,"obesity")</f>
        <v>obesity</v>
      </c>
      <c r="K95" t="str" cm="1">
        <f t="array" ref="K95">_xlfn.IFS(C95&lt;5.7,"Normal",C95&lt;=6.4,"Predibetics",TRUE,"Diabetes")</f>
        <v>Normal</v>
      </c>
    </row>
    <row r="96" spans="1:11" x14ac:dyDescent="0.3">
      <c r="A96" t="s">
        <v>2277</v>
      </c>
      <c r="B96">
        <v>48.31</v>
      </c>
      <c r="C96">
        <v>9.58</v>
      </c>
      <c r="D96" t="s">
        <v>2380</v>
      </c>
      <c r="E96" t="s">
        <v>2379</v>
      </c>
      <c r="F96" t="s">
        <v>2379</v>
      </c>
      <c r="G96">
        <v>2</v>
      </c>
      <c r="H96" t="s">
        <v>2380</v>
      </c>
      <c r="J96" t="str" cm="1">
        <f t="array" ref="J96">_xlfn.IFS(B96&lt;18.5,"Underweight",B96&lt;=24.9,"Normal weight",B96&lt;=29.9, "overweight",TRUE,"obesity")</f>
        <v>obesity</v>
      </c>
      <c r="K96" t="str" cm="1">
        <f t="array" ref="K96">_xlfn.IFS(C96&lt;5.7,"Normal",C96&lt;=6.4,"Predibetics",TRUE,"Diabetes")</f>
        <v>Diabetes</v>
      </c>
    </row>
    <row r="97" spans="1:11" x14ac:dyDescent="0.3">
      <c r="A97" t="s">
        <v>2276</v>
      </c>
      <c r="B97">
        <v>48.99</v>
      </c>
      <c r="C97">
        <v>9.7799999999999994</v>
      </c>
      <c r="D97" t="s">
        <v>2380</v>
      </c>
      <c r="E97" t="s">
        <v>2379</v>
      </c>
      <c r="F97" t="s">
        <v>2379</v>
      </c>
      <c r="G97">
        <v>1</v>
      </c>
      <c r="H97" t="s">
        <v>2380</v>
      </c>
      <c r="J97" t="str" cm="1">
        <f t="array" ref="J97">_xlfn.IFS(B97&lt;18.5,"Underweight",B97&lt;=24.9,"Normal weight",B97&lt;=29.9, "overweight",TRUE,"obesity")</f>
        <v>obesity</v>
      </c>
      <c r="K97" t="str" cm="1">
        <f t="array" ref="K97">_xlfn.IFS(C97&lt;5.7,"Normal",C97&lt;=6.4,"Predibetics",TRUE,"Diabetes")</f>
        <v>Diabetes</v>
      </c>
    </row>
    <row r="98" spans="1:11" x14ac:dyDescent="0.3">
      <c r="A98" t="s">
        <v>2275</v>
      </c>
      <c r="B98">
        <v>38.39</v>
      </c>
      <c r="C98">
        <v>4.1100000000000003</v>
      </c>
      <c r="D98" t="s">
        <v>2380</v>
      </c>
      <c r="E98" t="s">
        <v>2379</v>
      </c>
      <c r="F98" t="s">
        <v>2379</v>
      </c>
      <c r="G98">
        <v>0</v>
      </c>
      <c r="H98" t="s">
        <v>2380</v>
      </c>
      <c r="J98" t="str" cm="1">
        <f t="array" ref="J98">_xlfn.IFS(B98&lt;18.5,"Underweight",B98&lt;=24.9,"Normal weight",B98&lt;=29.9, "overweight",TRUE,"obesity")</f>
        <v>obesity</v>
      </c>
      <c r="K98" t="str" cm="1">
        <f t="array" ref="K98">_xlfn.IFS(C98&lt;5.7,"Normal",C98&lt;=6.4,"Predibetics",TRUE,"Diabetes")</f>
        <v>Normal</v>
      </c>
    </row>
    <row r="99" spans="1:11" x14ac:dyDescent="0.3">
      <c r="A99" t="s">
        <v>2274</v>
      </c>
      <c r="B99">
        <v>44.34</v>
      </c>
      <c r="C99">
        <v>4.0199999999999996</v>
      </c>
      <c r="D99" t="s">
        <v>2380</v>
      </c>
      <c r="E99" t="s">
        <v>2379</v>
      </c>
      <c r="F99" t="s">
        <v>2379</v>
      </c>
      <c r="G99">
        <v>2</v>
      </c>
      <c r="H99" t="s">
        <v>2380</v>
      </c>
      <c r="J99" t="str" cm="1">
        <f t="array" ref="J99">_xlfn.IFS(B99&lt;18.5,"Underweight",B99&lt;=24.9,"Normal weight",B99&lt;=29.9, "overweight",TRUE,"obesity")</f>
        <v>obesity</v>
      </c>
      <c r="K99" t="str" cm="1">
        <f t="array" ref="K99">_xlfn.IFS(C99&lt;5.7,"Normal",C99&lt;=6.4,"Predibetics",TRUE,"Diabetes")</f>
        <v>Normal</v>
      </c>
    </row>
    <row r="100" spans="1:11" x14ac:dyDescent="0.3">
      <c r="A100" t="s">
        <v>2273</v>
      </c>
      <c r="B100">
        <v>41.51</v>
      </c>
      <c r="C100">
        <v>6.92</v>
      </c>
      <c r="D100" t="s">
        <v>2379</v>
      </c>
      <c r="E100" t="s">
        <v>2379</v>
      </c>
      <c r="F100" t="s">
        <v>2379</v>
      </c>
      <c r="G100">
        <v>0</v>
      </c>
      <c r="H100" t="s">
        <v>2380</v>
      </c>
      <c r="J100" t="str" cm="1">
        <f t="array" ref="J100">_xlfn.IFS(B100&lt;18.5,"Underweight",B100&lt;=24.9,"Normal weight",B100&lt;=29.9, "overweight",TRUE,"obesity")</f>
        <v>obesity</v>
      </c>
      <c r="K100" t="str" cm="1">
        <f t="array" ref="K100">_xlfn.IFS(C100&lt;5.7,"Normal",C100&lt;=6.4,"Predibetics",TRUE,"Diabetes")</f>
        <v>Diabetes</v>
      </c>
    </row>
    <row r="101" spans="1:11" x14ac:dyDescent="0.3">
      <c r="A101" t="s">
        <v>2272</v>
      </c>
      <c r="B101">
        <v>48.2</v>
      </c>
      <c r="C101">
        <v>4.84</v>
      </c>
      <c r="D101" t="s">
        <v>2379</v>
      </c>
      <c r="E101" t="s">
        <v>2379</v>
      </c>
      <c r="F101" t="s">
        <v>2379</v>
      </c>
      <c r="G101">
        <v>0</v>
      </c>
      <c r="H101" t="s">
        <v>2380</v>
      </c>
      <c r="J101" t="str" cm="1">
        <f t="array" ref="J101">_xlfn.IFS(B101&lt;18.5,"Underweight",B101&lt;=24.9,"Normal weight",B101&lt;=29.9, "overweight",TRUE,"obesity")</f>
        <v>obesity</v>
      </c>
      <c r="K101" t="str" cm="1">
        <f t="array" ref="K101">_xlfn.IFS(C101&lt;5.7,"Normal",C101&lt;=6.4,"Predibetics",TRUE,"Diabetes")</f>
        <v>Normal</v>
      </c>
    </row>
    <row r="102" spans="1:11" x14ac:dyDescent="0.3">
      <c r="A102" t="s">
        <v>2271</v>
      </c>
      <c r="B102">
        <v>35.75</v>
      </c>
      <c r="C102">
        <v>8</v>
      </c>
      <c r="D102" t="s">
        <v>2380</v>
      </c>
      <c r="E102" t="s">
        <v>2379</v>
      </c>
      <c r="F102" t="s">
        <v>2379</v>
      </c>
      <c r="G102">
        <v>0</v>
      </c>
      <c r="H102" t="s">
        <v>2380</v>
      </c>
      <c r="J102" t="str" cm="1">
        <f t="array" ref="J102">_xlfn.IFS(B102&lt;18.5,"Underweight",B102&lt;=24.9,"Normal weight",B102&lt;=29.9, "overweight",TRUE,"obesity")</f>
        <v>obesity</v>
      </c>
      <c r="K102" t="str" cm="1">
        <f t="array" ref="K102">_xlfn.IFS(C102&lt;5.7,"Normal",C102&lt;=6.4,"Predibetics",TRUE,"Diabetes")</f>
        <v>Diabetes</v>
      </c>
    </row>
    <row r="103" spans="1:11" x14ac:dyDescent="0.3">
      <c r="A103" t="s">
        <v>2270</v>
      </c>
      <c r="B103">
        <v>53.81</v>
      </c>
      <c r="C103">
        <v>8.77</v>
      </c>
      <c r="D103" t="s">
        <v>2380</v>
      </c>
      <c r="E103" t="s">
        <v>2379</v>
      </c>
      <c r="F103" t="s">
        <v>2379</v>
      </c>
      <c r="G103">
        <v>0</v>
      </c>
      <c r="H103" t="s">
        <v>2380</v>
      </c>
      <c r="J103" t="str" cm="1">
        <f t="array" ref="J103">_xlfn.IFS(B103&lt;18.5,"Underweight",B103&lt;=24.9,"Normal weight",B103&lt;=29.9, "overweight",TRUE,"obesity")</f>
        <v>obesity</v>
      </c>
      <c r="K103" t="str" cm="1">
        <f t="array" ref="K103">_xlfn.IFS(C103&lt;5.7,"Normal",C103&lt;=6.4,"Predibetics",TRUE,"Diabetes")</f>
        <v>Diabetes</v>
      </c>
    </row>
    <row r="104" spans="1:11" x14ac:dyDescent="0.3">
      <c r="A104" t="s">
        <v>2269</v>
      </c>
      <c r="B104">
        <v>49.48</v>
      </c>
      <c r="C104">
        <v>4.96</v>
      </c>
      <c r="D104" t="s">
        <v>2379</v>
      </c>
      <c r="E104" t="s">
        <v>2379</v>
      </c>
      <c r="F104" t="s">
        <v>2381</v>
      </c>
      <c r="G104">
        <v>1</v>
      </c>
      <c r="H104" t="s">
        <v>2380</v>
      </c>
      <c r="J104" t="str" cm="1">
        <f t="array" ref="J104">_xlfn.IFS(B104&lt;18.5,"Underweight",B104&lt;=24.9,"Normal weight",B104&lt;=29.9, "overweight",TRUE,"obesity")</f>
        <v>obesity</v>
      </c>
      <c r="K104" t="str" cm="1">
        <f t="array" ref="K104">_xlfn.IFS(C104&lt;5.7,"Normal",C104&lt;=6.4,"Predibetics",TRUE,"Diabetes")</f>
        <v>Normal</v>
      </c>
    </row>
    <row r="105" spans="1:11" x14ac:dyDescent="0.3">
      <c r="A105" t="s">
        <v>2268</v>
      </c>
      <c r="B105">
        <v>34.1</v>
      </c>
      <c r="C105">
        <v>4.43</v>
      </c>
      <c r="D105" t="s">
        <v>2380</v>
      </c>
      <c r="E105" t="s">
        <v>2379</v>
      </c>
      <c r="F105" t="s">
        <v>2379</v>
      </c>
      <c r="G105">
        <v>0</v>
      </c>
      <c r="H105" t="s">
        <v>2380</v>
      </c>
      <c r="J105" t="str" cm="1">
        <f t="array" ref="J105">_xlfn.IFS(B105&lt;18.5,"Underweight",B105&lt;=24.9,"Normal weight",B105&lt;=29.9, "overweight",TRUE,"obesity")</f>
        <v>obesity</v>
      </c>
      <c r="K105" t="str" cm="1">
        <f t="array" ref="K105">_xlfn.IFS(C105&lt;5.7,"Normal",C105&lt;=6.4,"Predibetics",TRUE,"Diabetes")</f>
        <v>Normal</v>
      </c>
    </row>
    <row r="106" spans="1:11" x14ac:dyDescent="0.3">
      <c r="A106" t="s">
        <v>2267</v>
      </c>
      <c r="B106">
        <v>35.299999999999997</v>
      </c>
      <c r="C106">
        <v>5.82</v>
      </c>
      <c r="D106" t="s">
        <v>2380</v>
      </c>
      <c r="E106" t="s">
        <v>2379</v>
      </c>
      <c r="F106" t="s">
        <v>2381</v>
      </c>
      <c r="G106">
        <v>1</v>
      </c>
      <c r="H106" t="s">
        <v>2380</v>
      </c>
      <c r="J106" t="str" cm="1">
        <f t="array" ref="J106">_xlfn.IFS(B106&lt;18.5,"Underweight",B106&lt;=24.9,"Normal weight",B106&lt;=29.9, "overweight",TRUE,"obesity")</f>
        <v>obesity</v>
      </c>
      <c r="K106" t="str" cm="1">
        <f t="array" ref="K106">_xlfn.IFS(C106&lt;5.7,"Normal",C106&lt;=6.4,"Predibetics",TRUE,"Diabetes")</f>
        <v>Predibetics</v>
      </c>
    </row>
    <row r="107" spans="1:11" x14ac:dyDescent="0.3">
      <c r="A107" t="s">
        <v>2266</v>
      </c>
      <c r="B107">
        <v>43.83</v>
      </c>
      <c r="C107">
        <v>6.03</v>
      </c>
      <c r="D107" t="s">
        <v>2380</v>
      </c>
      <c r="E107" t="s">
        <v>2379</v>
      </c>
      <c r="F107" t="s">
        <v>2379</v>
      </c>
      <c r="G107">
        <v>2</v>
      </c>
      <c r="H107" t="s">
        <v>2380</v>
      </c>
      <c r="J107" t="str" cm="1">
        <f t="array" ref="J107">_xlfn.IFS(B107&lt;18.5,"Underweight",B107&lt;=24.9,"Normal weight",B107&lt;=29.9, "overweight",TRUE,"obesity")</f>
        <v>obesity</v>
      </c>
      <c r="K107" t="str" cm="1">
        <f t="array" ref="K107">_xlfn.IFS(C107&lt;5.7,"Normal",C107&lt;=6.4,"Predibetics",TRUE,"Diabetes")</f>
        <v>Predibetics</v>
      </c>
    </row>
    <row r="108" spans="1:11" x14ac:dyDescent="0.3">
      <c r="A108" t="s">
        <v>2265</v>
      </c>
      <c r="B108">
        <v>50.07</v>
      </c>
      <c r="C108">
        <v>9.27</v>
      </c>
      <c r="D108" t="s">
        <v>2379</v>
      </c>
      <c r="E108" t="s">
        <v>2379</v>
      </c>
      <c r="F108" t="s">
        <v>2379</v>
      </c>
      <c r="G108">
        <v>0</v>
      </c>
      <c r="H108" t="s">
        <v>2380</v>
      </c>
      <c r="J108" t="str" cm="1">
        <f t="array" ref="J108">_xlfn.IFS(B108&lt;18.5,"Underweight",B108&lt;=24.9,"Normal weight",B108&lt;=29.9, "overweight",TRUE,"obesity")</f>
        <v>obesity</v>
      </c>
      <c r="K108" t="str" cm="1">
        <f t="array" ref="K108">_xlfn.IFS(C108&lt;5.7,"Normal",C108&lt;=6.4,"Predibetics",TRUE,"Diabetes")</f>
        <v>Diabetes</v>
      </c>
    </row>
    <row r="109" spans="1:11" x14ac:dyDescent="0.3">
      <c r="A109" t="s">
        <v>2264</v>
      </c>
      <c r="B109">
        <v>32.774999999999999</v>
      </c>
      <c r="C109">
        <v>5.53</v>
      </c>
      <c r="D109" t="s">
        <v>2379</v>
      </c>
      <c r="E109" t="s">
        <v>2379</v>
      </c>
      <c r="F109" t="s">
        <v>2379</v>
      </c>
      <c r="G109">
        <v>0</v>
      </c>
      <c r="H109" t="s">
        <v>2380</v>
      </c>
      <c r="J109" t="str" cm="1">
        <f t="array" ref="J109">_xlfn.IFS(B109&lt;18.5,"Underweight",B109&lt;=24.9,"Normal weight",B109&lt;=29.9, "overweight",TRUE,"obesity")</f>
        <v>obesity</v>
      </c>
      <c r="K109" t="str" cm="1">
        <f t="array" ref="K109">_xlfn.IFS(C109&lt;5.7,"Normal",C109&lt;=6.4,"Predibetics",TRUE,"Diabetes")</f>
        <v>Normal</v>
      </c>
    </row>
    <row r="110" spans="1:11" x14ac:dyDescent="0.3">
      <c r="A110" t="s">
        <v>2263</v>
      </c>
      <c r="B110">
        <v>34.104999999999997</v>
      </c>
      <c r="C110">
        <v>5.07</v>
      </c>
      <c r="D110" t="s">
        <v>2379</v>
      </c>
      <c r="E110" t="s">
        <v>2379</v>
      </c>
      <c r="F110" t="s">
        <v>2379</v>
      </c>
      <c r="G110">
        <v>1</v>
      </c>
      <c r="H110" t="s">
        <v>2380</v>
      </c>
      <c r="J110" t="str" cm="1">
        <f t="array" ref="J110">_xlfn.IFS(B110&lt;18.5,"Underweight",B110&lt;=24.9,"Normal weight",B110&lt;=29.9, "overweight",TRUE,"obesity")</f>
        <v>obesity</v>
      </c>
      <c r="K110" t="str" cm="1">
        <f t="array" ref="K110">_xlfn.IFS(C110&lt;5.7,"Normal",C110&lt;=6.4,"Predibetics",TRUE,"Diabetes")</f>
        <v>Normal</v>
      </c>
    </row>
    <row r="111" spans="1:11" x14ac:dyDescent="0.3">
      <c r="A111" t="s">
        <v>2262</v>
      </c>
      <c r="B111">
        <v>48.93</v>
      </c>
      <c r="C111">
        <v>11.17</v>
      </c>
      <c r="D111" t="s">
        <v>2380</v>
      </c>
      <c r="E111" t="s">
        <v>2379</v>
      </c>
      <c r="F111" t="s">
        <v>2379</v>
      </c>
      <c r="G111">
        <v>1</v>
      </c>
      <c r="H111" t="s">
        <v>2380</v>
      </c>
      <c r="J111" t="str" cm="1">
        <f t="array" ref="J111">_xlfn.IFS(B111&lt;18.5,"Underweight",B111&lt;=24.9,"Normal weight",B111&lt;=29.9, "overweight",TRUE,"obesity")</f>
        <v>obesity</v>
      </c>
      <c r="K111" t="str" cm="1">
        <f t="array" ref="K111">_xlfn.IFS(C111&lt;5.7,"Normal",C111&lt;=6.4,"Predibetics",TRUE,"Diabetes")</f>
        <v>Diabetes</v>
      </c>
    </row>
    <row r="112" spans="1:11" x14ac:dyDescent="0.3">
      <c r="A112" t="s">
        <v>2261</v>
      </c>
      <c r="B112">
        <v>37.07</v>
      </c>
      <c r="C112">
        <v>6.14</v>
      </c>
      <c r="D112" t="s">
        <v>2380</v>
      </c>
      <c r="E112" t="s">
        <v>2379</v>
      </c>
      <c r="F112" t="s">
        <v>2379</v>
      </c>
      <c r="G112">
        <v>0</v>
      </c>
      <c r="H112" t="s">
        <v>2380</v>
      </c>
      <c r="J112" t="str" cm="1">
        <f t="array" ref="J112">_xlfn.IFS(B112&lt;18.5,"Underweight",B112&lt;=24.9,"Normal weight",B112&lt;=29.9, "overweight",TRUE,"obesity")</f>
        <v>obesity</v>
      </c>
      <c r="K112" t="str" cm="1">
        <f t="array" ref="K112">_xlfn.IFS(C112&lt;5.7,"Normal",C112&lt;=6.4,"Predibetics",TRUE,"Diabetes")</f>
        <v>Predibetics</v>
      </c>
    </row>
    <row r="113" spans="1:11" x14ac:dyDescent="0.3">
      <c r="A113" t="s">
        <v>2260</v>
      </c>
      <c r="B113">
        <v>51.51</v>
      </c>
      <c r="C113">
        <v>6.26</v>
      </c>
      <c r="D113" t="s">
        <v>2380</v>
      </c>
      <c r="E113" t="s">
        <v>2379</v>
      </c>
      <c r="F113" t="s">
        <v>2381</v>
      </c>
      <c r="G113">
        <v>1</v>
      </c>
      <c r="H113" t="s">
        <v>2380</v>
      </c>
      <c r="J113" t="str" cm="1">
        <f t="array" ref="J113">_xlfn.IFS(B113&lt;18.5,"Underweight",B113&lt;=24.9,"Normal weight",B113&lt;=29.9, "overweight",TRUE,"obesity")</f>
        <v>obesity</v>
      </c>
      <c r="K113" t="str" cm="1">
        <f t="array" ref="K113">_xlfn.IFS(C113&lt;5.7,"Normal",C113&lt;=6.4,"Predibetics",TRUE,"Diabetes")</f>
        <v>Predibetics</v>
      </c>
    </row>
    <row r="114" spans="1:11" x14ac:dyDescent="0.3">
      <c r="A114" t="s">
        <v>2259</v>
      </c>
      <c r="B114">
        <v>34.799999999999997</v>
      </c>
      <c r="C114">
        <v>4.72</v>
      </c>
      <c r="D114" t="s">
        <v>2380</v>
      </c>
      <c r="E114" t="s">
        <v>2379</v>
      </c>
      <c r="F114" t="s">
        <v>2379</v>
      </c>
      <c r="G114">
        <v>0</v>
      </c>
      <c r="H114" t="s">
        <v>2380</v>
      </c>
      <c r="J114" t="str" cm="1">
        <f t="array" ref="J114">_xlfn.IFS(B114&lt;18.5,"Underweight",B114&lt;=24.9,"Normal weight",B114&lt;=29.9, "overweight",TRUE,"obesity")</f>
        <v>obesity</v>
      </c>
      <c r="K114" t="str" cm="1">
        <f t="array" ref="K114">_xlfn.IFS(C114&lt;5.7,"Normal",C114&lt;=6.4,"Predibetics",TRUE,"Diabetes")</f>
        <v>Normal</v>
      </c>
    </row>
    <row r="115" spans="1:11" x14ac:dyDescent="0.3">
      <c r="A115" t="s">
        <v>2258</v>
      </c>
      <c r="B115">
        <v>36.67</v>
      </c>
      <c r="C115">
        <v>5.18</v>
      </c>
      <c r="D115" t="s">
        <v>2379</v>
      </c>
      <c r="E115" t="s">
        <v>2379</v>
      </c>
      <c r="F115" t="s">
        <v>2379</v>
      </c>
      <c r="G115">
        <v>1</v>
      </c>
      <c r="H115" t="s">
        <v>2380</v>
      </c>
      <c r="J115" t="str" cm="1">
        <f t="array" ref="J115">_xlfn.IFS(B115&lt;18.5,"Underweight",B115&lt;=24.9,"Normal weight",B115&lt;=29.9, "overweight",TRUE,"obesity")</f>
        <v>obesity</v>
      </c>
      <c r="K115" t="str" cm="1">
        <f t="array" ref="K115">_xlfn.IFS(C115&lt;5.7,"Normal",C115&lt;=6.4,"Predibetics",TRUE,"Diabetes")</f>
        <v>Normal</v>
      </c>
    </row>
    <row r="116" spans="1:11" x14ac:dyDescent="0.3">
      <c r="A116" t="s">
        <v>2257</v>
      </c>
      <c r="B116">
        <v>30.9</v>
      </c>
      <c r="C116">
        <v>9.4</v>
      </c>
      <c r="D116" t="s">
        <v>2379</v>
      </c>
      <c r="E116" t="s">
        <v>2379</v>
      </c>
      <c r="F116" t="s">
        <v>2379</v>
      </c>
      <c r="G116">
        <v>2</v>
      </c>
      <c r="H116" t="s">
        <v>2380</v>
      </c>
      <c r="J116" t="str" cm="1">
        <f t="array" ref="J116">_xlfn.IFS(B116&lt;18.5,"Underweight",B116&lt;=24.9,"Normal weight",B116&lt;=29.9, "overweight",TRUE,"obesity")</f>
        <v>obesity</v>
      </c>
      <c r="K116" t="str" cm="1">
        <f t="array" ref="K116">_xlfn.IFS(C116&lt;5.7,"Normal",C116&lt;=6.4,"Predibetics",TRUE,"Diabetes")</f>
        <v>Diabetes</v>
      </c>
    </row>
    <row r="117" spans="1:11" x14ac:dyDescent="0.3">
      <c r="A117" t="s">
        <v>2256</v>
      </c>
      <c r="B117">
        <v>30.495000000000001</v>
      </c>
      <c r="C117">
        <v>6.29</v>
      </c>
      <c r="D117" t="s">
        <v>2379</v>
      </c>
      <c r="E117" t="s">
        <v>2379</v>
      </c>
      <c r="F117" t="s">
        <v>2379</v>
      </c>
      <c r="G117">
        <v>0</v>
      </c>
      <c r="H117" t="s">
        <v>2380</v>
      </c>
      <c r="J117" t="str" cm="1">
        <f t="array" ref="J117">_xlfn.IFS(B117&lt;18.5,"Underweight",B117&lt;=24.9,"Normal weight",B117&lt;=29.9, "overweight",TRUE,"obesity")</f>
        <v>obesity</v>
      </c>
      <c r="K117" t="str" cm="1">
        <f t="array" ref="K117">_xlfn.IFS(C117&lt;5.7,"Normal",C117&lt;=6.4,"Predibetics",TRUE,"Diabetes")</f>
        <v>Predibetics</v>
      </c>
    </row>
    <row r="118" spans="1:11" x14ac:dyDescent="0.3">
      <c r="A118" t="s">
        <v>2255</v>
      </c>
      <c r="B118">
        <v>44.88</v>
      </c>
      <c r="C118">
        <v>6.04</v>
      </c>
      <c r="D118" t="s">
        <v>2379</v>
      </c>
      <c r="E118" t="s">
        <v>2379</v>
      </c>
      <c r="F118" t="s">
        <v>2381</v>
      </c>
      <c r="G118">
        <v>1</v>
      </c>
      <c r="H118" t="s">
        <v>2380</v>
      </c>
      <c r="J118" t="str" cm="1">
        <f t="array" ref="J118">_xlfn.IFS(B118&lt;18.5,"Underweight",B118&lt;=24.9,"Normal weight",B118&lt;=29.9, "overweight",TRUE,"obesity")</f>
        <v>obesity</v>
      </c>
      <c r="K118" t="str" cm="1">
        <f t="array" ref="K118">_xlfn.IFS(C118&lt;5.7,"Normal",C118&lt;=6.4,"Predibetics",TRUE,"Diabetes")</f>
        <v>Predibetics</v>
      </c>
    </row>
    <row r="119" spans="1:11" x14ac:dyDescent="0.3">
      <c r="A119" t="s">
        <v>2254</v>
      </c>
      <c r="B119">
        <v>44.32</v>
      </c>
      <c r="C119">
        <v>10.55</v>
      </c>
      <c r="D119" t="s">
        <v>2379</v>
      </c>
      <c r="E119" t="s">
        <v>2379</v>
      </c>
      <c r="F119" t="s">
        <v>2379</v>
      </c>
      <c r="G119">
        <v>0</v>
      </c>
      <c r="H119" t="s">
        <v>2380</v>
      </c>
      <c r="J119" t="str" cm="1">
        <f t="array" ref="J119">_xlfn.IFS(B119&lt;18.5,"Underweight",B119&lt;=24.9,"Normal weight",B119&lt;=29.9, "overweight",TRUE,"obesity")</f>
        <v>obesity</v>
      </c>
      <c r="K119" t="str" cm="1">
        <f t="array" ref="K119">_xlfn.IFS(C119&lt;5.7,"Normal",C119&lt;=6.4,"Predibetics",TRUE,"Diabetes")</f>
        <v>Diabetes</v>
      </c>
    </row>
    <row r="120" spans="1:11" x14ac:dyDescent="0.3">
      <c r="A120" t="s">
        <v>2253</v>
      </c>
      <c r="B120">
        <v>46.39</v>
      </c>
      <c r="C120">
        <v>5.09</v>
      </c>
      <c r="D120" t="s">
        <v>2379</v>
      </c>
      <c r="E120" t="s">
        <v>2379</v>
      </c>
      <c r="F120" t="s">
        <v>2379</v>
      </c>
      <c r="G120">
        <v>0</v>
      </c>
      <c r="H120" t="s">
        <v>2380</v>
      </c>
      <c r="J120" t="str" cm="1">
        <f t="array" ref="J120">_xlfn.IFS(B120&lt;18.5,"Underweight",B120&lt;=24.9,"Normal weight",B120&lt;=29.9, "overweight",TRUE,"obesity")</f>
        <v>obesity</v>
      </c>
      <c r="K120" t="str" cm="1">
        <f t="array" ref="K120">_xlfn.IFS(C120&lt;5.7,"Normal",C120&lt;=6.4,"Predibetics",TRUE,"Diabetes")</f>
        <v>Normal</v>
      </c>
    </row>
    <row r="121" spans="1:11" x14ac:dyDescent="0.3">
      <c r="A121" t="s">
        <v>2252</v>
      </c>
      <c r="B121">
        <v>42.13</v>
      </c>
      <c r="C121">
        <v>5.2</v>
      </c>
      <c r="D121" t="s">
        <v>2380</v>
      </c>
      <c r="E121" t="s">
        <v>2379</v>
      </c>
      <c r="F121" t="s">
        <v>2379</v>
      </c>
      <c r="G121">
        <v>1</v>
      </c>
      <c r="H121" t="s">
        <v>2380</v>
      </c>
      <c r="J121" t="str" cm="1">
        <f t="array" ref="J121">_xlfn.IFS(B121&lt;18.5,"Underweight",B121&lt;=24.9,"Normal weight",B121&lt;=29.9, "overweight",TRUE,"obesity")</f>
        <v>obesity</v>
      </c>
      <c r="K121" t="str" cm="1">
        <f t="array" ref="K121">_xlfn.IFS(C121&lt;5.7,"Normal",C121&lt;=6.4,"Predibetics",TRUE,"Diabetes")</f>
        <v>Normal</v>
      </c>
    </row>
    <row r="122" spans="1:11" x14ac:dyDescent="0.3">
      <c r="A122" t="s">
        <v>2251</v>
      </c>
      <c r="B122">
        <v>30.78</v>
      </c>
      <c r="C122">
        <v>8.4499999999999993</v>
      </c>
      <c r="D122" t="s">
        <v>2380</v>
      </c>
      <c r="E122" t="s">
        <v>2379</v>
      </c>
      <c r="F122" t="s">
        <v>2379</v>
      </c>
      <c r="G122">
        <v>0</v>
      </c>
      <c r="H122" t="s">
        <v>2380</v>
      </c>
      <c r="J122" t="str" cm="1">
        <f t="array" ref="J122">_xlfn.IFS(B122&lt;18.5,"Underweight",B122&lt;=24.9,"Normal weight",B122&lt;=29.9, "overweight",TRUE,"obesity")</f>
        <v>obesity</v>
      </c>
      <c r="K122" t="str" cm="1">
        <f t="array" ref="K122">_xlfn.IFS(C122&lt;5.7,"Normal",C122&lt;=6.4,"Predibetics",TRUE,"Diabetes")</f>
        <v>Diabetes</v>
      </c>
    </row>
    <row r="123" spans="1:11" x14ac:dyDescent="0.3">
      <c r="A123" t="s">
        <v>2250</v>
      </c>
      <c r="B123">
        <v>31.35</v>
      </c>
      <c r="C123">
        <v>9.5399999999999991</v>
      </c>
      <c r="D123" t="s">
        <v>2379</v>
      </c>
      <c r="E123" t="s">
        <v>2379</v>
      </c>
      <c r="F123" t="s">
        <v>2379</v>
      </c>
      <c r="G123">
        <v>0</v>
      </c>
      <c r="H123" t="s">
        <v>2380</v>
      </c>
      <c r="J123" t="str" cm="1">
        <f t="array" ref="J123">_xlfn.IFS(B123&lt;18.5,"Underweight",B123&lt;=24.9,"Normal weight",B123&lt;=29.9, "overweight",TRUE,"obesity")</f>
        <v>obesity</v>
      </c>
      <c r="K123" t="str" cm="1">
        <f t="array" ref="K123">_xlfn.IFS(C123&lt;5.7,"Normal",C123&lt;=6.4,"Predibetics",TRUE,"Diabetes")</f>
        <v>Diabetes</v>
      </c>
    </row>
    <row r="124" spans="1:11" x14ac:dyDescent="0.3">
      <c r="A124" t="s">
        <v>2249</v>
      </c>
      <c r="B124">
        <v>41.46</v>
      </c>
      <c r="C124">
        <v>4.99</v>
      </c>
      <c r="D124" t="s">
        <v>2380</v>
      </c>
      <c r="E124" t="s">
        <v>2379</v>
      </c>
      <c r="F124" t="s">
        <v>2379</v>
      </c>
      <c r="G124">
        <v>2</v>
      </c>
      <c r="H124" t="s">
        <v>2380</v>
      </c>
      <c r="J124" t="str" cm="1">
        <f t="array" ref="J124">_xlfn.IFS(B124&lt;18.5,"Underweight",B124&lt;=24.9,"Normal weight",B124&lt;=29.9, "overweight",TRUE,"obesity")</f>
        <v>obesity</v>
      </c>
      <c r="K124" t="str" cm="1">
        <f t="array" ref="K124">_xlfn.IFS(C124&lt;5.7,"Normal",C124&lt;=6.4,"Predibetics",TRUE,"Diabetes")</f>
        <v>Normal</v>
      </c>
    </row>
    <row r="125" spans="1:11" x14ac:dyDescent="0.3">
      <c r="A125" t="s">
        <v>2248</v>
      </c>
      <c r="B125">
        <v>48</v>
      </c>
      <c r="C125">
        <v>10.54</v>
      </c>
      <c r="D125" t="s">
        <v>2379</v>
      </c>
      <c r="E125" t="s">
        <v>2379</v>
      </c>
      <c r="F125" t="s">
        <v>2379</v>
      </c>
      <c r="G125">
        <v>0</v>
      </c>
      <c r="H125" t="s">
        <v>2380</v>
      </c>
      <c r="J125" t="str" cm="1">
        <f t="array" ref="J125">_xlfn.IFS(B125&lt;18.5,"Underweight",B125&lt;=24.9,"Normal weight",B125&lt;=29.9, "overweight",TRUE,"obesity")</f>
        <v>obesity</v>
      </c>
      <c r="K125" t="str" cm="1">
        <f t="array" ref="K125">_xlfn.IFS(C125&lt;5.7,"Normal",C125&lt;=6.4,"Predibetics",TRUE,"Diabetes")</f>
        <v>Diabetes</v>
      </c>
    </row>
    <row r="126" spans="1:11" x14ac:dyDescent="0.3">
      <c r="A126" t="s">
        <v>2247</v>
      </c>
      <c r="B126">
        <v>49.13</v>
      </c>
      <c r="C126">
        <v>4.54</v>
      </c>
      <c r="D126" t="s">
        <v>2379</v>
      </c>
      <c r="E126" t="s">
        <v>2379</v>
      </c>
      <c r="F126" t="s">
        <v>2379</v>
      </c>
      <c r="G126">
        <v>0</v>
      </c>
      <c r="H126" t="s">
        <v>2380</v>
      </c>
      <c r="J126" t="str" cm="1">
        <f t="array" ref="J126">_xlfn.IFS(B126&lt;18.5,"Underweight",B126&lt;=24.9,"Normal weight",B126&lt;=29.9, "overweight",TRUE,"obesity")</f>
        <v>obesity</v>
      </c>
      <c r="K126" t="str" cm="1">
        <f t="array" ref="K126">_xlfn.IFS(C126&lt;5.7,"Normal",C126&lt;=6.4,"Predibetics",TRUE,"Diabetes")</f>
        <v>Normal</v>
      </c>
    </row>
    <row r="127" spans="1:11" x14ac:dyDescent="0.3">
      <c r="A127" t="s">
        <v>2246</v>
      </c>
      <c r="B127">
        <v>37.799999999999997</v>
      </c>
      <c r="C127">
        <v>6.29</v>
      </c>
      <c r="D127" t="s">
        <v>2379</v>
      </c>
      <c r="E127" t="s">
        <v>2379</v>
      </c>
      <c r="F127" t="s">
        <v>2379</v>
      </c>
      <c r="G127">
        <v>1</v>
      </c>
      <c r="H127" t="s">
        <v>2380</v>
      </c>
      <c r="J127" t="str" cm="1">
        <f t="array" ref="J127">_xlfn.IFS(B127&lt;18.5,"Underweight",B127&lt;=24.9,"Normal weight",B127&lt;=29.9, "overweight",TRUE,"obesity")</f>
        <v>obesity</v>
      </c>
      <c r="K127" t="str" cm="1">
        <f t="array" ref="K127">_xlfn.IFS(C127&lt;5.7,"Normal",C127&lt;=6.4,"Predibetics",TRUE,"Diabetes")</f>
        <v>Predibetics</v>
      </c>
    </row>
    <row r="128" spans="1:11" x14ac:dyDescent="0.3">
      <c r="A128" t="s">
        <v>2245</v>
      </c>
      <c r="B128">
        <v>38.299999999999997</v>
      </c>
      <c r="C128">
        <v>9.51</v>
      </c>
      <c r="D128" t="s">
        <v>2379</v>
      </c>
      <c r="E128" t="s">
        <v>2379</v>
      </c>
      <c r="F128" t="s">
        <v>2379</v>
      </c>
      <c r="G128">
        <v>0</v>
      </c>
      <c r="H128" t="s">
        <v>2380</v>
      </c>
      <c r="J128" t="str" cm="1">
        <f t="array" ref="J128">_xlfn.IFS(B128&lt;18.5,"Underweight",B128&lt;=24.9,"Normal weight",B128&lt;=29.9, "overweight",TRUE,"obesity")</f>
        <v>obesity</v>
      </c>
      <c r="K128" t="str" cm="1">
        <f t="array" ref="K128">_xlfn.IFS(C128&lt;5.7,"Normal",C128&lt;=6.4,"Predibetics",TRUE,"Diabetes")</f>
        <v>Diabetes</v>
      </c>
    </row>
    <row r="129" spans="1:11" x14ac:dyDescent="0.3">
      <c r="A129" t="s">
        <v>2244</v>
      </c>
      <c r="B129">
        <v>32.774999999999999</v>
      </c>
      <c r="C129">
        <v>4.72</v>
      </c>
      <c r="D129" t="s">
        <v>2379</v>
      </c>
      <c r="E129" t="s">
        <v>2379</v>
      </c>
      <c r="F129" t="s">
        <v>2379</v>
      </c>
      <c r="G129">
        <v>0</v>
      </c>
      <c r="H129" t="s">
        <v>2380</v>
      </c>
      <c r="J129" t="str" cm="1">
        <f t="array" ref="J129">_xlfn.IFS(B129&lt;18.5,"Underweight",B129&lt;=24.9,"Normal weight",B129&lt;=29.9, "overweight",TRUE,"obesity")</f>
        <v>obesity</v>
      </c>
      <c r="K129" t="str" cm="1">
        <f t="array" ref="K129">_xlfn.IFS(C129&lt;5.7,"Normal",C129&lt;=6.4,"Predibetics",TRUE,"Diabetes")</f>
        <v>Normal</v>
      </c>
    </row>
    <row r="130" spans="1:11" x14ac:dyDescent="0.3">
      <c r="A130" t="s">
        <v>2243</v>
      </c>
      <c r="B130">
        <v>34.200000000000003</v>
      </c>
      <c r="C130">
        <v>5.91</v>
      </c>
      <c r="D130" t="s">
        <v>2380</v>
      </c>
      <c r="E130" t="s">
        <v>2379</v>
      </c>
      <c r="F130" t="s">
        <v>2379</v>
      </c>
      <c r="G130">
        <v>0</v>
      </c>
      <c r="H130" t="s">
        <v>2380</v>
      </c>
      <c r="J130" t="str" cm="1">
        <f t="array" ref="J130">_xlfn.IFS(B130&lt;18.5,"Underweight",B130&lt;=24.9,"Normal weight",B130&lt;=29.9, "overweight",TRUE,"obesity")</f>
        <v>obesity</v>
      </c>
      <c r="K130" t="str" cm="1">
        <f t="array" ref="K130">_xlfn.IFS(C130&lt;5.7,"Normal",C130&lt;=6.4,"Predibetics",TRUE,"Diabetes")</f>
        <v>Predibetics</v>
      </c>
    </row>
    <row r="131" spans="1:11" x14ac:dyDescent="0.3">
      <c r="A131" t="s">
        <v>2242</v>
      </c>
      <c r="B131">
        <v>30.2</v>
      </c>
      <c r="C131">
        <v>9.58</v>
      </c>
      <c r="D131" t="s">
        <v>2379</v>
      </c>
      <c r="E131" t="s">
        <v>2379</v>
      </c>
      <c r="F131" t="s">
        <v>2379</v>
      </c>
      <c r="G131">
        <v>0</v>
      </c>
      <c r="H131" t="s">
        <v>2380</v>
      </c>
      <c r="J131" t="str" cm="1">
        <f t="array" ref="J131">_xlfn.IFS(B131&lt;18.5,"Underweight",B131&lt;=24.9,"Normal weight",B131&lt;=29.9, "overweight",TRUE,"obesity")</f>
        <v>obesity</v>
      </c>
      <c r="K131" t="str" cm="1">
        <f t="array" ref="K131">_xlfn.IFS(C131&lt;5.7,"Normal",C131&lt;=6.4,"Predibetics",TRUE,"Diabetes")</f>
        <v>Diabetes</v>
      </c>
    </row>
    <row r="132" spans="1:11" x14ac:dyDescent="0.3">
      <c r="A132" t="s">
        <v>2241</v>
      </c>
      <c r="B132">
        <v>48.32</v>
      </c>
      <c r="C132">
        <v>5.77</v>
      </c>
      <c r="D132" t="s">
        <v>2379</v>
      </c>
      <c r="E132" t="s">
        <v>2379</v>
      </c>
      <c r="F132" t="s">
        <v>2379</v>
      </c>
      <c r="G132">
        <v>0</v>
      </c>
      <c r="H132" t="s">
        <v>2380</v>
      </c>
      <c r="J132" t="str" cm="1">
        <f t="array" ref="J132">_xlfn.IFS(B132&lt;18.5,"Underweight",B132&lt;=24.9,"Normal weight",B132&lt;=29.9, "overweight",TRUE,"obesity")</f>
        <v>obesity</v>
      </c>
      <c r="K132" t="str" cm="1">
        <f t="array" ref="K132">_xlfn.IFS(C132&lt;5.7,"Normal",C132&lt;=6.4,"Predibetics",TRUE,"Diabetes")</f>
        <v>Predibetics</v>
      </c>
    </row>
    <row r="133" spans="1:11" x14ac:dyDescent="0.3">
      <c r="A133" t="s">
        <v>2240</v>
      </c>
      <c r="B133">
        <v>44.86</v>
      </c>
      <c r="C133">
        <v>4.38</v>
      </c>
      <c r="D133" t="s">
        <v>2380</v>
      </c>
      <c r="E133" t="s">
        <v>2379</v>
      </c>
      <c r="F133" t="s">
        <v>2379</v>
      </c>
      <c r="G133">
        <v>0</v>
      </c>
      <c r="H133" t="s">
        <v>2380</v>
      </c>
      <c r="J133" t="str" cm="1">
        <f t="array" ref="J133">_xlfn.IFS(B133&lt;18.5,"Underweight",B133&lt;=24.9,"Normal weight",B133&lt;=29.9, "overweight",TRUE,"obesity")</f>
        <v>obesity</v>
      </c>
      <c r="K133" t="str" cm="1">
        <f t="array" ref="K133">_xlfn.IFS(C133&lt;5.7,"Normal",C133&lt;=6.4,"Predibetics",TRUE,"Diabetes")</f>
        <v>Normal</v>
      </c>
    </row>
    <row r="134" spans="1:11" x14ac:dyDescent="0.3">
      <c r="A134" t="s">
        <v>2239</v>
      </c>
      <c r="B134">
        <v>52.15</v>
      </c>
      <c r="C134">
        <v>5.65</v>
      </c>
      <c r="D134" t="s">
        <v>2379</v>
      </c>
      <c r="E134" t="s">
        <v>2379</v>
      </c>
      <c r="F134" t="s">
        <v>2379</v>
      </c>
      <c r="G134">
        <v>1</v>
      </c>
      <c r="H134" t="s">
        <v>2380</v>
      </c>
      <c r="J134" t="str" cm="1">
        <f t="array" ref="J134">_xlfn.IFS(B134&lt;18.5,"Underweight",B134&lt;=24.9,"Normal weight",B134&lt;=29.9, "overweight",TRUE,"obesity")</f>
        <v>obesity</v>
      </c>
      <c r="K134" t="str" cm="1">
        <f t="array" ref="K134">_xlfn.IFS(C134&lt;5.7,"Normal",C134&lt;=6.4,"Predibetics",TRUE,"Diabetes")</f>
        <v>Normal</v>
      </c>
    </row>
    <row r="135" spans="1:11" x14ac:dyDescent="0.3">
      <c r="A135" t="s">
        <v>2238</v>
      </c>
      <c r="B135">
        <v>41.12</v>
      </c>
      <c r="C135">
        <v>7.54</v>
      </c>
      <c r="D135" t="s">
        <v>2380</v>
      </c>
      <c r="E135" t="s">
        <v>2379</v>
      </c>
      <c r="F135" t="s">
        <v>2379</v>
      </c>
      <c r="G135">
        <v>0</v>
      </c>
      <c r="H135" t="s">
        <v>2380</v>
      </c>
      <c r="J135" t="str" cm="1">
        <f t="array" ref="J135">_xlfn.IFS(B135&lt;18.5,"Underweight",B135&lt;=24.9,"Normal weight",B135&lt;=29.9, "overweight",TRUE,"obesity")</f>
        <v>obesity</v>
      </c>
      <c r="K135" t="str" cm="1">
        <f t="array" ref="K135">_xlfn.IFS(C135&lt;5.7,"Normal",C135&lt;=6.4,"Predibetics",TRUE,"Diabetes")</f>
        <v>Diabetes</v>
      </c>
    </row>
    <row r="136" spans="1:11" x14ac:dyDescent="0.3">
      <c r="A136" t="s">
        <v>2237</v>
      </c>
      <c r="B136">
        <v>38.39</v>
      </c>
      <c r="C136">
        <v>5.1100000000000003</v>
      </c>
      <c r="D136" t="s">
        <v>2380</v>
      </c>
      <c r="E136" t="s">
        <v>2379</v>
      </c>
      <c r="F136" t="s">
        <v>2379</v>
      </c>
      <c r="G136">
        <v>1</v>
      </c>
      <c r="H136" t="s">
        <v>2380</v>
      </c>
      <c r="J136" t="str" cm="1">
        <f t="array" ref="J136">_xlfn.IFS(B136&lt;18.5,"Underweight",B136&lt;=24.9,"Normal weight",B136&lt;=29.9, "overweight",TRUE,"obesity")</f>
        <v>obesity</v>
      </c>
      <c r="K136" t="str" cm="1">
        <f t="array" ref="K136">_xlfn.IFS(C136&lt;5.7,"Normal",C136&lt;=6.4,"Predibetics",TRUE,"Diabetes")</f>
        <v>Normal</v>
      </c>
    </row>
    <row r="137" spans="1:11" x14ac:dyDescent="0.3">
      <c r="A137" t="s">
        <v>2236</v>
      </c>
      <c r="B137">
        <v>46.85</v>
      </c>
      <c r="C137">
        <v>4.25</v>
      </c>
      <c r="D137" t="s">
        <v>2379</v>
      </c>
      <c r="E137" t="s">
        <v>2379</v>
      </c>
      <c r="F137" t="s">
        <v>2381</v>
      </c>
      <c r="G137">
        <v>1</v>
      </c>
      <c r="H137" t="s">
        <v>2380</v>
      </c>
      <c r="J137" t="str" cm="1">
        <f t="array" ref="J137">_xlfn.IFS(B137&lt;18.5,"Underweight",B137&lt;=24.9,"Normal weight",B137&lt;=29.9, "overweight",TRUE,"obesity")</f>
        <v>obesity</v>
      </c>
      <c r="K137" t="str" cm="1">
        <f t="array" ref="K137">_xlfn.IFS(C137&lt;5.7,"Normal",C137&lt;=6.4,"Predibetics",TRUE,"Diabetes")</f>
        <v>Normal</v>
      </c>
    </row>
    <row r="138" spans="1:11" x14ac:dyDescent="0.3">
      <c r="A138" t="s">
        <v>2235</v>
      </c>
      <c r="B138">
        <v>42.24</v>
      </c>
      <c r="C138">
        <v>5.55</v>
      </c>
      <c r="D138" t="s">
        <v>2379</v>
      </c>
      <c r="E138" t="s">
        <v>2380</v>
      </c>
      <c r="F138" t="s">
        <v>2379</v>
      </c>
      <c r="G138">
        <v>1</v>
      </c>
      <c r="H138" t="s">
        <v>2380</v>
      </c>
      <c r="J138" t="str" cm="1">
        <f t="array" ref="J138">_xlfn.IFS(B138&lt;18.5,"Underweight",B138&lt;=24.9,"Normal weight",B138&lt;=29.9, "overweight",TRUE,"obesity")</f>
        <v>obesity</v>
      </c>
      <c r="K138" t="str" cm="1">
        <f t="array" ref="K138">_xlfn.IFS(C138&lt;5.7,"Normal",C138&lt;=6.4,"Predibetics",TRUE,"Diabetes")</f>
        <v>Normal</v>
      </c>
    </row>
    <row r="139" spans="1:11" x14ac:dyDescent="0.3">
      <c r="A139" t="s">
        <v>2234</v>
      </c>
      <c r="B139">
        <v>34.39</v>
      </c>
      <c r="C139">
        <v>5.78</v>
      </c>
      <c r="D139" t="s">
        <v>2379</v>
      </c>
      <c r="E139" t="s">
        <v>2379</v>
      </c>
      <c r="F139" t="s">
        <v>2379</v>
      </c>
      <c r="G139">
        <v>0</v>
      </c>
      <c r="H139" t="s">
        <v>2380</v>
      </c>
      <c r="J139" t="str" cm="1">
        <f t="array" ref="J139">_xlfn.IFS(B139&lt;18.5,"Underweight",B139&lt;=24.9,"Normal weight",B139&lt;=29.9, "overweight",TRUE,"obesity")</f>
        <v>obesity</v>
      </c>
      <c r="K139" t="str" cm="1">
        <f t="array" ref="K139">_xlfn.IFS(C139&lt;5.7,"Normal",C139&lt;=6.4,"Predibetics",TRUE,"Diabetes")</f>
        <v>Predibetics</v>
      </c>
    </row>
    <row r="140" spans="1:11" x14ac:dyDescent="0.3">
      <c r="A140" t="s">
        <v>2233</v>
      </c>
      <c r="B140">
        <v>42.89</v>
      </c>
      <c r="C140">
        <v>5.28</v>
      </c>
      <c r="D140" t="s">
        <v>2380</v>
      </c>
      <c r="E140" t="s">
        <v>2379</v>
      </c>
      <c r="F140" t="s">
        <v>2379</v>
      </c>
      <c r="G140">
        <v>0</v>
      </c>
      <c r="H140" t="s">
        <v>2380</v>
      </c>
      <c r="J140" t="str" cm="1">
        <f t="array" ref="J140">_xlfn.IFS(B140&lt;18.5,"Underweight",B140&lt;=24.9,"Normal weight",B140&lt;=29.9, "overweight",TRUE,"obesity")</f>
        <v>obesity</v>
      </c>
      <c r="K140" t="str" cm="1">
        <f t="array" ref="K140">_xlfn.IFS(C140&lt;5.7,"Normal",C140&lt;=6.4,"Predibetics",TRUE,"Diabetes")</f>
        <v>Normal</v>
      </c>
    </row>
    <row r="141" spans="1:11" x14ac:dyDescent="0.3">
      <c r="A141" t="s">
        <v>2232</v>
      </c>
      <c r="B141">
        <v>36.299999999999997</v>
      </c>
      <c r="C141">
        <v>5.39</v>
      </c>
      <c r="D141" t="s">
        <v>2379</v>
      </c>
      <c r="E141" t="s">
        <v>2379</v>
      </c>
      <c r="F141" t="s">
        <v>2379</v>
      </c>
      <c r="G141">
        <v>0</v>
      </c>
      <c r="H141" t="s">
        <v>2380</v>
      </c>
      <c r="J141" t="str" cm="1">
        <f t="array" ref="J141">_xlfn.IFS(B141&lt;18.5,"Underweight",B141&lt;=24.9,"Normal weight",B141&lt;=29.9, "overweight",TRUE,"obesity")</f>
        <v>obesity</v>
      </c>
      <c r="K141" t="str" cm="1">
        <f t="array" ref="K141">_xlfn.IFS(C141&lt;5.7,"Normal",C141&lt;=6.4,"Predibetics",TRUE,"Diabetes")</f>
        <v>Normal</v>
      </c>
    </row>
    <row r="142" spans="1:11" x14ac:dyDescent="0.3">
      <c r="A142" t="s">
        <v>2231</v>
      </c>
      <c r="B142">
        <v>35.200000000000003</v>
      </c>
      <c r="C142">
        <v>8.01</v>
      </c>
      <c r="D142" t="s">
        <v>2380</v>
      </c>
      <c r="E142" t="s">
        <v>2379</v>
      </c>
      <c r="F142" t="s">
        <v>2379</v>
      </c>
      <c r="G142">
        <v>1</v>
      </c>
      <c r="H142" t="s">
        <v>2380</v>
      </c>
      <c r="J142" t="str" cm="1">
        <f t="array" ref="J142">_xlfn.IFS(B142&lt;18.5,"Underweight",B142&lt;=24.9,"Normal weight",B142&lt;=29.9, "overweight",TRUE,"obesity")</f>
        <v>obesity</v>
      </c>
      <c r="K142" t="str" cm="1">
        <f t="array" ref="K142">_xlfn.IFS(C142&lt;5.7,"Normal",C142&lt;=6.4,"Predibetics",TRUE,"Diabetes")</f>
        <v>Diabetes</v>
      </c>
    </row>
    <row r="143" spans="1:11" x14ac:dyDescent="0.3">
      <c r="A143" t="s">
        <v>2230</v>
      </c>
      <c r="B143">
        <v>53.62</v>
      </c>
      <c r="C143">
        <v>5.21</v>
      </c>
      <c r="D143" t="s">
        <v>2379</v>
      </c>
      <c r="E143" t="s">
        <v>2379</v>
      </c>
      <c r="F143" t="s">
        <v>2379</v>
      </c>
      <c r="G143">
        <v>0</v>
      </c>
      <c r="H143" t="s">
        <v>2380</v>
      </c>
      <c r="J143" t="str" cm="1">
        <f t="array" ref="J143">_xlfn.IFS(B143&lt;18.5,"Underweight",B143&lt;=24.9,"Normal weight",B143&lt;=29.9, "overweight",TRUE,"obesity")</f>
        <v>obesity</v>
      </c>
      <c r="K143" t="str" cm="1">
        <f t="array" ref="K143">_xlfn.IFS(C143&lt;5.7,"Normal",C143&lt;=6.4,"Predibetics",TRUE,"Diabetes")</f>
        <v>Normal</v>
      </c>
    </row>
    <row r="144" spans="1:11" x14ac:dyDescent="0.3">
      <c r="A144" t="s">
        <v>2229</v>
      </c>
      <c r="B144">
        <v>36.67</v>
      </c>
      <c r="C144">
        <v>6.27</v>
      </c>
      <c r="D144" t="s">
        <v>2379</v>
      </c>
      <c r="E144" t="s">
        <v>2379</v>
      </c>
      <c r="F144" t="s">
        <v>2379</v>
      </c>
      <c r="G144">
        <v>0</v>
      </c>
      <c r="H144" t="s">
        <v>2380</v>
      </c>
      <c r="J144" t="str" cm="1">
        <f t="array" ref="J144">_xlfn.IFS(B144&lt;18.5,"Underweight",B144&lt;=24.9,"Normal weight",B144&lt;=29.9, "overweight",TRUE,"obesity")</f>
        <v>obesity</v>
      </c>
      <c r="K144" t="str" cm="1">
        <f t="array" ref="K144">_xlfn.IFS(C144&lt;5.7,"Normal",C144&lt;=6.4,"Predibetics",TRUE,"Diabetes")</f>
        <v>Predibetics</v>
      </c>
    </row>
    <row r="145" spans="1:11" x14ac:dyDescent="0.3">
      <c r="A145" t="s">
        <v>2228</v>
      </c>
      <c r="B145">
        <v>33.4</v>
      </c>
      <c r="C145">
        <v>10.73</v>
      </c>
      <c r="D145" t="s">
        <v>2380</v>
      </c>
      <c r="E145" t="s">
        <v>2379</v>
      </c>
      <c r="F145" t="s">
        <v>2379</v>
      </c>
      <c r="G145">
        <v>1</v>
      </c>
      <c r="H145" t="s">
        <v>2380</v>
      </c>
      <c r="J145" t="str" cm="1">
        <f t="array" ref="J145">_xlfn.IFS(B145&lt;18.5,"Underweight",B145&lt;=24.9,"Normal weight",B145&lt;=29.9, "overweight",TRUE,"obesity")</f>
        <v>obesity</v>
      </c>
      <c r="K145" t="str" cm="1">
        <f t="array" ref="K145">_xlfn.IFS(C145&lt;5.7,"Normal",C145&lt;=6.4,"Predibetics",TRUE,"Diabetes")</f>
        <v>Diabetes</v>
      </c>
    </row>
    <row r="146" spans="1:11" x14ac:dyDescent="0.3">
      <c r="A146" t="s">
        <v>2227</v>
      </c>
      <c r="B146">
        <v>42.71</v>
      </c>
      <c r="C146">
        <v>10.52</v>
      </c>
      <c r="D146" t="s">
        <v>2379</v>
      </c>
      <c r="E146" t="s">
        <v>2379</v>
      </c>
      <c r="F146" t="s">
        <v>2379</v>
      </c>
      <c r="G146">
        <v>0</v>
      </c>
      <c r="H146" t="s">
        <v>2380</v>
      </c>
      <c r="J146" t="str" cm="1">
        <f t="array" ref="J146">_xlfn.IFS(B146&lt;18.5,"Underweight",B146&lt;=24.9,"Normal weight",B146&lt;=29.9, "overweight",TRUE,"obesity")</f>
        <v>obesity</v>
      </c>
      <c r="K146" t="str" cm="1">
        <f t="array" ref="K146">_xlfn.IFS(C146&lt;5.7,"Normal",C146&lt;=6.4,"Predibetics",TRUE,"Diabetes")</f>
        <v>Diabetes</v>
      </c>
    </row>
    <row r="147" spans="1:11" x14ac:dyDescent="0.3">
      <c r="A147" t="s">
        <v>2226</v>
      </c>
      <c r="B147">
        <v>41.52</v>
      </c>
      <c r="C147">
        <v>11.82</v>
      </c>
      <c r="D147" t="s">
        <v>2380</v>
      </c>
      <c r="E147" t="s">
        <v>2379</v>
      </c>
      <c r="F147" t="s">
        <v>2379</v>
      </c>
      <c r="G147">
        <v>2</v>
      </c>
      <c r="H147" t="s">
        <v>2380</v>
      </c>
      <c r="J147" t="str" cm="1">
        <f t="array" ref="J147">_xlfn.IFS(B147&lt;18.5,"Underweight",B147&lt;=24.9,"Normal weight",B147&lt;=29.9, "overweight",TRUE,"obesity")</f>
        <v>obesity</v>
      </c>
      <c r="K147" t="str" cm="1">
        <f t="array" ref="K147">_xlfn.IFS(C147&lt;5.7,"Normal",C147&lt;=6.4,"Predibetics",TRUE,"Diabetes")</f>
        <v>Diabetes</v>
      </c>
    </row>
    <row r="148" spans="1:11" x14ac:dyDescent="0.3">
      <c r="A148" t="s">
        <v>2225</v>
      </c>
      <c r="B148">
        <v>39.4</v>
      </c>
      <c r="C148">
        <v>6.76</v>
      </c>
      <c r="D148" t="s">
        <v>2379</v>
      </c>
      <c r="E148" t="s">
        <v>2379</v>
      </c>
      <c r="F148" t="s">
        <v>2379</v>
      </c>
      <c r="G148">
        <v>0</v>
      </c>
      <c r="H148" t="s">
        <v>2380</v>
      </c>
      <c r="J148" t="str" cm="1">
        <f t="array" ref="J148">_xlfn.IFS(B148&lt;18.5,"Underweight",B148&lt;=24.9,"Normal weight",B148&lt;=29.9, "overweight",TRUE,"obesity")</f>
        <v>obesity</v>
      </c>
      <c r="K148" t="str" cm="1">
        <f t="array" ref="K148">_xlfn.IFS(C148&lt;5.7,"Normal",C148&lt;=6.4,"Predibetics",TRUE,"Diabetes")</f>
        <v>Diabetes</v>
      </c>
    </row>
    <row r="149" spans="1:11" x14ac:dyDescent="0.3">
      <c r="A149" t="s">
        <v>2224</v>
      </c>
      <c r="B149">
        <v>46.45</v>
      </c>
      <c r="C149">
        <v>5.62</v>
      </c>
      <c r="D149" t="s">
        <v>2379</v>
      </c>
      <c r="E149" t="s">
        <v>2379</v>
      </c>
      <c r="F149" t="s">
        <v>2379</v>
      </c>
      <c r="G149">
        <v>0</v>
      </c>
      <c r="H149" t="s">
        <v>2380</v>
      </c>
      <c r="J149" t="str" cm="1">
        <f t="array" ref="J149">_xlfn.IFS(B149&lt;18.5,"Underweight",B149&lt;=24.9,"Normal weight",B149&lt;=29.9, "overweight",TRUE,"obesity")</f>
        <v>obesity</v>
      </c>
      <c r="K149" t="str" cm="1">
        <f t="array" ref="K149">_xlfn.IFS(C149&lt;5.7,"Normal",C149&lt;=6.4,"Predibetics",TRUE,"Diabetes")</f>
        <v>Normal</v>
      </c>
    </row>
    <row r="150" spans="1:11" x14ac:dyDescent="0.3">
      <c r="A150" t="s">
        <v>2223</v>
      </c>
      <c r="B150">
        <v>35.75</v>
      </c>
      <c r="C150">
        <v>4.1900000000000004</v>
      </c>
      <c r="D150" t="s">
        <v>2379</v>
      </c>
      <c r="E150" t="s">
        <v>2379</v>
      </c>
      <c r="F150" t="s">
        <v>2379</v>
      </c>
      <c r="G150">
        <v>0</v>
      </c>
      <c r="H150" t="s">
        <v>2380</v>
      </c>
      <c r="J150" t="str" cm="1">
        <f t="array" ref="J150">_xlfn.IFS(B150&lt;18.5,"Underweight",B150&lt;=24.9,"Normal weight",B150&lt;=29.9, "overweight",TRUE,"obesity")</f>
        <v>obesity</v>
      </c>
      <c r="K150" t="str" cm="1">
        <f t="array" ref="K150">_xlfn.IFS(C150&lt;5.7,"Normal",C150&lt;=6.4,"Predibetics",TRUE,"Diabetes")</f>
        <v>Normal</v>
      </c>
    </row>
    <row r="151" spans="1:11" x14ac:dyDescent="0.3">
      <c r="A151" t="s">
        <v>2222</v>
      </c>
      <c r="B151">
        <v>26.07</v>
      </c>
      <c r="C151">
        <v>5.32</v>
      </c>
      <c r="D151" t="s">
        <v>2379</v>
      </c>
      <c r="E151" t="s">
        <v>2379</v>
      </c>
      <c r="F151" t="s">
        <v>2379</v>
      </c>
      <c r="G151">
        <v>0</v>
      </c>
      <c r="H151" t="s">
        <v>2380</v>
      </c>
      <c r="J151" t="str" cm="1">
        <f t="array" ref="J151">_xlfn.IFS(B151&lt;18.5,"Underweight",B151&lt;=24.9,"Normal weight",B151&lt;=29.9, "overweight",TRUE,"obesity")</f>
        <v>overweight</v>
      </c>
      <c r="K151" t="str" cm="1">
        <f t="array" ref="K151">_xlfn.IFS(C151&lt;5.7,"Normal",C151&lt;=6.4,"Predibetics",TRUE,"Diabetes")</f>
        <v>Normal</v>
      </c>
    </row>
    <row r="152" spans="1:11" x14ac:dyDescent="0.3">
      <c r="A152" t="s">
        <v>2221</v>
      </c>
      <c r="B152">
        <v>36.54</v>
      </c>
      <c r="C152">
        <v>4.46</v>
      </c>
      <c r="D152" t="s">
        <v>2380</v>
      </c>
      <c r="E152" t="s">
        <v>2379</v>
      </c>
      <c r="F152" t="s">
        <v>2379</v>
      </c>
      <c r="G152">
        <v>1</v>
      </c>
      <c r="H152" t="s">
        <v>2380</v>
      </c>
      <c r="J152" t="str" cm="1">
        <f t="array" ref="J152">_xlfn.IFS(B152&lt;18.5,"Underweight",B152&lt;=24.9,"Normal weight",B152&lt;=29.9, "overweight",TRUE,"obesity")</f>
        <v>obesity</v>
      </c>
      <c r="K152" t="str" cm="1">
        <f t="array" ref="K152">_xlfn.IFS(C152&lt;5.7,"Normal",C152&lt;=6.4,"Predibetics",TRUE,"Diabetes")</f>
        <v>Normal</v>
      </c>
    </row>
    <row r="153" spans="1:11" x14ac:dyDescent="0.3">
      <c r="A153" t="s">
        <v>2220</v>
      </c>
      <c r="B153">
        <v>51.64</v>
      </c>
      <c r="C153">
        <v>5.65</v>
      </c>
      <c r="D153" t="s">
        <v>2379</v>
      </c>
      <c r="E153" t="s">
        <v>2379</v>
      </c>
      <c r="F153" t="s">
        <v>2379</v>
      </c>
      <c r="G153">
        <v>0</v>
      </c>
      <c r="H153" t="s">
        <v>2380</v>
      </c>
      <c r="J153" t="str" cm="1">
        <f t="array" ref="J153">_xlfn.IFS(B153&lt;18.5,"Underweight",B153&lt;=24.9,"Normal weight",B153&lt;=29.9, "overweight",TRUE,"obesity")</f>
        <v>obesity</v>
      </c>
      <c r="K153" t="str" cm="1">
        <f t="array" ref="K153">_xlfn.IFS(C153&lt;5.7,"Normal",C153&lt;=6.4,"Predibetics",TRUE,"Diabetes")</f>
        <v>Normal</v>
      </c>
    </row>
    <row r="154" spans="1:11" x14ac:dyDescent="0.3">
      <c r="A154" t="s">
        <v>2219</v>
      </c>
      <c r="B154">
        <v>42.83</v>
      </c>
      <c r="C154">
        <v>6.04</v>
      </c>
      <c r="D154" t="s">
        <v>2379</v>
      </c>
      <c r="E154" t="s">
        <v>2379</v>
      </c>
      <c r="F154" t="s">
        <v>2379</v>
      </c>
      <c r="G154">
        <v>2</v>
      </c>
      <c r="H154" t="s">
        <v>2380</v>
      </c>
      <c r="J154" t="str" cm="1">
        <f t="array" ref="J154">_xlfn.IFS(B154&lt;18.5,"Underweight",B154&lt;=24.9,"Normal weight",B154&lt;=29.9, "overweight",TRUE,"obesity")</f>
        <v>obesity</v>
      </c>
      <c r="K154" t="str" cm="1">
        <f t="array" ref="K154">_xlfn.IFS(C154&lt;5.7,"Normal",C154&lt;=6.4,"Predibetics",TRUE,"Diabetes")</f>
        <v>Predibetics</v>
      </c>
    </row>
    <row r="155" spans="1:11" x14ac:dyDescent="0.3">
      <c r="A155" t="s">
        <v>2218</v>
      </c>
      <c r="B155">
        <v>40.15</v>
      </c>
      <c r="C155">
        <v>5.76</v>
      </c>
      <c r="D155" t="s">
        <v>2379</v>
      </c>
      <c r="E155" t="s">
        <v>2379</v>
      </c>
      <c r="F155" t="s">
        <v>2379</v>
      </c>
      <c r="G155">
        <v>1</v>
      </c>
      <c r="H155" t="s">
        <v>2380</v>
      </c>
      <c r="J155" t="str" cm="1">
        <f t="array" ref="J155">_xlfn.IFS(B155&lt;18.5,"Underweight",B155&lt;=24.9,"Normal weight",B155&lt;=29.9, "overweight",TRUE,"obesity")</f>
        <v>obesity</v>
      </c>
      <c r="K155" t="str" cm="1">
        <f t="array" ref="K155">_xlfn.IFS(C155&lt;5.7,"Normal",C155&lt;=6.4,"Predibetics",TRUE,"Diabetes")</f>
        <v>Predibetics</v>
      </c>
    </row>
    <row r="156" spans="1:11" x14ac:dyDescent="0.3">
      <c r="A156" t="s">
        <v>2217</v>
      </c>
      <c r="B156">
        <v>27.8</v>
      </c>
      <c r="C156">
        <v>4.3600000000000003</v>
      </c>
      <c r="D156" t="s">
        <v>2379</v>
      </c>
      <c r="E156" t="s">
        <v>2379</v>
      </c>
      <c r="F156" t="s">
        <v>2381</v>
      </c>
      <c r="G156">
        <v>1</v>
      </c>
      <c r="H156" t="s">
        <v>2380</v>
      </c>
      <c r="J156" t="str" cm="1">
        <f t="array" ref="J156">_xlfn.IFS(B156&lt;18.5,"Underweight",B156&lt;=24.9,"Normal weight",B156&lt;=29.9, "overweight",TRUE,"obesity")</f>
        <v>overweight</v>
      </c>
      <c r="K156" t="str" cm="1">
        <f t="array" ref="K156">_xlfn.IFS(C156&lt;5.7,"Normal",C156&lt;=6.4,"Predibetics",TRUE,"Diabetes")</f>
        <v>Normal</v>
      </c>
    </row>
    <row r="157" spans="1:11" x14ac:dyDescent="0.3">
      <c r="A157" t="s">
        <v>2216</v>
      </c>
      <c r="B157">
        <v>45.81</v>
      </c>
      <c r="C157">
        <v>4.76</v>
      </c>
      <c r="D157" t="s">
        <v>2380</v>
      </c>
      <c r="E157" t="s">
        <v>2379</v>
      </c>
      <c r="F157" t="s">
        <v>2381</v>
      </c>
      <c r="G157">
        <v>1</v>
      </c>
      <c r="H157" t="s">
        <v>2380</v>
      </c>
      <c r="J157" t="str" cm="1">
        <f t="array" ref="J157">_xlfn.IFS(B157&lt;18.5,"Underweight",B157&lt;=24.9,"Normal weight",B157&lt;=29.9, "overweight",TRUE,"obesity")</f>
        <v>obesity</v>
      </c>
      <c r="K157" t="str" cm="1">
        <f t="array" ref="K157">_xlfn.IFS(C157&lt;5.7,"Normal",C157&lt;=6.4,"Predibetics",TRUE,"Diabetes")</f>
        <v>Normal</v>
      </c>
    </row>
    <row r="158" spans="1:11" x14ac:dyDescent="0.3">
      <c r="A158" t="s">
        <v>2215</v>
      </c>
      <c r="B158">
        <v>34.43</v>
      </c>
      <c r="C158">
        <v>10.82</v>
      </c>
      <c r="D158" t="s">
        <v>2380</v>
      </c>
      <c r="E158" t="s">
        <v>2379</v>
      </c>
      <c r="F158" t="s">
        <v>2379</v>
      </c>
      <c r="G158">
        <v>1</v>
      </c>
      <c r="H158" t="s">
        <v>2380</v>
      </c>
      <c r="J158" t="str" cm="1">
        <f t="array" ref="J158">_xlfn.IFS(B158&lt;18.5,"Underweight",B158&lt;=24.9,"Normal weight",B158&lt;=29.9, "overweight",TRUE,"obesity")</f>
        <v>obesity</v>
      </c>
      <c r="K158" t="str" cm="1">
        <f t="array" ref="K158">_xlfn.IFS(C158&lt;5.7,"Normal",C158&lt;=6.4,"Predibetics",TRUE,"Diabetes")</f>
        <v>Diabetes</v>
      </c>
    </row>
    <row r="159" spans="1:11" x14ac:dyDescent="0.3">
      <c r="A159" t="s">
        <v>2214</v>
      </c>
      <c r="B159">
        <v>41.33</v>
      </c>
      <c r="C159">
        <v>4.01</v>
      </c>
      <c r="D159" t="s">
        <v>2380</v>
      </c>
      <c r="E159" t="s">
        <v>2379</v>
      </c>
      <c r="F159" t="s">
        <v>2379</v>
      </c>
      <c r="G159">
        <v>0</v>
      </c>
      <c r="H159" t="s">
        <v>2380</v>
      </c>
      <c r="J159" t="str" cm="1">
        <f t="array" ref="J159">_xlfn.IFS(B159&lt;18.5,"Underweight",B159&lt;=24.9,"Normal weight",B159&lt;=29.9, "overweight",TRUE,"obesity")</f>
        <v>obesity</v>
      </c>
      <c r="K159" t="str" cm="1">
        <f t="array" ref="K159">_xlfn.IFS(C159&lt;5.7,"Normal",C159&lt;=6.4,"Predibetics",TRUE,"Diabetes")</f>
        <v>Normal</v>
      </c>
    </row>
    <row r="160" spans="1:11" x14ac:dyDescent="0.3">
      <c r="A160" t="s">
        <v>2213</v>
      </c>
      <c r="B160">
        <v>31.92</v>
      </c>
      <c r="C160">
        <v>5.12</v>
      </c>
      <c r="D160" t="s">
        <v>2380</v>
      </c>
      <c r="E160" t="s">
        <v>2379</v>
      </c>
      <c r="F160" t="s">
        <v>2379</v>
      </c>
      <c r="G160">
        <v>1</v>
      </c>
      <c r="H160" t="s">
        <v>2380</v>
      </c>
      <c r="J160" t="str" cm="1">
        <f t="array" ref="J160">_xlfn.IFS(B160&lt;18.5,"Underweight",B160&lt;=24.9,"Normal weight",B160&lt;=29.9, "overweight",TRUE,"obesity")</f>
        <v>obesity</v>
      </c>
      <c r="K160" t="str" cm="1">
        <f t="array" ref="K160">_xlfn.IFS(C160&lt;5.7,"Normal",C160&lt;=6.4,"Predibetics",TRUE,"Diabetes")</f>
        <v>Normal</v>
      </c>
    </row>
    <row r="161" spans="1:11" x14ac:dyDescent="0.3">
      <c r="A161" t="s">
        <v>2212</v>
      </c>
      <c r="B161">
        <v>39.799999999999997</v>
      </c>
      <c r="C161">
        <v>10.54</v>
      </c>
      <c r="D161" t="s">
        <v>2380</v>
      </c>
      <c r="E161" t="s">
        <v>2379</v>
      </c>
      <c r="F161" t="s">
        <v>2379</v>
      </c>
      <c r="G161">
        <v>2</v>
      </c>
      <c r="H161" t="s">
        <v>2380</v>
      </c>
      <c r="J161" t="str" cm="1">
        <f t="array" ref="J161">_xlfn.IFS(B161&lt;18.5,"Underweight",B161&lt;=24.9,"Normal weight",B161&lt;=29.9, "overweight",TRUE,"obesity")</f>
        <v>obesity</v>
      </c>
      <c r="K161" t="str" cm="1">
        <f t="array" ref="K161">_xlfn.IFS(C161&lt;5.7,"Normal",C161&lt;=6.4,"Predibetics",TRUE,"Diabetes")</f>
        <v>Diabetes</v>
      </c>
    </row>
    <row r="162" spans="1:11" x14ac:dyDescent="0.3">
      <c r="A162" t="s">
        <v>2211</v>
      </c>
      <c r="B162">
        <v>42.82</v>
      </c>
      <c r="C162">
        <v>4.21</v>
      </c>
      <c r="D162" t="s">
        <v>2379</v>
      </c>
      <c r="E162" t="s">
        <v>2379</v>
      </c>
      <c r="F162" t="s">
        <v>2379</v>
      </c>
      <c r="G162">
        <v>0</v>
      </c>
      <c r="H162" t="s">
        <v>2380</v>
      </c>
      <c r="J162" t="str" cm="1">
        <f t="array" ref="J162">_xlfn.IFS(B162&lt;18.5,"Underweight",B162&lt;=24.9,"Normal weight",B162&lt;=29.9, "overweight",TRUE,"obesity")</f>
        <v>obesity</v>
      </c>
      <c r="K162" t="str" cm="1">
        <f t="array" ref="K162">_xlfn.IFS(C162&lt;5.7,"Normal",C162&lt;=6.4,"Predibetics",TRUE,"Diabetes")</f>
        <v>Normal</v>
      </c>
    </row>
    <row r="163" spans="1:11" x14ac:dyDescent="0.3">
      <c r="A163" t="s">
        <v>2210</v>
      </c>
      <c r="B163">
        <v>33.630000000000003</v>
      </c>
      <c r="C163">
        <v>5.42</v>
      </c>
      <c r="D163" t="s">
        <v>2379</v>
      </c>
      <c r="E163" t="s">
        <v>2379</v>
      </c>
      <c r="F163" t="s">
        <v>2379</v>
      </c>
      <c r="G163">
        <v>0</v>
      </c>
      <c r="H163" t="s">
        <v>2380</v>
      </c>
      <c r="J163" t="str" cm="1">
        <f t="array" ref="J163">_xlfn.IFS(B163&lt;18.5,"Underweight",B163&lt;=24.9,"Normal weight",B163&lt;=29.9, "overweight",TRUE,"obesity")</f>
        <v>obesity</v>
      </c>
      <c r="K163" t="str" cm="1">
        <f t="array" ref="K163">_xlfn.IFS(C163&lt;5.7,"Normal",C163&lt;=6.4,"Predibetics",TRUE,"Diabetes")</f>
        <v>Normal</v>
      </c>
    </row>
    <row r="164" spans="1:11" x14ac:dyDescent="0.3">
      <c r="A164" t="s">
        <v>2209</v>
      </c>
      <c r="B164">
        <v>37.07</v>
      </c>
      <c r="C164">
        <v>4.28</v>
      </c>
      <c r="D164" t="s">
        <v>2379</v>
      </c>
      <c r="E164" t="s">
        <v>2380</v>
      </c>
      <c r="F164" t="s">
        <v>2379</v>
      </c>
      <c r="G164">
        <v>1</v>
      </c>
      <c r="H164" t="s">
        <v>2380</v>
      </c>
      <c r="J164" t="str" cm="1">
        <f t="array" ref="J164">_xlfn.IFS(B164&lt;18.5,"Underweight",B164&lt;=24.9,"Normal weight",B164&lt;=29.9, "overweight",TRUE,"obesity")</f>
        <v>obesity</v>
      </c>
      <c r="K164" t="str" cm="1">
        <f t="array" ref="K164">_xlfn.IFS(C164&lt;5.7,"Normal",C164&lt;=6.4,"Predibetics",TRUE,"Diabetes")</f>
        <v>Normal</v>
      </c>
    </row>
    <row r="165" spans="1:11" x14ac:dyDescent="0.3">
      <c r="A165" t="s">
        <v>2208</v>
      </c>
      <c r="B165">
        <v>35.625</v>
      </c>
      <c r="C165">
        <v>8.9</v>
      </c>
      <c r="D165" t="s">
        <v>2379</v>
      </c>
      <c r="E165" t="s">
        <v>2379</v>
      </c>
      <c r="F165" t="s">
        <v>2379</v>
      </c>
      <c r="G165">
        <v>0</v>
      </c>
      <c r="H165" t="s">
        <v>2380</v>
      </c>
      <c r="J165" t="str" cm="1">
        <f t="array" ref="J165">_xlfn.IFS(B165&lt;18.5,"Underweight",B165&lt;=24.9,"Normal weight",B165&lt;=29.9, "overweight",TRUE,"obesity")</f>
        <v>obesity</v>
      </c>
      <c r="K165" t="str" cm="1">
        <f t="array" ref="K165">_xlfn.IFS(C165&lt;5.7,"Normal",C165&lt;=6.4,"Predibetics",TRUE,"Diabetes")</f>
        <v>Diabetes</v>
      </c>
    </row>
    <row r="166" spans="1:11" x14ac:dyDescent="0.3">
      <c r="A166" t="s">
        <v>2207</v>
      </c>
      <c r="B166">
        <v>42.69</v>
      </c>
      <c r="C166">
        <v>4.8899999999999997</v>
      </c>
      <c r="D166" t="s">
        <v>2379</v>
      </c>
      <c r="E166" t="s">
        <v>2379</v>
      </c>
      <c r="F166" t="s">
        <v>2381</v>
      </c>
      <c r="G166">
        <v>1</v>
      </c>
      <c r="H166" t="s">
        <v>2380</v>
      </c>
      <c r="J166" t="str" cm="1">
        <f t="array" ref="J166">_xlfn.IFS(B166&lt;18.5,"Underweight",B166&lt;=24.9,"Normal weight",B166&lt;=29.9, "overweight",TRUE,"obesity")</f>
        <v>obesity</v>
      </c>
      <c r="K166" t="str" cm="1">
        <f t="array" ref="K166">_xlfn.IFS(C166&lt;5.7,"Normal",C166&lt;=6.4,"Predibetics",TRUE,"Diabetes")</f>
        <v>Normal</v>
      </c>
    </row>
    <row r="167" spans="1:11" x14ac:dyDescent="0.3">
      <c r="A167" t="s">
        <v>2206</v>
      </c>
      <c r="B167">
        <v>37.869999999999997</v>
      </c>
      <c r="C167">
        <v>4.29</v>
      </c>
      <c r="D167" t="s">
        <v>2380</v>
      </c>
      <c r="E167" t="s">
        <v>2379</v>
      </c>
      <c r="F167" t="s">
        <v>2381</v>
      </c>
      <c r="G167">
        <v>1</v>
      </c>
      <c r="H167" t="s">
        <v>2380</v>
      </c>
      <c r="J167" t="str" cm="1">
        <f t="array" ref="J167">_xlfn.IFS(B167&lt;18.5,"Underweight",B167&lt;=24.9,"Normal weight",B167&lt;=29.9, "overweight",TRUE,"obesity")</f>
        <v>obesity</v>
      </c>
      <c r="K167" t="str" cm="1">
        <f t="array" ref="K167">_xlfn.IFS(C167&lt;5.7,"Normal",C167&lt;=6.4,"Predibetics",TRUE,"Diabetes")</f>
        <v>Normal</v>
      </c>
    </row>
    <row r="168" spans="1:11" x14ac:dyDescent="0.3">
      <c r="A168" t="s">
        <v>2205</v>
      </c>
      <c r="B168">
        <v>40.61</v>
      </c>
      <c r="C168">
        <v>8</v>
      </c>
      <c r="D168" t="s">
        <v>2380</v>
      </c>
      <c r="E168" t="s">
        <v>2379</v>
      </c>
      <c r="F168" t="s">
        <v>2379</v>
      </c>
      <c r="G168">
        <v>1</v>
      </c>
      <c r="H168" t="s">
        <v>2380</v>
      </c>
      <c r="J168" t="str" cm="1">
        <f t="array" ref="J168">_xlfn.IFS(B168&lt;18.5,"Underweight",B168&lt;=24.9,"Normal weight",B168&lt;=29.9, "overweight",TRUE,"obesity")</f>
        <v>obesity</v>
      </c>
      <c r="K168" t="str" cm="1">
        <f t="array" ref="K168">_xlfn.IFS(C168&lt;5.7,"Normal",C168&lt;=6.4,"Predibetics",TRUE,"Diabetes")</f>
        <v>Diabetes</v>
      </c>
    </row>
    <row r="169" spans="1:11" x14ac:dyDescent="0.3">
      <c r="A169" t="s">
        <v>2204</v>
      </c>
      <c r="B169">
        <v>30.78</v>
      </c>
      <c r="C169">
        <v>4.67</v>
      </c>
      <c r="D169" t="s">
        <v>2380</v>
      </c>
      <c r="E169" t="s">
        <v>2379</v>
      </c>
      <c r="F169" t="s">
        <v>2379</v>
      </c>
      <c r="G169">
        <v>0</v>
      </c>
      <c r="H169" t="s">
        <v>2380</v>
      </c>
      <c r="J169" t="str" cm="1">
        <f t="array" ref="J169">_xlfn.IFS(B169&lt;18.5,"Underweight",B169&lt;=24.9,"Normal weight",B169&lt;=29.9, "overweight",TRUE,"obesity")</f>
        <v>obesity</v>
      </c>
      <c r="K169" t="str" cm="1">
        <f t="array" ref="K169">_xlfn.IFS(C169&lt;5.7,"Normal",C169&lt;=6.4,"Predibetics",TRUE,"Diabetes")</f>
        <v>Normal</v>
      </c>
    </row>
    <row r="170" spans="1:11" x14ac:dyDescent="0.3">
      <c r="A170" t="s">
        <v>2203</v>
      </c>
      <c r="B170">
        <v>49.49</v>
      </c>
      <c r="C170">
        <v>4.5</v>
      </c>
      <c r="D170" t="s">
        <v>2379</v>
      </c>
      <c r="E170" t="s">
        <v>2379</v>
      </c>
      <c r="F170" t="s">
        <v>2379</v>
      </c>
      <c r="G170">
        <v>0</v>
      </c>
      <c r="H170" t="s">
        <v>2380</v>
      </c>
      <c r="J170" t="str" cm="1">
        <f t="array" ref="J170">_xlfn.IFS(B170&lt;18.5,"Underweight",B170&lt;=24.9,"Normal weight",B170&lt;=29.9, "overweight",TRUE,"obesity")</f>
        <v>obesity</v>
      </c>
      <c r="K170" t="str" cm="1">
        <f t="array" ref="K170">_xlfn.IFS(C170&lt;5.7,"Normal",C170&lt;=6.4,"Predibetics",TRUE,"Diabetes")</f>
        <v>Normal</v>
      </c>
    </row>
    <row r="171" spans="1:11" x14ac:dyDescent="0.3">
      <c r="A171" t="s">
        <v>2202</v>
      </c>
      <c r="B171">
        <v>37.619999999999997</v>
      </c>
      <c r="C171">
        <v>6.32</v>
      </c>
      <c r="D171" t="s">
        <v>2380</v>
      </c>
      <c r="E171" t="s">
        <v>2380</v>
      </c>
      <c r="F171" t="s">
        <v>2379</v>
      </c>
      <c r="G171">
        <v>2</v>
      </c>
      <c r="H171" t="s">
        <v>2380</v>
      </c>
      <c r="J171" t="str" cm="1">
        <f t="array" ref="J171">_xlfn.IFS(B171&lt;18.5,"Underweight",B171&lt;=24.9,"Normal weight",B171&lt;=29.9, "overweight",TRUE,"obesity")</f>
        <v>obesity</v>
      </c>
      <c r="K171" t="str" cm="1">
        <f t="array" ref="K171">_xlfn.IFS(C171&lt;5.7,"Normal",C171&lt;=6.4,"Predibetics",TRUE,"Diabetes")</f>
        <v>Predibetics</v>
      </c>
    </row>
    <row r="172" spans="1:11" x14ac:dyDescent="0.3">
      <c r="A172" t="s">
        <v>2201</v>
      </c>
      <c r="B172">
        <v>36.08</v>
      </c>
      <c r="C172">
        <v>6.1</v>
      </c>
      <c r="D172" t="s">
        <v>2380</v>
      </c>
      <c r="E172" t="s">
        <v>2379</v>
      </c>
      <c r="F172" t="s">
        <v>2379</v>
      </c>
      <c r="G172">
        <v>1</v>
      </c>
      <c r="H172" t="s">
        <v>2380</v>
      </c>
      <c r="J172" t="str" cm="1">
        <f t="array" ref="J172">_xlfn.IFS(B172&lt;18.5,"Underweight",B172&lt;=24.9,"Normal weight",B172&lt;=29.9, "overweight",TRUE,"obesity")</f>
        <v>obesity</v>
      </c>
      <c r="K172" t="str" cm="1">
        <f t="array" ref="K172">_xlfn.IFS(C172&lt;5.7,"Normal",C172&lt;=6.4,"Predibetics",TRUE,"Diabetes")</f>
        <v>Predibetics</v>
      </c>
    </row>
    <row r="173" spans="1:11" x14ac:dyDescent="0.3">
      <c r="A173" t="s">
        <v>2200</v>
      </c>
      <c r="B173">
        <v>33.5</v>
      </c>
      <c r="C173">
        <v>5.4</v>
      </c>
      <c r="D173" t="s">
        <v>2379</v>
      </c>
      <c r="E173" t="s">
        <v>2379</v>
      </c>
      <c r="F173" t="s">
        <v>2379</v>
      </c>
      <c r="G173">
        <v>0</v>
      </c>
      <c r="H173" t="s">
        <v>2380</v>
      </c>
      <c r="J173" t="str" cm="1">
        <f t="array" ref="J173">_xlfn.IFS(B173&lt;18.5,"Underweight",B173&lt;=24.9,"Normal weight",B173&lt;=29.9, "overweight",TRUE,"obesity")</f>
        <v>obesity</v>
      </c>
      <c r="K173" t="str" cm="1">
        <f t="array" ref="K173">_xlfn.IFS(C173&lt;5.7,"Normal",C173&lt;=6.4,"Predibetics",TRUE,"Diabetes")</f>
        <v>Normal</v>
      </c>
    </row>
    <row r="174" spans="1:11" x14ac:dyDescent="0.3">
      <c r="A174" t="s">
        <v>2199</v>
      </c>
      <c r="B174">
        <v>47.46</v>
      </c>
      <c r="C174">
        <v>6.24</v>
      </c>
      <c r="D174" t="s">
        <v>2380</v>
      </c>
      <c r="E174" t="s">
        <v>2379</v>
      </c>
      <c r="F174" t="s">
        <v>2379</v>
      </c>
      <c r="G174">
        <v>1</v>
      </c>
      <c r="H174" t="s">
        <v>2380</v>
      </c>
      <c r="J174" t="str" cm="1">
        <f t="array" ref="J174">_xlfn.IFS(B174&lt;18.5,"Underweight",B174&lt;=24.9,"Normal weight",B174&lt;=29.9, "overweight",TRUE,"obesity")</f>
        <v>obesity</v>
      </c>
      <c r="K174" t="str" cm="1">
        <f t="array" ref="K174">_xlfn.IFS(C174&lt;5.7,"Normal",C174&lt;=6.4,"Predibetics",TRUE,"Diabetes")</f>
        <v>Predibetics</v>
      </c>
    </row>
    <row r="175" spans="1:11" x14ac:dyDescent="0.3">
      <c r="A175" t="s">
        <v>2198</v>
      </c>
      <c r="B175">
        <v>49.24</v>
      </c>
      <c r="C175">
        <v>4.45</v>
      </c>
      <c r="D175" t="s">
        <v>2379</v>
      </c>
      <c r="E175" t="s">
        <v>2379</v>
      </c>
      <c r="F175" t="s">
        <v>2379</v>
      </c>
      <c r="G175">
        <v>0</v>
      </c>
      <c r="H175" t="s">
        <v>2380</v>
      </c>
      <c r="J175" t="str" cm="1">
        <f t="array" ref="J175">_xlfn.IFS(B175&lt;18.5,"Underweight",B175&lt;=24.9,"Normal weight",B175&lt;=29.9, "overweight",TRUE,"obesity")</f>
        <v>obesity</v>
      </c>
      <c r="K175" t="str" cm="1">
        <f t="array" ref="K175">_xlfn.IFS(C175&lt;5.7,"Normal",C175&lt;=6.4,"Predibetics",TRUE,"Diabetes")</f>
        <v>Normal</v>
      </c>
    </row>
    <row r="176" spans="1:11" x14ac:dyDescent="0.3">
      <c r="A176" t="s">
        <v>2197</v>
      </c>
      <c r="B176">
        <v>54.4</v>
      </c>
      <c r="C176">
        <v>5.22</v>
      </c>
      <c r="D176" t="s">
        <v>2379</v>
      </c>
      <c r="E176" t="s">
        <v>2379</v>
      </c>
      <c r="F176" t="s">
        <v>2379</v>
      </c>
      <c r="G176">
        <v>1</v>
      </c>
      <c r="H176" t="s">
        <v>2380</v>
      </c>
      <c r="J176" t="str" cm="1">
        <f t="array" ref="J176">_xlfn.IFS(B176&lt;18.5,"Underweight",B176&lt;=24.9,"Normal weight",B176&lt;=29.9, "overweight",TRUE,"obesity")</f>
        <v>obesity</v>
      </c>
      <c r="K176" t="str" cm="1">
        <f t="array" ref="K176">_xlfn.IFS(C176&lt;5.7,"Normal",C176&lt;=6.4,"Predibetics",TRUE,"Diabetes")</f>
        <v>Normal</v>
      </c>
    </row>
    <row r="177" spans="1:11" x14ac:dyDescent="0.3">
      <c r="A177" t="s">
        <v>2196</v>
      </c>
      <c r="B177">
        <v>35.53</v>
      </c>
      <c r="C177">
        <v>4.6100000000000003</v>
      </c>
      <c r="D177" t="s">
        <v>2379</v>
      </c>
      <c r="E177" t="s">
        <v>2379</v>
      </c>
      <c r="F177" t="s">
        <v>2379</v>
      </c>
      <c r="G177">
        <v>1</v>
      </c>
      <c r="H177" t="s">
        <v>2380</v>
      </c>
      <c r="J177" t="str" cm="1">
        <f t="array" ref="J177">_xlfn.IFS(B177&lt;18.5,"Underweight",B177&lt;=24.9,"Normal weight",B177&lt;=29.9, "overweight",TRUE,"obesity")</f>
        <v>obesity</v>
      </c>
      <c r="K177" t="str" cm="1">
        <f t="array" ref="K177">_xlfn.IFS(C177&lt;5.7,"Normal",C177&lt;=6.4,"Predibetics",TRUE,"Diabetes")</f>
        <v>Normal</v>
      </c>
    </row>
    <row r="178" spans="1:11" x14ac:dyDescent="0.3">
      <c r="A178" t="s">
        <v>2195</v>
      </c>
      <c r="B178">
        <v>39.729999999999997</v>
      </c>
      <c r="C178">
        <v>6.24</v>
      </c>
      <c r="D178" t="s">
        <v>2379</v>
      </c>
      <c r="E178" t="s">
        <v>2379</v>
      </c>
      <c r="F178" t="s">
        <v>2379</v>
      </c>
      <c r="G178">
        <v>0</v>
      </c>
      <c r="H178" t="s">
        <v>2380</v>
      </c>
      <c r="J178" t="str" cm="1">
        <f t="array" ref="J178">_xlfn.IFS(B178&lt;18.5,"Underweight",B178&lt;=24.9,"Normal weight",B178&lt;=29.9, "overweight",TRUE,"obesity")</f>
        <v>obesity</v>
      </c>
      <c r="K178" t="str" cm="1">
        <f t="array" ref="K178">_xlfn.IFS(C178&lt;5.7,"Normal",C178&lt;=6.4,"Predibetics",TRUE,"Diabetes")</f>
        <v>Predibetics</v>
      </c>
    </row>
    <row r="179" spans="1:11" x14ac:dyDescent="0.3">
      <c r="A179" t="s">
        <v>2194</v>
      </c>
      <c r="B179">
        <v>35.68</v>
      </c>
      <c r="C179">
        <v>10.039999999999999</v>
      </c>
      <c r="D179" t="s">
        <v>2379</v>
      </c>
      <c r="E179" t="s">
        <v>2379</v>
      </c>
      <c r="F179" t="s">
        <v>2379</v>
      </c>
      <c r="G179">
        <v>0</v>
      </c>
      <c r="H179" t="s">
        <v>2380</v>
      </c>
      <c r="J179" t="str" cm="1">
        <f t="array" ref="J179">_xlfn.IFS(B179&lt;18.5,"Underweight",B179&lt;=24.9,"Normal weight",B179&lt;=29.9, "overweight",TRUE,"obesity")</f>
        <v>obesity</v>
      </c>
      <c r="K179" t="str" cm="1">
        <f t="array" ref="K179">_xlfn.IFS(C179&lt;5.7,"Normal",C179&lt;=6.4,"Predibetics",TRUE,"Diabetes")</f>
        <v>Diabetes</v>
      </c>
    </row>
    <row r="180" spans="1:11" x14ac:dyDescent="0.3">
      <c r="A180" t="s">
        <v>2193</v>
      </c>
      <c r="B180">
        <v>48.86</v>
      </c>
      <c r="C180">
        <v>6.09</v>
      </c>
      <c r="D180" t="s">
        <v>2379</v>
      </c>
      <c r="E180" t="s">
        <v>2379</v>
      </c>
      <c r="F180" t="s">
        <v>2379</v>
      </c>
      <c r="G180">
        <v>0</v>
      </c>
      <c r="H180" t="s">
        <v>2380</v>
      </c>
      <c r="J180" t="str" cm="1">
        <f t="array" ref="J180">_xlfn.IFS(B180&lt;18.5,"Underweight",B180&lt;=24.9,"Normal weight",B180&lt;=29.9, "overweight",TRUE,"obesity")</f>
        <v>obesity</v>
      </c>
      <c r="K180" t="str" cm="1">
        <f t="array" ref="K180">_xlfn.IFS(C180&lt;5.7,"Normal",C180&lt;=6.4,"Predibetics",TRUE,"Diabetes")</f>
        <v>Predibetics</v>
      </c>
    </row>
    <row r="181" spans="1:11" x14ac:dyDescent="0.3">
      <c r="A181" t="s">
        <v>2192</v>
      </c>
      <c r="B181">
        <v>34.799999999999997</v>
      </c>
      <c r="C181">
        <v>11.4</v>
      </c>
      <c r="D181" t="s">
        <v>2380</v>
      </c>
      <c r="E181" t="s">
        <v>2379</v>
      </c>
      <c r="F181" t="s">
        <v>2381</v>
      </c>
      <c r="G181">
        <v>1</v>
      </c>
      <c r="H181" t="s">
        <v>2379</v>
      </c>
      <c r="J181" t="str" cm="1">
        <f t="array" ref="J181">_xlfn.IFS(B181&lt;18.5,"Underweight",B181&lt;=24.9,"Normal weight",B181&lt;=29.9, "overweight",TRUE,"obesity")</f>
        <v>obesity</v>
      </c>
      <c r="K181" t="str" cm="1">
        <f t="array" ref="K181">_xlfn.IFS(C181&lt;5.7,"Normal",C181&lt;=6.4,"Predibetics",TRUE,"Diabetes")</f>
        <v>Diabetes</v>
      </c>
    </row>
    <row r="182" spans="1:11" x14ac:dyDescent="0.3">
      <c r="A182" t="s">
        <v>2191</v>
      </c>
      <c r="B182">
        <v>32.49</v>
      </c>
      <c r="C182">
        <v>4.29</v>
      </c>
      <c r="D182" t="s">
        <v>2379</v>
      </c>
      <c r="E182" t="s">
        <v>2379</v>
      </c>
      <c r="F182" t="s">
        <v>2381</v>
      </c>
      <c r="G182">
        <v>1</v>
      </c>
      <c r="H182" t="s">
        <v>2380</v>
      </c>
      <c r="J182" t="str" cm="1">
        <f t="array" ref="J182">_xlfn.IFS(B182&lt;18.5,"Underweight",B182&lt;=24.9,"Normal weight",B182&lt;=29.9, "overweight",TRUE,"obesity")</f>
        <v>obesity</v>
      </c>
      <c r="K182" t="str" cm="1">
        <f t="array" ref="K182">_xlfn.IFS(C182&lt;5.7,"Normal",C182&lt;=6.4,"Predibetics",TRUE,"Diabetes")</f>
        <v>Normal</v>
      </c>
    </row>
    <row r="183" spans="1:11" x14ac:dyDescent="0.3">
      <c r="A183" t="s">
        <v>2190</v>
      </c>
      <c r="B183">
        <v>39</v>
      </c>
      <c r="C183">
        <v>5.7</v>
      </c>
      <c r="D183" t="s">
        <v>2379</v>
      </c>
      <c r="E183" t="s">
        <v>2379</v>
      </c>
      <c r="F183" t="s">
        <v>2379</v>
      </c>
      <c r="G183">
        <v>2</v>
      </c>
      <c r="H183" t="s">
        <v>2380</v>
      </c>
      <c r="J183" t="str" cm="1">
        <f t="array" ref="J183">_xlfn.IFS(B183&lt;18.5,"Underweight",B183&lt;=24.9,"Normal weight",B183&lt;=29.9, "overweight",TRUE,"obesity")</f>
        <v>obesity</v>
      </c>
      <c r="K183" t="str" cm="1">
        <f t="array" ref="K183">_xlfn.IFS(C183&lt;5.7,"Normal",C183&lt;=6.4,"Predibetics",TRUE,"Diabetes")</f>
        <v>Predibetics</v>
      </c>
    </row>
    <row r="184" spans="1:11" x14ac:dyDescent="0.3">
      <c r="A184" t="s">
        <v>2189</v>
      </c>
      <c r="B184">
        <v>35.299999999999997</v>
      </c>
      <c r="C184">
        <v>6.09</v>
      </c>
      <c r="D184" t="s">
        <v>2379</v>
      </c>
      <c r="E184" t="s">
        <v>2379</v>
      </c>
      <c r="F184" t="s">
        <v>2379</v>
      </c>
      <c r="G184">
        <v>1</v>
      </c>
      <c r="H184" t="s">
        <v>2380</v>
      </c>
      <c r="J184" t="str" cm="1">
        <f t="array" ref="J184">_xlfn.IFS(B184&lt;18.5,"Underweight",B184&lt;=24.9,"Normal weight",B184&lt;=29.9, "overweight",TRUE,"obesity")</f>
        <v>obesity</v>
      </c>
      <c r="K184" t="str" cm="1">
        <f t="array" ref="K184">_xlfn.IFS(C184&lt;5.7,"Normal",C184&lt;=6.4,"Predibetics",TRUE,"Diabetes")</f>
        <v>Predibetics</v>
      </c>
    </row>
    <row r="185" spans="1:11" x14ac:dyDescent="0.3">
      <c r="A185" t="s">
        <v>2188</v>
      </c>
      <c r="B185">
        <v>33.42</v>
      </c>
      <c r="C185">
        <v>10.67</v>
      </c>
      <c r="D185" t="s">
        <v>2379</v>
      </c>
      <c r="E185" t="s">
        <v>2379</v>
      </c>
      <c r="F185" t="s">
        <v>2379</v>
      </c>
      <c r="G185">
        <v>0</v>
      </c>
      <c r="H185" t="s">
        <v>2380</v>
      </c>
      <c r="J185" t="str" cm="1">
        <f t="array" ref="J185">_xlfn.IFS(B185&lt;18.5,"Underweight",B185&lt;=24.9,"Normal weight",B185&lt;=29.9, "overweight",TRUE,"obesity")</f>
        <v>obesity</v>
      </c>
      <c r="K185" t="str" cm="1">
        <f t="array" ref="K185">_xlfn.IFS(C185&lt;5.7,"Normal",C185&lt;=6.4,"Predibetics",TRUE,"Diabetes")</f>
        <v>Diabetes</v>
      </c>
    </row>
    <row r="186" spans="1:11" x14ac:dyDescent="0.3">
      <c r="A186" t="s">
        <v>2187</v>
      </c>
      <c r="B186">
        <v>37.18</v>
      </c>
      <c r="C186">
        <v>6.75</v>
      </c>
      <c r="D186" t="s">
        <v>2380</v>
      </c>
      <c r="E186" t="s">
        <v>2379</v>
      </c>
      <c r="F186" t="s">
        <v>2379</v>
      </c>
      <c r="G186">
        <v>2</v>
      </c>
      <c r="H186" t="s">
        <v>2380</v>
      </c>
      <c r="J186" t="str" cm="1">
        <f t="array" ref="J186">_xlfn.IFS(B186&lt;18.5,"Underweight",B186&lt;=24.9,"Normal weight",B186&lt;=29.9, "overweight",TRUE,"obesity")</f>
        <v>obesity</v>
      </c>
      <c r="K186" t="str" cm="1">
        <f t="array" ref="K186">_xlfn.IFS(C186&lt;5.7,"Normal",C186&lt;=6.4,"Predibetics",TRUE,"Diabetes")</f>
        <v>Diabetes</v>
      </c>
    </row>
    <row r="187" spans="1:11" x14ac:dyDescent="0.3">
      <c r="A187" t="s">
        <v>2186</v>
      </c>
      <c r="B187">
        <v>33.33</v>
      </c>
      <c r="C187">
        <v>9.26</v>
      </c>
      <c r="D187" t="s">
        <v>2380</v>
      </c>
      <c r="E187" t="s">
        <v>2379</v>
      </c>
      <c r="F187" t="s">
        <v>2379</v>
      </c>
      <c r="G187">
        <v>2</v>
      </c>
      <c r="H187" t="s">
        <v>2379</v>
      </c>
      <c r="J187" t="str" cm="1">
        <f t="array" ref="J187">_xlfn.IFS(B187&lt;18.5,"Underweight",B187&lt;=24.9,"Normal weight",B187&lt;=29.9, "overweight",TRUE,"obesity")</f>
        <v>obesity</v>
      </c>
      <c r="K187" t="str" cm="1">
        <f t="array" ref="K187">_xlfn.IFS(C187&lt;5.7,"Normal",C187&lt;=6.4,"Predibetics",TRUE,"Diabetes")</f>
        <v>Diabetes</v>
      </c>
    </row>
    <row r="188" spans="1:11" x14ac:dyDescent="0.3">
      <c r="A188" t="s">
        <v>2185</v>
      </c>
      <c r="B188">
        <v>53.21</v>
      </c>
      <c r="C188">
        <v>4.2699999999999996</v>
      </c>
      <c r="D188" t="s">
        <v>2379</v>
      </c>
      <c r="E188" t="s">
        <v>2379</v>
      </c>
      <c r="F188" t="s">
        <v>2379</v>
      </c>
      <c r="G188">
        <v>1</v>
      </c>
      <c r="H188" t="s">
        <v>2380</v>
      </c>
      <c r="J188" t="str" cm="1">
        <f t="array" ref="J188">_xlfn.IFS(B188&lt;18.5,"Underweight",B188&lt;=24.9,"Normal weight",B188&lt;=29.9, "overweight",TRUE,"obesity")</f>
        <v>obesity</v>
      </c>
      <c r="K188" t="str" cm="1">
        <f t="array" ref="K188">_xlfn.IFS(C188&lt;5.7,"Normal",C188&lt;=6.4,"Predibetics",TRUE,"Diabetes")</f>
        <v>Normal</v>
      </c>
    </row>
    <row r="189" spans="1:11" x14ac:dyDescent="0.3">
      <c r="A189" t="s">
        <v>2184</v>
      </c>
      <c r="B189">
        <v>38.729999999999997</v>
      </c>
      <c r="C189">
        <v>11.51</v>
      </c>
      <c r="D189" t="s">
        <v>2379</v>
      </c>
      <c r="E189" t="s">
        <v>2379</v>
      </c>
      <c r="F189" t="s">
        <v>2379</v>
      </c>
      <c r="G189">
        <v>2</v>
      </c>
      <c r="H189" t="s">
        <v>2380</v>
      </c>
      <c r="J189" t="str" cm="1">
        <f t="array" ref="J189">_xlfn.IFS(B189&lt;18.5,"Underweight",B189&lt;=24.9,"Normal weight",B189&lt;=29.9, "overweight",TRUE,"obesity")</f>
        <v>obesity</v>
      </c>
      <c r="K189" t="str" cm="1">
        <f t="array" ref="K189">_xlfn.IFS(C189&lt;5.7,"Normal",C189&lt;=6.4,"Predibetics",TRUE,"Diabetes")</f>
        <v>Diabetes</v>
      </c>
    </row>
    <row r="190" spans="1:11" x14ac:dyDescent="0.3">
      <c r="A190" t="s">
        <v>2183</v>
      </c>
      <c r="B190">
        <v>29.73</v>
      </c>
      <c r="C190">
        <v>7.22</v>
      </c>
      <c r="D190" t="s">
        <v>2379</v>
      </c>
      <c r="E190" t="s">
        <v>2379</v>
      </c>
      <c r="F190" t="s">
        <v>2379</v>
      </c>
      <c r="G190">
        <v>0</v>
      </c>
      <c r="H190" t="s">
        <v>2380</v>
      </c>
      <c r="J190" t="str" cm="1">
        <f t="array" ref="J190">_xlfn.IFS(B190&lt;18.5,"Underweight",B190&lt;=24.9,"Normal weight",B190&lt;=29.9, "overweight",TRUE,"obesity")</f>
        <v>overweight</v>
      </c>
      <c r="K190" t="str" cm="1">
        <f t="array" ref="K190">_xlfn.IFS(C190&lt;5.7,"Normal",C190&lt;=6.4,"Predibetics",TRUE,"Diabetes")</f>
        <v>Diabetes</v>
      </c>
    </row>
    <row r="191" spans="1:11" x14ac:dyDescent="0.3">
      <c r="A191" t="s">
        <v>2182</v>
      </c>
      <c r="B191">
        <v>34.700000000000003</v>
      </c>
      <c r="C191">
        <v>4.37</v>
      </c>
      <c r="D191" t="s">
        <v>2379</v>
      </c>
      <c r="E191" t="s">
        <v>2379</v>
      </c>
      <c r="F191" t="s">
        <v>2381</v>
      </c>
      <c r="G191">
        <v>1</v>
      </c>
      <c r="H191" t="s">
        <v>2380</v>
      </c>
      <c r="J191" t="str" cm="1">
        <f t="array" ref="J191">_xlfn.IFS(B191&lt;18.5,"Underweight",B191&lt;=24.9,"Normal weight",B191&lt;=29.9, "overweight",TRUE,"obesity")</f>
        <v>obesity</v>
      </c>
      <c r="K191" t="str" cm="1">
        <f t="array" ref="K191">_xlfn.IFS(C191&lt;5.7,"Normal",C191&lt;=6.4,"Predibetics",TRUE,"Diabetes")</f>
        <v>Normal</v>
      </c>
    </row>
    <row r="192" spans="1:11" x14ac:dyDescent="0.3">
      <c r="A192" t="s">
        <v>2181</v>
      </c>
      <c r="B192">
        <v>38.28</v>
      </c>
      <c r="C192">
        <v>11.56</v>
      </c>
      <c r="D192" t="s">
        <v>2380</v>
      </c>
      <c r="E192" t="s">
        <v>2379</v>
      </c>
      <c r="F192" t="s">
        <v>2379</v>
      </c>
      <c r="G192">
        <v>1</v>
      </c>
      <c r="H192" t="s">
        <v>2380</v>
      </c>
      <c r="J192" t="str" cm="1">
        <f t="array" ref="J192">_xlfn.IFS(B192&lt;18.5,"Underweight",B192&lt;=24.9,"Normal weight",B192&lt;=29.9, "overweight",TRUE,"obesity")</f>
        <v>obesity</v>
      </c>
      <c r="K192" t="str" cm="1">
        <f t="array" ref="K192">_xlfn.IFS(C192&lt;5.7,"Normal",C192&lt;=6.4,"Predibetics",TRUE,"Diabetes")</f>
        <v>Diabetes</v>
      </c>
    </row>
    <row r="193" spans="1:11" x14ac:dyDescent="0.3">
      <c r="A193" t="s">
        <v>2180</v>
      </c>
      <c r="B193">
        <v>33.57</v>
      </c>
      <c r="C193">
        <v>8.82</v>
      </c>
      <c r="D193" t="s">
        <v>2380</v>
      </c>
      <c r="E193" t="s">
        <v>2379</v>
      </c>
      <c r="F193" t="s">
        <v>2379</v>
      </c>
      <c r="G193">
        <v>0</v>
      </c>
      <c r="H193" t="s">
        <v>2380</v>
      </c>
      <c r="J193" t="str" cm="1">
        <f t="array" ref="J193">_xlfn.IFS(B193&lt;18.5,"Underweight",B193&lt;=24.9,"Normal weight",B193&lt;=29.9, "overweight",TRUE,"obesity")</f>
        <v>obesity</v>
      </c>
      <c r="K193" t="str" cm="1">
        <f t="array" ref="K193">_xlfn.IFS(C193&lt;5.7,"Normal",C193&lt;=6.4,"Predibetics",TRUE,"Diabetes")</f>
        <v>Diabetes</v>
      </c>
    </row>
    <row r="194" spans="1:11" x14ac:dyDescent="0.3">
      <c r="A194" t="s">
        <v>2179</v>
      </c>
      <c r="B194">
        <v>52.06</v>
      </c>
      <c r="C194">
        <v>4.6900000000000004</v>
      </c>
      <c r="D194" t="s">
        <v>2379</v>
      </c>
      <c r="E194" t="s">
        <v>2379</v>
      </c>
      <c r="F194" t="s">
        <v>2379</v>
      </c>
      <c r="G194">
        <v>1</v>
      </c>
      <c r="H194" t="s">
        <v>2380</v>
      </c>
      <c r="J194" t="str" cm="1">
        <f t="array" ref="J194">_xlfn.IFS(B194&lt;18.5,"Underweight",B194&lt;=24.9,"Normal weight",B194&lt;=29.9, "overweight",TRUE,"obesity")</f>
        <v>obesity</v>
      </c>
      <c r="K194" t="str" cm="1">
        <f t="array" ref="K194">_xlfn.IFS(C194&lt;5.7,"Normal",C194&lt;=6.4,"Predibetics",TRUE,"Diabetes")</f>
        <v>Normal</v>
      </c>
    </row>
    <row r="195" spans="1:11" x14ac:dyDescent="0.3">
      <c r="A195" t="s">
        <v>2178</v>
      </c>
      <c r="B195">
        <v>38.17</v>
      </c>
      <c r="C195">
        <v>4.53</v>
      </c>
      <c r="D195" t="s">
        <v>2379</v>
      </c>
      <c r="E195" t="s">
        <v>2380</v>
      </c>
      <c r="F195" t="s">
        <v>2379</v>
      </c>
      <c r="G195">
        <v>1</v>
      </c>
      <c r="H195" t="s">
        <v>2380</v>
      </c>
      <c r="J195" t="str" cm="1">
        <f t="array" ref="J195">_xlfn.IFS(B195&lt;18.5,"Underweight",B195&lt;=24.9,"Normal weight",B195&lt;=29.9, "overweight",TRUE,"obesity")</f>
        <v>obesity</v>
      </c>
      <c r="K195" t="str" cm="1">
        <f t="array" ref="K195">_xlfn.IFS(C195&lt;5.7,"Normal",C195&lt;=6.4,"Predibetics",TRUE,"Diabetes")</f>
        <v>Normal</v>
      </c>
    </row>
    <row r="196" spans="1:11" x14ac:dyDescent="0.3">
      <c r="A196" t="s">
        <v>2177</v>
      </c>
      <c r="B196">
        <v>36.954999999999998</v>
      </c>
      <c r="C196">
        <v>5.84</v>
      </c>
      <c r="D196" t="s">
        <v>2379</v>
      </c>
      <c r="E196" t="s">
        <v>2379</v>
      </c>
      <c r="F196" t="s">
        <v>2381</v>
      </c>
      <c r="G196">
        <v>1</v>
      </c>
      <c r="H196" t="s">
        <v>2380</v>
      </c>
      <c r="J196" t="str" cm="1">
        <f t="array" ref="J196">_xlfn.IFS(B196&lt;18.5,"Underweight",B196&lt;=24.9,"Normal weight",B196&lt;=29.9, "overweight",TRUE,"obesity")</f>
        <v>obesity</v>
      </c>
      <c r="K196" t="str" cm="1">
        <f t="array" ref="K196">_xlfn.IFS(C196&lt;5.7,"Normal",C196&lt;=6.4,"Predibetics",TRUE,"Diabetes")</f>
        <v>Predibetics</v>
      </c>
    </row>
    <row r="197" spans="1:11" x14ac:dyDescent="0.3">
      <c r="A197" t="s">
        <v>2176</v>
      </c>
      <c r="B197">
        <v>34.4</v>
      </c>
      <c r="C197">
        <v>4.9000000000000004</v>
      </c>
      <c r="D197" t="s">
        <v>2379</v>
      </c>
      <c r="E197" t="s">
        <v>2379</v>
      </c>
      <c r="F197" t="s">
        <v>2381</v>
      </c>
      <c r="G197">
        <v>1</v>
      </c>
      <c r="H197" t="s">
        <v>2380</v>
      </c>
      <c r="J197" t="str" cm="1">
        <f t="array" ref="J197">_xlfn.IFS(B197&lt;18.5,"Underweight",B197&lt;=24.9,"Normal weight",B197&lt;=29.9, "overweight",TRUE,"obesity")</f>
        <v>obesity</v>
      </c>
      <c r="K197" t="str" cm="1">
        <f t="array" ref="K197">_xlfn.IFS(C197&lt;5.7,"Normal",C197&lt;=6.4,"Predibetics",TRUE,"Diabetes")</f>
        <v>Normal</v>
      </c>
    </row>
    <row r="198" spans="1:11" x14ac:dyDescent="0.3">
      <c r="A198" t="s">
        <v>2175</v>
      </c>
      <c r="B198">
        <v>31.73</v>
      </c>
      <c r="C198">
        <v>4.3</v>
      </c>
      <c r="D198" t="s">
        <v>2379</v>
      </c>
      <c r="E198" t="s">
        <v>2379</v>
      </c>
      <c r="F198" t="s">
        <v>2379</v>
      </c>
      <c r="G198">
        <v>0</v>
      </c>
      <c r="H198" t="s">
        <v>2380</v>
      </c>
      <c r="J198" t="str" cm="1">
        <f t="array" ref="J198">_xlfn.IFS(B198&lt;18.5,"Underweight",B198&lt;=24.9,"Normal weight",B198&lt;=29.9, "overweight",TRUE,"obesity")</f>
        <v>obesity</v>
      </c>
      <c r="K198" t="str" cm="1">
        <f t="array" ref="K198">_xlfn.IFS(C198&lt;5.7,"Normal",C198&lt;=6.4,"Predibetics",TRUE,"Diabetes")</f>
        <v>Normal</v>
      </c>
    </row>
    <row r="199" spans="1:11" x14ac:dyDescent="0.3">
      <c r="A199" t="s">
        <v>2174</v>
      </c>
      <c r="B199">
        <v>36.64</v>
      </c>
      <c r="C199">
        <v>11.34</v>
      </c>
      <c r="D199" t="s">
        <v>2379</v>
      </c>
      <c r="E199" t="s">
        <v>2379</v>
      </c>
      <c r="F199" t="s">
        <v>2379</v>
      </c>
      <c r="G199">
        <v>0</v>
      </c>
      <c r="H199" t="s">
        <v>2380</v>
      </c>
      <c r="J199" t="str" cm="1">
        <f t="array" ref="J199">_xlfn.IFS(B199&lt;18.5,"Underweight",B199&lt;=24.9,"Normal weight",B199&lt;=29.9, "overweight",TRUE,"obesity")</f>
        <v>obesity</v>
      </c>
      <c r="K199" t="str" cm="1">
        <f t="array" ref="K199">_xlfn.IFS(C199&lt;5.7,"Normal",C199&lt;=6.4,"Predibetics",TRUE,"Diabetes")</f>
        <v>Diabetes</v>
      </c>
    </row>
    <row r="200" spans="1:11" x14ac:dyDescent="0.3">
      <c r="A200" t="s">
        <v>2173</v>
      </c>
      <c r="B200">
        <v>36.85</v>
      </c>
      <c r="C200">
        <v>5.88</v>
      </c>
      <c r="D200" t="s">
        <v>2379</v>
      </c>
      <c r="E200" t="s">
        <v>2380</v>
      </c>
      <c r="F200" t="s">
        <v>2379</v>
      </c>
      <c r="G200">
        <v>1</v>
      </c>
      <c r="H200" t="s">
        <v>2380</v>
      </c>
      <c r="J200" t="str" cm="1">
        <f t="array" ref="J200">_xlfn.IFS(B200&lt;18.5,"Underweight",B200&lt;=24.9,"Normal weight",B200&lt;=29.9, "overweight",TRUE,"obesity")</f>
        <v>obesity</v>
      </c>
      <c r="K200" t="str" cm="1">
        <f t="array" ref="K200">_xlfn.IFS(C200&lt;5.7,"Normal",C200&lt;=6.4,"Predibetics",TRUE,"Diabetes")</f>
        <v>Predibetics</v>
      </c>
    </row>
    <row r="201" spans="1:11" x14ac:dyDescent="0.3">
      <c r="A201" t="s">
        <v>2172</v>
      </c>
      <c r="B201">
        <v>33.33</v>
      </c>
      <c r="C201">
        <v>5.01</v>
      </c>
      <c r="D201" t="s">
        <v>2380</v>
      </c>
      <c r="E201" t="s">
        <v>2379</v>
      </c>
      <c r="F201" t="s">
        <v>2381</v>
      </c>
      <c r="G201">
        <v>1</v>
      </c>
      <c r="H201" t="s">
        <v>2380</v>
      </c>
      <c r="J201" t="str" cm="1">
        <f t="array" ref="J201">_xlfn.IFS(B201&lt;18.5,"Underweight",B201&lt;=24.9,"Normal weight",B201&lt;=29.9, "overweight",TRUE,"obesity")</f>
        <v>obesity</v>
      </c>
      <c r="K201" t="str" cm="1">
        <f t="array" ref="K201">_xlfn.IFS(C201&lt;5.7,"Normal",C201&lt;=6.4,"Predibetics",TRUE,"Diabetes")</f>
        <v>Normal</v>
      </c>
    </row>
    <row r="202" spans="1:11" x14ac:dyDescent="0.3">
      <c r="A202" t="s">
        <v>2171</v>
      </c>
      <c r="B202">
        <v>39.14</v>
      </c>
      <c r="C202">
        <v>4.4000000000000004</v>
      </c>
      <c r="D202" t="s">
        <v>2379</v>
      </c>
      <c r="E202" t="s">
        <v>2379</v>
      </c>
      <c r="F202" t="s">
        <v>2381</v>
      </c>
      <c r="G202">
        <v>1</v>
      </c>
      <c r="H202" t="s">
        <v>2380</v>
      </c>
      <c r="J202" t="str" cm="1">
        <f t="array" ref="J202">_xlfn.IFS(B202&lt;18.5,"Underweight",B202&lt;=24.9,"Normal weight",B202&lt;=29.9, "overweight",TRUE,"obesity")</f>
        <v>obesity</v>
      </c>
      <c r="K202" t="str" cm="1">
        <f t="array" ref="K202">_xlfn.IFS(C202&lt;5.7,"Normal",C202&lt;=6.4,"Predibetics",TRUE,"Diabetes")</f>
        <v>Normal</v>
      </c>
    </row>
    <row r="203" spans="1:11" x14ac:dyDescent="0.3">
      <c r="A203" t="s">
        <v>2170</v>
      </c>
      <c r="B203">
        <v>32.9</v>
      </c>
      <c r="C203">
        <v>6.26</v>
      </c>
      <c r="D203" t="s">
        <v>2380</v>
      </c>
      <c r="E203" t="s">
        <v>2379</v>
      </c>
      <c r="F203" t="s">
        <v>2379</v>
      </c>
      <c r="G203">
        <v>0</v>
      </c>
      <c r="H203" t="s">
        <v>2380</v>
      </c>
      <c r="J203" t="str" cm="1">
        <f t="array" ref="J203">_xlfn.IFS(B203&lt;18.5,"Underweight",B203&lt;=24.9,"Normal weight",B203&lt;=29.9, "overweight",TRUE,"obesity")</f>
        <v>obesity</v>
      </c>
      <c r="K203" t="str" cm="1">
        <f t="array" ref="K203">_xlfn.IFS(C203&lt;5.7,"Normal",C203&lt;=6.4,"Predibetics",TRUE,"Diabetes")</f>
        <v>Predibetics</v>
      </c>
    </row>
    <row r="204" spans="1:11" x14ac:dyDescent="0.3">
      <c r="A204" t="s">
        <v>2169</v>
      </c>
      <c r="B204">
        <v>29.78</v>
      </c>
      <c r="C204">
        <v>10.27</v>
      </c>
      <c r="D204" t="s">
        <v>2380</v>
      </c>
      <c r="E204" t="s">
        <v>2379</v>
      </c>
      <c r="F204" t="s">
        <v>2381</v>
      </c>
      <c r="G204">
        <v>1</v>
      </c>
      <c r="H204" t="s">
        <v>2380</v>
      </c>
      <c r="J204" t="str" cm="1">
        <f t="array" ref="J204">_xlfn.IFS(B204&lt;18.5,"Underweight",B204&lt;=24.9,"Normal weight",B204&lt;=29.9, "overweight",TRUE,"obesity")</f>
        <v>overweight</v>
      </c>
      <c r="K204" t="str" cm="1">
        <f t="array" ref="K204">_xlfn.IFS(C204&lt;5.7,"Normal",C204&lt;=6.4,"Predibetics",TRUE,"Diabetes")</f>
        <v>Diabetes</v>
      </c>
    </row>
    <row r="205" spans="1:11" x14ac:dyDescent="0.3">
      <c r="A205" t="s">
        <v>2168</v>
      </c>
      <c r="B205">
        <v>32.78</v>
      </c>
      <c r="C205">
        <v>5.27</v>
      </c>
      <c r="D205" t="s">
        <v>2379</v>
      </c>
      <c r="E205" t="s">
        <v>2379</v>
      </c>
      <c r="F205" t="s">
        <v>2379</v>
      </c>
      <c r="G205">
        <v>0</v>
      </c>
      <c r="H205" t="s">
        <v>2380</v>
      </c>
      <c r="J205" t="str" cm="1">
        <f t="array" ref="J205">_xlfn.IFS(B205&lt;18.5,"Underweight",B205&lt;=24.9,"Normal weight",B205&lt;=29.9, "overweight",TRUE,"obesity")</f>
        <v>obesity</v>
      </c>
      <c r="K205" t="str" cm="1">
        <f t="array" ref="K205">_xlfn.IFS(C205&lt;5.7,"Normal",C205&lt;=6.4,"Predibetics",TRUE,"Diabetes")</f>
        <v>Normal</v>
      </c>
    </row>
    <row r="206" spans="1:11" x14ac:dyDescent="0.3">
      <c r="A206" t="s">
        <v>2167</v>
      </c>
      <c r="B206">
        <v>41.65</v>
      </c>
      <c r="C206">
        <v>10.73</v>
      </c>
      <c r="D206" t="s">
        <v>2380</v>
      </c>
      <c r="E206" t="s">
        <v>2379</v>
      </c>
      <c r="F206" t="s">
        <v>2379</v>
      </c>
      <c r="G206">
        <v>0</v>
      </c>
      <c r="H206" t="s">
        <v>2380</v>
      </c>
      <c r="J206" t="str" cm="1">
        <f t="array" ref="J206">_xlfn.IFS(B206&lt;18.5,"Underweight",B206&lt;=24.9,"Normal weight",B206&lt;=29.9, "overweight",TRUE,"obesity")</f>
        <v>obesity</v>
      </c>
      <c r="K206" t="str" cm="1">
        <f t="array" ref="K206">_xlfn.IFS(C206&lt;5.7,"Normal",C206&lt;=6.4,"Predibetics",TRUE,"Diabetes")</f>
        <v>Diabetes</v>
      </c>
    </row>
    <row r="207" spans="1:11" x14ac:dyDescent="0.3">
      <c r="A207" t="s">
        <v>2166</v>
      </c>
      <c r="B207">
        <v>50.79</v>
      </c>
      <c r="C207">
        <v>4.45</v>
      </c>
      <c r="D207" t="s">
        <v>2379</v>
      </c>
      <c r="E207" t="s">
        <v>2379</v>
      </c>
      <c r="F207" t="s">
        <v>2379</v>
      </c>
      <c r="G207">
        <v>1</v>
      </c>
      <c r="H207" t="s">
        <v>2380</v>
      </c>
      <c r="J207" t="str" cm="1">
        <f t="array" ref="J207">_xlfn.IFS(B207&lt;18.5,"Underweight",B207&lt;=24.9,"Normal weight",B207&lt;=29.9, "overweight",TRUE,"obesity")</f>
        <v>obesity</v>
      </c>
      <c r="K207" t="str" cm="1">
        <f t="array" ref="K207">_xlfn.IFS(C207&lt;5.7,"Normal",C207&lt;=6.4,"Predibetics",TRUE,"Diabetes")</f>
        <v>Normal</v>
      </c>
    </row>
    <row r="208" spans="1:11" x14ac:dyDescent="0.3">
      <c r="A208" t="s">
        <v>2165</v>
      </c>
      <c r="B208">
        <v>35.43</v>
      </c>
      <c r="C208">
        <v>5.25</v>
      </c>
      <c r="D208" t="s">
        <v>2380</v>
      </c>
      <c r="E208" t="s">
        <v>2379</v>
      </c>
      <c r="F208" t="s">
        <v>2379</v>
      </c>
      <c r="G208">
        <v>0</v>
      </c>
      <c r="H208" t="s">
        <v>2380</v>
      </c>
      <c r="J208" t="str" cm="1">
        <f t="array" ref="J208">_xlfn.IFS(B208&lt;18.5,"Underweight",B208&lt;=24.9,"Normal weight",B208&lt;=29.9, "overweight",TRUE,"obesity")</f>
        <v>obesity</v>
      </c>
      <c r="K208" t="str" cm="1">
        <f t="array" ref="K208">_xlfn.IFS(C208&lt;5.7,"Normal",C208&lt;=6.4,"Predibetics",TRUE,"Diabetes")</f>
        <v>Normal</v>
      </c>
    </row>
    <row r="209" spans="1:11" x14ac:dyDescent="0.3">
      <c r="A209" t="s">
        <v>2164</v>
      </c>
      <c r="B209">
        <v>35.25</v>
      </c>
      <c r="C209">
        <v>9.51</v>
      </c>
      <c r="D209" t="s">
        <v>2379</v>
      </c>
      <c r="E209" t="s">
        <v>2379</v>
      </c>
      <c r="F209" t="s">
        <v>2379</v>
      </c>
      <c r="G209">
        <v>0</v>
      </c>
      <c r="H209" t="s">
        <v>2380</v>
      </c>
      <c r="J209" t="str" cm="1">
        <f t="array" ref="J209">_xlfn.IFS(B209&lt;18.5,"Underweight",B209&lt;=24.9,"Normal weight",B209&lt;=29.9, "overweight",TRUE,"obesity")</f>
        <v>obesity</v>
      </c>
      <c r="K209" t="str" cm="1">
        <f t="array" ref="K209">_xlfn.IFS(C209&lt;5.7,"Normal",C209&lt;=6.4,"Predibetics",TRUE,"Diabetes")</f>
        <v>Diabetes</v>
      </c>
    </row>
    <row r="210" spans="1:11" x14ac:dyDescent="0.3">
      <c r="A210" t="s">
        <v>2163</v>
      </c>
      <c r="B210">
        <v>36.85</v>
      </c>
      <c r="C210">
        <v>11.12</v>
      </c>
      <c r="D210" t="s">
        <v>2379</v>
      </c>
      <c r="E210" t="s">
        <v>2379</v>
      </c>
      <c r="F210" t="s">
        <v>2379</v>
      </c>
      <c r="G210">
        <v>0</v>
      </c>
      <c r="H210" t="s">
        <v>2380</v>
      </c>
      <c r="J210" t="str" cm="1">
        <f t="array" ref="J210">_xlfn.IFS(B210&lt;18.5,"Underweight",B210&lt;=24.9,"Normal weight",B210&lt;=29.9, "overweight",TRUE,"obesity")</f>
        <v>obesity</v>
      </c>
      <c r="K210" t="str" cm="1">
        <f t="array" ref="K210">_xlfn.IFS(C210&lt;5.7,"Normal",C210&lt;=6.4,"Predibetics",TRUE,"Diabetes")</f>
        <v>Diabetes</v>
      </c>
    </row>
    <row r="211" spans="1:11" x14ac:dyDescent="0.3">
      <c r="A211" t="s">
        <v>2162</v>
      </c>
      <c r="B211">
        <v>31.02</v>
      </c>
      <c r="C211">
        <v>4.5599999999999996</v>
      </c>
      <c r="D211" t="s">
        <v>2379</v>
      </c>
      <c r="E211" t="s">
        <v>2380</v>
      </c>
      <c r="F211" t="s">
        <v>2379</v>
      </c>
      <c r="G211">
        <v>1</v>
      </c>
      <c r="H211" t="s">
        <v>2380</v>
      </c>
      <c r="J211" t="str" cm="1">
        <f t="array" ref="J211">_xlfn.IFS(B211&lt;18.5,"Underweight",B211&lt;=24.9,"Normal weight",B211&lt;=29.9, "overweight",TRUE,"obesity")</f>
        <v>obesity</v>
      </c>
      <c r="K211" t="str" cm="1">
        <f t="array" ref="K211">_xlfn.IFS(C211&lt;5.7,"Normal",C211&lt;=6.4,"Predibetics",TRUE,"Diabetes")</f>
        <v>Normal</v>
      </c>
    </row>
    <row r="212" spans="1:11" x14ac:dyDescent="0.3">
      <c r="A212" t="s">
        <v>2161</v>
      </c>
      <c r="B212">
        <v>35.6</v>
      </c>
      <c r="C212">
        <v>4.0199999999999996</v>
      </c>
      <c r="D212" t="s">
        <v>2380</v>
      </c>
      <c r="E212" t="s">
        <v>2380</v>
      </c>
      <c r="F212" t="s">
        <v>2379</v>
      </c>
      <c r="G212">
        <v>2</v>
      </c>
      <c r="H212" t="s">
        <v>2380</v>
      </c>
      <c r="J212" t="str" cm="1">
        <f t="array" ref="J212">_xlfn.IFS(B212&lt;18.5,"Underweight",B212&lt;=24.9,"Normal weight",B212&lt;=29.9, "overweight",TRUE,"obesity")</f>
        <v>obesity</v>
      </c>
      <c r="K212" t="str" cm="1">
        <f t="array" ref="K212">_xlfn.IFS(C212&lt;5.7,"Normal",C212&lt;=6.4,"Predibetics",TRUE,"Diabetes")</f>
        <v>Normal</v>
      </c>
    </row>
    <row r="213" spans="1:11" x14ac:dyDescent="0.3">
      <c r="A213" t="s">
        <v>2160</v>
      </c>
      <c r="B213">
        <v>34.39</v>
      </c>
      <c r="C213">
        <v>8.7200000000000006</v>
      </c>
      <c r="D213" t="s">
        <v>2379</v>
      </c>
      <c r="E213" t="s">
        <v>2379</v>
      </c>
      <c r="F213" t="s">
        <v>2379</v>
      </c>
      <c r="G213">
        <v>0</v>
      </c>
      <c r="H213" t="s">
        <v>2380</v>
      </c>
      <c r="J213" t="str" cm="1">
        <f t="array" ref="J213">_xlfn.IFS(B213&lt;18.5,"Underweight",B213&lt;=24.9,"Normal weight",B213&lt;=29.9, "overweight",TRUE,"obesity")</f>
        <v>obesity</v>
      </c>
      <c r="K213" t="str" cm="1">
        <f t="array" ref="K213">_xlfn.IFS(C213&lt;5.7,"Normal",C213&lt;=6.4,"Predibetics",TRUE,"Diabetes")</f>
        <v>Diabetes</v>
      </c>
    </row>
    <row r="214" spans="1:11" x14ac:dyDescent="0.3">
      <c r="A214" t="s">
        <v>2159</v>
      </c>
      <c r="B214">
        <v>29.06</v>
      </c>
      <c r="C214">
        <v>6.25</v>
      </c>
      <c r="D214" t="s">
        <v>2380</v>
      </c>
      <c r="E214" t="s">
        <v>2379</v>
      </c>
      <c r="F214" t="s">
        <v>2379</v>
      </c>
      <c r="G214">
        <v>1</v>
      </c>
      <c r="H214" t="s">
        <v>2380</v>
      </c>
      <c r="J214" t="str" cm="1">
        <f t="array" ref="J214">_xlfn.IFS(B214&lt;18.5,"Underweight",B214&lt;=24.9,"Normal weight",B214&lt;=29.9, "overweight",TRUE,"obesity")</f>
        <v>overweight</v>
      </c>
      <c r="K214" t="str" cm="1">
        <f t="array" ref="K214">_xlfn.IFS(C214&lt;5.7,"Normal",C214&lt;=6.4,"Predibetics",TRUE,"Diabetes")</f>
        <v>Predibetics</v>
      </c>
    </row>
    <row r="215" spans="1:11" x14ac:dyDescent="0.3">
      <c r="A215" t="s">
        <v>2158</v>
      </c>
      <c r="B215">
        <v>35.799999999999997</v>
      </c>
      <c r="C215">
        <v>7.32</v>
      </c>
      <c r="D215" t="s">
        <v>2379</v>
      </c>
      <c r="E215" t="s">
        <v>2379</v>
      </c>
      <c r="F215" t="s">
        <v>2379</v>
      </c>
      <c r="G215">
        <v>2</v>
      </c>
      <c r="H215" t="s">
        <v>2380</v>
      </c>
      <c r="J215" t="str" cm="1">
        <f t="array" ref="J215">_xlfn.IFS(B215&lt;18.5,"Underweight",B215&lt;=24.9,"Normal weight",B215&lt;=29.9, "overweight",TRUE,"obesity")</f>
        <v>obesity</v>
      </c>
      <c r="K215" t="str" cm="1">
        <f t="array" ref="K215">_xlfn.IFS(C215&lt;5.7,"Normal",C215&lt;=6.4,"Predibetics",TRUE,"Diabetes")</f>
        <v>Diabetes</v>
      </c>
    </row>
    <row r="216" spans="1:11" x14ac:dyDescent="0.3">
      <c r="A216" t="s">
        <v>2157</v>
      </c>
      <c r="B216">
        <v>49.8</v>
      </c>
      <c r="C216">
        <v>4.24</v>
      </c>
      <c r="D216" t="s">
        <v>2379</v>
      </c>
      <c r="E216" t="s">
        <v>2379</v>
      </c>
      <c r="F216" t="s">
        <v>2379</v>
      </c>
      <c r="G216">
        <v>1</v>
      </c>
      <c r="H216" t="s">
        <v>2380</v>
      </c>
      <c r="J216" t="str" cm="1">
        <f t="array" ref="J216">_xlfn.IFS(B216&lt;18.5,"Underweight",B216&lt;=24.9,"Normal weight",B216&lt;=29.9, "overweight",TRUE,"obesity")</f>
        <v>obesity</v>
      </c>
      <c r="K216" t="str" cm="1">
        <f t="array" ref="K216">_xlfn.IFS(C216&lt;5.7,"Normal",C216&lt;=6.4,"Predibetics",TRUE,"Diabetes")</f>
        <v>Normal</v>
      </c>
    </row>
    <row r="217" spans="1:11" x14ac:dyDescent="0.3">
      <c r="A217" t="s">
        <v>2156</v>
      </c>
      <c r="B217">
        <v>35.71</v>
      </c>
      <c r="C217">
        <v>6.84</v>
      </c>
      <c r="D217" t="s">
        <v>2379</v>
      </c>
      <c r="E217" t="s">
        <v>2379</v>
      </c>
      <c r="F217" t="s">
        <v>2379</v>
      </c>
      <c r="G217">
        <v>2</v>
      </c>
      <c r="H217" t="s">
        <v>2380</v>
      </c>
      <c r="J217" t="str" cm="1">
        <f t="array" ref="J217">_xlfn.IFS(B217&lt;18.5,"Underweight",B217&lt;=24.9,"Normal weight",B217&lt;=29.9, "overweight",TRUE,"obesity")</f>
        <v>obesity</v>
      </c>
      <c r="K217" t="str" cm="1">
        <f t="array" ref="K217">_xlfn.IFS(C217&lt;5.7,"Normal",C217&lt;=6.4,"Predibetics",TRUE,"Diabetes")</f>
        <v>Diabetes</v>
      </c>
    </row>
    <row r="218" spans="1:11" x14ac:dyDescent="0.3">
      <c r="A218" t="s">
        <v>2155</v>
      </c>
      <c r="B218">
        <v>30.8</v>
      </c>
      <c r="C218">
        <v>5.23</v>
      </c>
      <c r="D218" t="s">
        <v>2380</v>
      </c>
      <c r="E218" t="s">
        <v>2379</v>
      </c>
      <c r="F218" t="s">
        <v>2379</v>
      </c>
      <c r="G218">
        <v>1</v>
      </c>
      <c r="H218" t="s">
        <v>2380</v>
      </c>
      <c r="J218" t="str" cm="1">
        <f t="array" ref="J218">_xlfn.IFS(B218&lt;18.5,"Underweight",B218&lt;=24.9,"Normal weight",B218&lt;=29.9, "overweight",TRUE,"obesity")</f>
        <v>obesity</v>
      </c>
      <c r="K218" t="str" cm="1">
        <f t="array" ref="K218">_xlfn.IFS(C218&lt;5.7,"Normal",C218&lt;=6.4,"Predibetics",TRUE,"Diabetes")</f>
        <v>Normal</v>
      </c>
    </row>
    <row r="219" spans="1:11" x14ac:dyDescent="0.3">
      <c r="A219" t="s">
        <v>2154</v>
      </c>
      <c r="B219">
        <v>33.69</v>
      </c>
      <c r="C219">
        <v>9.68</v>
      </c>
      <c r="D219" t="s">
        <v>2379</v>
      </c>
      <c r="E219" t="s">
        <v>2379</v>
      </c>
      <c r="F219" t="s">
        <v>2379</v>
      </c>
      <c r="G219">
        <v>0</v>
      </c>
      <c r="H219" t="s">
        <v>2380</v>
      </c>
      <c r="J219" t="str" cm="1">
        <f t="array" ref="J219">_xlfn.IFS(B219&lt;18.5,"Underweight",B219&lt;=24.9,"Normal weight",B219&lt;=29.9, "overweight",TRUE,"obesity")</f>
        <v>obesity</v>
      </c>
      <c r="K219" t="str" cm="1">
        <f t="array" ref="K219">_xlfn.IFS(C219&lt;5.7,"Normal",C219&lt;=6.4,"Predibetics",TRUE,"Diabetes")</f>
        <v>Diabetes</v>
      </c>
    </row>
    <row r="220" spans="1:11" x14ac:dyDescent="0.3">
      <c r="A220" t="s">
        <v>2153</v>
      </c>
      <c r="B220">
        <v>42.27</v>
      </c>
      <c r="C220">
        <v>6.05</v>
      </c>
      <c r="D220" t="s">
        <v>2380</v>
      </c>
      <c r="E220" t="s">
        <v>2379</v>
      </c>
      <c r="F220" t="s">
        <v>2379</v>
      </c>
      <c r="G220">
        <v>1</v>
      </c>
      <c r="H220" t="s">
        <v>2380</v>
      </c>
      <c r="J220" t="str" cm="1">
        <f t="array" ref="J220">_xlfn.IFS(B220&lt;18.5,"Underweight",B220&lt;=24.9,"Normal weight",B220&lt;=29.9, "overweight",TRUE,"obesity")</f>
        <v>obesity</v>
      </c>
      <c r="K220" t="str" cm="1">
        <f t="array" ref="K220">_xlfn.IFS(C220&lt;5.7,"Normal",C220&lt;=6.4,"Predibetics",TRUE,"Diabetes")</f>
        <v>Predibetics</v>
      </c>
    </row>
    <row r="221" spans="1:11" x14ac:dyDescent="0.3">
      <c r="A221" t="s">
        <v>2152</v>
      </c>
      <c r="B221">
        <v>53.25</v>
      </c>
      <c r="C221">
        <v>6.11</v>
      </c>
      <c r="D221" t="s">
        <v>2380</v>
      </c>
      <c r="E221" t="s">
        <v>2379</v>
      </c>
      <c r="F221" t="s">
        <v>2381</v>
      </c>
      <c r="G221">
        <v>1</v>
      </c>
      <c r="H221" t="s">
        <v>2380</v>
      </c>
      <c r="J221" t="str" cm="1">
        <f t="array" ref="J221">_xlfn.IFS(B221&lt;18.5,"Underweight",B221&lt;=24.9,"Normal weight",B221&lt;=29.9, "overweight",TRUE,"obesity")</f>
        <v>obesity</v>
      </c>
      <c r="K221" t="str" cm="1">
        <f t="array" ref="K221">_xlfn.IFS(C221&lt;5.7,"Normal",C221&lt;=6.4,"Predibetics",TRUE,"Diabetes")</f>
        <v>Predibetics</v>
      </c>
    </row>
    <row r="222" spans="1:11" x14ac:dyDescent="0.3">
      <c r="A222" t="s">
        <v>2151</v>
      </c>
      <c r="B222">
        <v>26.8</v>
      </c>
      <c r="C222">
        <v>10.93</v>
      </c>
      <c r="D222" t="s">
        <v>2380</v>
      </c>
      <c r="E222" t="s">
        <v>2379</v>
      </c>
      <c r="F222" t="s">
        <v>2379</v>
      </c>
      <c r="G222">
        <v>0</v>
      </c>
      <c r="H222" t="s">
        <v>2379</v>
      </c>
      <c r="J222" t="str" cm="1">
        <f t="array" ref="J222">_xlfn.IFS(B222&lt;18.5,"Underweight",B222&lt;=24.9,"Normal weight",B222&lt;=29.9, "overweight",TRUE,"obesity")</f>
        <v>overweight</v>
      </c>
      <c r="K222" t="str" cm="1">
        <f t="array" ref="K222">_xlfn.IFS(C222&lt;5.7,"Normal",C222&lt;=6.4,"Predibetics",TRUE,"Diabetes")</f>
        <v>Diabetes</v>
      </c>
    </row>
    <row r="223" spans="1:11" x14ac:dyDescent="0.3">
      <c r="A223" t="s">
        <v>2150</v>
      </c>
      <c r="B223">
        <v>28.5</v>
      </c>
      <c r="C223">
        <v>5.12</v>
      </c>
      <c r="D223" t="s">
        <v>2379</v>
      </c>
      <c r="E223" t="s">
        <v>2379</v>
      </c>
      <c r="F223" t="s">
        <v>2379</v>
      </c>
      <c r="G223">
        <v>1</v>
      </c>
      <c r="H223" t="s">
        <v>2380</v>
      </c>
      <c r="J223" t="str" cm="1">
        <f t="array" ref="J223">_xlfn.IFS(B223&lt;18.5,"Underweight",B223&lt;=24.9,"Normal weight",B223&lt;=29.9, "overweight",TRUE,"obesity")</f>
        <v>overweight</v>
      </c>
      <c r="K223" t="str" cm="1">
        <f t="array" ref="K223">_xlfn.IFS(C223&lt;5.7,"Normal",C223&lt;=6.4,"Predibetics",TRUE,"Diabetes")</f>
        <v>Normal</v>
      </c>
    </row>
    <row r="224" spans="1:11" x14ac:dyDescent="0.3">
      <c r="A224" t="s">
        <v>2149</v>
      </c>
      <c r="B224">
        <v>22.895</v>
      </c>
      <c r="C224">
        <v>5.72</v>
      </c>
      <c r="D224" t="s">
        <v>2379</v>
      </c>
      <c r="E224" t="s">
        <v>2379</v>
      </c>
      <c r="F224" t="s">
        <v>2379</v>
      </c>
      <c r="G224">
        <v>0</v>
      </c>
      <c r="H224" t="s">
        <v>2380</v>
      </c>
      <c r="J224" t="str" cm="1">
        <f t="array" ref="J224">_xlfn.IFS(B224&lt;18.5,"Underweight",B224&lt;=24.9,"Normal weight",B224&lt;=29.9, "overweight",TRUE,"obesity")</f>
        <v>Normal weight</v>
      </c>
      <c r="K224" t="str" cm="1">
        <f t="array" ref="K224">_xlfn.IFS(C224&lt;5.7,"Normal",C224&lt;=6.4,"Predibetics",TRUE,"Diabetes")</f>
        <v>Predibetics</v>
      </c>
    </row>
    <row r="225" spans="1:11" x14ac:dyDescent="0.3">
      <c r="A225" t="s">
        <v>2148</v>
      </c>
      <c r="B225">
        <v>34.06</v>
      </c>
      <c r="C225">
        <v>11.83</v>
      </c>
      <c r="D225" t="s">
        <v>2380</v>
      </c>
      <c r="E225" t="s">
        <v>2379</v>
      </c>
      <c r="F225" t="s">
        <v>2379</v>
      </c>
      <c r="G225">
        <v>1</v>
      </c>
      <c r="H225" t="s">
        <v>2380</v>
      </c>
      <c r="J225" t="str" cm="1">
        <f t="array" ref="J225">_xlfn.IFS(B225&lt;18.5,"Underweight",B225&lt;=24.9,"Normal weight",B225&lt;=29.9, "overweight",TRUE,"obesity")</f>
        <v>obesity</v>
      </c>
      <c r="K225" t="str" cm="1">
        <f t="array" ref="K225">_xlfn.IFS(C225&lt;5.7,"Normal",C225&lt;=6.4,"Predibetics",TRUE,"Diabetes")</f>
        <v>Diabetes</v>
      </c>
    </row>
    <row r="226" spans="1:11" x14ac:dyDescent="0.3">
      <c r="A226" t="s">
        <v>2147</v>
      </c>
      <c r="B226">
        <v>36.409999999999997</v>
      </c>
      <c r="C226">
        <v>4.55</v>
      </c>
      <c r="D226" t="s">
        <v>2379</v>
      </c>
      <c r="E226" t="s">
        <v>2379</v>
      </c>
      <c r="F226" t="s">
        <v>2379</v>
      </c>
      <c r="G226">
        <v>0</v>
      </c>
      <c r="H226" t="s">
        <v>2380</v>
      </c>
      <c r="J226" t="str" cm="1">
        <f t="array" ref="J226">_xlfn.IFS(B226&lt;18.5,"Underweight",B226&lt;=24.9,"Normal weight",B226&lt;=29.9, "overweight",TRUE,"obesity")</f>
        <v>obesity</v>
      </c>
      <c r="K226" t="str" cm="1">
        <f t="array" ref="K226">_xlfn.IFS(C226&lt;5.7,"Normal",C226&lt;=6.4,"Predibetics",TRUE,"Diabetes")</f>
        <v>Normal</v>
      </c>
    </row>
    <row r="227" spans="1:11" x14ac:dyDescent="0.3">
      <c r="A227" t="s">
        <v>2146</v>
      </c>
      <c r="B227">
        <v>52.3</v>
      </c>
      <c r="C227">
        <v>4.87</v>
      </c>
      <c r="D227" t="s">
        <v>2380</v>
      </c>
      <c r="E227" t="s">
        <v>2379</v>
      </c>
      <c r="F227" t="s">
        <v>2381</v>
      </c>
      <c r="G227">
        <v>1</v>
      </c>
      <c r="H227" t="s">
        <v>2380</v>
      </c>
      <c r="J227" t="str" cm="1">
        <f t="array" ref="J227">_xlfn.IFS(B227&lt;18.5,"Underweight",B227&lt;=24.9,"Normal weight",B227&lt;=29.9, "overweight",TRUE,"obesity")</f>
        <v>obesity</v>
      </c>
      <c r="K227" t="str" cm="1">
        <f t="array" ref="K227">_xlfn.IFS(C227&lt;5.7,"Normal",C227&lt;=6.4,"Predibetics",TRUE,"Diabetes")</f>
        <v>Normal</v>
      </c>
    </row>
    <row r="228" spans="1:11" x14ac:dyDescent="0.3">
      <c r="A228" t="s">
        <v>2145</v>
      </c>
      <c r="B228">
        <v>52.66</v>
      </c>
      <c r="C228">
        <v>4.45</v>
      </c>
      <c r="D228" t="s">
        <v>2379</v>
      </c>
      <c r="E228" t="s">
        <v>2379</v>
      </c>
      <c r="F228" t="s">
        <v>2379</v>
      </c>
      <c r="G228">
        <v>1</v>
      </c>
      <c r="H228" t="s">
        <v>2380</v>
      </c>
      <c r="J228" t="str" cm="1">
        <f t="array" ref="J228">_xlfn.IFS(B228&lt;18.5,"Underweight",B228&lt;=24.9,"Normal weight",B228&lt;=29.9, "overweight",TRUE,"obesity")</f>
        <v>obesity</v>
      </c>
      <c r="K228" t="str" cm="1">
        <f t="array" ref="K228">_xlfn.IFS(C228&lt;5.7,"Normal",C228&lt;=6.4,"Predibetics",TRUE,"Diabetes")</f>
        <v>Normal</v>
      </c>
    </row>
    <row r="229" spans="1:11" x14ac:dyDescent="0.3">
      <c r="A229" t="s">
        <v>2144</v>
      </c>
      <c r="B229">
        <v>29.57</v>
      </c>
      <c r="C229">
        <v>9.42</v>
      </c>
      <c r="D229" t="s">
        <v>2380</v>
      </c>
      <c r="E229" t="s">
        <v>2379</v>
      </c>
      <c r="F229" t="s">
        <v>2379</v>
      </c>
      <c r="G229">
        <v>0</v>
      </c>
      <c r="H229" t="s">
        <v>2380</v>
      </c>
      <c r="J229" t="str" cm="1">
        <f t="array" ref="J229">_xlfn.IFS(B229&lt;18.5,"Underweight",B229&lt;=24.9,"Normal weight",B229&lt;=29.9, "overweight",TRUE,"obesity")</f>
        <v>overweight</v>
      </c>
      <c r="K229" t="str" cm="1">
        <f t="array" ref="K229">_xlfn.IFS(C229&lt;5.7,"Normal",C229&lt;=6.4,"Predibetics",TRUE,"Diabetes")</f>
        <v>Diabetes</v>
      </c>
    </row>
    <row r="230" spans="1:11" x14ac:dyDescent="0.3">
      <c r="A230" t="s">
        <v>2143</v>
      </c>
      <c r="B230">
        <v>36.99</v>
      </c>
      <c r="C230">
        <v>5.37</v>
      </c>
      <c r="D230" t="s">
        <v>2380</v>
      </c>
      <c r="E230" t="s">
        <v>2379</v>
      </c>
      <c r="F230" t="s">
        <v>2381</v>
      </c>
      <c r="G230">
        <v>1</v>
      </c>
      <c r="H230" t="s">
        <v>2380</v>
      </c>
      <c r="J230" t="str" cm="1">
        <f t="array" ref="J230">_xlfn.IFS(B230&lt;18.5,"Underweight",B230&lt;=24.9,"Normal weight",B230&lt;=29.9, "overweight",TRUE,"obesity")</f>
        <v>obesity</v>
      </c>
      <c r="K230" t="str" cm="1">
        <f t="array" ref="K230">_xlfn.IFS(C230&lt;5.7,"Normal",C230&lt;=6.4,"Predibetics",TRUE,"Diabetes")</f>
        <v>Normal</v>
      </c>
    </row>
    <row r="231" spans="1:11" x14ac:dyDescent="0.3">
      <c r="A231" t="s">
        <v>2142</v>
      </c>
      <c r="B231">
        <v>31.4</v>
      </c>
      <c r="C231">
        <v>4.5999999999999996</v>
      </c>
      <c r="D231" t="s">
        <v>2380</v>
      </c>
      <c r="E231" t="s">
        <v>2379</v>
      </c>
      <c r="F231" t="s">
        <v>2379</v>
      </c>
      <c r="G231">
        <v>1</v>
      </c>
      <c r="H231" t="s">
        <v>2380</v>
      </c>
      <c r="J231" t="str" cm="1">
        <f t="array" ref="J231">_xlfn.IFS(B231&lt;18.5,"Underweight",B231&lt;=24.9,"Normal weight",B231&lt;=29.9, "overweight",TRUE,"obesity")</f>
        <v>obesity</v>
      </c>
      <c r="K231" t="str" cm="1">
        <f t="array" ref="K231">_xlfn.IFS(C231&lt;5.7,"Normal",C231&lt;=6.4,"Predibetics",TRUE,"Diabetes")</f>
        <v>Normal</v>
      </c>
    </row>
    <row r="232" spans="1:11" x14ac:dyDescent="0.3">
      <c r="A232" t="s">
        <v>2141</v>
      </c>
      <c r="B232">
        <v>34.9</v>
      </c>
      <c r="C232">
        <v>6.22</v>
      </c>
      <c r="D232" t="s">
        <v>2379</v>
      </c>
      <c r="E232" t="s">
        <v>2379</v>
      </c>
      <c r="F232" t="s">
        <v>2381</v>
      </c>
      <c r="G232">
        <v>1</v>
      </c>
      <c r="H232" t="s">
        <v>2380</v>
      </c>
      <c r="J232" t="str" cm="1">
        <f t="array" ref="J232">_xlfn.IFS(B232&lt;18.5,"Underweight",B232&lt;=24.9,"Normal weight",B232&lt;=29.9, "overweight",TRUE,"obesity")</f>
        <v>obesity</v>
      </c>
      <c r="K232" t="str" cm="1">
        <f t="array" ref="K232">_xlfn.IFS(C232&lt;5.7,"Normal",C232&lt;=6.4,"Predibetics",TRUE,"Diabetes")</f>
        <v>Predibetics</v>
      </c>
    </row>
    <row r="233" spans="1:11" x14ac:dyDescent="0.3">
      <c r="A233" t="s">
        <v>2140</v>
      </c>
      <c r="B233">
        <v>31.13</v>
      </c>
      <c r="C233">
        <v>4.5199999999999996</v>
      </c>
      <c r="D233" t="s">
        <v>2380</v>
      </c>
      <c r="E233" t="s">
        <v>2379</v>
      </c>
      <c r="F233" t="s">
        <v>2379</v>
      </c>
      <c r="G233">
        <v>1</v>
      </c>
      <c r="H233" t="s">
        <v>2380</v>
      </c>
      <c r="J233" t="str" cm="1">
        <f t="array" ref="J233">_xlfn.IFS(B233&lt;18.5,"Underweight",B233&lt;=24.9,"Normal weight",B233&lt;=29.9, "overweight",TRUE,"obesity")</f>
        <v>obesity</v>
      </c>
      <c r="K233" t="str" cm="1">
        <f t="array" ref="K233">_xlfn.IFS(C233&lt;5.7,"Normal",C233&lt;=6.4,"Predibetics",TRUE,"Diabetes")</f>
        <v>Normal</v>
      </c>
    </row>
    <row r="234" spans="1:11" x14ac:dyDescent="0.3">
      <c r="A234" t="s">
        <v>2139</v>
      </c>
      <c r="B234">
        <v>34.799999999999997</v>
      </c>
      <c r="C234">
        <v>6.18</v>
      </c>
      <c r="D234" t="s">
        <v>2379</v>
      </c>
      <c r="E234" t="s">
        <v>2379</v>
      </c>
      <c r="F234" t="s">
        <v>2381</v>
      </c>
      <c r="G234">
        <v>1</v>
      </c>
      <c r="H234" t="s">
        <v>2380</v>
      </c>
      <c r="J234" t="str" cm="1">
        <f t="array" ref="J234">_xlfn.IFS(B234&lt;18.5,"Underweight",B234&lt;=24.9,"Normal weight",B234&lt;=29.9, "overweight",TRUE,"obesity")</f>
        <v>obesity</v>
      </c>
      <c r="K234" t="str" cm="1">
        <f t="array" ref="K234">_xlfn.IFS(C234&lt;5.7,"Normal",C234&lt;=6.4,"Predibetics",TRUE,"Diabetes")</f>
        <v>Predibetics</v>
      </c>
    </row>
    <row r="235" spans="1:11" x14ac:dyDescent="0.3">
      <c r="A235" t="s">
        <v>2138</v>
      </c>
      <c r="B235">
        <v>31.68</v>
      </c>
      <c r="C235">
        <v>4.4000000000000004</v>
      </c>
      <c r="D235" t="s">
        <v>2379</v>
      </c>
      <c r="E235" t="s">
        <v>2379</v>
      </c>
      <c r="F235" t="s">
        <v>2379</v>
      </c>
      <c r="G235">
        <v>0</v>
      </c>
      <c r="H235" t="s">
        <v>2380</v>
      </c>
      <c r="J235" t="str" cm="1">
        <f t="array" ref="J235">_xlfn.IFS(B235&lt;18.5,"Underweight",B235&lt;=24.9,"Normal weight",B235&lt;=29.9, "overweight",TRUE,"obesity")</f>
        <v>obesity</v>
      </c>
      <c r="K235" t="str" cm="1">
        <f t="array" ref="K235">_xlfn.IFS(C235&lt;5.7,"Normal",C235&lt;=6.4,"Predibetics",TRUE,"Diabetes")</f>
        <v>Normal</v>
      </c>
    </row>
    <row r="236" spans="1:11" x14ac:dyDescent="0.3">
      <c r="A236" t="s">
        <v>2137</v>
      </c>
      <c r="B236">
        <v>33.534999999999997</v>
      </c>
      <c r="C236">
        <v>6.23</v>
      </c>
      <c r="D236" t="s">
        <v>2379</v>
      </c>
      <c r="E236" t="s">
        <v>2380</v>
      </c>
      <c r="F236" t="s">
        <v>2379</v>
      </c>
      <c r="G236">
        <v>1</v>
      </c>
      <c r="H236" t="s">
        <v>2380</v>
      </c>
      <c r="J236" t="str" cm="1">
        <f t="array" ref="J236">_xlfn.IFS(B236&lt;18.5,"Underweight",B236&lt;=24.9,"Normal weight",B236&lt;=29.9, "overweight",TRUE,"obesity")</f>
        <v>obesity</v>
      </c>
      <c r="K236" t="str" cm="1">
        <f t="array" ref="K236">_xlfn.IFS(C236&lt;5.7,"Normal",C236&lt;=6.4,"Predibetics",TRUE,"Diabetes")</f>
        <v>Predibetics</v>
      </c>
    </row>
    <row r="237" spans="1:11" x14ac:dyDescent="0.3">
      <c r="A237" t="s">
        <v>2136</v>
      </c>
      <c r="B237">
        <v>31.92</v>
      </c>
      <c r="C237">
        <v>5.33</v>
      </c>
      <c r="D237" t="s">
        <v>2380</v>
      </c>
      <c r="E237" t="s">
        <v>2379</v>
      </c>
      <c r="F237" t="s">
        <v>2379</v>
      </c>
      <c r="G237">
        <v>0</v>
      </c>
      <c r="H237" t="s">
        <v>2380</v>
      </c>
      <c r="J237" t="str" cm="1">
        <f t="array" ref="J237">_xlfn.IFS(B237&lt;18.5,"Underweight",B237&lt;=24.9,"Normal weight",B237&lt;=29.9, "overweight",TRUE,"obesity")</f>
        <v>obesity</v>
      </c>
      <c r="K237" t="str" cm="1">
        <f t="array" ref="K237">_xlfn.IFS(C237&lt;5.7,"Normal",C237&lt;=6.4,"Predibetics",TRUE,"Diabetes")</f>
        <v>Normal</v>
      </c>
    </row>
    <row r="238" spans="1:11" x14ac:dyDescent="0.3">
      <c r="A238" t="s">
        <v>2135</v>
      </c>
      <c r="B238">
        <v>32.700000000000003</v>
      </c>
      <c r="C238">
        <v>4.09</v>
      </c>
      <c r="D238" t="s">
        <v>2379</v>
      </c>
      <c r="E238" t="s">
        <v>2379</v>
      </c>
      <c r="F238" t="s">
        <v>2379</v>
      </c>
      <c r="G238">
        <v>1</v>
      </c>
      <c r="H238" t="s">
        <v>2380</v>
      </c>
      <c r="J238" t="str" cm="1">
        <f t="array" ref="J238">_xlfn.IFS(B238&lt;18.5,"Underweight",B238&lt;=24.9,"Normal weight",B238&lt;=29.9, "overweight",TRUE,"obesity")</f>
        <v>obesity</v>
      </c>
      <c r="K238" t="str" cm="1">
        <f t="array" ref="K238">_xlfn.IFS(C238&lt;5.7,"Normal",C238&lt;=6.4,"Predibetics",TRUE,"Diabetes")</f>
        <v>Normal</v>
      </c>
    </row>
    <row r="239" spans="1:11" x14ac:dyDescent="0.3">
      <c r="A239" t="s">
        <v>2134</v>
      </c>
      <c r="B239">
        <v>41.25</v>
      </c>
      <c r="C239">
        <v>5.19</v>
      </c>
      <c r="D239" t="s">
        <v>2379</v>
      </c>
      <c r="E239" t="s">
        <v>2379</v>
      </c>
      <c r="F239" t="s">
        <v>2379</v>
      </c>
      <c r="G239">
        <v>0</v>
      </c>
      <c r="H239" t="s">
        <v>2380</v>
      </c>
      <c r="J239" t="str" cm="1">
        <f t="array" ref="J239">_xlfn.IFS(B239&lt;18.5,"Underweight",B239&lt;=24.9,"Normal weight",B239&lt;=29.9, "overweight",TRUE,"obesity")</f>
        <v>obesity</v>
      </c>
      <c r="K239" t="str" cm="1">
        <f t="array" ref="K239">_xlfn.IFS(C239&lt;5.7,"Normal",C239&lt;=6.4,"Predibetics",TRUE,"Diabetes")</f>
        <v>Normal</v>
      </c>
    </row>
    <row r="240" spans="1:11" x14ac:dyDescent="0.3">
      <c r="A240" t="s">
        <v>2133</v>
      </c>
      <c r="B240">
        <v>33.11</v>
      </c>
      <c r="C240">
        <v>4.12</v>
      </c>
      <c r="D240" t="s">
        <v>2379</v>
      </c>
      <c r="E240" t="s">
        <v>2379</v>
      </c>
      <c r="F240" t="s">
        <v>2381</v>
      </c>
      <c r="G240">
        <v>1</v>
      </c>
      <c r="H240" t="s">
        <v>2380</v>
      </c>
      <c r="J240" t="str" cm="1">
        <f t="array" ref="J240">_xlfn.IFS(B240&lt;18.5,"Underweight",B240&lt;=24.9,"Normal weight",B240&lt;=29.9, "overweight",TRUE,"obesity")</f>
        <v>obesity</v>
      </c>
      <c r="K240" t="str" cm="1">
        <f t="array" ref="K240">_xlfn.IFS(C240&lt;5.7,"Normal",C240&lt;=6.4,"Predibetics",TRUE,"Diabetes")</f>
        <v>Normal</v>
      </c>
    </row>
    <row r="241" spans="1:11" x14ac:dyDescent="0.3">
      <c r="A241" t="s">
        <v>2132</v>
      </c>
      <c r="B241">
        <v>36.159999999999997</v>
      </c>
      <c r="C241">
        <v>5.0999999999999996</v>
      </c>
      <c r="D241" t="s">
        <v>2379</v>
      </c>
      <c r="E241" t="s">
        <v>2379</v>
      </c>
      <c r="F241" t="s">
        <v>2379</v>
      </c>
      <c r="G241">
        <v>1</v>
      </c>
      <c r="H241" t="s">
        <v>2380</v>
      </c>
      <c r="J241" t="str" cm="1">
        <f t="array" ref="J241">_xlfn.IFS(B241&lt;18.5,"Underweight",B241&lt;=24.9,"Normal weight",B241&lt;=29.9, "overweight",TRUE,"obesity")</f>
        <v>obesity</v>
      </c>
      <c r="K241" t="str" cm="1">
        <f t="array" ref="K241">_xlfn.IFS(C241&lt;5.7,"Normal",C241&lt;=6.4,"Predibetics",TRUE,"Diabetes")</f>
        <v>Normal</v>
      </c>
    </row>
    <row r="242" spans="1:11" x14ac:dyDescent="0.3">
      <c r="A242" t="s">
        <v>2131</v>
      </c>
      <c r="B242">
        <v>33.72</v>
      </c>
      <c r="C242">
        <v>6.21</v>
      </c>
      <c r="D242" t="s">
        <v>2380</v>
      </c>
      <c r="E242" t="s">
        <v>2379</v>
      </c>
      <c r="F242" t="s">
        <v>2381</v>
      </c>
      <c r="G242">
        <v>1</v>
      </c>
      <c r="H242" t="s">
        <v>2380</v>
      </c>
      <c r="J242" t="str" cm="1">
        <f t="array" ref="J242">_xlfn.IFS(B242&lt;18.5,"Underweight",B242&lt;=24.9,"Normal weight",B242&lt;=29.9, "overweight",TRUE,"obesity")</f>
        <v>obesity</v>
      </c>
      <c r="K242" t="str" cm="1">
        <f t="array" ref="K242">_xlfn.IFS(C242&lt;5.7,"Normal",C242&lt;=6.4,"Predibetics",TRUE,"Diabetes")</f>
        <v>Predibetics</v>
      </c>
    </row>
    <row r="243" spans="1:11" x14ac:dyDescent="0.3">
      <c r="A243" t="s">
        <v>2129</v>
      </c>
      <c r="B243">
        <v>37.74</v>
      </c>
      <c r="C243">
        <v>9.5299999999999994</v>
      </c>
      <c r="D243" t="s">
        <v>2380</v>
      </c>
      <c r="E243" t="s">
        <v>2379</v>
      </c>
      <c r="F243" t="s">
        <v>2379</v>
      </c>
      <c r="G243">
        <v>1</v>
      </c>
      <c r="H243" t="s">
        <v>2380</v>
      </c>
      <c r="J243" t="str" cm="1">
        <f t="array" ref="J243">_xlfn.IFS(B243&lt;18.5,"Underweight",B243&lt;=24.9,"Normal weight",B243&lt;=29.9, "overweight",TRUE,"obesity")</f>
        <v>obesity</v>
      </c>
      <c r="K243" t="str" cm="1">
        <f t="array" ref="K243">_xlfn.IFS(C243&lt;5.7,"Normal",C243&lt;=6.4,"Predibetics",TRUE,"Diabetes")</f>
        <v>Diabetes</v>
      </c>
    </row>
    <row r="244" spans="1:11" x14ac:dyDescent="0.3">
      <c r="A244" t="s">
        <v>2128</v>
      </c>
      <c r="B244">
        <v>48.75</v>
      </c>
      <c r="C244">
        <v>4.6399999999999997</v>
      </c>
      <c r="D244" t="s">
        <v>2380</v>
      </c>
      <c r="E244" t="s">
        <v>2379</v>
      </c>
      <c r="F244" t="s">
        <v>2379</v>
      </c>
      <c r="G244">
        <v>1</v>
      </c>
      <c r="H244" t="s">
        <v>2380</v>
      </c>
      <c r="J244" t="str" cm="1">
        <f t="array" ref="J244">_xlfn.IFS(B244&lt;18.5,"Underweight",B244&lt;=24.9,"Normal weight",B244&lt;=29.9, "overweight",TRUE,"obesity")</f>
        <v>obesity</v>
      </c>
      <c r="K244" t="str" cm="1">
        <f t="array" ref="K244">_xlfn.IFS(C244&lt;5.7,"Normal",C244&lt;=6.4,"Predibetics",TRUE,"Diabetes")</f>
        <v>Normal</v>
      </c>
    </row>
    <row r="245" spans="1:11" x14ac:dyDescent="0.3">
      <c r="A245" t="s">
        <v>2127</v>
      </c>
      <c r="B245">
        <v>31.065000000000001</v>
      </c>
      <c r="C245">
        <v>5.05</v>
      </c>
      <c r="D245" t="s">
        <v>2379</v>
      </c>
      <c r="E245" t="s">
        <v>2379</v>
      </c>
      <c r="F245" t="s">
        <v>2379</v>
      </c>
      <c r="G245">
        <v>1</v>
      </c>
      <c r="H245" t="s">
        <v>2380</v>
      </c>
      <c r="J245" t="str" cm="1">
        <f t="array" ref="J245">_xlfn.IFS(B245&lt;18.5,"Underweight",B245&lt;=24.9,"Normal weight",B245&lt;=29.9, "overweight",TRUE,"obesity")</f>
        <v>obesity</v>
      </c>
      <c r="K245" t="str" cm="1">
        <f t="array" ref="K245">_xlfn.IFS(C245&lt;5.7,"Normal",C245&lt;=6.4,"Predibetics",TRUE,"Diabetes")</f>
        <v>Normal</v>
      </c>
    </row>
    <row r="246" spans="1:11" x14ac:dyDescent="0.3">
      <c r="A246" t="s">
        <v>2126</v>
      </c>
      <c r="B246">
        <v>23.55</v>
      </c>
      <c r="C246">
        <v>10.38</v>
      </c>
      <c r="D246" t="s">
        <v>2379</v>
      </c>
      <c r="E246" t="s">
        <v>2379</v>
      </c>
      <c r="F246" t="s">
        <v>2379</v>
      </c>
      <c r="G246">
        <v>0</v>
      </c>
      <c r="H246" t="s">
        <v>2380</v>
      </c>
      <c r="J246" t="str" cm="1">
        <f t="array" ref="J246">_xlfn.IFS(B246&lt;18.5,"Underweight",B246&lt;=24.9,"Normal weight",B246&lt;=29.9, "overweight",TRUE,"obesity")</f>
        <v>Normal weight</v>
      </c>
      <c r="K246" t="str" cm="1">
        <f t="array" ref="K246">_xlfn.IFS(C246&lt;5.7,"Normal",C246&lt;=6.4,"Predibetics",TRUE,"Diabetes")</f>
        <v>Diabetes</v>
      </c>
    </row>
    <row r="247" spans="1:11" x14ac:dyDescent="0.3">
      <c r="A247" t="s">
        <v>2125</v>
      </c>
      <c r="B247">
        <v>30.18</v>
      </c>
      <c r="C247">
        <v>8.31</v>
      </c>
      <c r="D247" t="s">
        <v>2380</v>
      </c>
      <c r="E247" t="s">
        <v>2379</v>
      </c>
      <c r="F247" t="s">
        <v>2379</v>
      </c>
      <c r="G247">
        <v>1</v>
      </c>
      <c r="H247" t="s">
        <v>2380</v>
      </c>
      <c r="J247" t="str" cm="1">
        <f t="array" ref="J247">_xlfn.IFS(B247&lt;18.5,"Underweight",B247&lt;=24.9,"Normal weight",B247&lt;=29.9, "overweight",TRUE,"obesity")</f>
        <v>obesity</v>
      </c>
      <c r="K247" t="str" cm="1">
        <f t="array" ref="K247">_xlfn.IFS(C247&lt;5.7,"Normal",C247&lt;=6.4,"Predibetics",TRUE,"Diabetes")</f>
        <v>Diabetes</v>
      </c>
    </row>
    <row r="248" spans="1:11" x14ac:dyDescent="0.3">
      <c r="A248" t="s">
        <v>2124</v>
      </c>
      <c r="B248">
        <v>29.94</v>
      </c>
      <c r="C248">
        <v>7.59</v>
      </c>
      <c r="D248" t="s">
        <v>2379</v>
      </c>
      <c r="E248" t="s">
        <v>2379</v>
      </c>
      <c r="F248" t="s">
        <v>2379</v>
      </c>
      <c r="G248">
        <v>0</v>
      </c>
      <c r="H248" t="s">
        <v>2380</v>
      </c>
      <c r="J248" t="str" cm="1">
        <f t="array" ref="J248">_xlfn.IFS(B248&lt;18.5,"Underweight",B248&lt;=24.9,"Normal weight",B248&lt;=29.9, "overweight",TRUE,"obesity")</f>
        <v>obesity</v>
      </c>
      <c r="K248" t="str" cm="1">
        <f t="array" ref="K248">_xlfn.IFS(C248&lt;5.7,"Normal",C248&lt;=6.4,"Predibetics",TRUE,"Diabetes")</f>
        <v>Diabetes</v>
      </c>
    </row>
    <row r="249" spans="1:11" x14ac:dyDescent="0.3">
      <c r="A249" t="s">
        <v>2123</v>
      </c>
      <c r="B249">
        <v>31.4</v>
      </c>
      <c r="C249">
        <v>5.49</v>
      </c>
      <c r="D249" t="s">
        <v>2379</v>
      </c>
      <c r="E249" t="s">
        <v>2379</v>
      </c>
      <c r="F249" t="s">
        <v>2379</v>
      </c>
      <c r="G249">
        <v>0</v>
      </c>
      <c r="H249" t="s">
        <v>2380</v>
      </c>
      <c r="J249" t="str" cm="1">
        <f t="array" ref="J249">_xlfn.IFS(B249&lt;18.5,"Underweight",B249&lt;=24.9,"Normal weight",B249&lt;=29.9, "overweight",TRUE,"obesity")</f>
        <v>obesity</v>
      </c>
      <c r="K249" t="str" cm="1">
        <f t="array" ref="K249">_xlfn.IFS(C249&lt;5.7,"Normal",C249&lt;=6.4,"Predibetics",TRUE,"Diabetes")</f>
        <v>Normal</v>
      </c>
    </row>
    <row r="250" spans="1:11" x14ac:dyDescent="0.3">
      <c r="A250" t="s">
        <v>2122</v>
      </c>
      <c r="B250">
        <v>53.06</v>
      </c>
      <c r="C250">
        <v>11.68</v>
      </c>
      <c r="D250" t="s">
        <v>2379</v>
      </c>
      <c r="E250" t="s">
        <v>2379</v>
      </c>
      <c r="F250" t="s">
        <v>2379</v>
      </c>
      <c r="G250">
        <v>0</v>
      </c>
      <c r="H250" t="s">
        <v>2380</v>
      </c>
      <c r="J250" t="str" cm="1">
        <f t="array" ref="J250">_xlfn.IFS(B250&lt;18.5,"Underweight",B250&lt;=24.9,"Normal weight",B250&lt;=29.9, "overweight",TRUE,"obesity")</f>
        <v>obesity</v>
      </c>
      <c r="K250" t="str" cm="1">
        <f t="array" ref="K250">_xlfn.IFS(C250&lt;5.7,"Normal",C250&lt;=6.4,"Predibetics",TRUE,"Diabetes")</f>
        <v>Diabetes</v>
      </c>
    </row>
    <row r="251" spans="1:11" x14ac:dyDescent="0.3">
      <c r="A251" t="s">
        <v>2121</v>
      </c>
      <c r="B251">
        <v>30.25</v>
      </c>
      <c r="C251">
        <v>4.1900000000000004</v>
      </c>
      <c r="D251" t="s">
        <v>2379</v>
      </c>
      <c r="E251" t="s">
        <v>2379</v>
      </c>
      <c r="F251" t="s">
        <v>2379</v>
      </c>
      <c r="G251">
        <v>2</v>
      </c>
      <c r="H251" t="s">
        <v>2380</v>
      </c>
      <c r="J251" t="str" cm="1">
        <f t="array" ref="J251">_xlfn.IFS(B251&lt;18.5,"Underweight",B251&lt;=24.9,"Normal weight",B251&lt;=29.9, "overweight",TRUE,"obesity")</f>
        <v>obesity</v>
      </c>
      <c r="K251" t="str" cm="1">
        <f t="array" ref="K251">_xlfn.IFS(C251&lt;5.7,"Normal",C251&lt;=6.4,"Predibetics",TRUE,"Diabetes")</f>
        <v>Normal</v>
      </c>
    </row>
    <row r="252" spans="1:11" x14ac:dyDescent="0.3">
      <c r="A252" t="s">
        <v>2120</v>
      </c>
      <c r="B252">
        <v>46.68</v>
      </c>
      <c r="C252">
        <v>4.01</v>
      </c>
      <c r="D252" t="s">
        <v>2379</v>
      </c>
      <c r="E252" t="s">
        <v>2379</v>
      </c>
      <c r="F252" t="s">
        <v>2379</v>
      </c>
      <c r="G252">
        <v>0</v>
      </c>
      <c r="H252" t="s">
        <v>2380</v>
      </c>
      <c r="J252" t="str" cm="1">
        <f t="array" ref="J252">_xlfn.IFS(B252&lt;18.5,"Underweight",B252&lt;=24.9,"Normal weight",B252&lt;=29.9, "overweight",TRUE,"obesity")</f>
        <v>obesity</v>
      </c>
      <c r="K252" t="str" cm="1">
        <f t="array" ref="K252">_xlfn.IFS(C252&lt;5.7,"Normal",C252&lt;=6.4,"Predibetics",TRUE,"Diabetes")</f>
        <v>Normal</v>
      </c>
    </row>
    <row r="253" spans="1:11" x14ac:dyDescent="0.3">
      <c r="A253" t="s">
        <v>2119</v>
      </c>
      <c r="B253">
        <v>30.4</v>
      </c>
      <c r="C253">
        <v>5.91</v>
      </c>
      <c r="D253" t="s">
        <v>2379</v>
      </c>
      <c r="E253" t="s">
        <v>2380</v>
      </c>
      <c r="F253" t="s">
        <v>2379</v>
      </c>
      <c r="G253">
        <v>2</v>
      </c>
      <c r="H253" t="s">
        <v>2380</v>
      </c>
      <c r="J253" t="str" cm="1">
        <f t="array" ref="J253">_xlfn.IFS(B253&lt;18.5,"Underweight",B253&lt;=24.9,"Normal weight",B253&lt;=29.9, "overweight",TRUE,"obesity")</f>
        <v>obesity</v>
      </c>
      <c r="K253" t="str" cm="1">
        <f t="array" ref="K253">_xlfn.IFS(C253&lt;5.7,"Normal",C253&lt;=6.4,"Predibetics",TRUE,"Diabetes")</f>
        <v>Predibetics</v>
      </c>
    </row>
    <row r="254" spans="1:11" x14ac:dyDescent="0.3">
      <c r="A254" t="s">
        <v>2118</v>
      </c>
      <c r="B254">
        <v>30.2</v>
      </c>
      <c r="C254">
        <v>4.47</v>
      </c>
      <c r="D254" t="s">
        <v>2380</v>
      </c>
      <c r="E254" t="s">
        <v>2379</v>
      </c>
      <c r="F254" t="s">
        <v>2381</v>
      </c>
      <c r="G254">
        <v>1</v>
      </c>
      <c r="H254" t="s">
        <v>2380</v>
      </c>
      <c r="J254" t="str" cm="1">
        <f t="array" ref="J254">_xlfn.IFS(B254&lt;18.5,"Underweight",B254&lt;=24.9,"Normal weight",B254&lt;=29.9, "overweight",TRUE,"obesity")</f>
        <v>obesity</v>
      </c>
      <c r="K254" t="str" cm="1">
        <f t="array" ref="K254">_xlfn.IFS(C254&lt;5.7,"Normal",C254&lt;=6.4,"Predibetics",TRUE,"Diabetes")</f>
        <v>Normal</v>
      </c>
    </row>
    <row r="255" spans="1:11" x14ac:dyDescent="0.3">
      <c r="A255" t="s">
        <v>2117</v>
      </c>
      <c r="B255">
        <v>51.18</v>
      </c>
      <c r="C255">
        <v>4.5599999999999996</v>
      </c>
      <c r="D255" t="s">
        <v>2380</v>
      </c>
      <c r="E255" t="s">
        <v>2380</v>
      </c>
      <c r="F255" t="s">
        <v>2379</v>
      </c>
      <c r="G255">
        <v>2</v>
      </c>
      <c r="H255" t="s">
        <v>2380</v>
      </c>
      <c r="J255" t="str" cm="1">
        <f t="array" ref="J255">_xlfn.IFS(B255&lt;18.5,"Underweight",B255&lt;=24.9,"Normal weight",B255&lt;=29.9, "overweight",TRUE,"obesity")</f>
        <v>obesity</v>
      </c>
      <c r="K255" t="str" cm="1">
        <f t="array" ref="K255">_xlfn.IFS(C255&lt;5.7,"Normal",C255&lt;=6.4,"Predibetics",TRUE,"Diabetes")</f>
        <v>Normal</v>
      </c>
    </row>
    <row r="256" spans="1:11" x14ac:dyDescent="0.3">
      <c r="A256" t="s">
        <v>2116</v>
      </c>
      <c r="B256">
        <v>22.18</v>
      </c>
      <c r="C256">
        <v>9.9</v>
      </c>
      <c r="D256" t="s">
        <v>2379</v>
      </c>
      <c r="E256" t="s">
        <v>2379</v>
      </c>
      <c r="F256" t="s">
        <v>2379</v>
      </c>
      <c r="G256">
        <v>0</v>
      </c>
      <c r="H256" t="s">
        <v>2380</v>
      </c>
      <c r="J256" t="str" cm="1">
        <f t="array" ref="J256">_xlfn.IFS(B256&lt;18.5,"Underweight",B256&lt;=24.9,"Normal weight",B256&lt;=29.9, "overweight",TRUE,"obesity")</f>
        <v>Normal weight</v>
      </c>
      <c r="K256" t="str" cm="1">
        <f t="array" ref="K256">_xlfn.IFS(C256&lt;5.7,"Normal",C256&lt;=6.4,"Predibetics",TRUE,"Diabetes")</f>
        <v>Diabetes</v>
      </c>
    </row>
    <row r="257" spans="1:11" x14ac:dyDescent="0.3">
      <c r="A257" t="s">
        <v>2115</v>
      </c>
      <c r="B257">
        <v>31.92</v>
      </c>
      <c r="C257">
        <v>5.1100000000000003</v>
      </c>
      <c r="D257" t="s">
        <v>2379</v>
      </c>
      <c r="E257" t="s">
        <v>2379</v>
      </c>
      <c r="F257" t="s">
        <v>2381</v>
      </c>
      <c r="G257">
        <v>1</v>
      </c>
      <c r="H257" t="s">
        <v>2380</v>
      </c>
      <c r="J257" t="str" cm="1">
        <f t="array" ref="J257">_xlfn.IFS(B257&lt;18.5,"Underweight",B257&lt;=24.9,"Normal weight",B257&lt;=29.9, "overweight",TRUE,"obesity")</f>
        <v>obesity</v>
      </c>
      <c r="K257" t="str" cm="1">
        <f t="array" ref="K257">_xlfn.IFS(C257&lt;5.7,"Normal",C257&lt;=6.4,"Predibetics",TRUE,"Diabetes")</f>
        <v>Normal</v>
      </c>
    </row>
    <row r="258" spans="1:11" x14ac:dyDescent="0.3">
      <c r="A258" t="s">
        <v>2114</v>
      </c>
      <c r="B258">
        <v>31.73</v>
      </c>
      <c r="C258">
        <v>5.73</v>
      </c>
      <c r="D258" t="s">
        <v>2379</v>
      </c>
      <c r="E258" t="s">
        <v>2380</v>
      </c>
      <c r="F258" t="s">
        <v>2379</v>
      </c>
      <c r="G258">
        <v>1</v>
      </c>
      <c r="H258" t="s">
        <v>2380</v>
      </c>
      <c r="J258" t="str" cm="1">
        <f t="array" ref="J258">_xlfn.IFS(B258&lt;18.5,"Underweight",B258&lt;=24.9,"Normal weight",B258&lt;=29.9, "overweight",TRUE,"obesity")</f>
        <v>obesity</v>
      </c>
      <c r="K258" t="str" cm="1">
        <f t="array" ref="K258">_xlfn.IFS(C258&lt;5.7,"Normal",C258&lt;=6.4,"Predibetics",TRUE,"Diabetes")</f>
        <v>Predibetics</v>
      </c>
    </row>
    <row r="259" spans="1:11" x14ac:dyDescent="0.3">
      <c r="A259" t="s">
        <v>2113</v>
      </c>
      <c r="B259">
        <v>45.52</v>
      </c>
      <c r="C259">
        <v>6.04</v>
      </c>
      <c r="D259" t="s">
        <v>2379</v>
      </c>
      <c r="E259" t="s">
        <v>2379</v>
      </c>
      <c r="F259" t="s">
        <v>2381</v>
      </c>
      <c r="G259">
        <v>1</v>
      </c>
      <c r="H259" t="s">
        <v>2380</v>
      </c>
      <c r="J259" t="str" cm="1">
        <f t="array" ref="J259">_xlfn.IFS(B259&lt;18.5,"Underweight",B259&lt;=24.9,"Normal weight",B259&lt;=29.9, "overweight",TRUE,"obesity")</f>
        <v>obesity</v>
      </c>
      <c r="K259" t="str" cm="1">
        <f t="array" ref="K259">_xlfn.IFS(C259&lt;5.7,"Normal",C259&lt;=6.4,"Predibetics",TRUE,"Diabetes")</f>
        <v>Predibetics</v>
      </c>
    </row>
    <row r="260" spans="1:11" x14ac:dyDescent="0.3">
      <c r="A260" t="s">
        <v>2112</v>
      </c>
      <c r="B260">
        <v>52.81</v>
      </c>
      <c r="C260">
        <v>5.19</v>
      </c>
      <c r="D260" t="s">
        <v>2379</v>
      </c>
      <c r="E260" t="s">
        <v>2379</v>
      </c>
      <c r="F260" t="s">
        <v>2381</v>
      </c>
      <c r="G260">
        <v>1</v>
      </c>
      <c r="H260" t="s">
        <v>2380</v>
      </c>
      <c r="J260" t="str" cm="1">
        <f t="array" ref="J260">_xlfn.IFS(B260&lt;18.5,"Underweight",B260&lt;=24.9,"Normal weight",B260&lt;=29.9, "overweight",TRUE,"obesity")</f>
        <v>obesity</v>
      </c>
      <c r="K260" t="str" cm="1">
        <f t="array" ref="K260">_xlfn.IFS(C260&lt;5.7,"Normal",C260&lt;=6.4,"Predibetics",TRUE,"Diabetes")</f>
        <v>Normal</v>
      </c>
    </row>
    <row r="261" spans="1:11" x14ac:dyDescent="0.3">
      <c r="A261" t="s">
        <v>2111</v>
      </c>
      <c r="B261">
        <v>33.58</v>
      </c>
      <c r="C261">
        <v>5.56</v>
      </c>
      <c r="D261" t="s">
        <v>2379</v>
      </c>
      <c r="E261" t="s">
        <v>2379</v>
      </c>
      <c r="F261" t="s">
        <v>2379</v>
      </c>
      <c r="G261">
        <v>1</v>
      </c>
      <c r="H261" t="s">
        <v>2380</v>
      </c>
      <c r="J261" t="str" cm="1">
        <f t="array" ref="J261">_xlfn.IFS(B261&lt;18.5,"Underweight",B261&lt;=24.9,"Normal weight",B261&lt;=29.9, "overweight",TRUE,"obesity")</f>
        <v>obesity</v>
      </c>
      <c r="K261" t="str" cm="1">
        <f t="array" ref="K261">_xlfn.IFS(C261&lt;5.7,"Normal",C261&lt;=6.4,"Predibetics",TRUE,"Diabetes")</f>
        <v>Normal</v>
      </c>
    </row>
    <row r="262" spans="1:11" x14ac:dyDescent="0.3">
      <c r="A262" t="s">
        <v>2110</v>
      </c>
      <c r="B262">
        <v>30.684999999999999</v>
      </c>
      <c r="C262">
        <v>8.23</v>
      </c>
      <c r="D262" t="s">
        <v>2379</v>
      </c>
      <c r="E262" t="s">
        <v>2379</v>
      </c>
      <c r="F262" t="s">
        <v>2379</v>
      </c>
      <c r="G262">
        <v>0</v>
      </c>
      <c r="H262" t="s">
        <v>2380</v>
      </c>
      <c r="J262" t="str" cm="1">
        <f t="array" ref="J262">_xlfn.IFS(B262&lt;18.5,"Underweight",B262&lt;=24.9,"Normal weight",B262&lt;=29.9, "overweight",TRUE,"obesity")</f>
        <v>obesity</v>
      </c>
      <c r="K262" t="str" cm="1">
        <f t="array" ref="K262">_xlfn.IFS(C262&lt;5.7,"Normal",C262&lt;=6.4,"Predibetics",TRUE,"Diabetes")</f>
        <v>Diabetes</v>
      </c>
    </row>
    <row r="263" spans="1:11" x14ac:dyDescent="0.3">
      <c r="A263" t="s">
        <v>2109</v>
      </c>
      <c r="B263">
        <v>37.524999999999999</v>
      </c>
      <c r="C263">
        <v>9.0299999999999994</v>
      </c>
      <c r="D263" t="s">
        <v>2380</v>
      </c>
      <c r="E263" t="s">
        <v>2379</v>
      </c>
      <c r="F263" t="s">
        <v>2379</v>
      </c>
      <c r="G263">
        <v>2</v>
      </c>
      <c r="H263" t="s">
        <v>2379</v>
      </c>
      <c r="J263" t="str" cm="1">
        <f t="array" ref="J263">_xlfn.IFS(B263&lt;18.5,"Underweight",B263&lt;=24.9,"Normal weight",B263&lt;=29.9, "overweight",TRUE,"obesity")</f>
        <v>obesity</v>
      </c>
      <c r="K263" t="str" cm="1">
        <f t="array" ref="K263">_xlfn.IFS(C263&lt;5.7,"Normal",C263&lt;=6.4,"Predibetics",TRUE,"Diabetes")</f>
        <v>Diabetes</v>
      </c>
    </row>
    <row r="264" spans="1:11" x14ac:dyDescent="0.3">
      <c r="A264" t="s">
        <v>2108</v>
      </c>
      <c r="B264">
        <v>34.5</v>
      </c>
      <c r="C264">
        <v>4.07</v>
      </c>
      <c r="D264" t="s">
        <v>2380</v>
      </c>
      <c r="E264" t="s">
        <v>2379</v>
      </c>
      <c r="F264" t="s">
        <v>2379</v>
      </c>
      <c r="G264">
        <v>0</v>
      </c>
      <c r="H264" t="s">
        <v>2380</v>
      </c>
      <c r="J264" t="str" cm="1">
        <f t="array" ref="J264">_xlfn.IFS(B264&lt;18.5,"Underweight",B264&lt;=24.9,"Normal weight",B264&lt;=29.9, "overweight",TRUE,"obesity")</f>
        <v>obesity</v>
      </c>
      <c r="K264" t="str" cm="1">
        <f t="array" ref="K264">_xlfn.IFS(C264&lt;5.7,"Normal",C264&lt;=6.4,"Predibetics",TRUE,"Diabetes")</f>
        <v>Normal</v>
      </c>
    </row>
    <row r="265" spans="1:11" x14ac:dyDescent="0.3">
      <c r="A265" t="s">
        <v>2107</v>
      </c>
      <c r="B265">
        <v>28.16</v>
      </c>
      <c r="C265">
        <v>5.77</v>
      </c>
      <c r="D265" t="s">
        <v>2379</v>
      </c>
      <c r="E265" t="s">
        <v>2379</v>
      </c>
      <c r="F265" t="s">
        <v>2379</v>
      </c>
      <c r="G265">
        <v>2</v>
      </c>
      <c r="H265" t="s">
        <v>2380</v>
      </c>
      <c r="J265" t="str" cm="1">
        <f t="array" ref="J265">_xlfn.IFS(B265&lt;18.5,"Underweight",B265&lt;=24.9,"Normal weight",B265&lt;=29.9, "overweight",TRUE,"obesity")</f>
        <v>overweight</v>
      </c>
      <c r="K265" t="str" cm="1">
        <f t="array" ref="K265">_xlfn.IFS(C265&lt;5.7,"Normal",C265&lt;=6.4,"Predibetics",TRUE,"Diabetes")</f>
        <v>Predibetics</v>
      </c>
    </row>
    <row r="266" spans="1:11" x14ac:dyDescent="0.3">
      <c r="A266" t="s">
        <v>2106</v>
      </c>
      <c r="B266">
        <v>30.02</v>
      </c>
      <c r="C266">
        <v>5.98</v>
      </c>
      <c r="D266" t="s">
        <v>2379</v>
      </c>
      <c r="E266" t="s">
        <v>2379</v>
      </c>
      <c r="F266" t="s">
        <v>2381</v>
      </c>
      <c r="G266">
        <v>1</v>
      </c>
      <c r="H266" t="s">
        <v>2380</v>
      </c>
      <c r="J266" t="str" cm="1">
        <f t="array" ref="J266">_xlfn.IFS(B266&lt;18.5,"Underweight",B266&lt;=24.9,"Normal weight",B266&lt;=29.9, "overweight",TRUE,"obesity")</f>
        <v>obesity</v>
      </c>
      <c r="K266" t="str" cm="1">
        <f t="array" ref="K266">_xlfn.IFS(C266&lt;5.7,"Normal",C266&lt;=6.4,"Predibetics",TRUE,"Diabetes")</f>
        <v>Predibetics</v>
      </c>
    </row>
    <row r="267" spans="1:11" x14ac:dyDescent="0.3">
      <c r="A267" t="s">
        <v>2105</v>
      </c>
      <c r="B267">
        <v>37.82</v>
      </c>
      <c r="C267">
        <v>6.01</v>
      </c>
      <c r="D267" t="s">
        <v>2379</v>
      </c>
      <c r="E267" t="s">
        <v>2379</v>
      </c>
      <c r="F267" t="s">
        <v>2379</v>
      </c>
      <c r="G267">
        <v>0</v>
      </c>
      <c r="H267" t="s">
        <v>2380</v>
      </c>
      <c r="J267" t="str" cm="1">
        <f t="array" ref="J267">_xlfn.IFS(B267&lt;18.5,"Underweight",B267&lt;=24.9,"Normal weight",B267&lt;=29.9, "overweight",TRUE,"obesity")</f>
        <v>obesity</v>
      </c>
      <c r="K267" t="str" cm="1">
        <f t="array" ref="K267">_xlfn.IFS(C267&lt;5.7,"Normal",C267&lt;=6.4,"Predibetics",TRUE,"Diabetes")</f>
        <v>Predibetics</v>
      </c>
    </row>
    <row r="268" spans="1:11" x14ac:dyDescent="0.3">
      <c r="A268" t="s">
        <v>2104</v>
      </c>
      <c r="B268">
        <v>33.14</v>
      </c>
      <c r="C268">
        <v>5.67</v>
      </c>
      <c r="D268" t="s">
        <v>2380</v>
      </c>
      <c r="E268" t="s">
        <v>2379</v>
      </c>
      <c r="F268" t="s">
        <v>2379</v>
      </c>
      <c r="G268">
        <v>0</v>
      </c>
      <c r="H268" t="s">
        <v>2380</v>
      </c>
      <c r="J268" t="str" cm="1">
        <f t="array" ref="J268">_xlfn.IFS(B268&lt;18.5,"Underweight",B268&lt;=24.9,"Normal weight",B268&lt;=29.9, "overweight",TRUE,"obesity")</f>
        <v>obesity</v>
      </c>
      <c r="K268" t="str" cm="1">
        <f t="array" ref="K268">_xlfn.IFS(C268&lt;5.7,"Normal",C268&lt;=6.4,"Predibetics",TRUE,"Diabetes")</f>
        <v>Normal</v>
      </c>
    </row>
    <row r="269" spans="1:11" x14ac:dyDescent="0.3">
      <c r="A269" t="s">
        <v>2103</v>
      </c>
      <c r="B269">
        <v>25.14</v>
      </c>
      <c r="C269">
        <v>6.02</v>
      </c>
      <c r="D269" t="s">
        <v>2380</v>
      </c>
      <c r="E269" t="s">
        <v>2379</v>
      </c>
      <c r="F269" t="s">
        <v>2381</v>
      </c>
      <c r="G269">
        <v>1</v>
      </c>
      <c r="H269" t="s">
        <v>2380</v>
      </c>
      <c r="J269" t="str" cm="1">
        <f t="array" ref="J269">_xlfn.IFS(B269&lt;18.5,"Underweight",B269&lt;=24.9,"Normal weight",B269&lt;=29.9, "overweight",TRUE,"obesity")</f>
        <v>overweight</v>
      </c>
      <c r="K269" t="str" cm="1">
        <f t="array" ref="K269">_xlfn.IFS(C269&lt;5.7,"Normal",C269&lt;=6.4,"Predibetics",TRUE,"Diabetes")</f>
        <v>Predibetics</v>
      </c>
    </row>
    <row r="270" spans="1:11" x14ac:dyDescent="0.3">
      <c r="A270" t="s">
        <v>2102</v>
      </c>
      <c r="B270">
        <v>20.18</v>
      </c>
      <c r="C270">
        <v>11.19</v>
      </c>
      <c r="D270" t="s">
        <v>2379</v>
      </c>
      <c r="E270" t="s">
        <v>2379</v>
      </c>
      <c r="F270" t="s">
        <v>2379</v>
      </c>
      <c r="G270">
        <v>0</v>
      </c>
      <c r="H270" t="s">
        <v>2380</v>
      </c>
      <c r="J270" t="str" cm="1">
        <f t="array" ref="J270">_xlfn.IFS(B270&lt;18.5,"Underweight",B270&lt;=24.9,"Normal weight",B270&lt;=29.9, "overweight",TRUE,"obesity")</f>
        <v>Normal weight</v>
      </c>
      <c r="K270" t="str" cm="1">
        <f t="array" ref="K270">_xlfn.IFS(C270&lt;5.7,"Normal",C270&lt;=6.4,"Predibetics",TRUE,"Diabetes")</f>
        <v>Diabetes</v>
      </c>
    </row>
    <row r="271" spans="1:11" x14ac:dyDescent="0.3">
      <c r="A271" t="s">
        <v>2101</v>
      </c>
      <c r="B271">
        <v>44.36</v>
      </c>
      <c r="C271">
        <v>5.1100000000000003</v>
      </c>
      <c r="D271" t="s">
        <v>2379</v>
      </c>
      <c r="E271" t="s">
        <v>2379</v>
      </c>
      <c r="F271" t="s">
        <v>2379</v>
      </c>
      <c r="G271">
        <v>0</v>
      </c>
      <c r="H271" t="s">
        <v>2380</v>
      </c>
      <c r="J271" t="str" cm="1">
        <f t="array" ref="J271">_xlfn.IFS(B271&lt;18.5,"Underweight",B271&lt;=24.9,"Normal weight",B271&lt;=29.9, "overweight",TRUE,"obesity")</f>
        <v>obesity</v>
      </c>
      <c r="K271" t="str" cm="1">
        <f t="array" ref="K271">_xlfn.IFS(C271&lt;5.7,"Normal",C271&lt;=6.4,"Predibetics",TRUE,"Diabetes")</f>
        <v>Normal</v>
      </c>
    </row>
    <row r="272" spans="1:11" x14ac:dyDescent="0.3">
      <c r="A272" t="s">
        <v>2100</v>
      </c>
      <c r="B272">
        <v>23.82</v>
      </c>
      <c r="C272">
        <v>10.85</v>
      </c>
      <c r="D272" t="s">
        <v>2380</v>
      </c>
      <c r="E272" t="s">
        <v>2379</v>
      </c>
      <c r="F272" t="s">
        <v>2379</v>
      </c>
      <c r="G272">
        <v>0</v>
      </c>
      <c r="H272" t="s">
        <v>2380</v>
      </c>
      <c r="J272" t="str" cm="1">
        <f t="array" ref="J272">_xlfn.IFS(B272&lt;18.5,"Underweight",B272&lt;=24.9,"Normal weight",B272&lt;=29.9, "overweight",TRUE,"obesity")</f>
        <v>Normal weight</v>
      </c>
      <c r="K272" t="str" cm="1">
        <f t="array" ref="K272">_xlfn.IFS(C272&lt;5.7,"Normal",C272&lt;=6.4,"Predibetics",TRUE,"Diabetes")</f>
        <v>Diabetes</v>
      </c>
    </row>
    <row r="273" spans="1:11" x14ac:dyDescent="0.3">
      <c r="A273" t="s">
        <v>2099</v>
      </c>
      <c r="B273">
        <v>45</v>
      </c>
      <c r="C273">
        <v>5.24</v>
      </c>
      <c r="D273" t="s">
        <v>2380</v>
      </c>
      <c r="E273" t="s">
        <v>2379</v>
      </c>
      <c r="F273" t="s">
        <v>2379</v>
      </c>
      <c r="G273">
        <v>1</v>
      </c>
      <c r="H273" t="s">
        <v>2380</v>
      </c>
      <c r="J273" t="str" cm="1">
        <f t="array" ref="J273">_xlfn.IFS(B273&lt;18.5,"Underweight",B273&lt;=24.9,"Normal weight",B273&lt;=29.9, "overweight",TRUE,"obesity")</f>
        <v>obesity</v>
      </c>
      <c r="K273" t="str" cm="1">
        <f t="array" ref="K273">_xlfn.IFS(C273&lt;5.7,"Normal",C273&lt;=6.4,"Predibetics",TRUE,"Diabetes")</f>
        <v>Normal</v>
      </c>
    </row>
    <row r="274" spans="1:11" x14ac:dyDescent="0.3">
      <c r="A274" t="s">
        <v>2098</v>
      </c>
      <c r="B274">
        <v>26.62</v>
      </c>
      <c r="C274">
        <v>10.08</v>
      </c>
      <c r="D274" t="s">
        <v>2379</v>
      </c>
      <c r="E274" t="s">
        <v>2379</v>
      </c>
      <c r="F274" t="s">
        <v>2379</v>
      </c>
      <c r="G274">
        <v>0</v>
      </c>
      <c r="H274" t="s">
        <v>2380</v>
      </c>
      <c r="J274" t="str" cm="1">
        <f t="array" ref="J274">_xlfn.IFS(B274&lt;18.5,"Underweight",B274&lt;=24.9,"Normal weight",B274&lt;=29.9, "overweight",TRUE,"obesity")</f>
        <v>overweight</v>
      </c>
      <c r="K274" t="str" cm="1">
        <f t="array" ref="K274">_xlfn.IFS(C274&lt;5.7,"Normal",C274&lt;=6.4,"Predibetics",TRUE,"Diabetes")</f>
        <v>Diabetes</v>
      </c>
    </row>
    <row r="275" spans="1:11" x14ac:dyDescent="0.3">
      <c r="A275" t="s">
        <v>2097</v>
      </c>
      <c r="B275">
        <v>32.67</v>
      </c>
      <c r="C275">
        <v>10.97</v>
      </c>
      <c r="D275" t="s">
        <v>2380</v>
      </c>
      <c r="E275" t="s">
        <v>2379</v>
      </c>
      <c r="F275" t="s">
        <v>2379</v>
      </c>
      <c r="G275">
        <v>0</v>
      </c>
      <c r="H275" t="s">
        <v>2380</v>
      </c>
      <c r="J275" t="str" cm="1">
        <f t="array" ref="J275">_xlfn.IFS(B275&lt;18.5,"Underweight",B275&lt;=24.9,"Normal weight",B275&lt;=29.9, "overweight",TRUE,"obesity")</f>
        <v>obesity</v>
      </c>
      <c r="K275" t="str" cm="1">
        <f t="array" ref="K275">_xlfn.IFS(C275&lt;5.7,"Normal",C275&lt;=6.4,"Predibetics",TRUE,"Diabetes")</f>
        <v>Diabetes</v>
      </c>
    </row>
    <row r="276" spans="1:11" x14ac:dyDescent="0.3">
      <c r="A276" t="s">
        <v>2096</v>
      </c>
      <c r="B276">
        <v>44.44</v>
      </c>
      <c r="C276">
        <v>4.9000000000000004</v>
      </c>
      <c r="D276" t="s">
        <v>2380</v>
      </c>
      <c r="E276" t="s">
        <v>2379</v>
      </c>
      <c r="F276" t="s">
        <v>2379</v>
      </c>
      <c r="G276">
        <v>1</v>
      </c>
      <c r="H276" t="s">
        <v>2380</v>
      </c>
      <c r="J276" t="str" cm="1">
        <f t="array" ref="J276">_xlfn.IFS(B276&lt;18.5,"Underweight",B276&lt;=24.9,"Normal weight",B276&lt;=29.9, "overweight",TRUE,"obesity")</f>
        <v>obesity</v>
      </c>
      <c r="K276" t="str" cm="1">
        <f t="array" ref="K276">_xlfn.IFS(C276&lt;5.7,"Normal",C276&lt;=6.4,"Predibetics",TRUE,"Diabetes")</f>
        <v>Normal</v>
      </c>
    </row>
    <row r="277" spans="1:11" x14ac:dyDescent="0.3">
      <c r="A277" t="s">
        <v>2095</v>
      </c>
      <c r="B277">
        <v>28.31</v>
      </c>
      <c r="C277">
        <v>5.33</v>
      </c>
      <c r="D277" t="s">
        <v>2379</v>
      </c>
      <c r="E277" t="s">
        <v>2379</v>
      </c>
      <c r="F277" t="s">
        <v>2379</v>
      </c>
      <c r="G277">
        <v>0</v>
      </c>
      <c r="H277" t="s">
        <v>2380</v>
      </c>
      <c r="J277" t="str" cm="1">
        <f t="array" ref="J277">_xlfn.IFS(B277&lt;18.5,"Underweight",B277&lt;=24.9,"Normal weight",B277&lt;=29.9, "overweight",TRUE,"obesity")</f>
        <v>overweight</v>
      </c>
      <c r="K277" t="str" cm="1">
        <f t="array" ref="K277">_xlfn.IFS(C277&lt;5.7,"Normal",C277&lt;=6.4,"Predibetics",TRUE,"Diabetes")</f>
        <v>Normal</v>
      </c>
    </row>
    <row r="278" spans="1:11" x14ac:dyDescent="0.3">
      <c r="A278" t="s">
        <v>2094</v>
      </c>
      <c r="B278">
        <v>25.05</v>
      </c>
      <c r="C278">
        <v>4.6100000000000003</v>
      </c>
      <c r="D278" t="s">
        <v>2379</v>
      </c>
      <c r="E278" t="s">
        <v>2379</v>
      </c>
      <c r="F278" t="s">
        <v>2379</v>
      </c>
      <c r="G278">
        <v>2</v>
      </c>
      <c r="H278" t="s">
        <v>2380</v>
      </c>
      <c r="J278" t="str" cm="1">
        <f t="array" ref="J278">_xlfn.IFS(B278&lt;18.5,"Underweight",B278&lt;=24.9,"Normal weight",B278&lt;=29.9, "overweight",TRUE,"obesity")</f>
        <v>overweight</v>
      </c>
      <c r="K278" t="str" cm="1">
        <f t="array" ref="K278">_xlfn.IFS(C278&lt;5.7,"Normal",C278&lt;=6.4,"Predibetics",TRUE,"Diabetes")</f>
        <v>Normal</v>
      </c>
    </row>
    <row r="279" spans="1:11" x14ac:dyDescent="0.3">
      <c r="A279" t="s">
        <v>2093</v>
      </c>
      <c r="B279">
        <v>28.34</v>
      </c>
      <c r="C279">
        <v>8.18</v>
      </c>
      <c r="D279" t="s">
        <v>2379</v>
      </c>
      <c r="E279" t="s">
        <v>2379</v>
      </c>
      <c r="F279" t="s">
        <v>2379</v>
      </c>
      <c r="G279">
        <v>0</v>
      </c>
      <c r="H279" t="s">
        <v>2380</v>
      </c>
      <c r="J279" t="str" cm="1">
        <f t="array" ref="J279">_xlfn.IFS(B279&lt;18.5,"Underweight",B279&lt;=24.9,"Normal weight",B279&lt;=29.9, "overweight",TRUE,"obesity")</f>
        <v>overweight</v>
      </c>
      <c r="K279" t="str" cm="1">
        <f t="array" ref="K279">_xlfn.IFS(C279&lt;5.7,"Normal",C279&lt;=6.4,"Predibetics",TRUE,"Diabetes")</f>
        <v>Diabetes</v>
      </c>
    </row>
    <row r="280" spans="1:11" x14ac:dyDescent="0.3">
      <c r="A280" t="s">
        <v>2092</v>
      </c>
      <c r="B280">
        <v>17.765000000000001</v>
      </c>
      <c r="C280">
        <v>5.62</v>
      </c>
      <c r="D280" t="s">
        <v>2379</v>
      </c>
      <c r="E280" t="s">
        <v>2379</v>
      </c>
      <c r="F280" t="s">
        <v>2379</v>
      </c>
      <c r="G280">
        <v>0</v>
      </c>
      <c r="H280" t="s">
        <v>2380</v>
      </c>
      <c r="J280" t="str" cm="1">
        <f t="array" ref="J280">_xlfn.IFS(B280&lt;18.5,"Underweight",B280&lt;=24.9,"Normal weight",B280&lt;=29.9, "overweight",TRUE,"obesity")</f>
        <v>Underweight</v>
      </c>
      <c r="K280" t="str" cm="1">
        <f t="array" ref="K280">_xlfn.IFS(C280&lt;5.7,"Normal",C280&lt;=6.4,"Predibetics",TRUE,"Diabetes")</f>
        <v>Normal</v>
      </c>
    </row>
    <row r="281" spans="1:11" x14ac:dyDescent="0.3">
      <c r="A281" t="s">
        <v>2091</v>
      </c>
      <c r="B281">
        <v>36.119999999999997</v>
      </c>
      <c r="C281">
        <v>5.82</v>
      </c>
      <c r="D281" t="s">
        <v>2379</v>
      </c>
      <c r="E281" t="s">
        <v>2379</v>
      </c>
      <c r="F281" t="s">
        <v>2379</v>
      </c>
      <c r="G281">
        <v>0</v>
      </c>
      <c r="H281" t="s">
        <v>2380</v>
      </c>
      <c r="J281" t="str" cm="1">
        <f t="array" ref="J281">_xlfn.IFS(B281&lt;18.5,"Underweight",B281&lt;=24.9,"Normal weight",B281&lt;=29.9, "overweight",TRUE,"obesity")</f>
        <v>obesity</v>
      </c>
      <c r="K281" t="str" cm="1">
        <f t="array" ref="K281">_xlfn.IFS(C281&lt;5.7,"Normal",C281&lt;=6.4,"Predibetics",TRUE,"Diabetes")</f>
        <v>Predibetics</v>
      </c>
    </row>
    <row r="282" spans="1:11" x14ac:dyDescent="0.3">
      <c r="A282" t="s">
        <v>2090</v>
      </c>
      <c r="B282">
        <v>23.19</v>
      </c>
      <c r="C282">
        <v>7.66</v>
      </c>
      <c r="D282" t="s">
        <v>2379</v>
      </c>
      <c r="E282" t="s">
        <v>2379</v>
      </c>
      <c r="F282" t="s">
        <v>2379</v>
      </c>
      <c r="G282">
        <v>0</v>
      </c>
      <c r="H282" t="s">
        <v>2380</v>
      </c>
      <c r="J282" t="str" cm="1">
        <f t="array" ref="J282">_xlfn.IFS(B282&lt;18.5,"Underweight",B282&lt;=24.9,"Normal weight",B282&lt;=29.9, "overweight",TRUE,"obesity")</f>
        <v>Normal weight</v>
      </c>
      <c r="K282" t="str" cm="1">
        <f t="array" ref="K282">_xlfn.IFS(C282&lt;5.7,"Normal",C282&lt;=6.4,"Predibetics",TRUE,"Diabetes")</f>
        <v>Diabetes</v>
      </c>
    </row>
    <row r="283" spans="1:11" x14ac:dyDescent="0.3">
      <c r="A283" t="s">
        <v>2089</v>
      </c>
      <c r="B283">
        <v>35.99</v>
      </c>
      <c r="C283">
        <v>4.2300000000000004</v>
      </c>
      <c r="D283" t="s">
        <v>2379</v>
      </c>
      <c r="E283" t="s">
        <v>2379</v>
      </c>
      <c r="F283" t="s">
        <v>2379</v>
      </c>
      <c r="G283">
        <v>0</v>
      </c>
      <c r="H283" t="s">
        <v>2380</v>
      </c>
      <c r="J283" t="str" cm="1">
        <f t="array" ref="J283">_xlfn.IFS(B283&lt;18.5,"Underweight",B283&lt;=24.9,"Normal weight",B283&lt;=29.9, "overweight",TRUE,"obesity")</f>
        <v>obesity</v>
      </c>
      <c r="K283" t="str" cm="1">
        <f t="array" ref="K283">_xlfn.IFS(C283&lt;5.7,"Normal",C283&lt;=6.4,"Predibetics",TRUE,"Diabetes")</f>
        <v>Normal</v>
      </c>
    </row>
    <row r="284" spans="1:11" x14ac:dyDescent="0.3">
      <c r="A284" t="s">
        <v>2088</v>
      </c>
      <c r="B284">
        <v>30.25</v>
      </c>
      <c r="C284">
        <v>5.58</v>
      </c>
      <c r="D284" t="s">
        <v>2379</v>
      </c>
      <c r="E284" t="s">
        <v>2379</v>
      </c>
      <c r="F284" t="s">
        <v>2381</v>
      </c>
      <c r="G284">
        <v>1</v>
      </c>
      <c r="H284" t="s">
        <v>2380</v>
      </c>
      <c r="J284" t="str" cm="1">
        <f t="array" ref="J284">_xlfn.IFS(B284&lt;18.5,"Underweight",B284&lt;=24.9,"Normal weight",B284&lt;=29.9, "overweight",TRUE,"obesity")</f>
        <v>obesity</v>
      </c>
      <c r="K284" t="str" cm="1">
        <f t="array" ref="K284">_xlfn.IFS(C284&lt;5.7,"Normal",C284&lt;=6.4,"Predibetics",TRUE,"Diabetes")</f>
        <v>Normal</v>
      </c>
    </row>
    <row r="285" spans="1:11" x14ac:dyDescent="0.3">
      <c r="A285" t="s">
        <v>2087</v>
      </c>
      <c r="B285">
        <v>26.24</v>
      </c>
      <c r="C285">
        <v>6.26</v>
      </c>
      <c r="D285" t="s">
        <v>2380</v>
      </c>
      <c r="E285" t="s">
        <v>2379</v>
      </c>
      <c r="F285" t="s">
        <v>2379</v>
      </c>
      <c r="G285">
        <v>0</v>
      </c>
      <c r="H285" t="s">
        <v>2380</v>
      </c>
      <c r="J285" t="str" cm="1">
        <f t="array" ref="J285">_xlfn.IFS(B285&lt;18.5,"Underweight",B285&lt;=24.9,"Normal weight",B285&lt;=29.9, "overweight",TRUE,"obesity")</f>
        <v>overweight</v>
      </c>
      <c r="K285" t="str" cm="1">
        <f t="array" ref="K285">_xlfn.IFS(C285&lt;5.7,"Normal",C285&lt;=6.4,"Predibetics",TRUE,"Diabetes")</f>
        <v>Predibetics</v>
      </c>
    </row>
    <row r="286" spans="1:11" x14ac:dyDescent="0.3">
      <c r="A286" t="s">
        <v>2086</v>
      </c>
      <c r="B286">
        <v>31.36</v>
      </c>
      <c r="C286">
        <v>10.6</v>
      </c>
      <c r="D286" t="s">
        <v>2380</v>
      </c>
      <c r="E286" t="s">
        <v>2379</v>
      </c>
      <c r="F286" t="s">
        <v>2379</v>
      </c>
      <c r="G286">
        <v>0</v>
      </c>
      <c r="H286" t="s">
        <v>2380</v>
      </c>
      <c r="J286" t="str" cm="1">
        <f t="array" ref="J286">_xlfn.IFS(B286&lt;18.5,"Underweight",B286&lt;=24.9,"Normal weight",B286&lt;=29.9, "overweight",TRUE,"obesity")</f>
        <v>obesity</v>
      </c>
      <c r="K286" t="str" cm="1">
        <f t="array" ref="K286">_xlfn.IFS(C286&lt;5.7,"Normal",C286&lt;=6.4,"Predibetics",TRUE,"Diabetes")</f>
        <v>Diabetes</v>
      </c>
    </row>
    <row r="287" spans="1:11" x14ac:dyDescent="0.3">
      <c r="A287" t="s">
        <v>2085</v>
      </c>
      <c r="B287">
        <v>25.69</v>
      </c>
      <c r="C287">
        <v>4.78</v>
      </c>
      <c r="D287" t="s">
        <v>2380</v>
      </c>
      <c r="E287" t="s">
        <v>2379</v>
      </c>
      <c r="F287" t="s">
        <v>2379</v>
      </c>
      <c r="G287">
        <v>0</v>
      </c>
      <c r="H287" t="s">
        <v>2380</v>
      </c>
      <c r="J287" t="str" cm="1">
        <f t="array" ref="J287">_xlfn.IFS(B287&lt;18.5,"Underweight",B287&lt;=24.9,"Normal weight",B287&lt;=29.9, "overweight",TRUE,"obesity")</f>
        <v>overweight</v>
      </c>
      <c r="K287" t="str" cm="1">
        <f t="array" ref="K287">_xlfn.IFS(C287&lt;5.7,"Normal",C287&lt;=6.4,"Predibetics",TRUE,"Diabetes")</f>
        <v>Normal</v>
      </c>
    </row>
    <row r="288" spans="1:11" x14ac:dyDescent="0.3">
      <c r="A288" t="s">
        <v>2084</v>
      </c>
      <c r="B288">
        <v>25.46</v>
      </c>
      <c r="C288">
        <v>6.03</v>
      </c>
      <c r="D288" t="s">
        <v>2379</v>
      </c>
      <c r="E288" t="s">
        <v>2379</v>
      </c>
      <c r="F288" t="s">
        <v>2379</v>
      </c>
      <c r="G288">
        <v>2</v>
      </c>
      <c r="H288" t="s">
        <v>2380</v>
      </c>
      <c r="J288" t="str" cm="1">
        <f t="array" ref="J288">_xlfn.IFS(B288&lt;18.5,"Underweight",B288&lt;=24.9,"Normal weight",B288&lt;=29.9, "overweight",TRUE,"obesity")</f>
        <v>overweight</v>
      </c>
      <c r="K288" t="str" cm="1">
        <f t="array" ref="K288">_xlfn.IFS(C288&lt;5.7,"Normal",C288&lt;=6.4,"Predibetics",TRUE,"Diabetes")</f>
        <v>Predibetics</v>
      </c>
    </row>
    <row r="289" spans="1:11" x14ac:dyDescent="0.3">
      <c r="A289" t="s">
        <v>2083</v>
      </c>
      <c r="B289">
        <v>31.83</v>
      </c>
      <c r="C289">
        <v>11.55</v>
      </c>
      <c r="D289" t="s">
        <v>2380</v>
      </c>
      <c r="E289" t="s">
        <v>2379</v>
      </c>
      <c r="F289" t="s">
        <v>2379</v>
      </c>
      <c r="G289">
        <v>1</v>
      </c>
      <c r="H289" t="s">
        <v>2380</v>
      </c>
      <c r="J289" t="str" cm="1">
        <f t="array" ref="J289">_xlfn.IFS(B289&lt;18.5,"Underweight",B289&lt;=24.9,"Normal weight",B289&lt;=29.9, "overweight",TRUE,"obesity")</f>
        <v>obesity</v>
      </c>
      <c r="K289" t="str" cm="1">
        <f t="array" ref="K289">_xlfn.IFS(C289&lt;5.7,"Normal",C289&lt;=6.4,"Predibetics",TRUE,"Diabetes")</f>
        <v>Diabetes</v>
      </c>
    </row>
    <row r="290" spans="1:11" x14ac:dyDescent="0.3">
      <c r="A290" t="s">
        <v>2082</v>
      </c>
      <c r="B290">
        <v>24.43</v>
      </c>
      <c r="C290">
        <v>7.59</v>
      </c>
      <c r="D290" t="s">
        <v>2380</v>
      </c>
      <c r="E290" t="s">
        <v>2379</v>
      </c>
      <c r="F290" t="s">
        <v>2379</v>
      </c>
      <c r="G290">
        <v>1</v>
      </c>
      <c r="H290" t="s">
        <v>2380</v>
      </c>
      <c r="J290" t="str" cm="1">
        <f t="array" ref="J290">_xlfn.IFS(B290&lt;18.5,"Underweight",B290&lt;=24.9,"Normal weight",B290&lt;=29.9, "overweight",TRUE,"obesity")</f>
        <v>Normal weight</v>
      </c>
      <c r="K290" t="str" cm="1">
        <f t="array" ref="K290">_xlfn.IFS(C290&lt;5.7,"Normal",C290&lt;=6.4,"Predibetics",TRUE,"Diabetes")</f>
        <v>Diabetes</v>
      </c>
    </row>
    <row r="291" spans="1:11" x14ac:dyDescent="0.3">
      <c r="A291" t="s">
        <v>2081</v>
      </c>
      <c r="B291">
        <v>41.9</v>
      </c>
      <c r="C291">
        <v>4.26</v>
      </c>
      <c r="D291" t="s">
        <v>2379</v>
      </c>
      <c r="E291" t="s">
        <v>2379</v>
      </c>
      <c r="F291" t="s">
        <v>2379</v>
      </c>
      <c r="G291">
        <v>0</v>
      </c>
      <c r="H291" t="s">
        <v>2380</v>
      </c>
      <c r="J291" t="str" cm="1">
        <f t="array" ref="J291">_xlfn.IFS(B291&lt;18.5,"Underweight",B291&lt;=24.9,"Normal weight",B291&lt;=29.9, "overweight",TRUE,"obesity")</f>
        <v>obesity</v>
      </c>
      <c r="K291" t="str" cm="1">
        <f t="array" ref="K291">_xlfn.IFS(C291&lt;5.7,"Normal",C291&lt;=6.4,"Predibetics",TRUE,"Diabetes")</f>
        <v>Normal</v>
      </c>
    </row>
    <row r="292" spans="1:11" x14ac:dyDescent="0.3">
      <c r="A292" t="s">
        <v>2080</v>
      </c>
      <c r="B292">
        <v>22.88</v>
      </c>
      <c r="C292">
        <v>5.9</v>
      </c>
      <c r="D292" t="s">
        <v>2380</v>
      </c>
      <c r="E292" t="s">
        <v>2379</v>
      </c>
      <c r="F292" t="s">
        <v>2381</v>
      </c>
      <c r="G292">
        <v>1</v>
      </c>
      <c r="H292" t="s">
        <v>2380</v>
      </c>
      <c r="J292" t="str" cm="1">
        <f t="array" ref="J292">_xlfn.IFS(B292&lt;18.5,"Underweight",B292&lt;=24.9,"Normal weight",B292&lt;=29.9, "overweight",TRUE,"obesity")</f>
        <v>Normal weight</v>
      </c>
      <c r="K292" t="str" cm="1">
        <f t="array" ref="K292">_xlfn.IFS(C292&lt;5.7,"Normal",C292&lt;=6.4,"Predibetics",TRUE,"Diabetes")</f>
        <v>Predibetics</v>
      </c>
    </row>
    <row r="293" spans="1:11" x14ac:dyDescent="0.3">
      <c r="A293" t="s">
        <v>2079</v>
      </c>
      <c r="B293">
        <v>29.734999999999999</v>
      </c>
      <c r="C293">
        <v>7.79</v>
      </c>
      <c r="D293" t="s">
        <v>2379</v>
      </c>
      <c r="E293" t="s">
        <v>2379</v>
      </c>
      <c r="F293" t="s">
        <v>2379</v>
      </c>
      <c r="G293">
        <v>0</v>
      </c>
      <c r="H293" t="s">
        <v>2379</v>
      </c>
      <c r="J293" t="str" cm="1">
        <f t="array" ref="J293">_xlfn.IFS(B293&lt;18.5,"Underweight",B293&lt;=24.9,"Normal weight",B293&lt;=29.9, "overweight",TRUE,"obesity")</f>
        <v>overweight</v>
      </c>
      <c r="K293" t="str" cm="1">
        <f t="array" ref="K293">_xlfn.IFS(C293&lt;5.7,"Normal",C293&lt;=6.4,"Predibetics",TRUE,"Diabetes")</f>
        <v>Diabetes</v>
      </c>
    </row>
    <row r="294" spans="1:11" x14ac:dyDescent="0.3">
      <c r="A294" t="s">
        <v>2078</v>
      </c>
      <c r="B294">
        <v>40.74</v>
      </c>
      <c r="C294">
        <v>5.28</v>
      </c>
      <c r="D294" t="s">
        <v>2379</v>
      </c>
      <c r="E294" t="s">
        <v>2379</v>
      </c>
      <c r="F294" t="s">
        <v>2381</v>
      </c>
      <c r="G294">
        <v>1</v>
      </c>
      <c r="H294" t="s">
        <v>2380</v>
      </c>
      <c r="J294" t="str" cm="1">
        <f t="array" ref="J294">_xlfn.IFS(B294&lt;18.5,"Underweight",B294&lt;=24.9,"Normal weight",B294&lt;=29.9, "overweight",TRUE,"obesity")</f>
        <v>obesity</v>
      </c>
      <c r="K294" t="str" cm="1">
        <f t="array" ref="K294">_xlfn.IFS(C294&lt;5.7,"Normal",C294&lt;=6.4,"Predibetics",TRUE,"Diabetes")</f>
        <v>Normal</v>
      </c>
    </row>
    <row r="295" spans="1:11" x14ac:dyDescent="0.3">
      <c r="A295" t="s">
        <v>2077</v>
      </c>
      <c r="B295">
        <v>24.14</v>
      </c>
      <c r="C295">
        <v>5.87</v>
      </c>
      <c r="D295" t="s">
        <v>2379</v>
      </c>
      <c r="E295" t="s">
        <v>2379</v>
      </c>
      <c r="F295" t="s">
        <v>2379</v>
      </c>
      <c r="G295">
        <v>2</v>
      </c>
      <c r="H295" t="s">
        <v>2380</v>
      </c>
      <c r="J295" t="str" cm="1">
        <f t="array" ref="J295">_xlfn.IFS(B295&lt;18.5,"Underweight",B295&lt;=24.9,"Normal weight",B295&lt;=29.9, "overweight",TRUE,"obesity")</f>
        <v>Normal weight</v>
      </c>
      <c r="K295" t="str" cm="1">
        <f t="array" ref="K295">_xlfn.IFS(C295&lt;5.7,"Normal",C295&lt;=6.4,"Predibetics",TRUE,"Diabetes")</f>
        <v>Predibetics</v>
      </c>
    </row>
    <row r="296" spans="1:11" x14ac:dyDescent="0.3">
      <c r="A296" t="s">
        <v>2076</v>
      </c>
      <c r="B296">
        <v>25.15</v>
      </c>
      <c r="C296">
        <v>9.08</v>
      </c>
      <c r="D296" t="s">
        <v>2380</v>
      </c>
      <c r="E296" t="s">
        <v>2379</v>
      </c>
      <c r="F296" t="s">
        <v>2379</v>
      </c>
      <c r="G296">
        <v>1</v>
      </c>
      <c r="H296" t="s">
        <v>2380</v>
      </c>
      <c r="J296" t="str" cm="1">
        <f t="array" ref="J296">_xlfn.IFS(B296&lt;18.5,"Underweight",B296&lt;=24.9,"Normal weight",B296&lt;=29.9, "overweight",TRUE,"obesity")</f>
        <v>overweight</v>
      </c>
      <c r="K296" t="str" cm="1">
        <f t="array" ref="K296">_xlfn.IFS(C296&lt;5.7,"Normal",C296&lt;=6.4,"Predibetics",TRUE,"Diabetes")</f>
        <v>Diabetes</v>
      </c>
    </row>
    <row r="297" spans="1:11" x14ac:dyDescent="0.3">
      <c r="A297" t="s">
        <v>2075</v>
      </c>
      <c r="B297">
        <v>28.71</v>
      </c>
      <c r="C297">
        <v>5.2</v>
      </c>
      <c r="D297" t="s">
        <v>2379</v>
      </c>
      <c r="E297" t="s">
        <v>2379</v>
      </c>
      <c r="F297" t="s">
        <v>2379</v>
      </c>
      <c r="G297">
        <v>1</v>
      </c>
      <c r="H297" t="s">
        <v>2380</v>
      </c>
      <c r="J297" t="str" cm="1">
        <f t="array" ref="J297">_xlfn.IFS(B297&lt;18.5,"Underweight",B297&lt;=24.9,"Normal weight",B297&lt;=29.9, "overweight",TRUE,"obesity")</f>
        <v>overweight</v>
      </c>
      <c r="K297" t="str" cm="1">
        <f t="array" ref="K297">_xlfn.IFS(C297&lt;5.7,"Normal",C297&lt;=6.4,"Predibetics",TRUE,"Diabetes")</f>
        <v>Normal</v>
      </c>
    </row>
    <row r="298" spans="1:11" x14ac:dyDescent="0.3">
      <c r="A298" t="s">
        <v>2074</v>
      </c>
      <c r="B298">
        <v>23</v>
      </c>
      <c r="C298">
        <v>5.48</v>
      </c>
      <c r="D298" t="s">
        <v>2379</v>
      </c>
      <c r="E298" t="s">
        <v>2379</v>
      </c>
      <c r="F298" t="s">
        <v>2379</v>
      </c>
      <c r="G298">
        <v>0</v>
      </c>
      <c r="H298" t="s">
        <v>2380</v>
      </c>
      <c r="J298" t="str" cm="1">
        <f t="array" ref="J298">_xlfn.IFS(B298&lt;18.5,"Underweight",B298&lt;=24.9,"Normal weight",B298&lt;=29.9, "overweight",TRUE,"obesity")</f>
        <v>Normal weight</v>
      </c>
      <c r="K298" t="str" cm="1">
        <f t="array" ref="K298">_xlfn.IFS(C298&lt;5.7,"Normal",C298&lt;=6.4,"Predibetics",TRUE,"Diabetes")</f>
        <v>Normal</v>
      </c>
    </row>
    <row r="299" spans="1:11" x14ac:dyDescent="0.3">
      <c r="A299" t="s">
        <v>2073</v>
      </c>
      <c r="B299">
        <v>36.86</v>
      </c>
      <c r="C299">
        <v>11.95</v>
      </c>
      <c r="D299" t="s">
        <v>2379</v>
      </c>
      <c r="E299" t="s">
        <v>2379</v>
      </c>
      <c r="F299" t="s">
        <v>2379</v>
      </c>
      <c r="G299">
        <v>0</v>
      </c>
      <c r="H299" t="s">
        <v>2379</v>
      </c>
      <c r="J299" t="str" cm="1">
        <f t="array" ref="J299">_xlfn.IFS(B299&lt;18.5,"Underweight",B299&lt;=24.9,"Normal weight",B299&lt;=29.9, "overweight",TRUE,"obesity")</f>
        <v>obesity</v>
      </c>
      <c r="K299" t="str" cm="1">
        <f t="array" ref="K299">_xlfn.IFS(C299&lt;5.7,"Normal",C299&lt;=6.4,"Predibetics",TRUE,"Diabetes")</f>
        <v>Diabetes</v>
      </c>
    </row>
    <row r="300" spans="1:11" x14ac:dyDescent="0.3">
      <c r="A300" t="s">
        <v>2072</v>
      </c>
      <c r="B300">
        <v>24.25</v>
      </c>
      <c r="C300">
        <v>8.6999999999999993</v>
      </c>
      <c r="D300" t="s">
        <v>2380</v>
      </c>
      <c r="E300" t="s">
        <v>2379</v>
      </c>
      <c r="F300" t="s">
        <v>2379</v>
      </c>
      <c r="G300">
        <v>1</v>
      </c>
      <c r="H300" t="s">
        <v>2380</v>
      </c>
      <c r="J300" t="str" cm="1">
        <f t="array" ref="J300">_xlfn.IFS(B300&lt;18.5,"Underweight",B300&lt;=24.9,"Normal weight",B300&lt;=29.9, "overweight",TRUE,"obesity")</f>
        <v>Normal weight</v>
      </c>
      <c r="K300" t="str" cm="1">
        <f t="array" ref="K300">_xlfn.IFS(C300&lt;5.7,"Normal",C300&lt;=6.4,"Predibetics",TRUE,"Diabetes")</f>
        <v>Diabetes</v>
      </c>
    </row>
    <row r="301" spans="1:11" x14ac:dyDescent="0.3">
      <c r="A301" t="s">
        <v>2071</v>
      </c>
      <c r="B301">
        <v>23.85</v>
      </c>
      <c r="C301">
        <v>7.84</v>
      </c>
      <c r="D301" t="s">
        <v>2379</v>
      </c>
      <c r="E301" t="s">
        <v>2379</v>
      </c>
      <c r="F301" t="s">
        <v>2379</v>
      </c>
      <c r="G301">
        <v>0</v>
      </c>
      <c r="H301" t="s">
        <v>2380</v>
      </c>
      <c r="J301" t="str" cm="1">
        <f t="array" ref="J301">_xlfn.IFS(B301&lt;18.5,"Underweight",B301&lt;=24.9,"Normal weight",B301&lt;=29.9, "overweight",TRUE,"obesity")</f>
        <v>Normal weight</v>
      </c>
      <c r="K301" t="str" cm="1">
        <f t="array" ref="K301">_xlfn.IFS(C301&lt;5.7,"Normal",C301&lt;=6.4,"Predibetics",TRUE,"Diabetes")</f>
        <v>Diabetes</v>
      </c>
    </row>
    <row r="302" spans="1:11" x14ac:dyDescent="0.3">
      <c r="A302" t="s">
        <v>2070</v>
      </c>
      <c r="B302">
        <v>40.020000000000003</v>
      </c>
      <c r="C302">
        <v>5.19</v>
      </c>
      <c r="D302" t="s">
        <v>2380</v>
      </c>
      <c r="E302" t="s">
        <v>2379</v>
      </c>
      <c r="F302" t="s">
        <v>2379</v>
      </c>
      <c r="G302">
        <v>1</v>
      </c>
      <c r="H302" t="s">
        <v>2380</v>
      </c>
      <c r="J302" t="str" cm="1">
        <f t="array" ref="J302">_xlfn.IFS(B302&lt;18.5,"Underweight",B302&lt;=24.9,"Normal weight",B302&lt;=29.9, "overweight",TRUE,"obesity")</f>
        <v>obesity</v>
      </c>
      <c r="K302" t="str" cm="1">
        <f t="array" ref="K302">_xlfn.IFS(C302&lt;5.7,"Normal",C302&lt;=6.4,"Predibetics",TRUE,"Diabetes")</f>
        <v>Normal</v>
      </c>
    </row>
    <row r="303" spans="1:11" x14ac:dyDescent="0.3">
      <c r="A303" t="s">
        <v>2069</v>
      </c>
      <c r="B303">
        <v>19.170000000000002</v>
      </c>
      <c r="C303">
        <v>8.41</v>
      </c>
      <c r="D303" t="s">
        <v>2379</v>
      </c>
      <c r="E303" t="s">
        <v>2379</v>
      </c>
      <c r="F303" t="s">
        <v>2379</v>
      </c>
      <c r="G303">
        <v>0</v>
      </c>
      <c r="H303" t="s">
        <v>2380</v>
      </c>
      <c r="J303" t="str" cm="1">
        <f t="array" ref="J303">_xlfn.IFS(B303&lt;18.5,"Underweight",B303&lt;=24.9,"Normal weight",B303&lt;=29.9, "overweight",TRUE,"obesity")</f>
        <v>Normal weight</v>
      </c>
      <c r="K303" t="str" cm="1">
        <f t="array" ref="K303">_xlfn.IFS(C303&lt;5.7,"Normal",C303&lt;=6.4,"Predibetics",TRUE,"Diabetes")</f>
        <v>Diabetes</v>
      </c>
    </row>
    <row r="304" spans="1:11" x14ac:dyDescent="0.3">
      <c r="A304" t="s">
        <v>2068</v>
      </c>
      <c r="B304">
        <v>43.53</v>
      </c>
      <c r="C304">
        <v>5.86</v>
      </c>
      <c r="D304" t="s">
        <v>2380</v>
      </c>
      <c r="E304" t="s">
        <v>2380</v>
      </c>
      <c r="F304" t="s">
        <v>2379</v>
      </c>
      <c r="G304">
        <v>2</v>
      </c>
      <c r="H304" t="s">
        <v>2380</v>
      </c>
      <c r="J304" t="str" cm="1">
        <f t="array" ref="J304">_xlfn.IFS(B304&lt;18.5,"Underweight",B304&lt;=24.9,"Normal weight",B304&lt;=29.9, "overweight",TRUE,"obesity")</f>
        <v>obesity</v>
      </c>
      <c r="K304" t="str" cm="1">
        <f t="array" ref="K304">_xlfn.IFS(C304&lt;5.7,"Normal",C304&lt;=6.4,"Predibetics",TRUE,"Diabetes")</f>
        <v>Predibetics</v>
      </c>
    </row>
    <row r="305" spans="1:11" x14ac:dyDescent="0.3">
      <c r="A305" t="s">
        <v>2067</v>
      </c>
      <c r="B305">
        <v>46.06</v>
      </c>
      <c r="C305">
        <v>4.18</v>
      </c>
      <c r="D305" t="s">
        <v>2379</v>
      </c>
      <c r="E305" t="s">
        <v>2380</v>
      </c>
      <c r="F305" t="s">
        <v>2379</v>
      </c>
      <c r="G305">
        <v>1</v>
      </c>
      <c r="H305" t="s">
        <v>2380</v>
      </c>
      <c r="J305" t="str" cm="1">
        <f t="array" ref="J305">_xlfn.IFS(B305&lt;18.5,"Underweight",B305&lt;=24.9,"Normal weight",B305&lt;=29.9, "overweight",TRUE,"obesity")</f>
        <v>obesity</v>
      </c>
      <c r="K305" t="str" cm="1">
        <f t="array" ref="K305">_xlfn.IFS(C305&lt;5.7,"Normal",C305&lt;=6.4,"Predibetics",TRUE,"Diabetes")</f>
        <v>Normal</v>
      </c>
    </row>
    <row r="306" spans="1:11" x14ac:dyDescent="0.3">
      <c r="A306" t="s">
        <v>2066</v>
      </c>
      <c r="B306">
        <v>29.92</v>
      </c>
      <c r="C306">
        <v>11.99</v>
      </c>
      <c r="D306" t="s">
        <v>2380</v>
      </c>
      <c r="E306" t="s">
        <v>2379</v>
      </c>
      <c r="F306" t="s">
        <v>2379</v>
      </c>
      <c r="G306">
        <v>2</v>
      </c>
      <c r="H306" t="s">
        <v>2380</v>
      </c>
      <c r="J306" t="str" cm="1">
        <f t="array" ref="J306">_xlfn.IFS(B306&lt;18.5,"Underweight",B306&lt;=24.9,"Normal weight",B306&lt;=29.9, "overweight",TRUE,"obesity")</f>
        <v>obesity</v>
      </c>
      <c r="K306" t="str" cm="1">
        <f t="array" ref="K306">_xlfn.IFS(C306&lt;5.7,"Normal",C306&lt;=6.4,"Predibetics",TRUE,"Diabetes")</f>
        <v>Diabetes</v>
      </c>
    </row>
    <row r="307" spans="1:11" x14ac:dyDescent="0.3">
      <c r="A307" t="s">
        <v>2065</v>
      </c>
      <c r="B307">
        <v>28.46</v>
      </c>
      <c r="C307">
        <v>4.8499999999999996</v>
      </c>
      <c r="D307" t="s">
        <v>2380</v>
      </c>
      <c r="E307" t="s">
        <v>2379</v>
      </c>
      <c r="F307" t="s">
        <v>2379</v>
      </c>
      <c r="G307">
        <v>1</v>
      </c>
      <c r="H307" t="s">
        <v>2380</v>
      </c>
      <c r="J307" t="str" cm="1">
        <f t="array" ref="J307">_xlfn.IFS(B307&lt;18.5,"Underweight",B307&lt;=24.9,"Normal weight",B307&lt;=29.9, "overweight",TRUE,"obesity")</f>
        <v>overweight</v>
      </c>
      <c r="K307" t="str" cm="1">
        <f t="array" ref="K307">_xlfn.IFS(C307&lt;5.7,"Normal",C307&lt;=6.4,"Predibetics",TRUE,"Diabetes")</f>
        <v>Normal</v>
      </c>
    </row>
    <row r="308" spans="1:11" x14ac:dyDescent="0.3">
      <c r="A308" t="s">
        <v>2064</v>
      </c>
      <c r="B308">
        <v>24.56</v>
      </c>
      <c r="C308">
        <v>6.18</v>
      </c>
      <c r="D308" t="s">
        <v>2380</v>
      </c>
      <c r="E308" t="s">
        <v>2379</v>
      </c>
      <c r="F308" t="s">
        <v>2381</v>
      </c>
      <c r="G308">
        <v>1</v>
      </c>
      <c r="H308" t="s">
        <v>2380</v>
      </c>
      <c r="J308" t="str" cm="1">
        <f t="array" ref="J308">_xlfn.IFS(B308&lt;18.5,"Underweight",B308&lt;=24.9,"Normal weight",B308&lt;=29.9, "overweight",TRUE,"obesity")</f>
        <v>Normal weight</v>
      </c>
      <c r="K308" t="str" cm="1">
        <f t="array" ref="K308">_xlfn.IFS(C308&lt;5.7,"Normal",C308&lt;=6.4,"Predibetics",TRUE,"Diabetes")</f>
        <v>Predibetics</v>
      </c>
    </row>
    <row r="309" spans="1:11" x14ac:dyDescent="0.3">
      <c r="A309" t="s">
        <v>2063</v>
      </c>
      <c r="B309">
        <v>41.19</v>
      </c>
      <c r="C309">
        <v>6.37</v>
      </c>
      <c r="D309" t="s">
        <v>2379</v>
      </c>
      <c r="E309" t="s">
        <v>2379</v>
      </c>
      <c r="F309" t="s">
        <v>2379</v>
      </c>
      <c r="G309">
        <v>0</v>
      </c>
      <c r="H309" t="s">
        <v>2380</v>
      </c>
      <c r="J309" t="str" cm="1">
        <f t="array" ref="J309">_xlfn.IFS(B309&lt;18.5,"Underweight",B309&lt;=24.9,"Normal weight",B309&lt;=29.9, "overweight",TRUE,"obesity")</f>
        <v>obesity</v>
      </c>
      <c r="K309" t="str" cm="1">
        <f t="array" ref="K309">_xlfn.IFS(C309&lt;5.7,"Normal",C309&lt;=6.4,"Predibetics",TRUE,"Diabetes")</f>
        <v>Predibetics</v>
      </c>
    </row>
    <row r="310" spans="1:11" x14ac:dyDescent="0.3">
      <c r="A310" t="s">
        <v>2062</v>
      </c>
      <c r="B310">
        <v>18.63</v>
      </c>
      <c r="C310">
        <v>9.81</v>
      </c>
      <c r="D310" t="s">
        <v>2380</v>
      </c>
      <c r="E310" t="s">
        <v>2379</v>
      </c>
      <c r="F310" t="s">
        <v>2379</v>
      </c>
      <c r="G310">
        <v>2</v>
      </c>
      <c r="H310" t="s">
        <v>2380</v>
      </c>
      <c r="J310" t="str" cm="1">
        <f t="array" ref="J310">_xlfn.IFS(B310&lt;18.5,"Underweight",B310&lt;=24.9,"Normal weight",B310&lt;=29.9, "overweight",TRUE,"obesity")</f>
        <v>Normal weight</v>
      </c>
      <c r="K310" t="str" cm="1">
        <f t="array" ref="K310">_xlfn.IFS(C310&lt;5.7,"Normal",C310&lt;=6.4,"Predibetics",TRUE,"Diabetes")</f>
        <v>Diabetes</v>
      </c>
    </row>
    <row r="311" spans="1:11" x14ac:dyDescent="0.3">
      <c r="A311" t="s">
        <v>2061</v>
      </c>
      <c r="B311">
        <v>26.26</v>
      </c>
      <c r="C311">
        <v>11.8</v>
      </c>
      <c r="D311" t="s">
        <v>2380</v>
      </c>
      <c r="E311" t="s">
        <v>2379</v>
      </c>
      <c r="F311" t="s">
        <v>2379</v>
      </c>
      <c r="G311">
        <v>1</v>
      </c>
      <c r="H311" t="s">
        <v>2380</v>
      </c>
      <c r="J311" t="str" cm="1">
        <f t="array" ref="J311">_xlfn.IFS(B311&lt;18.5,"Underweight",B311&lt;=24.9,"Normal weight",B311&lt;=29.9, "overweight",TRUE,"obesity")</f>
        <v>overweight</v>
      </c>
      <c r="K311" t="str" cm="1">
        <f t="array" ref="K311">_xlfn.IFS(C311&lt;5.7,"Normal",C311&lt;=6.4,"Predibetics",TRUE,"Diabetes")</f>
        <v>Diabetes</v>
      </c>
    </row>
    <row r="312" spans="1:11" x14ac:dyDescent="0.3">
      <c r="A312" t="s">
        <v>2060</v>
      </c>
      <c r="B312">
        <v>22.37</v>
      </c>
      <c r="C312">
        <v>5.86</v>
      </c>
      <c r="D312" t="s">
        <v>2380</v>
      </c>
      <c r="E312" t="s">
        <v>2379</v>
      </c>
      <c r="F312" t="s">
        <v>2381</v>
      </c>
      <c r="G312">
        <v>1</v>
      </c>
      <c r="H312" t="s">
        <v>2380</v>
      </c>
      <c r="J312" t="str" cm="1">
        <f t="array" ref="J312">_xlfn.IFS(B312&lt;18.5,"Underweight",B312&lt;=24.9,"Normal weight",B312&lt;=29.9, "overweight",TRUE,"obesity")</f>
        <v>Normal weight</v>
      </c>
      <c r="K312" t="str" cm="1">
        <f t="array" ref="K312">_xlfn.IFS(C312&lt;5.7,"Normal",C312&lt;=6.4,"Predibetics",TRUE,"Diabetes")</f>
        <v>Predibetics</v>
      </c>
    </row>
    <row r="313" spans="1:11" x14ac:dyDescent="0.3">
      <c r="A313" t="s">
        <v>2059</v>
      </c>
      <c r="B313">
        <v>39.619999999999997</v>
      </c>
      <c r="C313">
        <v>4.28</v>
      </c>
      <c r="D313" t="s">
        <v>2379</v>
      </c>
      <c r="E313" t="s">
        <v>2379</v>
      </c>
      <c r="F313" t="s">
        <v>2379</v>
      </c>
      <c r="G313">
        <v>1</v>
      </c>
      <c r="H313" t="s">
        <v>2380</v>
      </c>
      <c r="J313" t="str" cm="1">
        <f t="array" ref="J313">_xlfn.IFS(B313&lt;18.5,"Underweight",B313&lt;=24.9,"Normal weight",B313&lt;=29.9, "overweight",TRUE,"obesity")</f>
        <v>obesity</v>
      </c>
      <c r="K313" t="str" cm="1">
        <f t="array" ref="K313">_xlfn.IFS(C313&lt;5.7,"Normal",C313&lt;=6.4,"Predibetics",TRUE,"Diabetes")</f>
        <v>Normal</v>
      </c>
    </row>
    <row r="314" spans="1:11" x14ac:dyDescent="0.3">
      <c r="A314" t="s">
        <v>2058</v>
      </c>
      <c r="B314">
        <v>18.329999999999998</v>
      </c>
      <c r="C314">
        <v>4.16</v>
      </c>
      <c r="D314" t="s">
        <v>2380</v>
      </c>
      <c r="E314" t="s">
        <v>2379</v>
      </c>
      <c r="F314" t="s">
        <v>2379</v>
      </c>
      <c r="G314">
        <v>0</v>
      </c>
      <c r="H314" t="s">
        <v>2380</v>
      </c>
      <c r="J314" t="str" cm="1">
        <f t="array" ref="J314">_xlfn.IFS(B314&lt;18.5,"Underweight",B314&lt;=24.9,"Normal weight",B314&lt;=29.9, "overweight",TRUE,"obesity")</f>
        <v>Underweight</v>
      </c>
      <c r="K314" t="str" cm="1">
        <f t="array" ref="K314">_xlfn.IFS(C314&lt;5.7,"Normal",C314&lt;=6.4,"Predibetics",TRUE,"Diabetes")</f>
        <v>Normal</v>
      </c>
    </row>
    <row r="315" spans="1:11" x14ac:dyDescent="0.3">
      <c r="A315" t="s">
        <v>2057</v>
      </c>
      <c r="B315">
        <v>17.11</v>
      </c>
      <c r="C315">
        <v>4.9800000000000004</v>
      </c>
      <c r="D315" t="s">
        <v>2380</v>
      </c>
      <c r="E315" t="s">
        <v>2379</v>
      </c>
      <c r="F315" t="s">
        <v>2381</v>
      </c>
      <c r="G315">
        <v>1</v>
      </c>
      <c r="H315" t="s">
        <v>2380</v>
      </c>
      <c r="J315" t="str" cm="1">
        <f t="array" ref="J315">_xlfn.IFS(B315&lt;18.5,"Underweight",B315&lt;=24.9,"Normal weight",B315&lt;=29.9, "overweight",TRUE,"obesity")</f>
        <v>Underweight</v>
      </c>
      <c r="K315" t="str" cm="1">
        <f t="array" ref="K315">_xlfn.IFS(C315&lt;5.7,"Normal",C315&lt;=6.4,"Predibetics",TRUE,"Diabetes")</f>
        <v>Normal</v>
      </c>
    </row>
    <row r="316" spans="1:11" x14ac:dyDescent="0.3">
      <c r="A316" t="s">
        <v>2056</v>
      </c>
      <c r="B316">
        <v>43.5</v>
      </c>
      <c r="C316">
        <v>6.38</v>
      </c>
      <c r="D316" t="s">
        <v>2379</v>
      </c>
      <c r="E316" t="s">
        <v>2380</v>
      </c>
      <c r="F316" t="s">
        <v>2379</v>
      </c>
      <c r="G316">
        <v>1</v>
      </c>
      <c r="H316" t="s">
        <v>2380</v>
      </c>
      <c r="J316" t="str" cm="1">
        <f t="array" ref="J316">_xlfn.IFS(B316&lt;18.5,"Underweight",B316&lt;=24.9,"Normal weight",B316&lt;=29.9, "overweight",TRUE,"obesity")</f>
        <v>obesity</v>
      </c>
      <c r="K316" t="str" cm="1">
        <f t="array" ref="K316">_xlfn.IFS(C316&lt;5.7,"Normal",C316&lt;=6.4,"Predibetics",TRUE,"Diabetes")</f>
        <v>Predibetics</v>
      </c>
    </row>
    <row r="317" spans="1:11" x14ac:dyDescent="0.3">
      <c r="A317" t="s">
        <v>2055</v>
      </c>
      <c r="B317">
        <v>25.364999999999998</v>
      </c>
      <c r="C317">
        <v>5.19</v>
      </c>
      <c r="D317" t="s">
        <v>2379</v>
      </c>
      <c r="E317" t="s">
        <v>2379</v>
      </c>
      <c r="F317" t="s">
        <v>2379</v>
      </c>
      <c r="G317">
        <v>2</v>
      </c>
      <c r="H317" t="s">
        <v>2379</v>
      </c>
      <c r="J317" t="str" cm="1">
        <f t="array" ref="J317">_xlfn.IFS(B317&lt;18.5,"Underweight",B317&lt;=24.9,"Normal weight",B317&lt;=29.9, "overweight",TRUE,"obesity")</f>
        <v>overweight</v>
      </c>
      <c r="K317" t="str" cm="1">
        <f t="array" ref="K317">_xlfn.IFS(C317&lt;5.7,"Normal",C317&lt;=6.4,"Predibetics",TRUE,"Diabetes")</f>
        <v>Normal</v>
      </c>
    </row>
    <row r="318" spans="1:11" x14ac:dyDescent="0.3">
      <c r="A318" t="s">
        <v>2054</v>
      </c>
      <c r="B318">
        <v>28.594999999999999</v>
      </c>
      <c r="C318">
        <v>10.210000000000001</v>
      </c>
      <c r="D318" t="s">
        <v>2379</v>
      </c>
      <c r="E318" t="s">
        <v>2379</v>
      </c>
      <c r="F318" t="s">
        <v>2379</v>
      </c>
      <c r="G318">
        <v>0</v>
      </c>
      <c r="H318" t="s">
        <v>2379</v>
      </c>
      <c r="J318" t="str" cm="1">
        <f t="array" ref="J318">_xlfn.IFS(B318&lt;18.5,"Underweight",B318&lt;=24.9,"Normal weight",B318&lt;=29.9, "overweight",TRUE,"obesity")</f>
        <v>overweight</v>
      </c>
      <c r="K318" t="str" cm="1">
        <f t="array" ref="K318">_xlfn.IFS(C318&lt;5.7,"Normal",C318&lt;=6.4,"Predibetics",TRUE,"Diabetes")</f>
        <v>Diabetes</v>
      </c>
    </row>
    <row r="319" spans="1:11" x14ac:dyDescent="0.3">
      <c r="A319" t="s">
        <v>2053</v>
      </c>
      <c r="B319">
        <v>29.83</v>
      </c>
      <c r="C319">
        <v>9.6999999999999993</v>
      </c>
      <c r="D319" t="s">
        <v>2380</v>
      </c>
      <c r="E319" t="s">
        <v>2379</v>
      </c>
      <c r="F319" t="s">
        <v>2381</v>
      </c>
      <c r="G319">
        <v>1</v>
      </c>
      <c r="H319" t="s">
        <v>2380</v>
      </c>
      <c r="J319" t="str" cm="1">
        <f t="array" ref="J319">_xlfn.IFS(B319&lt;18.5,"Underweight",B319&lt;=24.9,"Normal weight",B319&lt;=29.9, "overweight",TRUE,"obesity")</f>
        <v>overweight</v>
      </c>
      <c r="K319" t="str" cm="1">
        <f t="array" ref="K319">_xlfn.IFS(C319&lt;5.7,"Normal",C319&lt;=6.4,"Predibetics",TRUE,"Diabetes")</f>
        <v>Diabetes</v>
      </c>
    </row>
    <row r="320" spans="1:11" x14ac:dyDescent="0.3">
      <c r="A320" t="s">
        <v>2052</v>
      </c>
      <c r="B320">
        <v>24.7</v>
      </c>
      <c r="C320">
        <v>10.25</v>
      </c>
      <c r="D320" t="s">
        <v>2379</v>
      </c>
      <c r="E320" t="s">
        <v>2379</v>
      </c>
      <c r="F320" t="s">
        <v>2379</v>
      </c>
      <c r="G320">
        <v>3</v>
      </c>
      <c r="H320" t="s">
        <v>2379</v>
      </c>
      <c r="J320" t="str" cm="1">
        <f t="array" ref="J320">_xlfn.IFS(B320&lt;18.5,"Underweight",B320&lt;=24.9,"Normal weight",B320&lt;=29.9, "overweight",TRUE,"obesity")</f>
        <v>Normal weight</v>
      </c>
      <c r="K320" t="str" cm="1">
        <f t="array" ref="K320">_xlfn.IFS(C320&lt;5.7,"Normal",C320&lt;=6.4,"Predibetics",TRUE,"Diabetes")</f>
        <v>Diabetes</v>
      </c>
    </row>
    <row r="321" spans="1:11" x14ac:dyDescent="0.3">
      <c r="A321" t="s">
        <v>2051</v>
      </c>
      <c r="B321">
        <v>17.940000000000001</v>
      </c>
      <c r="C321">
        <v>9.77</v>
      </c>
      <c r="D321" t="s">
        <v>2379</v>
      </c>
      <c r="E321" t="s">
        <v>2379</v>
      </c>
      <c r="F321" t="s">
        <v>2379</v>
      </c>
      <c r="G321">
        <v>0</v>
      </c>
      <c r="H321" t="s">
        <v>2380</v>
      </c>
      <c r="J321" t="str" cm="1">
        <f t="array" ref="J321">_xlfn.IFS(B321&lt;18.5,"Underweight",B321&lt;=24.9,"Normal weight",B321&lt;=29.9, "overweight",TRUE,"obesity")</f>
        <v>Underweight</v>
      </c>
      <c r="K321" t="str" cm="1">
        <f t="array" ref="K321">_xlfn.IFS(C321&lt;5.7,"Normal",C321&lt;=6.4,"Predibetics",TRUE,"Diabetes")</f>
        <v>Diabetes</v>
      </c>
    </row>
    <row r="322" spans="1:11" x14ac:dyDescent="0.3">
      <c r="A322" t="s">
        <v>2050</v>
      </c>
      <c r="B322">
        <v>21.08</v>
      </c>
      <c r="C322">
        <v>4.83</v>
      </c>
      <c r="D322" t="s">
        <v>2379</v>
      </c>
      <c r="E322" t="s">
        <v>2379</v>
      </c>
      <c r="F322" t="s">
        <v>2381</v>
      </c>
      <c r="G322">
        <v>1</v>
      </c>
      <c r="H322" t="s">
        <v>2380</v>
      </c>
      <c r="J322" t="str" cm="1">
        <f t="array" ref="J322">_xlfn.IFS(B322&lt;18.5,"Underweight",B322&lt;=24.9,"Normal weight",B322&lt;=29.9, "overweight",TRUE,"obesity")</f>
        <v>Normal weight</v>
      </c>
      <c r="K322" t="str" cm="1">
        <f t="array" ref="K322">_xlfn.IFS(C322&lt;5.7,"Normal",C322&lt;=6.4,"Predibetics",TRUE,"Diabetes")</f>
        <v>Normal</v>
      </c>
    </row>
    <row r="323" spans="1:11" x14ac:dyDescent="0.3">
      <c r="A323" t="s">
        <v>2049</v>
      </c>
      <c r="B323">
        <v>37.715000000000003</v>
      </c>
      <c r="C323">
        <v>10.86</v>
      </c>
      <c r="D323" t="s">
        <v>2380</v>
      </c>
      <c r="E323" t="s">
        <v>2379</v>
      </c>
      <c r="F323" t="s">
        <v>2379</v>
      </c>
      <c r="G323">
        <v>0</v>
      </c>
      <c r="H323" t="s">
        <v>2379</v>
      </c>
      <c r="J323" t="str" cm="1">
        <f t="array" ref="J323">_xlfn.IFS(B323&lt;18.5,"Underweight",B323&lt;=24.9,"Normal weight",B323&lt;=29.9, "overweight",TRUE,"obesity")</f>
        <v>obesity</v>
      </c>
      <c r="K323" t="str" cm="1">
        <f t="array" ref="K323">_xlfn.IFS(C323&lt;5.7,"Normal",C323&lt;=6.4,"Predibetics",TRUE,"Diabetes")</f>
        <v>Diabetes</v>
      </c>
    </row>
    <row r="324" spans="1:11" x14ac:dyDescent="0.3">
      <c r="A324" t="s">
        <v>2048</v>
      </c>
      <c r="B324">
        <v>22.39</v>
      </c>
      <c r="C324">
        <v>9.5299999999999994</v>
      </c>
      <c r="D324" t="s">
        <v>2380</v>
      </c>
      <c r="E324" t="s">
        <v>2379</v>
      </c>
      <c r="F324" t="s">
        <v>2379</v>
      </c>
      <c r="G324">
        <v>0</v>
      </c>
      <c r="H324" t="s">
        <v>2380</v>
      </c>
      <c r="J324" t="str" cm="1">
        <f t="array" ref="J324">_xlfn.IFS(B324&lt;18.5,"Underweight",B324&lt;=24.9,"Normal weight",B324&lt;=29.9, "overweight",TRUE,"obesity")</f>
        <v>Normal weight</v>
      </c>
      <c r="K324" t="str" cm="1">
        <f t="array" ref="K324">_xlfn.IFS(C324&lt;5.7,"Normal",C324&lt;=6.4,"Predibetics",TRUE,"Diabetes")</f>
        <v>Diabetes</v>
      </c>
    </row>
    <row r="325" spans="1:11" x14ac:dyDescent="0.3">
      <c r="A325" t="s">
        <v>2047</v>
      </c>
      <c r="B325">
        <v>28.78</v>
      </c>
      <c r="C325">
        <v>5.68</v>
      </c>
      <c r="D325" t="s">
        <v>2379</v>
      </c>
      <c r="E325" t="s">
        <v>2379</v>
      </c>
      <c r="F325" t="s">
        <v>2379</v>
      </c>
      <c r="G325">
        <v>0</v>
      </c>
      <c r="H325" t="s">
        <v>2380</v>
      </c>
      <c r="J325" t="str" cm="1">
        <f t="array" ref="J325">_xlfn.IFS(B325&lt;18.5,"Underweight",B325&lt;=24.9,"Normal weight",B325&lt;=29.9, "overweight",TRUE,"obesity")</f>
        <v>overweight</v>
      </c>
      <c r="K325" t="str" cm="1">
        <f t="array" ref="K325">_xlfn.IFS(C325&lt;5.7,"Normal",C325&lt;=6.4,"Predibetics",TRUE,"Diabetes")</f>
        <v>Normal</v>
      </c>
    </row>
    <row r="326" spans="1:11" x14ac:dyDescent="0.3">
      <c r="A326" t="s">
        <v>2046</v>
      </c>
      <c r="B326">
        <v>18.329999999999998</v>
      </c>
      <c r="C326">
        <v>5.57</v>
      </c>
      <c r="D326" t="s">
        <v>2380</v>
      </c>
      <c r="E326" t="s">
        <v>2379</v>
      </c>
      <c r="F326" t="s">
        <v>2379</v>
      </c>
      <c r="G326">
        <v>0</v>
      </c>
      <c r="H326" t="s">
        <v>2380</v>
      </c>
      <c r="J326" t="str" cm="1">
        <f t="array" ref="J326">_xlfn.IFS(B326&lt;18.5,"Underweight",B326&lt;=24.9,"Normal weight",B326&lt;=29.9, "overweight",TRUE,"obesity")</f>
        <v>Underweight</v>
      </c>
      <c r="K326" t="str" cm="1">
        <f t="array" ref="K326">_xlfn.IFS(C326&lt;5.7,"Normal",C326&lt;=6.4,"Predibetics",TRUE,"Diabetes")</f>
        <v>Normal</v>
      </c>
    </row>
    <row r="327" spans="1:11" x14ac:dyDescent="0.3">
      <c r="A327" t="s">
        <v>2045</v>
      </c>
      <c r="B327">
        <v>26.39</v>
      </c>
      <c r="C327">
        <v>4.58</v>
      </c>
      <c r="D327" t="s">
        <v>2380</v>
      </c>
      <c r="E327" t="s">
        <v>2379</v>
      </c>
      <c r="F327" t="s">
        <v>2379</v>
      </c>
      <c r="G327">
        <v>1</v>
      </c>
      <c r="H327" t="s">
        <v>2380</v>
      </c>
      <c r="J327" t="str" cm="1">
        <f t="array" ref="J327">_xlfn.IFS(B327&lt;18.5,"Underweight",B327&lt;=24.9,"Normal weight",B327&lt;=29.9, "overweight",TRUE,"obesity")</f>
        <v>overweight</v>
      </c>
      <c r="K327" t="str" cm="1">
        <f t="array" ref="K327">_xlfn.IFS(C327&lt;5.7,"Normal",C327&lt;=6.4,"Predibetics",TRUE,"Diabetes")</f>
        <v>Normal</v>
      </c>
    </row>
    <row r="328" spans="1:11" x14ac:dyDescent="0.3">
      <c r="A328" t="s">
        <v>2044</v>
      </c>
      <c r="B328">
        <v>19.260000000000002</v>
      </c>
      <c r="C328">
        <v>8.9600000000000009</v>
      </c>
      <c r="D328" t="s">
        <v>2380</v>
      </c>
      <c r="E328" t="s">
        <v>2379</v>
      </c>
      <c r="F328" t="s">
        <v>2379</v>
      </c>
      <c r="G328">
        <v>1</v>
      </c>
      <c r="H328" t="s">
        <v>2380</v>
      </c>
      <c r="J328" t="str" cm="1">
        <f t="array" ref="J328">_xlfn.IFS(B328&lt;18.5,"Underweight",B328&lt;=24.9,"Normal weight",B328&lt;=29.9, "overweight",TRUE,"obesity")</f>
        <v>Normal weight</v>
      </c>
      <c r="K328" t="str" cm="1">
        <f t="array" ref="K328">_xlfn.IFS(C328&lt;5.7,"Normal",C328&lt;=6.4,"Predibetics",TRUE,"Diabetes")</f>
        <v>Diabetes</v>
      </c>
    </row>
    <row r="329" spans="1:11" x14ac:dyDescent="0.3">
      <c r="A329" t="s">
        <v>2043</v>
      </c>
      <c r="B329">
        <v>26.92</v>
      </c>
      <c r="C329">
        <v>6.09</v>
      </c>
      <c r="D329" t="s">
        <v>2379</v>
      </c>
      <c r="E329" t="s">
        <v>2379</v>
      </c>
      <c r="F329" t="s">
        <v>2379</v>
      </c>
      <c r="G329">
        <v>0</v>
      </c>
      <c r="H329" t="s">
        <v>2380</v>
      </c>
      <c r="J329" t="str" cm="1">
        <f t="array" ref="J329">_xlfn.IFS(B329&lt;18.5,"Underweight",B329&lt;=24.9,"Normal weight",B329&lt;=29.9, "overweight",TRUE,"obesity")</f>
        <v>overweight</v>
      </c>
      <c r="K329" t="str" cm="1">
        <f t="array" ref="K329">_xlfn.IFS(C329&lt;5.7,"Normal",C329&lt;=6.4,"Predibetics",TRUE,"Diabetes")</f>
        <v>Predibetics</v>
      </c>
    </row>
    <row r="330" spans="1:11" x14ac:dyDescent="0.3">
      <c r="A330" t="s">
        <v>2042</v>
      </c>
      <c r="B330">
        <v>19.73</v>
      </c>
      <c r="C330">
        <v>4.3600000000000003</v>
      </c>
      <c r="D330" t="s">
        <v>2379</v>
      </c>
      <c r="E330" t="s">
        <v>2379</v>
      </c>
      <c r="F330" t="s">
        <v>2379</v>
      </c>
      <c r="G330">
        <v>0</v>
      </c>
      <c r="H330" t="s">
        <v>2380</v>
      </c>
      <c r="J330" t="str" cm="1">
        <f t="array" ref="J330">_xlfn.IFS(B330&lt;18.5,"Underweight",B330&lt;=24.9,"Normal weight",B330&lt;=29.9, "overweight",TRUE,"obesity")</f>
        <v>Normal weight</v>
      </c>
      <c r="K330" t="str" cm="1">
        <f t="array" ref="K330">_xlfn.IFS(C330&lt;5.7,"Normal",C330&lt;=6.4,"Predibetics",TRUE,"Diabetes")</f>
        <v>Normal</v>
      </c>
    </row>
    <row r="331" spans="1:11" x14ac:dyDescent="0.3">
      <c r="A331" t="s">
        <v>2041</v>
      </c>
      <c r="B331">
        <v>23.56</v>
      </c>
      <c r="C331">
        <v>11.74</v>
      </c>
      <c r="D331" t="s">
        <v>2380</v>
      </c>
      <c r="E331" t="s">
        <v>2379</v>
      </c>
      <c r="F331" t="s">
        <v>2379</v>
      </c>
      <c r="G331">
        <v>0</v>
      </c>
      <c r="H331" t="s">
        <v>2380</v>
      </c>
      <c r="J331" t="str" cm="1">
        <f t="array" ref="J331">_xlfn.IFS(B331&lt;18.5,"Underweight",B331&lt;=24.9,"Normal weight",B331&lt;=29.9, "overweight",TRUE,"obesity")</f>
        <v>Normal weight</v>
      </c>
      <c r="K331" t="str" cm="1">
        <f t="array" ref="K331">_xlfn.IFS(C331&lt;5.7,"Normal",C331&lt;=6.4,"Predibetics",TRUE,"Diabetes")</f>
        <v>Diabetes</v>
      </c>
    </row>
    <row r="332" spans="1:11" x14ac:dyDescent="0.3">
      <c r="A332" t="s">
        <v>2040</v>
      </c>
      <c r="B332">
        <v>37.67</v>
      </c>
      <c r="C332">
        <v>5.89</v>
      </c>
      <c r="D332" t="s">
        <v>2379</v>
      </c>
      <c r="E332" t="s">
        <v>2379</v>
      </c>
      <c r="F332" t="s">
        <v>2379</v>
      </c>
      <c r="G332">
        <v>1</v>
      </c>
      <c r="H332" t="s">
        <v>2380</v>
      </c>
      <c r="J332" t="str" cm="1">
        <f t="array" ref="J332">_xlfn.IFS(B332&lt;18.5,"Underweight",B332&lt;=24.9,"Normal weight",B332&lt;=29.9, "overweight",TRUE,"obesity")</f>
        <v>obesity</v>
      </c>
      <c r="K332" t="str" cm="1">
        <f t="array" ref="K332">_xlfn.IFS(C332&lt;5.7,"Normal",C332&lt;=6.4,"Predibetics",TRUE,"Diabetes")</f>
        <v>Predibetics</v>
      </c>
    </row>
    <row r="333" spans="1:11" x14ac:dyDescent="0.3">
      <c r="A333" t="s">
        <v>2039</v>
      </c>
      <c r="B333">
        <v>18.73</v>
      </c>
      <c r="C333">
        <v>10.64</v>
      </c>
      <c r="D333" t="s">
        <v>2379</v>
      </c>
      <c r="E333" t="s">
        <v>2379</v>
      </c>
      <c r="F333" t="s">
        <v>2379</v>
      </c>
      <c r="G333">
        <v>2</v>
      </c>
      <c r="H333" t="s">
        <v>2380</v>
      </c>
      <c r="J333" t="str" cm="1">
        <f t="array" ref="J333">_xlfn.IFS(B333&lt;18.5,"Underweight",B333&lt;=24.9,"Normal weight",B333&lt;=29.9, "overweight",TRUE,"obesity")</f>
        <v>Normal weight</v>
      </c>
      <c r="K333" t="str" cm="1">
        <f t="array" ref="K333">_xlfn.IFS(C333&lt;5.7,"Normal",C333&lt;=6.4,"Predibetics",TRUE,"Diabetes")</f>
        <v>Diabetes</v>
      </c>
    </row>
    <row r="334" spans="1:11" x14ac:dyDescent="0.3">
      <c r="A334" t="s">
        <v>2038</v>
      </c>
      <c r="B334">
        <v>33.090000000000003</v>
      </c>
      <c r="C334">
        <v>6.06</v>
      </c>
      <c r="D334" t="s">
        <v>2379</v>
      </c>
      <c r="E334" t="s">
        <v>2379</v>
      </c>
      <c r="F334" t="s">
        <v>2381</v>
      </c>
      <c r="G334">
        <v>1</v>
      </c>
      <c r="H334" t="s">
        <v>2380</v>
      </c>
      <c r="J334" t="str" cm="1">
        <f t="array" ref="J334">_xlfn.IFS(B334&lt;18.5,"Underweight",B334&lt;=24.9,"Normal weight",B334&lt;=29.9, "overweight",TRUE,"obesity")</f>
        <v>obesity</v>
      </c>
      <c r="K334" t="str" cm="1">
        <f t="array" ref="K334">_xlfn.IFS(C334&lt;5.7,"Normal",C334&lt;=6.4,"Predibetics",TRUE,"Diabetes")</f>
        <v>Predibetics</v>
      </c>
    </row>
    <row r="335" spans="1:11" x14ac:dyDescent="0.3">
      <c r="A335" t="s">
        <v>2037</v>
      </c>
      <c r="B335">
        <v>18.329999999999998</v>
      </c>
      <c r="C335">
        <v>7.46</v>
      </c>
      <c r="D335" t="s">
        <v>2380</v>
      </c>
      <c r="E335" t="s">
        <v>2379</v>
      </c>
      <c r="F335" t="s">
        <v>2379</v>
      </c>
      <c r="G335">
        <v>1</v>
      </c>
      <c r="H335" t="s">
        <v>2380</v>
      </c>
      <c r="J335" t="str" cm="1">
        <f t="array" ref="J335">_xlfn.IFS(B335&lt;18.5,"Underweight",B335&lt;=24.9,"Normal weight",B335&lt;=29.9, "overweight",TRUE,"obesity")</f>
        <v>Underweight</v>
      </c>
      <c r="K335" t="str" cm="1">
        <f t="array" ref="K335">_xlfn.IFS(C335&lt;5.7,"Normal",C335&lt;=6.4,"Predibetics",TRUE,"Diabetes")</f>
        <v>Diabetes</v>
      </c>
    </row>
    <row r="336" spans="1:11" x14ac:dyDescent="0.3">
      <c r="A336" t="s">
        <v>2036</v>
      </c>
      <c r="B336">
        <v>27.74</v>
      </c>
      <c r="C336">
        <v>4.68</v>
      </c>
      <c r="D336" t="s">
        <v>2380</v>
      </c>
      <c r="E336" t="s">
        <v>2379</v>
      </c>
      <c r="F336" t="s">
        <v>2379</v>
      </c>
      <c r="G336">
        <v>2</v>
      </c>
      <c r="H336" t="s">
        <v>2380</v>
      </c>
      <c r="J336" t="str" cm="1">
        <f t="array" ref="J336">_xlfn.IFS(B336&lt;18.5,"Underweight",B336&lt;=24.9,"Normal weight",B336&lt;=29.9, "overweight",TRUE,"obesity")</f>
        <v>overweight</v>
      </c>
      <c r="K336" t="str" cm="1">
        <f t="array" ref="K336">_xlfn.IFS(C336&lt;5.7,"Normal",C336&lt;=6.4,"Predibetics",TRUE,"Diabetes")</f>
        <v>Normal</v>
      </c>
    </row>
    <row r="337" spans="1:11" x14ac:dyDescent="0.3">
      <c r="A337" t="s">
        <v>2035</v>
      </c>
      <c r="B337">
        <v>24.2</v>
      </c>
      <c r="C337">
        <v>6.15</v>
      </c>
      <c r="D337" t="s">
        <v>2379</v>
      </c>
      <c r="E337" t="s">
        <v>2379</v>
      </c>
      <c r="F337" t="s">
        <v>2379</v>
      </c>
      <c r="G337">
        <v>1</v>
      </c>
      <c r="H337" t="s">
        <v>2380</v>
      </c>
      <c r="J337" t="str" cm="1">
        <f t="array" ref="J337">_xlfn.IFS(B337&lt;18.5,"Underweight",B337&lt;=24.9,"Normal weight",B337&lt;=29.9, "overweight",TRUE,"obesity")</f>
        <v>Normal weight</v>
      </c>
      <c r="K337" t="str" cm="1">
        <f t="array" ref="K337">_xlfn.IFS(C337&lt;5.7,"Normal",C337&lt;=6.4,"Predibetics",TRUE,"Diabetes")</f>
        <v>Predibetics</v>
      </c>
    </row>
    <row r="338" spans="1:11" x14ac:dyDescent="0.3">
      <c r="A338" t="s">
        <v>2034</v>
      </c>
      <c r="B338">
        <v>22.03</v>
      </c>
      <c r="C338">
        <v>4.28</v>
      </c>
      <c r="D338" t="s">
        <v>2380</v>
      </c>
      <c r="E338" t="s">
        <v>2379</v>
      </c>
      <c r="F338" t="s">
        <v>2379</v>
      </c>
      <c r="G338">
        <v>0</v>
      </c>
      <c r="H338" t="s">
        <v>2380</v>
      </c>
      <c r="J338" t="str" cm="1">
        <f t="array" ref="J338">_xlfn.IFS(B338&lt;18.5,"Underweight",B338&lt;=24.9,"Normal weight",B338&lt;=29.9, "overweight",TRUE,"obesity")</f>
        <v>Normal weight</v>
      </c>
      <c r="K338" t="str" cm="1">
        <f t="array" ref="K338">_xlfn.IFS(C338&lt;5.7,"Normal",C338&lt;=6.4,"Predibetics",TRUE,"Diabetes")</f>
        <v>Normal</v>
      </c>
    </row>
    <row r="339" spans="1:11" x14ac:dyDescent="0.3">
      <c r="A339" t="s">
        <v>2033</v>
      </c>
      <c r="B339">
        <v>26.885000000000002</v>
      </c>
      <c r="C339">
        <v>9.86</v>
      </c>
      <c r="D339" t="s">
        <v>2379</v>
      </c>
      <c r="E339" t="s">
        <v>2379</v>
      </c>
      <c r="F339" t="s">
        <v>2379</v>
      </c>
      <c r="G339">
        <v>3</v>
      </c>
      <c r="H339" t="s">
        <v>2380</v>
      </c>
      <c r="J339" t="str" cm="1">
        <f t="array" ref="J339">_xlfn.IFS(B339&lt;18.5,"Underweight",B339&lt;=24.9,"Normal weight",B339&lt;=29.9, "overweight",TRUE,"obesity")</f>
        <v>overweight</v>
      </c>
      <c r="K339" t="str" cm="1">
        <f t="array" ref="K339">_xlfn.IFS(C339&lt;5.7,"Normal",C339&lt;=6.4,"Predibetics",TRUE,"Diabetes")</f>
        <v>Diabetes</v>
      </c>
    </row>
    <row r="340" spans="1:11" x14ac:dyDescent="0.3">
      <c r="A340" t="s">
        <v>2032</v>
      </c>
      <c r="B340">
        <v>16.36</v>
      </c>
      <c r="C340">
        <v>11.19</v>
      </c>
      <c r="D340" t="s">
        <v>2379</v>
      </c>
      <c r="E340" t="s">
        <v>2379</v>
      </c>
      <c r="F340" t="s">
        <v>2379</v>
      </c>
      <c r="G340">
        <v>0</v>
      </c>
      <c r="H340" t="s">
        <v>2380</v>
      </c>
      <c r="J340" t="str" cm="1">
        <f t="array" ref="J340">_xlfn.IFS(B340&lt;18.5,"Underweight",B340&lt;=24.9,"Normal weight",B340&lt;=29.9, "overweight",TRUE,"obesity")</f>
        <v>Underweight</v>
      </c>
      <c r="K340" t="str" cm="1">
        <f t="array" ref="K340">_xlfn.IFS(C340&lt;5.7,"Normal",C340&lt;=6.4,"Predibetics",TRUE,"Diabetes")</f>
        <v>Diabetes</v>
      </c>
    </row>
    <row r="341" spans="1:11" x14ac:dyDescent="0.3">
      <c r="A341" t="s">
        <v>2031</v>
      </c>
      <c r="B341">
        <v>32.299999999999997</v>
      </c>
      <c r="C341">
        <v>4.8899999999999997</v>
      </c>
      <c r="D341" t="s">
        <v>2380</v>
      </c>
      <c r="E341" t="s">
        <v>2379</v>
      </c>
      <c r="F341" t="s">
        <v>2381</v>
      </c>
      <c r="G341">
        <v>1</v>
      </c>
      <c r="H341" t="s">
        <v>2379</v>
      </c>
      <c r="J341" t="str" cm="1">
        <f t="array" ref="J341">_xlfn.IFS(B341&lt;18.5,"Underweight",B341&lt;=24.9,"Normal weight",B341&lt;=29.9, "overweight",TRUE,"obesity")</f>
        <v>obesity</v>
      </c>
      <c r="K341" t="str" cm="1">
        <f t="array" ref="K341">_xlfn.IFS(C341&lt;5.7,"Normal",C341&lt;=6.4,"Predibetics",TRUE,"Diabetes")</f>
        <v>Normal</v>
      </c>
    </row>
    <row r="342" spans="1:11" x14ac:dyDescent="0.3">
      <c r="A342" t="s">
        <v>2030</v>
      </c>
      <c r="B342">
        <v>16.05</v>
      </c>
      <c r="C342">
        <v>4.3499999999999996</v>
      </c>
      <c r="D342" t="s">
        <v>2380</v>
      </c>
      <c r="E342" t="s">
        <v>2379</v>
      </c>
      <c r="F342" t="s">
        <v>2379</v>
      </c>
      <c r="G342">
        <v>0</v>
      </c>
      <c r="H342" t="s">
        <v>2380</v>
      </c>
      <c r="J342" t="str" cm="1">
        <f t="array" ref="J342">_xlfn.IFS(B342&lt;18.5,"Underweight",B342&lt;=24.9,"Normal weight",B342&lt;=29.9, "overweight",TRUE,"obesity")</f>
        <v>Underweight</v>
      </c>
      <c r="K342" t="str" cm="1">
        <f t="array" ref="K342">_xlfn.IFS(C342&lt;5.7,"Normal",C342&lt;=6.4,"Predibetics",TRUE,"Diabetes")</f>
        <v>Normal</v>
      </c>
    </row>
    <row r="343" spans="1:11" x14ac:dyDescent="0.3">
      <c r="A343" t="s">
        <v>2029</v>
      </c>
      <c r="B343">
        <v>29.07</v>
      </c>
      <c r="C343">
        <v>8.66</v>
      </c>
      <c r="D343" t="s">
        <v>2380</v>
      </c>
      <c r="E343" t="s">
        <v>2379</v>
      </c>
      <c r="F343" t="s">
        <v>2379</v>
      </c>
      <c r="G343">
        <v>2</v>
      </c>
      <c r="H343" t="s">
        <v>2380</v>
      </c>
      <c r="J343" t="str" cm="1">
        <f t="array" ref="J343">_xlfn.IFS(B343&lt;18.5,"Underweight",B343&lt;=24.9,"Normal weight",B343&lt;=29.9, "overweight",TRUE,"obesity")</f>
        <v>overweight</v>
      </c>
      <c r="K343" t="str" cm="1">
        <f t="array" ref="K343">_xlfn.IFS(C343&lt;5.7,"Normal",C343&lt;=6.4,"Predibetics",TRUE,"Diabetes")</f>
        <v>Diabetes</v>
      </c>
    </row>
    <row r="344" spans="1:11" x14ac:dyDescent="0.3">
      <c r="A344" t="s">
        <v>2028</v>
      </c>
      <c r="B344">
        <v>17.43</v>
      </c>
      <c r="C344">
        <v>8.64</v>
      </c>
      <c r="D344" t="s">
        <v>2379</v>
      </c>
      <c r="E344" t="s">
        <v>2379</v>
      </c>
      <c r="F344" t="s">
        <v>2379</v>
      </c>
      <c r="G344">
        <v>0</v>
      </c>
      <c r="H344" t="s">
        <v>2380</v>
      </c>
      <c r="J344" t="str" cm="1">
        <f t="array" ref="J344">_xlfn.IFS(B344&lt;18.5,"Underweight",B344&lt;=24.9,"Normal weight",B344&lt;=29.9, "overweight",TRUE,"obesity")</f>
        <v>Underweight</v>
      </c>
      <c r="K344" t="str" cm="1">
        <f t="array" ref="K344">_xlfn.IFS(C344&lt;5.7,"Normal",C344&lt;=6.4,"Predibetics",TRUE,"Diabetes")</f>
        <v>Diabetes</v>
      </c>
    </row>
    <row r="345" spans="1:11" x14ac:dyDescent="0.3">
      <c r="A345" t="s">
        <v>2027</v>
      </c>
      <c r="B345">
        <v>19.329999999999998</v>
      </c>
      <c r="C345">
        <v>4.2699999999999996</v>
      </c>
      <c r="D345" t="s">
        <v>2379</v>
      </c>
      <c r="E345" t="s">
        <v>2379</v>
      </c>
      <c r="F345" t="s">
        <v>2379</v>
      </c>
      <c r="G345">
        <v>0</v>
      </c>
      <c r="H345" t="s">
        <v>2380</v>
      </c>
      <c r="J345" t="str" cm="1">
        <f t="array" ref="J345">_xlfn.IFS(B345&lt;18.5,"Underweight",B345&lt;=24.9,"Normal weight",B345&lt;=29.9, "overweight",TRUE,"obesity")</f>
        <v>Normal weight</v>
      </c>
      <c r="K345" t="str" cm="1">
        <f t="array" ref="K345">_xlfn.IFS(C345&lt;5.7,"Normal",C345&lt;=6.4,"Predibetics",TRUE,"Diabetes")</f>
        <v>Normal</v>
      </c>
    </row>
    <row r="346" spans="1:11" x14ac:dyDescent="0.3">
      <c r="A346" t="s">
        <v>2026</v>
      </c>
      <c r="B346">
        <v>30.52</v>
      </c>
      <c r="C346">
        <v>4.21</v>
      </c>
      <c r="D346" t="s">
        <v>2379</v>
      </c>
      <c r="E346" t="s">
        <v>2379</v>
      </c>
      <c r="F346" t="s">
        <v>2379</v>
      </c>
      <c r="G346">
        <v>1</v>
      </c>
      <c r="H346" t="s">
        <v>2380</v>
      </c>
      <c r="J346" t="str" cm="1">
        <f t="array" ref="J346">_xlfn.IFS(B346&lt;18.5,"Underweight",B346&lt;=24.9,"Normal weight",B346&lt;=29.9, "overweight",TRUE,"obesity")</f>
        <v>obesity</v>
      </c>
      <c r="K346" t="str" cm="1">
        <f t="array" ref="K346">_xlfn.IFS(C346&lt;5.7,"Normal",C346&lt;=6.4,"Predibetics",TRUE,"Diabetes")</f>
        <v>Normal</v>
      </c>
    </row>
    <row r="347" spans="1:11" x14ac:dyDescent="0.3">
      <c r="A347" t="s">
        <v>2025</v>
      </c>
      <c r="B347">
        <v>39.21</v>
      </c>
      <c r="C347">
        <v>5.04</v>
      </c>
      <c r="D347" t="s">
        <v>2379</v>
      </c>
      <c r="E347" t="s">
        <v>2379</v>
      </c>
      <c r="F347" t="s">
        <v>2381</v>
      </c>
      <c r="G347">
        <v>1</v>
      </c>
      <c r="H347" t="s">
        <v>2380</v>
      </c>
      <c r="J347" t="str" cm="1">
        <f t="array" ref="J347">_xlfn.IFS(B347&lt;18.5,"Underweight",B347&lt;=24.9,"Normal weight",B347&lt;=29.9, "overweight",TRUE,"obesity")</f>
        <v>obesity</v>
      </c>
      <c r="K347" t="str" cm="1">
        <f t="array" ref="K347">_xlfn.IFS(C347&lt;5.7,"Normal",C347&lt;=6.4,"Predibetics",TRUE,"Diabetes")</f>
        <v>Normal</v>
      </c>
    </row>
    <row r="348" spans="1:11" x14ac:dyDescent="0.3">
      <c r="A348" t="s">
        <v>2024</v>
      </c>
      <c r="B348">
        <v>26.98</v>
      </c>
      <c r="C348">
        <v>5.21</v>
      </c>
      <c r="D348" t="s">
        <v>2380</v>
      </c>
      <c r="E348" t="s">
        <v>2379</v>
      </c>
      <c r="F348" t="s">
        <v>2379</v>
      </c>
      <c r="G348">
        <v>2</v>
      </c>
      <c r="H348" t="s">
        <v>2380</v>
      </c>
      <c r="J348" t="str" cm="1">
        <f t="array" ref="J348">_xlfn.IFS(B348&lt;18.5,"Underweight",B348&lt;=24.9,"Normal weight",B348&lt;=29.9, "overweight",TRUE,"obesity")</f>
        <v>overweight</v>
      </c>
      <c r="K348" t="str" cm="1">
        <f t="array" ref="K348">_xlfn.IFS(C348&lt;5.7,"Normal",C348&lt;=6.4,"Predibetics",TRUE,"Diabetes")</f>
        <v>Normal</v>
      </c>
    </row>
    <row r="349" spans="1:11" x14ac:dyDescent="0.3">
      <c r="A349" t="s">
        <v>2023</v>
      </c>
      <c r="B349">
        <v>25.84</v>
      </c>
      <c r="C349">
        <v>8.83</v>
      </c>
      <c r="D349" t="s">
        <v>2379</v>
      </c>
      <c r="E349" t="s">
        <v>2379</v>
      </c>
      <c r="F349" t="s">
        <v>2379</v>
      </c>
      <c r="G349">
        <v>0</v>
      </c>
      <c r="H349" t="s">
        <v>2379</v>
      </c>
      <c r="J349" t="str" cm="1">
        <f t="array" ref="J349">_xlfn.IFS(B349&lt;18.5,"Underweight",B349&lt;=24.9,"Normal weight",B349&lt;=29.9, "overweight",TRUE,"obesity")</f>
        <v>overweight</v>
      </c>
      <c r="K349" t="str" cm="1">
        <f t="array" ref="K349">_xlfn.IFS(C349&lt;5.7,"Normal",C349&lt;=6.4,"Predibetics",TRUE,"Diabetes")</f>
        <v>Diabetes</v>
      </c>
    </row>
    <row r="350" spans="1:11" x14ac:dyDescent="0.3">
      <c r="A350" t="s">
        <v>2022</v>
      </c>
      <c r="B350">
        <v>28.31</v>
      </c>
      <c r="C350">
        <v>8.4700000000000006</v>
      </c>
      <c r="D350" t="s">
        <v>2380</v>
      </c>
      <c r="E350" t="s">
        <v>2379</v>
      </c>
      <c r="F350" t="s">
        <v>2379</v>
      </c>
      <c r="G350">
        <v>2</v>
      </c>
      <c r="H350" t="s">
        <v>2380</v>
      </c>
      <c r="J350" t="str" cm="1">
        <f t="array" ref="J350">_xlfn.IFS(B350&lt;18.5,"Underweight",B350&lt;=24.9,"Normal weight",B350&lt;=29.9, "overweight",TRUE,"obesity")</f>
        <v>overweight</v>
      </c>
      <c r="K350" t="str" cm="1">
        <f t="array" ref="K350">_xlfn.IFS(C350&lt;5.7,"Normal",C350&lt;=6.4,"Predibetics",TRUE,"Diabetes")</f>
        <v>Diabetes</v>
      </c>
    </row>
    <row r="351" spans="1:11" x14ac:dyDescent="0.3">
      <c r="A351" t="s">
        <v>2021</v>
      </c>
      <c r="B351">
        <v>23.94</v>
      </c>
      <c r="C351">
        <v>4.2</v>
      </c>
      <c r="D351" t="s">
        <v>2379</v>
      </c>
      <c r="E351" t="s">
        <v>2379</v>
      </c>
      <c r="F351" t="s">
        <v>2379</v>
      </c>
      <c r="G351">
        <v>0</v>
      </c>
      <c r="H351" t="s">
        <v>2380</v>
      </c>
      <c r="J351" t="str" cm="1">
        <f t="array" ref="J351">_xlfn.IFS(B351&lt;18.5,"Underweight",B351&lt;=24.9,"Normal weight",B351&lt;=29.9, "overweight",TRUE,"obesity")</f>
        <v>Normal weight</v>
      </c>
      <c r="K351" t="str" cm="1">
        <f t="array" ref="K351">_xlfn.IFS(C351&lt;5.7,"Normal",C351&lt;=6.4,"Predibetics",TRUE,"Diabetes")</f>
        <v>Normal</v>
      </c>
    </row>
    <row r="352" spans="1:11" x14ac:dyDescent="0.3">
      <c r="A352" t="s">
        <v>2020</v>
      </c>
      <c r="B352">
        <v>20.03</v>
      </c>
      <c r="C352">
        <v>6.14</v>
      </c>
      <c r="D352" t="s">
        <v>2380</v>
      </c>
      <c r="E352" t="s">
        <v>2379</v>
      </c>
      <c r="F352" t="s">
        <v>2379</v>
      </c>
      <c r="G352">
        <v>0</v>
      </c>
      <c r="H352" t="s">
        <v>2380</v>
      </c>
      <c r="J352" t="str" cm="1">
        <f t="array" ref="J352">_xlfn.IFS(B352&lt;18.5,"Underweight",B352&lt;=24.9,"Normal weight",B352&lt;=29.9, "overweight",TRUE,"obesity")</f>
        <v>Normal weight</v>
      </c>
      <c r="K352" t="str" cm="1">
        <f t="array" ref="K352">_xlfn.IFS(C352&lt;5.7,"Normal",C352&lt;=6.4,"Predibetics",TRUE,"Diabetes")</f>
        <v>Predibetics</v>
      </c>
    </row>
    <row r="353" spans="1:11" x14ac:dyDescent="0.3">
      <c r="A353" t="s">
        <v>2019</v>
      </c>
      <c r="B353">
        <v>41.42</v>
      </c>
      <c r="C353">
        <v>6.07</v>
      </c>
      <c r="D353" t="s">
        <v>2379</v>
      </c>
      <c r="E353" t="s">
        <v>2379</v>
      </c>
      <c r="F353" t="s">
        <v>2379</v>
      </c>
      <c r="G353">
        <v>0</v>
      </c>
      <c r="H353" t="s">
        <v>2379</v>
      </c>
      <c r="J353" t="str" cm="1">
        <f t="array" ref="J353">_xlfn.IFS(B353&lt;18.5,"Underweight",B353&lt;=24.9,"Normal weight",B353&lt;=29.9, "overweight",TRUE,"obesity")</f>
        <v>obesity</v>
      </c>
      <c r="K353" t="str" cm="1">
        <f t="array" ref="K353">_xlfn.IFS(C353&lt;5.7,"Normal",C353&lt;=6.4,"Predibetics",TRUE,"Diabetes")</f>
        <v>Predibetics</v>
      </c>
    </row>
    <row r="354" spans="1:11" x14ac:dyDescent="0.3">
      <c r="A354" t="s">
        <v>2018</v>
      </c>
      <c r="B354">
        <v>36.67</v>
      </c>
      <c r="C354">
        <v>10.210000000000001</v>
      </c>
      <c r="D354" t="s">
        <v>2379</v>
      </c>
      <c r="E354" t="s">
        <v>2379</v>
      </c>
      <c r="F354" t="s">
        <v>2379</v>
      </c>
      <c r="G354">
        <v>0</v>
      </c>
      <c r="H354" t="s">
        <v>2379</v>
      </c>
      <c r="J354" t="str" cm="1">
        <f t="array" ref="J354">_xlfn.IFS(B354&lt;18.5,"Underweight",B354&lt;=24.9,"Normal weight",B354&lt;=29.9, "overweight",TRUE,"obesity")</f>
        <v>obesity</v>
      </c>
      <c r="K354" t="str" cm="1">
        <f t="array" ref="K354">_xlfn.IFS(C354&lt;5.7,"Normal",C354&lt;=6.4,"Predibetics",TRUE,"Diabetes")</f>
        <v>Diabetes</v>
      </c>
    </row>
    <row r="355" spans="1:11" x14ac:dyDescent="0.3">
      <c r="A355" t="s">
        <v>2017</v>
      </c>
      <c r="B355">
        <v>27.645</v>
      </c>
      <c r="C355">
        <v>4.6900000000000004</v>
      </c>
      <c r="D355" t="s">
        <v>2379</v>
      </c>
      <c r="E355" t="s">
        <v>2379</v>
      </c>
      <c r="F355" t="s">
        <v>2379</v>
      </c>
      <c r="G355">
        <v>0</v>
      </c>
      <c r="H355" t="s">
        <v>2379</v>
      </c>
      <c r="J355" t="str" cm="1">
        <f t="array" ref="J355">_xlfn.IFS(B355&lt;18.5,"Underweight",B355&lt;=24.9,"Normal weight",B355&lt;=29.9, "overweight",TRUE,"obesity")</f>
        <v>overweight</v>
      </c>
      <c r="K355" t="str" cm="1">
        <f t="array" ref="K355">_xlfn.IFS(C355&lt;5.7,"Normal",C355&lt;=6.4,"Predibetics",TRUE,"Diabetes")</f>
        <v>Normal</v>
      </c>
    </row>
    <row r="356" spans="1:11" x14ac:dyDescent="0.3">
      <c r="A356" t="s">
        <v>2016</v>
      </c>
      <c r="B356">
        <v>22.72</v>
      </c>
      <c r="C356">
        <v>5.71</v>
      </c>
      <c r="D356" t="s">
        <v>2379</v>
      </c>
      <c r="E356" t="s">
        <v>2379</v>
      </c>
      <c r="F356" t="s">
        <v>2379</v>
      </c>
      <c r="G356">
        <v>0</v>
      </c>
      <c r="H356" t="s">
        <v>2380</v>
      </c>
      <c r="J356" t="str" cm="1">
        <f t="array" ref="J356">_xlfn.IFS(B356&lt;18.5,"Underweight",B356&lt;=24.9,"Normal weight",B356&lt;=29.9, "overweight",TRUE,"obesity")</f>
        <v>Normal weight</v>
      </c>
      <c r="K356" t="str" cm="1">
        <f t="array" ref="K356">_xlfn.IFS(C356&lt;5.7,"Normal",C356&lt;=6.4,"Predibetics",TRUE,"Diabetes")</f>
        <v>Predibetics</v>
      </c>
    </row>
    <row r="357" spans="1:11" x14ac:dyDescent="0.3">
      <c r="A357" t="s">
        <v>2015</v>
      </c>
      <c r="B357">
        <v>36.520000000000003</v>
      </c>
      <c r="C357">
        <v>9.07</v>
      </c>
      <c r="D357" t="s">
        <v>2380</v>
      </c>
      <c r="E357" t="s">
        <v>2379</v>
      </c>
      <c r="F357" t="s">
        <v>2381</v>
      </c>
      <c r="G357">
        <v>1</v>
      </c>
      <c r="H357" t="s">
        <v>2379</v>
      </c>
      <c r="J357" t="str" cm="1">
        <f t="array" ref="J357">_xlfn.IFS(B357&lt;18.5,"Underweight",B357&lt;=24.9,"Normal weight",B357&lt;=29.9, "overweight",TRUE,"obesity")</f>
        <v>obesity</v>
      </c>
      <c r="K357" t="str" cm="1">
        <f t="array" ref="K357">_xlfn.IFS(C357&lt;5.7,"Normal",C357&lt;=6.4,"Predibetics",TRUE,"Diabetes")</f>
        <v>Diabetes</v>
      </c>
    </row>
    <row r="358" spans="1:11" x14ac:dyDescent="0.3">
      <c r="A358" t="s">
        <v>2014</v>
      </c>
      <c r="B358">
        <v>33.96</v>
      </c>
      <c r="C358">
        <v>4.99</v>
      </c>
      <c r="D358" t="s">
        <v>2379</v>
      </c>
      <c r="E358" t="s">
        <v>2379</v>
      </c>
      <c r="F358" t="s">
        <v>2379</v>
      </c>
      <c r="G358">
        <v>0</v>
      </c>
      <c r="H358" t="s">
        <v>2380</v>
      </c>
      <c r="J358" t="str" cm="1">
        <f t="array" ref="J358">_xlfn.IFS(B358&lt;18.5,"Underweight",B358&lt;=24.9,"Normal weight",B358&lt;=29.9, "overweight",TRUE,"obesity")</f>
        <v>obesity</v>
      </c>
      <c r="K358" t="str" cm="1">
        <f t="array" ref="K358">_xlfn.IFS(C358&lt;5.7,"Normal",C358&lt;=6.4,"Predibetics",TRUE,"Diabetes")</f>
        <v>Normal</v>
      </c>
    </row>
    <row r="359" spans="1:11" x14ac:dyDescent="0.3">
      <c r="A359" t="s">
        <v>2013</v>
      </c>
      <c r="B359">
        <v>26.695</v>
      </c>
      <c r="C359">
        <v>8.31</v>
      </c>
      <c r="D359" t="s">
        <v>2379</v>
      </c>
      <c r="E359" t="s">
        <v>2379</v>
      </c>
      <c r="F359" t="s">
        <v>2379</v>
      </c>
      <c r="G359">
        <v>0</v>
      </c>
      <c r="H359" t="s">
        <v>2380</v>
      </c>
      <c r="J359" t="str" cm="1">
        <f t="array" ref="J359">_xlfn.IFS(B359&lt;18.5,"Underweight",B359&lt;=24.9,"Normal weight",B359&lt;=29.9, "overweight",TRUE,"obesity")</f>
        <v>overweight</v>
      </c>
      <c r="K359" t="str" cm="1">
        <f t="array" ref="K359">_xlfn.IFS(C359&lt;5.7,"Normal",C359&lt;=6.4,"Predibetics",TRUE,"Diabetes")</f>
        <v>Diabetes</v>
      </c>
    </row>
    <row r="360" spans="1:11" x14ac:dyDescent="0.3">
      <c r="A360" t="s">
        <v>2012</v>
      </c>
      <c r="B360">
        <v>18.45</v>
      </c>
      <c r="C360">
        <v>5.07</v>
      </c>
      <c r="D360" t="s">
        <v>2380</v>
      </c>
      <c r="E360" t="s">
        <v>2379</v>
      </c>
      <c r="F360" t="s">
        <v>2379</v>
      </c>
      <c r="G360">
        <v>0</v>
      </c>
      <c r="H360" t="s">
        <v>2380</v>
      </c>
      <c r="J360" t="str" cm="1">
        <f t="array" ref="J360">_xlfn.IFS(B360&lt;18.5,"Underweight",B360&lt;=24.9,"Normal weight",B360&lt;=29.9, "overweight",TRUE,"obesity")</f>
        <v>Underweight</v>
      </c>
      <c r="K360" t="str" cm="1">
        <f t="array" ref="K360">_xlfn.IFS(C360&lt;5.7,"Normal",C360&lt;=6.4,"Predibetics",TRUE,"Diabetes")</f>
        <v>Normal</v>
      </c>
    </row>
    <row r="361" spans="1:11" x14ac:dyDescent="0.3">
      <c r="A361" t="s">
        <v>2011</v>
      </c>
      <c r="B361">
        <v>33.18</v>
      </c>
      <c r="C361">
        <v>4.79</v>
      </c>
      <c r="D361" t="s">
        <v>2379</v>
      </c>
      <c r="E361" t="s">
        <v>2379</v>
      </c>
      <c r="F361" t="s">
        <v>2379</v>
      </c>
      <c r="G361">
        <v>0</v>
      </c>
      <c r="H361" t="s">
        <v>2380</v>
      </c>
      <c r="J361" t="str" cm="1">
        <f t="array" ref="J361">_xlfn.IFS(B361&lt;18.5,"Underweight",B361&lt;=24.9,"Normal weight",B361&lt;=29.9, "overweight",TRUE,"obesity")</f>
        <v>obesity</v>
      </c>
      <c r="K361" t="str" cm="1">
        <f t="array" ref="K361">_xlfn.IFS(C361&lt;5.7,"Normal",C361&lt;=6.4,"Predibetics",TRUE,"Diabetes")</f>
        <v>Normal</v>
      </c>
    </row>
    <row r="362" spans="1:11" x14ac:dyDescent="0.3">
      <c r="A362" t="s">
        <v>2010</v>
      </c>
      <c r="B362">
        <v>36.1</v>
      </c>
      <c r="C362">
        <v>11.39</v>
      </c>
      <c r="D362" t="s">
        <v>2380</v>
      </c>
      <c r="E362" t="s">
        <v>2379</v>
      </c>
      <c r="F362" t="s">
        <v>2379</v>
      </c>
      <c r="G362">
        <v>2</v>
      </c>
      <c r="H362" t="s">
        <v>2379</v>
      </c>
      <c r="J362" t="str" cm="1">
        <f t="array" ref="J362">_xlfn.IFS(B362&lt;18.5,"Underweight",B362&lt;=24.9,"Normal weight",B362&lt;=29.9, "overweight",TRUE,"obesity")</f>
        <v>obesity</v>
      </c>
      <c r="K362" t="str" cm="1">
        <f t="array" ref="K362">_xlfn.IFS(C362&lt;5.7,"Normal",C362&lt;=6.4,"Predibetics",TRUE,"Diabetes")</f>
        <v>Diabetes</v>
      </c>
    </row>
    <row r="363" spans="1:11" x14ac:dyDescent="0.3">
      <c r="A363" t="s">
        <v>2009</v>
      </c>
      <c r="B363">
        <v>22.77</v>
      </c>
      <c r="C363">
        <v>6</v>
      </c>
      <c r="D363" t="s">
        <v>2379</v>
      </c>
      <c r="E363" t="s">
        <v>2379</v>
      </c>
      <c r="F363" t="s">
        <v>2379</v>
      </c>
      <c r="G363">
        <v>0</v>
      </c>
      <c r="H363" t="s">
        <v>2380</v>
      </c>
      <c r="J363" t="str" cm="1">
        <f t="array" ref="J363">_xlfn.IFS(B363&lt;18.5,"Underweight",B363&lt;=24.9,"Normal weight",B363&lt;=29.9, "overweight",TRUE,"obesity")</f>
        <v>Normal weight</v>
      </c>
      <c r="K363" t="str" cm="1">
        <f t="array" ref="K363">_xlfn.IFS(C363&lt;5.7,"Normal",C363&lt;=6.4,"Predibetics",TRUE,"Diabetes")</f>
        <v>Predibetics</v>
      </c>
    </row>
    <row r="364" spans="1:11" x14ac:dyDescent="0.3">
      <c r="A364" t="s">
        <v>2008</v>
      </c>
      <c r="B364">
        <v>21.24</v>
      </c>
      <c r="C364">
        <v>5.13</v>
      </c>
      <c r="D364" t="s">
        <v>2379</v>
      </c>
      <c r="E364" t="s">
        <v>2379</v>
      </c>
      <c r="F364" t="s">
        <v>2379</v>
      </c>
      <c r="G364">
        <v>0</v>
      </c>
      <c r="H364" t="s">
        <v>2380</v>
      </c>
      <c r="J364" t="str" cm="1">
        <f t="array" ref="J364">_xlfn.IFS(B364&lt;18.5,"Underweight",B364&lt;=24.9,"Normal weight",B364&lt;=29.9, "overweight",TRUE,"obesity")</f>
        <v>Normal weight</v>
      </c>
      <c r="K364" t="str" cm="1">
        <f t="array" ref="K364">_xlfn.IFS(C364&lt;5.7,"Normal",C364&lt;=6.4,"Predibetics",TRUE,"Diabetes")</f>
        <v>Normal</v>
      </c>
    </row>
    <row r="365" spans="1:11" x14ac:dyDescent="0.3">
      <c r="A365" t="s">
        <v>2007</v>
      </c>
      <c r="B365">
        <v>17.600000000000001</v>
      </c>
      <c r="C365">
        <v>5.26</v>
      </c>
      <c r="D365" t="s">
        <v>2380</v>
      </c>
      <c r="E365" t="s">
        <v>2379</v>
      </c>
      <c r="F365" t="s">
        <v>2379</v>
      </c>
      <c r="G365">
        <v>0</v>
      </c>
      <c r="H365" t="s">
        <v>2380</v>
      </c>
      <c r="J365" t="str" cm="1">
        <f t="array" ref="J365">_xlfn.IFS(B365&lt;18.5,"Underweight",B365&lt;=24.9,"Normal weight",B365&lt;=29.9, "overweight",TRUE,"obesity")</f>
        <v>Underweight</v>
      </c>
      <c r="K365" t="str" cm="1">
        <f t="array" ref="K365">_xlfn.IFS(C365&lt;5.7,"Normal",C365&lt;=6.4,"Predibetics",TRUE,"Diabetes")</f>
        <v>Normal</v>
      </c>
    </row>
    <row r="366" spans="1:11" x14ac:dyDescent="0.3">
      <c r="A366" t="s">
        <v>2006</v>
      </c>
      <c r="B366">
        <v>26.29</v>
      </c>
      <c r="C366">
        <v>6.84</v>
      </c>
      <c r="D366" t="s">
        <v>2379</v>
      </c>
      <c r="E366" t="s">
        <v>2379</v>
      </c>
      <c r="F366" t="s">
        <v>2379</v>
      </c>
      <c r="G366">
        <v>0</v>
      </c>
      <c r="H366" t="s">
        <v>2380</v>
      </c>
      <c r="J366" t="str" cm="1">
        <f t="array" ref="J366">_xlfn.IFS(B366&lt;18.5,"Underweight",B366&lt;=24.9,"Normal weight",B366&lt;=29.9, "overweight",TRUE,"obesity")</f>
        <v>overweight</v>
      </c>
      <c r="K366" t="str" cm="1">
        <f t="array" ref="K366">_xlfn.IFS(C366&lt;5.7,"Normal",C366&lt;=6.4,"Predibetics",TRUE,"Diabetes")</f>
        <v>Diabetes</v>
      </c>
    </row>
    <row r="367" spans="1:11" x14ac:dyDescent="0.3">
      <c r="A367" t="s">
        <v>2005</v>
      </c>
      <c r="B367">
        <v>35.31</v>
      </c>
      <c r="C367">
        <v>9.0399999999999991</v>
      </c>
      <c r="D367" t="s">
        <v>2379</v>
      </c>
      <c r="E367" t="s">
        <v>2379</v>
      </c>
      <c r="F367" t="s">
        <v>2379</v>
      </c>
      <c r="G367">
        <v>0</v>
      </c>
      <c r="H367" t="s">
        <v>2379</v>
      </c>
      <c r="J367" t="str" cm="1">
        <f t="array" ref="J367">_xlfn.IFS(B367&lt;18.5,"Underweight",B367&lt;=24.9,"Normal weight",B367&lt;=29.9, "overweight",TRUE,"obesity")</f>
        <v>obesity</v>
      </c>
      <c r="K367" t="str" cm="1">
        <f t="array" ref="K367">_xlfn.IFS(C367&lt;5.7,"Normal",C367&lt;=6.4,"Predibetics",TRUE,"Diabetes")</f>
        <v>Diabetes</v>
      </c>
    </row>
    <row r="368" spans="1:11" x14ac:dyDescent="0.3">
      <c r="A368" t="s">
        <v>2004</v>
      </c>
      <c r="B368">
        <v>27.04</v>
      </c>
      <c r="C368">
        <v>4.0999999999999996</v>
      </c>
      <c r="D368" t="s">
        <v>2379</v>
      </c>
      <c r="E368" t="s">
        <v>2379</v>
      </c>
      <c r="F368" t="s">
        <v>2379</v>
      </c>
      <c r="G368">
        <v>1</v>
      </c>
      <c r="H368" t="s">
        <v>2380</v>
      </c>
      <c r="J368" t="str" cm="1">
        <f t="array" ref="J368">_xlfn.IFS(B368&lt;18.5,"Underweight",B368&lt;=24.9,"Normal weight",B368&lt;=29.9, "overweight",TRUE,"obesity")</f>
        <v>overweight</v>
      </c>
      <c r="K368" t="str" cm="1">
        <f t="array" ref="K368">_xlfn.IFS(C368&lt;5.7,"Normal",C368&lt;=6.4,"Predibetics",TRUE,"Diabetes")</f>
        <v>Normal</v>
      </c>
    </row>
    <row r="369" spans="1:11" x14ac:dyDescent="0.3">
      <c r="A369" t="s">
        <v>2003</v>
      </c>
      <c r="B369">
        <v>30.23</v>
      </c>
      <c r="C369">
        <v>4.2300000000000004</v>
      </c>
      <c r="D369" t="s">
        <v>2380</v>
      </c>
      <c r="E369" t="s">
        <v>2379</v>
      </c>
      <c r="F369" t="s">
        <v>2381</v>
      </c>
      <c r="G369">
        <v>1</v>
      </c>
      <c r="H369" t="s">
        <v>2380</v>
      </c>
      <c r="J369" t="str" cm="1">
        <f t="array" ref="J369">_xlfn.IFS(B369&lt;18.5,"Underweight",B369&lt;=24.9,"Normal weight",B369&lt;=29.9, "overweight",TRUE,"obesity")</f>
        <v>obesity</v>
      </c>
      <c r="K369" t="str" cm="1">
        <f t="array" ref="K369">_xlfn.IFS(C369&lt;5.7,"Normal",C369&lt;=6.4,"Predibetics",TRUE,"Diabetes")</f>
        <v>Normal</v>
      </c>
    </row>
    <row r="370" spans="1:11" x14ac:dyDescent="0.3">
      <c r="A370" t="s">
        <v>2002</v>
      </c>
      <c r="B370">
        <v>30.6</v>
      </c>
      <c r="C370">
        <v>6.48</v>
      </c>
      <c r="D370" t="s">
        <v>2380</v>
      </c>
      <c r="E370" t="s">
        <v>2379</v>
      </c>
      <c r="F370" t="s">
        <v>2381</v>
      </c>
      <c r="G370">
        <v>1</v>
      </c>
      <c r="H370" t="s">
        <v>2380</v>
      </c>
      <c r="J370" t="str" cm="1">
        <f t="array" ref="J370">_xlfn.IFS(B370&lt;18.5,"Underweight",B370&lt;=24.9,"Normal weight",B370&lt;=29.9, "overweight",TRUE,"obesity")</f>
        <v>obesity</v>
      </c>
      <c r="K370" t="str" cm="1">
        <f t="array" ref="K370">_xlfn.IFS(C370&lt;5.7,"Normal",C370&lt;=6.4,"Predibetics",TRUE,"Diabetes")</f>
        <v>Diabetes</v>
      </c>
    </row>
    <row r="371" spans="1:11" x14ac:dyDescent="0.3">
      <c r="A371" t="s">
        <v>2001</v>
      </c>
      <c r="B371">
        <v>26.8</v>
      </c>
      <c r="C371">
        <v>5.53</v>
      </c>
      <c r="D371" t="s">
        <v>2379</v>
      </c>
      <c r="E371" t="s">
        <v>2379</v>
      </c>
      <c r="F371" t="s">
        <v>2379</v>
      </c>
      <c r="G371">
        <v>1</v>
      </c>
      <c r="H371" t="s">
        <v>2380</v>
      </c>
      <c r="J371" t="str" cm="1">
        <f t="array" ref="J371">_xlfn.IFS(B371&lt;18.5,"Underweight",B371&lt;=24.9,"Normal weight",B371&lt;=29.9, "overweight",TRUE,"obesity")</f>
        <v>overweight</v>
      </c>
      <c r="K371" t="str" cm="1">
        <f t="array" ref="K371">_xlfn.IFS(C371&lt;5.7,"Normal",C371&lt;=6.4,"Predibetics",TRUE,"Diabetes")</f>
        <v>Normal</v>
      </c>
    </row>
    <row r="372" spans="1:11" x14ac:dyDescent="0.3">
      <c r="A372" t="s">
        <v>2000</v>
      </c>
      <c r="B372">
        <v>16.86</v>
      </c>
      <c r="C372">
        <v>4.07</v>
      </c>
      <c r="D372" t="s">
        <v>2380</v>
      </c>
      <c r="E372" t="s">
        <v>2379</v>
      </c>
      <c r="F372" t="s">
        <v>2379</v>
      </c>
      <c r="G372">
        <v>0</v>
      </c>
      <c r="H372" t="s">
        <v>2380</v>
      </c>
      <c r="J372" t="str" cm="1">
        <f t="array" ref="J372">_xlfn.IFS(B372&lt;18.5,"Underweight",B372&lt;=24.9,"Normal weight",B372&lt;=29.9, "overweight",TRUE,"obesity")</f>
        <v>Underweight</v>
      </c>
      <c r="K372" t="str" cm="1">
        <f t="array" ref="K372">_xlfn.IFS(C372&lt;5.7,"Normal",C372&lt;=6.4,"Predibetics",TRUE,"Diabetes")</f>
        <v>Normal</v>
      </c>
    </row>
    <row r="373" spans="1:11" x14ac:dyDescent="0.3">
      <c r="A373" t="s">
        <v>1999</v>
      </c>
      <c r="B373">
        <v>16.3</v>
      </c>
      <c r="C373">
        <v>5.51</v>
      </c>
      <c r="D373" t="s">
        <v>2379</v>
      </c>
      <c r="E373" t="s">
        <v>2379</v>
      </c>
      <c r="F373" t="s">
        <v>2379</v>
      </c>
      <c r="G373">
        <v>1</v>
      </c>
      <c r="H373" t="s">
        <v>2380</v>
      </c>
      <c r="J373" t="str" cm="1">
        <f t="array" ref="J373">_xlfn.IFS(B373&lt;18.5,"Underweight",B373&lt;=24.9,"Normal weight",B373&lt;=29.9, "overweight",TRUE,"obesity")</f>
        <v>Underweight</v>
      </c>
      <c r="K373" t="str" cm="1">
        <f t="array" ref="K373">_xlfn.IFS(C373&lt;5.7,"Normal",C373&lt;=6.4,"Predibetics",TRUE,"Diabetes")</f>
        <v>Normal</v>
      </c>
    </row>
    <row r="374" spans="1:11" x14ac:dyDescent="0.3">
      <c r="A374" t="s">
        <v>1998</v>
      </c>
      <c r="B374">
        <v>29.81</v>
      </c>
      <c r="C374">
        <v>11.66</v>
      </c>
      <c r="D374" t="s">
        <v>2379</v>
      </c>
      <c r="E374" t="s">
        <v>2379</v>
      </c>
      <c r="F374" t="s">
        <v>2379</v>
      </c>
      <c r="G374">
        <v>0</v>
      </c>
      <c r="H374" t="s">
        <v>2380</v>
      </c>
      <c r="J374" t="str" cm="1">
        <f t="array" ref="J374">_xlfn.IFS(B374&lt;18.5,"Underweight",B374&lt;=24.9,"Normal weight",B374&lt;=29.9, "overweight",TRUE,"obesity")</f>
        <v>overweight</v>
      </c>
      <c r="K374" t="str" cm="1">
        <f t="array" ref="K374">_xlfn.IFS(C374&lt;5.7,"Normal",C374&lt;=6.4,"Predibetics",TRUE,"Diabetes")</f>
        <v>Diabetes</v>
      </c>
    </row>
    <row r="375" spans="1:11" x14ac:dyDescent="0.3">
      <c r="A375" t="s">
        <v>1997</v>
      </c>
      <c r="B375">
        <v>16.329999999999998</v>
      </c>
      <c r="C375">
        <v>7.26</v>
      </c>
      <c r="D375" t="s">
        <v>2380</v>
      </c>
      <c r="E375" t="s">
        <v>2379</v>
      </c>
      <c r="F375" t="s">
        <v>2379</v>
      </c>
      <c r="G375">
        <v>0</v>
      </c>
      <c r="H375" t="s">
        <v>2380</v>
      </c>
      <c r="J375" t="str" cm="1">
        <f t="array" ref="J375">_xlfn.IFS(B375&lt;18.5,"Underweight",B375&lt;=24.9,"Normal weight",B375&lt;=29.9, "overweight",TRUE,"obesity")</f>
        <v>Underweight</v>
      </c>
      <c r="K375" t="str" cm="1">
        <f t="array" ref="K375">_xlfn.IFS(C375&lt;5.7,"Normal",C375&lt;=6.4,"Predibetics",TRUE,"Diabetes")</f>
        <v>Diabetes</v>
      </c>
    </row>
    <row r="376" spans="1:11" x14ac:dyDescent="0.3">
      <c r="A376" t="s">
        <v>1996</v>
      </c>
      <c r="B376">
        <v>16.37</v>
      </c>
      <c r="C376">
        <v>4.79</v>
      </c>
      <c r="D376" t="s">
        <v>2380</v>
      </c>
      <c r="E376" t="s">
        <v>2379</v>
      </c>
      <c r="F376" t="s">
        <v>2379</v>
      </c>
      <c r="G376">
        <v>0</v>
      </c>
      <c r="H376" t="s">
        <v>2380</v>
      </c>
      <c r="J376" t="str" cm="1">
        <f t="array" ref="J376">_xlfn.IFS(B376&lt;18.5,"Underweight",B376&lt;=24.9,"Normal weight",B376&lt;=29.9, "overweight",TRUE,"obesity")</f>
        <v>Underweight</v>
      </c>
      <c r="K376" t="str" cm="1">
        <f t="array" ref="K376">_xlfn.IFS(C376&lt;5.7,"Normal",C376&lt;=6.4,"Predibetics",TRUE,"Diabetes")</f>
        <v>Normal</v>
      </c>
    </row>
    <row r="377" spans="1:11" x14ac:dyDescent="0.3">
      <c r="A377" t="s">
        <v>1995</v>
      </c>
      <c r="B377">
        <v>22.42</v>
      </c>
      <c r="C377">
        <v>4.68</v>
      </c>
      <c r="D377" t="s">
        <v>2380</v>
      </c>
      <c r="E377" t="s">
        <v>2379</v>
      </c>
      <c r="F377" t="s">
        <v>2379</v>
      </c>
      <c r="G377">
        <v>1</v>
      </c>
      <c r="H377" t="s">
        <v>2379</v>
      </c>
      <c r="J377" t="str" cm="1">
        <f t="array" ref="J377">_xlfn.IFS(B377&lt;18.5,"Underweight",B377&lt;=24.9,"Normal weight",B377&lt;=29.9, "overweight",TRUE,"obesity")</f>
        <v>Normal weight</v>
      </c>
      <c r="K377" t="str" cm="1">
        <f t="array" ref="K377">_xlfn.IFS(C377&lt;5.7,"Normal",C377&lt;=6.4,"Predibetics",TRUE,"Diabetes")</f>
        <v>Normal</v>
      </c>
    </row>
    <row r="378" spans="1:11" x14ac:dyDescent="0.3">
      <c r="A378" t="s">
        <v>1994</v>
      </c>
      <c r="B378">
        <v>31.35</v>
      </c>
      <c r="C378">
        <v>4.33</v>
      </c>
      <c r="D378" t="s">
        <v>2380</v>
      </c>
      <c r="E378" t="s">
        <v>2379</v>
      </c>
      <c r="F378" t="s">
        <v>2381</v>
      </c>
      <c r="G378">
        <v>1</v>
      </c>
      <c r="H378" t="s">
        <v>2379</v>
      </c>
      <c r="J378" t="str" cm="1">
        <f t="array" ref="J378">_xlfn.IFS(B378&lt;18.5,"Underweight",B378&lt;=24.9,"Normal weight",B378&lt;=29.9, "overweight",TRUE,"obesity")</f>
        <v>obesity</v>
      </c>
      <c r="K378" t="str" cm="1">
        <f t="array" ref="K378">_xlfn.IFS(C378&lt;5.7,"Normal",C378&lt;=6.4,"Predibetics",TRUE,"Diabetes")</f>
        <v>Normal</v>
      </c>
    </row>
    <row r="379" spans="1:11" x14ac:dyDescent="0.3">
      <c r="A379" t="s">
        <v>1993</v>
      </c>
      <c r="B379">
        <v>31.9</v>
      </c>
      <c r="C379">
        <v>11.89</v>
      </c>
      <c r="D379" t="s">
        <v>2379</v>
      </c>
      <c r="E379" t="s">
        <v>2379</v>
      </c>
      <c r="F379" t="s">
        <v>2379</v>
      </c>
      <c r="G379">
        <v>0</v>
      </c>
      <c r="H379" t="s">
        <v>2379</v>
      </c>
      <c r="J379" t="str" cm="1">
        <f t="array" ref="J379">_xlfn.IFS(B379&lt;18.5,"Underweight",B379&lt;=24.9,"Normal weight",B379&lt;=29.9, "overweight",TRUE,"obesity")</f>
        <v>obesity</v>
      </c>
      <c r="K379" t="str" cm="1">
        <f t="array" ref="K379">_xlfn.IFS(C379&lt;5.7,"Normal",C379&lt;=6.4,"Predibetics",TRUE,"Diabetes")</f>
        <v>Diabetes</v>
      </c>
    </row>
    <row r="380" spans="1:11" x14ac:dyDescent="0.3">
      <c r="A380" t="s">
        <v>1992</v>
      </c>
      <c r="B380">
        <v>30.6</v>
      </c>
      <c r="C380">
        <v>5.24</v>
      </c>
      <c r="D380" t="s">
        <v>2379</v>
      </c>
      <c r="E380" t="s">
        <v>2379</v>
      </c>
      <c r="F380" t="s">
        <v>2379</v>
      </c>
      <c r="G380">
        <v>0</v>
      </c>
      <c r="H380" t="s">
        <v>2380</v>
      </c>
      <c r="J380" t="str" cm="1">
        <f t="array" ref="J380">_xlfn.IFS(B380&lt;18.5,"Underweight",B380&lt;=24.9,"Normal weight",B380&lt;=29.9, "overweight",TRUE,"obesity")</f>
        <v>obesity</v>
      </c>
      <c r="K380" t="str" cm="1">
        <f t="array" ref="K380">_xlfn.IFS(C380&lt;5.7,"Normal",C380&lt;=6.4,"Predibetics",TRUE,"Diabetes")</f>
        <v>Normal</v>
      </c>
    </row>
    <row r="381" spans="1:11" x14ac:dyDescent="0.3">
      <c r="A381" t="s">
        <v>1991</v>
      </c>
      <c r="B381">
        <v>28.975000000000001</v>
      </c>
      <c r="C381">
        <v>7.63</v>
      </c>
      <c r="D381" t="s">
        <v>2379</v>
      </c>
      <c r="E381" t="s">
        <v>2379</v>
      </c>
      <c r="F381" t="s">
        <v>2379</v>
      </c>
      <c r="G381">
        <v>0</v>
      </c>
      <c r="H381" t="s">
        <v>2380</v>
      </c>
      <c r="J381" t="str" cm="1">
        <f t="array" ref="J381">_xlfn.IFS(B381&lt;18.5,"Underweight",B381&lt;=24.9,"Normal weight",B381&lt;=29.9, "overweight",TRUE,"obesity")</f>
        <v>overweight</v>
      </c>
      <c r="K381" t="str" cm="1">
        <f t="array" ref="K381">_xlfn.IFS(C381&lt;5.7,"Normal",C381&lt;=6.4,"Predibetics",TRUE,"Diabetes")</f>
        <v>Diabetes</v>
      </c>
    </row>
    <row r="382" spans="1:11" x14ac:dyDescent="0.3">
      <c r="A382" t="s">
        <v>1990</v>
      </c>
      <c r="B382">
        <v>24.86</v>
      </c>
      <c r="C382">
        <v>8.92</v>
      </c>
      <c r="D382" t="s">
        <v>2380</v>
      </c>
      <c r="E382" t="s">
        <v>2379</v>
      </c>
      <c r="F382" t="s">
        <v>2379</v>
      </c>
      <c r="G382">
        <v>2</v>
      </c>
      <c r="H382" t="s">
        <v>2379</v>
      </c>
      <c r="J382" t="str" cm="1">
        <f t="array" ref="J382">_xlfn.IFS(B382&lt;18.5,"Underweight",B382&lt;=24.9,"Normal weight",B382&lt;=29.9, "overweight",TRUE,"obesity")</f>
        <v>Normal weight</v>
      </c>
      <c r="K382" t="str" cm="1">
        <f t="array" ref="K382">_xlfn.IFS(C382&lt;5.7,"Normal",C382&lt;=6.4,"Predibetics",TRUE,"Diabetes")</f>
        <v>Diabetes</v>
      </c>
    </row>
    <row r="383" spans="1:11" x14ac:dyDescent="0.3">
      <c r="A383" t="s">
        <v>1989</v>
      </c>
      <c r="B383">
        <v>19.54</v>
      </c>
      <c r="C383">
        <v>5.37</v>
      </c>
      <c r="D383" t="s">
        <v>2379</v>
      </c>
      <c r="E383" t="s">
        <v>2379</v>
      </c>
      <c r="F383" t="s">
        <v>2379</v>
      </c>
      <c r="G383">
        <v>0</v>
      </c>
      <c r="H383" t="s">
        <v>2380</v>
      </c>
      <c r="J383" t="str" cm="1">
        <f t="array" ref="J383">_xlfn.IFS(B383&lt;18.5,"Underweight",B383&lt;=24.9,"Normal weight",B383&lt;=29.9, "overweight",TRUE,"obesity")</f>
        <v>Normal weight</v>
      </c>
      <c r="K383" t="str" cm="1">
        <f t="array" ref="K383">_xlfn.IFS(C383&lt;5.7,"Normal",C383&lt;=6.4,"Predibetics",TRUE,"Diabetes")</f>
        <v>Normal</v>
      </c>
    </row>
    <row r="384" spans="1:11" x14ac:dyDescent="0.3">
      <c r="A384" t="s">
        <v>1988</v>
      </c>
      <c r="B384">
        <v>26.74</v>
      </c>
      <c r="C384">
        <v>4.3099999999999996</v>
      </c>
      <c r="D384" t="s">
        <v>2379</v>
      </c>
      <c r="E384" t="s">
        <v>2379</v>
      </c>
      <c r="F384" t="s">
        <v>2379</v>
      </c>
      <c r="G384">
        <v>0</v>
      </c>
      <c r="H384" t="s">
        <v>2380</v>
      </c>
      <c r="J384" t="str" cm="1">
        <f t="array" ref="J384">_xlfn.IFS(B384&lt;18.5,"Underweight",B384&lt;=24.9,"Normal weight",B384&lt;=29.9, "overweight",TRUE,"obesity")</f>
        <v>overweight</v>
      </c>
      <c r="K384" t="str" cm="1">
        <f t="array" ref="K384">_xlfn.IFS(C384&lt;5.7,"Normal",C384&lt;=6.4,"Predibetics",TRUE,"Diabetes")</f>
        <v>Normal</v>
      </c>
    </row>
    <row r="385" spans="1:11" x14ac:dyDescent="0.3">
      <c r="A385" t="s">
        <v>1987</v>
      </c>
      <c r="B385">
        <v>22.99</v>
      </c>
      <c r="C385">
        <v>10.46</v>
      </c>
      <c r="D385" t="s">
        <v>2379</v>
      </c>
      <c r="E385" t="s">
        <v>2379</v>
      </c>
      <c r="F385" t="s">
        <v>2379</v>
      </c>
      <c r="G385">
        <v>3</v>
      </c>
      <c r="H385" t="s">
        <v>2380</v>
      </c>
      <c r="J385" t="str" cm="1">
        <f t="array" ref="J385">_xlfn.IFS(B385&lt;18.5,"Underweight",B385&lt;=24.9,"Normal weight",B385&lt;=29.9, "overweight",TRUE,"obesity")</f>
        <v>Normal weight</v>
      </c>
      <c r="K385" t="str" cm="1">
        <f t="array" ref="K385">_xlfn.IFS(C385&lt;5.7,"Normal",C385&lt;=6.4,"Predibetics",TRUE,"Diabetes")</f>
        <v>Diabetes</v>
      </c>
    </row>
    <row r="386" spans="1:11" x14ac:dyDescent="0.3">
      <c r="A386" t="s">
        <v>1986</v>
      </c>
      <c r="B386">
        <v>31.46</v>
      </c>
      <c r="C386">
        <v>7.39</v>
      </c>
      <c r="D386" t="s">
        <v>2379</v>
      </c>
      <c r="E386" t="s">
        <v>2379</v>
      </c>
      <c r="F386" t="s">
        <v>2379</v>
      </c>
      <c r="G386">
        <v>0</v>
      </c>
      <c r="H386" t="s">
        <v>2379</v>
      </c>
      <c r="J386" t="str" cm="1">
        <f t="array" ref="J386">_xlfn.IFS(B386&lt;18.5,"Underweight",B386&lt;=24.9,"Normal weight",B386&lt;=29.9, "overweight",TRUE,"obesity")</f>
        <v>obesity</v>
      </c>
      <c r="K386" t="str" cm="1">
        <f t="array" ref="K386">_xlfn.IFS(C386&lt;5.7,"Normal",C386&lt;=6.4,"Predibetics",TRUE,"Diabetes")</f>
        <v>Diabetes</v>
      </c>
    </row>
    <row r="387" spans="1:11" x14ac:dyDescent="0.3">
      <c r="A387" t="s">
        <v>1985</v>
      </c>
      <c r="B387">
        <v>30.86</v>
      </c>
      <c r="C387">
        <v>6.18</v>
      </c>
      <c r="D387" t="s">
        <v>2379</v>
      </c>
      <c r="E387" t="s">
        <v>2380</v>
      </c>
      <c r="F387" t="s">
        <v>2379</v>
      </c>
      <c r="G387">
        <v>2</v>
      </c>
      <c r="H387" t="s">
        <v>2380</v>
      </c>
      <c r="J387" t="str" cm="1">
        <f t="array" ref="J387">_xlfn.IFS(B387&lt;18.5,"Underweight",B387&lt;=24.9,"Normal weight",B387&lt;=29.9, "overweight",TRUE,"obesity")</f>
        <v>obesity</v>
      </c>
      <c r="K387" t="str" cm="1">
        <f t="array" ref="K387">_xlfn.IFS(C387&lt;5.7,"Normal",C387&lt;=6.4,"Predibetics",TRUE,"Diabetes")</f>
        <v>Predibetics</v>
      </c>
    </row>
    <row r="388" spans="1:11" x14ac:dyDescent="0.3">
      <c r="A388" t="s">
        <v>1984</v>
      </c>
      <c r="B388">
        <v>31.96</v>
      </c>
      <c r="C388">
        <v>8.86</v>
      </c>
      <c r="D388" t="s">
        <v>2379</v>
      </c>
      <c r="E388" t="s">
        <v>2379</v>
      </c>
      <c r="F388" t="s">
        <v>2379</v>
      </c>
      <c r="G388">
        <v>0</v>
      </c>
      <c r="H388" t="s">
        <v>2380</v>
      </c>
      <c r="J388" t="str" cm="1">
        <f t="array" ref="J388">_xlfn.IFS(B388&lt;18.5,"Underweight",B388&lt;=24.9,"Normal weight",B388&lt;=29.9, "overweight",TRUE,"obesity")</f>
        <v>obesity</v>
      </c>
      <c r="K388" t="str" cm="1">
        <f t="array" ref="K388">_xlfn.IFS(C388&lt;5.7,"Normal",C388&lt;=6.4,"Predibetics",TRUE,"Diabetes")</f>
        <v>Diabetes</v>
      </c>
    </row>
    <row r="389" spans="1:11" x14ac:dyDescent="0.3">
      <c r="A389" t="s">
        <v>1983</v>
      </c>
      <c r="B389">
        <v>23.76</v>
      </c>
      <c r="C389">
        <v>10.96</v>
      </c>
      <c r="D389" t="s">
        <v>2379</v>
      </c>
      <c r="E389" t="s">
        <v>2379</v>
      </c>
      <c r="F389" t="s">
        <v>2379</v>
      </c>
      <c r="G389">
        <v>3</v>
      </c>
      <c r="H389" t="s">
        <v>2380</v>
      </c>
      <c r="J389" t="str" cm="1">
        <f t="array" ref="J389">_xlfn.IFS(B389&lt;18.5,"Underweight",B389&lt;=24.9,"Normal weight",B389&lt;=29.9, "overweight",TRUE,"obesity")</f>
        <v>Normal weight</v>
      </c>
      <c r="K389" t="str" cm="1">
        <f t="array" ref="K389">_xlfn.IFS(C389&lt;5.7,"Normal",C389&lt;=6.4,"Predibetics",TRUE,"Diabetes")</f>
        <v>Diabetes</v>
      </c>
    </row>
    <row r="390" spans="1:11" x14ac:dyDescent="0.3">
      <c r="A390" t="s">
        <v>1982</v>
      </c>
      <c r="B390">
        <v>19.38</v>
      </c>
      <c r="C390">
        <v>6.28</v>
      </c>
      <c r="D390" t="s">
        <v>2379</v>
      </c>
      <c r="E390" t="s">
        <v>2379</v>
      </c>
      <c r="F390" t="s">
        <v>2379</v>
      </c>
      <c r="G390">
        <v>0</v>
      </c>
      <c r="H390" t="s">
        <v>2380</v>
      </c>
      <c r="J390" t="str" cm="1">
        <f t="array" ref="J390">_xlfn.IFS(B390&lt;18.5,"Underweight",B390&lt;=24.9,"Normal weight",B390&lt;=29.9, "overweight",TRUE,"obesity")</f>
        <v>Normal weight</v>
      </c>
      <c r="K390" t="str" cm="1">
        <f t="array" ref="K390">_xlfn.IFS(C390&lt;5.7,"Normal",C390&lt;=6.4,"Predibetics",TRUE,"Diabetes")</f>
        <v>Predibetics</v>
      </c>
    </row>
    <row r="391" spans="1:11" x14ac:dyDescent="0.3">
      <c r="A391" t="s">
        <v>1981</v>
      </c>
      <c r="B391">
        <v>16.21</v>
      </c>
      <c r="C391">
        <v>6.29</v>
      </c>
      <c r="D391" t="s">
        <v>2380</v>
      </c>
      <c r="E391" t="s">
        <v>2379</v>
      </c>
      <c r="F391" t="s">
        <v>2379</v>
      </c>
      <c r="G391">
        <v>1</v>
      </c>
      <c r="H391" t="s">
        <v>2380</v>
      </c>
      <c r="J391" t="str" cm="1">
        <f t="array" ref="J391">_xlfn.IFS(B391&lt;18.5,"Underweight",B391&lt;=24.9,"Normal weight",B391&lt;=29.9, "overweight",TRUE,"obesity")</f>
        <v>Underweight</v>
      </c>
      <c r="K391" t="str" cm="1">
        <f t="array" ref="K391">_xlfn.IFS(C391&lt;5.7,"Normal",C391&lt;=6.4,"Predibetics",TRUE,"Diabetes")</f>
        <v>Predibetics</v>
      </c>
    </row>
    <row r="392" spans="1:11" x14ac:dyDescent="0.3">
      <c r="A392" t="s">
        <v>1980</v>
      </c>
      <c r="B392">
        <v>32.54</v>
      </c>
      <c r="C392">
        <v>4.0199999999999996</v>
      </c>
      <c r="D392" t="s">
        <v>2379</v>
      </c>
      <c r="E392" t="s">
        <v>2380</v>
      </c>
      <c r="F392" t="s">
        <v>2379</v>
      </c>
      <c r="G392">
        <v>1</v>
      </c>
      <c r="H392" t="s">
        <v>2380</v>
      </c>
      <c r="J392" t="str" cm="1">
        <f t="array" ref="J392">_xlfn.IFS(B392&lt;18.5,"Underweight",B392&lt;=24.9,"Normal weight",B392&lt;=29.9, "overweight",TRUE,"obesity")</f>
        <v>obesity</v>
      </c>
      <c r="K392" t="str" cm="1">
        <f t="array" ref="K392">_xlfn.IFS(C392&lt;5.7,"Normal",C392&lt;=6.4,"Predibetics",TRUE,"Diabetes")</f>
        <v>Normal</v>
      </c>
    </row>
    <row r="393" spans="1:11" x14ac:dyDescent="0.3">
      <c r="A393" t="s">
        <v>1979</v>
      </c>
      <c r="B393">
        <v>36.765000000000001</v>
      </c>
      <c r="C393">
        <v>11.95</v>
      </c>
      <c r="D393" t="s">
        <v>2380</v>
      </c>
      <c r="E393" t="s">
        <v>2379</v>
      </c>
      <c r="F393" t="s">
        <v>2379</v>
      </c>
      <c r="G393">
        <v>2</v>
      </c>
      <c r="H393" t="s">
        <v>2379</v>
      </c>
      <c r="J393" t="str" cm="1">
        <f t="array" ref="J393">_xlfn.IFS(B393&lt;18.5,"Underweight",B393&lt;=24.9,"Normal weight",B393&lt;=29.9, "overweight",TRUE,"obesity")</f>
        <v>obesity</v>
      </c>
      <c r="K393" t="str" cm="1">
        <f t="array" ref="K393">_xlfn.IFS(C393&lt;5.7,"Normal",C393&lt;=6.4,"Predibetics",TRUE,"Diabetes")</f>
        <v>Diabetes</v>
      </c>
    </row>
    <row r="394" spans="1:11" x14ac:dyDescent="0.3">
      <c r="A394" t="s">
        <v>1978</v>
      </c>
      <c r="B394">
        <v>35.909999999999997</v>
      </c>
      <c r="C394">
        <v>8.7100000000000009</v>
      </c>
      <c r="D394" t="s">
        <v>2379</v>
      </c>
      <c r="E394" t="s">
        <v>2379</v>
      </c>
      <c r="F394" t="s">
        <v>2379</v>
      </c>
      <c r="G394">
        <v>0</v>
      </c>
      <c r="H394" t="s">
        <v>2379</v>
      </c>
      <c r="J394" t="str" cm="1">
        <f t="array" ref="J394">_xlfn.IFS(B394&lt;18.5,"Underweight",B394&lt;=24.9,"Normal weight",B394&lt;=29.9, "overweight",TRUE,"obesity")</f>
        <v>obesity</v>
      </c>
      <c r="K394" t="str" cm="1">
        <f t="array" ref="K394">_xlfn.IFS(C394&lt;5.7,"Normal",C394&lt;=6.4,"Predibetics",TRUE,"Diabetes")</f>
        <v>Diabetes</v>
      </c>
    </row>
    <row r="395" spans="1:11" x14ac:dyDescent="0.3">
      <c r="A395" t="s">
        <v>1977</v>
      </c>
      <c r="B395">
        <v>32.06</v>
      </c>
      <c r="C395">
        <v>4.67</v>
      </c>
      <c r="D395" t="s">
        <v>2379</v>
      </c>
      <c r="E395" t="s">
        <v>2380</v>
      </c>
      <c r="F395" t="s">
        <v>2379</v>
      </c>
      <c r="G395">
        <v>1</v>
      </c>
      <c r="H395" t="s">
        <v>2380</v>
      </c>
      <c r="J395" t="str" cm="1">
        <f t="array" ref="J395">_xlfn.IFS(B395&lt;18.5,"Underweight",B395&lt;=24.9,"Normal weight",B395&lt;=29.9, "overweight",TRUE,"obesity")</f>
        <v>obesity</v>
      </c>
      <c r="K395" t="str" cm="1">
        <f t="array" ref="K395">_xlfn.IFS(C395&lt;5.7,"Normal",C395&lt;=6.4,"Predibetics",TRUE,"Diabetes")</f>
        <v>Normal</v>
      </c>
    </row>
    <row r="396" spans="1:11" x14ac:dyDescent="0.3">
      <c r="A396" t="s">
        <v>1976</v>
      </c>
      <c r="B396">
        <v>24.1</v>
      </c>
      <c r="C396">
        <v>11.14</v>
      </c>
      <c r="D396" t="s">
        <v>2380</v>
      </c>
      <c r="E396" t="s">
        <v>2379</v>
      </c>
      <c r="F396" t="s">
        <v>2379</v>
      </c>
      <c r="G396">
        <v>1</v>
      </c>
      <c r="H396" t="s">
        <v>2379</v>
      </c>
      <c r="J396" t="str" cm="1">
        <f t="array" ref="J396">_xlfn.IFS(B396&lt;18.5,"Underweight",B396&lt;=24.9,"Normal weight",B396&lt;=29.9, "overweight",TRUE,"obesity")</f>
        <v>Normal weight</v>
      </c>
      <c r="K396" t="str" cm="1">
        <f t="array" ref="K396">_xlfn.IFS(C396&lt;5.7,"Normal",C396&lt;=6.4,"Predibetics",TRUE,"Diabetes")</f>
        <v>Diabetes</v>
      </c>
    </row>
    <row r="397" spans="1:11" x14ac:dyDescent="0.3">
      <c r="A397" t="s">
        <v>1975</v>
      </c>
      <c r="B397">
        <v>27.1</v>
      </c>
      <c r="C397">
        <v>9.0500000000000007</v>
      </c>
      <c r="D397" t="s">
        <v>2379</v>
      </c>
      <c r="E397" t="s">
        <v>2379</v>
      </c>
      <c r="F397" t="s">
        <v>2379</v>
      </c>
      <c r="G397">
        <v>2</v>
      </c>
      <c r="H397" t="s">
        <v>2379</v>
      </c>
      <c r="J397" t="str" cm="1">
        <f t="array" ref="J397">_xlfn.IFS(B397&lt;18.5,"Underweight",B397&lt;=24.9,"Normal weight",B397&lt;=29.9, "overweight",TRUE,"obesity")</f>
        <v>overweight</v>
      </c>
      <c r="K397" t="str" cm="1">
        <f t="array" ref="K397">_xlfn.IFS(C397&lt;5.7,"Normal",C397&lt;=6.4,"Predibetics",TRUE,"Diabetes")</f>
        <v>Diabetes</v>
      </c>
    </row>
    <row r="398" spans="1:11" x14ac:dyDescent="0.3">
      <c r="A398" t="s">
        <v>1974</v>
      </c>
      <c r="B398">
        <v>24.42</v>
      </c>
      <c r="C398">
        <v>11.31</v>
      </c>
      <c r="D398" t="s">
        <v>2379</v>
      </c>
      <c r="E398" t="s">
        <v>2379</v>
      </c>
      <c r="F398" t="s">
        <v>2379</v>
      </c>
      <c r="G398">
        <v>0</v>
      </c>
      <c r="H398" t="s">
        <v>2380</v>
      </c>
      <c r="J398" t="str" cm="1">
        <f t="array" ref="J398">_xlfn.IFS(B398&lt;18.5,"Underweight",B398&lt;=24.9,"Normal weight",B398&lt;=29.9, "overweight",TRUE,"obesity")</f>
        <v>Normal weight</v>
      </c>
      <c r="K398" t="str" cm="1">
        <f t="array" ref="K398">_xlfn.IFS(C398&lt;5.7,"Normal",C398&lt;=6.4,"Predibetics",TRUE,"Diabetes")</f>
        <v>Diabetes</v>
      </c>
    </row>
    <row r="399" spans="1:11" x14ac:dyDescent="0.3">
      <c r="A399" t="s">
        <v>1973</v>
      </c>
      <c r="B399">
        <v>26.695</v>
      </c>
      <c r="C399">
        <v>4.68</v>
      </c>
      <c r="D399" t="s">
        <v>2380</v>
      </c>
      <c r="E399" t="s">
        <v>2379</v>
      </c>
      <c r="F399" t="s">
        <v>2379</v>
      </c>
      <c r="G399">
        <v>2</v>
      </c>
      <c r="H399" t="s">
        <v>2380</v>
      </c>
      <c r="J399" t="str" cm="1">
        <f t="array" ref="J399">_xlfn.IFS(B399&lt;18.5,"Underweight",B399&lt;=24.9,"Normal weight",B399&lt;=29.9, "overweight",TRUE,"obesity")</f>
        <v>overweight</v>
      </c>
      <c r="K399" t="str" cm="1">
        <f t="array" ref="K399">_xlfn.IFS(C399&lt;5.7,"Normal",C399&lt;=6.4,"Predibetics",TRUE,"Diabetes")</f>
        <v>Normal</v>
      </c>
    </row>
    <row r="400" spans="1:11" x14ac:dyDescent="0.3">
      <c r="A400" t="s">
        <v>1972</v>
      </c>
      <c r="B400">
        <v>27.79</v>
      </c>
      <c r="C400">
        <v>6.05</v>
      </c>
      <c r="D400" t="s">
        <v>2380</v>
      </c>
      <c r="E400" t="s">
        <v>2380</v>
      </c>
      <c r="F400" t="s">
        <v>2379</v>
      </c>
      <c r="G400">
        <v>1</v>
      </c>
      <c r="H400" t="s">
        <v>2380</v>
      </c>
      <c r="J400" t="str" cm="1">
        <f t="array" ref="J400">_xlfn.IFS(B400&lt;18.5,"Underweight",B400&lt;=24.9,"Normal weight",B400&lt;=29.9, "overweight",TRUE,"obesity")</f>
        <v>overweight</v>
      </c>
      <c r="K400" t="str" cm="1">
        <f t="array" ref="K400">_xlfn.IFS(C400&lt;5.7,"Normal",C400&lt;=6.4,"Predibetics",TRUE,"Diabetes")</f>
        <v>Predibetics</v>
      </c>
    </row>
    <row r="401" spans="1:11" x14ac:dyDescent="0.3">
      <c r="A401" t="s">
        <v>1971</v>
      </c>
      <c r="B401">
        <v>32.68</v>
      </c>
      <c r="C401">
        <v>4.68</v>
      </c>
      <c r="D401" t="s">
        <v>2380</v>
      </c>
      <c r="E401" t="s">
        <v>2379</v>
      </c>
      <c r="F401" t="s">
        <v>2379</v>
      </c>
      <c r="G401">
        <v>0</v>
      </c>
      <c r="H401" t="s">
        <v>2379</v>
      </c>
      <c r="J401" t="str" cm="1">
        <f t="array" ref="J401">_xlfn.IFS(B401&lt;18.5,"Underweight",B401&lt;=24.9,"Normal weight",B401&lt;=29.9, "overweight",TRUE,"obesity")</f>
        <v>obesity</v>
      </c>
      <c r="K401" t="str" cm="1">
        <f t="array" ref="K401">_xlfn.IFS(C401&lt;5.7,"Normal",C401&lt;=6.4,"Predibetics",TRUE,"Diabetes")</f>
        <v>Normal</v>
      </c>
    </row>
    <row r="402" spans="1:11" x14ac:dyDescent="0.3">
      <c r="A402" t="s">
        <v>1970</v>
      </c>
      <c r="B402">
        <v>26.4</v>
      </c>
      <c r="C402">
        <v>9.5</v>
      </c>
      <c r="D402" t="s">
        <v>2380</v>
      </c>
      <c r="E402" t="s">
        <v>2379</v>
      </c>
      <c r="F402" t="s">
        <v>2379</v>
      </c>
      <c r="G402">
        <v>2</v>
      </c>
      <c r="H402" t="s">
        <v>2379</v>
      </c>
      <c r="J402" t="str" cm="1">
        <f t="array" ref="J402">_xlfn.IFS(B402&lt;18.5,"Underweight",B402&lt;=24.9,"Normal weight",B402&lt;=29.9, "overweight",TRUE,"obesity")</f>
        <v>overweight</v>
      </c>
      <c r="K402" t="str" cm="1">
        <f t="array" ref="K402">_xlfn.IFS(C402&lt;5.7,"Normal",C402&lt;=6.4,"Predibetics",TRUE,"Diabetes")</f>
        <v>Diabetes</v>
      </c>
    </row>
    <row r="403" spans="1:11" x14ac:dyDescent="0.3">
      <c r="A403" t="s">
        <v>1969</v>
      </c>
      <c r="B403">
        <v>23.655000000000001</v>
      </c>
      <c r="C403">
        <v>10.84</v>
      </c>
      <c r="D403" t="s">
        <v>2380</v>
      </c>
      <c r="E403" t="s">
        <v>2379</v>
      </c>
      <c r="F403" t="s">
        <v>2381</v>
      </c>
      <c r="G403">
        <v>1</v>
      </c>
      <c r="H403" t="s">
        <v>2380</v>
      </c>
      <c r="J403" t="str" cm="1">
        <f t="array" ref="J403">_xlfn.IFS(B403&lt;18.5,"Underweight",B403&lt;=24.9,"Normal weight",B403&lt;=29.9, "overweight",TRUE,"obesity")</f>
        <v>Normal weight</v>
      </c>
      <c r="K403" t="str" cm="1">
        <f t="array" ref="K403">_xlfn.IFS(C403&lt;5.7,"Normal",C403&lt;=6.4,"Predibetics",TRUE,"Diabetes")</f>
        <v>Diabetes</v>
      </c>
    </row>
    <row r="404" spans="1:11" x14ac:dyDescent="0.3">
      <c r="A404" t="s">
        <v>1968</v>
      </c>
      <c r="B404">
        <v>27.36</v>
      </c>
      <c r="C404">
        <v>5.88</v>
      </c>
      <c r="D404" t="s">
        <v>2379</v>
      </c>
      <c r="E404" t="s">
        <v>2379</v>
      </c>
      <c r="F404" t="s">
        <v>2379</v>
      </c>
      <c r="G404">
        <v>2</v>
      </c>
      <c r="H404" t="s">
        <v>2379</v>
      </c>
      <c r="J404" t="str" cm="1">
        <f t="array" ref="J404">_xlfn.IFS(B404&lt;18.5,"Underweight",B404&lt;=24.9,"Normal weight",B404&lt;=29.9, "overweight",TRUE,"obesity")</f>
        <v>overweight</v>
      </c>
      <c r="K404" t="str" cm="1">
        <f t="array" ref="K404">_xlfn.IFS(C404&lt;5.7,"Normal",C404&lt;=6.4,"Predibetics",TRUE,"Diabetes")</f>
        <v>Predibetics</v>
      </c>
    </row>
    <row r="405" spans="1:11" x14ac:dyDescent="0.3">
      <c r="A405" t="s">
        <v>1967</v>
      </c>
      <c r="B405">
        <v>27.82</v>
      </c>
      <c r="C405">
        <v>5.24</v>
      </c>
      <c r="D405" t="s">
        <v>2380</v>
      </c>
      <c r="E405" t="s">
        <v>2379</v>
      </c>
      <c r="F405" t="s">
        <v>2379</v>
      </c>
      <c r="G405">
        <v>0</v>
      </c>
      <c r="H405" t="s">
        <v>2380</v>
      </c>
      <c r="J405" t="str" cm="1">
        <f t="array" ref="J405">_xlfn.IFS(B405&lt;18.5,"Underweight",B405&lt;=24.9,"Normal weight",B405&lt;=29.9, "overweight",TRUE,"obesity")</f>
        <v>overweight</v>
      </c>
      <c r="K405" t="str" cm="1">
        <f t="array" ref="K405">_xlfn.IFS(C405&lt;5.7,"Normal",C405&lt;=6.4,"Predibetics",TRUE,"Diabetes")</f>
        <v>Normal</v>
      </c>
    </row>
    <row r="406" spans="1:11" x14ac:dyDescent="0.3">
      <c r="A406" t="s">
        <v>1966</v>
      </c>
      <c r="B406">
        <v>25.46</v>
      </c>
      <c r="C406">
        <v>11.75</v>
      </c>
      <c r="D406" t="s">
        <v>2379</v>
      </c>
      <c r="E406" t="s">
        <v>2379</v>
      </c>
      <c r="F406" t="s">
        <v>2379</v>
      </c>
      <c r="G406">
        <v>0</v>
      </c>
      <c r="H406" t="s">
        <v>2379</v>
      </c>
      <c r="J406" t="str" cm="1">
        <f t="array" ref="J406">_xlfn.IFS(B406&lt;18.5,"Underweight",B406&lt;=24.9,"Normal weight",B406&lt;=29.9, "overweight",TRUE,"obesity")</f>
        <v>overweight</v>
      </c>
      <c r="K406" t="str" cm="1">
        <f t="array" ref="K406">_xlfn.IFS(C406&lt;5.7,"Normal",C406&lt;=6.4,"Predibetics",TRUE,"Diabetes")</f>
        <v>Diabetes</v>
      </c>
    </row>
    <row r="407" spans="1:11" x14ac:dyDescent="0.3">
      <c r="A407" t="s">
        <v>1965</v>
      </c>
      <c r="B407">
        <v>25.1</v>
      </c>
      <c r="C407">
        <v>6.97</v>
      </c>
      <c r="D407" t="s">
        <v>2379</v>
      </c>
      <c r="E407" t="s">
        <v>2379</v>
      </c>
      <c r="F407" t="s">
        <v>2379</v>
      </c>
      <c r="G407">
        <v>0</v>
      </c>
      <c r="H407" t="s">
        <v>2380</v>
      </c>
      <c r="J407" t="str" cm="1">
        <f t="array" ref="J407">_xlfn.IFS(B407&lt;18.5,"Underweight",B407&lt;=24.9,"Normal weight",B407&lt;=29.9, "overweight",TRUE,"obesity")</f>
        <v>overweight</v>
      </c>
      <c r="K407" t="str" cm="1">
        <f t="array" ref="K407">_xlfn.IFS(C407&lt;5.7,"Normal",C407&lt;=6.4,"Predibetics",TRUE,"Diabetes")</f>
        <v>Diabetes</v>
      </c>
    </row>
    <row r="408" spans="1:11" x14ac:dyDescent="0.3">
      <c r="A408" t="s">
        <v>1964</v>
      </c>
      <c r="B408">
        <v>32.11</v>
      </c>
      <c r="C408">
        <v>4.76</v>
      </c>
      <c r="D408" t="s">
        <v>2379</v>
      </c>
      <c r="E408" t="s">
        <v>2379</v>
      </c>
      <c r="F408" t="s">
        <v>2379</v>
      </c>
      <c r="G408">
        <v>2</v>
      </c>
      <c r="H408" t="s">
        <v>2379</v>
      </c>
      <c r="J408" t="str" cm="1">
        <f t="array" ref="J408">_xlfn.IFS(B408&lt;18.5,"Underweight",B408&lt;=24.9,"Normal weight",B408&lt;=29.9, "overweight",TRUE,"obesity")</f>
        <v>obesity</v>
      </c>
      <c r="K408" t="str" cm="1">
        <f t="array" ref="K408">_xlfn.IFS(C408&lt;5.7,"Normal",C408&lt;=6.4,"Predibetics",TRUE,"Diabetes")</f>
        <v>Normal</v>
      </c>
    </row>
    <row r="409" spans="1:11" x14ac:dyDescent="0.3">
      <c r="A409" t="s">
        <v>1963</v>
      </c>
      <c r="B409">
        <v>29.8</v>
      </c>
      <c r="C409">
        <v>8.24</v>
      </c>
      <c r="D409" t="s">
        <v>2380</v>
      </c>
      <c r="E409" t="s">
        <v>2379</v>
      </c>
      <c r="F409" t="s">
        <v>2379</v>
      </c>
      <c r="G409">
        <v>1</v>
      </c>
      <c r="H409" t="s">
        <v>2380</v>
      </c>
      <c r="J409" t="str" cm="1">
        <f t="array" ref="J409">_xlfn.IFS(B409&lt;18.5,"Underweight",B409&lt;=24.9,"Normal weight",B409&lt;=29.9, "overweight",TRUE,"obesity")</f>
        <v>overweight</v>
      </c>
      <c r="K409" t="str" cm="1">
        <f t="array" ref="K409">_xlfn.IFS(C409&lt;5.7,"Normal",C409&lt;=6.4,"Predibetics",TRUE,"Diabetes")</f>
        <v>Diabetes</v>
      </c>
    </row>
    <row r="410" spans="1:11" x14ac:dyDescent="0.3">
      <c r="A410" t="s">
        <v>1962</v>
      </c>
      <c r="B410">
        <v>24.01</v>
      </c>
      <c r="C410">
        <v>4.76</v>
      </c>
      <c r="D410" t="s">
        <v>2379</v>
      </c>
      <c r="E410" t="s">
        <v>2379</v>
      </c>
      <c r="F410" t="s">
        <v>2379</v>
      </c>
      <c r="G410">
        <v>1</v>
      </c>
      <c r="H410" t="s">
        <v>2380</v>
      </c>
      <c r="J410" t="str" cm="1">
        <f t="array" ref="J410">_xlfn.IFS(B410&lt;18.5,"Underweight",B410&lt;=24.9,"Normal weight",B410&lt;=29.9, "overweight",TRUE,"obesity")</f>
        <v>Normal weight</v>
      </c>
      <c r="K410" t="str" cm="1">
        <f t="array" ref="K410">_xlfn.IFS(C410&lt;5.7,"Normal",C410&lt;=6.4,"Predibetics",TRUE,"Diabetes")</f>
        <v>Normal</v>
      </c>
    </row>
    <row r="411" spans="1:11" x14ac:dyDescent="0.3">
      <c r="A411" t="s">
        <v>1961</v>
      </c>
      <c r="B411">
        <v>23.21</v>
      </c>
      <c r="C411">
        <v>6.03</v>
      </c>
      <c r="D411" t="s">
        <v>2379</v>
      </c>
      <c r="E411" t="s">
        <v>2379</v>
      </c>
      <c r="F411" t="s">
        <v>2379</v>
      </c>
      <c r="G411">
        <v>1</v>
      </c>
      <c r="H411" t="s">
        <v>2379</v>
      </c>
      <c r="J411" t="str" cm="1">
        <f t="array" ref="J411">_xlfn.IFS(B411&lt;18.5,"Underweight",B411&lt;=24.9,"Normal weight",B411&lt;=29.9, "overweight",TRUE,"obesity")</f>
        <v>Normal weight</v>
      </c>
      <c r="K411" t="str" cm="1">
        <f t="array" ref="K411">_xlfn.IFS(C411&lt;5.7,"Normal",C411&lt;=6.4,"Predibetics",TRUE,"Diabetes")</f>
        <v>Predibetics</v>
      </c>
    </row>
    <row r="412" spans="1:11" x14ac:dyDescent="0.3">
      <c r="A412" t="s">
        <v>1960</v>
      </c>
      <c r="B412">
        <v>21.2</v>
      </c>
      <c r="C412">
        <v>4.07</v>
      </c>
      <c r="D412" t="s">
        <v>2380</v>
      </c>
      <c r="E412" t="s">
        <v>2379</v>
      </c>
      <c r="F412" t="s">
        <v>2379</v>
      </c>
      <c r="G412">
        <v>1</v>
      </c>
      <c r="H412" t="s">
        <v>2380</v>
      </c>
      <c r="J412" t="str" cm="1">
        <f t="array" ref="J412">_xlfn.IFS(B412&lt;18.5,"Underweight",B412&lt;=24.9,"Normal weight",B412&lt;=29.9, "overweight",TRUE,"obesity")</f>
        <v>Normal weight</v>
      </c>
      <c r="K412" t="str" cm="1">
        <f t="array" ref="K412">_xlfn.IFS(C412&lt;5.7,"Normal",C412&lt;=6.4,"Predibetics",TRUE,"Diabetes")</f>
        <v>Normal</v>
      </c>
    </row>
    <row r="413" spans="1:11" x14ac:dyDescent="0.3">
      <c r="A413" t="s">
        <v>1959</v>
      </c>
      <c r="B413">
        <v>28.215</v>
      </c>
      <c r="C413">
        <v>8.26</v>
      </c>
      <c r="D413" t="s">
        <v>2380</v>
      </c>
      <c r="E413" t="s">
        <v>2379</v>
      </c>
      <c r="F413" t="s">
        <v>2379</v>
      </c>
      <c r="G413">
        <v>1</v>
      </c>
      <c r="H413" t="s">
        <v>2380</v>
      </c>
      <c r="J413" t="str" cm="1">
        <f t="array" ref="J413">_xlfn.IFS(B413&lt;18.5,"Underweight",B413&lt;=24.9,"Normal weight",B413&lt;=29.9, "overweight",TRUE,"obesity")</f>
        <v>overweight</v>
      </c>
      <c r="K413" t="str" cm="1">
        <f t="array" ref="K413">_xlfn.IFS(C413&lt;5.7,"Normal",C413&lt;=6.4,"Predibetics",TRUE,"Diabetes")</f>
        <v>Diabetes</v>
      </c>
    </row>
    <row r="414" spans="1:11" x14ac:dyDescent="0.3">
      <c r="A414" t="s">
        <v>1958</v>
      </c>
      <c r="B414">
        <v>38.094999999999999</v>
      </c>
      <c r="C414">
        <v>4.76</v>
      </c>
      <c r="D414" t="s">
        <v>2379</v>
      </c>
      <c r="E414" t="s">
        <v>2379</v>
      </c>
      <c r="F414" t="s">
        <v>2379</v>
      </c>
      <c r="G414">
        <v>1</v>
      </c>
      <c r="H414" t="s">
        <v>2379</v>
      </c>
      <c r="J414" t="str" cm="1">
        <f t="array" ref="J414">_xlfn.IFS(B414&lt;18.5,"Underweight",B414&lt;=24.9,"Normal weight",B414&lt;=29.9, "overweight",TRUE,"obesity")</f>
        <v>obesity</v>
      </c>
      <c r="K414" t="str" cm="1">
        <f t="array" ref="K414">_xlfn.IFS(C414&lt;5.7,"Normal",C414&lt;=6.4,"Predibetics",TRUE,"Diabetes")</f>
        <v>Normal</v>
      </c>
    </row>
    <row r="415" spans="1:11" x14ac:dyDescent="0.3">
      <c r="A415" t="s">
        <v>1957</v>
      </c>
      <c r="B415">
        <v>22.61</v>
      </c>
      <c r="C415">
        <v>6.13</v>
      </c>
      <c r="D415" t="s">
        <v>2380</v>
      </c>
      <c r="E415" t="s">
        <v>2379</v>
      </c>
      <c r="F415" t="s">
        <v>2381</v>
      </c>
      <c r="G415">
        <v>1</v>
      </c>
      <c r="H415" t="s">
        <v>2380</v>
      </c>
      <c r="J415" t="str" cm="1">
        <f t="array" ref="J415">_xlfn.IFS(B415&lt;18.5,"Underweight",B415&lt;=24.9,"Normal weight",B415&lt;=29.9, "overweight",TRUE,"obesity")</f>
        <v>Normal weight</v>
      </c>
      <c r="K415" t="str" cm="1">
        <f t="array" ref="K415">_xlfn.IFS(C415&lt;5.7,"Normal",C415&lt;=6.4,"Predibetics",TRUE,"Diabetes")</f>
        <v>Predibetics</v>
      </c>
    </row>
    <row r="416" spans="1:11" x14ac:dyDescent="0.3">
      <c r="A416" t="s">
        <v>1956</v>
      </c>
      <c r="B416">
        <v>24.32</v>
      </c>
      <c r="C416">
        <v>10.47</v>
      </c>
      <c r="D416" t="s">
        <v>2380</v>
      </c>
      <c r="E416" t="s">
        <v>2379</v>
      </c>
      <c r="F416" t="s">
        <v>2379</v>
      </c>
      <c r="G416">
        <v>2</v>
      </c>
      <c r="H416" t="s">
        <v>2380</v>
      </c>
      <c r="J416" t="str" cm="1">
        <f t="array" ref="J416">_xlfn.IFS(B416&lt;18.5,"Underweight",B416&lt;=24.9,"Normal weight",B416&lt;=29.9, "overweight",TRUE,"obesity")</f>
        <v>Normal weight</v>
      </c>
      <c r="K416" t="str" cm="1">
        <f t="array" ref="K416">_xlfn.IFS(C416&lt;5.7,"Normal",C416&lt;=6.4,"Predibetics",TRUE,"Diabetes")</f>
        <v>Diabetes</v>
      </c>
    </row>
    <row r="417" spans="1:11" x14ac:dyDescent="0.3">
      <c r="A417" t="s">
        <v>1955</v>
      </c>
      <c r="B417">
        <v>20.96</v>
      </c>
      <c r="C417">
        <v>4.04</v>
      </c>
      <c r="D417" t="s">
        <v>2380</v>
      </c>
      <c r="E417" t="s">
        <v>2379</v>
      </c>
      <c r="F417" t="s">
        <v>2379</v>
      </c>
      <c r="G417">
        <v>1</v>
      </c>
      <c r="H417" t="s">
        <v>2380</v>
      </c>
      <c r="J417" t="str" cm="1">
        <f t="array" ref="J417">_xlfn.IFS(B417&lt;18.5,"Underweight",B417&lt;=24.9,"Normal weight",B417&lt;=29.9, "overweight",TRUE,"obesity")</f>
        <v>Normal weight</v>
      </c>
      <c r="K417" t="str" cm="1">
        <f t="array" ref="K417">_xlfn.IFS(C417&lt;5.7,"Normal",C417&lt;=6.4,"Predibetics",TRUE,"Diabetes")</f>
        <v>Normal</v>
      </c>
    </row>
    <row r="418" spans="1:11" x14ac:dyDescent="0.3">
      <c r="A418" t="s">
        <v>1954</v>
      </c>
      <c r="B418">
        <v>19.68</v>
      </c>
      <c r="C418">
        <v>5.74</v>
      </c>
      <c r="D418" t="s">
        <v>2379</v>
      </c>
      <c r="E418" t="s">
        <v>2379</v>
      </c>
      <c r="F418" t="s">
        <v>2379</v>
      </c>
      <c r="G418">
        <v>0</v>
      </c>
      <c r="H418" t="s">
        <v>2380</v>
      </c>
      <c r="J418" t="str" cm="1">
        <f t="array" ref="J418">_xlfn.IFS(B418&lt;18.5,"Underweight",B418&lt;=24.9,"Normal weight",B418&lt;=29.9, "overweight",TRUE,"obesity")</f>
        <v>Normal weight</v>
      </c>
      <c r="K418" t="str" cm="1">
        <f t="array" ref="K418">_xlfn.IFS(C418&lt;5.7,"Normal",C418&lt;=6.4,"Predibetics",TRUE,"Diabetes")</f>
        <v>Predibetics</v>
      </c>
    </row>
    <row r="419" spans="1:11" x14ac:dyDescent="0.3">
      <c r="A419" t="s">
        <v>1953</v>
      </c>
      <c r="B419">
        <v>18.100000000000001</v>
      </c>
      <c r="C419">
        <v>6.33</v>
      </c>
      <c r="D419" t="s">
        <v>2379</v>
      </c>
      <c r="E419" t="s">
        <v>2379</v>
      </c>
      <c r="F419" t="s">
        <v>2379</v>
      </c>
      <c r="G419">
        <v>1</v>
      </c>
      <c r="H419" t="s">
        <v>2380</v>
      </c>
      <c r="J419" t="str" cm="1">
        <f t="array" ref="J419">_xlfn.IFS(B419&lt;18.5,"Underweight",B419&lt;=24.9,"Normal weight",B419&lt;=29.9, "overweight",TRUE,"obesity")</f>
        <v>Underweight</v>
      </c>
      <c r="K419" t="str" cm="1">
        <f t="array" ref="K419">_xlfn.IFS(C419&lt;5.7,"Normal",C419&lt;=6.4,"Predibetics",TRUE,"Diabetes")</f>
        <v>Predibetics</v>
      </c>
    </row>
    <row r="420" spans="1:11" x14ac:dyDescent="0.3">
      <c r="A420" t="s">
        <v>1952</v>
      </c>
      <c r="B420">
        <v>29.64</v>
      </c>
      <c r="C420">
        <v>4.28</v>
      </c>
      <c r="D420" t="s">
        <v>2380</v>
      </c>
      <c r="E420" t="s">
        <v>2379</v>
      </c>
      <c r="F420" t="s">
        <v>2379</v>
      </c>
      <c r="G420">
        <v>0</v>
      </c>
      <c r="H420" t="s">
        <v>2379</v>
      </c>
      <c r="J420" t="str" cm="1">
        <f t="array" ref="J420">_xlfn.IFS(B420&lt;18.5,"Underweight",B420&lt;=24.9,"Normal weight",B420&lt;=29.9, "overweight",TRUE,"obesity")</f>
        <v>overweight</v>
      </c>
      <c r="K420" t="str" cm="1">
        <f t="array" ref="K420">_xlfn.IFS(C420&lt;5.7,"Normal",C420&lt;=6.4,"Predibetics",TRUE,"Diabetes")</f>
        <v>Normal</v>
      </c>
    </row>
    <row r="421" spans="1:11" x14ac:dyDescent="0.3">
      <c r="A421" t="s">
        <v>1951</v>
      </c>
      <c r="B421">
        <v>25.3</v>
      </c>
      <c r="C421">
        <v>9.4700000000000006</v>
      </c>
      <c r="D421" t="s">
        <v>2380</v>
      </c>
      <c r="E421" t="s">
        <v>2379</v>
      </c>
      <c r="F421" t="s">
        <v>2379</v>
      </c>
      <c r="G421">
        <v>2</v>
      </c>
      <c r="H421" t="s">
        <v>2380</v>
      </c>
      <c r="J421" t="str" cm="1">
        <f t="array" ref="J421">_xlfn.IFS(B421&lt;18.5,"Underweight",B421&lt;=24.9,"Normal weight",B421&lt;=29.9, "overweight",TRUE,"obesity")</f>
        <v>overweight</v>
      </c>
      <c r="K421" t="str" cm="1">
        <f t="array" ref="K421">_xlfn.IFS(C421&lt;5.7,"Normal",C421&lt;=6.4,"Predibetics",TRUE,"Diabetes")</f>
        <v>Diabetes</v>
      </c>
    </row>
    <row r="422" spans="1:11" x14ac:dyDescent="0.3">
      <c r="A422" t="s">
        <v>1950</v>
      </c>
      <c r="B422">
        <v>27.6</v>
      </c>
      <c r="C422">
        <v>4.8499999999999996</v>
      </c>
      <c r="D422" t="s">
        <v>2380</v>
      </c>
      <c r="E422" t="s">
        <v>2379</v>
      </c>
      <c r="F422" t="s">
        <v>2379</v>
      </c>
      <c r="G422">
        <v>0</v>
      </c>
      <c r="H422" t="s">
        <v>2379</v>
      </c>
      <c r="J422" t="str" cm="1">
        <f t="array" ref="J422">_xlfn.IFS(B422&lt;18.5,"Underweight",B422&lt;=24.9,"Normal weight",B422&lt;=29.9, "overweight",TRUE,"obesity")</f>
        <v>overweight</v>
      </c>
      <c r="K422" t="str" cm="1">
        <f t="array" ref="K422">_xlfn.IFS(C422&lt;5.7,"Normal",C422&lt;=6.4,"Predibetics",TRUE,"Diabetes")</f>
        <v>Normal</v>
      </c>
    </row>
    <row r="423" spans="1:11" x14ac:dyDescent="0.3">
      <c r="A423" t="s">
        <v>1949</v>
      </c>
      <c r="B423">
        <v>27.645</v>
      </c>
      <c r="C423">
        <v>11.03</v>
      </c>
      <c r="D423" t="s">
        <v>2380</v>
      </c>
      <c r="E423" t="s">
        <v>2379</v>
      </c>
      <c r="F423" t="s">
        <v>2379</v>
      </c>
      <c r="G423">
        <v>1</v>
      </c>
      <c r="H423" t="s">
        <v>2380</v>
      </c>
      <c r="J423" t="str" cm="1">
        <f t="array" ref="J423">_xlfn.IFS(B423&lt;18.5,"Underweight",B423&lt;=24.9,"Normal weight",B423&lt;=29.9, "overweight",TRUE,"obesity")</f>
        <v>overweight</v>
      </c>
      <c r="K423" t="str" cm="1">
        <f t="array" ref="K423">_xlfn.IFS(C423&lt;5.7,"Normal",C423&lt;=6.4,"Predibetics",TRUE,"Diabetes")</f>
        <v>Diabetes</v>
      </c>
    </row>
    <row r="424" spans="1:11" x14ac:dyDescent="0.3">
      <c r="A424" t="s">
        <v>1948</v>
      </c>
      <c r="B424">
        <v>27.6</v>
      </c>
      <c r="C424">
        <v>5.22</v>
      </c>
      <c r="D424" t="s">
        <v>2379</v>
      </c>
      <c r="E424" t="s">
        <v>2379</v>
      </c>
      <c r="F424" t="s">
        <v>2379</v>
      </c>
      <c r="G424">
        <v>2</v>
      </c>
      <c r="H424" t="s">
        <v>2380</v>
      </c>
      <c r="J424" t="str" cm="1">
        <f t="array" ref="J424">_xlfn.IFS(B424&lt;18.5,"Underweight",B424&lt;=24.9,"Normal weight",B424&lt;=29.9, "overweight",TRUE,"obesity")</f>
        <v>overweight</v>
      </c>
      <c r="K424" t="str" cm="1">
        <f t="array" ref="K424">_xlfn.IFS(C424&lt;5.7,"Normal",C424&lt;=6.4,"Predibetics",TRUE,"Diabetes")</f>
        <v>Normal</v>
      </c>
    </row>
    <row r="425" spans="1:11" x14ac:dyDescent="0.3">
      <c r="A425" t="s">
        <v>1947</v>
      </c>
      <c r="B425">
        <v>25.08</v>
      </c>
      <c r="C425">
        <v>9.52</v>
      </c>
      <c r="D425" t="s">
        <v>2380</v>
      </c>
      <c r="E425" t="s">
        <v>2379</v>
      </c>
      <c r="F425" t="s">
        <v>2379</v>
      </c>
      <c r="G425">
        <v>2</v>
      </c>
      <c r="H425" t="s">
        <v>2379</v>
      </c>
      <c r="J425" t="str" cm="1">
        <f t="array" ref="J425">_xlfn.IFS(B425&lt;18.5,"Underweight",B425&lt;=24.9,"Normal weight",B425&lt;=29.9, "overweight",TRUE,"obesity")</f>
        <v>overweight</v>
      </c>
      <c r="K425" t="str" cm="1">
        <f t="array" ref="K425">_xlfn.IFS(C425&lt;5.7,"Normal",C425&lt;=6.4,"Predibetics",TRUE,"Diabetes")</f>
        <v>Diabetes</v>
      </c>
    </row>
    <row r="426" spans="1:11" x14ac:dyDescent="0.3">
      <c r="A426" t="s">
        <v>1946</v>
      </c>
      <c r="B426">
        <v>30.02</v>
      </c>
      <c r="C426">
        <v>11.09</v>
      </c>
      <c r="D426" t="s">
        <v>2379</v>
      </c>
      <c r="E426" t="s">
        <v>2379</v>
      </c>
      <c r="F426" t="s">
        <v>2379</v>
      </c>
      <c r="G426">
        <v>0</v>
      </c>
      <c r="H426" t="s">
        <v>2379</v>
      </c>
      <c r="J426" t="str" cm="1">
        <f t="array" ref="J426">_xlfn.IFS(B426&lt;18.5,"Underweight",B426&lt;=24.9,"Normal weight",B426&lt;=29.9, "overweight",TRUE,"obesity")</f>
        <v>obesity</v>
      </c>
      <c r="K426" t="str" cm="1">
        <f t="array" ref="K426">_xlfn.IFS(C426&lt;5.7,"Normal",C426&lt;=6.4,"Predibetics",TRUE,"Diabetes")</f>
        <v>Diabetes</v>
      </c>
    </row>
    <row r="427" spans="1:11" x14ac:dyDescent="0.3">
      <c r="A427" t="s">
        <v>1945</v>
      </c>
      <c r="B427">
        <v>27.36</v>
      </c>
      <c r="C427">
        <v>9.4499999999999993</v>
      </c>
      <c r="D427" t="s">
        <v>2380</v>
      </c>
      <c r="E427" t="s">
        <v>2379</v>
      </c>
      <c r="F427" t="s">
        <v>2379</v>
      </c>
      <c r="G427">
        <v>2</v>
      </c>
      <c r="H427" t="s">
        <v>2380</v>
      </c>
      <c r="J427" t="str" cm="1">
        <f t="array" ref="J427">_xlfn.IFS(B427&lt;18.5,"Underweight",B427&lt;=24.9,"Normal weight",B427&lt;=29.9, "overweight",TRUE,"obesity")</f>
        <v>overweight</v>
      </c>
      <c r="K427" t="str" cm="1">
        <f t="array" ref="K427">_xlfn.IFS(C427&lt;5.7,"Normal",C427&lt;=6.4,"Predibetics",TRUE,"Diabetes")</f>
        <v>Diabetes</v>
      </c>
    </row>
    <row r="428" spans="1:11" x14ac:dyDescent="0.3">
      <c r="A428" t="s">
        <v>1944</v>
      </c>
      <c r="B428">
        <v>22.2</v>
      </c>
      <c r="C428">
        <v>5.51</v>
      </c>
      <c r="D428" t="s">
        <v>2379</v>
      </c>
      <c r="E428" t="s">
        <v>2379</v>
      </c>
      <c r="F428" t="s">
        <v>2379</v>
      </c>
      <c r="G428">
        <v>0</v>
      </c>
      <c r="H428" t="s">
        <v>2380</v>
      </c>
      <c r="J428" t="str" cm="1">
        <f t="array" ref="J428">_xlfn.IFS(B428&lt;18.5,"Underweight",B428&lt;=24.9,"Normal weight",B428&lt;=29.9, "overweight",TRUE,"obesity")</f>
        <v>Normal weight</v>
      </c>
      <c r="K428" t="str" cm="1">
        <f t="array" ref="K428">_xlfn.IFS(C428&lt;5.7,"Normal",C428&lt;=6.4,"Predibetics",TRUE,"Diabetes")</f>
        <v>Normal</v>
      </c>
    </row>
    <row r="429" spans="1:11" x14ac:dyDescent="0.3">
      <c r="A429" t="s">
        <v>1943</v>
      </c>
      <c r="B429">
        <v>25.71</v>
      </c>
      <c r="C429">
        <v>4.18</v>
      </c>
      <c r="D429" t="s">
        <v>2379</v>
      </c>
      <c r="E429" t="s">
        <v>2380</v>
      </c>
      <c r="F429" t="s">
        <v>2379</v>
      </c>
      <c r="G429">
        <v>1</v>
      </c>
      <c r="H429" t="s">
        <v>2380</v>
      </c>
      <c r="J429" t="str" cm="1">
        <f t="array" ref="J429">_xlfn.IFS(B429&lt;18.5,"Underweight",B429&lt;=24.9,"Normal weight",B429&lt;=29.9, "overweight",TRUE,"obesity")</f>
        <v>overweight</v>
      </c>
      <c r="K429" t="str" cm="1">
        <f t="array" ref="K429">_xlfn.IFS(C429&lt;5.7,"Normal",C429&lt;=6.4,"Predibetics",TRUE,"Diabetes")</f>
        <v>Normal</v>
      </c>
    </row>
    <row r="430" spans="1:11" x14ac:dyDescent="0.3">
      <c r="A430" t="s">
        <v>1942</v>
      </c>
      <c r="B430">
        <v>41.91</v>
      </c>
      <c r="C430">
        <v>5.98</v>
      </c>
      <c r="D430" t="s">
        <v>2380</v>
      </c>
      <c r="E430" t="s">
        <v>2379</v>
      </c>
      <c r="F430" t="s">
        <v>2379</v>
      </c>
      <c r="G430">
        <v>1</v>
      </c>
      <c r="H430" t="s">
        <v>2379</v>
      </c>
      <c r="J430" t="str" cm="1">
        <f t="array" ref="J430">_xlfn.IFS(B430&lt;18.5,"Underweight",B430&lt;=24.9,"Normal weight",B430&lt;=29.9, "overweight",TRUE,"obesity")</f>
        <v>obesity</v>
      </c>
      <c r="K430" t="str" cm="1">
        <f t="array" ref="K430">_xlfn.IFS(C430&lt;5.7,"Normal",C430&lt;=6.4,"Predibetics",TRUE,"Diabetes")</f>
        <v>Predibetics</v>
      </c>
    </row>
    <row r="431" spans="1:11" x14ac:dyDescent="0.3">
      <c r="A431" t="s">
        <v>1941</v>
      </c>
      <c r="B431">
        <v>25.85</v>
      </c>
      <c r="C431">
        <v>10.16</v>
      </c>
      <c r="D431" t="s">
        <v>2379</v>
      </c>
      <c r="E431" t="s">
        <v>2379</v>
      </c>
      <c r="F431" t="s">
        <v>2379</v>
      </c>
      <c r="G431">
        <v>0</v>
      </c>
      <c r="H431" t="s">
        <v>2380</v>
      </c>
      <c r="J431" t="str" cm="1">
        <f t="array" ref="J431">_xlfn.IFS(B431&lt;18.5,"Underweight",B431&lt;=24.9,"Normal weight",B431&lt;=29.9, "overweight",TRUE,"obesity")</f>
        <v>overweight</v>
      </c>
      <c r="K431" t="str" cm="1">
        <f t="array" ref="K431">_xlfn.IFS(C431&lt;5.7,"Normal",C431&lt;=6.4,"Predibetics",TRUE,"Diabetes")</f>
        <v>Diabetes</v>
      </c>
    </row>
    <row r="432" spans="1:11" x14ac:dyDescent="0.3">
      <c r="A432" t="s">
        <v>1940</v>
      </c>
      <c r="B432">
        <v>23.844999999999999</v>
      </c>
      <c r="C432">
        <v>11.71</v>
      </c>
      <c r="D432" t="s">
        <v>2379</v>
      </c>
      <c r="E432" t="s">
        <v>2379</v>
      </c>
      <c r="F432" t="s">
        <v>2379</v>
      </c>
      <c r="G432">
        <v>2</v>
      </c>
      <c r="H432" t="s">
        <v>2380</v>
      </c>
      <c r="J432" t="str" cm="1">
        <f t="array" ref="J432">_xlfn.IFS(B432&lt;18.5,"Underweight",B432&lt;=24.9,"Normal weight",B432&lt;=29.9, "overweight",TRUE,"obesity")</f>
        <v>Normal weight</v>
      </c>
      <c r="K432" t="str" cm="1">
        <f t="array" ref="K432">_xlfn.IFS(C432&lt;5.7,"Normal",C432&lt;=6.4,"Predibetics",TRUE,"Diabetes")</f>
        <v>Diabetes</v>
      </c>
    </row>
    <row r="433" spans="1:11" x14ac:dyDescent="0.3">
      <c r="A433" t="s">
        <v>1939</v>
      </c>
      <c r="B433">
        <v>30.59</v>
      </c>
      <c r="C433">
        <v>5.23</v>
      </c>
      <c r="D433" t="s">
        <v>2379</v>
      </c>
      <c r="E433" t="s">
        <v>2379</v>
      </c>
      <c r="F433" t="s">
        <v>2381</v>
      </c>
      <c r="G433">
        <v>1</v>
      </c>
      <c r="H433" t="s">
        <v>2379</v>
      </c>
      <c r="J433" t="str" cm="1">
        <f t="array" ref="J433">_xlfn.IFS(B433&lt;18.5,"Underweight",B433&lt;=24.9,"Normal weight",B433&lt;=29.9, "overweight",TRUE,"obesity")</f>
        <v>obesity</v>
      </c>
      <c r="K433" t="str" cm="1">
        <f t="array" ref="K433">_xlfn.IFS(C433&lt;5.7,"Normal",C433&lt;=6.4,"Predibetics",TRUE,"Diabetes")</f>
        <v>Normal</v>
      </c>
    </row>
    <row r="434" spans="1:11" x14ac:dyDescent="0.3">
      <c r="A434" t="s">
        <v>1938</v>
      </c>
      <c r="B434">
        <v>24.795000000000002</v>
      </c>
      <c r="C434">
        <v>6.85</v>
      </c>
      <c r="D434" t="s">
        <v>2379</v>
      </c>
      <c r="E434" t="s">
        <v>2379</v>
      </c>
      <c r="F434" t="s">
        <v>2379</v>
      </c>
      <c r="G434">
        <v>0</v>
      </c>
      <c r="H434" t="s">
        <v>2380</v>
      </c>
      <c r="J434" t="str" cm="1">
        <f t="array" ref="J434">_xlfn.IFS(B434&lt;18.5,"Underweight",B434&lt;=24.9,"Normal weight",B434&lt;=29.9, "overweight",TRUE,"obesity")</f>
        <v>Normal weight</v>
      </c>
      <c r="K434" t="str" cm="1">
        <f t="array" ref="K434">_xlfn.IFS(C434&lt;5.7,"Normal",C434&lt;=6.4,"Predibetics",TRUE,"Diabetes")</f>
        <v>Diabetes</v>
      </c>
    </row>
    <row r="435" spans="1:11" x14ac:dyDescent="0.3">
      <c r="A435" t="s">
        <v>1937</v>
      </c>
      <c r="B435">
        <v>24.13</v>
      </c>
      <c r="C435">
        <v>7.05</v>
      </c>
      <c r="D435" t="s">
        <v>2380</v>
      </c>
      <c r="E435" t="s">
        <v>2379</v>
      </c>
      <c r="F435" t="s">
        <v>2379</v>
      </c>
      <c r="G435">
        <v>2</v>
      </c>
      <c r="H435" t="s">
        <v>2380</v>
      </c>
      <c r="J435" t="str" cm="1">
        <f t="array" ref="J435">_xlfn.IFS(B435&lt;18.5,"Underweight",B435&lt;=24.9,"Normal weight",B435&lt;=29.9, "overweight",TRUE,"obesity")</f>
        <v>Normal weight</v>
      </c>
      <c r="K435" t="str" cm="1">
        <f t="array" ref="K435">_xlfn.IFS(C435&lt;5.7,"Normal",C435&lt;=6.4,"Predibetics",TRUE,"Diabetes")</f>
        <v>Diabetes</v>
      </c>
    </row>
    <row r="436" spans="1:11" x14ac:dyDescent="0.3">
      <c r="A436" t="s">
        <v>1936</v>
      </c>
      <c r="B436">
        <v>25.84</v>
      </c>
      <c r="C436">
        <v>11.64</v>
      </c>
      <c r="D436" t="s">
        <v>2379</v>
      </c>
      <c r="E436" t="s">
        <v>2379</v>
      </c>
      <c r="F436" t="s">
        <v>2379</v>
      </c>
      <c r="G436">
        <v>2</v>
      </c>
      <c r="H436" t="s">
        <v>2380</v>
      </c>
      <c r="J436" t="str" cm="1">
        <f t="array" ref="J436">_xlfn.IFS(B436&lt;18.5,"Underweight",B436&lt;=24.9,"Normal weight",B436&lt;=29.9, "overweight",TRUE,"obesity")</f>
        <v>overweight</v>
      </c>
      <c r="K436" t="str" cm="1">
        <f t="array" ref="K436">_xlfn.IFS(C436&lt;5.7,"Normal",C436&lt;=6.4,"Predibetics",TRUE,"Diabetes")</f>
        <v>Diabetes</v>
      </c>
    </row>
    <row r="437" spans="1:11" x14ac:dyDescent="0.3">
      <c r="A437" t="s">
        <v>1935</v>
      </c>
      <c r="B437">
        <v>28</v>
      </c>
      <c r="C437">
        <v>10.52</v>
      </c>
      <c r="D437" t="s">
        <v>2379</v>
      </c>
      <c r="E437" t="s">
        <v>2379</v>
      </c>
      <c r="F437" t="s">
        <v>2379</v>
      </c>
      <c r="G437">
        <v>0</v>
      </c>
      <c r="H437" t="s">
        <v>2380</v>
      </c>
      <c r="J437" t="str" cm="1">
        <f t="array" ref="J437">_xlfn.IFS(B437&lt;18.5,"Underweight",B437&lt;=24.9,"Normal weight",B437&lt;=29.9, "overweight",TRUE,"obesity")</f>
        <v>overweight</v>
      </c>
      <c r="K437" t="str" cm="1">
        <f t="array" ref="K437">_xlfn.IFS(C437&lt;5.7,"Normal",C437&lt;=6.4,"Predibetics",TRUE,"Diabetes")</f>
        <v>Diabetes</v>
      </c>
    </row>
    <row r="438" spans="1:11" x14ac:dyDescent="0.3">
      <c r="A438" t="s">
        <v>1934</v>
      </c>
      <c r="B438">
        <v>34.1</v>
      </c>
      <c r="C438">
        <v>4.01</v>
      </c>
      <c r="D438" t="s">
        <v>2380</v>
      </c>
      <c r="E438" t="s">
        <v>2379</v>
      </c>
      <c r="F438" t="s">
        <v>2381</v>
      </c>
      <c r="G438">
        <v>1</v>
      </c>
      <c r="H438" t="s">
        <v>2379</v>
      </c>
      <c r="J438" t="str" cm="1">
        <f t="array" ref="J438">_xlfn.IFS(B438&lt;18.5,"Underweight",B438&lt;=24.9,"Normal weight",B438&lt;=29.9, "overweight",TRUE,"obesity")</f>
        <v>obesity</v>
      </c>
      <c r="K438" t="str" cm="1">
        <f t="array" ref="K438">_xlfn.IFS(C438&lt;5.7,"Normal",C438&lt;=6.4,"Predibetics",TRUE,"Diabetes")</f>
        <v>Normal</v>
      </c>
    </row>
    <row r="439" spans="1:11" x14ac:dyDescent="0.3">
      <c r="A439" t="s">
        <v>1933</v>
      </c>
      <c r="B439">
        <v>26.125</v>
      </c>
      <c r="C439">
        <v>8.56</v>
      </c>
      <c r="D439" t="s">
        <v>2380</v>
      </c>
      <c r="E439" t="s">
        <v>2379</v>
      </c>
      <c r="F439" t="s">
        <v>2379</v>
      </c>
      <c r="G439">
        <v>1</v>
      </c>
      <c r="H439" t="s">
        <v>2380</v>
      </c>
      <c r="J439" t="str" cm="1">
        <f t="array" ref="J439">_xlfn.IFS(B439&lt;18.5,"Underweight",B439&lt;=24.9,"Normal weight",B439&lt;=29.9, "overweight",TRUE,"obesity")</f>
        <v>overweight</v>
      </c>
      <c r="K439" t="str" cm="1">
        <f t="array" ref="K439">_xlfn.IFS(C439&lt;5.7,"Normal",C439&lt;=6.4,"Predibetics",TRUE,"Diabetes")</f>
        <v>Diabetes</v>
      </c>
    </row>
    <row r="440" spans="1:11" x14ac:dyDescent="0.3">
      <c r="A440" t="s">
        <v>1932</v>
      </c>
      <c r="B440">
        <v>25.6</v>
      </c>
      <c r="C440">
        <v>10.5</v>
      </c>
      <c r="D440" t="s">
        <v>2379</v>
      </c>
      <c r="E440" t="s">
        <v>2379</v>
      </c>
      <c r="F440" t="s">
        <v>2379</v>
      </c>
      <c r="G440">
        <v>2</v>
      </c>
      <c r="H440" t="s">
        <v>2380</v>
      </c>
      <c r="J440" t="str" cm="1">
        <f t="array" ref="J440">_xlfn.IFS(B440&lt;18.5,"Underweight",B440&lt;=24.9,"Normal weight",B440&lt;=29.9, "overweight",TRUE,"obesity")</f>
        <v>overweight</v>
      </c>
      <c r="K440" t="str" cm="1">
        <f t="array" ref="K440">_xlfn.IFS(C440&lt;5.7,"Normal",C440&lt;=6.4,"Predibetics",TRUE,"Diabetes")</f>
        <v>Diabetes</v>
      </c>
    </row>
    <row r="441" spans="1:11" x14ac:dyDescent="0.3">
      <c r="A441" t="s">
        <v>1931</v>
      </c>
      <c r="B441">
        <v>24.32</v>
      </c>
      <c r="C441">
        <v>6.39</v>
      </c>
      <c r="D441" t="s">
        <v>2379</v>
      </c>
      <c r="E441" t="s">
        <v>2379</v>
      </c>
      <c r="F441" t="s">
        <v>2379</v>
      </c>
      <c r="G441">
        <v>0</v>
      </c>
      <c r="H441" t="s">
        <v>2379</v>
      </c>
      <c r="J441" t="str" cm="1">
        <f t="array" ref="J441">_xlfn.IFS(B441&lt;18.5,"Underweight",B441&lt;=24.9,"Normal weight",B441&lt;=29.9, "overweight",TRUE,"obesity")</f>
        <v>Normal weight</v>
      </c>
      <c r="K441" t="str" cm="1">
        <f t="array" ref="K441">_xlfn.IFS(C441&lt;5.7,"Normal",C441&lt;=6.4,"Predibetics",TRUE,"Diabetes")</f>
        <v>Predibetics</v>
      </c>
    </row>
    <row r="442" spans="1:11" x14ac:dyDescent="0.3">
      <c r="A442" t="s">
        <v>1930</v>
      </c>
      <c r="B442">
        <v>22.88</v>
      </c>
      <c r="C442">
        <v>5.71</v>
      </c>
      <c r="D442" t="s">
        <v>2380</v>
      </c>
      <c r="E442" t="s">
        <v>2379</v>
      </c>
      <c r="F442" t="s">
        <v>2381</v>
      </c>
      <c r="G442">
        <v>1</v>
      </c>
      <c r="H442" t="s">
        <v>2380</v>
      </c>
      <c r="J442" t="str" cm="1">
        <f t="array" ref="J442">_xlfn.IFS(B442&lt;18.5,"Underweight",B442&lt;=24.9,"Normal weight",B442&lt;=29.9, "overweight",TRUE,"obesity")</f>
        <v>Normal weight</v>
      </c>
      <c r="K442" t="str" cm="1">
        <f t="array" ref="K442">_xlfn.IFS(C442&lt;5.7,"Normal",C442&lt;=6.4,"Predibetics",TRUE,"Diabetes")</f>
        <v>Predibetics</v>
      </c>
    </row>
    <row r="443" spans="1:11" x14ac:dyDescent="0.3">
      <c r="A443" t="s">
        <v>1929</v>
      </c>
      <c r="B443">
        <v>24.984999999999999</v>
      </c>
      <c r="C443">
        <v>4.43</v>
      </c>
      <c r="D443" t="s">
        <v>2380</v>
      </c>
      <c r="E443" t="s">
        <v>2379</v>
      </c>
      <c r="F443" t="s">
        <v>2381</v>
      </c>
      <c r="G443">
        <v>1</v>
      </c>
      <c r="H443" t="s">
        <v>2379</v>
      </c>
      <c r="J443" t="str" cm="1">
        <f t="array" ref="J443">_xlfn.IFS(B443&lt;18.5,"Underweight",B443&lt;=24.9,"Normal weight",B443&lt;=29.9, "overweight",TRUE,"obesity")</f>
        <v>overweight</v>
      </c>
      <c r="K443" t="str" cm="1">
        <f t="array" ref="K443">_xlfn.IFS(C443&lt;5.7,"Normal",C443&lt;=6.4,"Predibetics",TRUE,"Diabetes")</f>
        <v>Normal</v>
      </c>
    </row>
    <row r="444" spans="1:11" x14ac:dyDescent="0.3">
      <c r="A444" t="s">
        <v>1928</v>
      </c>
      <c r="B444">
        <v>33.1</v>
      </c>
      <c r="C444">
        <v>5.52</v>
      </c>
      <c r="D444" t="s">
        <v>2379</v>
      </c>
      <c r="E444" t="s">
        <v>2379</v>
      </c>
      <c r="F444" t="s">
        <v>2381</v>
      </c>
      <c r="G444">
        <v>1</v>
      </c>
      <c r="H444" t="s">
        <v>2379</v>
      </c>
      <c r="J444" t="str" cm="1">
        <f t="array" ref="J444">_xlfn.IFS(B444&lt;18.5,"Underweight",B444&lt;=24.9,"Normal weight",B444&lt;=29.9, "overweight",TRUE,"obesity")</f>
        <v>obesity</v>
      </c>
      <c r="K444" t="str" cm="1">
        <f t="array" ref="K444">_xlfn.IFS(C444&lt;5.7,"Normal",C444&lt;=6.4,"Predibetics",TRUE,"Diabetes")</f>
        <v>Normal</v>
      </c>
    </row>
    <row r="445" spans="1:11" x14ac:dyDescent="0.3">
      <c r="A445" t="s">
        <v>1927</v>
      </c>
      <c r="B445">
        <v>27.83</v>
      </c>
      <c r="C445">
        <v>9.1999999999999993</v>
      </c>
      <c r="D445" t="s">
        <v>2380</v>
      </c>
      <c r="E445" t="s">
        <v>2379</v>
      </c>
      <c r="F445" t="s">
        <v>2379</v>
      </c>
      <c r="G445">
        <v>1</v>
      </c>
      <c r="H445" t="s">
        <v>2380</v>
      </c>
      <c r="J445" t="str" cm="1">
        <f t="array" ref="J445">_xlfn.IFS(B445&lt;18.5,"Underweight",B445&lt;=24.9,"Normal weight",B445&lt;=29.9, "overweight",TRUE,"obesity")</f>
        <v>overweight</v>
      </c>
      <c r="K445" t="str" cm="1">
        <f t="array" ref="K445">_xlfn.IFS(C445&lt;5.7,"Normal",C445&lt;=6.4,"Predibetics",TRUE,"Diabetes")</f>
        <v>Diabetes</v>
      </c>
    </row>
    <row r="446" spans="1:11" x14ac:dyDescent="0.3">
      <c r="A446" t="s">
        <v>1926</v>
      </c>
      <c r="B446">
        <v>30.875</v>
      </c>
      <c r="C446">
        <v>10.97</v>
      </c>
      <c r="D446" t="s">
        <v>2380</v>
      </c>
      <c r="E446" t="s">
        <v>2379</v>
      </c>
      <c r="F446" t="s">
        <v>2379</v>
      </c>
      <c r="G446">
        <v>2</v>
      </c>
      <c r="H446" t="s">
        <v>2379</v>
      </c>
      <c r="J446" t="str" cm="1">
        <f t="array" ref="J446">_xlfn.IFS(B446&lt;18.5,"Underweight",B446&lt;=24.9,"Normal weight",B446&lt;=29.9, "overweight",TRUE,"obesity")</f>
        <v>obesity</v>
      </c>
      <c r="K446" t="str" cm="1">
        <f t="array" ref="K446">_xlfn.IFS(C446&lt;5.7,"Normal",C446&lt;=6.4,"Predibetics",TRUE,"Diabetes")</f>
        <v>Diabetes</v>
      </c>
    </row>
    <row r="447" spans="1:11" x14ac:dyDescent="0.3">
      <c r="A447" t="s">
        <v>1925</v>
      </c>
      <c r="B447">
        <v>27.265000000000001</v>
      </c>
      <c r="C447">
        <v>4.25</v>
      </c>
      <c r="D447" t="s">
        <v>2379</v>
      </c>
      <c r="E447" t="s">
        <v>2379</v>
      </c>
      <c r="F447" t="s">
        <v>2381</v>
      </c>
      <c r="G447">
        <v>1</v>
      </c>
      <c r="H447" t="s">
        <v>2379</v>
      </c>
      <c r="J447" t="str" cm="1">
        <f t="array" ref="J447">_xlfn.IFS(B447&lt;18.5,"Underweight",B447&lt;=24.9,"Normal weight",B447&lt;=29.9, "overweight",TRUE,"obesity")</f>
        <v>overweight</v>
      </c>
      <c r="K447" t="str" cm="1">
        <f t="array" ref="K447">_xlfn.IFS(C447&lt;5.7,"Normal",C447&lt;=6.4,"Predibetics",TRUE,"Diabetes")</f>
        <v>Normal</v>
      </c>
    </row>
    <row r="448" spans="1:11" x14ac:dyDescent="0.3">
      <c r="A448" t="s">
        <v>1924</v>
      </c>
      <c r="B448">
        <v>26.7</v>
      </c>
      <c r="C448">
        <v>5.23</v>
      </c>
      <c r="D448" t="s">
        <v>2379</v>
      </c>
      <c r="E448" t="s">
        <v>2379</v>
      </c>
      <c r="F448" t="s">
        <v>2381</v>
      </c>
      <c r="G448">
        <v>1</v>
      </c>
      <c r="H448" t="s">
        <v>2380</v>
      </c>
      <c r="J448" t="str" cm="1">
        <f t="array" ref="J448">_xlfn.IFS(B448&lt;18.5,"Underweight",B448&lt;=24.9,"Normal weight",B448&lt;=29.9, "overweight",TRUE,"obesity")</f>
        <v>overweight</v>
      </c>
      <c r="K448" t="str" cm="1">
        <f t="array" ref="K448">_xlfn.IFS(C448&lt;5.7,"Normal",C448&lt;=6.4,"Predibetics",TRUE,"Diabetes")</f>
        <v>Normal</v>
      </c>
    </row>
    <row r="449" spans="1:11" x14ac:dyDescent="0.3">
      <c r="A449" t="s">
        <v>1923</v>
      </c>
      <c r="B449">
        <v>29.925000000000001</v>
      </c>
      <c r="C449">
        <v>5.96</v>
      </c>
      <c r="D449" t="s">
        <v>2380</v>
      </c>
      <c r="E449" t="s">
        <v>2379</v>
      </c>
      <c r="F449" t="s">
        <v>2381</v>
      </c>
      <c r="G449">
        <v>1</v>
      </c>
      <c r="H449" t="s">
        <v>2380</v>
      </c>
      <c r="J449" t="str" cm="1">
        <f t="array" ref="J449">_xlfn.IFS(B449&lt;18.5,"Underweight",B449&lt;=24.9,"Normal weight",B449&lt;=29.9, "overweight",TRUE,"obesity")</f>
        <v>obesity</v>
      </c>
      <c r="K449" t="str" cm="1">
        <f t="array" ref="K449">_xlfn.IFS(C449&lt;5.7,"Normal",C449&lt;=6.4,"Predibetics",TRUE,"Diabetes")</f>
        <v>Predibetics</v>
      </c>
    </row>
    <row r="450" spans="1:11" x14ac:dyDescent="0.3">
      <c r="A450" t="s">
        <v>1922</v>
      </c>
      <c r="B450">
        <v>19.95</v>
      </c>
      <c r="C450">
        <v>4.29</v>
      </c>
      <c r="D450" t="s">
        <v>2380</v>
      </c>
      <c r="E450" t="s">
        <v>2379</v>
      </c>
      <c r="F450" t="s">
        <v>2379</v>
      </c>
      <c r="G450">
        <v>2</v>
      </c>
      <c r="H450" t="s">
        <v>2380</v>
      </c>
      <c r="J450" t="str" cm="1">
        <f t="array" ref="J450">_xlfn.IFS(B450&lt;18.5,"Underweight",B450&lt;=24.9,"Normal weight",B450&lt;=29.9, "overweight",TRUE,"obesity")</f>
        <v>Normal weight</v>
      </c>
      <c r="K450" t="str" cm="1">
        <f t="array" ref="K450">_xlfn.IFS(C450&lt;5.7,"Normal",C450&lt;=6.4,"Predibetics",TRUE,"Diabetes")</f>
        <v>Normal</v>
      </c>
    </row>
    <row r="451" spans="1:11" x14ac:dyDescent="0.3">
      <c r="A451" t="s">
        <v>1921</v>
      </c>
      <c r="B451">
        <v>24.225000000000001</v>
      </c>
      <c r="C451">
        <v>4.09</v>
      </c>
      <c r="D451" t="s">
        <v>2379</v>
      </c>
      <c r="E451" t="s">
        <v>2379</v>
      </c>
      <c r="F451" t="s">
        <v>2379</v>
      </c>
      <c r="G451">
        <v>0</v>
      </c>
      <c r="H451" t="s">
        <v>2379</v>
      </c>
      <c r="J451" t="str" cm="1">
        <f t="array" ref="J451">_xlfn.IFS(B451&lt;18.5,"Underweight",B451&lt;=24.9,"Normal weight",B451&lt;=29.9, "overweight",TRUE,"obesity")</f>
        <v>Normal weight</v>
      </c>
      <c r="K451" t="str" cm="1">
        <f t="array" ref="K451">_xlfn.IFS(C451&lt;5.7,"Normal",C451&lt;=6.4,"Predibetics",TRUE,"Diabetes")</f>
        <v>Normal</v>
      </c>
    </row>
    <row r="452" spans="1:11" x14ac:dyDescent="0.3">
      <c r="A452" t="s">
        <v>1920</v>
      </c>
      <c r="B452">
        <v>28.12</v>
      </c>
      <c r="C452">
        <v>4.88</v>
      </c>
      <c r="D452" t="s">
        <v>2379</v>
      </c>
      <c r="E452" t="s">
        <v>2379</v>
      </c>
      <c r="F452" t="s">
        <v>2379</v>
      </c>
      <c r="G452">
        <v>0</v>
      </c>
      <c r="H452" t="s">
        <v>2380</v>
      </c>
      <c r="J452" t="str" cm="1">
        <f t="array" ref="J452">_xlfn.IFS(B452&lt;18.5,"Underweight",B452&lt;=24.9,"Normal weight",B452&lt;=29.9, "overweight",TRUE,"obesity")</f>
        <v>overweight</v>
      </c>
      <c r="K452" t="str" cm="1">
        <f t="array" ref="K452">_xlfn.IFS(C452&lt;5.7,"Normal",C452&lt;=6.4,"Predibetics",TRUE,"Diabetes")</f>
        <v>Normal</v>
      </c>
    </row>
    <row r="453" spans="1:11" x14ac:dyDescent="0.3">
      <c r="A453" t="s">
        <v>1919</v>
      </c>
      <c r="B453">
        <v>23.21</v>
      </c>
      <c r="C453">
        <v>6.76</v>
      </c>
      <c r="D453" t="s">
        <v>2379</v>
      </c>
      <c r="E453" t="s">
        <v>2379</v>
      </c>
      <c r="F453" t="s">
        <v>2379</v>
      </c>
      <c r="G453">
        <v>0</v>
      </c>
      <c r="H453" t="s">
        <v>2380</v>
      </c>
      <c r="J453" t="str" cm="1">
        <f t="array" ref="J453">_xlfn.IFS(B453&lt;18.5,"Underweight",B453&lt;=24.9,"Normal weight",B453&lt;=29.9, "overweight",TRUE,"obesity")</f>
        <v>Normal weight</v>
      </c>
      <c r="K453" t="str" cm="1">
        <f t="array" ref="K453">_xlfn.IFS(C453&lt;5.7,"Normal",C453&lt;=6.4,"Predibetics",TRUE,"Diabetes")</f>
        <v>Diabetes</v>
      </c>
    </row>
    <row r="454" spans="1:11" x14ac:dyDescent="0.3">
      <c r="A454" t="s">
        <v>1918</v>
      </c>
      <c r="B454">
        <v>23.98</v>
      </c>
      <c r="C454">
        <v>10.67</v>
      </c>
      <c r="D454" t="s">
        <v>2379</v>
      </c>
      <c r="E454" t="s">
        <v>2379</v>
      </c>
      <c r="F454" t="s">
        <v>2379</v>
      </c>
      <c r="G454">
        <v>0</v>
      </c>
      <c r="H454" t="s">
        <v>2379</v>
      </c>
      <c r="J454" t="str" cm="1">
        <f t="array" ref="J454">_xlfn.IFS(B454&lt;18.5,"Underweight",B454&lt;=24.9,"Normal weight",B454&lt;=29.9, "overweight",TRUE,"obesity")</f>
        <v>Normal weight</v>
      </c>
      <c r="K454" t="str" cm="1">
        <f t="array" ref="K454">_xlfn.IFS(C454&lt;5.7,"Normal",C454&lt;=6.4,"Predibetics",TRUE,"Diabetes")</f>
        <v>Diabetes</v>
      </c>
    </row>
    <row r="455" spans="1:11" x14ac:dyDescent="0.3">
      <c r="A455" t="s">
        <v>1917</v>
      </c>
      <c r="B455">
        <v>30</v>
      </c>
      <c r="C455">
        <v>6.21</v>
      </c>
      <c r="D455" t="s">
        <v>2379</v>
      </c>
      <c r="E455" t="s">
        <v>2379</v>
      </c>
      <c r="F455" t="s">
        <v>2379</v>
      </c>
      <c r="G455">
        <v>0</v>
      </c>
      <c r="H455" t="s">
        <v>2380</v>
      </c>
      <c r="J455" t="str" cm="1">
        <f t="array" ref="J455">_xlfn.IFS(B455&lt;18.5,"Underweight",B455&lt;=24.9,"Normal weight",B455&lt;=29.9, "overweight",TRUE,"obesity")</f>
        <v>obesity</v>
      </c>
      <c r="K455" t="str" cm="1">
        <f t="array" ref="K455">_xlfn.IFS(C455&lt;5.7,"Normal",C455&lt;=6.4,"Predibetics",TRUE,"Diabetes")</f>
        <v>Predibetics</v>
      </c>
    </row>
    <row r="456" spans="1:11" x14ac:dyDescent="0.3">
      <c r="A456" t="s">
        <v>1916</v>
      </c>
      <c r="B456">
        <v>17.350000000000001</v>
      </c>
      <c r="C456">
        <v>5.03</v>
      </c>
      <c r="D456" t="s">
        <v>2380</v>
      </c>
      <c r="E456" t="s">
        <v>2379</v>
      </c>
      <c r="F456" t="s">
        <v>2379</v>
      </c>
      <c r="G456">
        <v>0</v>
      </c>
      <c r="H456" t="s">
        <v>2380</v>
      </c>
      <c r="J456" t="str" cm="1">
        <f t="array" ref="J456">_xlfn.IFS(B456&lt;18.5,"Underweight",B456&lt;=24.9,"Normal weight",B456&lt;=29.9, "overweight",TRUE,"obesity")</f>
        <v>Underweight</v>
      </c>
      <c r="K456" t="str" cm="1">
        <f t="array" ref="K456">_xlfn.IFS(C456&lt;5.7,"Normal",C456&lt;=6.4,"Predibetics",TRUE,"Diabetes")</f>
        <v>Normal</v>
      </c>
    </row>
    <row r="457" spans="1:11" x14ac:dyDescent="0.3">
      <c r="A457" t="s">
        <v>1915</v>
      </c>
      <c r="B457">
        <v>22.704999999999998</v>
      </c>
      <c r="C457">
        <v>5.27</v>
      </c>
      <c r="D457" t="s">
        <v>2379</v>
      </c>
      <c r="E457" t="s">
        <v>2379</v>
      </c>
      <c r="F457" t="s">
        <v>2379</v>
      </c>
      <c r="G457">
        <v>0</v>
      </c>
      <c r="H457" t="s">
        <v>2379</v>
      </c>
      <c r="J457" t="str" cm="1">
        <f t="array" ref="J457">_xlfn.IFS(B457&lt;18.5,"Underweight",B457&lt;=24.9,"Normal weight",B457&lt;=29.9, "overweight",TRUE,"obesity")</f>
        <v>Normal weight</v>
      </c>
      <c r="K457" t="str" cm="1">
        <f t="array" ref="K457">_xlfn.IFS(C457&lt;5.7,"Normal",C457&lt;=6.4,"Predibetics",TRUE,"Diabetes")</f>
        <v>Normal</v>
      </c>
    </row>
    <row r="458" spans="1:11" x14ac:dyDescent="0.3">
      <c r="A458" t="s">
        <v>1914</v>
      </c>
      <c r="B458">
        <v>25.41</v>
      </c>
      <c r="C458">
        <v>10.53</v>
      </c>
      <c r="D458" t="s">
        <v>2380</v>
      </c>
      <c r="E458" t="s">
        <v>2379</v>
      </c>
      <c r="F458" t="s">
        <v>2379</v>
      </c>
      <c r="G458">
        <v>1</v>
      </c>
      <c r="H458" t="s">
        <v>2380</v>
      </c>
      <c r="J458" t="str" cm="1">
        <f t="array" ref="J458">_xlfn.IFS(B458&lt;18.5,"Underweight",B458&lt;=24.9,"Normal weight",B458&lt;=29.9, "overweight",TRUE,"obesity")</f>
        <v>overweight</v>
      </c>
      <c r="K458" t="str" cm="1">
        <f t="array" ref="K458">_xlfn.IFS(C458&lt;5.7,"Normal",C458&lt;=6.4,"Predibetics",TRUE,"Diabetes")</f>
        <v>Diabetes</v>
      </c>
    </row>
    <row r="459" spans="1:11" x14ac:dyDescent="0.3">
      <c r="A459" t="s">
        <v>1913</v>
      </c>
      <c r="B459">
        <v>18.23</v>
      </c>
      <c r="C459">
        <v>5.78</v>
      </c>
      <c r="D459" t="s">
        <v>2379</v>
      </c>
      <c r="E459" t="s">
        <v>2379</v>
      </c>
      <c r="F459" t="s">
        <v>2381</v>
      </c>
      <c r="G459">
        <v>1</v>
      </c>
      <c r="H459" t="s">
        <v>2380</v>
      </c>
      <c r="J459" t="str" cm="1">
        <f t="array" ref="J459">_xlfn.IFS(B459&lt;18.5,"Underweight",B459&lt;=24.9,"Normal weight",B459&lt;=29.9, "overweight",TRUE,"obesity")</f>
        <v>Underweight</v>
      </c>
      <c r="K459" t="str" cm="1">
        <f t="array" ref="K459">_xlfn.IFS(C459&lt;5.7,"Normal",C459&lt;=6.4,"Predibetics",TRUE,"Diabetes")</f>
        <v>Predibetics</v>
      </c>
    </row>
    <row r="460" spans="1:11" x14ac:dyDescent="0.3">
      <c r="A460" t="s">
        <v>1912</v>
      </c>
      <c r="B460">
        <v>24.7</v>
      </c>
      <c r="C460">
        <v>4.3600000000000003</v>
      </c>
      <c r="D460" t="s">
        <v>2379</v>
      </c>
      <c r="E460" t="s">
        <v>2379</v>
      </c>
      <c r="F460" t="s">
        <v>2381</v>
      </c>
      <c r="G460">
        <v>1</v>
      </c>
      <c r="H460" t="s">
        <v>2380</v>
      </c>
      <c r="J460" t="str" cm="1">
        <f t="array" ref="J460">_xlfn.IFS(B460&lt;18.5,"Underweight",B460&lt;=24.9,"Normal weight",B460&lt;=29.9, "overweight",TRUE,"obesity")</f>
        <v>Normal weight</v>
      </c>
      <c r="K460" t="str" cm="1">
        <f t="array" ref="K460">_xlfn.IFS(C460&lt;5.7,"Normal",C460&lt;=6.4,"Predibetics",TRUE,"Diabetes")</f>
        <v>Normal</v>
      </c>
    </row>
    <row r="461" spans="1:11" x14ac:dyDescent="0.3">
      <c r="A461" t="s">
        <v>1911</v>
      </c>
      <c r="B461">
        <v>37.4</v>
      </c>
      <c r="C461">
        <v>9.7200000000000006</v>
      </c>
      <c r="D461" t="s">
        <v>2380</v>
      </c>
      <c r="E461" t="s">
        <v>2379</v>
      </c>
      <c r="F461" t="s">
        <v>2381</v>
      </c>
      <c r="G461">
        <v>1</v>
      </c>
      <c r="H461" t="s">
        <v>2379</v>
      </c>
      <c r="J461" t="str" cm="1">
        <f t="array" ref="J461">_xlfn.IFS(B461&lt;18.5,"Underweight",B461&lt;=24.9,"Normal weight",B461&lt;=29.9, "overweight",TRUE,"obesity")</f>
        <v>obesity</v>
      </c>
      <c r="K461" t="str" cm="1">
        <f t="array" ref="K461">_xlfn.IFS(C461&lt;5.7,"Normal",C461&lt;=6.4,"Predibetics",TRUE,"Diabetes")</f>
        <v>Diabetes</v>
      </c>
    </row>
    <row r="462" spans="1:11" x14ac:dyDescent="0.3">
      <c r="A462" t="s">
        <v>1910</v>
      </c>
      <c r="B462">
        <v>26.885000000000002</v>
      </c>
      <c r="C462">
        <v>5.18</v>
      </c>
      <c r="D462" t="s">
        <v>2379</v>
      </c>
      <c r="E462" t="s">
        <v>2379</v>
      </c>
      <c r="F462" t="s">
        <v>2381</v>
      </c>
      <c r="G462">
        <v>1</v>
      </c>
      <c r="H462" t="s">
        <v>2380</v>
      </c>
      <c r="J462" t="str" cm="1">
        <f t="array" ref="J462">_xlfn.IFS(B462&lt;18.5,"Underweight",B462&lt;=24.9,"Normal weight",B462&lt;=29.9, "overweight",TRUE,"obesity")</f>
        <v>overweight</v>
      </c>
      <c r="K462" t="str" cm="1">
        <f t="array" ref="K462">_xlfn.IFS(C462&lt;5.7,"Normal",C462&lt;=6.4,"Predibetics",TRUE,"Diabetes")</f>
        <v>Normal</v>
      </c>
    </row>
    <row r="463" spans="1:11" x14ac:dyDescent="0.3">
      <c r="A463" t="s">
        <v>1909</v>
      </c>
      <c r="B463">
        <v>25.27</v>
      </c>
      <c r="C463">
        <v>5.29</v>
      </c>
      <c r="D463" t="s">
        <v>2379</v>
      </c>
      <c r="E463" t="s">
        <v>2379</v>
      </c>
      <c r="F463" t="s">
        <v>2381</v>
      </c>
      <c r="G463">
        <v>1</v>
      </c>
      <c r="H463" t="s">
        <v>2380</v>
      </c>
      <c r="J463" t="str" cm="1">
        <f t="array" ref="J463">_xlfn.IFS(B463&lt;18.5,"Underweight",B463&lt;=24.9,"Normal weight",B463&lt;=29.9, "overweight",TRUE,"obesity")</f>
        <v>overweight</v>
      </c>
      <c r="K463" t="str" cm="1">
        <f t="array" ref="K463">_xlfn.IFS(C463&lt;5.7,"Normal",C463&lt;=6.4,"Predibetics",TRUE,"Diabetes")</f>
        <v>Normal</v>
      </c>
    </row>
    <row r="464" spans="1:11" x14ac:dyDescent="0.3">
      <c r="A464" t="s">
        <v>1908</v>
      </c>
      <c r="B464">
        <v>23.655000000000001</v>
      </c>
      <c r="C464">
        <v>4.8600000000000003</v>
      </c>
      <c r="D464" t="s">
        <v>2380</v>
      </c>
      <c r="E464" t="s">
        <v>2379</v>
      </c>
      <c r="F464" t="s">
        <v>2379</v>
      </c>
      <c r="G464">
        <v>0</v>
      </c>
      <c r="H464" t="s">
        <v>2380</v>
      </c>
      <c r="J464" t="str" cm="1">
        <f t="array" ref="J464">_xlfn.IFS(B464&lt;18.5,"Underweight",B464&lt;=24.9,"Normal weight",B464&lt;=29.9, "overweight",TRUE,"obesity")</f>
        <v>Normal weight</v>
      </c>
      <c r="K464" t="str" cm="1">
        <f t="array" ref="K464">_xlfn.IFS(C464&lt;5.7,"Normal",C464&lt;=6.4,"Predibetics",TRUE,"Diabetes")</f>
        <v>Normal</v>
      </c>
    </row>
    <row r="465" spans="1:11" x14ac:dyDescent="0.3">
      <c r="A465" t="s">
        <v>1907</v>
      </c>
      <c r="B465">
        <v>55.05</v>
      </c>
      <c r="C465">
        <v>7.66</v>
      </c>
      <c r="D465" t="s">
        <v>2379</v>
      </c>
      <c r="E465" t="s">
        <v>2379</v>
      </c>
      <c r="F465" t="s">
        <v>2379</v>
      </c>
      <c r="G465">
        <v>0</v>
      </c>
      <c r="H465" t="s">
        <v>2379</v>
      </c>
      <c r="J465" t="str" cm="1">
        <f t="array" ref="J465">_xlfn.IFS(B465&lt;18.5,"Underweight",B465&lt;=24.9,"Normal weight",B465&lt;=29.9, "overweight",TRUE,"obesity")</f>
        <v>obesity</v>
      </c>
      <c r="K465" t="str" cm="1">
        <f t="array" ref="K465">_xlfn.IFS(C465&lt;5.7,"Normal",C465&lt;=6.4,"Predibetics",TRUE,"Diabetes")</f>
        <v>Diabetes</v>
      </c>
    </row>
    <row r="466" spans="1:11" x14ac:dyDescent="0.3">
      <c r="A466" t="s">
        <v>1906</v>
      </c>
      <c r="B466">
        <v>24.89</v>
      </c>
      <c r="C466">
        <v>6.1</v>
      </c>
      <c r="D466" t="s">
        <v>2380</v>
      </c>
      <c r="E466" t="s">
        <v>2379</v>
      </c>
      <c r="F466" t="s">
        <v>2381</v>
      </c>
      <c r="G466">
        <v>1</v>
      </c>
      <c r="H466" t="s">
        <v>2380</v>
      </c>
      <c r="J466" t="str" cm="1">
        <f t="array" ref="J466">_xlfn.IFS(B466&lt;18.5,"Underweight",B466&lt;=24.9,"Normal weight",B466&lt;=29.9, "overweight",TRUE,"obesity")</f>
        <v>Normal weight</v>
      </c>
      <c r="K466" t="str" cm="1">
        <f t="array" ref="K466">_xlfn.IFS(C466&lt;5.7,"Normal",C466&lt;=6.4,"Predibetics",TRUE,"Diabetes")</f>
        <v>Predibetics</v>
      </c>
    </row>
    <row r="467" spans="1:11" x14ac:dyDescent="0.3">
      <c r="A467" t="s">
        <v>1905</v>
      </c>
      <c r="B467">
        <v>18.715</v>
      </c>
      <c r="C467">
        <v>4.4400000000000004</v>
      </c>
      <c r="D467" t="s">
        <v>2379</v>
      </c>
      <c r="E467" t="s">
        <v>2379</v>
      </c>
      <c r="F467" t="s">
        <v>2379</v>
      </c>
      <c r="G467">
        <v>0</v>
      </c>
      <c r="H467" t="s">
        <v>2379</v>
      </c>
      <c r="J467" t="str" cm="1">
        <f t="array" ref="J467">_xlfn.IFS(B467&lt;18.5,"Underweight",B467&lt;=24.9,"Normal weight",B467&lt;=29.9, "overweight",TRUE,"obesity")</f>
        <v>Normal weight</v>
      </c>
      <c r="K467" t="str" cm="1">
        <f t="array" ref="K467">_xlfn.IFS(C467&lt;5.7,"Normal",C467&lt;=6.4,"Predibetics",TRUE,"Diabetes")</f>
        <v>Normal</v>
      </c>
    </row>
    <row r="468" spans="1:11" x14ac:dyDescent="0.3">
      <c r="A468" t="s">
        <v>1904</v>
      </c>
      <c r="B468">
        <v>28.12</v>
      </c>
      <c r="C468">
        <v>6.15</v>
      </c>
      <c r="D468" t="s">
        <v>2379</v>
      </c>
      <c r="E468" t="s">
        <v>2379</v>
      </c>
      <c r="F468" t="s">
        <v>2379</v>
      </c>
      <c r="G468">
        <v>0</v>
      </c>
      <c r="H468" t="s">
        <v>2380</v>
      </c>
      <c r="J468" t="str" cm="1">
        <f t="array" ref="J468">_xlfn.IFS(B468&lt;18.5,"Underweight",B468&lt;=24.9,"Normal weight",B468&lt;=29.9, "overweight",TRUE,"obesity")</f>
        <v>overweight</v>
      </c>
      <c r="K468" t="str" cm="1">
        <f t="array" ref="K468">_xlfn.IFS(C468&lt;5.7,"Normal",C468&lt;=6.4,"Predibetics",TRUE,"Diabetes")</f>
        <v>Predibetics</v>
      </c>
    </row>
    <row r="469" spans="1:11" x14ac:dyDescent="0.3">
      <c r="A469" t="s">
        <v>1903</v>
      </c>
      <c r="B469">
        <v>26.6</v>
      </c>
      <c r="C469">
        <v>4.53</v>
      </c>
      <c r="D469" t="s">
        <v>2379</v>
      </c>
      <c r="E469" t="s">
        <v>2379</v>
      </c>
      <c r="F469" t="s">
        <v>2379</v>
      </c>
      <c r="G469">
        <v>0</v>
      </c>
      <c r="H469" t="s">
        <v>2380</v>
      </c>
      <c r="J469" t="str" cm="1">
        <f t="array" ref="J469">_xlfn.IFS(B469&lt;18.5,"Underweight",B469&lt;=24.9,"Normal weight",B469&lt;=29.9, "overweight",TRUE,"obesity")</f>
        <v>overweight</v>
      </c>
      <c r="K469" t="str" cm="1">
        <f t="array" ref="K469">_xlfn.IFS(C469&lt;5.7,"Normal",C469&lt;=6.4,"Predibetics",TRUE,"Diabetes")</f>
        <v>Normal</v>
      </c>
    </row>
    <row r="470" spans="1:11" x14ac:dyDescent="0.3">
      <c r="A470" t="s">
        <v>1902</v>
      </c>
      <c r="B470">
        <v>30.114999999999998</v>
      </c>
      <c r="C470">
        <v>5.48</v>
      </c>
      <c r="D470" t="s">
        <v>2379</v>
      </c>
      <c r="E470" t="s">
        <v>2380</v>
      </c>
      <c r="F470" t="s">
        <v>2379</v>
      </c>
      <c r="G470">
        <v>1</v>
      </c>
      <c r="H470" t="s">
        <v>2379</v>
      </c>
      <c r="J470" t="str" cm="1">
        <f t="array" ref="J470">_xlfn.IFS(B470&lt;18.5,"Underweight",B470&lt;=24.9,"Normal weight",B470&lt;=29.9, "overweight",TRUE,"obesity")</f>
        <v>obesity</v>
      </c>
      <c r="K470" t="str" cm="1">
        <f t="array" ref="K470">_xlfn.IFS(C470&lt;5.7,"Normal",C470&lt;=6.4,"Predibetics",TRUE,"Diabetes")</f>
        <v>Normal</v>
      </c>
    </row>
    <row r="471" spans="1:11" x14ac:dyDescent="0.3">
      <c r="A471" t="s">
        <v>1901</v>
      </c>
      <c r="B471">
        <v>24.605</v>
      </c>
      <c r="C471">
        <v>5.48</v>
      </c>
      <c r="D471" t="s">
        <v>2379</v>
      </c>
      <c r="E471" t="s">
        <v>2379</v>
      </c>
      <c r="F471" t="s">
        <v>2379</v>
      </c>
      <c r="G471">
        <v>0</v>
      </c>
      <c r="H471" t="s">
        <v>2380</v>
      </c>
      <c r="J471" t="str" cm="1">
        <f t="array" ref="J471">_xlfn.IFS(B471&lt;18.5,"Underweight",B471&lt;=24.9,"Normal weight",B471&lt;=29.9, "overweight",TRUE,"obesity")</f>
        <v>Normal weight</v>
      </c>
      <c r="K471" t="str" cm="1">
        <f t="array" ref="K471">_xlfn.IFS(C471&lt;5.7,"Normal",C471&lt;=6.4,"Predibetics",TRUE,"Diabetes")</f>
        <v>Normal</v>
      </c>
    </row>
    <row r="472" spans="1:11" x14ac:dyDescent="0.3">
      <c r="A472" t="s">
        <v>1900</v>
      </c>
      <c r="B472">
        <v>29.6</v>
      </c>
      <c r="C472">
        <v>8.1</v>
      </c>
      <c r="D472" t="s">
        <v>2379</v>
      </c>
      <c r="E472" t="s">
        <v>2379</v>
      </c>
      <c r="F472" t="s">
        <v>2379</v>
      </c>
      <c r="G472">
        <v>0</v>
      </c>
      <c r="H472" t="s">
        <v>2379</v>
      </c>
      <c r="J472" t="str" cm="1">
        <f t="array" ref="J472">_xlfn.IFS(B472&lt;18.5,"Underweight",B472&lt;=24.9,"Normal weight",B472&lt;=29.9, "overweight",TRUE,"obesity")</f>
        <v>overweight</v>
      </c>
      <c r="K472" t="str" cm="1">
        <f t="array" ref="K472">_xlfn.IFS(C472&lt;5.7,"Normal",C472&lt;=6.4,"Predibetics",TRUE,"Diabetes")</f>
        <v>Diabetes</v>
      </c>
    </row>
    <row r="473" spans="1:11" x14ac:dyDescent="0.3">
      <c r="A473" t="s">
        <v>1899</v>
      </c>
      <c r="B473">
        <v>24.42</v>
      </c>
      <c r="C473">
        <v>7.16</v>
      </c>
      <c r="D473" t="s">
        <v>2379</v>
      </c>
      <c r="E473" t="s">
        <v>2379</v>
      </c>
      <c r="F473" t="s">
        <v>2379</v>
      </c>
      <c r="G473">
        <v>0</v>
      </c>
      <c r="H473" t="s">
        <v>2380</v>
      </c>
      <c r="J473" t="str" cm="1">
        <f t="array" ref="J473">_xlfn.IFS(B473&lt;18.5,"Underweight",B473&lt;=24.9,"Normal weight",B473&lt;=29.9, "overweight",TRUE,"obesity")</f>
        <v>Normal weight</v>
      </c>
      <c r="K473" t="str" cm="1">
        <f t="array" ref="K473">_xlfn.IFS(C473&lt;5.7,"Normal",C473&lt;=6.4,"Predibetics",TRUE,"Diabetes")</f>
        <v>Diabetes</v>
      </c>
    </row>
    <row r="474" spans="1:11" x14ac:dyDescent="0.3">
      <c r="A474" t="s">
        <v>1898</v>
      </c>
      <c r="B474">
        <v>20.9</v>
      </c>
      <c r="C474">
        <v>4.55</v>
      </c>
      <c r="D474" t="s">
        <v>2380</v>
      </c>
      <c r="E474" t="s">
        <v>2379</v>
      </c>
      <c r="F474" t="s">
        <v>2381</v>
      </c>
      <c r="G474">
        <v>1</v>
      </c>
      <c r="H474" t="s">
        <v>2380</v>
      </c>
      <c r="J474" t="str" cm="1">
        <f t="array" ref="J474">_xlfn.IFS(B474&lt;18.5,"Underweight",B474&lt;=24.9,"Normal weight",B474&lt;=29.9, "overweight",TRUE,"obesity")</f>
        <v>Normal weight</v>
      </c>
      <c r="K474" t="str" cm="1">
        <f t="array" ref="K474">_xlfn.IFS(C474&lt;5.7,"Normal",C474&lt;=6.4,"Predibetics",TRUE,"Diabetes")</f>
        <v>Normal</v>
      </c>
    </row>
    <row r="475" spans="1:11" x14ac:dyDescent="0.3">
      <c r="A475" t="s">
        <v>1897</v>
      </c>
      <c r="B475">
        <v>22.895</v>
      </c>
      <c r="C475">
        <v>6.03</v>
      </c>
      <c r="D475" t="s">
        <v>2379</v>
      </c>
      <c r="E475" t="s">
        <v>2379</v>
      </c>
      <c r="F475" t="s">
        <v>2379</v>
      </c>
      <c r="G475">
        <v>0</v>
      </c>
      <c r="H475" t="s">
        <v>2380</v>
      </c>
      <c r="J475" t="str" cm="1">
        <f t="array" ref="J475">_xlfn.IFS(B475&lt;18.5,"Underweight",B475&lt;=24.9,"Normal weight",B475&lt;=29.9, "overweight",TRUE,"obesity")</f>
        <v>Normal weight</v>
      </c>
      <c r="K475" t="str" cm="1">
        <f t="array" ref="K475">_xlfn.IFS(C475&lt;5.7,"Normal",C475&lt;=6.4,"Predibetics",TRUE,"Diabetes")</f>
        <v>Predibetics</v>
      </c>
    </row>
    <row r="476" spans="1:11" x14ac:dyDescent="0.3">
      <c r="A476" t="s">
        <v>1896</v>
      </c>
      <c r="B476">
        <v>28.3</v>
      </c>
      <c r="C476">
        <v>5.47</v>
      </c>
      <c r="D476" t="s">
        <v>2380</v>
      </c>
      <c r="E476" t="s">
        <v>2379</v>
      </c>
      <c r="F476" t="s">
        <v>2381</v>
      </c>
      <c r="G476">
        <v>1</v>
      </c>
      <c r="H476" t="s">
        <v>2380</v>
      </c>
      <c r="J476" t="str" cm="1">
        <f t="array" ref="J476">_xlfn.IFS(B476&lt;18.5,"Underweight",B476&lt;=24.9,"Normal weight",B476&lt;=29.9, "overweight",TRUE,"obesity")</f>
        <v>overweight</v>
      </c>
      <c r="K476" t="str" cm="1">
        <f t="array" ref="K476">_xlfn.IFS(C476&lt;5.7,"Normal",C476&lt;=6.4,"Predibetics",TRUE,"Diabetes")</f>
        <v>Normal</v>
      </c>
    </row>
    <row r="477" spans="1:11" x14ac:dyDescent="0.3">
      <c r="A477" t="s">
        <v>1894</v>
      </c>
      <c r="B477">
        <v>54.3</v>
      </c>
      <c r="C477">
        <v>4.1500000000000004</v>
      </c>
      <c r="D477" t="s">
        <v>2380</v>
      </c>
      <c r="E477" t="s">
        <v>2379</v>
      </c>
      <c r="F477" t="s">
        <v>2379</v>
      </c>
      <c r="G477">
        <v>1</v>
      </c>
      <c r="H477" t="s">
        <v>2379</v>
      </c>
      <c r="J477" t="str" cm="1">
        <f t="array" ref="J477">_xlfn.IFS(B477&lt;18.5,"Underweight",B477&lt;=24.9,"Normal weight",B477&lt;=29.9, "overweight",TRUE,"obesity")</f>
        <v>obesity</v>
      </c>
      <c r="K477" t="str" cm="1">
        <f t="array" ref="K477">_xlfn.IFS(C477&lt;5.7,"Normal",C477&lt;=6.4,"Predibetics",TRUE,"Diabetes")</f>
        <v>Normal</v>
      </c>
    </row>
    <row r="478" spans="1:11" x14ac:dyDescent="0.3">
      <c r="A478" t="s">
        <v>1893</v>
      </c>
      <c r="B478">
        <v>33.344999999999999</v>
      </c>
      <c r="C478">
        <v>11.32</v>
      </c>
      <c r="D478" t="s">
        <v>2380</v>
      </c>
      <c r="E478" t="s">
        <v>2379</v>
      </c>
      <c r="F478" t="s">
        <v>2379</v>
      </c>
      <c r="G478">
        <v>1</v>
      </c>
      <c r="H478" t="s">
        <v>2379</v>
      </c>
      <c r="J478" t="str" cm="1">
        <f t="array" ref="J478">_xlfn.IFS(B478&lt;18.5,"Underweight",B478&lt;=24.9,"Normal weight",B478&lt;=29.9, "overweight",TRUE,"obesity")</f>
        <v>obesity</v>
      </c>
      <c r="K478" t="str" cm="1">
        <f t="array" ref="K478">_xlfn.IFS(C478&lt;5.7,"Normal",C478&lt;=6.4,"Predibetics",TRUE,"Diabetes")</f>
        <v>Diabetes</v>
      </c>
    </row>
    <row r="479" spans="1:11" x14ac:dyDescent="0.3">
      <c r="A479" t="s">
        <v>1892</v>
      </c>
      <c r="B479">
        <v>33</v>
      </c>
      <c r="C479">
        <v>9.51</v>
      </c>
      <c r="D479" t="s">
        <v>2380</v>
      </c>
      <c r="E479" t="s">
        <v>2379</v>
      </c>
      <c r="F479" t="s">
        <v>2379</v>
      </c>
      <c r="G479">
        <v>0</v>
      </c>
      <c r="H479" t="s">
        <v>2379</v>
      </c>
      <c r="J479" t="str" cm="1">
        <f t="array" ref="J479">_xlfn.IFS(B479&lt;18.5,"Underweight",B479&lt;=24.9,"Normal weight",B479&lt;=29.9, "overweight",TRUE,"obesity")</f>
        <v>obesity</v>
      </c>
      <c r="K479" t="str" cm="1">
        <f t="array" ref="K479">_xlfn.IFS(C479&lt;5.7,"Normal",C479&lt;=6.4,"Predibetics",TRUE,"Diabetes")</f>
        <v>Diabetes</v>
      </c>
    </row>
    <row r="480" spans="1:11" x14ac:dyDescent="0.3">
      <c r="A480" t="s">
        <v>1891</v>
      </c>
      <c r="B480">
        <v>28.024999999999999</v>
      </c>
      <c r="C480">
        <v>7.67</v>
      </c>
      <c r="D480" t="s">
        <v>2380</v>
      </c>
      <c r="E480" t="s">
        <v>2379</v>
      </c>
      <c r="F480" t="s">
        <v>2379</v>
      </c>
      <c r="G480">
        <v>1</v>
      </c>
      <c r="H480" t="s">
        <v>2380</v>
      </c>
      <c r="J480" t="str" cm="1">
        <f t="array" ref="J480">_xlfn.IFS(B480&lt;18.5,"Underweight",B480&lt;=24.9,"Normal weight",B480&lt;=29.9, "overweight",TRUE,"obesity")</f>
        <v>overweight</v>
      </c>
      <c r="K480" t="str" cm="1">
        <f t="array" ref="K480">_xlfn.IFS(C480&lt;5.7,"Normal",C480&lt;=6.4,"Predibetics",TRUE,"Diabetes")</f>
        <v>Diabetes</v>
      </c>
    </row>
    <row r="481" spans="1:11" x14ac:dyDescent="0.3">
      <c r="A481" t="s">
        <v>1890</v>
      </c>
      <c r="B481">
        <v>28.69</v>
      </c>
      <c r="C481">
        <v>6.23</v>
      </c>
      <c r="D481" t="s">
        <v>2379</v>
      </c>
      <c r="E481" t="s">
        <v>2379</v>
      </c>
      <c r="F481" t="s">
        <v>2379</v>
      </c>
      <c r="G481">
        <v>1</v>
      </c>
      <c r="H481" t="s">
        <v>2380</v>
      </c>
      <c r="J481" t="str" cm="1">
        <f t="array" ref="J481">_xlfn.IFS(B481&lt;18.5,"Underweight",B481&lt;=24.9,"Normal weight",B481&lt;=29.9, "overweight",TRUE,"obesity")</f>
        <v>overweight</v>
      </c>
      <c r="K481" t="str" cm="1">
        <f t="array" ref="K481">_xlfn.IFS(C481&lt;5.7,"Normal",C481&lt;=6.4,"Predibetics",TRUE,"Diabetes")</f>
        <v>Predibetics</v>
      </c>
    </row>
    <row r="482" spans="1:11" x14ac:dyDescent="0.3">
      <c r="A482" t="s">
        <v>1889</v>
      </c>
      <c r="B482">
        <v>40.28</v>
      </c>
      <c r="C482">
        <v>8.9</v>
      </c>
      <c r="D482" t="s">
        <v>2379</v>
      </c>
      <c r="E482" t="s">
        <v>2379</v>
      </c>
      <c r="F482" t="s">
        <v>2379</v>
      </c>
      <c r="G482">
        <v>0</v>
      </c>
      <c r="H482" t="s">
        <v>2379</v>
      </c>
      <c r="J482" t="str" cm="1">
        <f t="array" ref="J482">_xlfn.IFS(B482&lt;18.5,"Underweight",B482&lt;=24.9,"Normal weight",B482&lt;=29.9, "overweight",TRUE,"obesity")</f>
        <v>obesity</v>
      </c>
      <c r="K482" t="str" cm="1">
        <f t="array" ref="K482">_xlfn.IFS(C482&lt;5.7,"Normal",C482&lt;=6.4,"Predibetics",TRUE,"Diabetes")</f>
        <v>Diabetes</v>
      </c>
    </row>
    <row r="483" spans="1:11" x14ac:dyDescent="0.3">
      <c r="A483" t="s">
        <v>1888</v>
      </c>
      <c r="B483">
        <v>37.299999999999997</v>
      </c>
      <c r="C483">
        <v>7.79</v>
      </c>
      <c r="D483" t="s">
        <v>2380</v>
      </c>
      <c r="E483" t="s">
        <v>2379</v>
      </c>
      <c r="F483" t="s">
        <v>2379</v>
      </c>
      <c r="G483">
        <v>0</v>
      </c>
      <c r="H483" t="s">
        <v>2379</v>
      </c>
      <c r="J483" t="str" cm="1">
        <f t="array" ref="J483">_xlfn.IFS(B483&lt;18.5,"Underweight",B483&lt;=24.9,"Normal weight",B483&lt;=29.9, "overweight",TRUE,"obesity")</f>
        <v>obesity</v>
      </c>
      <c r="K483" t="str" cm="1">
        <f t="array" ref="K483">_xlfn.IFS(C483&lt;5.7,"Normal",C483&lt;=6.4,"Predibetics",TRUE,"Diabetes")</f>
        <v>Diabetes</v>
      </c>
    </row>
    <row r="484" spans="1:11" x14ac:dyDescent="0.3">
      <c r="A484" t="s">
        <v>1887</v>
      </c>
      <c r="B484">
        <v>54.47</v>
      </c>
      <c r="C484">
        <v>4.49</v>
      </c>
      <c r="D484" t="s">
        <v>2380</v>
      </c>
      <c r="E484" t="s">
        <v>2379</v>
      </c>
      <c r="F484" t="s">
        <v>2379</v>
      </c>
      <c r="G484">
        <v>2</v>
      </c>
      <c r="H484" t="s">
        <v>2379</v>
      </c>
      <c r="J484" t="str" cm="1">
        <f t="array" ref="J484">_xlfn.IFS(B484&lt;18.5,"Underweight",B484&lt;=24.9,"Normal weight",B484&lt;=29.9, "overweight",TRUE,"obesity")</f>
        <v>obesity</v>
      </c>
      <c r="K484" t="str" cm="1">
        <f t="array" ref="K484">_xlfn.IFS(C484&lt;5.7,"Normal",C484&lt;=6.4,"Predibetics",TRUE,"Diabetes")</f>
        <v>Normal</v>
      </c>
    </row>
    <row r="485" spans="1:11" x14ac:dyDescent="0.3">
      <c r="A485" t="s">
        <v>1886</v>
      </c>
      <c r="B485">
        <v>38.06</v>
      </c>
      <c r="C485">
        <v>5.24</v>
      </c>
      <c r="D485" t="s">
        <v>2380</v>
      </c>
      <c r="E485" t="s">
        <v>2379</v>
      </c>
      <c r="F485" t="s">
        <v>2381</v>
      </c>
      <c r="G485">
        <v>1</v>
      </c>
      <c r="H485" t="s">
        <v>2379</v>
      </c>
      <c r="J485" t="str" cm="1">
        <f t="array" ref="J485">_xlfn.IFS(B485&lt;18.5,"Underweight",B485&lt;=24.9,"Normal weight",B485&lt;=29.9, "overweight",TRUE,"obesity")</f>
        <v>obesity</v>
      </c>
      <c r="K485" t="str" cm="1">
        <f t="array" ref="K485">_xlfn.IFS(C485&lt;5.7,"Normal",C485&lt;=6.4,"Predibetics",TRUE,"Diabetes")</f>
        <v>Normal</v>
      </c>
    </row>
    <row r="486" spans="1:11" x14ac:dyDescent="0.3">
      <c r="A486" t="s">
        <v>1885</v>
      </c>
      <c r="B486">
        <v>51.47</v>
      </c>
      <c r="C486">
        <v>9.6</v>
      </c>
      <c r="D486" t="s">
        <v>2379</v>
      </c>
      <c r="E486" t="s">
        <v>2379</v>
      </c>
      <c r="F486" t="s">
        <v>2379</v>
      </c>
      <c r="G486">
        <v>0</v>
      </c>
      <c r="H486" t="s">
        <v>2379</v>
      </c>
      <c r="J486" t="str" cm="1">
        <f t="array" ref="J486">_xlfn.IFS(B486&lt;18.5,"Underweight",B486&lt;=24.9,"Normal weight",B486&lt;=29.9, "overweight",TRUE,"obesity")</f>
        <v>obesity</v>
      </c>
      <c r="K486" t="str" cm="1">
        <f t="array" ref="K486">_xlfn.IFS(C486&lt;5.7,"Normal",C486&lt;=6.4,"Predibetics",TRUE,"Diabetes")</f>
        <v>Diabetes</v>
      </c>
    </row>
    <row r="487" spans="1:11" x14ac:dyDescent="0.3">
      <c r="A487" t="s">
        <v>1884</v>
      </c>
      <c r="B487">
        <v>29.8</v>
      </c>
      <c r="C487">
        <v>5.78</v>
      </c>
      <c r="D487" t="s">
        <v>2380</v>
      </c>
      <c r="E487" t="s">
        <v>2379</v>
      </c>
      <c r="F487" t="s">
        <v>2379</v>
      </c>
      <c r="G487">
        <v>0</v>
      </c>
      <c r="H487" t="s">
        <v>2379</v>
      </c>
      <c r="J487" t="str" cm="1">
        <f t="array" ref="J487">_xlfn.IFS(B487&lt;18.5,"Underweight",B487&lt;=24.9,"Normal weight",B487&lt;=29.9, "overweight",TRUE,"obesity")</f>
        <v>overweight</v>
      </c>
      <c r="K487" t="str" cm="1">
        <f t="array" ref="K487">_xlfn.IFS(C487&lt;5.7,"Normal",C487&lt;=6.4,"Predibetics",TRUE,"Diabetes")</f>
        <v>Predibetics</v>
      </c>
    </row>
    <row r="488" spans="1:11" x14ac:dyDescent="0.3">
      <c r="A488" t="s">
        <v>1883</v>
      </c>
      <c r="B488">
        <v>49.77</v>
      </c>
      <c r="C488">
        <v>7.02</v>
      </c>
      <c r="D488" t="s">
        <v>2379</v>
      </c>
      <c r="E488" t="s">
        <v>2379</v>
      </c>
      <c r="F488" t="s">
        <v>2379</v>
      </c>
      <c r="G488">
        <v>0</v>
      </c>
      <c r="H488" t="s">
        <v>2379</v>
      </c>
      <c r="J488" t="str" cm="1">
        <f t="array" ref="J488">_xlfn.IFS(B488&lt;18.5,"Underweight",B488&lt;=24.9,"Normal weight",B488&lt;=29.9, "overweight",TRUE,"obesity")</f>
        <v>obesity</v>
      </c>
      <c r="K488" t="str" cm="1">
        <f t="array" ref="K488">_xlfn.IFS(C488&lt;5.7,"Normal",C488&lt;=6.4,"Predibetics",TRUE,"Diabetes")</f>
        <v>Diabetes</v>
      </c>
    </row>
    <row r="489" spans="1:11" x14ac:dyDescent="0.3">
      <c r="A489" t="s">
        <v>1882</v>
      </c>
      <c r="B489">
        <v>25.555</v>
      </c>
      <c r="C489">
        <v>4.09</v>
      </c>
      <c r="D489" t="s">
        <v>2380</v>
      </c>
      <c r="E489" t="s">
        <v>2379</v>
      </c>
      <c r="F489" t="s">
        <v>2379</v>
      </c>
      <c r="G489">
        <v>0</v>
      </c>
      <c r="H489" t="s">
        <v>2380</v>
      </c>
      <c r="J489" t="str" cm="1">
        <f t="array" ref="J489">_xlfn.IFS(B489&lt;18.5,"Underweight",B489&lt;=24.9,"Normal weight",B489&lt;=29.9, "overweight",TRUE,"obesity")</f>
        <v>overweight</v>
      </c>
      <c r="K489" t="str" cm="1">
        <f t="array" ref="K489">_xlfn.IFS(C489&lt;5.7,"Normal",C489&lt;=6.4,"Predibetics",TRUE,"Diabetes")</f>
        <v>Normal</v>
      </c>
    </row>
    <row r="490" spans="1:11" x14ac:dyDescent="0.3">
      <c r="A490" t="s">
        <v>1881</v>
      </c>
      <c r="B490">
        <v>29.64</v>
      </c>
      <c r="C490">
        <v>4.93</v>
      </c>
      <c r="D490" t="s">
        <v>2379</v>
      </c>
      <c r="E490" t="s">
        <v>2379</v>
      </c>
      <c r="F490" t="s">
        <v>2381</v>
      </c>
      <c r="G490">
        <v>1</v>
      </c>
      <c r="H490" t="s">
        <v>2379</v>
      </c>
      <c r="J490" t="str" cm="1">
        <f t="array" ref="J490">_xlfn.IFS(B490&lt;18.5,"Underweight",B490&lt;=24.9,"Normal weight",B490&lt;=29.9, "overweight",TRUE,"obesity")</f>
        <v>overweight</v>
      </c>
      <c r="K490" t="str" cm="1">
        <f t="array" ref="K490">_xlfn.IFS(C490&lt;5.7,"Normal",C490&lt;=6.4,"Predibetics",TRUE,"Diabetes")</f>
        <v>Normal</v>
      </c>
    </row>
    <row r="491" spans="1:11" x14ac:dyDescent="0.3">
      <c r="A491" t="s">
        <v>1880</v>
      </c>
      <c r="B491">
        <v>53.93</v>
      </c>
      <c r="C491">
        <v>5.34</v>
      </c>
      <c r="D491" t="s">
        <v>2380</v>
      </c>
      <c r="E491" t="s">
        <v>2379</v>
      </c>
      <c r="F491" t="s">
        <v>2379</v>
      </c>
      <c r="G491">
        <v>2</v>
      </c>
      <c r="H491" t="s">
        <v>2379</v>
      </c>
      <c r="J491" t="str" cm="1">
        <f t="array" ref="J491">_xlfn.IFS(B491&lt;18.5,"Underweight",B491&lt;=24.9,"Normal weight",B491&lt;=29.9, "overweight",TRUE,"obesity")</f>
        <v>obesity</v>
      </c>
      <c r="K491" t="str" cm="1">
        <f t="array" ref="K491">_xlfn.IFS(C491&lt;5.7,"Normal",C491&lt;=6.4,"Predibetics",TRUE,"Diabetes")</f>
        <v>Normal</v>
      </c>
    </row>
    <row r="492" spans="1:11" x14ac:dyDescent="0.3">
      <c r="A492" t="s">
        <v>1879</v>
      </c>
      <c r="B492">
        <v>28.024999999999999</v>
      </c>
      <c r="C492">
        <v>5.65</v>
      </c>
      <c r="D492" t="s">
        <v>2379</v>
      </c>
      <c r="E492" t="s">
        <v>2379</v>
      </c>
      <c r="F492" t="s">
        <v>2379</v>
      </c>
      <c r="G492">
        <v>1</v>
      </c>
      <c r="H492" t="s">
        <v>2380</v>
      </c>
      <c r="J492" t="str" cm="1">
        <f t="array" ref="J492">_xlfn.IFS(B492&lt;18.5,"Underweight",B492&lt;=24.9,"Normal weight",B492&lt;=29.9, "overweight",TRUE,"obesity")</f>
        <v>overweight</v>
      </c>
      <c r="K492" t="str" cm="1">
        <f t="array" ref="K492">_xlfn.IFS(C492&lt;5.7,"Normal",C492&lt;=6.4,"Predibetics",TRUE,"Diabetes")</f>
        <v>Normal</v>
      </c>
    </row>
    <row r="493" spans="1:11" x14ac:dyDescent="0.3">
      <c r="A493" t="s">
        <v>1878</v>
      </c>
      <c r="B493">
        <v>27.5</v>
      </c>
      <c r="C493">
        <v>4.49</v>
      </c>
      <c r="D493" t="s">
        <v>2379</v>
      </c>
      <c r="E493" t="s">
        <v>2379</v>
      </c>
      <c r="F493" t="s">
        <v>2379</v>
      </c>
      <c r="G493">
        <v>0</v>
      </c>
      <c r="H493" t="s">
        <v>2379</v>
      </c>
      <c r="J493" t="str" cm="1">
        <f t="array" ref="J493">_xlfn.IFS(B493&lt;18.5,"Underweight",B493&lt;=24.9,"Normal weight",B493&lt;=29.9, "overweight",TRUE,"obesity")</f>
        <v>overweight</v>
      </c>
      <c r="K493" t="str" cm="1">
        <f t="array" ref="K493">_xlfn.IFS(C493&lt;5.7,"Normal",C493&lt;=6.4,"Predibetics",TRUE,"Diabetes")</f>
        <v>Normal</v>
      </c>
    </row>
    <row r="494" spans="1:11" x14ac:dyDescent="0.3">
      <c r="A494" t="s">
        <v>1877</v>
      </c>
      <c r="B494">
        <v>21.8</v>
      </c>
      <c r="C494">
        <v>10.55</v>
      </c>
      <c r="D494" t="s">
        <v>2379</v>
      </c>
      <c r="E494" t="s">
        <v>2379</v>
      </c>
      <c r="F494" t="s">
        <v>2379</v>
      </c>
      <c r="G494">
        <v>0</v>
      </c>
      <c r="H494" t="s">
        <v>2380</v>
      </c>
      <c r="J494" t="str" cm="1">
        <f t="array" ref="J494">_xlfn.IFS(B494&lt;18.5,"Underweight",B494&lt;=24.9,"Normal weight",B494&lt;=29.9, "overweight",TRUE,"obesity")</f>
        <v>Normal weight</v>
      </c>
      <c r="K494" t="str" cm="1">
        <f t="array" ref="K494">_xlfn.IFS(C494&lt;5.7,"Normal",C494&lt;=6.4,"Predibetics",TRUE,"Diabetes")</f>
        <v>Diabetes</v>
      </c>
    </row>
    <row r="495" spans="1:11" x14ac:dyDescent="0.3">
      <c r="A495" t="s">
        <v>1876</v>
      </c>
      <c r="B495">
        <v>26.41</v>
      </c>
      <c r="C495">
        <v>4.92</v>
      </c>
      <c r="D495" t="s">
        <v>2380</v>
      </c>
      <c r="E495" t="s">
        <v>2379</v>
      </c>
      <c r="F495" t="s">
        <v>2381</v>
      </c>
      <c r="G495">
        <v>1</v>
      </c>
      <c r="H495" t="s">
        <v>2380</v>
      </c>
      <c r="J495" t="str" cm="1">
        <f t="array" ref="J495">_xlfn.IFS(B495&lt;18.5,"Underweight",B495&lt;=24.9,"Normal weight",B495&lt;=29.9, "overweight",TRUE,"obesity")</f>
        <v>overweight</v>
      </c>
      <c r="K495" t="str" cm="1">
        <f t="array" ref="K495">_xlfn.IFS(C495&lt;5.7,"Normal",C495&lt;=6.4,"Predibetics",TRUE,"Diabetes")</f>
        <v>Normal</v>
      </c>
    </row>
    <row r="496" spans="1:11" x14ac:dyDescent="0.3">
      <c r="A496" t="s">
        <v>1875</v>
      </c>
      <c r="B496">
        <v>27.835000000000001</v>
      </c>
      <c r="C496">
        <v>5.9</v>
      </c>
      <c r="D496" t="s">
        <v>2380</v>
      </c>
      <c r="E496" t="s">
        <v>2379</v>
      </c>
      <c r="F496" t="s">
        <v>2379</v>
      </c>
      <c r="G496">
        <v>1</v>
      </c>
      <c r="H496" t="s">
        <v>2380</v>
      </c>
      <c r="J496" t="str" cm="1">
        <f t="array" ref="J496">_xlfn.IFS(B496&lt;18.5,"Underweight",B496&lt;=24.9,"Normal weight",B496&lt;=29.9, "overweight",TRUE,"obesity")</f>
        <v>overweight</v>
      </c>
      <c r="K496" t="str" cm="1">
        <f t="array" ref="K496">_xlfn.IFS(C496&lt;5.7,"Normal",C496&lt;=6.4,"Predibetics",TRUE,"Diabetes")</f>
        <v>Predibetics</v>
      </c>
    </row>
    <row r="497" spans="1:11" x14ac:dyDescent="0.3">
      <c r="A497" t="s">
        <v>1874</v>
      </c>
      <c r="B497">
        <v>51.74</v>
      </c>
      <c r="C497">
        <v>4.9800000000000004</v>
      </c>
      <c r="D497" t="s">
        <v>2380</v>
      </c>
      <c r="E497" t="s">
        <v>2379</v>
      </c>
      <c r="F497" t="s">
        <v>2379</v>
      </c>
      <c r="G497">
        <v>2</v>
      </c>
      <c r="H497" t="s">
        <v>2379</v>
      </c>
      <c r="J497" t="str" cm="1">
        <f t="array" ref="J497">_xlfn.IFS(B497&lt;18.5,"Underweight",B497&lt;=24.9,"Normal weight",B497&lt;=29.9, "overweight",TRUE,"obesity")</f>
        <v>obesity</v>
      </c>
      <c r="K497" t="str" cm="1">
        <f t="array" ref="K497">_xlfn.IFS(C497&lt;5.7,"Normal",C497&lt;=6.4,"Predibetics",TRUE,"Diabetes")</f>
        <v>Normal</v>
      </c>
    </row>
    <row r="498" spans="1:11" x14ac:dyDescent="0.3">
      <c r="A498" t="s">
        <v>1873</v>
      </c>
      <c r="B498">
        <v>23.37</v>
      </c>
      <c r="C498">
        <v>5.8</v>
      </c>
      <c r="D498" t="s">
        <v>2379</v>
      </c>
      <c r="E498" t="s">
        <v>2379</v>
      </c>
      <c r="F498" t="s">
        <v>2379</v>
      </c>
      <c r="G498">
        <v>0</v>
      </c>
      <c r="H498" t="s">
        <v>2380</v>
      </c>
      <c r="J498" t="str" cm="1">
        <f t="array" ref="J498">_xlfn.IFS(B498&lt;18.5,"Underweight",B498&lt;=24.9,"Normal weight",B498&lt;=29.9, "overweight",TRUE,"obesity")</f>
        <v>Normal weight</v>
      </c>
      <c r="K498" t="str" cm="1">
        <f t="array" ref="K498">_xlfn.IFS(C498&lt;5.7,"Normal",C498&lt;=6.4,"Predibetics",TRUE,"Diabetes")</f>
        <v>Predibetics</v>
      </c>
    </row>
    <row r="499" spans="1:11" x14ac:dyDescent="0.3">
      <c r="A499" t="s">
        <v>1872</v>
      </c>
      <c r="B499">
        <v>29.7</v>
      </c>
      <c r="C499">
        <v>6.21</v>
      </c>
      <c r="D499" t="s">
        <v>2380</v>
      </c>
      <c r="E499" t="s">
        <v>2379</v>
      </c>
      <c r="F499" t="s">
        <v>2381</v>
      </c>
      <c r="G499">
        <v>1</v>
      </c>
      <c r="H499" t="s">
        <v>2380</v>
      </c>
      <c r="J499" t="str" cm="1">
        <f t="array" ref="J499">_xlfn.IFS(B499&lt;18.5,"Underweight",B499&lt;=24.9,"Normal weight",B499&lt;=29.9, "overweight",TRUE,"obesity")</f>
        <v>overweight</v>
      </c>
      <c r="K499" t="str" cm="1">
        <f t="array" ref="K499">_xlfn.IFS(C499&lt;5.7,"Normal",C499&lt;=6.4,"Predibetics",TRUE,"Diabetes")</f>
        <v>Predibetics</v>
      </c>
    </row>
    <row r="500" spans="1:11" x14ac:dyDescent="0.3">
      <c r="A500" t="s">
        <v>1871</v>
      </c>
      <c r="B500">
        <v>20.045000000000002</v>
      </c>
      <c r="C500">
        <v>6.17</v>
      </c>
      <c r="D500" t="s">
        <v>2379</v>
      </c>
      <c r="E500" t="s">
        <v>2379</v>
      </c>
      <c r="F500" t="s">
        <v>2381</v>
      </c>
      <c r="G500">
        <v>1</v>
      </c>
      <c r="H500" t="s">
        <v>2380</v>
      </c>
      <c r="J500" t="str" cm="1">
        <f t="array" ref="J500">_xlfn.IFS(B500&lt;18.5,"Underweight",B500&lt;=24.9,"Normal weight",B500&lt;=29.9, "overweight",TRUE,"obesity")</f>
        <v>Normal weight</v>
      </c>
      <c r="K500" t="str" cm="1">
        <f t="array" ref="K500">_xlfn.IFS(C500&lt;5.7,"Normal",C500&lt;=6.4,"Predibetics",TRUE,"Diabetes")</f>
        <v>Predibetics</v>
      </c>
    </row>
    <row r="501" spans="1:11" x14ac:dyDescent="0.3">
      <c r="A501" t="s">
        <v>1870</v>
      </c>
      <c r="B501">
        <v>27.83</v>
      </c>
      <c r="C501">
        <v>5.36</v>
      </c>
      <c r="D501" t="s">
        <v>2379</v>
      </c>
      <c r="E501" t="s">
        <v>2379</v>
      </c>
      <c r="F501" t="s">
        <v>2379</v>
      </c>
      <c r="G501">
        <v>2</v>
      </c>
      <c r="H501" t="s">
        <v>2379</v>
      </c>
      <c r="J501" t="str" cm="1">
        <f t="array" ref="J501">_xlfn.IFS(B501&lt;18.5,"Underweight",B501&lt;=24.9,"Normal weight",B501&lt;=29.9, "overweight",TRUE,"obesity")</f>
        <v>overweight</v>
      </c>
      <c r="K501" t="str" cm="1">
        <f t="array" ref="K501">_xlfn.IFS(C501&lt;5.7,"Normal",C501&lt;=6.4,"Predibetics",TRUE,"Diabetes")</f>
        <v>Normal</v>
      </c>
    </row>
    <row r="502" spans="1:11" x14ac:dyDescent="0.3">
      <c r="A502" t="s">
        <v>1869</v>
      </c>
      <c r="B502">
        <v>28.93</v>
      </c>
      <c r="C502">
        <v>5.2</v>
      </c>
      <c r="D502" t="s">
        <v>2379</v>
      </c>
      <c r="E502" t="s">
        <v>2379</v>
      </c>
      <c r="F502" t="s">
        <v>2379</v>
      </c>
      <c r="G502">
        <v>0</v>
      </c>
      <c r="H502" t="s">
        <v>2380</v>
      </c>
      <c r="J502" t="str" cm="1">
        <f t="array" ref="J502">_xlfn.IFS(B502&lt;18.5,"Underweight",B502&lt;=24.9,"Normal weight",B502&lt;=29.9, "overweight",TRUE,"obesity")</f>
        <v>overweight</v>
      </c>
      <c r="K502" t="str" cm="1">
        <f t="array" ref="K502">_xlfn.IFS(C502&lt;5.7,"Normal",C502&lt;=6.4,"Predibetics",TRUE,"Diabetes")</f>
        <v>Normal</v>
      </c>
    </row>
    <row r="503" spans="1:11" x14ac:dyDescent="0.3">
      <c r="A503" t="s">
        <v>1868</v>
      </c>
      <c r="B503">
        <v>33.82</v>
      </c>
      <c r="C503">
        <v>5.42</v>
      </c>
      <c r="D503" t="s">
        <v>2379</v>
      </c>
      <c r="E503" t="s">
        <v>2379</v>
      </c>
      <c r="F503" t="s">
        <v>2379</v>
      </c>
      <c r="G503">
        <v>0</v>
      </c>
      <c r="H503" t="s">
        <v>2379</v>
      </c>
      <c r="J503" t="str" cm="1">
        <f t="array" ref="J503">_xlfn.IFS(B503&lt;18.5,"Underweight",B503&lt;=24.9,"Normal weight",B503&lt;=29.9, "overweight",TRUE,"obesity")</f>
        <v>obesity</v>
      </c>
      <c r="K503" t="str" cm="1">
        <f t="array" ref="K503">_xlfn.IFS(C503&lt;5.7,"Normal",C503&lt;=6.4,"Predibetics",TRUE,"Diabetes")</f>
        <v>Normal</v>
      </c>
    </row>
    <row r="504" spans="1:11" x14ac:dyDescent="0.3">
      <c r="A504" t="s">
        <v>1867</v>
      </c>
      <c r="B504">
        <v>20.234999999999999</v>
      </c>
      <c r="C504">
        <v>6.84</v>
      </c>
      <c r="D504" t="s">
        <v>2379</v>
      </c>
      <c r="E504" t="s">
        <v>2379</v>
      </c>
      <c r="F504" t="s">
        <v>2379</v>
      </c>
      <c r="G504">
        <v>0</v>
      </c>
      <c r="H504" t="s">
        <v>2380</v>
      </c>
      <c r="J504" t="str" cm="1">
        <f t="array" ref="J504">_xlfn.IFS(B504&lt;18.5,"Underweight",B504&lt;=24.9,"Normal weight",B504&lt;=29.9, "overweight",TRUE,"obesity")</f>
        <v>Normal weight</v>
      </c>
      <c r="K504" t="str" cm="1">
        <f t="array" ref="K504">_xlfn.IFS(C504&lt;5.7,"Normal",C504&lt;=6.4,"Predibetics",TRUE,"Diabetes")</f>
        <v>Diabetes</v>
      </c>
    </row>
    <row r="505" spans="1:11" x14ac:dyDescent="0.3">
      <c r="A505" t="s">
        <v>1866</v>
      </c>
      <c r="B505">
        <v>49.2</v>
      </c>
      <c r="C505">
        <v>10.9</v>
      </c>
      <c r="D505" t="s">
        <v>2380</v>
      </c>
      <c r="E505" t="s">
        <v>2379</v>
      </c>
      <c r="F505" t="s">
        <v>2381</v>
      </c>
      <c r="G505">
        <v>1</v>
      </c>
      <c r="H505" t="s">
        <v>2379</v>
      </c>
      <c r="J505" t="str" cm="1">
        <f t="array" ref="J505">_xlfn.IFS(B505&lt;18.5,"Underweight",B505&lt;=24.9,"Normal weight",B505&lt;=29.9, "overweight",TRUE,"obesity")</f>
        <v>obesity</v>
      </c>
      <c r="K505" t="str" cm="1">
        <f t="array" ref="K505">_xlfn.IFS(C505&lt;5.7,"Normal",C505&lt;=6.4,"Predibetics",TRUE,"Diabetes")</f>
        <v>Diabetes</v>
      </c>
    </row>
    <row r="506" spans="1:11" x14ac:dyDescent="0.3">
      <c r="A506" t="s">
        <v>1865</v>
      </c>
      <c r="B506">
        <v>26.4</v>
      </c>
      <c r="C506">
        <v>4.87</v>
      </c>
      <c r="D506" t="s">
        <v>2380</v>
      </c>
      <c r="E506" t="s">
        <v>2379</v>
      </c>
      <c r="F506" t="s">
        <v>2379</v>
      </c>
      <c r="G506">
        <v>0</v>
      </c>
      <c r="H506" t="s">
        <v>2380</v>
      </c>
      <c r="J506" t="str" cm="1">
        <f t="array" ref="J506">_xlfn.IFS(B506&lt;18.5,"Underweight",B506&lt;=24.9,"Normal weight",B506&lt;=29.9, "overweight",TRUE,"obesity")</f>
        <v>overweight</v>
      </c>
      <c r="K506" t="str" cm="1">
        <f t="array" ref="K506">_xlfn.IFS(C506&lt;5.7,"Normal",C506&lt;=6.4,"Predibetics",TRUE,"Diabetes")</f>
        <v>Normal</v>
      </c>
    </row>
    <row r="507" spans="1:11" x14ac:dyDescent="0.3">
      <c r="A507" t="s">
        <v>1864</v>
      </c>
      <c r="B507">
        <v>28.38</v>
      </c>
      <c r="C507">
        <v>6.07</v>
      </c>
      <c r="D507" t="s">
        <v>2379</v>
      </c>
      <c r="E507" t="s">
        <v>2379</v>
      </c>
      <c r="F507" t="s">
        <v>2379</v>
      </c>
      <c r="G507">
        <v>1</v>
      </c>
      <c r="H507" t="s">
        <v>2380</v>
      </c>
      <c r="J507" t="str" cm="1">
        <f t="array" ref="J507">_xlfn.IFS(B507&lt;18.5,"Underweight",B507&lt;=24.9,"Normal weight",B507&lt;=29.9, "overweight",TRUE,"obesity")</f>
        <v>overweight</v>
      </c>
      <c r="K507" t="str" cm="1">
        <f t="array" ref="K507">_xlfn.IFS(C507&lt;5.7,"Normal",C507&lt;=6.4,"Predibetics",TRUE,"Diabetes")</f>
        <v>Predibetics</v>
      </c>
    </row>
    <row r="508" spans="1:11" x14ac:dyDescent="0.3">
      <c r="A508" t="s">
        <v>1863</v>
      </c>
      <c r="B508">
        <v>24.64</v>
      </c>
      <c r="C508">
        <v>4.33</v>
      </c>
      <c r="D508" t="s">
        <v>2379</v>
      </c>
      <c r="E508" t="s">
        <v>2379</v>
      </c>
      <c r="F508" t="s">
        <v>2379</v>
      </c>
      <c r="G508">
        <v>0</v>
      </c>
      <c r="H508" t="s">
        <v>2380</v>
      </c>
      <c r="J508" t="str" cm="1">
        <f t="array" ref="J508">_xlfn.IFS(B508&lt;18.5,"Underweight",B508&lt;=24.9,"Normal weight",B508&lt;=29.9, "overweight",TRUE,"obesity")</f>
        <v>Normal weight</v>
      </c>
      <c r="K508" t="str" cm="1">
        <f t="array" ref="K508">_xlfn.IFS(C508&lt;5.7,"Normal",C508&lt;=6.4,"Predibetics",TRUE,"Diabetes")</f>
        <v>Normal</v>
      </c>
    </row>
    <row r="509" spans="1:11" x14ac:dyDescent="0.3">
      <c r="A509" t="s">
        <v>1862</v>
      </c>
      <c r="B509">
        <v>39.71</v>
      </c>
      <c r="C509">
        <v>5.83</v>
      </c>
      <c r="D509" t="s">
        <v>2379</v>
      </c>
      <c r="E509" t="s">
        <v>2379</v>
      </c>
      <c r="F509" t="s">
        <v>2379</v>
      </c>
      <c r="G509">
        <v>1</v>
      </c>
      <c r="H509" t="s">
        <v>2379</v>
      </c>
      <c r="J509" t="str" cm="1">
        <f t="array" ref="J509">_xlfn.IFS(B509&lt;18.5,"Underweight",B509&lt;=24.9,"Normal weight",B509&lt;=29.9, "overweight",TRUE,"obesity")</f>
        <v>obesity</v>
      </c>
      <c r="K509" t="str" cm="1">
        <f t="array" ref="K509">_xlfn.IFS(C509&lt;5.7,"Normal",C509&lt;=6.4,"Predibetics",TRUE,"Diabetes")</f>
        <v>Predibetics</v>
      </c>
    </row>
    <row r="510" spans="1:11" x14ac:dyDescent="0.3">
      <c r="A510" t="s">
        <v>1861</v>
      </c>
      <c r="B510">
        <v>22.22</v>
      </c>
      <c r="C510">
        <v>5.5</v>
      </c>
      <c r="D510" t="s">
        <v>2379</v>
      </c>
      <c r="E510" t="s">
        <v>2379</v>
      </c>
      <c r="F510" t="s">
        <v>2379</v>
      </c>
      <c r="G510">
        <v>0</v>
      </c>
      <c r="H510" t="s">
        <v>2380</v>
      </c>
      <c r="J510" t="str" cm="1">
        <f t="array" ref="J510">_xlfn.IFS(B510&lt;18.5,"Underweight",B510&lt;=24.9,"Normal weight",B510&lt;=29.9, "overweight",TRUE,"obesity")</f>
        <v>Normal weight</v>
      </c>
      <c r="K510" t="str" cm="1">
        <f t="array" ref="K510">_xlfn.IFS(C510&lt;5.7,"Normal",C510&lt;=6.4,"Predibetics",TRUE,"Diabetes")</f>
        <v>Normal</v>
      </c>
    </row>
    <row r="511" spans="1:11" x14ac:dyDescent="0.3">
      <c r="A511" t="s">
        <v>1860</v>
      </c>
      <c r="B511">
        <v>33.344999999999999</v>
      </c>
      <c r="C511">
        <v>4.79</v>
      </c>
      <c r="D511" t="s">
        <v>2379</v>
      </c>
      <c r="E511" t="s">
        <v>2379</v>
      </c>
      <c r="F511" t="s">
        <v>2381</v>
      </c>
      <c r="G511">
        <v>1</v>
      </c>
      <c r="H511" t="s">
        <v>2379</v>
      </c>
      <c r="J511" t="str" cm="1">
        <f t="array" ref="J511">_xlfn.IFS(B511&lt;18.5,"Underweight",B511&lt;=24.9,"Normal weight",B511&lt;=29.9, "overweight",TRUE,"obesity")</f>
        <v>obesity</v>
      </c>
      <c r="K511" t="str" cm="1">
        <f t="array" ref="K511">_xlfn.IFS(C511&lt;5.7,"Normal",C511&lt;=6.4,"Predibetics",TRUE,"Diabetes")</f>
        <v>Normal</v>
      </c>
    </row>
    <row r="512" spans="1:11" x14ac:dyDescent="0.3">
      <c r="A512" t="s">
        <v>1859</v>
      </c>
      <c r="B512">
        <v>24.42</v>
      </c>
      <c r="C512">
        <v>5.81</v>
      </c>
      <c r="D512" t="s">
        <v>2379</v>
      </c>
      <c r="E512" t="s">
        <v>2379</v>
      </c>
      <c r="F512" t="s">
        <v>2379</v>
      </c>
      <c r="G512">
        <v>1</v>
      </c>
      <c r="H512" t="s">
        <v>2380</v>
      </c>
      <c r="J512" t="str" cm="1">
        <f t="array" ref="J512">_xlfn.IFS(B512&lt;18.5,"Underweight",B512&lt;=24.9,"Normal weight",B512&lt;=29.9, "overweight",TRUE,"obesity")</f>
        <v>Normal weight</v>
      </c>
      <c r="K512" t="str" cm="1">
        <f t="array" ref="K512">_xlfn.IFS(C512&lt;5.7,"Normal",C512&lt;=6.4,"Predibetics",TRUE,"Diabetes")</f>
        <v>Predibetics</v>
      </c>
    </row>
    <row r="513" spans="1:11" x14ac:dyDescent="0.3">
      <c r="A513" t="s">
        <v>1858</v>
      </c>
      <c r="B513">
        <v>29.81</v>
      </c>
      <c r="C513">
        <v>5.58</v>
      </c>
      <c r="D513" t="s">
        <v>2379</v>
      </c>
      <c r="E513" t="s">
        <v>2379</v>
      </c>
      <c r="F513" t="s">
        <v>2379</v>
      </c>
      <c r="G513">
        <v>0</v>
      </c>
      <c r="H513" t="s">
        <v>2380</v>
      </c>
      <c r="J513" t="str" cm="1">
        <f t="array" ref="J513">_xlfn.IFS(B513&lt;18.5,"Underweight",B513&lt;=24.9,"Normal weight",B513&lt;=29.9, "overweight",TRUE,"obesity")</f>
        <v>overweight</v>
      </c>
      <c r="K513" t="str" cm="1">
        <f t="array" ref="K513">_xlfn.IFS(C513&lt;5.7,"Normal",C513&lt;=6.4,"Predibetics",TRUE,"Diabetes")</f>
        <v>Normal</v>
      </c>
    </row>
    <row r="514" spans="1:11" x14ac:dyDescent="0.3">
      <c r="A514" t="s">
        <v>1857</v>
      </c>
      <c r="B514">
        <v>51.18</v>
      </c>
      <c r="C514">
        <v>4.4000000000000004</v>
      </c>
      <c r="D514" t="s">
        <v>2380</v>
      </c>
      <c r="E514" t="s">
        <v>2379</v>
      </c>
      <c r="F514" t="s">
        <v>2379</v>
      </c>
      <c r="G514">
        <v>2</v>
      </c>
      <c r="H514" t="s">
        <v>2379</v>
      </c>
      <c r="J514" t="str" cm="1">
        <f t="array" ref="J514">_xlfn.IFS(B514&lt;18.5,"Underweight",B514&lt;=24.9,"Normal weight",B514&lt;=29.9, "overweight",TRUE,"obesity")</f>
        <v>obesity</v>
      </c>
      <c r="K514" t="str" cm="1">
        <f t="array" ref="K514">_xlfn.IFS(C514&lt;5.7,"Normal",C514&lt;=6.4,"Predibetics",TRUE,"Diabetes")</f>
        <v>Normal</v>
      </c>
    </row>
    <row r="515" spans="1:11" x14ac:dyDescent="0.3">
      <c r="A515" t="s">
        <v>1856</v>
      </c>
      <c r="B515">
        <v>51.37</v>
      </c>
      <c r="C515">
        <v>8.18</v>
      </c>
      <c r="D515" t="s">
        <v>2380</v>
      </c>
      <c r="E515" t="s">
        <v>2379</v>
      </c>
      <c r="F515" t="s">
        <v>2379</v>
      </c>
      <c r="G515">
        <v>0</v>
      </c>
      <c r="H515" t="s">
        <v>2379</v>
      </c>
      <c r="J515" t="str" cm="1">
        <f t="array" ref="J515">_xlfn.IFS(B515&lt;18.5,"Underweight",B515&lt;=24.9,"Normal weight",B515&lt;=29.9, "overweight",TRUE,"obesity")</f>
        <v>obesity</v>
      </c>
      <c r="K515" t="str" cm="1">
        <f t="array" ref="K515">_xlfn.IFS(C515&lt;5.7,"Normal",C515&lt;=6.4,"Predibetics",TRUE,"Diabetes")</f>
        <v>Diabetes</v>
      </c>
    </row>
    <row r="516" spans="1:11" x14ac:dyDescent="0.3">
      <c r="A516" t="s">
        <v>1855</v>
      </c>
      <c r="B516">
        <v>36.19</v>
      </c>
      <c r="C516">
        <v>5.52</v>
      </c>
      <c r="D516" t="s">
        <v>2380</v>
      </c>
      <c r="E516" t="s">
        <v>2379</v>
      </c>
      <c r="F516" t="s">
        <v>2379</v>
      </c>
      <c r="G516">
        <v>0</v>
      </c>
      <c r="H516" t="s">
        <v>2379</v>
      </c>
      <c r="J516" t="str" cm="1">
        <f t="array" ref="J516">_xlfn.IFS(B516&lt;18.5,"Underweight",B516&lt;=24.9,"Normal weight",B516&lt;=29.9, "overweight",TRUE,"obesity")</f>
        <v>obesity</v>
      </c>
      <c r="K516" t="str" cm="1">
        <f t="array" ref="K516">_xlfn.IFS(C516&lt;5.7,"Normal",C516&lt;=6.4,"Predibetics",TRUE,"Diabetes")</f>
        <v>Normal</v>
      </c>
    </row>
    <row r="517" spans="1:11" x14ac:dyDescent="0.3">
      <c r="A517" t="s">
        <v>1854</v>
      </c>
      <c r="B517">
        <v>25.9</v>
      </c>
      <c r="C517">
        <v>4.84</v>
      </c>
      <c r="D517" t="s">
        <v>2379</v>
      </c>
      <c r="E517" t="s">
        <v>2379</v>
      </c>
      <c r="F517" t="s">
        <v>2379</v>
      </c>
      <c r="G517">
        <v>0</v>
      </c>
      <c r="H517" t="s">
        <v>2380</v>
      </c>
      <c r="J517" t="str" cm="1">
        <f t="array" ref="J517">_xlfn.IFS(B517&lt;18.5,"Underweight",B517&lt;=24.9,"Normal weight",B517&lt;=29.9, "overweight",TRUE,"obesity")</f>
        <v>overweight</v>
      </c>
      <c r="K517" t="str" cm="1">
        <f t="array" ref="K517">_xlfn.IFS(C517&lt;5.7,"Normal",C517&lt;=6.4,"Predibetics",TRUE,"Diabetes")</f>
        <v>Normal</v>
      </c>
    </row>
    <row r="518" spans="1:11" x14ac:dyDescent="0.3">
      <c r="A518" t="s">
        <v>1853</v>
      </c>
      <c r="B518">
        <v>35.72</v>
      </c>
      <c r="C518">
        <v>4.08</v>
      </c>
      <c r="D518" t="s">
        <v>2379</v>
      </c>
      <c r="E518" t="s">
        <v>2379</v>
      </c>
      <c r="F518" t="s">
        <v>2381</v>
      </c>
      <c r="G518">
        <v>1</v>
      </c>
      <c r="H518" t="s">
        <v>2379</v>
      </c>
      <c r="J518" t="str" cm="1">
        <f t="array" ref="J518">_xlfn.IFS(B518&lt;18.5,"Underweight",B518&lt;=24.9,"Normal weight",B518&lt;=29.9, "overweight",TRUE,"obesity")</f>
        <v>obesity</v>
      </c>
      <c r="K518" t="str" cm="1">
        <f t="array" ref="K518">_xlfn.IFS(C518&lt;5.7,"Normal",C518&lt;=6.4,"Predibetics",TRUE,"Diabetes")</f>
        <v>Normal</v>
      </c>
    </row>
    <row r="519" spans="1:11" x14ac:dyDescent="0.3">
      <c r="A519" t="s">
        <v>1852</v>
      </c>
      <c r="B519">
        <v>27.94</v>
      </c>
      <c r="C519">
        <v>4.4800000000000004</v>
      </c>
      <c r="D519" t="s">
        <v>2379</v>
      </c>
      <c r="E519" t="s">
        <v>2379</v>
      </c>
      <c r="F519" t="s">
        <v>2381</v>
      </c>
      <c r="G519">
        <v>1</v>
      </c>
      <c r="H519" t="s">
        <v>2380</v>
      </c>
      <c r="J519" t="str" cm="1">
        <f t="array" ref="J519">_xlfn.IFS(B519&lt;18.5,"Underweight",B519&lt;=24.9,"Normal weight",B519&lt;=29.9, "overweight",TRUE,"obesity")</f>
        <v>overweight</v>
      </c>
      <c r="K519" t="str" cm="1">
        <f t="array" ref="K519">_xlfn.IFS(C519&lt;5.7,"Normal",C519&lt;=6.4,"Predibetics",TRUE,"Diabetes")</f>
        <v>Normal</v>
      </c>
    </row>
    <row r="520" spans="1:11" x14ac:dyDescent="0.3">
      <c r="A520" t="s">
        <v>1851</v>
      </c>
      <c r="B520">
        <v>27.1</v>
      </c>
      <c r="C520">
        <v>5.73</v>
      </c>
      <c r="D520" t="s">
        <v>2379</v>
      </c>
      <c r="E520" t="s">
        <v>2379</v>
      </c>
      <c r="F520" t="s">
        <v>2379</v>
      </c>
      <c r="G520">
        <v>0</v>
      </c>
      <c r="H520" t="s">
        <v>2380</v>
      </c>
      <c r="J520" t="str" cm="1">
        <f t="array" ref="J520">_xlfn.IFS(B520&lt;18.5,"Underweight",B520&lt;=24.9,"Normal weight",B520&lt;=29.9, "overweight",TRUE,"obesity")</f>
        <v>overweight</v>
      </c>
      <c r="K520" t="str" cm="1">
        <f t="array" ref="K520">_xlfn.IFS(C520&lt;5.7,"Normal",C520&lt;=6.4,"Predibetics",TRUE,"Diabetes")</f>
        <v>Predibetics</v>
      </c>
    </row>
    <row r="521" spans="1:11" x14ac:dyDescent="0.3">
      <c r="A521" t="s">
        <v>1850</v>
      </c>
      <c r="B521">
        <v>18.3</v>
      </c>
      <c r="C521">
        <v>5.46</v>
      </c>
      <c r="D521" t="s">
        <v>2380</v>
      </c>
      <c r="E521" t="s">
        <v>2379</v>
      </c>
      <c r="F521" t="s">
        <v>2381</v>
      </c>
      <c r="G521">
        <v>1</v>
      </c>
      <c r="H521" t="s">
        <v>2380</v>
      </c>
      <c r="J521" t="str" cm="1">
        <f t="array" ref="J521">_xlfn.IFS(B521&lt;18.5,"Underweight",B521&lt;=24.9,"Normal weight",B521&lt;=29.9, "overweight",TRUE,"obesity")</f>
        <v>Underweight</v>
      </c>
      <c r="K521" t="str" cm="1">
        <f t="array" ref="K521">_xlfn.IFS(C521&lt;5.7,"Normal",C521&lt;=6.4,"Predibetics",TRUE,"Diabetes")</f>
        <v>Normal</v>
      </c>
    </row>
    <row r="522" spans="1:11" x14ac:dyDescent="0.3">
      <c r="A522" t="s">
        <v>1849</v>
      </c>
      <c r="B522">
        <v>25.3</v>
      </c>
      <c r="C522">
        <v>5.0199999999999996</v>
      </c>
      <c r="D522" t="s">
        <v>2380</v>
      </c>
      <c r="E522" t="s">
        <v>2379</v>
      </c>
      <c r="F522" t="s">
        <v>2379</v>
      </c>
      <c r="G522">
        <v>1</v>
      </c>
      <c r="H522" t="s">
        <v>2380</v>
      </c>
      <c r="J522" t="str" cm="1">
        <f t="array" ref="J522">_xlfn.IFS(B522&lt;18.5,"Underweight",B522&lt;=24.9,"Normal weight",B522&lt;=29.9, "overweight",TRUE,"obesity")</f>
        <v>overweight</v>
      </c>
      <c r="K522" t="str" cm="1">
        <f t="array" ref="K522">_xlfn.IFS(C522&lt;5.7,"Normal",C522&lt;=6.4,"Predibetics",TRUE,"Diabetes")</f>
        <v>Normal</v>
      </c>
    </row>
    <row r="523" spans="1:11" x14ac:dyDescent="0.3">
      <c r="A523" t="s">
        <v>1848</v>
      </c>
      <c r="B523">
        <v>38.83</v>
      </c>
      <c r="C523">
        <v>6.36</v>
      </c>
      <c r="D523" t="s">
        <v>2379</v>
      </c>
      <c r="E523" t="s">
        <v>2379</v>
      </c>
      <c r="F523" t="s">
        <v>2379</v>
      </c>
      <c r="G523">
        <v>1</v>
      </c>
      <c r="H523" t="s">
        <v>2379</v>
      </c>
      <c r="J523" t="str" cm="1">
        <f t="array" ref="J523">_xlfn.IFS(B523&lt;18.5,"Underweight",B523&lt;=24.9,"Normal weight",B523&lt;=29.9, "overweight",TRUE,"obesity")</f>
        <v>obesity</v>
      </c>
      <c r="K523" t="str" cm="1">
        <f t="array" ref="K523">_xlfn.IFS(C523&lt;5.7,"Normal",C523&lt;=6.4,"Predibetics",TRUE,"Diabetes")</f>
        <v>Predibetics</v>
      </c>
    </row>
    <row r="524" spans="1:11" x14ac:dyDescent="0.3">
      <c r="A524" t="s">
        <v>1847</v>
      </c>
      <c r="B524">
        <v>27.6</v>
      </c>
      <c r="C524">
        <v>5.36</v>
      </c>
      <c r="D524" t="s">
        <v>2379</v>
      </c>
      <c r="E524" t="s">
        <v>2379</v>
      </c>
      <c r="F524" t="s">
        <v>2379</v>
      </c>
      <c r="G524">
        <v>1</v>
      </c>
      <c r="H524" t="s">
        <v>2379</v>
      </c>
      <c r="J524" t="str" cm="1">
        <f t="array" ref="J524">_xlfn.IFS(B524&lt;18.5,"Underweight",B524&lt;=24.9,"Normal weight",B524&lt;=29.9, "overweight",TRUE,"obesity")</f>
        <v>overweight</v>
      </c>
      <c r="K524" t="str" cm="1">
        <f t="array" ref="K524">_xlfn.IFS(C524&lt;5.7,"Normal",C524&lt;=6.4,"Predibetics",TRUE,"Diabetes")</f>
        <v>Normal</v>
      </c>
    </row>
    <row r="525" spans="1:11" x14ac:dyDescent="0.3">
      <c r="A525" t="s">
        <v>1846</v>
      </c>
      <c r="B525">
        <v>46.4</v>
      </c>
      <c r="C525">
        <v>8.3699999999999992</v>
      </c>
      <c r="D525" t="s">
        <v>2380</v>
      </c>
      <c r="E525" t="s">
        <v>2379</v>
      </c>
      <c r="F525" t="s">
        <v>2381</v>
      </c>
      <c r="G525">
        <v>1</v>
      </c>
      <c r="H525" t="s">
        <v>2379</v>
      </c>
      <c r="J525" t="str" cm="1">
        <f t="array" ref="J525">_xlfn.IFS(B525&lt;18.5,"Underweight",B525&lt;=24.9,"Normal weight",B525&lt;=29.9, "overweight",TRUE,"obesity")</f>
        <v>obesity</v>
      </c>
      <c r="K525" t="str" cm="1">
        <f t="array" ref="K525">_xlfn.IFS(C525&lt;5.7,"Normal",C525&lt;=6.4,"Predibetics",TRUE,"Diabetes")</f>
        <v>Diabetes</v>
      </c>
    </row>
    <row r="526" spans="1:11" x14ac:dyDescent="0.3">
      <c r="A526" t="s">
        <v>1845</v>
      </c>
      <c r="B526">
        <v>51.92</v>
      </c>
      <c r="C526">
        <v>5.18</v>
      </c>
      <c r="D526" t="s">
        <v>2380</v>
      </c>
      <c r="E526" t="s">
        <v>2379</v>
      </c>
      <c r="F526" t="s">
        <v>2381</v>
      </c>
      <c r="G526">
        <v>1</v>
      </c>
      <c r="H526" t="s">
        <v>2379</v>
      </c>
      <c r="J526" t="str" cm="1">
        <f t="array" ref="J526">_xlfn.IFS(B526&lt;18.5,"Underweight",B526&lt;=24.9,"Normal weight",B526&lt;=29.9, "overweight",TRUE,"obesity")</f>
        <v>obesity</v>
      </c>
      <c r="K526" t="str" cm="1">
        <f t="array" ref="K526">_xlfn.IFS(C526&lt;5.7,"Normal",C526&lt;=6.4,"Predibetics",TRUE,"Diabetes")</f>
        <v>Normal</v>
      </c>
    </row>
    <row r="527" spans="1:11" x14ac:dyDescent="0.3">
      <c r="A527" t="s">
        <v>1844</v>
      </c>
      <c r="B527">
        <v>32.395000000000003</v>
      </c>
      <c r="C527">
        <v>5.68</v>
      </c>
      <c r="D527" t="s">
        <v>2380</v>
      </c>
      <c r="E527" t="s">
        <v>2379</v>
      </c>
      <c r="F527" t="s">
        <v>2379</v>
      </c>
      <c r="G527">
        <v>1</v>
      </c>
      <c r="H527" t="s">
        <v>2379</v>
      </c>
      <c r="J527" t="str" cm="1">
        <f t="array" ref="J527">_xlfn.IFS(B527&lt;18.5,"Underweight",B527&lt;=24.9,"Normal weight",B527&lt;=29.9, "overweight",TRUE,"obesity")</f>
        <v>obesity</v>
      </c>
      <c r="K527" t="str" cm="1">
        <f t="array" ref="K527">_xlfn.IFS(C527&lt;5.7,"Normal",C527&lt;=6.4,"Predibetics",TRUE,"Diabetes")</f>
        <v>Normal</v>
      </c>
    </row>
    <row r="528" spans="1:11" x14ac:dyDescent="0.3">
      <c r="A528" t="s">
        <v>1843</v>
      </c>
      <c r="B528">
        <v>46.19</v>
      </c>
      <c r="C528">
        <v>7.31</v>
      </c>
      <c r="D528" t="s">
        <v>2380</v>
      </c>
      <c r="E528" t="s">
        <v>2379</v>
      </c>
      <c r="F528" t="s">
        <v>2381</v>
      </c>
      <c r="G528">
        <v>1</v>
      </c>
      <c r="H528" t="s">
        <v>2379</v>
      </c>
      <c r="J528" t="str" cm="1">
        <f t="array" ref="J528">_xlfn.IFS(B528&lt;18.5,"Underweight",B528&lt;=24.9,"Normal weight",B528&lt;=29.9, "overweight",TRUE,"obesity")</f>
        <v>obesity</v>
      </c>
      <c r="K528" t="str" cm="1">
        <f t="array" ref="K528">_xlfn.IFS(C528&lt;5.7,"Normal",C528&lt;=6.4,"Predibetics",TRUE,"Diabetes")</f>
        <v>Diabetes</v>
      </c>
    </row>
    <row r="529" spans="1:11" x14ac:dyDescent="0.3">
      <c r="A529" t="s">
        <v>1842</v>
      </c>
      <c r="B529">
        <v>27.93</v>
      </c>
      <c r="C529">
        <v>4.67</v>
      </c>
      <c r="D529" t="s">
        <v>2379</v>
      </c>
      <c r="E529" t="s">
        <v>2379</v>
      </c>
      <c r="F529" t="s">
        <v>2381</v>
      </c>
      <c r="G529">
        <v>1</v>
      </c>
      <c r="H529" t="s">
        <v>2379</v>
      </c>
      <c r="J529" t="str" cm="1">
        <f t="array" ref="J529">_xlfn.IFS(B529&lt;18.5,"Underweight",B529&lt;=24.9,"Normal weight",B529&lt;=29.9, "overweight",TRUE,"obesity")</f>
        <v>overweight</v>
      </c>
      <c r="K529" t="str" cm="1">
        <f t="array" ref="K529">_xlfn.IFS(C529&lt;5.7,"Normal",C529&lt;=6.4,"Predibetics",TRUE,"Diabetes")</f>
        <v>Normal</v>
      </c>
    </row>
    <row r="530" spans="1:11" x14ac:dyDescent="0.3">
      <c r="A530" t="s">
        <v>1841</v>
      </c>
      <c r="B530">
        <v>45.62</v>
      </c>
      <c r="C530">
        <v>6.87</v>
      </c>
      <c r="D530" t="s">
        <v>2379</v>
      </c>
      <c r="E530" t="s">
        <v>2379</v>
      </c>
      <c r="F530" t="s">
        <v>2379</v>
      </c>
      <c r="G530">
        <v>0</v>
      </c>
      <c r="H530" t="s">
        <v>2379</v>
      </c>
      <c r="J530" t="str" cm="1">
        <f t="array" ref="J530">_xlfn.IFS(B530&lt;18.5,"Underweight",B530&lt;=24.9,"Normal weight",B530&lt;=29.9, "overweight",TRUE,"obesity")</f>
        <v>obesity</v>
      </c>
      <c r="K530" t="str" cm="1">
        <f t="array" ref="K530">_xlfn.IFS(C530&lt;5.7,"Normal",C530&lt;=6.4,"Predibetics",TRUE,"Diabetes")</f>
        <v>Diabetes</v>
      </c>
    </row>
    <row r="531" spans="1:11" x14ac:dyDescent="0.3">
      <c r="A531" t="s">
        <v>1840</v>
      </c>
      <c r="B531">
        <v>35.31</v>
      </c>
      <c r="C531">
        <v>5.87</v>
      </c>
      <c r="D531" t="s">
        <v>2379</v>
      </c>
      <c r="E531" t="s">
        <v>2379</v>
      </c>
      <c r="F531" t="s">
        <v>2381</v>
      </c>
      <c r="G531">
        <v>1</v>
      </c>
      <c r="H531" t="s">
        <v>2379</v>
      </c>
      <c r="J531" t="str" cm="1">
        <f t="array" ref="J531">_xlfn.IFS(B531&lt;18.5,"Underweight",B531&lt;=24.9,"Normal weight",B531&lt;=29.9, "overweight",TRUE,"obesity")</f>
        <v>obesity</v>
      </c>
      <c r="K531" t="str" cm="1">
        <f t="array" ref="K531">_xlfn.IFS(C531&lt;5.7,"Normal",C531&lt;=6.4,"Predibetics",TRUE,"Diabetes")</f>
        <v>Predibetics</v>
      </c>
    </row>
    <row r="532" spans="1:11" x14ac:dyDescent="0.3">
      <c r="A532" t="s">
        <v>1839</v>
      </c>
      <c r="B532">
        <v>30.4</v>
      </c>
      <c r="C532">
        <v>4.07</v>
      </c>
      <c r="D532" t="s">
        <v>2380</v>
      </c>
      <c r="E532" t="s">
        <v>2379</v>
      </c>
      <c r="F532" t="s">
        <v>2379</v>
      </c>
      <c r="G532">
        <v>1</v>
      </c>
      <c r="H532" t="s">
        <v>2379</v>
      </c>
      <c r="J532" t="str" cm="1">
        <f t="array" ref="J532">_xlfn.IFS(B532&lt;18.5,"Underweight",B532&lt;=24.9,"Normal weight",B532&lt;=29.9, "overweight",TRUE,"obesity")</f>
        <v>obesity</v>
      </c>
      <c r="K532" t="str" cm="1">
        <f t="array" ref="K532">_xlfn.IFS(C532&lt;5.7,"Normal",C532&lt;=6.4,"Predibetics",TRUE,"Diabetes")</f>
        <v>Normal</v>
      </c>
    </row>
    <row r="533" spans="1:11" x14ac:dyDescent="0.3">
      <c r="A533" t="s">
        <v>1838</v>
      </c>
      <c r="B533">
        <v>20.13</v>
      </c>
      <c r="C533">
        <v>6.47</v>
      </c>
      <c r="D533" t="s">
        <v>2379</v>
      </c>
      <c r="E533" t="s">
        <v>2379</v>
      </c>
      <c r="F533" t="s">
        <v>2381</v>
      </c>
      <c r="G533">
        <v>1</v>
      </c>
      <c r="H533" t="s">
        <v>2380</v>
      </c>
      <c r="J533" t="str" cm="1">
        <f t="array" ref="J533">_xlfn.IFS(B533&lt;18.5,"Underweight",B533&lt;=24.9,"Normal weight",B533&lt;=29.9, "overweight",TRUE,"obesity")</f>
        <v>Normal weight</v>
      </c>
      <c r="K533" t="str" cm="1">
        <f t="array" ref="K533">_xlfn.IFS(C533&lt;5.7,"Normal",C533&lt;=6.4,"Predibetics",TRUE,"Diabetes")</f>
        <v>Diabetes</v>
      </c>
    </row>
    <row r="534" spans="1:11" x14ac:dyDescent="0.3">
      <c r="A534" t="s">
        <v>1837</v>
      </c>
      <c r="B534">
        <v>23.655000000000001</v>
      </c>
      <c r="C534">
        <v>5.14</v>
      </c>
      <c r="D534" t="s">
        <v>2379</v>
      </c>
      <c r="E534" t="s">
        <v>2379</v>
      </c>
      <c r="F534" t="s">
        <v>2379</v>
      </c>
      <c r="G534">
        <v>1</v>
      </c>
      <c r="H534" t="s">
        <v>2380</v>
      </c>
      <c r="J534" t="str" cm="1">
        <f t="array" ref="J534">_xlfn.IFS(B534&lt;18.5,"Underweight",B534&lt;=24.9,"Normal weight",B534&lt;=29.9, "overweight",TRUE,"obesity")</f>
        <v>Normal weight</v>
      </c>
      <c r="K534" t="str" cm="1">
        <f t="array" ref="K534">_xlfn.IFS(C534&lt;5.7,"Normal",C534&lt;=6.4,"Predibetics",TRUE,"Diabetes")</f>
        <v>Normal</v>
      </c>
    </row>
    <row r="535" spans="1:11" x14ac:dyDescent="0.3">
      <c r="A535" t="s">
        <v>1836</v>
      </c>
      <c r="B535">
        <v>49.05</v>
      </c>
      <c r="C535">
        <v>9.77</v>
      </c>
      <c r="D535" t="s">
        <v>2380</v>
      </c>
      <c r="E535" t="s">
        <v>2379</v>
      </c>
      <c r="F535" t="s">
        <v>2379</v>
      </c>
      <c r="G535">
        <v>0</v>
      </c>
      <c r="H535" t="s">
        <v>2379</v>
      </c>
      <c r="J535" t="str" cm="1">
        <f t="array" ref="J535">_xlfn.IFS(B535&lt;18.5,"Underweight",B535&lt;=24.9,"Normal weight",B535&lt;=29.9, "overweight",TRUE,"obesity")</f>
        <v>obesity</v>
      </c>
      <c r="K535" t="str" cm="1">
        <f t="array" ref="K535">_xlfn.IFS(C535&lt;5.7,"Normal",C535&lt;=6.4,"Predibetics",TRUE,"Diabetes")</f>
        <v>Diabetes</v>
      </c>
    </row>
    <row r="536" spans="1:11" x14ac:dyDescent="0.3">
      <c r="A536" t="s">
        <v>1835</v>
      </c>
      <c r="B536">
        <v>51.94</v>
      </c>
      <c r="C536">
        <v>8.8000000000000007</v>
      </c>
      <c r="D536" t="s">
        <v>2380</v>
      </c>
      <c r="E536" t="s">
        <v>2379</v>
      </c>
      <c r="F536" t="s">
        <v>2379</v>
      </c>
      <c r="G536">
        <v>2</v>
      </c>
      <c r="H536" t="s">
        <v>2379</v>
      </c>
      <c r="J536" t="str" cm="1">
        <f t="array" ref="J536">_xlfn.IFS(B536&lt;18.5,"Underweight",B536&lt;=24.9,"Normal weight",B536&lt;=29.9, "overweight",TRUE,"obesity")</f>
        <v>obesity</v>
      </c>
      <c r="K536" t="str" cm="1">
        <f t="array" ref="K536">_xlfn.IFS(C536&lt;5.7,"Normal",C536&lt;=6.4,"Predibetics",TRUE,"Diabetes")</f>
        <v>Diabetes</v>
      </c>
    </row>
    <row r="537" spans="1:11" x14ac:dyDescent="0.3">
      <c r="A537" t="s">
        <v>1834</v>
      </c>
      <c r="B537">
        <v>29.83</v>
      </c>
      <c r="C537">
        <v>5.84</v>
      </c>
      <c r="D537" t="s">
        <v>2379</v>
      </c>
      <c r="E537" t="s">
        <v>2379</v>
      </c>
      <c r="F537" t="s">
        <v>2379</v>
      </c>
      <c r="G537">
        <v>1</v>
      </c>
      <c r="H537" t="s">
        <v>2380</v>
      </c>
      <c r="J537" t="str" cm="1">
        <f t="array" ref="J537">_xlfn.IFS(B537&lt;18.5,"Underweight",B537&lt;=24.9,"Normal weight",B537&lt;=29.9, "overweight",TRUE,"obesity")</f>
        <v>overweight</v>
      </c>
      <c r="K537" t="str" cm="1">
        <f t="array" ref="K537">_xlfn.IFS(C537&lt;5.7,"Normal",C537&lt;=6.4,"Predibetics",TRUE,"Diabetes")</f>
        <v>Predibetics</v>
      </c>
    </row>
    <row r="538" spans="1:11" x14ac:dyDescent="0.3">
      <c r="A538" t="s">
        <v>1833</v>
      </c>
      <c r="B538">
        <v>22.6</v>
      </c>
      <c r="C538">
        <v>10.43</v>
      </c>
      <c r="D538" t="s">
        <v>2380</v>
      </c>
      <c r="E538" t="s">
        <v>2379</v>
      </c>
      <c r="F538" t="s">
        <v>2379</v>
      </c>
      <c r="G538">
        <v>1</v>
      </c>
      <c r="H538" t="s">
        <v>2380</v>
      </c>
      <c r="J538" t="str" cm="1">
        <f t="array" ref="J538">_xlfn.IFS(B538&lt;18.5,"Underweight",B538&lt;=24.9,"Normal weight",B538&lt;=29.9, "overweight",TRUE,"obesity")</f>
        <v>Normal weight</v>
      </c>
      <c r="K538" t="str" cm="1">
        <f t="array" ref="K538">_xlfn.IFS(C538&lt;5.7,"Normal",C538&lt;=6.4,"Predibetics",TRUE,"Diabetes")</f>
        <v>Diabetes</v>
      </c>
    </row>
    <row r="539" spans="1:11" x14ac:dyDescent="0.3">
      <c r="A539" t="s">
        <v>1832</v>
      </c>
      <c r="B539">
        <v>46.69</v>
      </c>
      <c r="C539">
        <v>4.25</v>
      </c>
      <c r="D539" t="s">
        <v>2380</v>
      </c>
      <c r="E539" t="s">
        <v>2379</v>
      </c>
      <c r="F539" t="s">
        <v>2379</v>
      </c>
      <c r="G539">
        <v>1</v>
      </c>
      <c r="H539" t="s">
        <v>2379</v>
      </c>
      <c r="J539" t="str" cm="1">
        <f t="array" ref="J539">_xlfn.IFS(B539&lt;18.5,"Underweight",B539&lt;=24.9,"Normal weight",B539&lt;=29.9, "overweight",TRUE,"obesity")</f>
        <v>obesity</v>
      </c>
      <c r="K539" t="str" cm="1">
        <f t="array" ref="K539">_xlfn.IFS(C539&lt;5.7,"Normal",C539&lt;=6.4,"Predibetics",TRUE,"Diabetes")</f>
        <v>Normal</v>
      </c>
    </row>
    <row r="540" spans="1:11" x14ac:dyDescent="0.3">
      <c r="A540" t="s">
        <v>1831</v>
      </c>
      <c r="B540">
        <v>28.49</v>
      </c>
      <c r="C540">
        <v>4.8899999999999997</v>
      </c>
      <c r="D540" t="s">
        <v>2379</v>
      </c>
      <c r="E540" t="s">
        <v>2379</v>
      </c>
      <c r="F540" t="s">
        <v>2379</v>
      </c>
      <c r="G540">
        <v>0</v>
      </c>
      <c r="H540" t="s">
        <v>2380</v>
      </c>
      <c r="J540" t="str" cm="1">
        <f t="array" ref="J540">_xlfn.IFS(B540&lt;18.5,"Underweight",B540&lt;=24.9,"Normal weight",B540&lt;=29.9, "overweight",TRUE,"obesity")</f>
        <v>overweight</v>
      </c>
      <c r="K540" t="str" cm="1">
        <f t="array" ref="K540">_xlfn.IFS(C540&lt;5.7,"Normal",C540&lt;=6.4,"Predibetics",TRUE,"Diabetes")</f>
        <v>Normal</v>
      </c>
    </row>
    <row r="541" spans="1:11" x14ac:dyDescent="0.3">
      <c r="A541" t="s">
        <v>1830</v>
      </c>
      <c r="B541">
        <v>28.5</v>
      </c>
      <c r="C541">
        <v>5.55</v>
      </c>
      <c r="D541" t="s">
        <v>2380</v>
      </c>
      <c r="E541" t="s">
        <v>2379</v>
      </c>
      <c r="F541" t="s">
        <v>2379</v>
      </c>
      <c r="G541">
        <v>1</v>
      </c>
      <c r="H541" t="s">
        <v>2380</v>
      </c>
      <c r="J541" t="str" cm="1">
        <f t="array" ref="J541">_xlfn.IFS(B541&lt;18.5,"Underweight",B541&lt;=24.9,"Normal weight",B541&lt;=29.9, "overweight",TRUE,"obesity")</f>
        <v>overweight</v>
      </c>
      <c r="K541" t="str" cm="1">
        <f t="array" ref="K541">_xlfn.IFS(C541&lt;5.7,"Normal",C541&lt;=6.4,"Predibetics",TRUE,"Diabetes")</f>
        <v>Normal</v>
      </c>
    </row>
    <row r="542" spans="1:11" x14ac:dyDescent="0.3">
      <c r="A542" t="s">
        <v>1829</v>
      </c>
      <c r="B542">
        <v>24.4</v>
      </c>
      <c r="C542">
        <v>4.5199999999999996</v>
      </c>
      <c r="D542" t="s">
        <v>2379</v>
      </c>
      <c r="E542" t="s">
        <v>2379</v>
      </c>
      <c r="F542" t="s">
        <v>2379</v>
      </c>
      <c r="G542">
        <v>1</v>
      </c>
      <c r="H542" t="s">
        <v>2380</v>
      </c>
      <c r="J542" t="str" cm="1">
        <f t="array" ref="J542">_xlfn.IFS(B542&lt;18.5,"Underweight",B542&lt;=24.9,"Normal weight",B542&lt;=29.9, "overweight",TRUE,"obesity")</f>
        <v>Normal weight</v>
      </c>
      <c r="K542" t="str" cm="1">
        <f t="array" ref="K542">_xlfn.IFS(C542&lt;5.7,"Normal",C542&lt;=6.4,"Predibetics",TRUE,"Diabetes")</f>
        <v>Normal</v>
      </c>
    </row>
    <row r="543" spans="1:11" x14ac:dyDescent="0.3">
      <c r="A543" t="s">
        <v>1828</v>
      </c>
      <c r="B543">
        <v>29.15</v>
      </c>
      <c r="C543">
        <v>4.45</v>
      </c>
      <c r="D543" t="s">
        <v>2380</v>
      </c>
      <c r="E543" t="s">
        <v>2379</v>
      </c>
      <c r="F543" t="s">
        <v>2379</v>
      </c>
      <c r="G543">
        <v>1</v>
      </c>
      <c r="H543" t="s">
        <v>2380</v>
      </c>
      <c r="J543" t="str" cm="1">
        <f t="array" ref="J543">_xlfn.IFS(B543&lt;18.5,"Underweight",B543&lt;=24.9,"Normal weight",B543&lt;=29.9, "overweight",TRUE,"obesity")</f>
        <v>overweight</v>
      </c>
      <c r="K543" t="str" cm="1">
        <f t="array" ref="K543">_xlfn.IFS(C543&lt;5.7,"Normal",C543&lt;=6.4,"Predibetics",TRUE,"Diabetes")</f>
        <v>Normal</v>
      </c>
    </row>
    <row r="544" spans="1:11" x14ac:dyDescent="0.3">
      <c r="A544" t="s">
        <v>1827</v>
      </c>
      <c r="B544">
        <v>27.28</v>
      </c>
      <c r="C544">
        <v>4.72</v>
      </c>
      <c r="D544" t="s">
        <v>2379</v>
      </c>
      <c r="E544" t="s">
        <v>2380</v>
      </c>
      <c r="F544" t="s">
        <v>2379</v>
      </c>
      <c r="G544">
        <v>1</v>
      </c>
      <c r="H544" t="s">
        <v>2380</v>
      </c>
      <c r="J544" t="str" cm="1">
        <f t="array" ref="J544">_xlfn.IFS(B544&lt;18.5,"Underweight",B544&lt;=24.9,"Normal weight",B544&lt;=29.9, "overweight",TRUE,"obesity")</f>
        <v>overweight</v>
      </c>
      <c r="K544" t="str" cm="1">
        <f t="array" ref="K544">_xlfn.IFS(C544&lt;5.7,"Normal",C544&lt;=6.4,"Predibetics",TRUE,"Diabetes")</f>
        <v>Normal</v>
      </c>
    </row>
    <row r="545" spans="1:11" x14ac:dyDescent="0.3">
      <c r="A545" t="s">
        <v>1826</v>
      </c>
      <c r="B545">
        <v>32.229999999999997</v>
      </c>
      <c r="C545">
        <v>4.6500000000000004</v>
      </c>
      <c r="D545" t="s">
        <v>2380</v>
      </c>
      <c r="E545" t="s">
        <v>2379</v>
      </c>
      <c r="F545" t="s">
        <v>2381</v>
      </c>
      <c r="G545">
        <v>1</v>
      </c>
      <c r="H545" t="s">
        <v>2379</v>
      </c>
      <c r="J545" t="str" cm="1">
        <f t="array" ref="J545">_xlfn.IFS(B545&lt;18.5,"Underweight",B545&lt;=24.9,"Normal weight",B545&lt;=29.9, "overweight",TRUE,"obesity")</f>
        <v>obesity</v>
      </c>
      <c r="K545" t="str" cm="1">
        <f t="array" ref="K545">_xlfn.IFS(C545&lt;5.7,"Normal",C545&lt;=6.4,"Predibetics",TRUE,"Diabetes")</f>
        <v>Normal</v>
      </c>
    </row>
    <row r="546" spans="1:11" x14ac:dyDescent="0.3">
      <c r="A546" t="s">
        <v>1825</v>
      </c>
      <c r="B546">
        <v>44.2</v>
      </c>
      <c r="C546">
        <v>11.34</v>
      </c>
      <c r="D546" t="s">
        <v>2380</v>
      </c>
      <c r="E546" t="s">
        <v>2379</v>
      </c>
      <c r="F546" t="s">
        <v>2381</v>
      </c>
      <c r="G546">
        <v>1</v>
      </c>
      <c r="H546" t="s">
        <v>2379</v>
      </c>
      <c r="J546" t="str" cm="1">
        <f t="array" ref="J546">_xlfn.IFS(B546&lt;18.5,"Underweight",B546&lt;=24.9,"Normal weight",B546&lt;=29.9, "overweight",TRUE,"obesity")</f>
        <v>obesity</v>
      </c>
      <c r="K546" t="str" cm="1">
        <f t="array" ref="K546">_xlfn.IFS(C546&lt;5.7,"Normal",C546&lt;=6.4,"Predibetics",TRUE,"Diabetes")</f>
        <v>Diabetes</v>
      </c>
    </row>
    <row r="547" spans="1:11" x14ac:dyDescent="0.3">
      <c r="A547" t="s">
        <v>1824</v>
      </c>
      <c r="B547">
        <v>29.734999999999999</v>
      </c>
      <c r="C547">
        <v>4.53</v>
      </c>
      <c r="D547" t="s">
        <v>2379</v>
      </c>
      <c r="E547" t="s">
        <v>2379</v>
      </c>
      <c r="F547" t="s">
        <v>2381</v>
      </c>
      <c r="G547">
        <v>1</v>
      </c>
      <c r="H547" t="s">
        <v>2379</v>
      </c>
      <c r="J547" t="str" cm="1">
        <f t="array" ref="J547">_xlfn.IFS(B547&lt;18.5,"Underweight",B547&lt;=24.9,"Normal weight",B547&lt;=29.9, "overweight",TRUE,"obesity")</f>
        <v>overweight</v>
      </c>
      <c r="K547" t="str" cm="1">
        <f t="array" ref="K547">_xlfn.IFS(C547&lt;5.7,"Normal",C547&lt;=6.4,"Predibetics",TRUE,"Diabetes")</f>
        <v>Normal</v>
      </c>
    </row>
    <row r="548" spans="1:11" x14ac:dyDescent="0.3">
      <c r="A548" t="s">
        <v>1823</v>
      </c>
      <c r="B548">
        <v>28.31</v>
      </c>
      <c r="C548">
        <v>6.35</v>
      </c>
      <c r="D548" t="s">
        <v>2379</v>
      </c>
      <c r="E548" t="s">
        <v>2379</v>
      </c>
      <c r="F548" t="s">
        <v>2379</v>
      </c>
      <c r="G548">
        <v>0</v>
      </c>
      <c r="H548" t="s">
        <v>2380</v>
      </c>
      <c r="J548" t="str" cm="1">
        <f t="array" ref="J548">_xlfn.IFS(B548&lt;18.5,"Underweight",B548&lt;=24.9,"Normal weight",B548&lt;=29.9, "overweight",TRUE,"obesity")</f>
        <v>overweight</v>
      </c>
      <c r="K548" t="str" cm="1">
        <f t="array" ref="K548">_xlfn.IFS(C548&lt;5.7,"Normal",C548&lt;=6.4,"Predibetics",TRUE,"Diabetes")</f>
        <v>Predibetics</v>
      </c>
    </row>
    <row r="549" spans="1:11" x14ac:dyDescent="0.3">
      <c r="A549" t="s">
        <v>1822</v>
      </c>
      <c r="B549">
        <v>46.62</v>
      </c>
      <c r="C549">
        <v>8.51</v>
      </c>
      <c r="D549" t="s">
        <v>2379</v>
      </c>
      <c r="E549" t="s">
        <v>2379</v>
      </c>
      <c r="F549" t="s">
        <v>2379</v>
      </c>
      <c r="G549">
        <v>0</v>
      </c>
      <c r="H549" t="s">
        <v>2379</v>
      </c>
      <c r="J549" t="str" cm="1">
        <f t="array" ref="J549">_xlfn.IFS(B549&lt;18.5,"Underweight",B549&lt;=24.9,"Normal weight",B549&lt;=29.9, "overweight",TRUE,"obesity")</f>
        <v>obesity</v>
      </c>
      <c r="K549" t="str" cm="1">
        <f t="array" ref="K549">_xlfn.IFS(C549&lt;5.7,"Normal",C549&lt;=6.4,"Predibetics",TRUE,"Diabetes")</f>
        <v>Diabetes</v>
      </c>
    </row>
    <row r="550" spans="1:11" x14ac:dyDescent="0.3">
      <c r="A550" t="s">
        <v>1821</v>
      </c>
      <c r="B550">
        <v>51.75</v>
      </c>
      <c r="C550">
        <v>8.59</v>
      </c>
      <c r="D550" t="s">
        <v>2380</v>
      </c>
      <c r="E550" t="s">
        <v>2379</v>
      </c>
      <c r="F550" t="s">
        <v>2379</v>
      </c>
      <c r="G550">
        <v>1</v>
      </c>
      <c r="H550" t="s">
        <v>2379</v>
      </c>
      <c r="J550" t="str" cm="1">
        <f t="array" ref="J550">_xlfn.IFS(B550&lt;18.5,"Underweight",B550&lt;=24.9,"Normal weight",B550&lt;=29.9, "overweight",TRUE,"obesity")</f>
        <v>obesity</v>
      </c>
      <c r="K550" t="str" cm="1">
        <f t="array" ref="K550">_xlfn.IFS(C550&lt;5.7,"Normal",C550&lt;=6.4,"Predibetics",TRUE,"Diabetes")</f>
        <v>Diabetes</v>
      </c>
    </row>
    <row r="551" spans="1:11" x14ac:dyDescent="0.3">
      <c r="A551" t="s">
        <v>1820</v>
      </c>
      <c r="B551">
        <v>25.7</v>
      </c>
      <c r="C551">
        <v>4.13</v>
      </c>
      <c r="D551" t="s">
        <v>2380</v>
      </c>
      <c r="E551" t="s">
        <v>2379</v>
      </c>
      <c r="F551" t="s">
        <v>2379</v>
      </c>
      <c r="G551">
        <v>0</v>
      </c>
      <c r="H551" t="s">
        <v>2380</v>
      </c>
      <c r="J551" t="str" cm="1">
        <f t="array" ref="J551">_xlfn.IFS(B551&lt;18.5,"Underweight",B551&lt;=24.9,"Normal weight",B551&lt;=29.9, "overweight",TRUE,"obesity")</f>
        <v>overweight</v>
      </c>
      <c r="K551" t="str" cm="1">
        <f t="array" ref="K551">_xlfn.IFS(C551&lt;5.7,"Normal",C551&lt;=6.4,"Predibetics",TRUE,"Diabetes")</f>
        <v>Normal</v>
      </c>
    </row>
    <row r="552" spans="1:11" x14ac:dyDescent="0.3">
      <c r="A552" t="s">
        <v>1819</v>
      </c>
      <c r="B552">
        <v>31.79</v>
      </c>
      <c r="C552">
        <v>4.55</v>
      </c>
      <c r="D552" t="s">
        <v>2379</v>
      </c>
      <c r="E552" t="s">
        <v>2379</v>
      </c>
      <c r="F552" t="s">
        <v>2379</v>
      </c>
      <c r="G552">
        <v>0</v>
      </c>
      <c r="H552" t="s">
        <v>2379</v>
      </c>
      <c r="J552" t="str" cm="1">
        <f t="array" ref="J552">_xlfn.IFS(B552&lt;18.5,"Underweight",B552&lt;=24.9,"Normal weight",B552&lt;=29.9, "overweight",TRUE,"obesity")</f>
        <v>obesity</v>
      </c>
      <c r="K552" t="str" cm="1">
        <f t="array" ref="K552">_xlfn.IFS(C552&lt;5.7,"Normal",C552&lt;=6.4,"Predibetics",TRUE,"Diabetes")</f>
        <v>Normal</v>
      </c>
    </row>
    <row r="553" spans="1:11" x14ac:dyDescent="0.3">
      <c r="A553" t="s">
        <v>1818</v>
      </c>
      <c r="B553">
        <v>24.795000000000002</v>
      </c>
      <c r="C553">
        <v>4.5199999999999996</v>
      </c>
      <c r="D553" t="s">
        <v>2379</v>
      </c>
      <c r="E553" t="s">
        <v>2379</v>
      </c>
      <c r="F553" t="s">
        <v>2379</v>
      </c>
      <c r="G553">
        <v>0</v>
      </c>
      <c r="H553" t="s">
        <v>2380</v>
      </c>
      <c r="J553" t="str" cm="1">
        <f t="array" ref="J553">_xlfn.IFS(B553&lt;18.5,"Underweight",B553&lt;=24.9,"Normal weight",B553&lt;=29.9, "overweight",TRUE,"obesity")</f>
        <v>Normal weight</v>
      </c>
      <c r="K553" t="str" cm="1">
        <f t="array" ref="K553">_xlfn.IFS(C553&lt;5.7,"Normal",C553&lt;=6.4,"Predibetics",TRUE,"Diabetes")</f>
        <v>Normal</v>
      </c>
    </row>
    <row r="554" spans="1:11" x14ac:dyDescent="0.3">
      <c r="A554" t="s">
        <v>1817</v>
      </c>
      <c r="B554">
        <v>53.98</v>
      </c>
      <c r="C554">
        <v>5.07</v>
      </c>
      <c r="D554" t="s">
        <v>2379</v>
      </c>
      <c r="E554" t="s">
        <v>2379</v>
      </c>
      <c r="F554" t="s">
        <v>2381</v>
      </c>
      <c r="G554">
        <v>1</v>
      </c>
      <c r="H554" t="s">
        <v>2379</v>
      </c>
      <c r="J554" t="str" cm="1">
        <f t="array" ref="J554">_xlfn.IFS(B554&lt;18.5,"Underweight",B554&lt;=24.9,"Normal weight",B554&lt;=29.9, "overweight",TRUE,"obesity")</f>
        <v>obesity</v>
      </c>
      <c r="K554" t="str" cm="1">
        <f t="array" ref="K554">_xlfn.IFS(C554&lt;5.7,"Normal",C554&lt;=6.4,"Predibetics",TRUE,"Diabetes")</f>
        <v>Normal</v>
      </c>
    </row>
    <row r="555" spans="1:11" x14ac:dyDescent="0.3">
      <c r="A555" t="s">
        <v>1816</v>
      </c>
      <c r="B555">
        <v>41.325000000000003</v>
      </c>
      <c r="C555">
        <v>4.04</v>
      </c>
      <c r="D555" t="s">
        <v>2380</v>
      </c>
      <c r="E555" t="s">
        <v>2379</v>
      </c>
      <c r="F555" t="s">
        <v>2381</v>
      </c>
      <c r="G555">
        <v>1</v>
      </c>
      <c r="H555" t="s">
        <v>2379</v>
      </c>
      <c r="J555" t="str" cm="1">
        <f t="array" ref="J555">_xlfn.IFS(B555&lt;18.5,"Underweight",B555&lt;=24.9,"Normal weight",B555&lt;=29.9, "overweight",TRUE,"obesity")</f>
        <v>obesity</v>
      </c>
      <c r="K555" t="str" cm="1">
        <f t="array" ref="K555">_xlfn.IFS(C555&lt;5.7,"Normal",C555&lt;=6.4,"Predibetics",TRUE,"Diabetes")</f>
        <v>Normal</v>
      </c>
    </row>
    <row r="556" spans="1:11" x14ac:dyDescent="0.3">
      <c r="A556" t="s">
        <v>1815</v>
      </c>
      <c r="B556">
        <v>51.65</v>
      </c>
      <c r="C556">
        <v>5.3</v>
      </c>
      <c r="D556" t="s">
        <v>2380</v>
      </c>
      <c r="E556" t="s">
        <v>2379</v>
      </c>
      <c r="F556" t="s">
        <v>2379</v>
      </c>
      <c r="G556">
        <v>0</v>
      </c>
      <c r="H556" t="s">
        <v>2379</v>
      </c>
      <c r="J556" t="str" cm="1">
        <f t="array" ref="J556">_xlfn.IFS(B556&lt;18.5,"Underweight",B556&lt;=24.9,"Normal weight",B556&lt;=29.9, "overweight",TRUE,"obesity")</f>
        <v>obesity</v>
      </c>
      <c r="K556" t="str" cm="1">
        <f t="array" ref="K556">_xlfn.IFS(C556&lt;5.7,"Normal",C556&lt;=6.4,"Predibetics",TRUE,"Diabetes")</f>
        <v>Normal</v>
      </c>
    </row>
    <row r="557" spans="1:11" x14ac:dyDescent="0.3">
      <c r="A557" t="s">
        <v>1814</v>
      </c>
      <c r="B557">
        <v>44.52</v>
      </c>
      <c r="C557">
        <v>8.64</v>
      </c>
      <c r="D557" t="s">
        <v>2380</v>
      </c>
      <c r="E557" t="s">
        <v>2379</v>
      </c>
      <c r="F557" t="s">
        <v>2381</v>
      </c>
      <c r="G557">
        <v>1</v>
      </c>
      <c r="H557" t="s">
        <v>2379</v>
      </c>
      <c r="J557" t="str" cm="1">
        <f t="array" ref="J557">_xlfn.IFS(B557&lt;18.5,"Underweight",B557&lt;=24.9,"Normal weight",B557&lt;=29.9, "overweight",TRUE,"obesity")</f>
        <v>obesity</v>
      </c>
      <c r="K557" t="str" cm="1">
        <f t="array" ref="K557">_xlfn.IFS(C557&lt;5.7,"Normal",C557&lt;=6.4,"Predibetics",TRUE,"Diabetes")</f>
        <v>Diabetes</v>
      </c>
    </row>
    <row r="558" spans="1:11" x14ac:dyDescent="0.3">
      <c r="A558" t="s">
        <v>1813</v>
      </c>
      <c r="B558">
        <v>53.29</v>
      </c>
      <c r="C558">
        <v>4.03</v>
      </c>
      <c r="D558" t="s">
        <v>2379</v>
      </c>
      <c r="E558" t="s">
        <v>2379</v>
      </c>
      <c r="F558" t="s">
        <v>2381</v>
      </c>
      <c r="G558">
        <v>1</v>
      </c>
      <c r="H558" t="s">
        <v>2379</v>
      </c>
      <c r="J558" t="str" cm="1">
        <f t="array" ref="J558">_xlfn.IFS(B558&lt;18.5,"Underweight",B558&lt;=24.9,"Normal weight",B558&lt;=29.9, "overweight",TRUE,"obesity")</f>
        <v>obesity</v>
      </c>
      <c r="K558" t="str" cm="1">
        <f t="array" ref="K558">_xlfn.IFS(C558&lt;5.7,"Normal",C558&lt;=6.4,"Predibetics",TRUE,"Diabetes")</f>
        <v>Normal</v>
      </c>
    </row>
    <row r="559" spans="1:11" x14ac:dyDescent="0.3">
      <c r="A559" t="s">
        <v>1812</v>
      </c>
      <c r="B559">
        <v>46.63</v>
      </c>
      <c r="C559">
        <v>4.26</v>
      </c>
      <c r="D559" t="s">
        <v>2380</v>
      </c>
      <c r="E559" t="s">
        <v>2379</v>
      </c>
      <c r="F559" t="s">
        <v>2379</v>
      </c>
      <c r="G559">
        <v>2</v>
      </c>
      <c r="H559" t="s">
        <v>2379</v>
      </c>
      <c r="J559" t="str" cm="1">
        <f t="array" ref="J559">_xlfn.IFS(B559&lt;18.5,"Underweight",B559&lt;=24.9,"Normal weight",B559&lt;=29.9, "overweight",TRUE,"obesity")</f>
        <v>obesity</v>
      </c>
      <c r="K559" t="str" cm="1">
        <f t="array" ref="K559">_xlfn.IFS(C559&lt;5.7,"Normal",C559&lt;=6.4,"Predibetics",TRUE,"Diabetes")</f>
        <v>Normal</v>
      </c>
    </row>
    <row r="560" spans="1:11" x14ac:dyDescent="0.3">
      <c r="A560" t="s">
        <v>1811</v>
      </c>
      <c r="B560">
        <v>28.88</v>
      </c>
      <c r="C560">
        <v>5.35</v>
      </c>
      <c r="D560" t="s">
        <v>2379</v>
      </c>
      <c r="E560" t="s">
        <v>2379</v>
      </c>
      <c r="F560" t="s">
        <v>2381</v>
      </c>
      <c r="G560">
        <v>1</v>
      </c>
      <c r="H560" t="s">
        <v>2380</v>
      </c>
      <c r="J560" t="str" cm="1">
        <f t="array" ref="J560">_xlfn.IFS(B560&lt;18.5,"Underweight",B560&lt;=24.9,"Normal weight",B560&lt;=29.9, "overweight",TRUE,"obesity")</f>
        <v>overweight</v>
      </c>
      <c r="K560" t="str" cm="1">
        <f t="array" ref="K560">_xlfn.IFS(C560&lt;5.7,"Normal",C560&lt;=6.4,"Predibetics",TRUE,"Diabetes")</f>
        <v>Normal</v>
      </c>
    </row>
    <row r="561" spans="1:11" x14ac:dyDescent="0.3">
      <c r="A561" t="s">
        <v>1810</v>
      </c>
      <c r="B561">
        <v>23.98</v>
      </c>
      <c r="C561">
        <v>4.9000000000000004</v>
      </c>
      <c r="D561" t="s">
        <v>2379</v>
      </c>
      <c r="E561" t="s">
        <v>2379</v>
      </c>
      <c r="F561" t="s">
        <v>2379</v>
      </c>
      <c r="G561">
        <v>0</v>
      </c>
      <c r="H561" t="s">
        <v>2379</v>
      </c>
      <c r="J561" t="str" cm="1">
        <f t="array" ref="J561">_xlfn.IFS(B561&lt;18.5,"Underweight",B561&lt;=24.9,"Normal weight",B561&lt;=29.9, "overweight",TRUE,"obesity")</f>
        <v>Normal weight</v>
      </c>
      <c r="K561" t="str" cm="1">
        <f t="array" ref="K561">_xlfn.IFS(C561&lt;5.7,"Normal",C561&lt;=6.4,"Predibetics",TRUE,"Diabetes")</f>
        <v>Normal</v>
      </c>
    </row>
    <row r="562" spans="1:11" x14ac:dyDescent="0.3">
      <c r="A562" t="s">
        <v>1809</v>
      </c>
      <c r="B562">
        <v>23.65</v>
      </c>
      <c r="C562">
        <v>4.5</v>
      </c>
      <c r="D562" t="s">
        <v>2379</v>
      </c>
      <c r="E562" t="s">
        <v>2379</v>
      </c>
      <c r="F562" t="s">
        <v>2379</v>
      </c>
      <c r="G562">
        <v>0</v>
      </c>
      <c r="H562" t="s">
        <v>2379</v>
      </c>
      <c r="J562" t="str" cm="1">
        <f t="array" ref="J562">_xlfn.IFS(B562&lt;18.5,"Underweight",B562&lt;=24.9,"Normal weight",B562&lt;=29.9, "overweight",TRUE,"obesity")</f>
        <v>Normal weight</v>
      </c>
      <c r="K562" t="str" cm="1">
        <f t="array" ref="K562">_xlfn.IFS(C562&lt;5.7,"Normal",C562&lt;=6.4,"Predibetics",TRUE,"Diabetes")</f>
        <v>Normal</v>
      </c>
    </row>
    <row r="563" spans="1:11" x14ac:dyDescent="0.3">
      <c r="A563" t="s">
        <v>1808</v>
      </c>
      <c r="B563">
        <v>49.09</v>
      </c>
      <c r="C563">
        <v>8.3800000000000008</v>
      </c>
      <c r="D563" t="s">
        <v>2380</v>
      </c>
      <c r="E563" t="s">
        <v>2379</v>
      </c>
      <c r="F563" t="s">
        <v>2379</v>
      </c>
      <c r="G563">
        <v>2</v>
      </c>
      <c r="H563" t="s">
        <v>2379</v>
      </c>
      <c r="J563" t="str" cm="1">
        <f t="array" ref="J563">_xlfn.IFS(B563&lt;18.5,"Underweight",B563&lt;=24.9,"Normal weight",B563&lt;=29.9, "overweight",TRUE,"obesity")</f>
        <v>obesity</v>
      </c>
      <c r="K563" t="str" cm="1">
        <f t="array" ref="K563">_xlfn.IFS(C563&lt;5.7,"Normal",C563&lt;=6.4,"Predibetics",TRUE,"Diabetes")</f>
        <v>Diabetes</v>
      </c>
    </row>
    <row r="564" spans="1:11" x14ac:dyDescent="0.3">
      <c r="A564" t="s">
        <v>1807</v>
      </c>
      <c r="B564">
        <v>28.024999999999999</v>
      </c>
      <c r="C564">
        <v>7.03</v>
      </c>
      <c r="D564" t="s">
        <v>2379</v>
      </c>
      <c r="E564" t="s">
        <v>2379</v>
      </c>
      <c r="F564" t="s">
        <v>2379</v>
      </c>
      <c r="G564">
        <v>0</v>
      </c>
      <c r="H564" t="s">
        <v>2380</v>
      </c>
      <c r="J564" t="str" cm="1">
        <f t="array" ref="J564">_xlfn.IFS(B564&lt;18.5,"Underweight",B564&lt;=24.9,"Normal weight",B564&lt;=29.9, "overweight",TRUE,"obesity")</f>
        <v>overweight</v>
      </c>
      <c r="K564" t="str" cm="1">
        <f t="array" ref="K564">_xlfn.IFS(C564&lt;5.7,"Normal",C564&lt;=6.4,"Predibetics",TRUE,"Diabetes")</f>
        <v>Diabetes</v>
      </c>
    </row>
    <row r="565" spans="1:11" x14ac:dyDescent="0.3">
      <c r="A565" t="s">
        <v>1806</v>
      </c>
      <c r="B565">
        <v>43.32</v>
      </c>
      <c r="C565">
        <v>8.75</v>
      </c>
      <c r="D565" t="s">
        <v>2380</v>
      </c>
      <c r="E565" t="s">
        <v>2379</v>
      </c>
      <c r="F565" t="s">
        <v>2381</v>
      </c>
      <c r="G565">
        <v>1</v>
      </c>
      <c r="H565" t="s">
        <v>2379</v>
      </c>
      <c r="J565" t="str" cm="1">
        <f t="array" ref="J565">_xlfn.IFS(B565&lt;18.5,"Underweight",B565&lt;=24.9,"Normal weight",B565&lt;=29.9, "overweight",TRUE,"obesity")</f>
        <v>obesity</v>
      </c>
      <c r="K565" t="str" cm="1">
        <f t="array" ref="K565">_xlfn.IFS(C565&lt;5.7,"Normal",C565&lt;=6.4,"Predibetics",TRUE,"Diabetes")</f>
        <v>Diabetes</v>
      </c>
    </row>
    <row r="566" spans="1:11" x14ac:dyDescent="0.3">
      <c r="A566" t="s">
        <v>1805</v>
      </c>
      <c r="B566">
        <v>45.92</v>
      </c>
      <c r="C566">
        <v>9.51</v>
      </c>
      <c r="D566" t="s">
        <v>2379</v>
      </c>
      <c r="E566" t="s">
        <v>2379</v>
      </c>
      <c r="F566" t="s">
        <v>2379</v>
      </c>
      <c r="G566">
        <v>0</v>
      </c>
      <c r="H566" t="s">
        <v>2379</v>
      </c>
      <c r="J566" t="str" cm="1">
        <f t="array" ref="J566">_xlfn.IFS(B566&lt;18.5,"Underweight",B566&lt;=24.9,"Normal weight",B566&lt;=29.9, "overweight",TRUE,"obesity")</f>
        <v>obesity</v>
      </c>
      <c r="K566" t="str" cm="1">
        <f t="array" ref="K566">_xlfn.IFS(C566&lt;5.7,"Normal",C566&lt;=6.4,"Predibetics",TRUE,"Diabetes")</f>
        <v>Diabetes</v>
      </c>
    </row>
    <row r="567" spans="1:11" x14ac:dyDescent="0.3">
      <c r="A567" t="s">
        <v>1804</v>
      </c>
      <c r="B567">
        <v>44.03</v>
      </c>
      <c r="C567">
        <v>9.36</v>
      </c>
      <c r="D567" t="s">
        <v>2379</v>
      </c>
      <c r="E567" t="s">
        <v>2379</v>
      </c>
      <c r="F567" t="s">
        <v>2379</v>
      </c>
      <c r="G567">
        <v>0</v>
      </c>
      <c r="H567" t="s">
        <v>2379</v>
      </c>
      <c r="J567" t="str" cm="1">
        <f t="array" ref="J567">_xlfn.IFS(B567&lt;18.5,"Underweight",B567&lt;=24.9,"Normal weight",B567&lt;=29.9, "overweight",TRUE,"obesity")</f>
        <v>obesity</v>
      </c>
      <c r="K567" t="str" cm="1">
        <f t="array" ref="K567">_xlfn.IFS(C567&lt;5.7,"Normal",C567&lt;=6.4,"Predibetics",TRUE,"Diabetes")</f>
        <v>Diabetes</v>
      </c>
    </row>
    <row r="568" spans="1:11" x14ac:dyDescent="0.3">
      <c r="A568" t="s">
        <v>1803</v>
      </c>
      <c r="B568">
        <v>24.6</v>
      </c>
      <c r="C568">
        <v>4.8099999999999996</v>
      </c>
      <c r="D568" t="s">
        <v>2379</v>
      </c>
      <c r="E568" t="s">
        <v>2379</v>
      </c>
      <c r="F568" t="s">
        <v>2379</v>
      </c>
      <c r="G568">
        <v>0</v>
      </c>
      <c r="H568" t="s">
        <v>2380</v>
      </c>
      <c r="J568" t="str" cm="1">
        <f t="array" ref="J568">_xlfn.IFS(B568&lt;18.5,"Underweight",B568&lt;=24.9,"Normal weight",B568&lt;=29.9, "overweight",TRUE,"obesity")</f>
        <v>Normal weight</v>
      </c>
      <c r="K568" t="str" cm="1">
        <f t="array" ref="K568">_xlfn.IFS(C568&lt;5.7,"Normal",C568&lt;=6.4,"Predibetics",TRUE,"Diabetes")</f>
        <v>Normal</v>
      </c>
    </row>
    <row r="569" spans="1:11" x14ac:dyDescent="0.3">
      <c r="A569" t="s">
        <v>1802</v>
      </c>
      <c r="B569">
        <v>49.15</v>
      </c>
      <c r="C569">
        <v>8.08</v>
      </c>
      <c r="D569" t="s">
        <v>2379</v>
      </c>
      <c r="E569" t="s">
        <v>2379</v>
      </c>
      <c r="F569" t="s">
        <v>2379</v>
      </c>
      <c r="G569">
        <v>0</v>
      </c>
      <c r="H569" t="s">
        <v>2379</v>
      </c>
      <c r="J569" t="str" cm="1">
        <f t="array" ref="J569">_xlfn.IFS(B569&lt;18.5,"Underweight",B569&lt;=24.9,"Normal weight",B569&lt;=29.9, "overweight",TRUE,"obesity")</f>
        <v>obesity</v>
      </c>
      <c r="K569" t="str" cm="1">
        <f t="array" ref="K569">_xlfn.IFS(C569&lt;5.7,"Normal",C569&lt;=6.4,"Predibetics",TRUE,"Diabetes")</f>
        <v>Diabetes</v>
      </c>
    </row>
    <row r="570" spans="1:11" x14ac:dyDescent="0.3">
      <c r="A570" t="s">
        <v>1801</v>
      </c>
      <c r="B570">
        <v>28.31</v>
      </c>
      <c r="C570">
        <v>6.29</v>
      </c>
      <c r="D570" t="s">
        <v>2379</v>
      </c>
      <c r="E570" t="s">
        <v>2379</v>
      </c>
      <c r="F570" t="s">
        <v>2381</v>
      </c>
      <c r="G570">
        <v>1</v>
      </c>
      <c r="H570" t="s">
        <v>2380</v>
      </c>
      <c r="J570" t="str" cm="1">
        <f t="array" ref="J570">_xlfn.IFS(B570&lt;18.5,"Underweight",B570&lt;=24.9,"Normal weight",B570&lt;=29.9, "overweight",TRUE,"obesity")</f>
        <v>overweight</v>
      </c>
      <c r="K570" t="str" cm="1">
        <f t="array" ref="K570">_xlfn.IFS(C570&lt;5.7,"Normal",C570&lt;=6.4,"Predibetics",TRUE,"Diabetes")</f>
        <v>Predibetics</v>
      </c>
    </row>
    <row r="571" spans="1:11" x14ac:dyDescent="0.3">
      <c r="A571" t="s">
        <v>1800</v>
      </c>
      <c r="B571">
        <v>22.99</v>
      </c>
      <c r="C571">
        <v>6.29</v>
      </c>
      <c r="D571" t="s">
        <v>2379</v>
      </c>
      <c r="E571" t="s">
        <v>2379</v>
      </c>
      <c r="F571" t="s">
        <v>2379</v>
      </c>
      <c r="G571">
        <v>1</v>
      </c>
      <c r="H571" t="s">
        <v>2380</v>
      </c>
      <c r="J571" t="str" cm="1">
        <f t="array" ref="J571">_xlfn.IFS(B571&lt;18.5,"Underweight",B571&lt;=24.9,"Normal weight",B571&lt;=29.9, "overweight",TRUE,"obesity")</f>
        <v>Normal weight</v>
      </c>
      <c r="K571" t="str" cm="1">
        <f t="array" ref="K571">_xlfn.IFS(C571&lt;5.7,"Normal",C571&lt;=6.4,"Predibetics",TRUE,"Diabetes")</f>
        <v>Predibetics</v>
      </c>
    </row>
    <row r="572" spans="1:11" x14ac:dyDescent="0.3">
      <c r="A572" t="s">
        <v>1799</v>
      </c>
      <c r="B572">
        <v>29.07</v>
      </c>
      <c r="C572">
        <v>5.12</v>
      </c>
      <c r="D572" t="s">
        <v>2379</v>
      </c>
      <c r="E572" t="s">
        <v>2379</v>
      </c>
      <c r="F572" t="s">
        <v>2381</v>
      </c>
      <c r="G572">
        <v>1</v>
      </c>
      <c r="H572" t="s">
        <v>2380</v>
      </c>
      <c r="J572" t="str" cm="1">
        <f t="array" ref="J572">_xlfn.IFS(B572&lt;18.5,"Underweight",B572&lt;=24.9,"Normal weight",B572&lt;=29.9, "overweight",TRUE,"obesity")</f>
        <v>overweight</v>
      </c>
      <c r="K572" t="str" cm="1">
        <f t="array" ref="K572">_xlfn.IFS(C572&lt;5.7,"Normal",C572&lt;=6.4,"Predibetics",TRUE,"Diabetes")</f>
        <v>Normal</v>
      </c>
    </row>
    <row r="573" spans="1:11" x14ac:dyDescent="0.3">
      <c r="A573" t="s">
        <v>1798</v>
      </c>
      <c r="B573">
        <v>42.02</v>
      </c>
      <c r="C573">
        <v>9.9499999999999993</v>
      </c>
      <c r="D573" t="s">
        <v>2380</v>
      </c>
      <c r="E573" t="s">
        <v>2379</v>
      </c>
      <c r="F573" t="s">
        <v>2381</v>
      </c>
      <c r="G573">
        <v>1</v>
      </c>
      <c r="H573" t="s">
        <v>2379</v>
      </c>
      <c r="J573" t="str" cm="1">
        <f t="array" ref="J573">_xlfn.IFS(B573&lt;18.5,"Underweight",B573&lt;=24.9,"Normal weight",B573&lt;=29.9, "overweight",TRUE,"obesity")</f>
        <v>obesity</v>
      </c>
      <c r="K573" t="str" cm="1">
        <f t="array" ref="K573">_xlfn.IFS(C573&lt;5.7,"Normal",C573&lt;=6.4,"Predibetics",TRUE,"Diabetes")</f>
        <v>Diabetes</v>
      </c>
    </row>
    <row r="574" spans="1:11" x14ac:dyDescent="0.3">
      <c r="A574" t="s">
        <v>1797</v>
      </c>
      <c r="B574">
        <v>49.07</v>
      </c>
      <c r="C574">
        <v>9.08</v>
      </c>
      <c r="D574" t="s">
        <v>2380</v>
      </c>
      <c r="E574" t="s">
        <v>2379</v>
      </c>
      <c r="F574" t="s">
        <v>2379</v>
      </c>
      <c r="G574">
        <v>1</v>
      </c>
      <c r="H574" t="s">
        <v>2379</v>
      </c>
      <c r="J574" t="str" cm="1">
        <f t="array" ref="J574">_xlfn.IFS(B574&lt;18.5,"Underweight",B574&lt;=24.9,"Normal weight",B574&lt;=29.9, "overweight",TRUE,"obesity")</f>
        <v>obesity</v>
      </c>
      <c r="K574" t="str" cm="1">
        <f t="array" ref="K574">_xlfn.IFS(C574&lt;5.7,"Normal",C574&lt;=6.4,"Predibetics",TRUE,"Diabetes")</f>
        <v>Diabetes</v>
      </c>
    </row>
    <row r="575" spans="1:11" x14ac:dyDescent="0.3">
      <c r="A575" t="s">
        <v>1796</v>
      </c>
      <c r="B575">
        <v>19.8</v>
      </c>
      <c r="C575">
        <v>4.82</v>
      </c>
      <c r="D575" t="s">
        <v>2379</v>
      </c>
      <c r="E575" t="s">
        <v>2379</v>
      </c>
      <c r="F575" t="s">
        <v>2379</v>
      </c>
      <c r="G575">
        <v>0</v>
      </c>
      <c r="H575" t="s">
        <v>2380</v>
      </c>
      <c r="J575" t="str" cm="1">
        <f t="array" ref="J575">_xlfn.IFS(B575&lt;18.5,"Underweight",B575&lt;=24.9,"Normal weight",B575&lt;=29.9, "overweight",TRUE,"obesity")</f>
        <v>Normal weight</v>
      </c>
      <c r="K575" t="str" cm="1">
        <f t="array" ref="K575">_xlfn.IFS(C575&lt;5.7,"Normal",C575&lt;=6.4,"Predibetics",TRUE,"Diabetes")</f>
        <v>Normal</v>
      </c>
    </row>
    <row r="576" spans="1:11" x14ac:dyDescent="0.3">
      <c r="A576" t="s">
        <v>1795</v>
      </c>
      <c r="B576">
        <v>27.36</v>
      </c>
      <c r="C576">
        <v>4.6500000000000004</v>
      </c>
      <c r="D576" t="s">
        <v>2379</v>
      </c>
      <c r="E576" t="s">
        <v>2380</v>
      </c>
      <c r="F576" t="s">
        <v>2379</v>
      </c>
      <c r="G576">
        <v>1</v>
      </c>
      <c r="H576" t="s">
        <v>2380</v>
      </c>
      <c r="J576" t="str" cm="1">
        <f t="array" ref="J576">_xlfn.IFS(B576&lt;18.5,"Underweight",B576&lt;=24.9,"Normal weight",B576&lt;=29.9, "overweight",TRUE,"obesity")</f>
        <v>overweight</v>
      </c>
      <c r="K576" t="str" cm="1">
        <f t="array" ref="K576">_xlfn.IFS(C576&lt;5.7,"Normal",C576&lt;=6.4,"Predibetics",TRUE,"Diabetes")</f>
        <v>Normal</v>
      </c>
    </row>
    <row r="577" spans="1:11" x14ac:dyDescent="0.3">
      <c r="A577" t="s">
        <v>1794</v>
      </c>
      <c r="B577">
        <v>42.95</v>
      </c>
      <c r="C577">
        <v>5.16</v>
      </c>
      <c r="D577" t="s">
        <v>2380</v>
      </c>
      <c r="E577" t="s">
        <v>2379</v>
      </c>
      <c r="F577" t="s">
        <v>2379</v>
      </c>
      <c r="G577">
        <v>1</v>
      </c>
      <c r="H577" t="s">
        <v>2379</v>
      </c>
      <c r="J577" t="str" cm="1">
        <f t="array" ref="J577">_xlfn.IFS(B577&lt;18.5,"Underweight",B577&lt;=24.9,"Normal weight",B577&lt;=29.9, "overweight",TRUE,"obesity")</f>
        <v>obesity</v>
      </c>
      <c r="K577" t="str" cm="1">
        <f t="array" ref="K577">_xlfn.IFS(C577&lt;5.7,"Normal",C577&lt;=6.4,"Predibetics",TRUE,"Diabetes")</f>
        <v>Normal</v>
      </c>
    </row>
    <row r="578" spans="1:11" x14ac:dyDescent="0.3">
      <c r="A578" t="s">
        <v>1793</v>
      </c>
      <c r="B578">
        <v>42.66</v>
      </c>
      <c r="C578">
        <v>10.44</v>
      </c>
      <c r="D578" t="s">
        <v>2379</v>
      </c>
      <c r="E578" t="s">
        <v>2379</v>
      </c>
      <c r="F578" t="s">
        <v>2379</v>
      </c>
      <c r="G578">
        <v>0</v>
      </c>
      <c r="H578" t="s">
        <v>2379</v>
      </c>
      <c r="J578" t="str" cm="1">
        <f t="array" ref="J578">_xlfn.IFS(B578&lt;18.5,"Underweight",B578&lt;=24.9,"Normal weight",B578&lt;=29.9, "overweight",TRUE,"obesity")</f>
        <v>obesity</v>
      </c>
      <c r="K578" t="str" cm="1">
        <f t="array" ref="K578">_xlfn.IFS(C578&lt;5.7,"Normal",C578&lt;=6.4,"Predibetics",TRUE,"Diabetes")</f>
        <v>Diabetes</v>
      </c>
    </row>
    <row r="579" spans="1:11" x14ac:dyDescent="0.3">
      <c r="A579" t="s">
        <v>1792</v>
      </c>
      <c r="B579">
        <v>33.630000000000003</v>
      </c>
      <c r="C579">
        <v>5.69</v>
      </c>
      <c r="D579" t="s">
        <v>2379</v>
      </c>
      <c r="E579" t="s">
        <v>2379</v>
      </c>
      <c r="F579" t="s">
        <v>2379</v>
      </c>
      <c r="G579">
        <v>1</v>
      </c>
      <c r="H579" t="s">
        <v>2379</v>
      </c>
      <c r="J579" t="str" cm="1">
        <f t="array" ref="J579">_xlfn.IFS(B579&lt;18.5,"Underweight",B579&lt;=24.9,"Normal weight",B579&lt;=29.9, "overweight",TRUE,"obesity")</f>
        <v>obesity</v>
      </c>
      <c r="K579" t="str" cm="1">
        <f t="array" ref="K579">_xlfn.IFS(C579&lt;5.7,"Normal",C579&lt;=6.4,"Predibetics",TRUE,"Diabetes")</f>
        <v>Normal</v>
      </c>
    </row>
    <row r="580" spans="1:11" x14ac:dyDescent="0.3">
      <c r="A580" t="s">
        <v>1791</v>
      </c>
      <c r="B580">
        <v>26.84</v>
      </c>
      <c r="C580">
        <v>6.5</v>
      </c>
      <c r="D580" t="s">
        <v>2379</v>
      </c>
      <c r="E580" t="s">
        <v>2379</v>
      </c>
      <c r="F580" t="s">
        <v>2379</v>
      </c>
      <c r="G580">
        <v>0</v>
      </c>
      <c r="H580" t="s">
        <v>2380</v>
      </c>
      <c r="J580" t="str" cm="1">
        <f t="array" ref="J580">_xlfn.IFS(B580&lt;18.5,"Underweight",B580&lt;=24.9,"Normal weight",B580&lt;=29.9, "overweight",TRUE,"obesity")</f>
        <v>overweight</v>
      </c>
      <c r="K580" t="str" cm="1">
        <f t="array" ref="K580">_xlfn.IFS(C580&lt;5.7,"Normal",C580&lt;=6.4,"Predibetics",TRUE,"Diabetes")</f>
        <v>Diabetes</v>
      </c>
    </row>
    <row r="581" spans="1:11" x14ac:dyDescent="0.3">
      <c r="A581" t="s">
        <v>1790</v>
      </c>
      <c r="B581">
        <v>28.3</v>
      </c>
      <c r="C581">
        <v>5.73</v>
      </c>
      <c r="D581" t="s">
        <v>2379</v>
      </c>
      <c r="E581" t="s">
        <v>2379</v>
      </c>
      <c r="F581" t="s">
        <v>2381</v>
      </c>
      <c r="G581">
        <v>1</v>
      </c>
      <c r="H581" t="s">
        <v>2380</v>
      </c>
      <c r="J581" t="str" cm="1">
        <f t="array" ref="J581">_xlfn.IFS(B581&lt;18.5,"Underweight",B581&lt;=24.9,"Normal weight",B581&lt;=29.9, "overweight",TRUE,"obesity")</f>
        <v>overweight</v>
      </c>
      <c r="K581" t="str" cm="1">
        <f t="array" ref="K581">_xlfn.IFS(C581&lt;5.7,"Normal",C581&lt;=6.4,"Predibetics",TRUE,"Diabetes")</f>
        <v>Predibetics</v>
      </c>
    </row>
    <row r="582" spans="1:11" x14ac:dyDescent="0.3">
      <c r="A582" t="s">
        <v>1789</v>
      </c>
      <c r="B582">
        <v>27.06</v>
      </c>
      <c r="C582">
        <v>5.74</v>
      </c>
      <c r="D582" t="s">
        <v>2380</v>
      </c>
      <c r="E582" t="s">
        <v>2379</v>
      </c>
      <c r="F582" t="s">
        <v>2379</v>
      </c>
      <c r="G582">
        <v>0</v>
      </c>
      <c r="H582" t="s">
        <v>2380</v>
      </c>
      <c r="J582" t="str" cm="1">
        <f t="array" ref="J582">_xlfn.IFS(B582&lt;18.5,"Underweight",B582&lt;=24.9,"Normal weight",B582&lt;=29.9, "overweight",TRUE,"obesity")</f>
        <v>overweight</v>
      </c>
      <c r="K582" t="str" cm="1">
        <f t="array" ref="K582">_xlfn.IFS(C582&lt;5.7,"Normal",C582&lt;=6.4,"Predibetics",TRUE,"Diabetes")</f>
        <v>Predibetics</v>
      </c>
    </row>
    <row r="583" spans="1:11" x14ac:dyDescent="0.3">
      <c r="A583" t="s">
        <v>1788</v>
      </c>
      <c r="B583">
        <v>47.13</v>
      </c>
      <c r="C583">
        <v>8.6999999999999993</v>
      </c>
      <c r="D583" t="s">
        <v>2379</v>
      </c>
      <c r="E583" t="s">
        <v>2379</v>
      </c>
      <c r="F583" t="s">
        <v>2379</v>
      </c>
      <c r="G583">
        <v>0</v>
      </c>
      <c r="H583" t="s">
        <v>2379</v>
      </c>
      <c r="J583" t="str" cm="1">
        <f t="array" ref="J583">_xlfn.IFS(B583&lt;18.5,"Underweight",B583&lt;=24.9,"Normal weight",B583&lt;=29.9, "overweight",TRUE,"obesity")</f>
        <v>obesity</v>
      </c>
      <c r="K583" t="str" cm="1">
        <f t="array" ref="K583">_xlfn.IFS(C583&lt;5.7,"Normal",C583&lt;=6.4,"Predibetics",TRUE,"Diabetes")</f>
        <v>Diabetes</v>
      </c>
    </row>
    <row r="584" spans="1:11" x14ac:dyDescent="0.3">
      <c r="A584" t="s">
        <v>1787</v>
      </c>
      <c r="B584">
        <v>51.72</v>
      </c>
      <c r="C584">
        <v>5.09</v>
      </c>
      <c r="D584" t="s">
        <v>2379</v>
      </c>
      <c r="E584" t="s">
        <v>2379</v>
      </c>
      <c r="F584" t="s">
        <v>2379</v>
      </c>
      <c r="G584">
        <v>0</v>
      </c>
      <c r="H584" t="s">
        <v>2379</v>
      </c>
      <c r="J584" t="str" cm="1">
        <f t="array" ref="J584">_xlfn.IFS(B584&lt;18.5,"Underweight",B584&lt;=24.9,"Normal weight",B584&lt;=29.9, "overweight",TRUE,"obesity")</f>
        <v>obesity</v>
      </c>
      <c r="K584" t="str" cm="1">
        <f t="array" ref="K584">_xlfn.IFS(C584&lt;5.7,"Normal",C584&lt;=6.4,"Predibetics",TRUE,"Diabetes")</f>
        <v>Normal</v>
      </c>
    </row>
    <row r="585" spans="1:11" x14ac:dyDescent="0.3">
      <c r="A585" t="s">
        <v>1786</v>
      </c>
      <c r="B585">
        <v>48.59</v>
      </c>
      <c r="C585">
        <v>5.57</v>
      </c>
      <c r="D585" t="s">
        <v>2379</v>
      </c>
      <c r="E585" t="s">
        <v>2379</v>
      </c>
      <c r="F585" t="s">
        <v>2379</v>
      </c>
      <c r="G585">
        <v>0</v>
      </c>
      <c r="H585" t="s">
        <v>2379</v>
      </c>
      <c r="J585" t="str" cm="1">
        <f t="array" ref="J585">_xlfn.IFS(B585&lt;18.5,"Underweight",B585&lt;=24.9,"Normal weight",B585&lt;=29.9, "overweight",TRUE,"obesity")</f>
        <v>obesity</v>
      </c>
      <c r="K585" t="str" cm="1">
        <f t="array" ref="K585">_xlfn.IFS(C585&lt;5.7,"Normal",C585&lt;=6.4,"Predibetics",TRUE,"Diabetes")</f>
        <v>Normal</v>
      </c>
    </row>
    <row r="586" spans="1:11" x14ac:dyDescent="0.3">
      <c r="A586" t="s">
        <v>1785</v>
      </c>
      <c r="B586">
        <v>45.18</v>
      </c>
      <c r="C586">
        <v>10.87</v>
      </c>
      <c r="D586" t="s">
        <v>2379</v>
      </c>
      <c r="E586" t="s">
        <v>2379</v>
      </c>
      <c r="F586" t="s">
        <v>2379</v>
      </c>
      <c r="G586">
        <v>0</v>
      </c>
      <c r="H586" t="s">
        <v>2379</v>
      </c>
      <c r="J586" t="str" cm="1">
        <f t="array" ref="J586">_xlfn.IFS(B586&lt;18.5,"Underweight",B586&lt;=24.9,"Normal weight",B586&lt;=29.9, "overweight",TRUE,"obesity")</f>
        <v>obesity</v>
      </c>
      <c r="K586" t="str" cm="1">
        <f t="array" ref="K586">_xlfn.IFS(C586&lt;5.7,"Normal",C586&lt;=6.4,"Predibetics",TRUE,"Diabetes")</f>
        <v>Diabetes</v>
      </c>
    </row>
    <row r="587" spans="1:11" x14ac:dyDescent="0.3">
      <c r="A587" t="s">
        <v>1784</v>
      </c>
      <c r="B587">
        <v>27.9</v>
      </c>
      <c r="C587">
        <v>6.02</v>
      </c>
      <c r="D587" t="s">
        <v>2379</v>
      </c>
      <c r="E587" t="s">
        <v>2379</v>
      </c>
      <c r="F587" t="s">
        <v>2381</v>
      </c>
      <c r="G587">
        <v>1</v>
      </c>
      <c r="H587" t="s">
        <v>2380</v>
      </c>
      <c r="J587" t="str" cm="1">
        <f t="array" ref="J587">_xlfn.IFS(B587&lt;18.5,"Underweight",B587&lt;=24.9,"Normal weight",B587&lt;=29.9, "overweight",TRUE,"obesity")</f>
        <v>overweight</v>
      </c>
      <c r="K587" t="str" cm="1">
        <f t="array" ref="K587">_xlfn.IFS(C587&lt;5.7,"Normal",C587&lt;=6.4,"Predibetics",TRUE,"Diabetes")</f>
        <v>Predibetics</v>
      </c>
    </row>
    <row r="588" spans="1:11" x14ac:dyDescent="0.3">
      <c r="A588" t="s">
        <v>1783</v>
      </c>
      <c r="B588">
        <v>51.33</v>
      </c>
      <c r="C588">
        <v>7</v>
      </c>
      <c r="D588" t="s">
        <v>2379</v>
      </c>
      <c r="E588" t="s">
        <v>2379</v>
      </c>
      <c r="F588" t="s">
        <v>2379</v>
      </c>
      <c r="G588">
        <v>0</v>
      </c>
      <c r="H588" t="s">
        <v>2379</v>
      </c>
      <c r="J588" t="str" cm="1">
        <f t="array" ref="J588">_xlfn.IFS(B588&lt;18.5,"Underweight",B588&lt;=24.9,"Normal weight",B588&lt;=29.9, "overweight",TRUE,"obesity")</f>
        <v>obesity</v>
      </c>
      <c r="K588" t="str" cm="1">
        <f t="array" ref="K588">_xlfn.IFS(C588&lt;5.7,"Normal",C588&lt;=6.4,"Predibetics",TRUE,"Diabetes")</f>
        <v>Diabetes</v>
      </c>
    </row>
    <row r="589" spans="1:11" x14ac:dyDescent="0.3">
      <c r="A589" t="s">
        <v>1782</v>
      </c>
      <c r="B589">
        <v>30.59</v>
      </c>
      <c r="C589">
        <v>5.56</v>
      </c>
      <c r="D589" t="s">
        <v>2380</v>
      </c>
      <c r="E589" t="s">
        <v>2379</v>
      </c>
      <c r="F589" t="s">
        <v>2379</v>
      </c>
      <c r="G589">
        <v>1</v>
      </c>
      <c r="H589" t="s">
        <v>2379</v>
      </c>
      <c r="J589" t="str" cm="1">
        <f t="array" ref="J589">_xlfn.IFS(B589&lt;18.5,"Underweight",B589&lt;=24.9,"Normal weight",B589&lt;=29.9, "overweight",TRUE,"obesity")</f>
        <v>obesity</v>
      </c>
      <c r="K589" t="str" cm="1">
        <f t="array" ref="K589">_xlfn.IFS(C589&lt;5.7,"Normal",C589&lt;=6.4,"Predibetics",TRUE,"Diabetes")</f>
        <v>Normal</v>
      </c>
    </row>
    <row r="590" spans="1:11" x14ac:dyDescent="0.3">
      <c r="A590" t="s">
        <v>1781</v>
      </c>
      <c r="B590">
        <v>39.229999999999997</v>
      </c>
      <c r="C590">
        <v>8.4499999999999993</v>
      </c>
      <c r="D590" t="s">
        <v>2379</v>
      </c>
      <c r="E590" t="s">
        <v>2379</v>
      </c>
      <c r="F590" t="s">
        <v>2379</v>
      </c>
      <c r="G590">
        <v>0</v>
      </c>
      <c r="H590" t="s">
        <v>2379</v>
      </c>
      <c r="J590" t="str" cm="1">
        <f t="array" ref="J590">_xlfn.IFS(B590&lt;18.5,"Underweight",B590&lt;=24.9,"Normal weight",B590&lt;=29.9, "overweight",TRUE,"obesity")</f>
        <v>obesity</v>
      </c>
      <c r="K590" t="str" cm="1">
        <f t="array" ref="K590">_xlfn.IFS(C590&lt;5.7,"Normal",C590&lt;=6.4,"Predibetics",TRUE,"Diabetes")</f>
        <v>Diabetes</v>
      </c>
    </row>
    <row r="591" spans="1:11" x14ac:dyDescent="0.3">
      <c r="A591" t="s">
        <v>1780</v>
      </c>
      <c r="B591">
        <v>19.094999999999999</v>
      </c>
      <c r="C591">
        <v>6.19</v>
      </c>
      <c r="D591" t="s">
        <v>2379</v>
      </c>
      <c r="E591" t="s">
        <v>2379</v>
      </c>
      <c r="F591" t="s">
        <v>2379</v>
      </c>
      <c r="G591">
        <v>0</v>
      </c>
      <c r="H591" t="s">
        <v>2380</v>
      </c>
      <c r="J591" t="str" cm="1">
        <f t="array" ref="J591">_xlfn.IFS(B591&lt;18.5,"Underweight",B591&lt;=24.9,"Normal weight",B591&lt;=29.9, "overweight",TRUE,"obesity")</f>
        <v>Normal weight</v>
      </c>
      <c r="K591" t="str" cm="1">
        <f t="array" ref="K591">_xlfn.IFS(C591&lt;5.7,"Normal",C591&lt;=6.4,"Predibetics",TRUE,"Diabetes")</f>
        <v>Predibetics</v>
      </c>
    </row>
    <row r="592" spans="1:11" x14ac:dyDescent="0.3">
      <c r="A592" t="s">
        <v>1779</v>
      </c>
      <c r="B592">
        <v>49.72</v>
      </c>
      <c r="C592">
        <v>7.71</v>
      </c>
      <c r="D592" t="s">
        <v>2379</v>
      </c>
      <c r="E592" t="s">
        <v>2379</v>
      </c>
      <c r="F592" t="s">
        <v>2379</v>
      </c>
      <c r="G592">
        <v>0</v>
      </c>
      <c r="H592" t="s">
        <v>2379</v>
      </c>
      <c r="J592" t="str" cm="1">
        <f t="array" ref="J592">_xlfn.IFS(B592&lt;18.5,"Underweight",B592&lt;=24.9,"Normal weight",B592&lt;=29.9, "overweight",TRUE,"obesity")</f>
        <v>obesity</v>
      </c>
      <c r="K592" t="str" cm="1">
        <f t="array" ref="K592">_xlfn.IFS(C592&lt;5.7,"Normal",C592&lt;=6.4,"Predibetics",TRUE,"Diabetes")</f>
        <v>Diabetes</v>
      </c>
    </row>
    <row r="593" spans="1:11" x14ac:dyDescent="0.3">
      <c r="A593" t="s">
        <v>1778</v>
      </c>
      <c r="B593">
        <v>21.754999999999999</v>
      </c>
      <c r="C593">
        <v>4.63</v>
      </c>
      <c r="D593" t="s">
        <v>2379</v>
      </c>
      <c r="E593" t="s">
        <v>2379</v>
      </c>
      <c r="F593" t="s">
        <v>2381</v>
      </c>
      <c r="G593">
        <v>1</v>
      </c>
      <c r="H593" t="s">
        <v>2380</v>
      </c>
      <c r="J593" t="str" cm="1">
        <f t="array" ref="J593">_xlfn.IFS(B593&lt;18.5,"Underweight",B593&lt;=24.9,"Normal weight",B593&lt;=29.9, "overweight",TRUE,"obesity")</f>
        <v>Normal weight</v>
      </c>
      <c r="K593" t="str" cm="1">
        <f t="array" ref="K593">_xlfn.IFS(C593&lt;5.7,"Normal",C593&lt;=6.4,"Predibetics",TRUE,"Diabetes")</f>
        <v>Normal</v>
      </c>
    </row>
    <row r="594" spans="1:11" x14ac:dyDescent="0.3">
      <c r="A594" t="s">
        <v>1777</v>
      </c>
      <c r="B594">
        <v>48.39</v>
      </c>
      <c r="C594">
        <v>4.6100000000000003</v>
      </c>
      <c r="D594" t="s">
        <v>2379</v>
      </c>
      <c r="E594" t="s">
        <v>2379</v>
      </c>
      <c r="F594" t="s">
        <v>2379</v>
      </c>
      <c r="G594">
        <v>0</v>
      </c>
      <c r="H594" t="s">
        <v>2379</v>
      </c>
      <c r="J594" t="str" cm="1">
        <f t="array" ref="J594">_xlfn.IFS(B594&lt;18.5,"Underweight",B594&lt;=24.9,"Normal weight",B594&lt;=29.9, "overweight",TRUE,"obesity")</f>
        <v>obesity</v>
      </c>
      <c r="K594" t="str" cm="1">
        <f t="array" ref="K594">_xlfn.IFS(C594&lt;5.7,"Normal",C594&lt;=6.4,"Predibetics",TRUE,"Diabetes")</f>
        <v>Normal</v>
      </c>
    </row>
    <row r="595" spans="1:11" x14ac:dyDescent="0.3">
      <c r="A595" t="s">
        <v>1776</v>
      </c>
      <c r="B595">
        <v>47.15</v>
      </c>
      <c r="C595">
        <v>9.5299999999999994</v>
      </c>
      <c r="D595" t="s">
        <v>2380</v>
      </c>
      <c r="E595" t="s">
        <v>2379</v>
      </c>
      <c r="F595" t="s">
        <v>2379</v>
      </c>
      <c r="G595">
        <v>1</v>
      </c>
      <c r="H595" t="s">
        <v>2379</v>
      </c>
      <c r="J595" t="str" cm="1">
        <f t="array" ref="J595">_xlfn.IFS(B595&lt;18.5,"Underweight",B595&lt;=24.9,"Normal weight",B595&lt;=29.9, "overweight",TRUE,"obesity")</f>
        <v>obesity</v>
      </c>
      <c r="K595" t="str" cm="1">
        <f t="array" ref="K595">_xlfn.IFS(C595&lt;5.7,"Normal",C595&lt;=6.4,"Predibetics",TRUE,"Diabetes")</f>
        <v>Diabetes</v>
      </c>
    </row>
    <row r="596" spans="1:11" x14ac:dyDescent="0.3">
      <c r="A596" t="s">
        <v>1775</v>
      </c>
      <c r="B596">
        <v>47.59</v>
      </c>
      <c r="C596">
        <v>11.43</v>
      </c>
      <c r="D596" t="s">
        <v>2380</v>
      </c>
      <c r="E596" t="s">
        <v>2379</v>
      </c>
      <c r="F596" t="s">
        <v>2379</v>
      </c>
      <c r="G596">
        <v>2</v>
      </c>
      <c r="H596" t="s">
        <v>2379</v>
      </c>
      <c r="J596" t="str" cm="1">
        <f t="array" ref="J596">_xlfn.IFS(B596&lt;18.5,"Underweight",B596&lt;=24.9,"Normal weight",B596&lt;=29.9, "overweight",TRUE,"obesity")</f>
        <v>obesity</v>
      </c>
      <c r="K596" t="str" cm="1">
        <f t="array" ref="K596">_xlfn.IFS(C596&lt;5.7,"Normal",C596&lt;=6.4,"Predibetics",TRUE,"Diabetes")</f>
        <v>Diabetes</v>
      </c>
    </row>
    <row r="597" spans="1:11" x14ac:dyDescent="0.3">
      <c r="A597" t="s">
        <v>1774</v>
      </c>
      <c r="B597">
        <v>39.81</v>
      </c>
      <c r="C597">
        <v>7.65</v>
      </c>
      <c r="D597" t="s">
        <v>2380</v>
      </c>
      <c r="E597" t="s">
        <v>2379</v>
      </c>
      <c r="F597" t="s">
        <v>2381</v>
      </c>
      <c r="G597">
        <v>1</v>
      </c>
      <c r="H597" t="s">
        <v>2379</v>
      </c>
      <c r="J597" t="str" cm="1">
        <f t="array" ref="J597">_xlfn.IFS(B597&lt;18.5,"Underweight",B597&lt;=24.9,"Normal weight",B597&lt;=29.9, "overweight",TRUE,"obesity")</f>
        <v>obesity</v>
      </c>
      <c r="K597" t="str" cm="1">
        <f t="array" ref="K597">_xlfn.IFS(C597&lt;5.7,"Normal",C597&lt;=6.4,"Predibetics",TRUE,"Diabetes")</f>
        <v>Diabetes</v>
      </c>
    </row>
    <row r="598" spans="1:11" x14ac:dyDescent="0.3">
      <c r="A598" t="s">
        <v>1773</v>
      </c>
      <c r="B598">
        <v>31.02</v>
      </c>
      <c r="C598">
        <v>5.87</v>
      </c>
      <c r="D598" t="s">
        <v>2380</v>
      </c>
      <c r="E598" t="s">
        <v>2379</v>
      </c>
      <c r="F598" t="s">
        <v>2379</v>
      </c>
      <c r="G598">
        <v>0</v>
      </c>
      <c r="H598" t="s">
        <v>2379</v>
      </c>
      <c r="J598" t="str" cm="1">
        <f t="array" ref="J598">_xlfn.IFS(B598&lt;18.5,"Underweight",B598&lt;=24.9,"Normal weight",B598&lt;=29.9, "overweight",TRUE,"obesity")</f>
        <v>obesity</v>
      </c>
      <c r="K598" t="str" cm="1">
        <f t="array" ref="K598">_xlfn.IFS(C598&lt;5.7,"Normal",C598&lt;=6.4,"Predibetics",TRUE,"Diabetes")</f>
        <v>Predibetics</v>
      </c>
    </row>
    <row r="599" spans="1:11" x14ac:dyDescent="0.3">
      <c r="A599" t="s">
        <v>1772</v>
      </c>
      <c r="B599">
        <v>24.75</v>
      </c>
      <c r="C599">
        <v>4.3600000000000003</v>
      </c>
      <c r="D599" t="s">
        <v>2380</v>
      </c>
      <c r="E599" t="s">
        <v>2379</v>
      </c>
      <c r="F599" t="s">
        <v>2379</v>
      </c>
      <c r="G599">
        <v>1</v>
      </c>
      <c r="H599" t="s">
        <v>2380</v>
      </c>
      <c r="J599" t="str" cm="1">
        <f t="array" ref="J599">_xlfn.IFS(B599&lt;18.5,"Underweight",B599&lt;=24.9,"Normal weight",B599&lt;=29.9, "overweight",TRUE,"obesity")</f>
        <v>Normal weight</v>
      </c>
      <c r="K599" t="str" cm="1">
        <f t="array" ref="K599">_xlfn.IFS(C599&lt;5.7,"Normal",C599&lt;=6.4,"Predibetics",TRUE,"Diabetes")</f>
        <v>Normal</v>
      </c>
    </row>
    <row r="600" spans="1:11" x14ac:dyDescent="0.3">
      <c r="A600" t="s">
        <v>1771</v>
      </c>
      <c r="B600">
        <v>30.114999999999998</v>
      </c>
      <c r="C600">
        <v>10.119999999999999</v>
      </c>
      <c r="D600" t="s">
        <v>2379</v>
      </c>
      <c r="E600" t="s">
        <v>2379</v>
      </c>
      <c r="F600" t="s">
        <v>2379</v>
      </c>
      <c r="G600">
        <v>3</v>
      </c>
      <c r="H600" t="s">
        <v>2379</v>
      </c>
      <c r="J600" t="str" cm="1">
        <f t="array" ref="J600">_xlfn.IFS(B600&lt;18.5,"Underweight",B600&lt;=24.9,"Normal weight",B600&lt;=29.9, "overweight",TRUE,"obesity")</f>
        <v>obesity</v>
      </c>
      <c r="K600" t="str" cm="1">
        <f t="array" ref="K600">_xlfn.IFS(C600&lt;5.7,"Normal",C600&lt;=6.4,"Predibetics",TRUE,"Diabetes")</f>
        <v>Diabetes</v>
      </c>
    </row>
    <row r="601" spans="1:11" x14ac:dyDescent="0.3">
      <c r="A601" t="s">
        <v>1770</v>
      </c>
      <c r="B601">
        <v>26.03</v>
      </c>
      <c r="C601">
        <v>4.01</v>
      </c>
      <c r="D601" t="s">
        <v>2379</v>
      </c>
      <c r="E601" t="s">
        <v>2379</v>
      </c>
      <c r="F601" t="s">
        <v>2381</v>
      </c>
      <c r="G601">
        <v>1</v>
      </c>
      <c r="H601" t="s">
        <v>2380</v>
      </c>
      <c r="J601" t="str" cm="1">
        <f t="array" ref="J601">_xlfn.IFS(B601&lt;18.5,"Underweight",B601&lt;=24.9,"Normal weight",B601&lt;=29.9, "overweight",TRUE,"obesity")</f>
        <v>overweight</v>
      </c>
      <c r="K601" t="str" cm="1">
        <f t="array" ref="K601">_xlfn.IFS(C601&lt;5.7,"Normal",C601&lt;=6.4,"Predibetics",TRUE,"Diabetes")</f>
        <v>Normal</v>
      </c>
    </row>
    <row r="602" spans="1:11" x14ac:dyDescent="0.3">
      <c r="A602" t="s">
        <v>1769</v>
      </c>
      <c r="B602">
        <v>20.045000000000002</v>
      </c>
      <c r="C602">
        <v>4.7699999999999996</v>
      </c>
      <c r="D602" t="s">
        <v>2380</v>
      </c>
      <c r="E602" t="s">
        <v>2379</v>
      </c>
      <c r="F602" t="s">
        <v>2379</v>
      </c>
      <c r="G602">
        <v>1</v>
      </c>
      <c r="H602" t="s">
        <v>2380</v>
      </c>
      <c r="J602" t="str" cm="1">
        <f t="array" ref="J602">_xlfn.IFS(B602&lt;18.5,"Underweight",B602&lt;=24.9,"Normal weight",B602&lt;=29.9, "overweight",TRUE,"obesity")</f>
        <v>Normal weight</v>
      </c>
      <c r="K602" t="str" cm="1">
        <f t="array" ref="K602">_xlfn.IFS(C602&lt;5.7,"Normal",C602&lt;=6.4,"Predibetics",TRUE,"Diabetes")</f>
        <v>Normal</v>
      </c>
    </row>
    <row r="603" spans="1:11" x14ac:dyDescent="0.3">
      <c r="A603" t="s">
        <v>1768</v>
      </c>
      <c r="B603">
        <v>40.24</v>
      </c>
      <c r="C603">
        <v>6.83</v>
      </c>
      <c r="D603" t="s">
        <v>2379</v>
      </c>
      <c r="E603" t="s">
        <v>2379</v>
      </c>
      <c r="F603" t="s">
        <v>2379</v>
      </c>
      <c r="G603">
        <v>0</v>
      </c>
      <c r="H603" t="s">
        <v>2379</v>
      </c>
      <c r="J603" t="str" cm="1">
        <f t="array" ref="J603">_xlfn.IFS(B603&lt;18.5,"Underweight",B603&lt;=24.9,"Normal weight",B603&lt;=29.9, "overweight",TRUE,"obesity")</f>
        <v>obesity</v>
      </c>
      <c r="K603" t="str" cm="1">
        <f t="array" ref="K603">_xlfn.IFS(C603&lt;5.7,"Normal",C603&lt;=6.4,"Predibetics",TRUE,"Diabetes")</f>
        <v>Diabetes</v>
      </c>
    </row>
    <row r="604" spans="1:11" x14ac:dyDescent="0.3">
      <c r="A604" t="s">
        <v>1767</v>
      </c>
      <c r="B604">
        <v>43.15</v>
      </c>
      <c r="C604">
        <v>6.14</v>
      </c>
      <c r="D604" t="s">
        <v>2380</v>
      </c>
      <c r="E604" t="s">
        <v>2379</v>
      </c>
      <c r="F604" t="s">
        <v>2381</v>
      </c>
      <c r="G604">
        <v>1</v>
      </c>
      <c r="H604" t="s">
        <v>2379</v>
      </c>
      <c r="J604" t="str" cm="1">
        <f t="array" ref="J604">_xlfn.IFS(B604&lt;18.5,"Underweight",B604&lt;=24.9,"Normal weight",B604&lt;=29.9, "overweight",TRUE,"obesity")</f>
        <v>obesity</v>
      </c>
      <c r="K604" t="str" cm="1">
        <f t="array" ref="K604">_xlfn.IFS(C604&lt;5.7,"Normal",C604&lt;=6.4,"Predibetics",TRUE,"Diabetes")</f>
        <v>Predibetics</v>
      </c>
    </row>
    <row r="605" spans="1:11" x14ac:dyDescent="0.3">
      <c r="A605" t="s">
        <v>1766</v>
      </c>
      <c r="B605">
        <v>27.7</v>
      </c>
      <c r="C605">
        <v>5.6</v>
      </c>
      <c r="D605" t="s">
        <v>2379</v>
      </c>
      <c r="E605" t="s">
        <v>2379</v>
      </c>
      <c r="F605" t="s">
        <v>2381</v>
      </c>
      <c r="G605">
        <v>1</v>
      </c>
      <c r="H605" t="s">
        <v>2380</v>
      </c>
      <c r="J605" t="str" cm="1">
        <f t="array" ref="J605">_xlfn.IFS(B605&lt;18.5,"Underweight",B605&lt;=24.9,"Normal weight",B605&lt;=29.9, "overweight",TRUE,"obesity")</f>
        <v>overweight</v>
      </c>
      <c r="K605" t="str" cm="1">
        <f t="array" ref="K605">_xlfn.IFS(C605&lt;5.7,"Normal",C605&lt;=6.4,"Predibetics",TRUE,"Diabetes")</f>
        <v>Normal</v>
      </c>
    </row>
    <row r="606" spans="1:11" x14ac:dyDescent="0.3">
      <c r="A606" t="s">
        <v>1765</v>
      </c>
      <c r="B606">
        <v>45.68</v>
      </c>
      <c r="C606">
        <v>4.8</v>
      </c>
      <c r="D606" t="s">
        <v>2379</v>
      </c>
      <c r="E606" t="s">
        <v>2379</v>
      </c>
      <c r="F606" t="s">
        <v>2379</v>
      </c>
      <c r="G606">
        <v>2</v>
      </c>
      <c r="H606" t="s">
        <v>2379</v>
      </c>
      <c r="J606" t="str" cm="1">
        <f t="array" ref="J606">_xlfn.IFS(B606&lt;18.5,"Underweight",B606&lt;=24.9,"Normal weight",B606&lt;=29.9, "overweight",TRUE,"obesity")</f>
        <v>obesity</v>
      </c>
      <c r="K606" t="str" cm="1">
        <f t="array" ref="K606">_xlfn.IFS(C606&lt;5.7,"Normal",C606&lt;=6.4,"Predibetics",TRUE,"Diabetes")</f>
        <v>Normal</v>
      </c>
    </row>
    <row r="607" spans="1:11" x14ac:dyDescent="0.3">
      <c r="A607" t="s">
        <v>1764</v>
      </c>
      <c r="B607">
        <v>27.3</v>
      </c>
      <c r="C607">
        <v>11.89</v>
      </c>
      <c r="D607" t="s">
        <v>2379</v>
      </c>
      <c r="E607" t="s">
        <v>2379</v>
      </c>
      <c r="F607" t="s">
        <v>2379</v>
      </c>
      <c r="G607">
        <v>0</v>
      </c>
      <c r="H607" t="s">
        <v>2380</v>
      </c>
      <c r="J607" t="str" cm="1">
        <f t="array" ref="J607">_xlfn.IFS(B607&lt;18.5,"Underweight",B607&lt;=24.9,"Normal weight",B607&lt;=29.9, "overweight",TRUE,"obesity")</f>
        <v>overweight</v>
      </c>
      <c r="K607" t="str" cm="1">
        <f t="array" ref="K607">_xlfn.IFS(C607&lt;5.7,"Normal",C607&lt;=6.4,"Predibetics",TRUE,"Diabetes")</f>
        <v>Diabetes</v>
      </c>
    </row>
    <row r="608" spans="1:11" x14ac:dyDescent="0.3">
      <c r="A608" t="s">
        <v>1763</v>
      </c>
      <c r="B608">
        <v>54.45</v>
      </c>
      <c r="C608">
        <v>4.7300000000000004</v>
      </c>
      <c r="D608" t="s">
        <v>2380</v>
      </c>
      <c r="E608" t="s">
        <v>2379</v>
      </c>
      <c r="F608" t="s">
        <v>2379</v>
      </c>
      <c r="G608">
        <v>1</v>
      </c>
      <c r="H608" t="s">
        <v>2379</v>
      </c>
      <c r="J608" t="str" cm="1">
        <f t="array" ref="J608">_xlfn.IFS(B608&lt;18.5,"Underweight",B608&lt;=24.9,"Normal weight",B608&lt;=29.9, "overweight",TRUE,"obesity")</f>
        <v>obesity</v>
      </c>
      <c r="K608" t="str" cm="1">
        <f t="array" ref="K608">_xlfn.IFS(C608&lt;5.7,"Normal",C608&lt;=6.4,"Predibetics",TRUE,"Diabetes")</f>
        <v>Normal</v>
      </c>
    </row>
    <row r="609" spans="1:11" x14ac:dyDescent="0.3">
      <c r="A609" t="s">
        <v>1762</v>
      </c>
      <c r="B609">
        <v>54.43</v>
      </c>
      <c r="C609">
        <v>4.6100000000000003</v>
      </c>
      <c r="D609" t="s">
        <v>2380</v>
      </c>
      <c r="E609" t="s">
        <v>2379</v>
      </c>
      <c r="F609" t="s">
        <v>2379</v>
      </c>
      <c r="G609">
        <v>1</v>
      </c>
      <c r="H609" t="s">
        <v>2379</v>
      </c>
      <c r="J609" t="str" cm="1">
        <f t="array" ref="J609">_xlfn.IFS(B609&lt;18.5,"Underweight",B609&lt;=24.9,"Normal weight",B609&lt;=29.9, "overweight",TRUE,"obesity")</f>
        <v>obesity</v>
      </c>
      <c r="K609" t="str" cm="1">
        <f t="array" ref="K609">_xlfn.IFS(C609&lt;5.7,"Normal",C609&lt;=6.4,"Predibetics",TRUE,"Diabetes")</f>
        <v>Normal</v>
      </c>
    </row>
    <row r="610" spans="1:11" x14ac:dyDescent="0.3">
      <c r="A610" t="s">
        <v>1761</v>
      </c>
      <c r="B610">
        <v>48.01</v>
      </c>
      <c r="C610">
        <v>7.3</v>
      </c>
      <c r="D610" t="s">
        <v>2379</v>
      </c>
      <c r="E610" t="s">
        <v>2379</v>
      </c>
      <c r="F610" t="s">
        <v>2379</v>
      </c>
      <c r="G610">
        <v>0</v>
      </c>
      <c r="H610" t="s">
        <v>2379</v>
      </c>
      <c r="J610" t="str" cm="1">
        <f t="array" ref="J610">_xlfn.IFS(B610&lt;18.5,"Underweight",B610&lt;=24.9,"Normal weight",B610&lt;=29.9, "overweight",TRUE,"obesity")</f>
        <v>obesity</v>
      </c>
      <c r="K610" t="str" cm="1">
        <f t="array" ref="K610">_xlfn.IFS(C610&lt;5.7,"Normal",C610&lt;=6.4,"Predibetics",TRUE,"Diabetes")</f>
        <v>Diabetes</v>
      </c>
    </row>
    <row r="611" spans="1:11" x14ac:dyDescent="0.3">
      <c r="A611" t="s">
        <v>1760</v>
      </c>
      <c r="B611">
        <v>48.32</v>
      </c>
      <c r="C611">
        <v>5.88</v>
      </c>
      <c r="D611" t="s">
        <v>2379</v>
      </c>
      <c r="E611" t="s">
        <v>2379</v>
      </c>
      <c r="F611" t="s">
        <v>2379</v>
      </c>
      <c r="G611">
        <v>0</v>
      </c>
      <c r="H611" t="s">
        <v>2379</v>
      </c>
      <c r="J611" t="str" cm="1">
        <f t="array" ref="J611">_xlfn.IFS(B611&lt;18.5,"Underweight",B611&lt;=24.9,"Normal weight",B611&lt;=29.9, "overweight",TRUE,"obesity")</f>
        <v>obesity</v>
      </c>
      <c r="K611" t="str" cm="1">
        <f t="array" ref="K611">_xlfn.IFS(C611&lt;5.7,"Normal",C611&lt;=6.4,"Predibetics",TRUE,"Diabetes")</f>
        <v>Predibetics</v>
      </c>
    </row>
    <row r="612" spans="1:11" x14ac:dyDescent="0.3">
      <c r="A612" t="s">
        <v>1759</v>
      </c>
      <c r="B612">
        <v>22.895</v>
      </c>
      <c r="C612">
        <v>4.0599999999999996</v>
      </c>
      <c r="D612" t="s">
        <v>2379</v>
      </c>
      <c r="E612" t="s">
        <v>2379</v>
      </c>
      <c r="F612" t="s">
        <v>2381</v>
      </c>
      <c r="G612">
        <v>1</v>
      </c>
      <c r="H612" t="s">
        <v>2380</v>
      </c>
      <c r="J612" t="str" cm="1">
        <f t="array" ref="J612">_xlfn.IFS(B612&lt;18.5,"Underweight",B612&lt;=24.9,"Normal weight",B612&lt;=29.9, "overweight",TRUE,"obesity")</f>
        <v>Normal weight</v>
      </c>
      <c r="K612" t="str" cm="1">
        <f t="array" ref="K612">_xlfn.IFS(C612&lt;5.7,"Normal",C612&lt;=6.4,"Predibetics",TRUE,"Diabetes")</f>
        <v>Normal</v>
      </c>
    </row>
    <row r="613" spans="1:11" x14ac:dyDescent="0.3">
      <c r="A613" t="s">
        <v>1758</v>
      </c>
      <c r="B613">
        <v>54.85</v>
      </c>
      <c r="C613">
        <v>4.9000000000000004</v>
      </c>
      <c r="D613" t="s">
        <v>2379</v>
      </c>
      <c r="E613" t="s">
        <v>2379</v>
      </c>
      <c r="F613" t="s">
        <v>2379</v>
      </c>
      <c r="G613">
        <v>1</v>
      </c>
      <c r="H613" t="s">
        <v>2379</v>
      </c>
      <c r="J613" t="str" cm="1">
        <f t="array" ref="J613">_xlfn.IFS(B613&lt;18.5,"Underweight",B613&lt;=24.9,"Normal weight",B613&lt;=29.9, "overweight",TRUE,"obesity")</f>
        <v>obesity</v>
      </c>
      <c r="K613" t="str" cm="1">
        <f t="array" ref="K613">_xlfn.IFS(C613&lt;5.7,"Normal",C613&lt;=6.4,"Predibetics",TRUE,"Diabetes")</f>
        <v>Normal</v>
      </c>
    </row>
    <row r="614" spans="1:11" x14ac:dyDescent="0.3">
      <c r="A614" t="s">
        <v>1757</v>
      </c>
      <c r="B614">
        <v>21.85</v>
      </c>
      <c r="C614">
        <v>5.52</v>
      </c>
      <c r="D614" t="s">
        <v>2379</v>
      </c>
      <c r="E614" t="s">
        <v>2379</v>
      </c>
      <c r="F614" t="s">
        <v>2381</v>
      </c>
      <c r="G614">
        <v>1</v>
      </c>
      <c r="H614" t="s">
        <v>2380</v>
      </c>
      <c r="J614" t="str" cm="1">
        <f t="array" ref="J614">_xlfn.IFS(B614&lt;18.5,"Underweight",B614&lt;=24.9,"Normal weight",B614&lt;=29.9, "overweight",TRUE,"obesity")</f>
        <v>Normal weight</v>
      </c>
      <c r="K614" t="str" cm="1">
        <f t="array" ref="K614">_xlfn.IFS(C614&lt;5.7,"Normal",C614&lt;=6.4,"Predibetics",TRUE,"Diabetes")</f>
        <v>Normal</v>
      </c>
    </row>
    <row r="615" spans="1:11" x14ac:dyDescent="0.3">
      <c r="A615" t="s">
        <v>1756</v>
      </c>
      <c r="B615">
        <v>51.86</v>
      </c>
      <c r="C615">
        <v>5.2</v>
      </c>
      <c r="D615" t="s">
        <v>2380</v>
      </c>
      <c r="E615" t="s">
        <v>2379</v>
      </c>
      <c r="F615" t="s">
        <v>2379</v>
      </c>
      <c r="G615">
        <v>0</v>
      </c>
      <c r="H615" t="s">
        <v>2379</v>
      </c>
      <c r="J615" t="str" cm="1">
        <f t="array" ref="J615">_xlfn.IFS(B615&lt;18.5,"Underweight",B615&lt;=24.9,"Normal weight",B615&lt;=29.9, "overweight",TRUE,"obesity")</f>
        <v>obesity</v>
      </c>
      <c r="K615" t="str" cm="1">
        <f t="array" ref="K615">_xlfn.IFS(C615&lt;5.7,"Normal",C615&lt;=6.4,"Predibetics",TRUE,"Diabetes")</f>
        <v>Normal</v>
      </c>
    </row>
    <row r="616" spans="1:11" x14ac:dyDescent="0.3">
      <c r="A616" t="s">
        <v>1755</v>
      </c>
      <c r="B616">
        <v>39.049999999999997</v>
      </c>
      <c r="C616">
        <v>7.59</v>
      </c>
      <c r="D616" t="s">
        <v>2379</v>
      </c>
      <c r="E616" t="s">
        <v>2379</v>
      </c>
      <c r="F616" t="s">
        <v>2379</v>
      </c>
      <c r="G616">
        <v>3</v>
      </c>
      <c r="H616" t="s">
        <v>2379</v>
      </c>
      <c r="J616" t="str" cm="1">
        <f t="array" ref="J616">_xlfn.IFS(B616&lt;18.5,"Underweight",B616&lt;=24.9,"Normal weight",B616&lt;=29.9, "overweight",TRUE,"obesity")</f>
        <v>obesity</v>
      </c>
      <c r="K616" t="str" cm="1">
        <f t="array" ref="K616">_xlfn.IFS(C616&lt;5.7,"Normal",C616&lt;=6.4,"Predibetics",TRUE,"Diabetes")</f>
        <v>Diabetes</v>
      </c>
    </row>
    <row r="617" spans="1:11" x14ac:dyDescent="0.3">
      <c r="A617" t="s">
        <v>1754</v>
      </c>
      <c r="B617">
        <v>31.824999999999999</v>
      </c>
      <c r="C617">
        <v>8.2799999999999994</v>
      </c>
      <c r="D617" t="s">
        <v>2379</v>
      </c>
      <c r="E617" t="s">
        <v>2379</v>
      </c>
      <c r="F617" t="s">
        <v>2379</v>
      </c>
      <c r="G617">
        <v>3</v>
      </c>
      <c r="H617" t="s">
        <v>2379</v>
      </c>
      <c r="J617" t="str" cm="1">
        <f t="array" ref="J617">_xlfn.IFS(B617&lt;18.5,"Underweight",B617&lt;=24.9,"Normal weight",B617&lt;=29.9, "overweight",TRUE,"obesity")</f>
        <v>obesity</v>
      </c>
      <c r="K617" t="str" cm="1">
        <f t="array" ref="K617">_xlfn.IFS(C617&lt;5.7,"Normal",C617&lt;=6.4,"Predibetics",TRUE,"Diabetes")</f>
        <v>Diabetes</v>
      </c>
    </row>
    <row r="618" spans="1:11" x14ac:dyDescent="0.3">
      <c r="A618" t="s">
        <v>1753</v>
      </c>
      <c r="B618">
        <v>46.43</v>
      </c>
      <c r="C618">
        <v>6.72</v>
      </c>
      <c r="D618" t="s">
        <v>2379</v>
      </c>
      <c r="E618" t="s">
        <v>2379</v>
      </c>
      <c r="F618" t="s">
        <v>2379</v>
      </c>
      <c r="G618">
        <v>0</v>
      </c>
      <c r="H618" t="s">
        <v>2379</v>
      </c>
      <c r="J618" t="str" cm="1">
        <f t="array" ref="J618">_xlfn.IFS(B618&lt;18.5,"Underweight",B618&lt;=24.9,"Normal weight",B618&lt;=29.9, "overweight",TRUE,"obesity")</f>
        <v>obesity</v>
      </c>
      <c r="K618" t="str" cm="1">
        <f t="array" ref="K618">_xlfn.IFS(C618&lt;5.7,"Normal",C618&lt;=6.4,"Predibetics",TRUE,"Diabetes")</f>
        <v>Diabetes</v>
      </c>
    </row>
    <row r="619" spans="1:11" x14ac:dyDescent="0.3">
      <c r="A619" t="s">
        <v>1752</v>
      </c>
      <c r="B619">
        <v>53.63</v>
      </c>
      <c r="C619">
        <v>5.47</v>
      </c>
      <c r="D619" t="s">
        <v>2380</v>
      </c>
      <c r="E619" t="s">
        <v>2379</v>
      </c>
      <c r="F619" t="s">
        <v>2379</v>
      </c>
      <c r="G619">
        <v>1</v>
      </c>
      <c r="H619" t="s">
        <v>2379</v>
      </c>
      <c r="J619" t="str" cm="1">
        <f t="array" ref="J619">_xlfn.IFS(B619&lt;18.5,"Underweight",B619&lt;=24.9,"Normal weight",B619&lt;=29.9, "overweight",TRUE,"obesity")</f>
        <v>obesity</v>
      </c>
      <c r="K619" t="str" cm="1">
        <f t="array" ref="K619">_xlfn.IFS(C619&lt;5.7,"Normal",C619&lt;=6.4,"Predibetics",TRUE,"Diabetes")</f>
        <v>Normal</v>
      </c>
    </row>
    <row r="620" spans="1:11" x14ac:dyDescent="0.3">
      <c r="A620" t="s">
        <v>1751</v>
      </c>
      <c r="B620">
        <v>48.7</v>
      </c>
      <c r="C620">
        <v>4.71</v>
      </c>
      <c r="D620" t="s">
        <v>2379</v>
      </c>
      <c r="E620" t="s">
        <v>2379</v>
      </c>
      <c r="F620" t="s">
        <v>2379</v>
      </c>
      <c r="G620">
        <v>0</v>
      </c>
      <c r="H620" t="s">
        <v>2379</v>
      </c>
      <c r="J620" t="str" cm="1">
        <f t="array" ref="J620">_xlfn.IFS(B620&lt;18.5,"Underweight",B620&lt;=24.9,"Normal weight",B620&lt;=29.9, "overweight",TRUE,"obesity")</f>
        <v>obesity</v>
      </c>
      <c r="K620" t="str" cm="1">
        <f t="array" ref="K620">_xlfn.IFS(C620&lt;5.7,"Normal",C620&lt;=6.4,"Predibetics",TRUE,"Diabetes")</f>
        <v>Normal</v>
      </c>
    </row>
    <row r="621" spans="1:11" x14ac:dyDescent="0.3">
      <c r="A621" t="s">
        <v>1750</v>
      </c>
      <c r="B621">
        <v>48.81</v>
      </c>
      <c r="C621">
        <v>5.49</v>
      </c>
      <c r="D621" t="s">
        <v>2379</v>
      </c>
      <c r="E621" t="s">
        <v>2379</v>
      </c>
      <c r="F621" t="s">
        <v>2379</v>
      </c>
      <c r="G621">
        <v>0</v>
      </c>
      <c r="H621" t="s">
        <v>2379</v>
      </c>
      <c r="J621" t="str" cm="1">
        <f t="array" ref="J621">_xlfn.IFS(B621&lt;18.5,"Underweight",B621&lt;=24.9,"Normal weight",B621&lt;=29.9, "overweight",TRUE,"obesity")</f>
        <v>obesity</v>
      </c>
      <c r="K621" t="str" cm="1">
        <f t="array" ref="K621">_xlfn.IFS(C621&lt;5.7,"Normal",C621&lt;=6.4,"Predibetics",TRUE,"Diabetes")</f>
        <v>Normal</v>
      </c>
    </row>
    <row r="622" spans="1:11" x14ac:dyDescent="0.3">
      <c r="A622" t="s">
        <v>1749</v>
      </c>
      <c r="B622">
        <v>47.53</v>
      </c>
      <c r="C622">
        <v>4.72</v>
      </c>
      <c r="D622" t="s">
        <v>2379</v>
      </c>
      <c r="E622" t="s">
        <v>2379</v>
      </c>
      <c r="F622" t="s">
        <v>2379</v>
      </c>
      <c r="G622">
        <v>0</v>
      </c>
      <c r="H622" t="s">
        <v>2379</v>
      </c>
      <c r="J622" t="str" cm="1">
        <f t="array" ref="J622">_xlfn.IFS(B622&lt;18.5,"Underweight",B622&lt;=24.9,"Normal weight",B622&lt;=29.9, "overweight",TRUE,"obesity")</f>
        <v>obesity</v>
      </c>
      <c r="K622" t="str" cm="1">
        <f t="array" ref="K622">_xlfn.IFS(C622&lt;5.7,"Normal",C622&lt;=6.4,"Predibetics",TRUE,"Diabetes")</f>
        <v>Normal</v>
      </c>
    </row>
    <row r="623" spans="1:11" x14ac:dyDescent="0.3">
      <c r="A623" t="s">
        <v>1748</v>
      </c>
      <c r="B623">
        <v>36.85</v>
      </c>
      <c r="C623">
        <v>6.7</v>
      </c>
      <c r="D623" t="s">
        <v>2379</v>
      </c>
      <c r="E623" t="s">
        <v>2379</v>
      </c>
      <c r="F623" t="s">
        <v>2379</v>
      </c>
      <c r="G623">
        <v>0</v>
      </c>
      <c r="H623" t="s">
        <v>2379</v>
      </c>
      <c r="J623" t="str" cm="1">
        <f t="array" ref="J623">_xlfn.IFS(B623&lt;18.5,"Underweight",B623&lt;=24.9,"Normal weight",B623&lt;=29.9, "overweight",TRUE,"obesity")</f>
        <v>obesity</v>
      </c>
      <c r="K623" t="str" cm="1">
        <f t="array" ref="K623">_xlfn.IFS(C623&lt;5.7,"Normal",C623&lt;=6.4,"Predibetics",TRUE,"Diabetes")</f>
        <v>Diabetes</v>
      </c>
    </row>
    <row r="624" spans="1:11" x14ac:dyDescent="0.3">
      <c r="A624" t="s">
        <v>1747</v>
      </c>
      <c r="B624">
        <v>29.3</v>
      </c>
      <c r="C624">
        <v>5.5</v>
      </c>
      <c r="D624" t="s">
        <v>2379</v>
      </c>
      <c r="E624" t="s">
        <v>2379</v>
      </c>
      <c r="F624" t="s">
        <v>2379</v>
      </c>
      <c r="G624">
        <v>0</v>
      </c>
      <c r="H624" t="s">
        <v>2379</v>
      </c>
      <c r="J624" t="str" cm="1">
        <f t="array" ref="J624">_xlfn.IFS(B624&lt;18.5,"Underweight",B624&lt;=24.9,"Normal weight",B624&lt;=29.9, "overweight",TRUE,"obesity")</f>
        <v>overweight</v>
      </c>
      <c r="K624" t="str" cm="1">
        <f t="array" ref="K624">_xlfn.IFS(C624&lt;5.7,"Normal",C624&lt;=6.4,"Predibetics",TRUE,"Diabetes")</f>
        <v>Normal</v>
      </c>
    </row>
    <row r="625" spans="1:11" x14ac:dyDescent="0.3">
      <c r="A625" t="s">
        <v>1746</v>
      </c>
      <c r="B625">
        <v>19.3</v>
      </c>
      <c r="C625">
        <v>4.46</v>
      </c>
      <c r="D625" t="s">
        <v>2379</v>
      </c>
      <c r="E625" t="s">
        <v>2379</v>
      </c>
      <c r="F625" t="s">
        <v>2379</v>
      </c>
      <c r="G625">
        <v>1</v>
      </c>
      <c r="H625" t="s">
        <v>2380</v>
      </c>
      <c r="J625" t="str" cm="1">
        <f t="array" ref="J625">_xlfn.IFS(B625&lt;18.5,"Underweight",B625&lt;=24.9,"Normal weight",B625&lt;=29.9, "overweight",TRUE,"obesity")</f>
        <v>Normal weight</v>
      </c>
      <c r="K625" t="str" cm="1">
        <f t="array" ref="K625">_xlfn.IFS(C625&lt;5.7,"Normal",C625&lt;=6.4,"Predibetics",TRUE,"Diabetes")</f>
        <v>Normal</v>
      </c>
    </row>
    <row r="626" spans="1:11" x14ac:dyDescent="0.3">
      <c r="A626" t="s">
        <v>1745</v>
      </c>
      <c r="B626">
        <v>24.13</v>
      </c>
      <c r="C626">
        <v>5.29</v>
      </c>
      <c r="D626" t="s">
        <v>2380</v>
      </c>
      <c r="E626" t="s">
        <v>2379</v>
      </c>
      <c r="F626" t="s">
        <v>2381</v>
      </c>
      <c r="G626">
        <v>1</v>
      </c>
      <c r="H626" t="s">
        <v>2380</v>
      </c>
      <c r="J626" t="str" cm="1">
        <f t="array" ref="J626">_xlfn.IFS(B626&lt;18.5,"Underweight",B626&lt;=24.9,"Normal weight",B626&lt;=29.9, "overweight",TRUE,"obesity")</f>
        <v>Normal weight</v>
      </c>
      <c r="K626" t="str" cm="1">
        <f t="array" ref="K626">_xlfn.IFS(C626&lt;5.7,"Normal",C626&lt;=6.4,"Predibetics",TRUE,"Diabetes")</f>
        <v>Normal</v>
      </c>
    </row>
    <row r="627" spans="1:11" x14ac:dyDescent="0.3">
      <c r="A627" t="s">
        <v>1744</v>
      </c>
      <c r="B627">
        <v>46.7</v>
      </c>
      <c r="C627">
        <v>10.99</v>
      </c>
      <c r="D627" t="s">
        <v>2379</v>
      </c>
      <c r="E627" t="s">
        <v>2379</v>
      </c>
      <c r="F627" t="s">
        <v>2379</v>
      </c>
      <c r="G627">
        <v>0</v>
      </c>
      <c r="H627" t="s">
        <v>2379</v>
      </c>
      <c r="J627" t="str" cm="1">
        <f t="array" ref="J627">_xlfn.IFS(B627&lt;18.5,"Underweight",B627&lt;=24.9,"Normal weight",B627&lt;=29.9, "overweight",TRUE,"obesity")</f>
        <v>obesity</v>
      </c>
      <c r="K627" t="str" cm="1">
        <f t="array" ref="K627">_xlfn.IFS(C627&lt;5.7,"Normal",C627&lt;=6.4,"Predibetics",TRUE,"Diabetes")</f>
        <v>Diabetes</v>
      </c>
    </row>
    <row r="628" spans="1:11" x14ac:dyDescent="0.3">
      <c r="A628" t="s">
        <v>1743</v>
      </c>
      <c r="B628">
        <v>45.27</v>
      </c>
      <c r="C628">
        <v>5.2</v>
      </c>
      <c r="D628" t="s">
        <v>2380</v>
      </c>
      <c r="E628" t="s">
        <v>2379</v>
      </c>
      <c r="F628" t="s">
        <v>2379</v>
      </c>
      <c r="G628">
        <v>0</v>
      </c>
      <c r="H628" t="s">
        <v>2379</v>
      </c>
      <c r="J628" t="str" cm="1">
        <f t="array" ref="J628">_xlfn.IFS(B628&lt;18.5,"Underweight",B628&lt;=24.9,"Normal weight",B628&lt;=29.9, "overweight",TRUE,"obesity")</f>
        <v>obesity</v>
      </c>
      <c r="K628" t="str" cm="1">
        <f t="array" ref="K628">_xlfn.IFS(C628&lt;5.7,"Normal",C628&lt;=6.4,"Predibetics",TRUE,"Diabetes")</f>
        <v>Normal</v>
      </c>
    </row>
    <row r="629" spans="1:11" x14ac:dyDescent="0.3">
      <c r="A629" t="s">
        <v>1742</v>
      </c>
      <c r="B629">
        <v>44.29</v>
      </c>
      <c r="C629">
        <v>9.66</v>
      </c>
      <c r="D629" t="s">
        <v>2379</v>
      </c>
      <c r="E629" t="s">
        <v>2379</v>
      </c>
      <c r="F629" t="s">
        <v>2379</v>
      </c>
      <c r="G629">
        <v>2</v>
      </c>
      <c r="H629" t="s">
        <v>2379</v>
      </c>
      <c r="J629" t="str" cm="1">
        <f t="array" ref="J629">_xlfn.IFS(B629&lt;18.5,"Underweight",B629&lt;=24.9,"Normal weight",B629&lt;=29.9, "overweight",TRUE,"obesity")</f>
        <v>obesity</v>
      </c>
      <c r="K629" t="str" cm="1">
        <f t="array" ref="K629">_xlfn.IFS(C629&lt;5.7,"Normal",C629&lt;=6.4,"Predibetics",TRUE,"Diabetes")</f>
        <v>Diabetes</v>
      </c>
    </row>
    <row r="630" spans="1:11" x14ac:dyDescent="0.3">
      <c r="A630" t="s">
        <v>1741</v>
      </c>
      <c r="B630">
        <v>54.59</v>
      </c>
      <c r="C630">
        <v>4.22</v>
      </c>
      <c r="D630" t="s">
        <v>2380</v>
      </c>
      <c r="E630" t="s">
        <v>2379</v>
      </c>
      <c r="F630" t="s">
        <v>2379</v>
      </c>
      <c r="G630">
        <v>1</v>
      </c>
      <c r="H630" t="s">
        <v>2379</v>
      </c>
      <c r="J630" t="str" cm="1">
        <f t="array" ref="J630">_xlfn.IFS(B630&lt;18.5,"Underweight",B630&lt;=24.9,"Normal weight",B630&lt;=29.9, "overweight",TRUE,"obesity")</f>
        <v>obesity</v>
      </c>
      <c r="K630" t="str" cm="1">
        <f t="array" ref="K630">_xlfn.IFS(C630&lt;5.7,"Normal",C630&lt;=6.4,"Predibetics",TRUE,"Diabetes")</f>
        <v>Normal</v>
      </c>
    </row>
    <row r="631" spans="1:11" x14ac:dyDescent="0.3">
      <c r="A631" t="s">
        <v>1740</v>
      </c>
      <c r="B631">
        <v>32.965000000000003</v>
      </c>
      <c r="C631">
        <v>11.78</v>
      </c>
      <c r="D631" t="s">
        <v>2379</v>
      </c>
      <c r="E631" t="s">
        <v>2379</v>
      </c>
      <c r="F631" t="s">
        <v>2379</v>
      </c>
      <c r="G631">
        <v>0</v>
      </c>
      <c r="H631" t="s">
        <v>2379</v>
      </c>
      <c r="J631" t="str" cm="1">
        <f t="array" ref="J631">_xlfn.IFS(B631&lt;18.5,"Underweight",B631&lt;=24.9,"Normal weight",B631&lt;=29.9, "overweight",TRUE,"obesity")</f>
        <v>obesity</v>
      </c>
      <c r="K631" t="str" cm="1">
        <f t="array" ref="K631">_xlfn.IFS(C631&lt;5.7,"Normal",C631&lt;=6.4,"Predibetics",TRUE,"Diabetes")</f>
        <v>Diabetes</v>
      </c>
    </row>
    <row r="632" spans="1:11" x14ac:dyDescent="0.3">
      <c r="A632" t="s">
        <v>1739</v>
      </c>
      <c r="B632">
        <v>38.049999999999997</v>
      </c>
      <c r="C632">
        <v>9.6199999999999992</v>
      </c>
      <c r="D632" t="s">
        <v>2379</v>
      </c>
      <c r="E632" t="s">
        <v>2379</v>
      </c>
      <c r="F632" t="s">
        <v>2379</v>
      </c>
      <c r="G632">
        <v>0</v>
      </c>
      <c r="H632" t="s">
        <v>2379</v>
      </c>
      <c r="J632" t="str" cm="1">
        <f t="array" ref="J632">_xlfn.IFS(B632&lt;18.5,"Underweight",B632&lt;=24.9,"Normal weight",B632&lt;=29.9, "overweight",TRUE,"obesity")</f>
        <v>obesity</v>
      </c>
      <c r="K632" t="str" cm="1">
        <f t="array" ref="K632">_xlfn.IFS(C632&lt;5.7,"Normal",C632&lt;=6.4,"Predibetics",TRUE,"Diabetes")</f>
        <v>Diabetes</v>
      </c>
    </row>
    <row r="633" spans="1:11" x14ac:dyDescent="0.3">
      <c r="A633" t="s">
        <v>1738</v>
      </c>
      <c r="B633">
        <v>46.14</v>
      </c>
      <c r="C633">
        <v>10.78</v>
      </c>
      <c r="D633" t="s">
        <v>2379</v>
      </c>
      <c r="E633" t="s">
        <v>2379</v>
      </c>
      <c r="F633" t="s">
        <v>2379</v>
      </c>
      <c r="G633">
        <v>0</v>
      </c>
      <c r="H633" t="s">
        <v>2379</v>
      </c>
      <c r="J633" t="str" cm="1">
        <f t="array" ref="J633">_xlfn.IFS(B633&lt;18.5,"Underweight",B633&lt;=24.9,"Normal weight",B633&lt;=29.9, "overweight",TRUE,"obesity")</f>
        <v>obesity</v>
      </c>
      <c r="K633" t="str" cm="1">
        <f t="array" ref="K633">_xlfn.IFS(C633&lt;5.7,"Normal",C633&lt;=6.4,"Predibetics",TRUE,"Diabetes")</f>
        <v>Diabetes</v>
      </c>
    </row>
    <row r="634" spans="1:11" x14ac:dyDescent="0.3">
      <c r="A634" t="s">
        <v>1737</v>
      </c>
      <c r="B634">
        <v>41.325000000000003</v>
      </c>
      <c r="C634">
        <v>5.1100000000000003</v>
      </c>
      <c r="D634" t="s">
        <v>2380</v>
      </c>
      <c r="E634" t="s">
        <v>2379</v>
      </c>
      <c r="F634" t="s">
        <v>2379</v>
      </c>
      <c r="G634">
        <v>2</v>
      </c>
      <c r="H634" t="s">
        <v>2379</v>
      </c>
      <c r="J634" t="str" cm="1">
        <f t="array" ref="J634">_xlfn.IFS(B634&lt;18.5,"Underweight",B634&lt;=24.9,"Normal weight",B634&lt;=29.9, "overweight",TRUE,"obesity")</f>
        <v>obesity</v>
      </c>
      <c r="K634" t="str" cm="1">
        <f t="array" ref="K634">_xlfn.IFS(C634&lt;5.7,"Normal",C634&lt;=6.4,"Predibetics",TRUE,"Diabetes")</f>
        <v>Normal</v>
      </c>
    </row>
    <row r="635" spans="1:11" x14ac:dyDescent="0.3">
      <c r="A635" t="s">
        <v>1736</v>
      </c>
      <c r="B635">
        <v>44.64</v>
      </c>
      <c r="C635">
        <v>7.18</v>
      </c>
      <c r="D635" t="s">
        <v>2379</v>
      </c>
      <c r="E635" t="s">
        <v>2379</v>
      </c>
      <c r="F635" t="s">
        <v>2379</v>
      </c>
      <c r="G635">
        <v>0</v>
      </c>
      <c r="H635" t="s">
        <v>2379</v>
      </c>
      <c r="J635" t="str" cm="1">
        <f t="array" ref="J635">_xlfn.IFS(B635&lt;18.5,"Underweight",B635&lt;=24.9,"Normal weight",B635&lt;=29.9, "overweight",TRUE,"obesity")</f>
        <v>obesity</v>
      </c>
      <c r="K635" t="str" cm="1">
        <f t="array" ref="K635">_xlfn.IFS(C635&lt;5.7,"Normal",C635&lt;=6.4,"Predibetics",TRUE,"Diabetes")</f>
        <v>Diabetes</v>
      </c>
    </row>
    <row r="636" spans="1:11" x14ac:dyDescent="0.3">
      <c r="A636" t="s">
        <v>1735</v>
      </c>
      <c r="B636">
        <v>25.175000000000001</v>
      </c>
      <c r="C636">
        <v>4.96</v>
      </c>
      <c r="D636" t="s">
        <v>2379</v>
      </c>
      <c r="E636" t="s">
        <v>2380</v>
      </c>
      <c r="F636" t="s">
        <v>2379</v>
      </c>
      <c r="G636">
        <v>1</v>
      </c>
      <c r="H636" t="s">
        <v>2379</v>
      </c>
      <c r="J636" t="str" cm="1">
        <f t="array" ref="J636">_xlfn.IFS(B636&lt;18.5,"Underweight",B636&lt;=24.9,"Normal weight",B636&lt;=29.9, "overweight",TRUE,"obesity")</f>
        <v>overweight</v>
      </c>
      <c r="K636" t="str" cm="1">
        <f t="array" ref="K636">_xlfn.IFS(C636&lt;5.7,"Normal",C636&lt;=6.4,"Predibetics",TRUE,"Diabetes")</f>
        <v>Normal</v>
      </c>
    </row>
    <row r="637" spans="1:11" x14ac:dyDescent="0.3">
      <c r="A637" t="s">
        <v>1734</v>
      </c>
      <c r="B637">
        <v>43.11</v>
      </c>
      <c r="C637">
        <v>4.67</v>
      </c>
      <c r="D637" t="s">
        <v>2380</v>
      </c>
      <c r="E637" t="s">
        <v>2379</v>
      </c>
      <c r="F637" t="s">
        <v>2379</v>
      </c>
      <c r="G637">
        <v>0</v>
      </c>
      <c r="H637" t="s">
        <v>2379</v>
      </c>
      <c r="J637" t="str" cm="1">
        <f t="array" ref="J637">_xlfn.IFS(B637&lt;18.5,"Underweight",B637&lt;=24.9,"Normal weight",B637&lt;=29.9, "overweight",TRUE,"obesity")</f>
        <v>obesity</v>
      </c>
      <c r="K637" t="str" cm="1">
        <f t="array" ref="K637">_xlfn.IFS(C637&lt;5.7,"Normal",C637&lt;=6.4,"Predibetics",TRUE,"Diabetes")</f>
        <v>Normal</v>
      </c>
    </row>
    <row r="638" spans="1:11" x14ac:dyDescent="0.3">
      <c r="A638" t="s">
        <v>1733</v>
      </c>
      <c r="B638">
        <v>53.32</v>
      </c>
      <c r="C638">
        <v>5.0599999999999996</v>
      </c>
      <c r="D638" t="s">
        <v>2379</v>
      </c>
      <c r="E638" t="s">
        <v>2379</v>
      </c>
      <c r="F638" t="s">
        <v>2379</v>
      </c>
      <c r="G638">
        <v>0</v>
      </c>
      <c r="H638" t="s">
        <v>2379</v>
      </c>
      <c r="J638" t="str" cm="1">
        <f t="array" ref="J638">_xlfn.IFS(B638&lt;18.5,"Underweight",B638&lt;=24.9,"Normal weight",B638&lt;=29.9, "overweight",TRUE,"obesity")</f>
        <v>obesity</v>
      </c>
      <c r="K638" t="str" cm="1">
        <f t="array" ref="K638">_xlfn.IFS(C638&lt;5.7,"Normal",C638&lt;=6.4,"Predibetics",TRUE,"Diabetes")</f>
        <v>Normal</v>
      </c>
    </row>
    <row r="639" spans="1:11" x14ac:dyDescent="0.3">
      <c r="A639" t="s">
        <v>1732</v>
      </c>
      <c r="B639">
        <v>38.04</v>
      </c>
      <c r="C639">
        <v>5.0199999999999996</v>
      </c>
      <c r="D639" t="s">
        <v>2380</v>
      </c>
      <c r="E639" t="s">
        <v>2379</v>
      </c>
      <c r="F639" t="s">
        <v>2379</v>
      </c>
      <c r="G639">
        <v>1</v>
      </c>
      <c r="H639" t="s">
        <v>2379</v>
      </c>
      <c r="J639" t="str" cm="1">
        <f t="array" ref="J639">_xlfn.IFS(B639&lt;18.5,"Underweight",B639&lt;=24.9,"Normal weight",B639&lt;=29.9, "overweight",TRUE,"obesity")</f>
        <v>obesity</v>
      </c>
      <c r="K639" t="str" cm="1">
        <f t="array" ref="K639">_xlfn.IFS(C639&lt;5.7,"Normal",C639&lt;=6.4,"Predibetics",TRUE,"Diabetes")</f>
        <v>Normal</v>
      </c>
    </row>
    <row r="640" spans="1:11" x14ac:dyDescent="0.3">
      <c r="A640" t="s">
        <v>1731</v>
      </c>
      <c r="B640">
        <v>37.9</v>
      </c>
      <c r="C640">
        <v>7.76</v>
      </c>
      <c r="D640" t="s">
        <v>2379</v>
      </c>
      <c r="E640" t="s">
        <v>2379</v>
      </c>
      <c r="F640" t="s">
        <v>2379</v>
      </c>
      <c r="G640">
        <v>0</v>
      </c>
      <c r="H640" t="s">
        <v>2379</v>
      </c>
      <c r="J640" t="str" cm="1">
        <f t="array" ref="J640">_xlfn.IFS(B640&lt;18.5,"Underweight",B640&lt;=24.9,"Normal weight",B640&lt;=29.9, "overweight",TRUE,"obesity")</f>
        <v>obesity</v>
      </c>
      <c r="K640" t="str" cm="1">
        <f t="array" ref="K640">_xlfn.IFS(C640&lt;5.7,"Normal",C640&lt;=6.4,"Predibetics",TRUE,"Diabetes")</f>
        <v>Diabetes</v>
      </c>
    </row>
    <row r="641" spans="1:11" x14ac:dyDescent="0.3">
      <c r="A641" t="s">
        <v>1730</v>
      </c>
      <c r="B641">
        <v>39.6</v>
      </c>
      <c r="C641">
        <v>9.32</v>
      </c>
      <c r="D641" t="s">
        <v>2379</v>
      </c>
      <c r="E641" t="s">
        <v>2379</v>
      </c>
      <c r="F641" t="s">
        <v>2379</v>
      </c>
      <c r="G641">
        <v>0</v>
      </c>
      <c r="H641" t="s">
        <v>2379</v>
      </c>
      <c r="J641" t="str" cm="1">
        <f t="array" ref="J641">_xlfn.IFS(B641&lt;18.5,"Underweight",B641&lt;=24.9,"Normal weight",B641&lt;=29.9, "overweight",TRUE,"obesity")</f>
        <v>obesity</v>
      </c>
      <c r="K641" t="str" cm="1">
        <f t="array" ref="K641">_xlfn.IFS(C641&lt;5.7,"Normal",C641&lt;=6.4,"Predibetics",TRUE,"Diabetes")</f>
        <v>Diabetes</v>
      </c>
    </row>
    <row r="642" spans="1:11" x14ac:dyDescent="0.3">
      <c r="A642" t="s">
        <v>1729</v>
      </c>
      <c r="B642">
        <v>50.92</v>
      </c>
      <c r="C642">
        <v>5.31</v>
      </c>
      <c r="D642" t="s">
        <v>2380</v>
      </c>
      <c r="E642" t="s">
        <v>2379</v>
      </c>
      <c r="F642" t="s">
        <v>2379</v>
      </c>
      <c r="G642">
        <v>1</v>
      </c>
      <c r="H642" t="s">
        <v>2379</v>
      </c>
      <c r="J642" t="str" cm="1">
        <f t="array" ref="J642">_xlfn.IFS(B642&lt;18.5,"Underweight",B642&lt;=24.9,"Normal weight",B642&lt;=29.9, "overweight",TRUE,"obesity")</f>
        <v>obesity</v>
      </c>
      <c r="K642" t="str" cm="1">
        <f t="array" ref="K642">_xlfn.IFS(C642&lt;5.7,"Normal",C642&lt;=6.4,"Predibetics",TRUE,"Diabetes")</f>
        <v>Normal</v>
      </c>
    </row>
    <row r="643" spans="1:11" x14ac:dyDescent="0.3">
      <c r="A643" t="s">
        <v>1728</v>
      </c>
      <c r="B643">
        <v>21.85</v>
      </c>
      <c r="C643">
        <v>5.56</v>
      </c>
      <c r="D643" t="s">
        <v>2380</v>
      </c>
      <c r="E643" t="s">
        <v>2379</v>
      </c>
      <c r="F643" t="s">
        <v>2379</v>
      </c>
      <c r="G643">
        <v>0</v>
      </c>
      <c r="H643" t="s">
        <v>2380</v>
      </c>
      <c r="J643" t="str" cm="1">
        <f t="array" ref="J643">_xlfn.IFS(B643&lt;18.5,"Underweight",B643&lt;=24.9,"Normal weight",B643&lt;=29.9, "overweight",TRUE,"obesity")</f>
        <v>Normal weight</v>
      </c>
      <c r="K643" t="str" cm="1">
        <f t="array" ref="K643">_xlfn.IFS(C643&lt;5.7,"Normal",C643&lt;=6.4,"Predibetics",TRUE,"Diabetes")</f>
        <v>Normal</v>
      </c>
    </row>
    <row r="644" spans="1:11" x14ac:dyDescent="0.3">
      <c r="A644" t="s">
        <v>1727</v>
      </c>
      <c r="B644">
        <v>36.08</v>
      </c>
      <c r="C644">
        <v>7.11</v>
      </c>
      <c r="D644" t="s">
        <v>2380</v>
      </c>
      <c r="E644" t="s">
        <v>2379</v>
      </c>
      <c r="F644" t="s">
        <v>2381</v>
      </c>
      <c r="G644">
        <v>1</v>
      </c>
      <c r="H644" t="s">
        <v>2379</v>
      </c>
      <c r="J644" t="str" cm="1">
        <f t="array" ref="J644">_xlfn.IFS(B644&lt;18.5,"Underweight",B644&lt;=24.9,"Normal weight",B644&lt;=29.9, "overweight",TRUE,"obesity")</f>
        <v>obesity</v>
      </c>
      <c r="K644" t="str" cm="1">
        <f t="array" ref="K644">_xlfn.IFS(C644&lt;5.7,"Normal",C644&lt;=6.4,"Predibetics",TRUE,"Diabetes")</f>
        <v>Diabetes</v>
      </c>
    </row>
    <row r="645" spans="1:11" x14ac:dyDescent="0.3">
      <c r="A645" t="s">
        <v>1726</v>
      </c>
      <c r="B645">
        <v>40.44</v>
      </c>
      <c r="C645">
        <v>5.13</v>
      </c>
      <c r="D645" t="s">
        <v>2380</v>
      </c>
      <c r="E645" t="s">
        <v>2379</v>
      </c>
      <c r="F645" t="s">
        <v>2381</v>
      </c>
      <c r="G645">
        <v>1</v>
      </c>
      <c r="H645" t="s">
        <v>2379</v>
      </c>
      <c r="J645" t="str" cm="1">
        <f t="array" ref="J645">_xlfn.IFS(B645&lt;18.5,"Underweight",B645&lt;=24.9,"Normal weight",B645&lt;=29.9, "overweight",TRUE,"obesity")</f>
        <v>obesity</v>
      </c>
      <c r="K645" t="str" cm="1">
        <f t="array" ref="K645">_xlfn.IFS(C645&lt;5.7,"Normal",C645&lt;=6.4,"Predibetics",TRUE,"Diabetes")</f>
        <v>Normal</v>
      </c>
    </row>
    <row r="646" spans="1:11" x14ac:dyDescent="0.3">
      <c r="A646" t="s">
        <v>1725</v>
      </c>
      <c r="B646">
        <v>38.094999999999999</v>
      </c>
      <c r="C646">
        <v>10.199999999999999</v>
      </c>
      <c r="D646" t="s">
        <v>2379</v>
      </c>
      <c r="E646" t="s">
        <v>2379</v>
      </c>
      <c r="F646" t="s">
        <v>2379</v>
      </c>
      <c r="G646">
        <v>0</v>
      </c>
      <c r="H646" t="s">
        <v>2379</v>
      </c>
      <c r="J646" t="str" cm="1">
        <f t="array" ref="J646">_xlfn.IFS(B646&lt;18.5,"Underweight",B646&lt;=24.9,"Normal weight",B646&lt;=29.9, "overweight",TRUE,"obesity")</f>
        <v>obesity</v>
      </c>
      <c r="K646" t="str" cm="1">
        <f t="array" ref="K646">_xlfn.IFS(C646&lt;5.7,"Normal",C646&lt;=6.4,"Predibetics",TRUE,"Diabetes")</f>
        <v>Diabetes</v>
      </c>
    </row>
    <row r="647" spans="1:11" x14ac:dyDescent="0.3">
      <c r="A647" t="s">
        <v>1724</v>
      </c>
      <c r="B647">
        <v>44.95</v>
      </c>
      <c r="C647">
        <v>10.4</v>
      </c>
      <c r="D647" t="s">
        <v>2379</v>
      </c>
      <c r="E647" t="s">
        <v>2379</v>
      </c>
      <c r="F647" t="s">
        <v>2379</v>
      </c>
      <c r="G647">
        <v>0</v>
      </c>
      <c r="H647" t="s">
        <v>2379</v>
      </c>
      <c r="J647" t="str" cm="1">
        <f t="array" ref="J647">_xlfn.IFS(B647&lt;18.5,"Underweight",B647&lt;=24.9,"Normal weight",B647&lt;=29.9, "overweight",TRUE,"obesity")</f>
        <v>obesity</v>
      </c>
      <c r="K647" t="str" cm="1">
        <f t="array" ref="K647">_xlfn.IFS(C647&lt;5.7,"Normal",C647&lt;=6.4,"Predibetics",TRUE,"Diabetes")</f>
        <v>Diabetes</v>
      </c>
    </row>
    <row r="648" spans="1:11" x14ac:dyDescent="0.3">
      <c r="A648" t="s">
        <v>1723</v>
      </c>
      <c r="B648">
        <v>35.54</v>
      </c>
      <c r="C648">
        <v>10.67</v>
      </c>
      <c r="D648" t="s">
        <v>2379</v>
      </c>
      <c r="E648" t="s">
        <v>2379</v>
      </c>
      <c r="F648" t="s">
        <v>2379</v>
      </c>
      <c r="G648">
        <v>0</v>
      </c>
      <c r="H648" t="s">
        <v>2379</v>
      </c>
      <c r="J648" t="str" cm="1">
        <f t="array" ref="J648">_xlfn.IFS(B648&lt;18.5,"Underweight",B648&lt;=24.9,"Normal weight",B648&lt;=29.9, "overweight",TRUE,"obesity")</f>
        <v>obesity</v>
      </c>
      <c r="K648" t="str" cm="1">
        <f t="array" ref="K648">_xlfn.IFS(C648&lt;5.7,"Normal",C648&lt;=6.4,"Predibetics",TRUE,"Diabetes")</f>
        <v>Diabetes</v>
      </c>
    </row>
    <row r="649" spans="1:11" x14ac:dyDescent="0.3">
      <c r="A649" t="s">
        <v>1722</v>
      </c>
      <c r="B649">
        <v>39.799999999999997</v>
      </c>
      <c r="C649">
        <v>4.6500000000000004</v>
      </c>
      <c r="D649" t="s">
        <v>2380</v>
      </c>
      <c r="E649" t="s">
        <v>2379</v>
      </c>
      <c r="F649" t="s">
        <v>2379</v>
      </c>
      <c r="G649">
        <v>2</v>
      </c>
      <c r="H649" t="s">
        <v>2379</v>
      </c>
      <c r="J649" t="str" cm="1">
        <f t="array" ref="J649">_xlfn.IFS(B649&lt;18.5,"Underweight",B649&lt;=24.9,"Normal weight",B649&lt;=29.9, "overweight",TRUE,"obesity")</f>
        <v>obesity</v>
      </c>
      <c r="K649" t="str" cm="1">
        <f t="array" ref="K649">_xlfn.IFS(C649&lt;5.7,"Normal",C649&lt;=6.4,"Predibetics",TRUE,"Diabetes")</f>
        <v>Normal</v>
      </c>
    </row>
    <row r="650" spans="1:11" x14ac:dyDescent="0.3">
      <c r="A650" t="s">
        <v>1721</v>
      </c>
      <c r="B650">
        <v>33.659999999999997</v>
      </c>
      <c r="C650">
        <v>5.65</v>
      </c>
      <c r="D650" t="s">
        <v>2380</v>
      </c>
      <c r="E650" t="s">
        <v>2379</v>
      </c>
      <c r="F650" t="s">
        <v>2379</v>
      </c>
      <c r="G650">
        <v>2</v>
      </c>
      <c r="H650" t="s">
        <v>2379</v>
      </c>
      <c r="J650" t="str" cm="1">
        <f t="array" ref="J650">_xlfn.IFS(B650&lt;18.5,"Underweight",B650&lt;=24.9,"Normal weight",B650&lt;=29.9, "overweight",TRUE,"obesity")</f>
        <v>obesity</v>
      </c>
      <c r="K650" t="str" cm="1">
        <f t="array" ref="K650">_xlfn.IFS(C650&lt;5.7,"Normal",C650&lt;=6.4,"Predibetics",TRUE,"Diabetes")</f>
        <v>Normal</v>
      </c>
    </row>
    <row r="651" spans="1:11" x14ac:dyDescent="0.3">
      <c r="A651" t="s">
        <v>1720</v>
      </c>
      <c r="B651">
        <v>35.5</v>
      </c>
      <c r="C651">
        <v>11.97</v>
      </c>
      <c r="D651" t="s">
        <v>2379</v>
      </c>
      <c r="E651" t="s">
        <v>2379</v>
      </c>
      <c r="F651" t="s">
        <v>2379</v>
      </c>
      <c r="G651">
        <v>0</v>
      </c>
      <c r="H651" t="s">
        <v>2379</v>
      </c>
      <c r="J651" t="str" cm="1">
        <f t="array" ref="J651">_xlfn.IFS(B651&lt;18.5,"Underweight",B651&lt;=24.9,"Normal weight",B651&lt;=29.9, "overweight",TRUE,"obesity")</f>
        <v>obesity</v>
      </c>
      <c r="K651" t="str" cm="1">
        <f t="array" ref="K651">_xlfn.IFS(C651&lt;5.7,"Normal",C651&lt;=6.4,"Predibetics",TRUE,"Diabetes")</f>
        <v>Diabetes</v>
      </c>
    </row>
    <row r="652" spans="1:11" x14ac:dyDescent="0.3">
      <c r="A652" t="s">
        <v>1719</v>
      </c>
      <c r="B652">
        <v>41.63</v>
      </c>
      <c r="C652">
        <v>6.71</v>
      </c>
      <c r="D652" t="s">
        <v>2379</v>
      </c>
      <c r="E652" t="s">
        <v>2379</v>
      </c>
      <c r="F652" t="s">
        <v>2379</v>
      </c>
      <c r="G652">
        <v>0</v>
      </c>
      <c r="H652" t="s">
        <v>2379</v>
      </c>
      <c r="J652" t="str" cm="1">
        <f t="array" ref="J652">_xlfn.IFS(B652&lt;18.5,"Underweight",B652&lt;=24.9,"Normal weight",B652&lt;=29.9, "overweight",TRUE,"obesity")</f>
        <v>obesity</v>
      </c>
      <c r="K652" t="str" cm="1">
        <f t="array" ref="K652">_xlfn.IFS(C652&lt;5.7,"Normal",C652&lt;=6.4,"Predibetics",TRUE,"Diabetes")</f>
        <v>Diabetes</v>
      </c>
    </row>
    <row r="653" spans="1:11" x14ac:dyDescent="0.3">
      <c r="A653" t="s">
        <v>1718</v>
      </c>
      <c r="B653">
        <v>46.49</v>
      </c>
      <c r="C653">
        <v>11.92</v>
      </c>
      <c r="D653" t="s">
        <v>2379</v>
      </c>
      <c r="E653" t="s">
        <v>2379</v>
      </c>
      <c r="F653" t="s">
        <v>2379</v>
      </c>
      <c r="G653">
        <v>0</v>
      </c>
      <c r="H653" t="s">
        <v>2379</v>
      </c>
      <c r="J653" t="str" cm="1">
        <f t="array" ref="J653">_xlfn.IFS(B653&lt;18.5,"Underweight",B653&lt;=24.9,"Normal weight",B653&lt;=29.9, "overweight",TRUE,"obesity")</f>
        <v>obesity</v>
      </c>
      <c r="K653" t="str" cm="1">
        <f t="array" ref="K653">_xlfn.IFS(C653&lt;5.7,"Normal",C653&lt;=6.4,"Predibetics",TRUE,"Diabetes")</f>
        <v>Diabetes</v>
      </c>
    </row>
    <row r="654" spans="1:11" x14ac:dyDescent="0.3">
      <c r="A654" t="s">
        <v>1717</v>
      </c>
      <c r="B654">
        <v>43.29</v>
      </c>
      <c r="C654">
        <v>5.35</v>
      </c>
      <c r="D654" t="s">
        <v>2379</v>
      </c>
      <c r="E654" t="s">
        <v>2379</v>
      </c>
      <c r="F654" t="s">
        <v>2379</v>
      </c>
      <c r="G654">
        <v>2</v>
      </c>
      <c r="H654" t="s">
        <v>2379</v>
      </c>
      <c r="J654" t="str" cm="1">
        <f t="array" ref="J654">_xlfn.IFS(B654&lt;18.5,"Underweight",B654&lt;=24.9,"Normal weight",B654&lt;=29.9, "overweight",TRUE,"obesity")</f>
        <v>obesity</v>
      </c>
      <c r="K654" t="str" cm="1">
        <f t="array" ref="K654">_xlfn.IFS(C654&lt;5.7,"Normal",C654&lt;=6.4,"Predibetics",TRUE,"Diabetes")</f>
        <v>Normal</v>
      </c>
    </row>
    <row r="655" spans="1:11" x14ac:dyDescent="0.3">
      <c r="A655" t="s">
        <v>1716</v>
      </c>
      <c r="B655">
        <v>43.08</v>
      </c>
      <c r="C655">
        <v>8.9600000000000009</v>
      </c>
      <c r="D655" t="s">
        <v>2380</v>
      </c>
      <c r="E655" t="s">
        <v>2379</v>
      </c>
      <c r="F655" t="s">
        <v>2379</v>
      </c>
      <c r="G655">
        <v>1</v>
      </c>
      <c r="H655" t="s">
        <v>2379</v>
      </c>
      <c r="J655" t="str" cm="1">
        <f t="array" ref="J655">_xlfn.IFS(B655&lt;18.5,"Underweight",B655&lt;=24.9,"Normal weight",B655&lt;=29.9, "overweight",TRUE,"obesity")</f>
        <v>obesity</v>
      </c>
      <c r="K655" t="str" cm="1">
        <f t="array" ref="K655">_xlfn.IFS(C655&lt;5.7,"Normal",C655&lt;=6.4,"Predibetics",TRUE,"Diabetes")</f>
        <v>Diabetes</v>
      </c>
    </row>
    <row r="656" spans="1:11" x14ac:dyDescent="0.3">
      <c r="A656" t="s">
        <v>1715</v>
      </c>
      <c r="B656">
        <v>39.07</v>
      </c>
      <c r="C656">
        <v>11.93</v>
      </c>
      <c r="D656" t="s">
        <v>2379</v>
      </c>
      <c r="E656" t="s">
        <v>2379</v>
      </c>
      <c r="F656" t="s">
        <v>2379</v>
      </c>
      <c r="G656">
        <v>0</v>
      </c>
      <c r="H656" t="s">
        <v>2379</v>
      </c>
      <c r="J656" t="str" cm="1">
        <f t="array" ref="J656">_xlfn.IFS(B656&lt;18.5,"Underweight",B656&lt;=24.9,"Normal weight",B656&lt;=29.9, "overweight",TRUE,"obesity")</f>
        <v>obesity</v>
      </c>
      <c r="K656" t="str" cm="1">
        <f t="array" ref="K656">_xlfn.IFS(C656&lt;5.7,"Normal",C656&lt;=6.4,"Predibetics",TRUE,"Diabetes")</f>
        <v>Diabetes</v>
      </c>
    </row>
    <row r="657" spans="1:11" x14ac:dyDescent="0.3">
      <c r="A657" t="s">
        <v>1714</v>
      </c>
      <c r="B657">
        <v>41.3</v>
      </c>
      <c r="C657">
        <v>9.59</v>
      </c>
      <c r="D657" t="s">
        <v>2379</v>
      </c>
      <c r="E657" t="s">
        <v>2379</v>
      </c>
      <c r="F657" t="s">
        <v>2379</v>
      </c>
      <c r="G657">
        <v>0</v>
      </c>
      <c r="H657" t="s">
        <v>2379</v>
      </c>
      <c r="J657" t="str" cm="1">
        <f t="array" ref="J657">_xlfn.IFS(B657&lt;18.5,"Underweight",B657&lt;=24.9,"Normal weight",B657&lt;=29.9, "overweight",TRUE,"obesity")</f>
        <v>obesity</v>
      </c>
      <c r="K657" t="str" cm="1">
        <f t="array" ref="K657">_xlfn.IFS(C657&lt;5.7,"Normal",C657&lt;=6.4,"Predibetics",TRUE,"Diabetes")</f>
        <v>Diabetes</v>
      </c>
    </row>
    <row r="658" spans="1:11" x14ac:dyDescent="0.3">
      <c r="A658" t="s">
        <v>1713</v>
      </c>
      <c r="B658">
        <v>42.95</v>
      </c>
      <c r="C658">
        <v>11.88</v>
      </c>
      <c r="D658" t="s">
        <v>2380</v>
      </c>
      <c r="E658" t="s">
        <v>2379</v>
      </c>
      <c r="F658" t="s">
        <v>2379</v>
      </c>
      <c r="G658">
        <v>2</v>
      </c>
      <c r="H658" t="s">
        <v>2379</v>
      </c>
      <c r="J658" t="str" cm="1">
        <f t="array" ref="J658">_xlfn.IFS(B658&lt;18.5,"Underweight",B658&lt;=24.9,"Normal weight",B658&lt;=29.9, "overweight",TRUE,"obesity")</f>
        <v>obesity</v>
      </c>
      <c r="K658" t="str" cm="1">
        <f t="array" ref="K658">_xlfn.IFS(C658&lt;5.7,"Normal",C658&lt;=6.4,"Predibetics",TRUE,"Diabetes")</f>
        <v>Diabetes</v>
      </c>
    </row>
    <row r="659" spans="1:11" x14ac:dyDescent="0.3">
      <c r="A659" t="s">
        <v>1712</v>
      </c>
      <c r="B659">
        <v>46.96</v>
      </c>
      <c r="C659">
        <v>4.6399999999999997</v>
      </c>
      <c r="D659" t="s">
        <v>2379</v>
      </c>
      <c r="E659" t="s">
        <v>2379</v>
      </c>
      <c r="F659" t="s">
        <v>2381</v>
      </c>
      <c r="G659">
        <v>1</v>
      </c>
      <c r="H659" t="s">
        <v>2379</v>
      </c>
      <c r="J659" t="str" cm="1">
        <f t="array" ref="J659">_xlfn.IFS(B659&lt;18.5,"Underweight",B659&lt;=24.9,"Normal weight",B659&lt;=29.9, "overweight",TRUE,"obesity")</f>
        <v>obesity</v>
      </c>
      <c r="K659" t="str" cm="1">
        <f t="array" ref="K659">_xlfn.IFS(C659&lt;5.7,"Normal",C659&lt;=6.4,"Predibetics",TRUE,"Diabetes")</f>
        <v>Normal</v>
      </c>
    </row>
    <row r="660" spans="1:11" x14ac:dyDescent="0.3">
      <c r="A660" t="s">
        <v>1711</v>
      </c>
      <c r="B660">
        <v>30.495000000000001</v>
      </c>
      <c r="C660">
        <v>9.5299999999999994</v>
      </c>
      <c r="D660" t="s">
        <v>2379</v>
      </c>
      <c r="E660" t="s">
        <v>2379</v>
      </c>
      <c r="F660" t="s">
        <v>2379</v>
      </c>
      <c r="G660">
        <v>0</v>
      </c>
      <c r="H660" t="s">
        <v>2379</v>
      </c>
      <c r="J660" t="str" cm="1">
        <f t="array" ref="J660">_xlfn.IFS(B660&lt;18.5,"Underweight",B660&lt;=24.9,"Normal weight",B660&lt;=29.9, "overweight",TRUE,"obesity")</f>
        <v>obesity</v>
      </c>
      <c r="K660" t="str" cm="1">
        <f t="array" ref="K660">_xlfn.IFS(C660&lt;5.7,"Normal",C660&lt;=6.4,"Predibetics",TRUE,"Diabetes")</f>
        <v>Diabetes</v>
      </c>
    </row>
    <row r="661" spans="1:11" x14ac:dyDescent="0.3">
      <c r="A661" t="s">
        <v>1710</v>
      </c>
      <c r="B661">
        <v>17.954999999999998</v>
      </c>
      <c r="C661">
        <v>5.29</v>
      </c>
      <c r="D661" t="s">
        <v>2380</v>
      </c>
      <c r="E661" t="s">
        <v>2379</v>
      </c>
      <c r="F661" t="s">
        <v>2379</v>
      </c>
      <c r="G661">
        <v>1</v>
      </c>
      <c r="H661" t="s">
        <v>2380</v>
      </c>
      <c r="J661" t="str" cm="1">
        <f t="array" ref="J661">_xlfn.IFS(B661&lt;18.5,"Underweight",B661&lt;=24.9,"Normal weight",B661&lt;=29.9, "overweight",TRUE,"obesity")</f>
        <v>Underweight</v>
      </c>
      <c r="K661" t="str" cm="1">
        <f t="array" ref="K661">_xlfn.IFS(C661&lt;5.7,"Normal",C661&lt;=6.4,"Predibetics",TRUE,"Diabetes")</f>
        <v>Normal</v>
      </c>
    </row>
    <row r="662" spans="1:11" x14ac:dyDescent="0.3">
      <c r="A662" t="s">
        <v>1709</v>
      </c>
      <c r="B662">
        <v>25.6</v>
      </c>
      <c r="C662">
        <v>10.95</v>
      </c>
      <c r="D662" t="s">
        <v>2379</v>
      </c>
      <c r="E662" t="s">
        <v>2379</v>
      </c>
      <c r="F662" t="s">
        <v>2379</v>
      </c>
      <c r="G662">
        <v>3</v>
      </c>
      <c r="H662" t="s">
        <v>2379</v>
      </c>
      <c r="J662" t="str" cm="1">
        <f t="array" ref="J662">_xlfn.IFS(B662&lt;18.5,"Underweight",B662&lt;=24.9,"Normal weight",B662&lt;=29.9, "overweight",TRUE,"obesity")</f>
        <v>overweight</v>
      </c>
      <c r="K662" t="str" cm="1">
        <f t="array" ref="K662">_xlfn.IFS(C662&lt;5.7,"Normal",C662&lt;=6.4,"Predibetics",TRUE,"Diabetes")</f>
        <v>Diabetes</v>
      </c>
    </row>
    <row r="663" spans="1:11" x14ac:dyDescent="0.3">
      <c r="A663" t="s">
        <v>1708</v>
      </c>
      <c r="B663">
        <v>34.21</v>
      </c>
      <c r="C663">
        <v>9.17</v>
      </c>
      <c r="D663" t="s">
        <v>2379</v>
      </c>
      <c r="E663" t="s">
        <v>2379</v>
      </c>
      <c r="F663" t="s">
        <v>2379</v>
      </c>
      <c r="G663">
        <v>0</v>
      </c>
      <c r="H663" t="s">
        <v>2379</v>
      </c>
      <c r="J663" t="str" cm="1">
        <f t="array" ref="J663">_xlfn.IFS(B663&lt;18.5,"Underweight",B663&lt;=24.9,"Normal weight",B663&lt;=29.9, "overweight",TRUE,"obesity")</f>
        <v>obesity</v>
      </c>
      <c r="K663" t="str" cm="1">
        <f t="array" ref="K663">_xlfn.IFS(C663&lt;5.7,"Normal",C663&lt;=6.4,"Predibetics",TRUE,"Diabetes")</f>
        <v>Diabetes</v>
      </c>
    </row>
    <row r="664" spans="1:11" x14ac:dyDescent="0.3">
      <c r="A664" t="s">
        <v>1707</v>
      </c>
      <c r="B664">
        <v>39.74</v>
      </c>
      <c r="C664">
        <v>7.39</v>
      </c>
      <c r="D664" t="s">
        <v>2379</v>
      </c>
      <c r="E664" t="s">
        <v>2379</v>
      </c>
      <c r="F664" t="s">
        <v>2379</v>
      </c>
      <c r="G664">
        <v>0</v>
      </c>
      <c r="H664" t="s">
        <v>2379</v>
      </c>
      <c r="J664" t="str" cm="1">
        <f t="array" ref="J664">_xlfn.IFS(B664&lt;18.5,"Underweight",B664&lt;=24.9,"Normal weight",B664&lt;=29.9, "overweight",TRUE,"obesity")</f>
        <v>obesity</v>
      </c>
      <c r="K664" t="str" cm="1">
        <f t="array" ref="K664">_xlfn.IFS(C664&lt;5.7,"Normal",C664&lt;=6.4,"Predibetics",TRUE,"Diabetes")</f>
        <v>Diabetes</v>
      </c>
    </row>
    <row r="665" spans="1:11" x14ac:dyDescent="0.3">
      <c r="A665" t="s">
        <v>1706</v>
      </c>
      <c r="B665">
        <v>49.53</v>
      </c>
      <c r="C665">
        <v>9.1300000000000008</v>
      </c>
      <c r="D665" t="s">
        <v>2380</v>
      </c>
      <c r="E665" t="s">
        <v>2379</v>
      </c>
      <c r="F665" t="s">
        <v>2379</v>
      </c>
      <c r="G665">
        <v>0</v>
      </c>
      <c r="H665" t="s">
        <v>2379</v>
      </c>
      <c r="J665" t="str" cm="1">
        <f t="array" ref="J665">_xlfn.IFS(B665&lt;18.5,"Underweight",B665&lt;=24.9,"Normal weight",B665&lt;=29.9, "overweight",TRUE,"obesity")</f>
        <v>obesity</v>
      </c>
      <c r="K665" t="str" cm="1">
        <f t="array" ref="K665">_xlfn.IFS(C665&lt;5.7,"Normal",C665&lt;=6.4,"Predibetics",TRUE,"Diabetes")</f>
        <v>Diabetes</v>
      </c>
    </row>
    <row r="666" spans="1:11" x14ac:dyDescent="0.3">
      <c r="A666" t="s">
        <v>1705</v>
      </c>
      <c r="B666">
        <v>39.33</v>
      </c>
      <c r="C666">
        <v>10.4</v>
      </c>
      <c r="D666" t="s">
        <v>2379</v>
      </c>
      <c r="E666" t="s">
        <v>2379</v>
      </c>
      <c r="F666" t="s">
        <v>2379</v>
      </c>
      <c r="G666">
        <v>3</v>
      </c>
      <c r="H666" t="s">
        <v>2379</v>
      </c>
      <c r="J666" t="str" cm="1">
        <f t="array" ref="J666">_xlfn.IFS(B666&lt;18.5,"Underweight",B666&lt;=24.9,"Normal weight",B666&lt;=29.9, "overweight",TRUE,"obesity")</f>
        <v>obesity</v>
      </c>
      <c r="K666" t="str" cm="1">
        <f t="array" ref="K666">_xlfn.IFS(C666&lt;5.7,"Normal",C666&lt;=6.4,"Predibetics",TRUE,"Diabetes")</f>
        <v>Diabetes</v>
      </c>
    </row>
    <row r="667" spans="1:11" x14ac:dyDescent="0.3">
      <c r="A667" t="s">
        <v>1704</v>
      </c>
      <c r="B667">
        <v>39.979999999999997</v>
      </c>
      <c r="C667">
        <v>9.4600000000000009</v>
      </c>
      <c r="D667" t="s">
        <v>2380</v>
      </c>
      <c r="E667" t="s">
        <v>2379</v>
      </c>
      <c r="F667" t="s">
        <v>2379</v>
      </c>
      <c r="G667">
        <v>2</v>
      </c>
      <c r="H667" t="s">
        <v>2379</v>
      </c>
      <c r="J667" t="str" cm="1">
        <f t="array" ref="J667">_xlfn.IFS(B667&lt;18.5,"Underweight",B667&lt;=24.9,"Normal weight",B667&lt;=29.9, "overweight",TRUE,"obesity")</f>
        <v>obesity</v>
      </c>
      <c r="K667" t="str" cm="1">
        <f t="array" ref="K667">_xlfn.IFS(C667&lt;5.7,"Normal",C667&lt;=6.4,"Predibetics",TRUE,"Diabetes")</f>
        <v>Diabetes</v>
      </c>
    </row>
    <row r="668" spans="1:11" x14ac:dyDescent="0.3">
      <c r="A668" t="s">
        <v>1703</v>
      </c>
      <c r="B668">
        <v>46.51</v>
      </c>
      <c r="C668">
        <v>8.69</v>
      </c>
      <c r="D668" t="s">
        <v>2380</v>
      </c>
      <c r="E668" t="s">
        <v>2379</v>
      </c>
      <c r="F668" t="s">
        <v>2379</v>
      </c>
      <c r="G668">
        <v>0</v>
      </c>
      <c r="H668" t="s">
        <v>2379</v>
      </c>
      <c r="J668" t="str" cm="1">
        <f t="array" ref="J668">_xlfn.IFS(B668&lt;18.5,"Underweight",B668&lt;=24.9,"Normal weight",B668&lt;=29.9, "overweight",TRUE,"obesity")</f>
        <v>obesity</v>
      </c>
      <c r="K668" t="str" cm="1">
        <f t="array" ref="K668">_xlfn.IFS(C668&lt;5.7,"Normal",C668&lt;=6.4,"Predibetics",TRUE,"Diabetes")</f>
        <v>Diabetes</v>
      </c>
    </row>
    <row r="669" spans="1:11" x14ac:dyDescent="0.3">
      <c r="A669" t="s">
        <v>1702</v>
      </c>
      <c r="B669">
        <v>43.58</v>
      </c>
      <c r="C669">
        <v>4.2300000000000004</v>
      </c>
      <c r="D669" t="s">
        <v>2379</v>
      </c>
      <c r="E669" t="s">
        <v>2379</v>
      </c>
      <c r="F669" t="s">
        <v>2381</v>
      </c>
      <c r="G669">
        <v>1</v>
      </c>
      <c r="H669" t="s">
        <v>2379</v>
      </c>
      <c r="J669" t="str" cm="1">
        <f t="array" ref="J669">_xlfn.IFS(B669&lt;18.5,"Underweight",B669&lt;=24.9,"Normal weight",B669&lt;=29.9, "overweight",TRUE,"obesity")</f>
        <v>obesity</v>
      </c>
      <c r="K669" t="str" cm="1">
        <f t="array" ref="K669">_xlfn.IFS(C669&lt;5.7,"Normal",C669&lt;=6.4,"Predibetics",TRUE,"Diabetes")</f>
        <v>Normal</v>
      </c>
    </row>
    <row r="670" spans="1:11" x14ac:dyDescent="0.3">
      <c r="A670" t="s">
        <v>1701</v>
      </c>
      <c r="B670">
        <v>42.28</v>
      </c>
      <c r="C670">
        <v>9.16</v>
      </c>
      <c r="D670" t="s">
        <v>2380</v>
      </c>
      <c r="E670" t="s">
        <v>2379</v>
      </c>
      <c r="F670" t="s">
        <v>2379</v>
      </c>
      <c r="G670">
        <v>1</v>
      </c>
      <c r="H670" t="s">
        <v>2379</v>
      </c>
      <c r="J670" t="str" cm="1">
        <f t="array" ref="J670">_xlfn.IFS(B670&lt;18.5,"Underweight",B670&lt;=24.9,"Normal weight",B670&lt;=29.9, "overweight",TRUE,"obesity")</f>
        <v>obesity</v>
      </c>
      <c r="K670" t="str" cm="1">
        <f t="array" ref="K670">_xlfn.IFS(C670&lt;5.7,"Normal",C670&lt;=6.4,"Predibetics",TRUE,"Diabetes")</f>
        <v>Diabetes</v>
      </c>
    </row>
    <row r="671" spans="1:11" x14ac:dyDescent="0.3">
      <c r="A671" t="s">
        <v>1700</v>
      </c>
      <c r="B671">
        <v>35.520000000000003</v>
      </c>
      <c r="C671">
        <v>8.26</v>
      </c>
      <c r="D671" t="s">
        <v>2379</v>
      </c>
      <c r="E671" t="s">
        <v>2379</v>
      </c>
      <c r="F671" t="s">
        <v>2379</v>
      </c>
      <c r="G671">
        <v>0</v>
      </c>
      <c r="H671" t="s">
        <v>2379</v>
      </c>
      <c r="J671" t="str" cm="1">
        <f t="array" ref="J671">_xlfn.IFS(B671&lt;18.5,"Underweight",B671&lt;=24.9,"Normal weight",B671&lt;=29.9, "overweight",TRUE,"obesity")</f>
        <v>obesity</v>
      </c>
      <c r="K671" t="str" cm="1">
        <f t="array" ref="K671">_xlfn.IFS(C671&lt;5.7,"Normal",C671&lt;=6.4,"Predibetics",TRUE,"Diabetes")</f>
        <v>Diabetes</v>
      </c>
    </row>
    <row r="672" spans="1:11" x14ac:dyDescent="0.3">
      <c r="A672" t="s">
        <v>1699</v>
      </c>
      <c r="B672">
        <v>33.6</v>
      </c>
      <c r="C672">
        <v>11.25</v>
      </c>
      <c r="D672" t="s">
        <v>2379</v>
      </c>
      <c r="E672" t="s">
        <v>2379</v>
      </c>
      <c r="F672" t="s">
        <v>2379</v>
      </c>
      <c r="G672">
        <v>0</v>
      </c>
      <c r="H672" t="s">
        <v>2379</v>
      </c>
      <c r="J672" t="str" cm="1">
        <f t="array" ref="J672">_xlfn.IFS(B672&lt;18.5,"Underweight",B672&lt;=24.9,"Normal weight",B672&lt;=29.9, "overweight",TRUE,"obesity")</f>
        <v>obesity</v>
      </c>
      <c r="K672" t="str" cm="1">
        <f t="array" ref="K672">_xlfn.IFS(C672&lt;5.7,"Normal",C672&lt;=6.4,"Predibetics",TRUE,"Diabetes")</f>
        <v>Diabetes</v>
      </c>
    </row>
    <row r="673" spans="1:11" x14ac:dyDescent="0.3">
      <c r="A673" t="s">
        <v>1698</v>
      </c>
      <c r="B673">
        <v>22.42</v>
      </c>
      <c r="C673">
        <v>6.74</v>
      </c>
      <c r="D673" t="s">
        <v>2379</v>
      </c>
      <c r="E673" t="s">
        <v>2379</v>
      </c>
      <c r="F673" t="s">
        <v>2379</v>
      </c>
      <c r="G673">
        <v>0</v>
      </c>
      <c r="H673" t="s">
        <v>2380</v>
      </c>
      <c r="J673" t="str" cm="1">
        <f t="array" ref="J673">_xlfn.IFS(B673&lt;18.5,"Underweight",B673&lt;=24.9,"Normal weight",B673&lt;=29.9, "overweight",TRUE,"obesity")</f>
        <v>Normal weight</v>
      </c>
      <c r="K673" t="str" cm="1">
        <f t="array" ref="K673">_xlfn.IFS(C673&lt;5.7,"Normal",C673&lt;=6.4,"Predibetics",TRUE,"Diabetes")</f>
        <v>Diabetes</v>
      </c>
    </row>
    <row r="674" spans="1:11" x14ac:dyDescent="0.3">
      <c r="A674" t="s">
        <v>1697</v>
      </c>
      <c r="B674">
        <v>46.86</v>
      </c>
      <c r="C674">
        <v>4.87</v>
      </c>
      <c r="D674" t="s">
        <v>2379</v>
      </c>
      <c r="E674" t="s">
        <v>2379</v>
      </c>
      <c r="F674" t="s">
        <v>2379</v>
      </c>
      <c r="G674">
        <v>0</v>
      </c>
      <c r="H674" t="s">
        <v>2379</v>
      </c>
      <c r="J674" t="str" cm="1">
        <f t="array" ref="J674">_xlfn.IFS(B674&lt;18.5,"Underweight",B674&lt;=24.9,"Normal weight",B674&lt;=29.9, "overweight",TRUE,"obesity")</f>
        <v>obesity</v>
      </c>
      <c r="K674" t="str" cm="1">
        <f t="array" ref="K674">_xlfn.IFS(C674&lt;5.7,"Normal",C674&lt;=6.4,"Predibetics",TRUE,"Diabetes")</f>
        <v>Normal</v>
      </c>
    </row>
    <row r="675" spans="1:11" x14ac:dyDescent="0.3">
      <c r="A675" t="s">
        <v>1696</v>
      </c>
      <c r="B675">
        <v>32.965000000000003</v>
      </c>
      <c r="C675">
        <v>6.68</v>
      </c>
      <c r="D675" t="s">
        <v>2379</v>
      </c>
      <c r="E675" t="s">
        <v>2379</v>
      </c>
      <c r="F675" t="s">
        <v>2379</v>
      </c>
      <c r="G675">
        <v>3</v>
      </c>
      <c r="H675" t="s">
        <v>2379</v>
      </c>
      <c r="J675" t="str" cm="1">
        <f t="array" ref="J675">_xlfn.IFS(B675&lt;18.5,"Underweight",B675&lt;=24.9,"Normal weight",B675&lt;=29.9, "overweight",TRUE,"obesity")</f>
        <v>obesity</v>
      </c>
      <c r="K675" t="str" cm="1">
        <f t="array" ref="K675">_xlfn.IFS(C675&lt;5.7,"Normal",C675&lt;=6.4,"Predibetics",TRUE,"Diabetes")</f>
        <v>Diabetes</v>
      </c>
    </row>
    <row r="676" spans="1:11" x14ac:dyDescent="0.3">
      <c r="A676" t="s">
        <v>1695</v>
      </c>
      <c r="B676">
        <v>39.340000000000003</v>
      </c>
      <c r="C676">
        <v>5.0199999999999996</v>
      </c>
      <c r="D676" t="s">
        <v>2380</v>
      </c>
      <c r="E676" t="s">
        <v>2379</v>
      </c>
      <c r="F676" t="s">
        <v>2381</v>
      </c>
      <c r="G676">
        <v>1</v>
      </c>
      <c r="H676" t="s">
        <v>2379</v>
      </c>
      <c r="J676" t="str" cm="1">
        <f t="array" ref="J676">_xlfn.IFS(B676&lt;18.5,"Underweight",B676&lt;=24.9,"Normal weight",B676&lt;=29.9, "overweight",TRUE,"obesity")</f>
        <v>obesity</v>
      </c>
      <c r="K676" t="str" cm="1">
        <f t="array" ref="K676">_xlfn.IFS(C676&lt;5.7,"Normal",C676&lt;=6.4,"Predibetics",TRUE,"Diabetes")</f>
        <v>Normal</v>
      </c>
    </row>
    <row r="677" spans="1:11" x14ac:dyDescent="0.3">
      <c r="A677" t="s">
        <v>1694</v>
      </c>
      <c r="B677">
        <v>47</v>
      </c>
      <c r="C677">
        <v>10.64</v>
      </c>
      <c r="D677" t="s">
        <v>2380</v>
      </c>
      <c r="E677" t="s">
        <v>2379</v>
      </c>
      <c r="F677" t="s">
        <v>2379</v>
      </c>
      <c r="G677">
        <v>0</v>
      </c>
      <c r="H677" t="s">
        <v>2379</v>
      </c>
      <c r="J677" t="str" cm="1">
        <f t="array" ref="J677">_xlfn.IFS(B677&lt;18.5,"Underweight",B677&lt;=24.9,"Normal weight",B677&lt;=29.9, "overweight",TRUE,"obesity")</f>
        <v>obesity</v>
      </c>
      <c r="K677" t="str" cm="1">
        <f t="array" ref="K677">_xlfn.IFS(C677&lt;5.7,"Normal",C677&lt;=6.4,"Predibetics",TRUE,"Diabetes")</f>
        <v>Diabetes</v>
      </c>
    </row>
    <row r="678" spans="1:11" x14ac:dyDescent="0.3">
      <c r="A678" t="s">
        <v>1693</v>
      </c>
      <c r="B678">
        <v>36.71</v>
      </c>
      <c r="C678">
        <v>8.74</v>
      </c>
      <c r="D678" t="s">
        <v>2380</v>
      </c>
      <c r="E678" t="s">
        <v>2379</v>
      </c>
      <c r="F678" t="s">
        <v>2379</v>
      </c>
      <c r="G678">
        <v>0</v>
      </c>
      <c r="H678" t="s">
        <v>2379</v>
      </c>
      <c r="J678" t="str" cm="1">
        <f t="array" ref="J678">_xlfn.IFS(B678&lt;18.5,"Underweight",B678&lt;=24.9,"Normal weight",B678&lt;=29.9, "overweight",TRUE,"obesity")</f>
        <v>obesity</v>
      </c>
      <c r="K678" t="str" cm="1">
        <f t="array" ref="K678">_xlfn.IFS(C678&lt;5.7,"Normal",C678&lt;=6.4,"Predibetics",TRUE,"Diabetes")</f>
        <v>Diabetes</v>
      </c>
    </row>
    <row r="679" spans="1:11" x14ac:dyDescent="0.3">
      <c r="A679" t="s">
        <v>1692</v>
      </c>
      <c r="B679">
        <v>53.48</v>
      </c>
      <c r="C679">
        <v>5.64</v>
      </c>
      <c r="D679" t="s">
        <v>2379</v>
      </c>
      <c r="E679" t="s">
        <v>2379</v>
      </c>
      <c r="F679" t="s">
        <v>2379</v>
      </c>
      <c r="G679">
        <v>0</v>
      </c>
      <c r="H679" t="s">
        <v>2379</v>
      </c>
      <c r="J679" t="str" cm="1">
        <f t="array" ref="J679">_xlfn.IFS(B679&lt;18.5,"Underweight",B679&lt;=24.9,"Normal weight",B679&lt;=29.9, "overweight",TRUE,"obesity")</f>
        <v>obesity</v>
      </c>
      <c r="K679" t="str" cm="1">
        <f t="array" ref="K679">_xlfn.IFS(C679&lt;5.7,"Normal",C679&lt;=6.4,"Predibetics",TRUE,"Diabetes")</f>
        <v>Normal</v>
      </c>
    </row>
    <row r="680" spans="1:11" x14ac:dyDescent="0.3">
      <c r="A680" t="s">
        <v>1691</v>
      </c>
      <c r="B680">
        <v>35.5</v>
      </c>
      <c r="C680">
        <v>10.37</v>
      </c>
      <c r="D680" t="s">
        <v>2379</v>
      </c>
      <c r="E680" t="s">
        <v>2379</v>
      </c>
      <c r="F680" t="s">
        <v>2379</v>
      </c>
      <c r="G680">
        <v>0</v>
      </c>
      <c r="H680" t="s">
        <v>2379</v>
      </c>
      <c r="J680" t="str" cm="1">
        <f t="array" ref="J680">_xlfn.IFS(B680&lt;18.5,"Underweight",B680&lt;=24.9,"Normal weight",B680&lt;=29.9, "overweight",TRUE,"obesity")</f>
        <v>obesity</v>
      </c>
      <c r="K680" t="str" cm="1">
        <f t="array" ref="K680">_xlfn.IFS(C680&lt;5.7,"Normal",C680&lt;=6.4,"Predibetics",TRUE,"Diabetes")</f>
        <v>Diabetes</v>
      </c>
    </row>
    <row r="681" spans="1:11" x14ac:dyDescent="0.3">
      <c r="A681" t="s">
        <v>1690</v>
      </c>
      <c r="B681">
        <v>36.979999999999997</v>
      </c>
      <c r="C681">
        <v>9.56</v>
      </c>
      <c r="D681" t="s">
        <v>2380</v>
      </c>
      <c r="E681" t="s">
        <v>2379</v>
      </c>
      <c r="F681" t="s">
        <v>2379</v>
      </c>
      <c r="G681">
        <v>0</v>
      </c>
      <c r="H681" t="s">
        <v>2379</v>
      </c>
      <c r="J681" t="str" cm="1">
        <f t="array" ref="J681">_xlfn.IFS(B681&lt;18.5,"Underweight",B681&lt;=24.9,"Normal weight",B681&lt;=29.9, "overweight",TRUE,"obesity")</f>
        <v>obesity</v>
      </c>
      <c r="K681" t="str" cm="1">
        <f t="array" ref="K681">_xlfn.IFS(C681&lt;5.7,"Normal",C681&lt;=6.4,"Predibetics",TRUE,"Diabetes")</f>
        <v>Diabetes</v>
      </c>
    </row>
    <row r="682" spans="1:11" x14ac:dyDescent="0.3">
      <c r="A682" t="s">
        <v>1689</v>
      </c>
      <c r="B682">
        <v>32.395000000000003</v>
      </c>
      <c r="C682">
        <v>8.23</v>
      </c>
      <c r="D682" t="s">
        <v>2380</v>
      </c>
      <c r="E682" t="s">
        <v>2379</v>
      </c>
      <c r="F682" t="s">
        <v>2381</v>
      </c>
      <c r="G682">
        <v>1</v>
      </c>
      <c r="H682" t="s">
        <v>2379</v>
      </c>
      <c r="J682" t="str" cm="1">
        <f t="array" ref="J682">_xlfn.IFS(B682&lt;18.5,"Underweight",B682&lt;=24.9,"Normal weight",B682&lt;=29.9, "overweight",TRUE,"obesity")</f>
        <v>obesity</v>
      </c>
      <c r="K682" t="str" cm="1">
        <f t="array" ref="K682">_xlfn.IFS(C682&lt;5.7,"Normal",C682&lt;=6.4,"Predibetics",TRUE,"Diabetes")</f>
        <v>Diabetes</v>
      </c>
    </row>
    <row r="683" spans="1:11" x14ac:dyDescent="0.3">
      <c r="A683" t="s">
        <v>1688</v>
      </c>
      <c r="B683">
        <v>32.729999999999997</v>
      </c>
      <c r="C683">
        <v>7.03</v>
      </c>
      <c r="D683" t="s">
        <v>2379</v>
      </c>
      <c r="E683" t="s">
        <v>2379</v>
      </c>
      <c r="F683" t="s">
        <v>2379</v>
      </c>
      <c r="G683">
        <v>0</v>
      </c>
      <c r="H683" t="s">
        <v>2379</v>
      </c>
      <c r="J683" t="str" cm="1">
        <f t="array" ref="J683">_xlfn.IFS(B683&lt;18.5,"Underweight",B683&lt;=24.9,"Normal weight",B683&lt;=29.9, "overweight",TRUE,"obesity")</f>
        <v>obesity</v>
      </c>
      <c r="K683" t="str" cm="1">
        <f t="array" ref="K683">_xlfn.IFS(C683&lt;5.7,"Normal",C683&lt;=6.4,"Predibetics",TRUE,"Diabetes")</f>
        <v>Diabetes</v>
      </c>
    </row>
    <row r="684" spans="1:11" x14ac:dyDescent="0.3">
      <c r="A684" t="s">
        <v>1687</v>
      </c>
      <c r="B684">
        <v>20.52</v>
      </c>
      <c r="C684">
        <v>5.45</v>
      </c>
      <c r="D684" t="s">
        <v>2379</v>
      </c>
      <c r="E684" t="s">
        <v>2379</v>
      </c>
      <c r="F684" t="s">
        <v>2379</v>
      </c>
      <c r="G684">
        <v>1</v>
      </c>
      <c r="H684" t="s">
        <v>2380</v>
      </c>
      <c r="J684" t="str" cm="1">
        <f t="array" ref="J684">_xlfn.IFS(B684&lt;18.5,"Underweight",B684&lt;=24.9,"Normal weight",B684&lt;=29.9, "overweight",TRUE,"obesity")</f>
        <v>Normal weight</v>
      </c>
      <c r="K684" t="str" cm="1">
        <f t="array" ref="K684">_xlfn.IFS(C684&lt;5.7,"Normal",C684&lt;=6.4,"Predibetics",TRUE,"Diabetes")</f>
        <v>Normal</v>
      </c>
    </row>
    <row r="685" spans="1:11" x14ac:dyDescent="0.3">
      <c r="A685" t="s">
        <v>1686</v>
      </c>
      <c r="B685">
        <v>51.72</v>
      </c>
      <c r="C685">
        <v>5.76</v>
      </c>
      <c r="D685" t="s">
        <v>2379</v>
      </c>
      <c r="E685" t="s">
        <v>2379</v>
      </c>
      <c r="F685" t="s">
        <v>2379</v>
      </c>
      <c r="G685">
        <v>0</v>
      </c>
      <c r="H685" t="s">
        <v>2379</v>
      </c>
      <c r="J685" t="str" cm="1">
        <f t="array" ref="J685">_xlfn.IFS(B685&lt;18.5,"Underweight",B685&lt;=24.9,"Normal weight",B685&lt;=29.9, "overweight",TRUE,"obesity")</f>
        <v>obesity</v>
      </c>
      <c r="K685" t="str" cm="1">
        <f t="array" ref="K685">_xlfn.IFS(C685&lt;5.7,"Normal",C685&lt;=6.4,"Predibetics",TRUE,"Diabetes")</f>
        <v>Predibetics</v>
      </c>
    </row>
    <row r="686" spans="1:11" x14ac:dyDescent="0.3">
      <c r="A686" t="s">
        <v>1685</v>
      </c>
      <c r="B686">
        <v>50.2</v>
      </c>
      <c r="C686">
        <v>5.4</v>
      </c>
      <c r="D686" t="s">
        <v>2379</v>
      </c>
      <c r="E686" t="s">
        <v>2379</v>
      </c>
      <c r="F686" t="s">
        <v>2379</v>
      </c>
      <c r="G686">
        <v>0</v>
      </c>
      <c r="H686" t="s">
        <v>2379</v>
      </c>
      <c r="J686" t="str" cm="1">
        <f t="array" ref="J686">_xlfn.IFS(B686&lt;18.5,"Underweight",B686&lt;=24.9,"Normal weight",B686&lt;=29.9, "overweight",TRUE,"obesity")</f>
        <v>obesity</v>
      </c>
      <c r="K686" t="str" cm="1">
        <f t="array" ref="K686">_xlfn.IFS(C686&lt;5.7,"Normal",C686&lt;=6.4,"Predibetics",TRUE,"Diabetes")</f>
        <v>Normal</v>
      </c>
    </row>
    <row r="687" spans="1:11" x14ac:dyDescent="0.3">
      <c r="A687" t="s">
        <v>1684</v>
      </c>
      <c r="B687">
        <v>25.52</v>
      </c>
      <c r="C687">
        <v>6.35</v>
      </c>
      <c r="D687" t="s">
        <v>2379</v>
      </c>
      <c r="E687" t="s">
        <v>2379</v>
      </c>
      <c r="F687" t="s">
        <v>2381</v>
      </c>
      <c r="G687">
        <v>1</v>
      </c>
      <c r="H687" t="s">
        <v>2379</v>
      </c>
      <c r="J687" t="str" cm="1">
        <f t="array" ref="J687">_xlfn.IFS(B687&lt;18.5,"Underweight",B687&lt;=24.9,"Normal weight",B687&lt;=29.9, "overweight",TRUE,"obesity")</f>
        <v>overweight</v>
      </c>
      <c r="K687" t="str" cm="1">
        <f t="array" ref="K687">_xlfn.IFS(C687&lt;5.7,"Normal",C687&lt;=6.4,"Predibetics",TRUE,"Diabetes")</f>
        <v>Predibetics</v>
      </c>
    </row>
    <row r="688" spans="1:11" x14ac:dyDescent="0.3">
      <c r="A688" t="s">
        <v>1683</v>
      </c>
      <c r="B688">
        <v>35.200000000000003</v>
      </c>
      <c r="C688">
        <v>6.26</v>
      </c>
      <c r="D688" t="s">
        <v>2380</v>
      </c>
      <c r="E688" t="s">
        <v>2379</v>
      </c>
      <c r="F688" t="s">
        <v>2379</v>
      </c>
      <c r="G688">
        <v>2</v>
      </c>
      <c r="H688" t="s">
        <v>2379</v>
      </c>
      <c r="J688" t="str" cm="1">
        <f t="array" ref="J688">_xlfn.IFS(B688&lt;18.5,"Underweight",B688&lt;=24.9,"Normal weight",B688&lt;=29.9, "overweight",TRUE,"obesity")</f>
        <v>obesity</v>
      </c>
      <c r="K688" t="str" cm="1">
        <f t="array" ref="K688">_xlfn.IFS(C688&lt;5.7,"Normal",C688&lt;=6.4,"Predibetics",TRUE,"Diabetes")</f>
        <v>Predibetics</v>
      </c>
    </row>
    <row r="689" spans="1:11" x14ac:dyDescent="0.3">
      <c r="A689" t="s">
        <v>1682</v>
      </c>
      <c r="B689">
        <v>41.26</v>
      </c>
      <c r="C689">
        <v>5.97</v>
      </c>
      <c r="D689" t="s">
        <v>2380</v>
      </c>
      <c r="E689" t="s">
        <v>2379</v>
      </c>
      <c r="F689" t="s">
        <v>2379</v>
      </c>
      <c r="G689">
        <v>0</v>
      </c>
      <c r="H689" t="s">
        <v>2379</v>
      </c>
      <c r="J689" t="str" cm="1">
        <f t="array" ref="J689">_xlfn.IFS(B689&lt;18.5,"Underweight",B689&lt;=24.9,"Normal weight",B689&lt;=29.9, "overweight",TRUE,"obesity")</f>
        <v>obesity</v>
      </c>
      <c r="K689" t="str" cm="1">
        <f t="array" ref="K689">_xlfn.IFS(C689&lt;5.7,"Normal",C689&lt;=6.4,"Predibetics",TRUE,"Diabetes")</f>
        <v>Predibetics</v>
      </c>
    </row>
    <row r="690" spans="1:11" x14ac:dyDescent="0.3">
      <c r="A690" t="s">
        <v>1681</v>
      </c>
      <c r="B690">
        <v>17.195</v>
      </c>
      <c r="C690">
        <v>5.29</v>
      </c>
      <c r="D690" t="s">
        <v>2380</v>
      </c>
      <c r="E690" t="s">
        <v>2379</v>
      </c>
      <c r="F690" t="s">
        <v>2379</v>
      </c>
      <c r="G690">
        <v>0</v>
      </c>
      <c r="H690" t="s">
        <v>2380</v>
      </c>
      <c r="J690" t="str" cm="1">
        <f t="array" ref="J690">_xlfn.IFS(B690&lt;18.5,"Underweight",B690&lt;=24.9,"Normal weight",B690&lt;=29.9, "overweight",TRUE,"obesity")</f>
        <v>Underweight</v>
      </c>
      <c r="K690" t="str" cm="1">
        <f t="array" ref="K690">_xlfn.IFS(C690&lt;5.7,"Normal",C690&lt;=6.4,"Predibetics",TRUE,"Diabetes")</f>
        <v>Normal</v>
      </c>
    </row>
    <row r="691" spans="1:11" x14ac:dyDescent="0.3">
      <c r="A691" t="s">
        <v>1680</v>
      </c>
      <c r="B691">
        <v>23.085000000000001</v>
      </c>
      <c r="C691">
        <v>4.2699999999999996</v>
      </c>
      <c r="D691" t="s">
        <v>2380</v>
      </c>
      <c r="E691" t="s">
        <v>2379</v>
      </c>
      <c r="F691" t="s">
        <v>2379</v>
      </c>
      <c r="G691">
        <v>2</v>
      </c>
      <c r="H691" t="s">
        <v>2379</v>
      </c>
      <c r="J691" t="str" cm="1">
        <f t="array" ref="J691">_xlfn.IFS(B691&lt;18.5,"Underweight",B691&lt;=24.9,"Normal weight",B691&lt;=29.9, "overweight",TRUE,"obesity")</f>
        <v>Normal weight</v>
      </c>
      <c r="K691" t="str" cm="1">
        <f t="array" ref="K691">_xlfn.IFS(C691&lt;5.7,"Normal",C691&lt;=6.4,"Predibetics",TRUE,"Diabetes")</f>
        <v>Normal</v>
      </c>
    </row>
    <row r="692" spans="1:11" x14ac:dyDescent="0.3">
      <c r="A692" t="s">
        <v>1679</v>
      </c>
      <c r="B692">
        <v>21.66</v>
      </c>
      <c r="C692">
        <v>5.2</v>
      </c>
      <c r="D692" t="s">
        <v>2380</v>
      </c>
      <c r="E692" t="s">
        <v>2379</v>
      </c>
      <c r="F692" t="s">
        <v>2379</v>
      </c>
      <c r="G692">
        <v>2</v>
      </c>
      <c r="H692" t="s">
        <v>2379</v>
      </c>
      <c r="J692" t="str" cm="1">
        <f t="array" ref="J692">_xlfn.IFS(B692&lt;18.5,"Underweight",B692&lt;=24.9,"Normal weight",B692&lt;=29.9, "overweight",TRUE,"obesity")</f>
        <v>Normal weight</v>
      </c>
      <c r="K692" t="str" cm="1">
        <f t="array" ref="K692">_xlfn.IFS(C692&lt;5.7,"Normal",C692&lt;=6.4,"Predibetics",TRUE,"Diabetes")</f>
        <v>Normal</v>
      </c>
    </row>
    <row r="693" spans="1:11" x14ac:dyDescent="0.3">
      <c r="A693" t="s">
        <v>1678</v>
      </c>
      <c r="B693">
        <v>36.47</v>
      </c>
      <c r="C693">
        <v>8.23</v>
      </c>
      <c r="D693" t="s">
        <v>2380</v>
      </c>
      <c r="E693" t="s">
        <v>2379</v>
      </c>
      <c r="F693" t="s">
        <v>2379</v>
      </c>
      <c r="G693">
        <v>0</v>
      </c>
      <c r="H693" t="s">
        <v>2379</v>
      </c>
      <c r="J693" t="str" cm="1">
        <f t="array" ref="J693">_xlfn.IFS(B693&lt;18.5,"Underweight",B693&lt;=24.9,"Normal weight",B693&lt;=29.9, "overweight",TRUE,"obesity")</f>
        <v>obesity</v>
      </c>
      <c r="K693" t="str" cm="1">
        <f t="array" ref="K693">_xlfn.IFS(C693&lt;5.7,"Normal",C693&lt;=6.4,"Predibetics",TRUE,"Diabetes")</f>
        <v>Diabetes</v>
      </c>
    </row>
    <row r="694" spans="1:11" x14ac:dyDescent="0.3">
      <c r="A694" t="s">
        <v>1677</v>
      </c>
      <c r="B694">
        <v>36.08</v>
      </c>
      <c r="C694">
        <v>10.33</v>
      </c>
      <c r="D694" t="s">
        <v>2380</v>
      </c>
      <c r="E694" t="s">
        <v>2379</v>
      </c>
      <c r="F694" t="s">
        <v>2379</v>
      </c>
      <c r="G694">
        <v>0</v>
      </c>
      <c r="H694" t="s">
        <v>2379</v>
      </c>
      <c r="J694" t="str" cm="1">
        <f t="array" ref="J694">_xlfn.IFS(B694&lt;18.5,"Underweight",B694&lt;=24.9,"Normal weight",B694&lt;=29.9, "overweight",TRUE,"obesity")</f>
        <v>obesity</v>
      </c>
      <c r="K694" t="str" cm="1">
        <f t="array" ref="K694">_xlfn.IFS(C694&lt;5.7,"Normal",C694&lt;=6.4,"Predibetics",TRUE,"Diabetes")</f>
        <v>Diabetes</v>
      </c>
    </row>
    <row r="695" spans="1:11" x14ac:dyDescent="0.3">
      <c r="A695" t="s">
        <v>1676</v>
      </c>
      <c r="B695">
        <v>23.18</v>
      </c>
      <c r="C695">
        <v>6.13</v>
      </c>
      <c r="D695" t="s">
        <v>2379</v>
      </c>
      <c r="E695" t="s">
        <v>2379</v>
      </c>
      <c r="F695" t="s">
        <v>2379</v>
      </c>
      <c r="G695">
        <v>0</v>
      </c>
      <c r="H695" t="s">
        <v>2379</v>
      </c>
      <c r="J695" t="str" cm="1">
        <f t="array" ref="J695">_xlfn.IFS(B695&lt;18.5,"Underweight",B695&lt;=24.9,"Normal weight",B695&lt;=29.9, "overweight",TRUE,"obesity")</f>
        <v>Normal weight</v>
      </c>
      <c r="K695" t="str" cm="1">
        <f t="array" ref="K695">_xlfn.IFS(C695&lt;5.7,"Normal",C695&lt;=6.4,"Predibetics",TRUE,"Diabetes")</f>
        <v>Predibetics</v>
      </c>
    </row>
    <row r="696" spans="1:11" x14ac:dyDescent="0.3">
      <c r="A696" t="s">
        <v>1675</v>
      </c>
      <c r="B696">
        <v>39.159999999999997</v>
      </c>
      <c r="C696">
        <v>8.08</v>
      </c>
      <c r="D696" t="s">
        <v>2379</v>
      </c>
      <c r="E696" t="s">
        <v>2379</v>
      </c>
      <c r="F696" t="s">
        <v>2379</v>
      </c>
      <c r="G696">
        <v>3</v>
      </c>
      <c r="H696" t="s">
        <v>2379</v>
      </c>
      <c r="J696" t="str" cm="1">
        <f t="array" ref="J696">_xlfn.IFS(B696&lt;18.5,"Underweight",B696&lt;=24.9,"Normal weight",B696&lt;=29.9, "overweight",TRUE,"obesity")</f>
        <v>obesity</v>
      </c>
      <c r="K696" t="str" cm="1">
        <f t="array" ref="K696">_xlfn.IFS(C696&lt;5.7,"Normal",C696&lt;=6.4,"Predibetics",TRUE,"Diabetes")</f>
        <v>Diabetes</v>
      </c>
    </row>
    <row r="697" spans="1:11" x14ac:dyDescent="0.3">
      <c r="A697" t="s">
        <v>1674</v>
      </c>
      <c r="B697">
        <v>38.19</v>
      </c>
      <c r="C697">
        <v>10.49</v>
      </c>
      <c r="D697" t="s">
        <v>2379</v>
      </c>
      <c r="E697" t="s">
        <v>2379</v>
      </c>
      <c r="F697" t="s">
        <v>2379</v>
      </c>
      <c r="G697">
        <v>3</v>
      </c>
      <c r="H697" t="s">
        <v>2379</v>
      </c>
      <c r="J697" t="str" cm="1">
        <f t="array" ref="J697">_xlfn.IFS(B697&lt;18.5,"Underweight",B697&lt;=24.9,"Normal weight",B697&lt;=29.9, "overweight",TRUE,"obesity")</f>
        <v>obesity</v>
      </c>
      <c r="K697" t="str" cm="1">
        <f t="array" ref="K697">_xlfn.IFS(C697&lt;5.7,"Normal",C697&lt;=6.4,"Predibetics",TRUE,"Diabetes")</f>
        <v>Diabetes</v>
      </c>
    </row>
    <row r="698" spans="1:11" x14ac:dyDescent="0.3">
      <c r="A698" t="s">
        <v>1673</v>
      </c>
      <c r="B698">
        <v>26.41</v>
      </c>
      <c r="C698">
        <v>8.11</v>
      </c>
      <c r="D698" t="s">
        <v>2379</v>
      </c>
      <c r="E698" t="s">
        <v>2379</v>
      </c>
      <c r="F698" t="s">
        <v>2379</v>
      </c>
      <c r="G698">
        <v>3</v>
      </c>
      <c r="H698" t="s">
        <v>2379</v>
      </c>
      <c r="J698" t="str" cm="1">
        <f t="array" ref="J698">_xlfn.IFS(B698&lt;18.5,"Underweight",B698&lt;=24.9,"Normal weight",B698&lt;=29.9, "overweight",TRUE,"obesity")</f>
        <v>overweight</v>
      </c>
      <c r="K698" t="str" cm="1">
        <f t="array" ref="K698">_xlfn.IFS(C698&lt;5.7,"Normal",C698&lt;=6.4,"Predibetics",TRUE,"Diabetes")</f>
        <v>Diabetes</v>
      </c>
    </row>
    <row r="699" spans="1:11" x14ac:dyDescent="0.3">
      <c r="A699" t="s">
        <v>1672</v>
      </c>
      <c r="B699">
        <v>28.785</v>
      </c>
      <c r="C699">
        <v>6.6</v>
      </c>
      <c r="D699" t="s">
        <v>2379</v>
      </c>
      <c r="E699" t="s">
        <v>2379</v>
      </c>
      <c r="F699" t="s">
        <v>2379</v>
      </c>
      <c r="G699">
        <v>0</v>
      </c>
      <c r="H699" t="s">
        <v>2379</v>
      </c>
      <c r="J699" t="str" cm="1">
        <f t="array" ref="J699">_xlfn.IFS(B699&lt;18.5,"Underweight",B699&lt;=24.9,"Normal weight",B699&lt;=29.9, "overweight",TRUE,"obesity")</f>
        <v>overweight</v>
      </c>
      <c r="K699" t="str" cm="1">
        <f t="array" ref="K699">_xlfn.IFS(C699&lt;5.7,"Normal",C699&lt;=6.4,"Predibetics",TRUE,"Diabetes")</f>
        <v>Diabetes</v>
      </c>
    </row>
    <row r="700" spans="1:11" x14ac:dyDescent="0.3">
      <c r="A700" t="s">
        <v>1671</v>
      </c>
      <c r="B700">
        <v>26.695</v>
      </c>
      <c r="C700">
        <v>10.14</v>
      </c>
      <c r="D700" t="s">
        <v>2380</v>
      </c>
      <c r="E700" t="s">
        <v>2379</v>
      </c>
      <c r="F700" t="s">
        <v>2381</v>
      </c>
      <c r="G700">
        <v>1</v>
      </c>
      <c r="H700" t="s">
        <v>2379</v>
      </c>
      <c r="J700" t="str" cm="1">
        <f t="array" ref="J700">_xlfn.IFS(B700&lt;18.5,"Underweight",B700&lt;=24.9,"Normal weight",B700&lt;=29.9, "overweight",TRUE,"obesity")</f>
        <v>overweight</v>
      </c>
      <c r="K700" t="str" cm="1">
        <f t="array" ref="K700">_xlfn.IFS(C700&lt;5.7,"Normal",C700&lt;=6.4,"Predibetics",TRUE,"Diabetes")</f>
        <v>Diabetes</v>
      </c>
    </row>
    <row r="701" spans="1:11" x14ac:dyDescent="0.3">
      <c r="A701" t="s">
        <v>1670</v>
      </c>
      <c r="B701">
        <v>32.799999999999997</v>
      </c>
      <c r="C701">
        <v>6.06</v>
      </c>
      <c r="D701" t="s">
        <v>2380</v>
      </c>
      <c r="E701" t="s">
        <v>2379</v>
      </c>
      <c r="F701" t="s">
        <v>2379</v>
      </c>
      <c r="G701">
        <v>1</v>
      </c>
      <c r="H701" t="s">
        <v>2379</v>
      </c>
      <c r="J701" t="str" cm="1">
        <f t="array" ref="J701">_xlfn.IFS(B701&lt;18.5,"Underweight",B701&lt;=24.9,"Normal weight",B701&lt;=29.9, "overweight",TRUE,"obesity")</f>
        <v>obesity</v>
      </c>
      <c r="K701" t="str" cm="1">
        <f t="array" ref="K701">_xlfn.IFS(C701&lt;5.7,"Normal",C701&lt;=6.4,"Predibetics",TRUE,"Diabetes")</f>
        <v>Predibetics</v>
      </c>
    </row>
    <row r="702" spans="1:11" x14ac:dyDescent="0.3">
      <c r="A702" t="s">
        <v>1669</v>
      </c>
      <c r="B702">
        <v>35.869999999999997</v>
      </c>
      <c r="C702">
        <v>9.91</v>
      </c>
      <c r="D702" t="s">
        <v>2380</v>
      </c>
      <c r="E702" t="s">
        <v>2379</v>
      </c>
      <c r="F702" t="s">
        <v>2379</v>
      </c>
      <c r="G702">
        <v>0</v>
      </c>
      <c r="H702" t="s">
        <v>2379</v>
      </c>
      <c r="J702" t="str" cm="1">
        <f t="array" ref="J702">_xlfn.IFS(B702&lt;18.5,"Underweight",B702&lt;=24.9,"Normal weight",B702&lt;=29.9, "overweight",TRUE,"obesity")</f>
        <v>obesity</v>
      </c>
      <c r="K702" t="str" cm="1">
        <f t="array" ref="K702">_xlfn.IFS(C702&lt;5.7,"Normal",C702&lt;=6.4,"Predibetics",TRUE,"Diabetes")</f>
        <v>Diabetes</v>
      </c>
    </row>
    <row r="703" spans="1:11" x14ac:dyDescent="0.3">
      <c r="A703" t="s">
        <v>1668</v>
      </c>
      <c r="B703">
        <v>21.66</v>
      </c>
      <c r="C703">
        <v>4.1399999999999997</v>
      </c>
      <c r="D703" t="s">
        <v>2380</v>
      </c>
      <c r="E703" t="s">
        <v>2379</v>
      </c>
      <c r="F703" t="s">
        <v>2379</v>
      </c>
      <c r="G703">
        <v>2</v>
      </c>
      <c r="H703" t="s">
        <v>2379</v>
      </c>
      <c r="J703" t="str" cm="1">
        <f t="array" ref="J703">_xlfn.IFS(B703&lt;18.5,"Underweight",B703&lt;=24.9,"Normal weight",B703&lt;=29.9, "overweight",TRUE,"obesity")</f>
        <v>Normal weight</v>
      </c>
      <c r="K703" t="str" cm="1">
        <f t="array" ref="K703">_xlfn.IFS(C703&lt;5.7,"Normal",C703&lt;=6.4,"Predibetics",TRUE,"Diabetes")</f>
        <v>Normal</v>
      </c>
    </row>
    <row r="704" spans="1:11" x14ac:dyDescent="0.3">
      <c r="A704" t="s">
        <v>1667</v>
      </c>
      <c r="B704">
        <v>37.72</v>
      </c>
      <c r="C704">
        <v>4.38</v>
      </c>
      <c r="D704" t="s">
        <v>2380</v>
      </c>
      <c r="E704" t="s">
        <v>2379</v>
      </c>
      <c r="F704" t="s">
        <v>2381</v>
      </c>
      <c r="G704">
        <v>1</v>
      </c>
      <c r="H704" t="s">
        <v>2379</v>
      </c>
      <c r="J704" t="str" cm="1">
        <f t="array" ref="J704">_xlfn.IFS(B704&lt;18.5,"Underweight",B704&lt;=24.9,"Normal weight",B704&lt;=29.9, "overweight",TRUE,"obesity")</f>
        <v>obesity</v>
      </c>
      <c r="K704" t="str" cm="1">
        <f t="array" ref="K704">_xlfn.IFS(C704&lt;5.7,"Normal",C704&lt;=6.4,"Predibetics",TRUE,"Diabetes")</f>
        <v>Normal</v>
      </c>
    </row>
    <row r="705" spans="1:11" x14ac:dyDescent="0.3">
      <c r="A705" t="s">
        <v>1666</v>
      </c>
      <c r="B705">
        <v>39.700000000000003</v>
      </c>
      <c r="C705">
        <v>9.83</v>
      </c>
      <c r="D705" t="s">
        <v>2379</v>
      </c>
      <c r="E705" t="s">
        <v>2379</v>
      </c>
      <c r="F705" t="s">
        <v>2379</v>
      </c>
      <c r="G705">
        <v>3</v>
      </c>
      <c r="H705" t="s">
        <v>2379</v>
      </c>
      <c r="J705" t="str" cm="1">
        <f t="array" ref="J705">_xlfn.IFS(B705&lt;18.5,"Underweight",B705&lt;=24.9,"Normal weight",B705&lt;=29.9, "overweight",TRUE,"obesity")</f>
        <v>obesity</v>
      </c>
      <c r="K705" t="str" cm="1">
        <f t="array" ref="K705">_xlfn.IFS(C705&lt;5.7,"Normal",C705&lt;=6.4,"Predibetics",TRUE,"Diabetes")</f>
        <v>Diabetes</v>
      </c>
    </row>
    <row r="706" spans="1:11" x14ac:dyDescent="0.3">
      <c r="A706" t="s">
        <v>1665</v>
      </c>
      <c r="B706">
        <v>35.97</v>
      </c>
      <c r="C706">
        <v>11.08</v>
      </c>
      <c r="D706" t="s">
        <v>2379</v>
      </c>
      <c r="E706" t="s">
        <v>2379</v>
      </c>
      <c r="F706" t="s">
        <v>2379</v>
      </c>
      <c r="G706">
        <v>3</v>
      </c>
      <c r="H706" t="s">
        <v>2379</v>
      </c>
      <c r="J706" t="str" cm="1">
        <f t="array" ref="J706">_xlfn.IFS(B706&lt;18.5,"Underweight",B706&lt;=24.9,"Normal weight",B706&lt;=29.9, "overweight",TRUE,"obesity")</f>
        <v>obesity</v>
      </c>
      <c r="K706" t="str" cm="1">
        <f t="array" ref="K706">_xlfn.IFS(C706&lt;5.7,"Normal",C706&lt;=6.4,"Predibetics",TRUE,"Diabetes")</f>
        <v>Diabetes</v>
      </c>
    </row>
    <row r="707" spans="1:11" x14ac:dyDescent="0.3">
      <c r="A707" t="s">
        <v>1664</v>
      </c>
      <c r="B707">
        <v>37.85</v>
      </c>
      <c r="C707">
        <v>11.01</v>
      </c>
      <c r="D707" t="s">
        <v>2379</v>
      </c>
      <c r="E707" t="s">
        <v>2379</v>
      </c>
      <c r="F707" t="s">
        <v>2379</v>
      </c>
      <c r="G707">
        <v>0</v>
      </c>
      <c r="H707" t="s">
        <v>2379</v>
      </c>
      <c r="J707" t="str" cm="1">
        <f t="array" ref="J707">_xlfn.IFS(B707&lt;18.5,"Underweight",B707&lt;=24.9,"Normal weight",B707&lt;=29.9, "overweight",TRUE,"obesity")</f>
        <v>obesity</v>
      </c>
      <c r="K707" t="str" cm="1">
        <f t="array" ref="K707">_xlfn.IFS(C707&lt;5.7,"Normal",C707&lt;=6.4,"Predibetics",TRUE,"Diabetes")</f>
        <v>Diabetes</v>
      </c>
    </row>
    <row r="708" spans="1:11" x14ac:dyDescent="0.3">
      <c r="A708" t="s">
        <v>1663</v>
      </c>
      <c r="B708">
        <v>21.66</v>
      </c>
      <c r="C708">
        <v>4.37</v>
      </c>
      <c r="D708" t="s">
        <v>2379</v>
      </c>
      <c r="E708" t="s">
        <v>2380</v>
      </c>
      <c r="F708" t="s">
        <v>2379</v>
      </c>
      <c r="G708">
        <v>1</v>
      </c>
      <c r="H708" t="s">
        <v>2380</v>
      </c>
      <c r="J708" t="str" cm="1">
        <f t="array" ref="J708">_xlfn.IFS(B708&lt;18.5,"Underweight",B708&lt;=24.9,"Normal weight",B708&lt;=29.9, "overweight",TRUE,"obesity")</f>
        <v>Normal weight</v>
      </c>
      <c r="K708" t="str" cm="1">
        <f t="array" ref="K708">_xlfn.IFS(C708&lt;5.7,"Normal",C708&lt;=6.4,"Predibetics",TRUE,"Diabetes")</f>
        <v>Normal</v>
      </c>
    </row>
    <row r="709" spans="1:11" x14ac:dyDescent="0.3">
      <c r="A709" t="s">
        <v>1662</v>
      </c>
      <c r="B709">
        <v>39.369999999999997</v>
      </c>
      <c r="C709">
        <v>5.91</v>
      </c>
      <c r="D709" t="s">
        <v>2379</v>
      </c>
      <c r="E709" t="s">
        <v>2379</v>
      </c>
      <c r="F709" t="s">
        <v>2379</v>
      </c>
      <c r="G709">
        <v>2</v>
      </c>
      <c r="H709" t="s">
        <v>2379</v>
      </c>
      <c r="J709" t="str" cm="1">
        <f t="array" ref="J709">_xlfn.IFS(B709&lt;18.5,"Underweight",B709&lt;=24.9,"Normal weight",B709&lt;=29.9, "overweight",TRUE,"obesity")</f>
        <v>obesity</v>
      </c>
      <c r="K709" t="str" cm="1">
        <f t="array" ref="K709">_xlfn.IFS(C709&lt;5.7,"Normal",C709&lt;=6.4,"Predibetics",TRUE,"Diabetes")</f>
        <v>Predibetics</v>
      </c>
    </row>
    <row r="710" spans="1:11" x14ac:dyDescent="0.3">
      <c r="A710" t="s">
        <v>1661</v>
      </c>
      <c r="B710">
        <v>40.880000000000003</v>
      </c>
      <c r="C710">
        <v>7.65</v>
      </c>
      <c r="D710" t="s">
        <v>2379</v>
      </c>
      <c r="E710" t="s">
        <v>2379</v>
      </c>
      <c r="F710" t="s">
        <v>2379</v>
      </c>
      <c r="G710">
        <v>0</v>
      </c>
      <c r="H710" t="s">
        <v>2379</v>
      </c>
      <c r="J710" t="str" cm="1">
        <f t="array" ref="J710">_xlfn.IFS(B710&lt;18.5,"Underweight",B710&lt;=24.9,"Normal weight",B710&lt;=29.9, "overweight",TRUE,"obesity")</f>
        <v>obesity</v>
      </c>
      <c r="K710" t="str" cm="1">
        <f t="array" ref="K710">_xlfn.IFS(C710&lt;5.7,"Normal",C710&lt;=6.4,"Predibetics",TRUE,"Diabetes")</f>
        <v>Diabetes</v>
      </c>
    </row>
    <row r="711" spans="1:11" x14ac:dyDescent="0.3">
      <c r="A711" t="s">
        <v>1660</v>
      </c>
      <c r="B711">
        <v>26.22</v>
      </c>
      <c r="C711">
        <v>5.37</v>
      </c>
      <c r="D711" t="s">
        <v>2380</v>
      </c>
      <c r="E711" t="s">
        <v>2379</v>
      </c>
      <c r="F711" t="s">
        <v>2379</v>
      </c>
      <c r="G711">
        <v>2</v>
      </c>
      <c r="H711" t="s">
        <v>2379</v>
      </c>
      <c r="J711" t="str" cm="1">
        <f t="array" ref="J711">_xlfn.IFS(B711&lt;18.5,"Underweight",B711&lt;=24.9,"Normal weight",B711&lt;=29.9, "overweight",TRUE,"obesity")</f>
        <v>overweight</v>
      </c>
      <c r="K711" t="str" cm="1">
        <f t="array" ref="K711">_xlfn.IFS(C711&lt;5.7,"Normal",C711&lt;=6.4,"Predibetics",TRUE,"Diabetes")</f>
        <v>Normal</v>
      </c>
    </row>
    <row r="712" spans="1:11" x14ac:dyDescent="0.3">
      <c r="A712" t="s">
        <v>1659</v>
      </c>
      <c r="B712">
        <v>25.08</v>
      </c>
      <c r="C712">
        <v>5.75</v>
      </c>
      <c r="D712" t="s">
        <v>2380</v>
      </c>
      <c r="E712" t="s">
        <v>2379</v>
      </c>
      <c r="F712" t="s">
        <v>2379</v>
      </c>
      <c r="G712">
        <v>2</v>
      </c>
      <c r="H712" t="s">
        <v>2379</v>
      </c>
      <c r="J712" t="str" cm="1">
        <f t="array" ref="J712">_xlfn.IFS(B712&lt;18.5,"Underweight",B712&lt;=24.9,"Normal weight",B712&lt;=29.9, "overweight",TRUE,"obesity")</f>
        <v>overweight</v>
      </c>
      <c r="K712" t="str" cm="1">
        <f t="array" ref="K712">_xlfn.IFS(C712&lt;5.7,"Normal",C712&lt;=6.4,"Predibetics",TRUE,"Diabetes")</f>
        <v>Predibetics</v>
      </c>
    </row>
    <row r="713" spans="1:11" x14ac:dyDescent="0.3">
      <c r="A713" t="s">
        <v>1658</v>
      </c>
      <c r="B713">
        <v>39.1</v>
      </c>
      <c r="C713">
        <v>6.79</v>
      </c>
      <c r="D713" t="s">
        <v>2380</v>
      </c>
      <c r="E713" t="s">
        <v>2379</v>
      </c>
      <c r="F713" t="s">
        <v>2379</v>
      </c>
      <c r="G713">
        <v>2</v>
      </c>
      <c r="H713" t="s">
        <v>2379</v>
      </c>
      <c r="J713" t="str" cm="1">
        <f t="array" ref="J713">_xlfn.IFS(B713&lt;18.5,"Underweight",B713&lt;=24.9,"Normal weight",B713&lt;=29.9, "overweight",TRUE,"obesity")</f>
        <v>obesity</v>
      </c>
      <c r="K713" t="str" cm="1">
        <f t="array" ref="K713">_xlfn.IFS(C713&lt;5.7,"Normal",C713&lt;=6.4,"Predibetics",TRUE,"Diabetes")</f>
        <v>Diabetes</v>
      </c>
    </row>
    <row r="714" spans="1:11" x14ac:dyDescent="0.3">
      <c r="A714" t="s">
        <v>1657</v>
      </c>
      <c r="B714">
        <v>37.905000000000001</v>
      </c>
      <c r="C714">
        <v>7.03</v>
      </c>
      <c r="D714" t="s">
        <v>2379</v>
      </c>
      <c r="E714" t="s">
        <v>2379</v>
      </c>
      <c r="F714" t="s">
        <v>2379</v>
      </c>
      <c r="G714">
        <v>3</v>
      </c>
      <c r="H714" t="s">
        <v>2379</v>
      </c>
      <c r="J714" t="str" cm="1">
        <f t="array" ref="J714">_xlfn.IFS(B714&lt;18.5,"Underweight",B714&lt;=24.9,"Normal weight",B714&lt;=29.9, "overweight",TRUE,"obesity")</f>
        <v>obesity</v>
      </c>
      <c r="K714" t="str" cm="1">
        <f t="array" ref="K714">_xlfn.IFS(C714&lt;5.7,"Normal",C714&lt;=6.4,"Predibetics",TRUE,"Diabetes")</f>
        <v>Diabetes</v>
      </c>
    </row>
    <row r="715" spans="1:11" x14ac:dyDescent="0.3">
      <c r="A715" t="s">
        <v>1656</v>
      </c>
      <c r="B715">
        <v>43.35</v>
      </c>
      <c r="C715">
        <v>5.41</v>
      </c>
      <c r="D715" t="s">
        <v>2380</v>
      </c>
      <c r="E715" t="s">
        <v>2379</v>
      </c>
      <c r="F715" t="s">
        <v>2381</v>
      </c>
      <c r="G715">
        <v>1</v>
      </c>
      <c r="H715" t="s">
        <v>2379</v>
      </c>
      <c r="J715" t="str" cm="1">
        <f t="array" ref="J715">_xlfn.IFS(B715&lt;18.5,"Underweight",B715&lt;=24.9,"Normal weight",B715&lt;=29.9, "overweight",TRUE,"obesity")</f>
        <v>obesity</v>
      </c>
      <c r="K715" t="str" cm="1">
        <f t="array" ref="K715">_xlfn.IFS(C715&lt;5.7,"Normal",C715&lt;=6.4,"Predibetics",TRUE,"Diabetes")</f>
        <v>Normal</v>
      </c>
    </row>
    <row r="716" spans="1:11" x14ac:dyDescent="0.3">
      <c r="A716" t="s">
        <v>1655</v>
      </c>
      <c r="B716">
        <v>36.15</v>
      </c>
      <c r="C716">
        <v>8.0500000000000007</v>
      </c>
      <c r="D716" t="s">
        <v>2379</v>
      </c>
      <c r="E716" t="s">
        <v>2379</v>
      </c>
      <c r="F716" t="s">
        <v>2379</v>
      </c>
      <c r="G716">
        <v>0</v>
      </c>
      <c r="H716" t="s">
        <v>2379</v>
      </c>
      <c r="J716" t="str" cm="1">
        <f t="array" ref="J716">_xlfn.IFS(B716&lt;18.5,"Underweight",B716&lt;=24.9,"Normal weight",B716&lt;=29.9, "overweight",TRUE,"obesity")</f>
        <v>obesity</v>
      </c>
      <c r="K716" t="str" cm="1">
        <f t="array" ref="K716">_xlfn.IFS(C716&lt;5.7,"Normal",C716&lt;=6.4,"Predibetics",TRUE,"Diabetes")</f>
        <v>Diabetes</v>
      </c>
    </row>
    <row r="717" spans="1:11" x14ac:dyDescent="0.3">
      <c r="A717" t="s">
        <v>1654</v>
      </c>
      <c r="B717">
        <v>44.98</v>
      </c>
      <c r="C717">
        <v>5.94</v>
      </c>
      <c r="D717" t="s">
        <v>2379</v>
      </c>
      <c r="E717" t="s">
        <v>2379</v>
      </c>
      <c r="F717" t="s">
        <v>2379</v>
      </c>
      <c r="G717">
        <v>1</v>
      </c>
      <c r="H717" t="s">
        <v>2379</v>
      </c>
      <c r="J717" t="str" cm="1">
        <f t="array" ref="J717">_xlfn.IFS(B717&lt;18.5,"Underweight",B717&lt;=24.9,"Normal weight",B717&lt;=29.9, "overweight",TRUE,"obesity")</f>
        <v>obesity</v>
      </c>
      <c r="K717" t="str" cm="1">
        <f t="array" ref="K717">_xlfn.IFS(C717&lt;5.7,"Normal",C717&lt;=6.4,"Predibetics",TRUE,"Diabetes")</f>
        <v>Predibetics</v>
      </c>
    </row>
    <row r="718" spans="1:11" x14ac:dyDescent="0.3">
      <c r="A718" t="s">
        <v>1653</v>
      </c>
      <c r="B718">
        <v>38.28</v>
      </c>
      <c r="C718">
        <v>5.51</v>
      </c>
      <c r="D718" t="s">
        <v>2379</v>
      </c>
      <c r="E718" t="s">
        <v>2380</v>
      </c>
      <c r="F718" t="s">
        <v>2379</v>
      </c>
      <c r="G718">
        <v>1</v>
      </c>
      <c r="H718" t="s">
        <v>2379</v>
      </c>
      <c r="J718" t="str" cm="1">
        <f t="array" ref="J718">_xlfn.IFS(B718&lt;18.5,"Underweight",B718&lt;=24.9,"Normal weight",B718&lt;=29.9, "overweight",TRUE,"obesity")</f>
        <v>obesity</v>
      </c>
      <c r="K718" t="str" cm="1">
        <f t="array" ref="K718">_xlfn.IFS(C718&lt;5.7,"Normal",C718&lt;=6.4,"Predibetics",TRUE,"Diabetes")</f>
        <v>Normal</v>
      </c>
    </row>
    <row r="719" spans="1:11" x14ac:dyDescent="0.3">
      <c r="A719" t="s">
        <v>1652</v>
      </c>
      <c r="B719">
        <v>32.299999999999997</v>
      </c>
      <c r="C719">
        <v>6.55</v>
      </c>
      <c r="D719" t="s">
        <v>2380</v>
      </c>
      <c r="E719" t="s">
        <v>2379</v>
      </c>
      <c r="F719" t="s">
        <v>2379</v>
      </c>
      <c r="G719">
        <v>2</v>
      </c>
      <c r="H719" t="s">
        <v>2379</v>
      </c>
      <c r="J719" t="str" cm="1">
        <f t="array" ref="J719">_xlfn.IFS(B719&lt;18.5,"Underweight",B719&lt;=24.9,"Normal weight",B719&lt;=29.9, "overweight",TRUE,"obesity")</f>
        <v>obesity</v>
      </c>
      <c r="K719" t="str" cm="1">
        <f t="array" ref="K719">_xlfn.IFS(C719&lt;5.7,"Normal",C719&lt;=6.4,"Predibetics",TRUE,"Diabetes")</f>
        <v>Diabetes</v>
      </c>
    </row>
    <row r="720" spans="1:11" x14ac:dyDescent="0.3">
      <c r="A720" t="s">
        <v>1651</v>
      </c>
      <c r="B720">
        <v>39.51</v>
      </c>
      <c r="C720">
        <v>5.79</v>
      </c>
      <c r="D720" t="s">
        <v>2380</v>
      </c>
      <c r="E720" t="s">
        <v>2379</v>
      </c>
      <c r="F720" t="s">
        <v>2379</v>
      </c>
      <c r="G720">
        <v>0</v>
      </c>
      <c r="H720" t="s">
        <v>2379</v>
      </c>
      <c r="J720" t="str" cm="1">
        <f t="array" ref="J720">_xlfn.IFS(B720&lt;18.5,"Underweight",B720&lt;=24.9,"Normal weight",B720&lt;=29.9, "overweight",TRUE,"obesity")</f>
        <v>obesity</v>
      </c>
      <c r="K720" t="str" cm="1">
        <f t="array" ref="K720">_xlfn.IFS(C720&lt;5.7,"Normal",C720&lt;=6.4,"Predibetics",TRUE,"Diabetes")</f>
        <v>Predibetics</v>
      </c>
    </row>
    <row r="721" spans="1:11" x14ac:dyDescent="0.3">
      <c r="A721" t="s">
        <v>1650</v>
      </c>
      <c r="B721">
        <v>50.46</v>
      </c>
      <c r="C721">
        <v>4.5599999999999996</v>
      </c>
      <c r="D721" t="s">
        <v>2379</v>
      </c>
      <c r="E721" t="s">
        <v>2379</v>
      </c>
      <c r="F721" t="s">
        <v>2379</v>
      </c>
      <c r="G721">
        <v>0</v>
      </c>
      <c r="H721" t="s">
        <v>2379</v>
      </c>
      <c r="J721" t="str" cm="1">
        <f t="array" ref="J721">_xlfn.IFS(B721&lt;18.5,"Underweight",B721&lt;=24.9,"Normal weight",B721&lt;=29.9, "overweight",TRUE,"obesity")</f>
        <v>obesity</v>
      </c>
      <c r="K721" t="str" cm="1">
        <f t="array" ref="K721">_xlfn.IFS(C721&lt;5.7,"Normal",C721&lt;=6.4,"Predibetics",TRUE,"Diabetes")</f>
        <v>Normal</v>
      </c>
    </row>
    <row r="722" spans="1:11" x14ac:dyDescent="0.3">
      <c r="A722" t="s">
        <v>1649</v>
      </c>
      <c r="B722">
        <v>31.73</v>
      </c>
      <c r="C722">
        <v>7</v>
      </c>
      <c r="D722" t="s">
        <v>2379</v>
      </c>
      <c r="E722" t="s">
        <v>2379</v>
      </c>
      <c r="F722" t="s">
        <v>2379</v>
      </c>
      <c r="G722">
        <v>0</v>
      </c>
      <c r="H722" t="s">
        <v>2379</v>
      </c>
      <c r="J722" t="str" cm="1">
        <f t="array" ref="J722">_xlfn.IFS(B722&lt;18.5,"Underweight",B722&lt;=24.9,"Normal weight",B722&lt;=29.9, "overweight",TRUE,"obesity")</f>
        <v>obesity</v>
      </c>
      <c r="K722" t="str" cm="1">
        <f t="array" ref="K722">_xlfn.IFS(C722&lt;5.7,"Normal",C722&lt;=6.4,"Predibetics",TRUE,"Diabetes")</f>
        <v>Diabetes</v>
      </c>
    </row>
    <row r="723" spans="1:11" x14ac:dyDescent="0.3">
      <c r="A723" t="s">
        <v>1648</v>
      </c>
      <c r="B723">
        <v>32.1</v>
      </c>
      <c r="C723">
        <v>6.57</v>
      </c>
      <c r="D723" t="s">
        <v>2380</v>
      </c>
      <c r="E723" t="s">
        <v>2379</v>
      </c>
      <c r="F723" t="s">
        <v>2381</v>
      </c>
      <c r="G723">
        <v>1</v>
      </c>
      <c r="H723" t="s">
        <v>2379</v>
      </c>
      <c r="J723" t="str" cm="1">
        <f t="array" ref="J723">_xlfn.IFS(B723&lt;18.5,"Underweight",B723&lt;=24.9,"Normal weight",B723&lt;=29.9, "overweight",TRUE,"obesity")</f>
        <v>obesity</v>
      </c>
      <c r="K723" t="str" cm="1">
        <f t="array" ref="K723">_xlfn.IFS(C723&lt;5.7,"Normal",C723&lt;=6.4,"Predibetics",TRUE,"Diabetes")</f>
        <v>Diabetes</v>
      </c>
    </row>
    <row r="724" spans="1:11" x14ac:dyDescent="0.3">
      <c r="A724" t="s">
        <v>1647</v>
      </c>
      <c r="B724">
        <v>27.83</v>
      </c>
      <c r="C724">
        <v>11.61</v>
      </c>
      <c r="D724" t="s">
        <v>2380</v>
      </c>
      <c r="E724" t="s">
        <v>2379</v>
      </c>
      <c r="F724" t="s">
        <v>2381</v>
      </c>
      <c r="G724">
        <v>1</v>
      </c>
      <c r="H724" t="s">
        <v>2379</v>
      </c>
      <c r="J724" t="str" cm="1">
        <f t="array" ref="J724">_xlfn.IFS(B724&lt;18.5,"Underweight",B724&lt;=24.9,"Normal weight",B724&lt;=29.9, "overweight",TRUE,"obesity")</f>
        <v>overweight</v>
      </c>
      <c r="K724" t="str" cm="1">
        <f t="array" ref="K724">_xlfn.IFS(C724&lt;5.7,"Normal",C724&lt;=6.4,"Predibetics",TRUE,"Diabetes")</f>
        <v>Diabetes</v>
      </c>
    </row>
    <row r="725" spans="1:11" x14ac:dyDescent="0.3">
      <c r="A725" t="s">
        <v>1646</v>
      </c>
      <c r="B725">
        <v>27.72</v>
      </c>
      <c r="C725">
        <v>8.16</v>
      </c>
      <c r="D725" t="s">
        <v>2380</v>
      </c>
      <c r="E725" t="s">
        <v>2379</v>
      </c>
      <c r="F725" t="s">
        <v>2381</v>
      </c>
      <c r="G725">
        <v>1</v>
      </c>
      <c r="H725" t="s">
        <v>2379</v>
      </c>
      <c r="J725" t="str" cm="1">
        <f t="array" ref="J725">_xlfn.IFS(B725&lt;18.5,"Underweight",B725&lt;=24.9,"Normal weight",B725&lt;=29.9, "overweight",TRUE,"obesity")</f>
        <v>overweight</v>
      </c>
      <c r="K725" t="str" cm="1">
        <f t="array" ref="K725">_xlfn.IFS(C725&lt;5.7,"Normal",C725&lt;=6.4,"Predibetics",TRUE,"Diabetes")</f>
        <v>Diabetes</v>
      </c>
    </row>
    <row r="726" spans="1:11" x14ac:dyDescent="0.3">
      <c r="A726" t="s">
        <v>1645</v>
      </c>
      <c r="B726">
        <v>36.765000000000001</v>
      </c>
      <c r="C726">
        <v>4.4800000000000004</v>
      </c>
      <c r="D726" t="s">
        <v>2380</v>
      </c>
      <c r="E726" t="s">
        <v>2379</v>
      </c>
      <c r="F726" t="s">
        <v>2379</v>
      </c>
      <c r="G726">
        <v>2</v>
      </c>
      <c r="H726" t="s">
        <v>2379</v>
      </c>
      <c r="J726" t="str" cm="1">
        <f t="array" ref="J726">_xlfn.IFS(B726&lt;18.5,"Underweight",B726&lt;=24.9,"Normal weight",B726&lt;=29.9, "overweight",TRUE,"obesity")</f>
        <v>obesity</v>
      </c>
      <c r="K726" t="str" cm="1">
        <f t="array" ref="K726">_xlfn.IFS(C726&lt;5.7,"Normal",C726&lt;=6.4,"Predibetics",TRUE,"Diabetes")</f>
        <v>Normal</v>
      </c>
    </row>
    <row r="727" spans="1:11" x14ac:dyDescent="0.3">
      <c r="A727" t="s">
        <v>1644</v>
      </c>
      <c r="B727">
        <v>48.36</v>
      </c>
      <c r="C727">
        <v>4.08</v>
      </c>
      <c r="D727" t="s">
        <v>2379</v>
      </c>
      <c r="E727" t="s">
        <v>2379</v>
      </c>
      <c r="F727" t="s">
        <v>2379</v>
      </c>
      <c r="G727">
        <v>0</v>
      </c>
      <c r="H727" t="s">
        <v>2379</v>
      </c>
      <c r="J727" t="str" cm="1">
        <f t="array" ref="J727">_xlfn.IFS(B727&lt;18.5,"Underweight",B727&lt;=24.9,"Normal weight",B727&lt;=29.9, "overweight",TRUE,"obesity")</f>
        <v>obesity</v>
      </c>
      <c r="K727" t="str" cm="1">
        <f t="array" ref="K727">_xlfn.IFS(C727&lt;5.7,"Normal",C727&lt;=6.4,"Predibetics",TRUE,"Diabetes")</f>
        <v>Normal</v>
      </c>
    </row>
    <row r="728" spans="1:11" x14ac:dyDescent="0.3">
      <c r="A728" t="s">
        <v>1643</v>
      </c>
      <c r="B728">
        <v>31.445</v>
      </c>
      <c r="C728">
        <v>4.4000000000000004</v>
      </c>
      <c r="D728" t="s">
        <v>2380</v>
      </c>
      <c r="E728" t="s">
        <v>2379</v>
      </c>
      <c r="F728" t="s">
        <v>2379</v>
      </c>
      <c r="G728">
        <v>2</v>
      </c>
      <c r="H728" t="s">
        <v>2379</v>
      </c>
      <c r="J728" t="str" cm="1">
        <f t="array" ref="J728">_xlfn.IFS(B728&lt;18.5,"Underweight",B728&lt;=24.9,"Normal weight",B728&lt;=29.9, "overweight",TRUE,"obesity")</f>
        <v>obesity</v>
      </c>
      <c r="K728" t="str" cm="1">
        <f t="array" ref="K728">_xlfn.IFS(C728&lt;5.7,"Normal",C728&lt;=6.4,"Predibetics",TRUE,"Diabetes")</f>
        <v>Normal</v>
      </c>
    </row>
    <row r="729" spans="1:11" x14ac:dyDescent="0.3">
      <c r="A729" t="s">
        <v>1642</v>
      </c>
      <c r="B729">
        <v>27.55</v>
      </c>
      <c r="C729">
        <v>9.02</v>
      </c>
      <c r="D729" t="s">
        <v>2379</v>
      </c>
      <c r="E729" t="s">
        <v>2379</v>
      </c>
      <c r="F729" t="s">
        <v>2379</v>
      </c>
      <c r="G729">
        <v>0</v>
      </c>
      <c r="H729" t="s">
        <v>2379</v>
      </c>
      <c r="J729" t="str" cm="1">
        <f t="array" ref="J729">_xlfn.IFS(B729&lt;18.5,"Underweight",B729&lt;=24.9,"Normal weight",B729&lt;=29.9, "overweight",TRUE,"obesity")</f>
        <v>overweight</v>
      </c>
      <c r="K729" t="str" cm="1">
        <f t="array" ref="K729">_xlfn.IFS(C729&lt;5.7,"Normal",C729&lt;=6.4,"Predibetics",TRUE,"Diabetes")</f>
        <v>Diabetes</v>
      </c>
    </row>
    <row r="730" spans="1:11" x14ac:dyDescent="0.3">
      <c r="A730" t="s">
        <v>1641</v>
      </c>
      <c r="B730">
        <v>33.11</v>
      </c>
      <c r="C730">
        <v>8.06</v>
      </c>
      <c r="D730" t="s">
        <v>2379</v>
      </c>
      <c r="E730" t="s">
        <v>2379</v>
      </c>
      <c r="F730" t="s">
        <v>2379</v>
      </c>
      <c r="G730">
        <v>0</v>
      </c>
      <c r="H730" t="s">
        <v>2379</v>
      </c>
      <c r="J730" t="str" cm="1">
        <f t="array" ref="J730">_xlfn.IFS(B730&lt;18.5,"Underweight",B730&lt;=24.9,"Normal weight",B730&lt;=29.9, "overweight",TRUE,"obesity")</f>
        <v>obesity</v>
      </c>
      <c r="K730" t="str" cm="1">
        <f t="array" ref="K730">_xlfn.IFS(C730&lt;5.7,"Normal",C730&lt;=6.4,"Predibetics",TRUE,"Diabetes")</f>
        <v>Diabetes</v>
      </c>
    </row>
    <row r="731" spans="1:11" x14ac:dyDescent="0.3">
      <c r="A731" t="s">
        <v>1640</v>
      </c>
      <c r="B731">
        <v>36.85</v>
      </c>
      <c r="C731">
        <v>6.21</v>
      </c>
      <c r="D731" t="s">
        <v>2380</v>
      </c>
      <c r="E731" t="s">
        <v>2379</v>
      </c>
      <c r="F731" t="s">
        <v>2379</v>
      </c>
      <c r="G731">
        <v>2</v>
      </c>
      <c r="H731" t="s">
        <v>2379</v>
      </c>
      <c r="J731" t="str" cm="1">
        <f t="array" ref="J731">_xlfn.IFS(B731&lt;18.5,"Underweight",B731&lt;=24.9,"Normal weight",B731&lt;=29.9, "overweight",TRUE,"obesity")</f>
        <v>obesity</v>
      </c>
      <c r="K731" t="str" cm="1">
        <f t="array" ref="K731">_xlfn.IFS(C731&lt;5.7,"Normal",C731&lt;=6.4,"Predibetics",TRUE,"Diabetes")</f>
        <v>Predibetics</v>
      </c>
    </row>
    <row r="732" spans="1:11" x14ac:dyDescent="0.3">
      <c r="A732" t="s">
        <v>1639</v>
      </c>
      <c r="B732">
        <v>36.299999999999997</v>
      </c>
      <c r="C732">
        <v>5.79</v>
      </c>
      <c r="D732" t="s">
        <v>2380</v>
      </c>
      <c r="E732" t="s">
        <v>2379</v>
      </c>
      <c r="F732" t="s">
        <v>2379</v>
      </c>
      <c r="G732">
        <v>2</v>
      </c>
      <c r="H732" t="s">
        <v>2379</v>
      </c>
      <c r="J732" t="str" cm="1">
        <f t="array" ref="J732">_xlfn.IFS(B732&lt;18.5,"Underweight",B732&lt;=24.9,"Normal weight",B732&lt;=29.9, "overweight",TRUE,"obesity")</f>
        <v>obesity</v>
      </c>
      <c r="K732" t="str" cm="1">
        <f t="array" ref="K732">_xlfn.IFS(C732&lt;5.7,"Normal",C732&lt;=6.4,"Predibetics",TRUE,"Diabetes")</f>
        <v>Predibetics</v>
      </c>
    </row>
    <row r="733" spans="1:11" x14ac:dyDescent="0.3">
      <c r="A733" t="s">
        <v>1638</v>
      </c>
      <c r="B733">
        <v>45.34</v>
      </c>
      <c r="C733">
        <v>5.69</v>
      </c>
      <c r="D733" t="s">
        <v>2380</v>
      </c>
      <c r="E733" t="s">
        <v>2379</v>
      </c>
      <c r="F733" t="s">
        <v>2379</v>
      </c>
      <c r="G733">
        <v>0</v>
      </c>
      <c r="H733" t="s">
        <v>2379</v>
      </c>
      <c r="J733" t="str" cm="1">
        <f t="array" ref="J733">_xlfn.IFS(B733&lt;18.5,"Underweight",B733&lt;=24.9,"Normal weight",B733&lt;=29.9, "overweight",TRUE,"obesity")</f>
        <v>obesity</v>
      </c>
      <c r="K733" t="str" cm="1">
        <f t="array" ref="K733">_xlfn.IFS(C733&lt;5.7,"Normal",C733&lt;=6.4,"Predibetics",TRUE,"Diabetes")</f>
        <v>Normal</v>
      </c>
    </row>
    <row r="734" spans="1:11" x14ac:dyDescent="0.3">
      <c r="A734" t="s">
        <v>1637</v>
      </c>
      <c r="B734">
        <v>31.8</v>
      </c>
      <c r="C734">
        <v>5.36</v>
      </c>
      <c r="D734" t="s">
        <v>2380</v>
      </c>
      <c r="E734" t="s">
        <v>2379</v>
      </c>
      <c r="F734" t="s">
        <v>2379</v>
      </c>
      <c r="G734">
        <v>2</v>
      </c>
      <c r="H734" t="s">
        <v>2379</v>
      </c>
      <c r="J734" t="str" cm="1">
        <f t="array" ref="J734">_xlfn.IFS(B734&lt;18.5,"Underweight",B734&lt;=24.9,"Normal weight",B734&lt;=29.9, "overweight",TRUE,"obesity")</f>
        <v>obesity</v>
      </c>
      <c r="K734" t="str" cm="1">
        <f t="array" ref="K734">_xlfn.IFS(C734&lt;5.7,"Normal",C734&lt;=6.4,"Predibetics",TRUE,"Diabetes")</f>
        <v>Normal</v>
      </c>
    </row>
    <row r="735" spans="1:11" x14ac:dyDescent="0.3">
      <c r="A735" t="s">
        <v>1636</v>
      </c>
      <c r="B735">
        <v>41.02</v>
      </c>
      <c r="C735">
        <v>11.37</v>
      </c>
      <c r="D735" t="s">
        <v>2379</v>
      </c>
      <c r="E735" t="s">
        <v>2379</v>
      </c>
      <c r="F735" t="s">
        <v>2379</v>
      </c>
      <c r="G735">
        <v>0</v>
      </c>
      <c r="H735" t="s">
        <v>2379</v>
      </c>
      <c r="J735" t="str" cm="1">
        <f t="array" ref="J735">_xlfn.IFS(B735&lt;18.5,"Underweight",B735&lt;=24.9,"Normal weight",B735&lt;=29.9, "overweight",TRUE,"obesity")</f>
        <v>obesity</v>
      </c>
      <c r="K735" t="str" cm="1">
        <f t="array" ref="K735">_xlfn.IFS(C735&lt;5.7,"Normal",C735&lt;=6.4,"Predibetics",TRUE,"Diabetes")</f>
        <v>Diabetes</v>
      </c>
    </row>
    <row r="736" spans="1:11" x14ac:dyDescent="0.3">
      <c r="A736" t="s">
        <v>1635</v>
      </c>
      <c r="B736">
        <v>32.68</v>
      </c>
      <c r="C736">
        <v>11.87</v>
      </c>
      <c r="D736" t="s">
        <v>2379</v>
      </c>
      <c r="E736" t="s">
        <v>2379</v>
      </c>
      <c r="F736" t="s">
        <v>2379</v>
      </c>
      <c r="G736">
        <v>0</v>
      </c>
      <c r="H736" t="s">
        <v>2379</v>
      </c>
      <c r="J736" t="str" cm="1">
        <f t="array" ref="J736">_xlfn.IFS(B736&lt;18.5,"Underweight",B736&lt;=24.9,"Normal weight",B736&lt;=29.9, "overweight",TRUE,"obesity")</f>
        <v>obesity</v>
      </c>
      <c r="K736" t="str" cm="1">
        <f t="array" ref="K736">_xlfn.IFS(C736&lt;5.7,"Normal",C736&lt;=6.4,"Predibetics",TRUE,"Diabetes")</f>
        <v>Diabetes</v>
      </c>
    </row>
    <row r="737" spans="1:11" x14ac:dyDescent="0.3">
      <c r="A737" t="s">
        <v>1634</v>
      </c>
      <c r="B737">
        <v>21.7</v>
      </c>
      <c r="C737">
        <v>4.9000000000000004</v>
      </c>
      <c r="D737" t="s">
        <v>2379</v>
      </c>
      <c r="E737" t="s">
        <v>2379</v>
      </c>
      <c r="F737" t="s">
        <v>2381</v>
      </c>
      <c r="G737">
        <v>1</v>
      </c>
      <c r="H737" t="s">
        <v>2380</v>
      </c>
      <c r="J737" t="str" cm="1">
        <f t="array" ref="J737">_xlfn.IFS(B737&lt;18.5,"Underweight",B737&lt;=24.9,"Normal weight",B737&lt;=29.9, "overweight",TRUE,"obesity")</f>
        <v>Normal weight</v>
      </c>
      <c r="K737" t="str" cm="1">
        <f t="array" ref="K737">_xlfn.IFS(C737&lt;5.7,"Normal",C737&lt;=6.4,"Predibetics",TRUE,"Diabetes")</f>
        <v>Normal</v>
      </c>
    </row>
    <row r="738" spans="1:11" x14ac:dyDescent="0.3">
      <c r="A738" t="s">
        <v>1633</v>
      </c>
      <c r="B738">
        <v>40.479999999999997</v>
      </c>
      <c r="C738">
        <v>6.7</v>
      </c>
      <c r="D738" t="s">
        <v>2379</v>
      </c>
      <c r="E738" t="s">
        <v>2379</v>
      </c>
      <c r="F738" t="s">
        <v>2379</v>
      </c>
      <c r="G738">
        <v>3</v>
      </c>
      <c r="H738" t="s">
        <v>2379</v>
      </c>
      <c r="J738" t="str" cm="1">
        <f t="array" ref="J738">_xlfn.IFS(B738&lt;18.5,"Underweight",B738&lt;=24.9,"Normal weight",B738&lt;=29.9, "overweight",TRUE,"obesity")</f>
        <v>obesity</v>
      </c>
      <c r="K738" t="str" cm="1">
        <f t="array" ref="K738">_xlfn.IFS(C738&lt;5.7,"Normal",C738&lt;=6.4,"Predibetics",TRUE,"Diabetes")</f>
        <v>Diabetes</v>
      </c>
    </row>
    <row r="739" spans="1:11" x14ac:dyDescent="0.3">
      <c r="A739" t="s">
        <v>1632</v>
      </c>
      <c r="B739">
        <v>34.5</v>
      </c>
      <c r="C739">
        <v>10.3</v>
      </c>
      <c r="D739" t="s">
        <v>2379</v>
      </c>
      <c r="E739" t="s">
        <v>2379</v>
      </c>
      <c r="F739" t="s">
        <v>2379</v>
      </c>
      <c r="G739">
        <v>3</v>
      </c>
      <c r="H739" t="s">
        <v>2379</v>
      </c>
      <c r="J739" t="str" cm="1">
        <f t="array" ref="J739">_xlfn.IFS(B739&lt;18.5,"Underweight",B739&lt;=24.9,"Normal weight",B739&lt;=29.9, "overweight",TRUE,"obesity")</f>
        <v>obesity</v>
      </c>
      <c r="K739" t="str" cm="1">
        <f t="array" ref="K739">_xlfn.IFS(C739&lt;5.7,"Normal",C739&lt;=6.4,"Predibetics",TRUE,"Diabetes")</f>
        <v>Diabetes</v>
      </c>
    </row>
    <row r="740" spans="1:11" x14ac:dyDescent="0.3">
      <c r="A740" t="s">
        <v>1631</v>
      </c>
      <c r="B740">
        <v>45.9</v>
      </c>
      <c r="C740">
        <v>11.14</v>
      </c>
      <c r="D740" t="s">
        <v>2380</v>
      </c>
      <c r="E740" t="s">
        <v>2379</v>
      </c>
      <c r="F740" t="s">
        <v>2379</v>
      </c>
      <c r="G740">
        <v>1</v>
      </c>
      <c r="H740" t="s">
        <v>2379</v>
      </c>
      <c r="J740" t="str" cm="1">
        <f t="array" ref="J740">_xlfn.IFS(B740&lt;18.5,"Underweight",B740&lt;=24.9,"Normal weight",B740&lt;=29.9, "overweight",TRUE,"obesity")</f>
        <v>obesity</v>
      </c>
      <c r="K740" t="str" cm="1">
        <f t="array" ref="K740">_xlfn.IFS(C740&lt;5.7,"Normal",C740&lt;=6.4,"Predibetics",TRUE,"Diabetes")</f>
        <v>Diabetes</v>
      </c>
    </row>
    <row r="741" spans="1:11" x14ac:dyDescent="0.3">
      <c r="A741" t="s">
        <v>1630</v>
      </c>
      <c r="B741">
        <v>33.479999999999997</v>
      </c>
      <c r="C741">
        <v>4.74</v>
      </c>
      <c r="D741" t="s">
        <v>2380</v>
      </c>
      <c r="E741" t="s">
        <v>2379</v>
      </c>
      <c r="F741" t="s">
        <v>2379</v>
      </c>
      <c r="G741">
        <v>2</v>
      </c>
      <c r="H741" t="s">
        <v>2379</v>
      </c>
      <c r="J741" t="str" cm="1">
        <f t="array" ref="J741">_xlfn.IFS(B741&lt;18.5,"Underweight",B741&lt;=24.9,"Normal weight",B741&lt;=29.9, "overweight",TRUE,"obesity")</f>
        <v>obesity</v>
      </c>
      <c r="K741" t="str" cm="1">
        <f t="array" ref="K741">_xlfn.IFS(C741&lt;5.7,"Normal",C741&lt;=6.4,"Predibetics",TRUE,"Diabetes")</f>
        <v>Normal</v>
      </c>
    </row>
    <row r="742" spans="1:11" x14ac:dyDescent="0.3">
      <c r="A742" t="s">
        <v>1629</v>
      </c>
      <c r="B742">
        <v>28.31</v>
      </c>
      <c r="C742">
        <v>5.96</v>
      </c>
      <c r="D742" t="s">
        <v>2380</v>
      </c>
      <c r="E742" t="s">
        <v>2379</v>
      </c>
      <c r="F742" t="s">
        <v>2379</v>
      </c>
      <c r="G742">
        <v>2</v>
      </c>
      <c r="H742" t="s">
        <v>2379</v>
      </c>
      <c r="J742" t="str" cm="1">
        <f t="array" ref="J742">_xlfn.IFS(B742&lt;18.5,"Underweight",B742&lt;=24.9,"Normal weight",B742&lt;=29.9, "overweight",TRUE,"obesity")</f>
        <v>overweight</v>
      </c>
      <c r="K742" t="str" cm="1">
        <f t="array" ref="K742">_xlfn.IFS(C742&lt;5.7,"Normal",C742&lt;=6.4,"Predibetics",TRUE,"Diabetes")</f>
        <v>Predibetics</v>
      </c>
    </row>
    <row r="743" spans="1:11" x14ac:dyDescent="0.3">
      <c r="A743" t="s">
        <v>1628</v>
      </c>
      <c r="B743">
        <v>21.565000000000001</v>
      </c>
      <c r="C743">
        <v>4.95</v>
      </c>
      <c r="D743" t="s">
        <v>2379</v>
      </c>
      <c r="E743" t="s">
        <v>2380</v>
      </c>
      <c r="F743" t="s">
        <v>2379</v>
      </c>
      <c r="G743">
        <v>1</v>
      </c>
      <c r="H743" t="s">
        <v>2380</v>
      </c>
      <c r="J743" t="str" cm="1">
        <f t="array" ref="J743">_xlfn.IFS(B743&lt;18.5,"Underweight",B743&lt;=24.9,"Normal weight",B743&lt;=29.9, "overweight",TRUE,"obesity")</f>
        <v>Normal weight</v>
      </c>
      <c r="K743" t="str" cm="1">
        <f t="array" ref="K743">_xlfn.IFS(C743&lt;5.7,"Normal",C743&lt;=6.4,"Predibetics",TRUE,"Diabetes")</f>
        <v>Normal</v>
      </c>
    </row>
    <row r="744" spans="1:11" x14ac:dyDescent="0.3">
      <c r="A744" t="s">
        <v>1627</v>
      </c>
      <c r="B744">
        <v>35.590000000000003</v>
      </c>
      <c r="C744">
        <v>5.21</v>
      </c>
      <c r="D744" t="s">
        <v>2380</v>
      </c>
      <c r="E744" t="s">
        <v>2379</v>
      </c>
      <c r="F744" t="s">
        <v>2381</v>
      </c>
      <c r="G744">
        <v>1</v>
      </c>
      <c r="H744" t="s">
        <v>2379</v>
      </c>
      <c r="J744" t="str" cm="1">
        <f t="array" ref="J744">_xlfn.IFS(B744&lt;18.5,"Underweight",B744&lt;=24.9,"Normal weight",B744&lt;=29.9, "overweight",TRUE,"obesity")</f>
        <v>obesity</v>
      </c>
      <c r="K744" t="str" cm="1">
        <f t="array" ref="K744">_xlfn.IFS(C744&lt;5.7,"Normal",C744&lt;=6.4,"Predibetics",TRUE,"Diabetes")</f>
        <v>Normal</v>
      </c>
    </row>
    <row r="745" spans="1:11" x14ac:dyDescent="0.3">
      <c r="A745" t="s">
        <v>1626</v>
      </c>
      <c r="B745">
        <v>43.44</v>
      </c>
      <c r="C745">
        <v>4.8600000000000003</v>
      </c>
      <c r="D745" t="s">
        <v>2380</v>
      </c>
      <c r="E745" t="s">
        <v>2379</v>
      </c>
      <c r="F745" t="s">
        <v>2379</v>
      </c>
      <c r="G745">
        <v>0</v>
      </c>
      <c r="H745" t="s">
        <v>2379</v>
      </c>
      <c r="J745" t="str" cm="1">
        <f t="array" ref="J745">_xlfn.IFS(B745&lt;18.5,"Underweight",B745&lt;=24.9,"Normal weight",B745&lt;=29.9, "overweight",TRUE,"obesity")</f>
        <v>obesity</v>
      </c>
      <c r="K745" t="str" cm="1">
        <f t="array" ref="K745">_xlfn.IFS(C745&lt;5.7,"Normal",C745&lt;=6.4,"Predibetics",TRUE,"Diabetes")</f>
        <v>Normal</v>
      </c>
    </row>
    <row r="746" spans="1:11" x14ac:dyDescent="0.3">
      <c r="A746" t="s">
        <v>1625</v>
      </c>
      <c r="B746">
        <v>21.754999999999999</v>
      </c>
      <c r="C746">
        <v>7.79</v>
      </c>
      <c r="D746" t="s">
        <v>2380</v>
      </c>
      <c r="E746" t="s">
        <v>2379</v>
      </c>
      <c r="F746" t="s">
        <v>2379</v>
      </c>
      <c r="G746">
        <v>0</v>
      </c>
      <c r="H746" t="s">
        <v>2379</v>
      </c>
      <c r="J746" t="str" cm="1">
        <f t="array" ref="J746">_xlfn.IFS(B746&lt;18.5,"Underweight",B746&lt;=24.9,"Normal weight",B746&lt;=29.9, "overweight",TRUE,"obesity")</f>
        <v>Normal weight</v>
      </c>
      <c r="K746" t="str" cm="1">
        <f t="array" ref="K746">_xlfn.IFS(C746&lt;5.7,"Normal",C746&lt;=6.4,"Predibetics",TRUE,"Diabetes")</f>
        <v>Diabetes</v>
      </c>
    </row>
    <row r="747" spans="1:11" x14ac:dyDescent="0.3">
      <c r="A747" t="s">
        <v>1624</v>
      </c>
      <c r="B747">
        <v>44.55</v>
      </c>
      <c r="C747">
        <v>7.12</v>
      </c>
      <c r="D747" t="s">
        <v>2380</v>
      </c>
      <c r="E747" t="s">
        <v>2379</v>
      </c>
      <c r="F747" t="s">
        <v>2379</v>
      </c>
      <c r="G747">
        <v>1</v>
      </c>
      <c r="H747" t="s">
        <v>2379</v>
      </c>
      <c r="J747" t="str" cm="1">
        <f t="array" ref="J747">_xlfn.IFS(B747&lt;18.5,"Underweight",B747&lt;=24.9,"Normal weight",B747&lt;=29.9, "overweight",TRUE,"obesity")</f>
        <v>obesity</v>
      </c>
      <c r="K747" t="str" cm="1">
        <f t="array" ref="K747">_xlfn.IFS(C747&lt;5.7,"Normal",C747&lt;=6.4,"Predibetics",TRUE,"Diabetes")</f>
        <v>Diabetes</v>
      </c>
    </row>
    <row r="748" spans="1:11" x14ac:dyDescent="0.3">
      <c r="A748" t="s">
        <v>1623</v>
      </c>
      <c r="B748">
        <v>43.32</v>
      </c>
      <c r="C748">
        <v>4.67</v>
      </c>
      <c r="D748" t="s">
        <v>2380</v>
      </c>
      <c r="E748" t="s">
        <v>2379</v>
      </c>
      <c r="F748" t="s">
        <v>2379</v>
      </c>
      <c r="G748">
        <v>0</v>
      </c>
      <c r="H748" t="s">
        <v>2379</v>
      </c>
      <c r="J748" t="str" cm="1">
        <f t="array" ref="J748">_xlfn.IFS(B748&lt;18.5,"Underweight",B748&lt;=24.9,"Normal weight",B748&lt;=29.9, "overweight",TRUE,"obesity")</f>
        <v>obesity</v>
      </c>
      <c r="K748" t="str" cm="1">
        <f t="array" ref="K748">_xlfn.IFS(C748&lt;5.7,"Normal",C748&lt;=6.4,"Predibetics",TRUE,"Diabetes")</f>
        <v>Normal</v>
      </c>
    </row>
    <row r="749" spans="1:11" x14ac:dyDescent="0.3">
      <c r="A749" t="s">
        <v>1622</v>
      </c>
      <c r="B749">
        <v>31.23</v>
      </c>
      <c r="C749">
        <v>9.1199999999999992</v>
      </c>
      <c r="D749" t="s">
        <v>2380</v>
      </c>
      <c r="E749" t="s">
        <v>2379</v>
      </c>
      <c r="F749" t="s">
        <v>2381</v>
      </c>
      <c r="G749">
        <v>1</v>
      </c>
      <c r="H749" t="s">
        <v>2379</v>
      </c>
      <c r="J749" t="str" cm="1">
        <f t="array" ref="J749">_xlfn.IFS(B749&lt;18.5,"Underweight",B749&lt;=24.9,"Normal weight",B749&lt;=29.9, "overweight",TRUE,"obesity")</f>
        <v>obesity</v>
      </c>
      <c r="K749" t="str" cm="1">
        <f t="array" ref="K749">_xlfn.IFS(C749&lt;5.7,"Normal",C749&lt;=6.4,"Predibetics",TRUE,"Diabetes")</f>
        <v>Diabetes</v>
      </c>
    </row>
    <row r="750" spans="1:11" x14ac:dyDescent="0.3">
      <c r="A750" t="s">
        <v>1621</v>
      </c>
      <c r="B750">
        <v>42.81</v>
      </c>
      <c r="C750">
        <v>4.1500000000000004</v>
      </c>
      <c r="D750" t="s">
        <v>2379</v>
      </c>
      <c r="E750" t="s">
        <v>2379</v>
      </c>
      <c r="F750" t="s">
        <v>2379</v>
      </c>
      <c r="G750">
        <v>1</v>
      </c>
      <c r="H750" t="s">
        <v>2379</v>
      </c>
      <c r="J750" t="str" cm="1">
        <f t="array" ref="J750">_xlfn.IFS(B750&lt;18.5,"Underweight",B750&lt;=24.9,"Normal weight",B750&lt;=29.9, "overweight",TRUE,"obesity")</f>
        <v>obesity</v>
      </c>
      <c r="K750" t="str" cm="1">
        <f t="array" ref="K750">_xlfn.IFS(C750&lt;5.7,"Normal",C750&lt;=6.4,"Predibetics",TRUE,"Diabetes")</f>
        <v>Normal</v>
      </c>
    </row>
    <row r="751" spans="1:11" x14ac:dyDescent="0.3">
      <c r="A751" t="s">
        <v>1620</v>
      </c>
      <c r="B751">
        <v>35.909999999999997</v>
      </c>
      <c r="C751">
        <v>6.72</v>
      </c>
      <c r="D751" t="s">
        <v>2380</v>
      </c>
      <c r="E751" t="s">
        <v>2379</v>
      </c>
      <c r="F751" t="s">
        <v>2379</v>
      </c>
      <c r="G751">
        <v>2</v>
      </c>
      <c r="H751" t="s">
        <v>2379</v>
      </c>
      <c r="J751" t="str" cm="1">
        <f t="array" ref="J751">_xlfn.IFS(B751&lt;18.5,"Underweight",B751&lt;=24.9,"Normal weight",B751&lt;=29.9, "overweight",TRUE,"obesity")</f>
        <v>obesity</v>
      </c>
      <c r="K751" t="str" cm="1">
        <f t="array" ref="K751">_xlfn.IFS(C751&lt;5.7,"Normal",C751&lt;=6.4,"Predibetics",TRUE,"Diabetes")</f>
        <v>Diabetes</v>
      </c>
    </row>
    <row r="752" spans="1:11" x14ac:dyDescent="0.3">
      <c r="A752" t="s">
        <v>1619</v>
      </c>
      <c r="B752">
        <v>36.65</v>
      </c>
      <c r="C752">
        <v>5.01</v>
      </c>
      <c r="D752" t="s">
        <v>2380</v>
      </c>
      <c r="E752" t="s">
        <v>2379</v>
      </c>
      <c r="F752" t="s">
        <v>2381</v>
      </c>
      <c r="G752">
        <v>1</v>
      </c>
      <c r="H752" t="s">
        <v>2379</v>
      </c>
      <c r="J752" t="str" cm="1">
        <f t="array" ref="J752">_xlfn.IFS(B752&lt;18.5,"Underweight",B752&lt;=24.9,"Normal weight",B752&lt;=29.9, "overweight",TRUE,"obesity")</f>
        <v>obesity</v>
      </c>
      <c r="K752" t="str" cm="1">
        <f t="array" ref="K752">_xlfn.IFS(C752&lt;5.7,"Normal",C752&lt;=6.4,"Predibetics",TRUE,"Diabetes")</f>
        <v>Normal</v>
      </c>
    </row>
    <row r="753" spans="1:11" x14ac:dyDescent="0.3">
      <c r="A753" t="s">
        <v>1618</v>
      </c>
      <c r="B753">
        <v>22.04</v>
      </c>
      <c r="C753">
        <v>10.9</v>
      </c>
      <c r="D753" t="s">
        <v>2380</v>
      </c>
      <c r="E753" t="s">
        <v>2379</v>
      </c>
      <c r="F753" t="s">
        <v>2379</v>
      </c>
      <c r="G753">
        <v>2</v>
      </c>
      <c r="H753" t="s">
        <v>2379</v>
      </c>
      <c r="J753" t="str" cm="1">
        <f t="array" ref="J753">_xlfn.IFS(B753&lt;18.5,"Underweight",B753&lt;=24.9,"Normal weight",B753&lt;=29.9, "overweight",TRUE,"obesity")</f>
        <v>Normal weight</v>
      </c>
      <c r="K753" t="str" cm="1">
        <f t="array" ref="K753">_xlfn.IFS(C753&lt;5.7,"Normal",C753&lt;=6.4,"Predibetics",TRUE,"Diabetes")</f>
        <v>Diabetes</v>
      </c>
    </row>
    <row r="754" spans="1:11" x14ac:dyDescent="0.3">
      <c r="A754" t="s">
        <v>1617</v>
      </c>
      <c r="B754">
        <v>31.824999999999999</v>
      </c>
      <c r="C754">
        <v>5.52</v>
      </c>
      <c r="D754" t="s">
        <v>2380</v>
      </c>
      <c r="E754" t="s">
        <v>2379</v>
      </c>
      <c r="F754" t="s">
        <v>2379</v>
      </c>
      <c r="G754">
        <v>1</v>
      </c>
      <c r="H754" t="s">
        <v>2379</v>
      </c>
      <c r="J754" t="str" cm="1">
        <f t="array" ref="J754">_xlfn.IFS(B754&lt;18.5,"Underweight",B754&lt;=24.9,"Normal weight",B754&lt;=29.9, "overweight",TRUE,"obesity")</f>
        <v>obesity</v>
      </c>
      <c r="K754" t="str" cm="1">
        <f t="array" ref="K754">_xlfn.IFS(C754&lt;5.7,"Normal",C754&lt;=6.4,"Predibetics",TRUE,"Diabetes")</f>
        <v>Normal</v>
      </c>
    </row>
    <row r="755" spans="1:11" x14ac:dyDescent="0.3">
      <c r="A755" t="s">
        <v>1616</v>
      </c>
      <c r="B755">
        <v>53.58</v>
      </c>
      <c r="C755">
        <v>4.55</v>
      </c>
      <c r="D755" t="s">
        <v>2379</v>
      </c>
      <c r="E755" t="s">
        <v>2379</v>
      </c>
      <c r="F755" t="s">
        <v>2379</v>
      </c>
      <c r="G755">
        <v>1</v>
      </c>
      <c r="H755" t="s">
        <v>2379</v>
      </c>
      <c r="J755" t="str" cm="1">
        <f t="array" ref="J755">_xlfn.IFS(B755&lt;18.5,"Underweight",B755&lt;=24.9,"Normal weight",B755&lt;=29.9, "overweight",TRUE,"obesity")</f>
        <v>obesity</v>
      </c>
      <c r="K755" t="str" cm="1">
        <f t="array" ref="K755">_xlfn.IFS(C755&lt;5.7,"Normal",C755&lt;=6.4,"Predibetics",TRUE,"Diabetes")</f>
        <v>Normal</v>
      </c>
    </row>
    <row r="756" spans="1:11" x14ac:dyDescent="0.3">
      <c r="A756" t="s">
        <v>1615</v>
      </c>
      <c r="B756">
        <v>34.299999999999997</v>
      </c>
      <c r="C756">
        <v>11.76</v>
      </c>
      <c r="D756" t="s">
        <v>2379</v>
      </c>
      <c r="E756" t="s">
        <v>2379</v>
      </c>
      <c r="F756" t="s">
        <v>2379</v>
      </c>
      <c r="G756">
        <v>0</v>
      </c>
      <c r="H756" t="s">
        <v>2379</v>
      </c>
      <c r="J756" t="str" cm="1">
        <f t="array" ref="J756">_xlfn.IFS(B756&lt;18.5,"Underweight",B756&lt;=24.9,"Normal weight",B756&lt;=29.9, "overweight",TRUE,"obesity")</f>
        <v>obesity</v>
      </c>
      <c r="K756" t="str" cm="1">
        <f t="array" ref="K756">_xlfn.IFS(C756&lt;5.7,"Normal",C756&lt;=6.4,"Predibetics",TRUE,"Diabetes")</f>
        <v>Diabetes</v>
      </c>
    </row>
    <row r="757" spans="1:11" x14ac:dyDescent="0.3">
      <c r="A757" t="s">
        <v>1614</v>
      </c>
      <c r="B757">
        <v>32.11</v>
      </c>
      <c r="C757">
        <v>7.06</v>
      </c>
      <c r="D757" t="s">
        <v>2379</v>
      </c>
      <c r="E757" t="s">
        <v>2379</v>
      </c>
      <c r="F757" t="s">
        <v>2379</v>
      </c>
      <c r="G757">
        <v>0</v>
      </c>
      <c r="H757" t="s">
        <v>2379</v>
      </c>
      <c r="J757" t="str" cm="1">
        <f t="array" ref="J757">_xlfn.IFS(B757&lt;18.5,"Underweight",B757&lt;=24.9,"Normal weight",B757&lt;=29.9, "overweight",TRUE,"obesity")</f>
        <v>obesity</v>
      </c>
      <c r="K757" t="str" cm="1">
        <f t="array" ref="K757">_xlfn.IFS(C757&lt;5.7,"Normal",C757&lt;=6.4,"Predibetics",TRUE,"Diabetes")</f>
        <v>Diabetes</v>
      </c>
    </row>
    <row r="758" spans="1:11" x14ac:dyDescent="0.3">
      <c r="A758" t="s">
        <v>1613</v>
      </c>
      <c r="B758">
        <v>31.78</v>
      </c>
      <c r="C758">
        <v>11.35</v>
      </c>
      <c r="D758" t="s">
        <v>2380</v>
      </c>
      <c r="E758" t="s">
        <v>2379</v>
      </c>
      <c r="F758" t="s">
        <v>2381</v>
      </c>
      <c r="G758">
        <v>1</v>
      </c>
      <c r="H758" t="s">
        <v>2379</v>
      </c>
      <c r="J758" t="str" cm="1">
        <f t="array" ref="J758">_xlfn.IFS(B758&lt;18.5,"Underweight",B758&lt;=24.9,"Normal weight",B758&lt;=29.9, "overweight",TRUE,"obesity")</f>
        <v>obesity</v>
      </c>
      <c r="K758" t="str" cm="1">
        <f t="array" ref="K758">_xlfn.IFS(C758&lt;5.7,"Normal",C758&lt;=6.4,"Predibetics",TRUE,"Diabetes")</f>
        <v>Diabetes</v>
      </c>
    </row>
    <row r="759" spans="1:11" x14ac:dyDescent="0.3">
      <c r="A759" t="s">
        <v>1612</v>
      </c>
      <c r="B759">
        <v>46.89</v>
      </c>
      <c r="C759">
        <v>5.52</v>
      </c>
      <c r="D759" t="s">
        <v>2379</v>
      </c>
      <c r="E759" t="s">
        <v>2379</v>
      </c>
      <c r="F759" t="s">
        <v>2379</v>
      </c>
      <c r="G759">
        <v>0</v>
      </c>
      <c r="H759" t="s">
        <v>2379</v>
      </c>
      <c r="J759" t="str" cm="1">
        <f t="array" ref="J759">_xlfn.IFS(B759&lt;18.5,"Underweight",B759&lt;=24.9,"Normal weight",B759&lt;=29.9, "overweight",TRUE,"obesity")</f>
        <v>obesity</v>
      </c>
      <c r="K759" t="str" cm="1">
        <f t="array" ref="K759">_xlfn.IFS(C759&lt;5.7,"Normal",C759&lt;=6.4,"Predibetics",TRUE,"Diabetes")</f>
        <v>Normal</v>
      </c>
    </row>
    <row r="760" spans="1:11" x14ac:dyDescent="0.3">
      <c r="A760" t="s">
        <v>1611</v>
      </c>
      <c r="B760">
        <v>39.35</v>
      </c>
      <c r="C760">
        <v>7.86</v>
      </c>
      <c r="D760" t="s">
        <v>2380</v>
      </c>
      <c r="E760" t="s">
        <v>2379</v>
      </c>
      <c r="F760" t="s">
        <v>2379</v>
      </c>
      <c r="G760">
        <v>1</v>
      </c>
      <c r="H760" t="s">
        <v>2379</v>
      </c>
      <c r="J760" t="str" cm="1">
        <f t="array" ref="J760">_xlfn.IFS(B760&lt;18.5,"Underweight",B760&lt;=24.9,"Normal weight",B760&lt;=29.9, "overweight",TRUE,"obesity")</f>
        <v>obesity</v>
      </c>
      <c r="K760" t="str" cm="1">
        <f t="array" ref="K760">_xlfn.IFS(C760&lt;5.7,"Normal",C760&lt;=6.4,"Predibetics",TRUE,"Diabetes")</f>
        <v>Diabetes</v>
      </c>
    </row>
    <row r="761" spans="1:11" x14ac:dyDescent="0.3">
      <c r="A761" t="s">
        <v>1610</v>
      </c>
      <c r="B761">
        <v>39.200000000000003</v>
      </c>
      <c r="C761">
        <v>11.38</v>
      </c>
      <c r="D761" t="s">
        <v>2379</v>
      </c>
      <c r="E761" t="s">
        <v>2379</v>
      </c>
      <c r="F761" t="s">
        <v>2379</v>
      </c>
      <c r="G761">
        <v>0</v>
      </c>
      <c r="H761" t="s">
        <v>2379</v>
      </c>
      <c r="J761" t="str" cm="1">
        <f t="array" ref="J761">_xlfn.IFS(B761&lt;18.5,"Underweight",B761&lt;=24.9,"Normal weight",B761&lt;=29.9, "overweight",TRUE,"obesity")</f>
        <v>obesity</v>
      </c>
      <c r="K761" t="str" cm="1">
        <f t="array" ref="K761">_xlfn.IFS(C761&lt;5.7,"Normal",C761&lt;=6.4,"Predibetics",TRUE,"Diabetes")</f>
        <v>Diabetes</v>
      </c>
    </row>
    <row r="762" spans="1:11" x14ac:dyDescent="0.3">
      <c r="A762" t="s">
        <v>1609</v>
      </c>
      <c r="B762">
        <v>39.159999999999997</v>
      </c>
      <c r="C762">
        <v>10.48</v>
      </c>
      <c r="D762" t="s">
        <v>2379</v>
      </c>
      <c r="E762" t="s">
        <v>2379</v>
      </c>
      <c r="F762" t="s">
        <v>2379</v>
      </c>
      <c r="G762">
        <v>0</v>
      </c>
      <c r="H762" t="s">
        <v>2379</v>
      </c>
      <c r="J762" t="str" cm="1">
        <f t="array" ref="J762">_xlfn.IFS(B762&lt;18.5,"Underweight",B762&lt;=24.9,"Normal weight",B762&lt;=29.9, "overweight",TRUE,"obesity")</f>
        <v>obesity</v>
      </c>
      <c r="K762" t="str" cm="1">
        <f t="array" ref="K762">_xlfn.IFS(C762&lt;5.7,"Normal",C762&lt;=6.4,"Predibetics",TRUE,"Diabetes")</f>
        <v>Diabetes</v>
      </c>
    </row>
    <row r="763" spans="1:11" x14ac:dyDescent="0.3">
      <c r="A763" t="s">
        <v>1608</v>
      </c>
      <c r="B763">
        <v>44.1</v>
      </c>
      <c r="C763">
        <v>5.04</v>
      </c>
      <c r="D763" t="s">
        <v>2380</v>
      </c>
      <c r="E763" t="s">
        <v>2379</v>
      </c>
      <c r="F763" t="s">
        <v>2379</v>
      </c>
      <c r="G763">
        <v>0</v>
      </c>
      <c r="H763" t="s">
        <v>2379</v>
      </c>
      <c r="J763" t="str" cm="1">
        <f t="array" ref="J763">_xlfn.IFS(B763&lt;18.5,"Underweight",B763&lt;=24.9,"Normal weight",B763&lt;=29.9, "overweight",TRUE,"obesity")</f>
        <v>obesity</v>
      </c>
      <c r="K763" t="str" cm="1">
        <f t="array" ref="K763">_xlfn.IFS(C763&lt;5.7,"Normal",C763&lt;=6.4,"Predibetics",TRUE,"Diabetes")</f>
        <v>Normal</v>
      </c>
    </row>
    <row r="764" spans="1:11" x14ac:dyDescent="0.3">
      <c r="A764" t="s">
        <v>1607</v>
      </c>
      <c r="B764">
        <v>33.200000000000003</v>
      </c>
      <c r="C764">
        <v>9.06</v>
      </c>
      <c r="D764" t="s">
        <v>2379</v>
      </c>
      <c r="E764" t="s">
        <v>2379</v>
      </c>
      <c r="F764" t="s">
        <v>2379</v>
      </c>
      <c r="G764">
        <v>0</v>
      </c>
      <c r="H764" t="s">
        <v>2379</v>
      </c>
      <c r="J764" t="str" cm="1">
        <f t="array" ref="J764">_xlfn.IFS(B764&lt;18.5,"Underweight",B764&lt;=24.9,"Normal weight",B764&lt;=29.9, "overweight",TRUE,"obesity")</f>
        <v>obesity</v>
      </c>
      <c r="K764" t="str" cm="1">
        <f t="array" ref="K764">_xlfn.IFS(C764&lt;5.7,"Normal",C764&lt;=6.4,"Predibetics",TRUE,"Diabetes")</f>
        <v>Diabetes</v>
      </c>
    </row>
    <row r="765" spans="1:11" x14ac:dyDescent="0.3">
      <c r="A765" t="s">
        <v>1606</v>
      </c>
      <c r="B765">
        <v>29.92</v>
      </c>
      <c r="C765">
        <v>11.07</v>
      </c>
      <c r="D765" t="s">
        <v>2379</v>
      </c>
      <c r="E765" t="s">
        <v>2379</v>
      </c>
      <c r="F765" t="s">
        <v>2379</v>
      </c>
      <c r="G765">
        <v>0</v>
      </c>
      <c r="H765" t="s">
        <v>2379</v>
      </c>
      <c r="J765" t="str" cm="1">
        <f t="array" ref="J765">_xlfn.IFS(B765&lt;18.5,"Underweight",B765&lt;=24.9,"Normal weight",B765&lt;=29.9, "overweight",TRUE,"obesity")</f>
        <v>obesity</v>
      </c>
      <c r="K765" t="str" cm="1">
        <f t="array" ref="K765">_xlfn.IFS(C765&lt;5.7,"Normal",C765&lt;=6.4,"Predibetics",TRUE,"Diabetes")</f>
        <v>Diabetes</v>
      </c>
    </row>
    <row r="766" spans="1:11" x14ac:dyDescent="0.3">
      <c r="A766" t="s">
        <v>1605</v>
      </c>
      <c r="B766">
        <v>25</v>
      </c>
      <c r="C766">
        <v>10.45</v>
      </c>
      <c r="D766" t="s">
        <v>2379</v>
      </c>
      <c r="E766" t="s">
        <v>2379</v>
      </c>
      <c r="F766" t="s">
        <v>2379</v>
      </c>
      <c r="G766">
        <v>0</v>
      </c>
      <c r="H766" t="s">
        <v>2379</v>
      </c>
      <c r="J766" t="str" cm="1">
        <f t="array" ref="J766">_xlfn.IFS(B766&lt;18.5,"Underweight",B766&lt;=24.9,"Normal weight",B766&lt;=29.9, "overweight",TRUE,"obesity")</f>
        <v>overweight</v>
      </c>
      <c r="K766" t="str" cm="1">
        <f t="array" ref="K766">_xlfn.IFS(C766&lt;5.7,"Normal",C766&lt;=6.4,"Predibetics",TRUE,"Diabetes")</f>
        <v>Diabetes</v>
      </c>
    </row>
    <row r="767" spans="1:11" x14ac:dyDescent="0.3">
      <c r="A767" t="s">
        <v>1604</v>
      </c>
      <c r="B767">
        <v>38.869999999999997</v>
      </c>
      <c r="C767">
        <v>8.6300000000000008</v>
      </c>
      <c r="D767" t="s">
        <v>2380</v>
      </c>
      <c r="E767" t="s">
        <v>2379</v>
      </c>
      <c r="F767" t="s">
        <v>2379</v>
      </c>
      <c r="G767">
        <v>1</v>
      </c>
      <c r="H767" t="s">
        <v>2379</v>
      </c>
      <c r="J767" t="str" cm="1">
        <f t="array" ref="J767">_xlfn.IFS(B767&lt;18.5,"Underweight",B767&lt;=24.9,"Normal weight",B767&lt;=29.9, "overweight",TRUE,"obesity")</f>
        <v>obesity</v>
      </c>
      <c r="K767" t="str" cm="1">
        <f t="array" ref="K767">_xlfn.IFS(C767&lt;5.7,"Normal",C767&lt;=6.4,"Predibetics",TRUE,"Diabetes")</f>
        <v>Diabetes</v>
      </c>
    </row>
    <row r="768" spans="1:11" x14ac:dyDescent="0.3">
      <c r="A768" t="s">
        <v>1603</v>
      </c>
      <c r="B768">
        <v>32.299999999999997</v>
      </c>
      <c r="C768">
        <v>5.28</v>
      </c>
      <c r="D768" t="s">
        <v>2380</v>
      </c>
      <c r="E768" t="s">
        <v>2379</v>
      </c>
      <c r="F768" t="s">
        <v>2379</v>
      </c>
      <c r="G768">
        <v>2</v>
      </c>
      <c r="H768" t="s">
        <v>2379</v>
      </c>
      <c r="J768" t="str" cm="1">
        <f t="array" ref="J768">_xlfn.IFS(B768&lt;18.5,"Underweight",B768&lt;=24.9,"Normal weight",B768&lt;=29.9, "overweight",TRUE,"obesity")</f>
        <v>obesity</v>
      </c>
      <c r="K768" t="str" cm="1">
        <f t="array" ref="K768">_xlfn.IFS(C768&lt;5.7,"Normal",C768&lt;=6.4,"Predibetics",TRUE,"Diabetes")</f>
        <v>Normal</v>
      </c>
    </row>
    <row r="769" spans="1:11" x14ac:dyDescent="0.3">
      <c r="A769" t="s">
        <v>1602</v>
      </c>
      <c r="B769">
        <v>31.16</v>
      </c>
      <c r="C769">
        <v>7.49</v>
      </c>
      <c r="D769" t="s">
        <v>2380</v>
      </c>
      <c r="E769" t="s">
        <v>2379</v>
      </c>
      <c r="F769" t="s">
        <v>2379</v>
      </c>
      <c r="G769">
        <v>2</v>
      </c>
      <c r="H769" t="s">
        <v>2379</v>
      </c>
      <c r="J769" t="str" cm="1">
        <f t="array" ref="J769">_xlfn.IFS(B769&lt;18.5,"Underweight",B769&lt;=24.9,"Normal weight",B769&lt;=29.9, "overweight",TRUE,"obesity")</f>
        <v>obesity</v>
      </c>
      <c r="K769" t="str" cm="1">
        <f t="array" ref="K769">_xlfn.IFS(C769&lt;5.7,"Normal",C769&lt;=6.4,"Predibetics",TRUE,"Diabetes")</f>
        <v>Diabetes</v>
      </c>
    </row>
    <row r="770" spans="1:11" x14ac:dyDescent="0.3">
      <c r="A770" t="s">
        <v>1601</v>
      </c>
      <c r="B770">
        <v>54.59</v>
      </c>
      <c r="C770">
        <v>4.2699999999999996</v>
      </c>
      <c r="D770" t="s">
        <v>2379</v>
      </c>
      <c r="E770" t="s">
        <v>2379</v>
      </c>
      <c r="F770" t="s">
        <v>2379</v>
      </c>
      <c r="G770">
        <v>0</v>
      </c>
      <c r="H770" t="s">
        <v>2379</v>
      </c>
      <c r="J770" t="str" cm="1">
        <f t="array" ref="J770">_xlfn.IFS(B770&lt;18.5,"Underweight",B770&lt;=24.9,"Normal weight",B770&lt;=29.9, "overweight",TRUE,"obesity")</f>
        <v>obesity</v>
      </c>
      <c r="K770" t="str" cm="1">
        <f t="array" ref="K770">_xlfn.IFS(C770&lt;5.7,"Normal",C770&lt;=6.4,"Predibetics",TRUE,"Diabetes")</f>
        <v>Normal</v>
      </c>
    </row>
    <row r="771" spans="1:11" x14ac:dyDescent="0.3">
      <c r="A771" t="s">
        <v>1600</v>
      </c>
      <c r="B771">
        <v>21.09</v>
      </c>
      <c r="C771">
        <v>9.2200000000000006</v>
      </c>
      <c r="D771" t="s">
        <v>2380</v>
      </c>
      <c r="E771" t="s">
        <v>2379</v>
      </c>
      <c r="F771" t="s">
        <v>2379</v>
      </c>
      <c r="G771">
        <v>2</v>
      </c>
      <c r="H771" t="s">
        <v>2379</v>
      </c>
      <c r="J771" t="str" cm="1">
        <f t="array" ref="J771">_xlfn.IFS(B771&lt;18.5,"Underweight",B771&lt;=24.9,"Normal weight",B771&lt;=29.9, "overweight",TRUE,"obesity")</f>
        <v>Normal weight</v>
      </c>
      <c r="K771" t="str" cm="1">
        <f t="array" ref="K771">_xlfn.IFS(C771&lt;5.7,"Normal",C771&lt;=6.4,"Predibetics",TRUE,"Diabetes")</f>
        <v>Diabetes</v>
      </c>
    </row>
    <row r="772" spans="1:11" x14ac:dyDescent="0.3">
      <c r="A772" t="s">
        <v>1599</v>
      </c>
      <c r="B772">
        <v>52.41</v>
      </c>
      <c r="C772">
        <v>5.99</v>
      </c>
      <c r="D772" t="s">
        <v>2379</v>
      </c>
      <c r="E772" t="s">
        <v>2379</v>
      </c>
      <c r="F772" t="s">
        <v>2379</v>
      </c>
      <c r="G772">
        <v>1</v>
      </c>
      <c r="H772" t="s">
        <v>2379</v>
      </c>
      <c r="J772" t="str" cm="1">
        <f t="array" ref="J772">_xlfn.IFS(B772&lt;18.5,"Underweight",B772&lt;=24.9,"Normal weight",B772&lt;=29.9, "overweight",TRUE,"obesity")</f>
        <v>obesity</v>
      </c>
      <c r="K772" t="str" cm="1">
        <f t="array" ref="K772">_xlfn.IFS(C772&lt;5.7,"Normal",C772&lt;=6.4,"Predibetics",TRUE,"Diabetes")</f>
        <v>Predibetics</v>
      </c>
    </row>
    <row r="773" spans="1:11" x14ac:dyDescent="0.3">
      <c r="A773" t="s">
        <v>1598</v>
      </c>
      <c r="B773">
        <v>41.47</v>
      </c>
      <c r="C773">
        <v>5.86</v>
      </c>
      <c r="D773" t="s">
        <v>2380</v>
      </c>
      <c r="E773" t="s">
        <v>2379</v>
      </c>
      <c r="F773" t="s">
        <v>2379</v>
      </c>
      <c r="G773">
        <v>2</v>
      </c>
      <c r="H773" t="s">
        <v>2379</v>
      </c>
      <c r="J773" t="str" cm="1">
        <f t="array" ref="J773">_xlfn.IFS(B773&lt;18.5,"Underweight",B773&lt;=24.9,"Normal weight",B773&lt;=29.9, "overweight",TRUE,"obesity")</f>
        <v>obesity</v>
      </c>
      <c r="K773" t="str" cm="1">
        <f t="array" ref="K773">_xlfn.IFS(C773&lt;5.7,"Normal",C773&lt;=6.4,"Predibetics",TRUE,"Diabetes")</f>
        <v>Predibetics</v>
      </c>
    </row>
    <row r="774" spans="1:11" x14ac:dyDescent="0.3">
      <c r="A774" t="s">
        <v>1597</v>
      </c>
      <c r="B774">
        <v>33.1</v>
      </c>
      <c r="C774">
        <v>5.19</v>
      </c>
      <c r="D774" t="s">
        <v>2380</v>
      </c>
      <c r="E774" t="s">
        <v>2379</v>
      </c>
      <c r="F774" t="s">
        <v>2379</v>
      </c>
      <c r="G774">
        <v>2</v>
      </c>
      <c r="H774" t="s">
        <v>2379</v>
      </c>
      <c r="J774" t="str" cm="1">
        <f t="array" ref="J774">_xlfn.IFS(B774&lt;18.5,"Underweight",B774&lt;=24.9,"Normal weight",B774&lt;=29.9, "overweight",TRUE,"obesity")</f>
        <v>obesity</v>
      </c>
      <c r="K774" t="str" cm="1">
        <f t="array" ref="K774">_xlfn.IFS(C774&lt;5.7,"Normal",C774&lt;=6.4,"Predibetics",TRUE,"Diabetes")</f>
        <v>Normal</v>
      </c>
    </row>
    <row r="775" spans="1:11" x14ac:dyDescent="0.3">
      <c r="A775" t="s">
        <v>1596</v>
      </c>
      <c r="B775">
        <v>30.8</v>
      </c>
      <c r="C775">
        <v>4.37</v>
      </c>
      <c r="D775" t="s">
        <v>2380</v>
      </c>
      <c r="E775" t="s">
        <v>2379</v>
      </c>
      <c r="F775" t="s">
        <v>2379</v>
      </c>
      <c r="G775">
        <v>2</v>
      </c>
      <c r="H775" t="s">
        <v>2379</v>
      </c>
      <c r="J775" t="str" cm="1">
        <f t="array" ref="J775">_xlfn.IFS(B775&lt;18.5,"Underweight",B775&lt;=24.9,"Normal weight",B775&lt;=29.9, "overweight",TRUE,"obesity")</f>
        <v>obesity</v>
      </c>
      <c r="K775" t="str" cm="1">
        <f t="array" ref="K775">_xlfn.IFS(C775&lt;5.7,"Normal",C775&lt;=6.4,"Predibetics",TRUE,"Diabetes")</f>
        <v>Normal</v>
      </c>
    </row>
    <row r="776" spans="1:11" x14ac:dyDescent="0.3">
      <c r="A776" t="s">
        <v>1595</v>
      </c>
      <c r="B776">
        <v>42.06</v>
      </c>
      <c r="C776">
        <v>5.32</v>
      </c>
      <c r="D776" t="s">
        <v>2379</v>
      </c>
      <c r="E776" t="s">
        <v>2379</v>
      </c>
      <c r="F776" t="s">
        <v>2379</v>
      </c>
      <c r="G776">
        <v>1</v>
      </c>
      <c r="H776" t="s">
        <v>2379</v>
      </c>
      <c r="J776" t="str" cm="1">
        <f t="array" ref="J776">_xlfn.IFS(B776&lt;18.5,"Underweight",B776&lt;=24.9,"Normal weight",B776&lt;=29.9, "overweight",TRUE,"obesity")</f>
        <v>obesity</v>
      </c>
      <c r="K776" t="str" cm="1">
        <f t="array" ref="K776">_xlfn.IFS(C776&lt;5.7,"Normal",C776&lt;=6.4,"Predibetics",TRUE,"Diabetes")</f>
        <v>Normal</v>
      </c>
    </row>
    <row r="777" spans="1:11" x14ac:dyDescent="0.3">
      <c r="A777" t="s">
        <v>1594</v>
      </c>
      <c r="B777">
        <v>39.270000000000003</v>
      </c>
      <c r="C777">
        <v>5.64</v>
      </c>
      <c r="D777" t="s">
        <v>2379</v>
      </c>
      <c r="E777" t="s">
        <v>2379</v>
      </c>
      <c r="F777" t="s">
        <v>2381</v>
      </c>
      <c r="G777">
        <v>1</v>
      </c>
      <c r="H777" t="s">
        <v>2379</v>
      </c>
      <c r="J777" t="str" cm="1">
        <f t="array" ref="J777">_xlfn.IFS(B777&lt;18.5,"Underweight",B777&lt;=24.9,"Normal weight",B777&lt;=29.9, "overweight",TRUE,"obesity")</f>
        <v>obesity</v>
      </c>
      <c r="K777" t="str" cm="1">
        <f t="array" ref="K777">_xlfn.IFS(C777&lt;5.7,"Normal",C777&lt;=6.4,"Predibetics",TRUE,"Diabetes")</f>
        <v>Normal</v>
      </c>
    </row>
    <row r="778" spans="1:11" x14ac:dyDescent="0.3">
      <c r="A778" t="s">
        <v>1593</v>
      </c>
      <c r="B778">
        <v>30.71</v>
      </c>
      <c r="C778">
        <v>5.59</v>
      </c>
      <c r="D778" t="s">
        <v>2380</v>
      </c>
      <c r="E778" t="s">
        <v>2379</v>
      </c>
      <c r="F778" t="s">
        <v>2379</v>
      </c>
      <c r="G778">
        <v>1</v>
      </c>
      <c r="H778" t="s">
        <v>2379</v>
      </c>
      <c r="J778" t="str" cm="1">
        <f t="array" ref="J778">_xlfn.IFS(B778&lt;18.5,"Underweight",B778&lt;=24.9,"Normal weight",B778&lt;=29.9, "overweight",TRUE,"obesity")</f>
        <v>obesity</v>
      </c>
      <c r="K778" t="str" cm="1">
        <f t="array" ref="K778">_xlfn.IFS(C778&lt;5.7,"Normal",C778&lt;=6.4,"Predibetics",TRUE,"Diabetes")</f>
        <v>Normal</v>
      </c>
    </row>
    <row r="779" spans="1:11" x14ac:dyDescent="0.3">
      <c r="A779" t="s">
        <v>1592</v>
      </c>
      <c r="B779">
        <v>47.19</v>
      </c>
      <c r="C779">
        <v>5.29</v>
      </c>
      <c r="D779" t="s">
        <v>2379</v>
      </c>
      <c r="E779" t="s">
        <v>2379</v>
      </c>
      <c r="F779" t="s">
        <v>2379</v>
      </c>
      <c r="G779">
        <v>0</v>
      </c>
      <c r="H779" t="s">
        <v>2379</v>
      </c>
      <c r="J779" t="str" cm="1">
        <f t="array" ref="J779">_xlfn.IFS(B779&lt;18.5,"Underweight",B779&lt;=24.9,"Normal weight",B779&lt;=29.9, "overweight",TRUE,"obesity")</f>
        <v>obesity</v>
      </c>
      <c r="K779" t="str" cm="1">
        <f t="array" ref="K779">_xlfn.IFS(C779&lt;5.7,"Normal",C779&lt;=6.4,"Predibetics",TRUE,"Diabetes")</f>
        <v>Normal</v>
      </c>
    </row>
    <row r="780" spans="1:11" x14ac:dyDescent="0.3">
      <c r="A780" t="s">
        <v>1591</v>
      </c>
      <c r="B780">
        <v>30.02</v>
      </c>
      <c r="C780">
        <v>6.65</v>
      </c>
      <c r="D780" t="s">
        <v>2379</v>
      </c>
      <c r="E780" t="s">
        <v>2379</v>
      </c>
      <c r="F780" t="s">
        <v>2379</v>
      </c>
      <c r="G780">
        <v>0</v>
      </c>
      <c r="H780" t="s">
        <v>2379</v>
      </c>
      <c r="J780" t="str" cm="1">
        <f t="array" ref="J780">_xlfn.IFS(B780&lt;18.5,"Underweight",B780&lt;=24.9,"Normal weight",B780&lt;=29.9, "overweight",TRUE,"obesity")</f>
        <v>obesity</v>
      </c>
      <c r="K780" t="str" cm="1">
        <f t="array" ref="K780">_xlfn.IFS(C780&lt;5.7,"Normal",C780&lt;=6.4,"Predibetics",TRUE,"Diabetes")</f>
        <v>Diabetes</v>
      </c>
    </row>
    <row r="781" spans="1:11" x14ac:dyDescent="0.3">
      <c r="A781" t="s">
        <v>1590</v>
      </c>
      <c r="B781">
        <v>37.909999999999997</v>
      </c>
      <c r="C781">
        <v>5.68</v>
      </c>
      <c r="D781" t="s">
        <v>2380</v>
      </c>
      <c r="E781" t="s">
        <v>2379</v>
      </c>
      <c r="F781" t="s">
        <v>2379</v>
      </c>
      <c r="G781">
        <v>0</v>
      </c>
      <c r="H781" t="s">
        <v>2379</v>
      </c>
      <c r="J781" t="str" cm="1">
        <f t="array" ref="J781">_xlfn.IFS(B781&lt;18.5,"Underweight",B781&lt;=24.9,"Normal weight",B781&lt;=29.9, "overweight",TRUE,"obesity")</f>
        <v>obesity</v>
      </c>
      <c r="K781" t="str" cm="1">
        <f t="array" ref="K781">_xlfn.IFS(C781&lt;5.7,"Normal",C781&lt;=6.4,"Predibetics",TRUE,"Diabetes")</f>
        <v>Normal</v>
      </c>
    </row>
    <row r="782" spans="1:11" x14ac:dyDescent="0.3">
      <c r="A782" t="s">
        <v>1589</v>
      </c>
      <c r="B782">
        <v>54.61</v>
      </c>
      <c r="C782">
        <v>4.49</v>
      </c>
      <c r="D782" t="s">
        <v>2379</v>
      </c>
      <c r="E782" t="s">
        <v>2379</v>
      </c>
      <c r="F782" t="s">
        <v>2379</v>
      </c>
      <c r="G782">
        <v>0</v>
      </c>
      <c r="H782" t="s">
        <v>2379</v>
      </c>
      <c r="J782" t="str" cm="1">
        <f t="array" ref="J782">_xlfn.IFS(B782&lt;18.5,"Underweight",B782&lt;=24.9,"Normal weight",B782&lt;=29.9, "overweight",TRUE,"obesity")</f>
        <v>obesity</v>
      </c>
      <c r="K782" t="str" cm="1">
        <f t="array" ref="K782">_xlfn.IFS(C782&lt;5.7,"Normal",C782&lt;=6.4,"Predibetics",TRUE,"Diabetes")</f>
        <v>Normal</v>
      </c>
    </row>
    <row r="783" spans="1:11" x14ac:dyDescent="0.3">
      <c r="A783" t="s">
        <v>1588</v>
      </c>
      <c r="B783">
        <v>36.005000000000003</v>
      </c>
      <c r="C783">
        <v>6.9</v>
      </c>
      <c r="D783" t="s">
        <v>2379</v>
      </c>
      <c r="E783" t="s">
        <v>2379</v>
      </c>
      <c r="F783" t="s">
        <v>2379</v>
      </c>
      <c r="G783">
        <v>0</v>
      </c>
      <c r="H783" t="s">
        <v>2379</v>
      </c>
      <c r="J783" t="str" cm="1">
        <f t="array" ref="J783">_xlfn.IFS(B783&lt;18.5,"Underweight",B783&lt;=24.9,"Normal weight",B783&lt;=29.9, "overweight",TRUE,"obesity")</f>
        <v>obesity</v>
      </c>
      <c r="K783" t="str" cm="1">
        <f t="array" ref="K783">_xlfn.IFS(C783&lt;5.7,"Normal",C783&lt;=6.4,"Predibetics",TRUE,"Diabetes")</f>
        <v>Diabetes</v>
      </c>
    </row>
    <row r="784" spans="1:11" x14ac:dyDescent="0.3">
      <c r="A784" t="s">
        <v>1587</v>
      </c>
      <c r="B784">
        <v>28.7</v>
      </c>
      <c r="C784">
        <v>11.52</v>
      </c>
      <c r="D784" t="s">
        <v>2379</v>
      </c>
      <c r="E784" t="s">
        <v>2379</v>
      </c>
      <c r="F784" t="s">
        <v>2379</v>
      </c>
      <c r="G784">
        <v>0</v>
      </c>
      <c r="H784" t="s">
        <v>2379</v>
      </c>
      <c r="J784" t="str" cm="1">
        <f t="array" ref="J784">_xlfn.IFS(B784&lt;18.5,"Underweight",B784&lt;=24.9,"Normal weight",B784&lt;=29.9, "overweight",TRUE,"obesity")</f>
        <v>overweight</v>
      </c>
      <c r="K784" t="str" cm="1">
        <f t="array" ref="K784">_xlfn.IFS(C784&lt;5.7,"Normal",C784&lt;=6.4,"Predibetics",TRUE,"Diabetes")</f>
        <v>Diabetes</v>
      </c>
    </row>
    <row r="785" spans="1:11" x14ac:dyDescent="0.3">
      <c r="A785" t="s">
        <v>1586</v>
      </c>
      <c r="B785">
        <v>34.295000000000002</v>
      </c>
      <c r="C785">
        <v>11.24</v>
      </c>
      <c r="D785" t="s">
        <v>2379</v>
      </c>
      <c r="E785" t="s">
        <v>2379</v>
      </c>
      <c r="F785" t="s">
        <v>2379</v>
      </c>
      <c r="G785">
        <v>0</v>
      </c>
      <c r="H785" t="s">
        <v>2379</v>
      </c>
      <c r="J785" t="str" cm="1">
        <f t="array" ref="J785">_xlfn.IFS(B785&lt;18.5,"Underweight",B785&lt;=24.9,"Normal weight",B785&lt;=29.9, "overweight",TRUE,"obesity")</f>
        <v>obesity</v>
      </c>
      <c r="K785" t="str" cm="1">
        <f t="array" ref="K785">_xlfn.IFS(C785&lt;5.7,"Normal",C785&lt;=6.4,"Predibetics",TRUE,"Diabetes")</f>
        <v>Diabetes</v>
      </c>
    </row>
    <row r="786" spans="1:11" x14ac:dyDescent="0.3">
      <c r="A786" t="s">
        <v>1585</v>
      </c>
      <c r="B786">
        <v>27.55</v>
      </c>
      <c r="C786">
        <v>10.98</v>
      </c>
      <c r="D786" t="s">
        <v>2379</v>
      </c>
      <c r="E786" t="s">
        <v>2379</v>
      </c>
      <c r="F786" t="s">
        <v>2379</v>
      </c>
      <c r="G786">
        <v>0</v>
      </c>
      <c r="H786" t="s">
        <v>2379</v>
      </c>
      <c r="J786" t="str" cm="1">
        <f t="array" ref="J786">_xlfn.IFS(B786&lt;18.5,"Underweight",B786&lt;=24.9,"Normal weight",B786&lt;=29.9, "overweight",TRUE,"obesity")</f>
        <v>overweight</v>
      </c>
      <c r="K786" t="str" cm="1">
        <f t="array" ref="K786">_xlfn.IFS(C786&lt;5.7,"Normal",C786&lt;=6.4,"Predibetics",TRUE,"Diabetes")</f>
        <v>Diabetes</v>
      </c>
    </row>
    <row r="787" spans="1:11" x14ac:dyDescent="0.3">
      <c r="A787" t="s">
        <v>1584</v>
      </c>
      <c r="B787">
        <v>40.700000000000003</v>
      </c>
      <c r="C787">
        <v>5.42</v>
      </c>
      <c r="D787" t="s">
        <v>2379</v>
      </c>
      <c r="E787" t="s">
        <v>2379</v>
      </c>
      <c r="F787" t="s">
        <v>2379</v>
      </c>
      <c r="G787">
        <v>0</v>
      </c>
      <c r="H787" t="s">
        <v>2379</v>
      </c>
      <c r="J787" t="str" cm="1">
        <f t="array" ref="J787">_xlfn.IFS(B787&lt;18.5,"Underweight",B787&lt;=24.9,"Normal weight",B787&lt;=29.9, "overweight",TRUE,"obesity")</f>
        <v>obesity</v>
      </c>
      <c r="K787" t="str" cm="1">
        <f t="array" ref="K787">_xlfn.IFS(C787&lt;5.7,"Normal",C787&lt;=6.4,"Predibetics",TRUE,"Diabetes")</f>
        <v>Normal</v>
      </c>
    </row>
    <row r="788" spans="1:11" x14ac:dyDescent="0.3">
      <c r="A788" t="s">
        <v>1583</v>
      </c>
      <c r="B788">
        <v>18.335000000000001</v>
      </c>
      <c r="C788">
        <v>10.97</v>
      </c>
      <c r="D788" t="s">
        <v>2379</v>
      </c>
      <c r="E788" t="s">
        <v>2379</v>
      </c>
      <c r="F788" t="s">
        <v>2379</v>
      </c>
      <c r="G788">
        <v>0</v>
      </c>
      <c r="H788" t="s">
        <v>2379</v>
      </c>
      <c r="J788" t="str" cm="1">
        <f t="array" ref="J788">_xlfn.IFS(B788&lt;18.5,"Underweight",B788&lt;=24.9,"Normal weight",B788&lt;=29.9, "overweight",TRUE,"obesity")</f>
        <v>Underweight</v>
      </c>
      <c r="K788" t="str" cm="1">
        <f t="array" ref="K788">_xlfn.IFS(C788&lt;5.7,"Normal",C788&lt;=6.4,"Predibetics",TRUE,"Diabetes")</f>
        <v>Diabetes</v>
      </c>
    </row>
    <row r="789" spans="1:11" x14ac:dyDescent="0.3">
      <c r="A789" t="s">
        <v>1582</v>
      </c>
      <c r="B789">
        <v>33.914999999999999</v>
      </c>
      <c r="C789">
        <v>9.56</v>
      </c>
      <c r="D789" t="s">
        <v>2380</v>
      </c>
      <c r="E789" t="s">
        <v>2379</v>
      </c>
      <c r="F789" t="s">
        <v>2379</v>
      </c>
      <c r="G789">
        <v>2</v>
      </c>
      <c r="H789" t="s">
        <v>2379</v>
      </c>
      <c r="J789" t="str" cm="1">
        <f t="array" ref="J789">_xlfn.IFS(B789&lt;18.5,"Underweight",B789&lt;=24.9,"Normal weight",B789&lt;=29.9, "overweight",TRUE,"obesity")</f>
        <v>obesity</v>
      </c>
      <c r="K789" t="str" cm="1">
        <f t="array" ref="K789">_xlfn.IFS(C789&lt;5.7,"Normal",C789&lt;=6.4,"Predibetics",TRUE,"Diabetes")</f>
        <v>Diabetes</v>
      </c>
    </row>
    <row r="790" spans="1:11" x14ac:dyDescent="0.3">
      <c r="A790" t="s">
        <v>1581</v>
      </c>
      <c r="B790">
        <v>33.534999999999997</v>
      </c>
      <c r="C790">
        <v>9.4</v>
      </c>
      <c r="D790" t="s">
        <v>2380</v>
      </c>
      <c r="E790" t="s">
        <v>2379</v>
      </c>
      <c r="F790" t="s">
        <v>2379</v>
      </c>
      <c r="G790">
        <v>2</v>
      </c>
      <c r="H790" t="s">
        <v>2379</v>
      </c>
      <c r="J790" t="str" cm="1">
        <f t="array" ref="J790">_xlfn.IFS(B790&lt;18.5,"Underweight",B790&lt;=24.9,"Normal weight",B790&lt;=29.9, "overweight",TRUE,"obesity")</f>
        <v>obesity</v>
      </c>
      <c r="K790" t="str" cm="1">
        <f t="array" ref="K790">_xlfn.IFS(C790&lt;5.7,"Normal",C790&lt;=6.4,"Predibetics",TRUE,"Diabetes")</f>
        <v>Diabetes</v>
      </c>
    </row>
    <row r="791" spans="1:11" x14ac:dyDescent="0.3">
      <c r="A791" t="s">
        <v>1580</v>
      </c>
      <c r="B791">
        <v>23.655000000000001</v>
      </c>
      <c r="C791">
        <v>8.48</v>
      </c>
      <c r="D791" t="s">
        <v>2380</v>
      </c>
      <c r="E791" t="s">
        <v>2379</v>
      </c>
      <c r="F791" t="s">
        <v>2379</v>
      </c>
      <c r="G791">
        <v>2</v>
      </c>
      <c r="H791" t="s">
        <v>2379</v>
      </c>
      <c r="J791" t="str" cm="1">
        <f t="array" ref="J791">_xlfn.IFS(B791&lt;18.5,"Underweight",B791&lt;=24.9,"Normal weight",B791&lt;=29.9, "overweight",TRUE,"obesity")</f>
        <v>Normal weight</v>
      </c>
      <c r="K791" t="str" cm="1">
        <f t="array" ref="K791">_xlfn.IFS(C791&lt;5.7,"Normal",C791&lt;=6.4,"Predibetics",TRUE,"Diabetes")</f>
        <v>Diabetes</v>
      </c>
    </row>
    <row r="792" spans="1:11" x14ac:dyDescent="0.3">
      <c r="A792" t="s">
        <v>1579</v>
      </c>
      <c r="B792">
        <v>28</v>
      </c>
      <c r="C792">
        <v>5.57</v>
      </c>
      <c r="D792" t="s">
        <v>2379</v>
      </c>
      <c r="E792" t="s">
        <v>2379</v>
      </c>
      <c r="F792" t="s">
        <v>2379</v>
      </c>
      <c r="G792">
        <v>0</v>
      </c>
      <c r="H792" t="s">
        <v>2379</v>
      </c>
      <c r="J792" t="str" cm="1">
        <f t="array" ref="J792">_xlfn.IFS(B792&lt;18.5,"Underweight",B792&lt;=24.9,"Normal weight",B792&lt;=29.9, "overweight",TRUE,"obesity")</f>
        <v>overweight</v>
      </c>
      <c r="K792" t="str" cm="1">
        <f t="array" ref="K792">_xlfn.IFS(C792&lt;5.7,"Normal",C792&lt;=6.4,"Predibetics",TRUE,"Diabetes")</f>
        <v>Normal</v>
      </c>
    </row>
    <row r="793" spans="1:11" x14ac:dyDescent="0.3">
      <c r="A793" t="s">
        <v>1578</v>
      </c>
      <c r="B793">
        <v>30.23</v>
      </c>
      <c r="C793">
        <v>6.94</v>
      </c>
      <c r="D793" t="s">
        <v>2380</v>
      </c>
      <c r="E793" t="s">
        <v>2379</v>
      </c>
      <c r="F793" t="s">
        <v>2381</v>
      </c>
      <c r="G793">
        <v>1</v>
      </c>
      <c r="H793" t="s">
        <v>2379</v>
      </c>
      <c r="J793" t="str" cm="1">
        <f t="array" ref="J793">_xlfn.IFS(B793&lt;18.5,"Underweight",B793&lt;=24.9,"Normal weight",B793&lt;=29.9, "overweight",TRUE,"obesity")</f>
        <v>obesity</v>
      </c>
      <c r="K793" t="str" cm="1">
        <f t="array" ref="K793">_xlfn.IFS(C793&lt;5.7,"Normal",C793&lt;=6.4,"Predibetics",TRUE,"Diabetes")</f>
        <v>Diabetes</v>
      </c>
    </row>
    <row r="794" spans="1:11" x14ac:dyDescent="0.3">
      <c r="A794" t="s">
        <v>1577</v>
      </c>
      <c r="B794">
        <v>51.14</v>
      </c>
      <c r="C794">
        <v>4.05</v>
      </c>
      <c r="D794" t="s">
        <v>2379</v>
      </c>
      <c r="E794" t="s">
        <v>2379</v>
      </c>
      <c r="F794" t="s">
        <v>2379</v>
      </c>
      <c r="G794">
        <v>1</v>
      </c>
      <c r="H794" t="s">
        <v>2379</v>
      </c>
      <c r="J794" t="str" cm="1">
        <f t="array" ref="J794">_xlfn.IFS(B794&lt;18.5,"Underweight",B794&lt;=24.9,"Normal weight",B794&lt;=29.9, "overweight",TRUE,"obesity")</f>
        <v>obesity</v>
      </c>
      <c r="K794" t="str" cm="1">
        <f t="array" ref="K794">_xlfn.IFS(C794&lt;5.7,"Normal",C794&lt;=6.4,"Predibetics",TRUE,"Diabetes")</f>
        <v>Normal</v>
      </c>
    </row>
    <row r="795" spans="1:11" x14ac:dyDescent="0.3">
      <c r="A795" t="s">
        <v>1576</v>
      </c>
      <c r="B795">
        <v>24.32</v>
      </c>
      <c r="C795">
        <v>10.220000000000001</v>
      </c>
      <c r="D795" t="s">
        <v>2379</v>
      </c>
      <c r="E795" t="s">
        <v>2379</v>
      </c>
      <c r="F795" t="s">
        <v>2379</v>
      </c>
      <c r="G795">
        <v>0</v>
      </c>
      <c r="H795" t="s">
        <v>2379</v>
      </c>
      <c r="J795" t="str" cm="1">
        <f t="array" ref="J795">_xlfn.IFS(B795&lt;18.5,"Underweight",B795&lt;=24.9,"Normal weight",B795&lt;=29.9, "overweight",TRUE,"obesity")</f>
        <v>Normal weight</v>
      </c>
      <c r="K795" t="str" cm="1">
        <f t="array" ref="K795">_xlfn.IFS(C795&lt;5.7,"Normal",C795&lt;=6.4,"Predibetics",TRUE,"Diabetes")</f>
        <v>Diabetes</v>
      </c>
    </row>
    <row r="796" spans="1:11" x14ac:dyDescent="0.3">
      <c r="A796" t="s">
        <v>1575</v>
      </c>
      <c r="B796">
        <v>38.06</v>
      </c>
      <c r="C796">
        <v>9.24</v>
      </c>
      <c r="D796" t="s">
        <v>2379</v>
      </c>
      <c r="E796" t="s">
        <v>2379</v>
      </c>
      <c r="F796" t="s">
        <v>2379</v>
      </c>
      <c r="G796">
        <v>0</v>
      </c>
      <c r="H796" t="s">
        <v>2379</v>
      </c>
      <c r="J796" t="str" cm="1">
        <f t="array" ref="J796">_xlfn.IFS(B796&lt;18.5,"Underweight",B796&lt;=24.9,"Normal weight",B796&lt;=29.9, "overweight",TRUE,"obesity")</f>
        <v>obesity</v>
      </c>
      <c r="K796" t="str" cm="1">
        <f t="array" ref="K796">_xlfn.IFS(C796&lt;5.7,"Normal",C796&lt;=6.4,"Predibetics",TRUE,"Diabetes")</f>
        <v>Diabetes</v>
      </c>
    </row>
    <row r="797" spans="1:11" x14ac:dyDescent="0.3">
      <c r="A797" t="s">
        <v>1574</v>
      </c>
      <c r="B797">
        <v>37.700000000000003</v>
      </c>
      <c r="C797">
        <v>8.6</v>
      </c>
      <c r="D797" t="s">
        <v>2379</v>
      </c>
      <c r="E797" t="s">
        <v>2379</v>
      </c>
      <c r="F797" t="s">
        <v>2379</v>
      </c>
      <c r="G797">
        <v>0</v>
      </c>
      <c r="H797" t="s">
        <v>2379</v>
      </c>
      <c r="J797" t="str" cm="1">
        <f t="array" ref="J797">_xlfn.IFS(B797&lt;18.5,"Underweight",B797&lt;=24.9,"Normal weight",B797&lt;=29.9, "overweight",TRUE,"obesity")</f>
        <v>obesity</v>
      </c>
      <c r="K797" t="str" cm="1">
        <f t="array" ref="K797">_xlfn.IFS(C797&lt;5.7,"Normal",C797&lt;=6.4,"Predibetics",TRUE,"Diabetes")</f>
        <v>Diabetes</v>
      </c>
    </row>
    <row r="798" spans="1:11" x14ac:dyDescent="0.3">
      <c r="A798" t="s">
        <v>1573</v>
      </c>
      <c r="B798">
        <v>44</v>
      </c>
      <c r="C798">
        <v>9.32</v>
      </c>
      <c r="D798" t="s">
        <v>2380</v>
      </c>
      <c r="E798" t="s">
        <v>2379</v>
      </c>
      <c r="F798" t="s">
        <v>2379</v>
      </c>
      <c r="G798">
        <v>2</v>
      </c>
      <c r="H798" t="s">
        <v>2379</v>
      </c>
      <c r="J798" t="str" cm="1">
        <f t="array" ref="J798">_xlfn.IFS(B798&lt;18.5,"Underweight",B798&lt;=24.9,"Normal weight",B798&lt;=29.9, "overweight",TRUE,"obesity")</f>
        <v>obesity</v>
      </c>
      <c r="K798" t="str" cm="1">
        <f t="array" ref="K798">_xlfn.IFS(C798&lt;5.7,"Normal",C798&lt;=6.4,"Predibetics",TRUE,"Diabetes")</f>
        <v>Diabetes</v>
      </c>
    </row>
    <row r="799" spans="1:11" x14ac:dyDescent="0.3">
      <c r="A799" t="s">
        <v>1572</v>
      </c>
      <c r="B799">
        <v>41.45</v>
      </c>
      <c r="C799">
        <v>6.12</v>
      </c>
      <c r="D799" t="s">
        <v>2380</v>
      </c>
      <c r="E799" t="s">
        <v>2379</v>
      </c>
      <c r="F799" t="s">
        <v>2379</v>
      </c>
      <c r="G799">
        <v>0</v>
      </c>
      <c r="H799" t="s">
        <v>2379</v>
      </c>
      <c r="J799" t="str" cm="1">
        <f t="array" ref="J799">_xlfn.IFS(B799&lt;18.5,"Underweight",B799&lt;=24.9,"Normal weight",B799&lt;=29.9, "overweight",TRUE,"obesity")</f>
        <v>obesity</v>
      </c>
      <c r="K799" t="str" cm="1">
        <f t="array" ref="K799">_xlfn.IFS(C799&lt;5.7,"Normal",C799&lt;=6.4,"Predibetics",TRUE,"Diabetes")</f>
        <v>Predibetics</v>
      </c>
    </row>
    <row r="800" spans="1:11" x14ac:dyDescent="0.3">
      <c r="A800" t="s">
        <v>1571</v>
      </c>
      <c r="B800">
        <v>25.364999999999998</v>
      </c>
      <c r="C800">
        <v>9.19</v>
      </c>
      <c r="D800" t="s">
        <v>2380</v>
      </c>
      <c r="E800" t="s">
        <v>2379</v>
      </c>
      <c r="F800" t="s">
        <v>2379</v>
      </c>
      <c r="G800">
        <v>0</v>
      </c>
      <c r="H800" t="s">
        <v>2379</v>
      </c>
      <c r="J800" t="str" cm="1">
        <f t="array" ref="J800">_xlfn.IFS(B800&lt;18.5,"Underweight",B800&lt;=24.9,"Normal weight",B800&lt;=29.9, "overweight",TRUE,"obesity")</f>
        <v>overweight</v>
      </c>
      <c r="K800" t="str" cm="1">
        <f t="array" ref="K800">_xlfn.IFS(C800&lt;5.7,"Normal",C800&lt;=6.4,"Predibetics",TRUE,"Diabetes")</f>
        <v>Diabetes</v>
      </c>
    </row>
    <row r="801" spans="1:11" x14ac:dyDescent="0.3">
      <c r="A801" t="s">
        <v>1570</v>
      </c>
      <c r="B801">
        <v>34.56</v>
      </c>
      <c r="C801">
        <v>5.84</v>
      </c>
      <c r="D801" t="s">
        <v>2380</v>
      </c>
      <c r="E801" t="s">
        <v>2379</v>
      </c>
      <c r="F801" t="s">
        <v>2381</v>
      </c>
      <c r="G801">
        <v>1</v>
      </c>
      <c r="H801" t="s">
        <v>2379</v>
      </c>
      <c r="J801" t="str" cm="1">
        <f t="array" ref="J801">_xlfn.IFS(B801&lt;18.5,"Underweight",B801&lt;=24.9,"Normal weight",B801&lt;=29.9, "overweight",TRUE,"obesity")</f>
        <v>obesity</v>
      </c>
      <c r="K801" t="str" cm="1">
        <f t="array" ref="K801">_xlfn.IFS(C801&lt;5.7,"Normal",C801&lt;=6.4,"Predibetics",TRUE,"Diabetes")</f>
        <v>Predibetics</v>
      </c>
    </row>
    <row r="802" spans="1:11" x14ac:dyDescent="0.3">
      <c r="A802" t="s">
        <v>1569</v>
      </c>
      <c r="B802">
        <v>28.2</v>
      </c>
      <c r="C802">
        <v>7.19</v>
      </c>
      <c r="D802" t="s">
        <v>2380</v>
      </c>
      <c r="E802" t="s">
        <v>2379</v>
      </c>
      <c r="F802" t="s">
        <v>2379</v>
      </c>
      <c r="G802">
        <v>2</v>
      </c>
      <c r="H802" t="s">
        <v>2379</v>
      </c>
      <c r="J802" t="str" cm="1">
        <f t="array" ref="J802">_xlfn.IFS(B802&lt;18.5,"Underweight",B802&lt;=24.9,"Normal weight",B802&lt;=29.9, "overweight",TRUE,"obesity")</f>
        <v>overweight</v>
      </c>
      <c r="K802" t="str" cm="1">
        <f t="array" ref="K802">_xlfn.IFS(C802&lt;5.7,"Normal",C802&lt;=6.4,"Predibetics",TRUE,"Diabetes")</f>
        <v>Diabetes</v>
      </c>
    </row>
    <row r="803" spans="1:11" x14ac:dyDescent="0.3">
      <c r="A803" t="s">
        <v>1568</v>
      </c>
      <c r="B803">
        <v>30.43</v>
      </c>
      <c r="C803">
        <v>9.39</v>
      </c>
      <c r="D803" t="s">
        <v>2379</v>
      </c>
      <c r="E803" t="s">
        <v>2379</v>
      </c>
      <c r="F803" t="s">
        <v>2379</v>
      </c>
      <c r="G803">
        <v>0</v>
      </c>
      <c r="H803" t="s">
        <v>2379</v>
      </c>
      <c r="J803" t="str" cm="1">
        <f t="array" ref="J803">_xlfn.IFS(B803&lt;18.5,"Underweight",B803&lt;=24.9,"Normal weight",B803&lt;=29.9, "overweight",TRUE,"obesity")</f>
        <v>obesity</v>
      </c>
      <c r="K803" t="str" cm="1">
        <f t="array" ref="K803">_xlfn.IFS(C803&lt;5.7,"Normal",C803&lt;=6.4,"Predibetics",TRUE,"Diabetes")</f>
        <v>Diabetes</v>
      </c>
    </row>
    <row r="804" spans="1:11" x14ac:dyDescent="0.3">
      <c r="A804" t="s">
        <v>1567</v>
      </c>
      <c r="B804">
        <v>32.395000000000003</v>
      </c>
      <c r="C804">
        <v>4.2699999999999996</v>
      </c>
      <c r="D804" t="s">
        <v>2380</v>
      </c>
      <c r="E804" t="s">
        <v>2379</v>
      </c>
      <c r="F804" t="s">
        <v>2379</v>
      </c>
      <c r="G804">
        <v>1</v>
      </c>
      <c r="H804" t="s">
        <v>2379</v>
      </c>
      <c r="J804" t="str" cm="1">
        <f t="array" ref="J804">_xlfn.IFS(B804&lt;18.5,"Underweight",B804&lt;=24.9,"Normal weight",B804&lt;=29.9, "overweight",TRUE,"obesity")</f>
        <v>obesity</v>
      </c>
      <c r="K804" t="str" cm="1">
        <f t="array" ref="K804">_xlfn.IFS(C804&lt;5.7,"Normal",C804&lt;=6.4,"Predibetics",TRUE,"Diabetes")</f>
        <v>Normal</v>
      </c>
    </row>
    <row r="805" spans="1:11" x14ac:dyDescent="0.3">
      <c r="A805" t="s">
        <v>1566</v>
      </c>
      <c r="B805">
        <v>24.035</v>
      </c>
      <c r="C805">
        <v>11.71</v>
      </c>
      <c r="D805" t="s">
        <v>2379</v>
      </c>
      <c r="E805" t="s">
        <v>2379</v>
      </c>
      <c r="F805" t="s">
        <v>2379</v>
      </c>
      <c r="G805">
        <v>0</v>
      </c>
      <c r="H805" t="s">
        <v>2379</v>
      </c>
      <c r="J805" t="str" cm="1">
        <f t="array" ref="J805">_xlfn.IFS(B805&lt;18.5,"Underweight",B805&lt;=24.9,"Normal weight",B805&lt;=29.9, "overweight",TRUE,"obesity")</f>
        <v>Normal weight</v>
      </c>
      <c r="K805" t="str" cm="1">
        <f t="array" ref="K805">_xlfn.IFS(C805&lt;5.7,"Normal",C805&lt;=6.4,"Predibetics",TRUE,"Diabetes")</f>
        <v>Diabetes</v>
      </c>
    </row>
    <row r="806" spans="1:11" x14ac:dyDescent="0.3">
      <c r="A806" t="s">
        <v>1565</v>
      </c>
      <c r="B806">
        <v>37.119999999999997</v>
      </c>
      <c r="C806">
        <v>5.29</v>
      </c>
      <c r="D806" t="s">
        <v>2379</v>
      </c>
      <c r="E806" t="s">
        <v>2379</v>
      </c>
      <c r="F806" t="s">
        <v>2379</v>
      </c>
      <c r="G806">
        <v>2</v>
      </c>
      <c r="H806" t="s">
        <v>2379</v>
      </c>
      <c r="J806" t="str" cm="1">
        <f t="array" ref="J806">_xlfn.IFS(B806&lt;18.5,"Underweight",B806&lt;=24.9,"Normal weight",B806&lt;=29.9, "overweight",TRUE,"obesity")</f>
        <v>obesity</v>
      </c>
      <c r="K806" t="str" cm="1">
        <f t="array" ref="K806">_xlfn.IFS(C806&lt;5.7,"Normal",C806&lt;=6.4,"Predibetics",TRUE,"Diabetes")</f>
        <v>Normal</v>
      </c>
    </row>
    <row r="807" spans="1:11" x14ac:dyDescent="0.3">
      <c r="A807" t="s">
        <v>1564</v>
      </c>
      <c r="B807">
        <v>34.840000000000003</v>
      </c>
      <c r="C807">
        <v>6</v>
      </c>
      <c r="D807" t="s">
        <v>2380</v>
      </c>
      <c r="E807" t="s">
        <v>2379</v>
      </c>
      <c r="F807" t="s">
        <v>2381</v>
      </c>
      <c r="G807">
        <v>1</v>
      </c>
      <c r="H807" t="s">
        <v>2379</v>
      </c>
      <c r="J807" t="str" cm="1">
        <f t="array" ref="J807">_xlfn.IFS(B807&lt;18.5,"Underweight",B807&lt;=24.9,"Normal weight",B807&lt;=29.9, "overweight",TRUE,"obesity")</f>
        <v>obesity</v>
      </c>
      <c r="K807" t="str" cm="1">
        <f t="array" ref="K807">_xlfn.IFS(C807&lt;5.7,"Normal",C807&lt;=6.4,"Predibetics",TRUE,"Diabetes")</f>
        <v>Predibetics</v>
      </c>
    </row>
    <row r="808" spans="1:11" x14ac:dyDescent="0.3">
      <c r="A808" t="s">
        <v>1563</v>
      </c>
      <c r="B808">
        <v>29.53</v>
      </c>
      <c r="C808">
        <v>10.64</v>
      </c>
      <c r="D808" t="s">
        <v>2379</v>
      </c>
      <c r="E808" t="s">
        <v>2379</v>
      </c>
      <c r="F808" t="s">
        <v>2379</v>
      </c>
      <c r="G808">
        <v>0</v>
      </c>
      <c r="H808" t="s">
        <v>2379</v>
      </c>
      <c r="J808" t="str" cm="1">
        <f t="array" ref="J808">_xlfn.IFS(B808&lt;18.5,"Underweight",B808&lt;=24.9,"Normal weight",B808&lt;=29.9, "overweight",TRUE,"obesity")</f>
        <v>overweight</v>
      </c>
      <c r="K808" t="str" cm="1">
        <f t="array" ref="K808">_xlfn.IFS(C808&lt;5.7,"Normal",C808&lt;=6.4,"Predibetics",TRUE,"Diabetes")</f>
        <v>Diabetes</v>
      </c>
    </row>
    <row r="809" spans="1:11" x14ac:dyDescent="0.3">
      <c r="A809" t="s">
        <v>1562</v>
      </c>
      <c r="B809">
        <v>42.51</v>
      </c>
      <c r="C809">
        <v>8.2100000000000009</v>
      </c>
      <c r="D809" t="s">
        <v>2380</v>
      </c>
      <c r="E809" t="s">
        <v>2379</v>
      </c>
      <c r="F809" t="s">
        <v>2379</v>
      </c>
      <c r="G809">
        <v>0</v>
      </c>
      <c r="H809" t="s">
        <v>2379</v>
      </c>
      <c r="J809" t="str" cm="1">
        <f t="array" ref="J809">_xlfn.IFS(B809&lt;18.5,"Underweight",B809&lt;=24.9,"Normal weight",B809&lt;=29.9, "overweight",TRUE,"obesity")</f>
        <v>obesity</v>
      </c>
      <c r="K809" t="str" cm="1">
        <f t="array" ref="K809">_xlfn.IFS(C809&lt;5.7,"Normal",C809&lt;=6.4,"Predibetics",TRUE,"Diabetes")</f>
        <v>Diabetes</v>
      </c>
    </row>
    <row r="810" spans="1:11" x14ac:dyDescent="0.3">
      <c r="A810" t="s">
        <v>1561</v>
      </c>
      <c r="B810">
        <v>38.14</v>
      </c>
      <c r="C810">
        <v>5.58</v>
      </c>
      <c r="D810" t="s">
        <v>2379</v>
      </c>
      <c r="E810" t="s">
        <v>2379</v>
      </c>
      <c r="F810" t="s">
        <v>2381</v>
      </c>
      <c r="G810">
        <v>1</v>
      </c>
      <c r="H810" t="s">
        <v>2379</v>
      </c>
      <c r="J810" t="str" cm="1">
        <f t="array" ref="J810">_xlfn.IFS(B810&lt;18.5,"Underweight",B810&lt;=24.9,"Normal weight",B810&lt;=29.9, "overweight",TRUE,"obesity")</f>
        <v>obesity</v>
      </c>
      <c r="K810" t="str" cm="1">
        <f t="array" ref="K810">_xlfn.IFS(C810&lt;5.7,"Normal",C810&lt;=6.4,"Predibetics",TRUE,"Diabetes")</f>
        <v>Normal</v>
      </c>
    </row>
    <row r="811" spans="1:11" x14ac:dyDescent="0.3">
      <c r="A811" t="s">
        <v>1560</v>
      </c>
      <c r="B811">
        <v>39.93</v>
      </c>
      <c r="C811">
        <v>8.75</v>
      </c>
      <c r="D811" t="s">
        <v>2379</v>
      </c>
      <c r="E811" t="s">
        <v>2379</v>
      </c>
      <c r="F811" t="s">
        <v>2379</v>
      </c>
      <c r="G811">
        <v>0</v>
      </c>
      <c r="H811" t="s">
        <v>2379</v>
      </c>
      <c r="J811" t="str" cm="1">
        <f t="array" ref="J811">_xlfn.IFS(B811&lt;18.5,"Underweight",B811&lt;=24.9,"Normal weight",B811&lt;=29.9, "overweight",TRUE,"obesity")</f>
        <v>obesity</v>
      </c>
      <c r="K811" t="str" cm="1">
        <f t="array" ref="K811">_xlfn.IFS(C811&lt;5.7,"Normal",C811&lt;=6.4,"Predibetics",TRUE,"Diabetes")</f>
        <v>Diabetes</v>
      </c>
    </row>
    <row r="812" spans="1:11" x14ac:dyDescent="0.3">
      <c r="A812" t="s">
        <v>1559</v>
      </c>
      <c r="B812">
        <v>38.83</v>
      </c>
      <c r="C812">
        <v>11.86</v>
      </c>
      <c r="D812" t="s">
        <v>2379</v>
      </c>
      <c r="E812" t="s">
        <v>2379</v>
      </c>
      <c r="F812" t="s">
        <v>2379</v>
      </c>
      <c r="G812">
        <v>0</v>
      </c>
      <c r="H812" t="s">
        <v>2379</v>
      </c>
      <c r="J812" t="str" cm="1">
        <f t="array" ref="J812">_xlfn.IFS(B812&lt;18.5,"Underweight",B812&lt;=24.9,"Normal weight",B812&lt;=29.9, "overweight",TRUE,"obesity")</f>
        <v>obesity</v>
      </c>
      <c r="K812" t="str" cm="1">
        <f t="array" ref="K812">_xlfn.IFS(C812&lt;5.7,"Normal",C812&lt;=6.4,"Predibetics",TRUE,"Diabetes")</f>
        <v>Diabetes</v>
      </c>
    </row>
    <row r="813" spans="1:11" x14ac:dyDescent="0.3">
      <c r="A813" t="s">
        <v>1558</v>
      </c>
      <c r="B813">
        <v>37.4</v>
      </c>
      <c r="C813">
        <v>11.46</v>
      </c>
      <c r="D813" t="s">
        <v>2379</v>
      </c>
      <c r="E813" t="s">
        <v>2379</v>
      </c>
      <c r="F813" t="s">
        <v>2379</v>
      </c>
      <c r="G813">
        <v>0</v>
      </c>
      <c r="H813" t="s">
        <v>2379</v>
      </c>
      <c r="J813" t="str" cm="1">
        <f t="array" ref="J813">_xlfn.IFS(B813&lt;18.5,"Underweight",B813&lt;=24.9,"Normal weight",B813&lt;=29.9, "overweight",TRUE,"obesity")</f>
        <v>obesity</v>
      </c>
      <c r="K813" t="str" cm="1">
        <f t="array" ref="K813">_xlfn.IFS(C813&lt;5.7,"Normal",C813&lt;=6.4,"Predibetics",TRUE,"Diabetes")</f>
        <v>Diabetes</v>
      </c>
    </row>
    <row r="814" spans="1:11" x14ac:dyDescent="0.3">
      <c r="A814" t="s">
        <v>1557</v>
      </c>
      <c r="B814">
        <v>21.4</v>
      </c>
      <c r="C814">
        <v>9.0299999999999994</v>
      </c>
      <c r="D814" t="s">
        <v>2379</v>
      </c>
      <c r="E814" t="s">
        <v>2379</v>
      </c>
      <c r="F814" t="s">
        <v>2379</v>
      </c>
      <c r="G814">
        <v>0</v>
      </c>
      <c r="H814" t="s">
        <v>2379</v>
      </c>
      <c r="J814" t="str" cm="1">
        <f t="array" ref="J814">_xlfn.IFS(B814&lt;18.5,"Underweight",B814&lt;=24.9,"Normal weight",B814&lt;=29.9, "overweight",TRUE,"obesity")</f>
        <v>Normal weight</v>
      </c>
      <c r="K814" t="str" cm="1">
        <f t="array" ref="K814">_xlfn.IFS(C814&lt;5.7,"Normal",C814&lt;=6.4,"Predibetics",TRUE,"Diabetes")</f>
        <v>Diabetes</v>
      </c>
    </row>
    <row r="815" spans="1:11" x14ac:dyDescent="0.3">
      <c r="A815" t="s">
        <v>1556</v>
      </c>
      <c r="B815">
        <v>38.380000000000003</v>
      </c>
      <c r="C815">
        <v>8.26</v>
      </c>
      <c r="D815" t="s">
        <v>2380</v>
      </c>
      <c r="E815" t="s">
        <v>2379</v>
      </c>
      <c r="F815" t="s">
        <v>2379</v>
      </c>
      <c r="G815">
        <v>2</v>
      </c>
      <c r="H815" t="s">
        <v>2379</v>
      </c>
      <c r="J815" t="str" cm="1">
        <f t="array" ref="J815">_xlfn.IFS(B815&lt;18.5,"Underweight",B815&lt;=24.9,"Normal weight",B815&lt;=29.9, "overweight",TRUE,"obesity")</f>
        <v>obesity</v>
      </c>
      <c r="K815" t="str" cm="1">
        <f t="array" ref="K815">_xlfn.IFS(C815&lt;5.7,"Normal",C815&lt;=6.4,"Predibetics",TRUE,"Diabetes")</f>
        <v>Diabetes</v>
      </c>
    </row>
    <row r="816" spans="1:11" x14ac:dyDescent="0.3">
      <c r="A816" t="s">
        <v>1555</v>
      </c>
      <c r="B816">
        <v>33.659999999999997</v>
      </c>
      <c r="C816">
        <v>5.42</v>
      </c>
      <c r="D816" t="s">
        <v>2380</v>
      </c>
      <c r="E816" t="s">
        <v>2379</v>
      </c>
      <c r="F816" t="s">
        <v>2379</v>
      </c>
      <c r="G816">
        <v>2</v>
      </c>
      <c r="H816" t="s">
        <v>2379</v>
      </c>
      <c r="J816" t="str" cm="1">
        <f t="array" ref="J816">_xlfn.IFS(B816&lt;18.5,"Underweight",B816&lt;=24.9,"Normal weight",B816&lt;=29.9, "overweight",TRUE,"obesity")</f>
        <v>obesity</v>
      </c>
      <c r="K816" t="str" cm="1">
        <f t="array" ref="K816">_xlfn.IFS(C816&lt;5.7,"Normal",C816&lt;=6.4,"Predibetics",TRUE,"Diabetes")</f>
        <v>Normal</v>
      </c>
    </row>
    <row r="817" spans="1:11" x14ac:dyDescent="0.3">
      <c r="A817" t="s">
        <v>1554</v>
      </c>
      <c r="B817">
        <v>31.79</v>
      </c>
      <c r="C817">
        <v>11.33</v>
      </c>
      <c r="D817" t="s">
        <v>2380</v>
      </c>
      <c r="E817" t="s">
        <v>2379</v>
      </c>
      <c r="F817" t="s">
        <v>2381</v>
      </c>
      <c r="G817">
        <v>1</v>
      </c>
      <c r="H817" t="s">
        <v>2379</v>
      </c>
      <c r="J817" t="str" cm="1">
        <f t="array" ref="J817">_xlfn.IFS(B817&lt;18.5,"Underweight",B817&lt;=24.9,"Normal weight",B817&lt;=29.9, "overweight",TRUE,"obesity")</f>
        <v>obesity</v>
      </c>
      <c r="K817" t="str" cm="1">
        <f t="array" ref="K817">_xlfn.IFS(C817&lt;5.7,"Normal",C817&lt;=6.4,"Predibetics",TRUE,"Diabetes")</f>
        <v>Diabetes</v>
      </c>
    </row>
    <row r="818" spans="1:11" x14ac:dyDescent="0.3">
      <c r="A818" t="s">
        <v>1553</v>
      </c>
      <c r="B818">
        <v>29.7</v>
      </c>
      <c r="C818">
        <v>7.69</v>
      </c>
      <c r="D818" t="s">
        <v>2380</v>
      </c>
      <c r="E818" t="s">
        <v>2379</v>
      </c>
      <c r="F818" t="s">
        <v>2381</v>
      </c>
      <c r="G818">
        <v>1</v>
      </c>
      <c r="H818" t="s">
        <v>2379</v>
      </c>
      <c r="J818" t="str" cm="1">
        <f t="array" ref="J818">_xlfn.IFS(B818&lt;18.5,"Underweight",B818&lt;=24.9,"Normal weight",B818&lt;=29.9, "overweight",TRUE,"obesity")</f>
        <v>overweight</v>
      </c>
      <c r="K818" t="str" cm="1">
        <f t="array" ref="K818">_xlfn.IFS(C818&lt;5.7,"Normal",C818&lt;=6.4,"Predibetics",TRUE,"Diabetes")</f>
        <v>Diabetes</v>
      </c>
    </row>
    <row r="819" spans="1:11" x14ac:dyDescent="0.3">
      <c r="A819" t="s">
        <v>1552</v>
      </c>
      <c r="B819">
        <v>25.46</v>
      </c>
      <c r="C819">
        <v>8.77</v>
      </c>
      <c r="D819" t="s">
        <v>2380</v>
      </c>
      <c r="E819" t="s">
        <v>2379</v>
      </c>
      <c r="F819" t="s">
        <v>2381</v>
      </c>
      <c r="G819">
        <v>1</v>
      </c>
      <c r="H819" t="s">
        <v>2379</v>
      </c>
      <c r="J819" t="str" cm="1">
        <f t="array" ref="J819">_xlfn.IFS(B819&lt;18.5,"Underweight",B819&lt;=24.9,"Normal weight",B819&lt;=29.9, "overweight",TRUE,"obesity")</f>
        <v>overweight</v>
      </c>
      <c r="K819" t="str" cm="1">
        <f t="array" ref="K819">_xlfn.IFS(C819&lt;5.7,"Normal",C819&lt;=6.4,"Predibetics",TRUE,"Diabetes")</f>
        <v>Diabetes</v>
      </c>
    </row>
    <row r="820" spans="1:11" x14ac:dyDescent="0.3">
      <c r="A820" t="s">
        <v>1551</v>
      </c>
      <c r="B820">
        <v>39.14</v>
      </c>
      <c r="C820">
        <v>4.91</v>
      </c>
      <c r="D820" t="s">
        <v>2379</v>
      </c>
      <c r="E820" t="s">
        <v>2380</v>
      </c>
      <c r="F820" t="s">
        <v>2379</v>
      </c>
      <c r="G820">
        <v>1</v>
      </c>
      <c r="H820" t="s">
        <v>2379</v>
      </c>
      <c r="J820" t="str" cm="1">
        <f t="array" ref="J820">_xlfn.IFS(B820&lt;18.5,"Underweight",B820&lt;=24.9,"Normal weight",B820&lt;=29.9, "overweight",TRUE,"obesity")</f>
        <v>obesity</v>
      </c>
      <c r="K820" t="str" cm="1">
        <f t="array" ref="K820">_xlfn.IFS(C820&lt;5.7,"Normal",C820&lt;=6.4,"Predibetics",TRUE,"Diabetes")</f>
        <v>Normal</v>
      </c>
    </row>
    <row r="821" spans="1:11" x14ac:dyDescent="0.3">
      <c r="A821" t="s">
        <v>1550</v>
      </c>
      <c r="B821">
        <v>41.2</v>
      </c>
      <c r="C821">
        <v>4.95</v>
      </c>
      <c r="D821" t="s">
        <v>2379</v>
      </c>
      <c r="E821" t="s">
        <v>2379</v>
      </c>
      <c r="F821" t="s">
        <v>2379</v>
      </c>
      <c r="G821">
        <v>1</v>
      </c>
      <c r="H821" t="s">
        <v>2379</v>
      </c>
      <c r="J821" t="str" cm="1">
        <f t="array" ref="J821">_xlfn.IFS(B821&lt;18.5,"Underweight",B821&lt;=24.9,"Normal weight",B821&lt;=29.9, "overweight",TRUE,"obesity")</f>
        <v>obesity</v>
      </c>
      <c r="K821" t="str" cm="1">
        <f t="array" ref="K821">_xlfn.IFS(C821&lt;5.7,"Normal",C821&lt;=6.4,"Predibetics",TRUE,"Diabetes")</f>
        <v>Normal</v>
      </c>
    </row>
    <row r="822" spans="1:11" x14ac:dyDescent="0.3">
      <c r="A822" t="s">
        <v>1549</v>
      </c>
      <c r="B822">
        <v>28.81</v>
      </c>
      <c r="C822">
        <v>10.8</v>
      </c>
      <c r="D822" t="s">
        <v>2380</v>
      </c>
      <c r="E822" t="s">
        <v>2379</v>
      </c>
      <c r="F822" t="s">
        <v>2381</v>
      </c>
      <c r="G822">
        <v>1</v>
      </c>
      <c r="H822" t="s">
        <v>2379</v>
      </c>
      <c r="J822" t="str" cm="1">
        <f t="array" ref="J822">_xlfn.IFS(B822&lt;18.5,"Underweight",B822&lt;=24.9,"Normal weight",B822&lt;=29.9, "overweight",TRUE,"obesity")</f>
        <v>overweight</v>
      </c>
      <c r="K822" t="str" cm="1">
        <f t="array" ref="K822">_xlfn.IFS(C822&lt;5.7,"Normal",C822&lt;=6.4,"Predibetics",TRUE,"Diabetes")</f>
        <v>Diabetes</v>
      </c>
    </row>
    <row r="823" spans="1:11" x14ac:dyDescent="0.3">
      <c r="A823" t="s">
        <v>1548</v>
      </c>
      <c r="B823">
        <v>37.409999999999997</v>
      </c>
      <c r="C823">
        <v>7.21</v>
      </c>
      <c r="D823" t="s">
        <v>2379</v>
      </c>
      <c r="E823" t="s">
        <v>2379</v>
      </c>
      <c r="F823" t="s">
        <v>2379</v>
      </c>
      <c r="G823">
        <v>2</v>
      </c>
      <c r="H823" t="s">
        <v>2379</v>
      </c>
      <c r="J823" t="str" cm="1">
        <f t="array" ref="J823">_xlfn.IFS(B823&lt;18.5,"Underweight",B823&lt;=24.9,"Normal weight",B823&lt;=29.9, "overweight",TRUE,"obesity")</f>
        <v>obesity</v>
      </c>
      <c r="K823" t="str" cm="1">
        <f t="array" ref="K823">_xlfn.IFS(C823&lt;5.7,"Normal",C823&lt;=6.4,"Predibetics",TRUE,"Diabetes")</f>
        <v>Diabetes</v>
      </c>
    </row>
    <row r="824" spans="1:11" x14ac:dyDescent="0.3">
      <c r="A824" t="s">
        <v>1547</v>
      </c>
      <c r="B824">
        <v>52.54</v>
      </c>
      <c r="C824">
        <v>5.12</v>
      </c>
      <c r="D824" t="s">
        <v>2379</v>
      </c>
      <c r="E824" t="s">
        <v>2379</v>
      </c>
      <c r="F824" t="s">
        <v>2381</v>
      </c>
      <c r="G824">
        <v>1</v>
      </c>
      <c r="H824" t="s">
        <v>2379</v>
      </c>
      <c r="J824" t="str" cm="1">
        <f t="array" ref="J824">_xlfn.IFS(B824&lt;18.5,"Underweight",B824&lt;=24.9,"Normal weight",B824&lt;=29.9, "overweight",TRUE,"obesity")</f>
        <v>obesity</v>
      </c>
      <c r="K824" t="str" cm="1">
        <f t="array" ref="K824">_xlfn.IFS(C824&lt;5.7,"Normal",C824&lt;=6.4,"Predibetics",TRUE,"Diabetes")</f>
        <v>Normal</v>
      </c>
    </row>
    <row r="825" spans="1:11" x14ac:dyDescent="0.3">
      <c r="A825" t="s">
        <v>1546</v>
      </c>
      <c r="B825">
        <v>17.29</v>
      </c>
      <c r="C825">
        <v>4.62</v>
      </c>
      <c r="D825" t="s">
        <v>2379</v>
      </c>
      <c r="E825" t="s">
        <v>2380</v>
      </c>
      <c r="F825" t="s">
        <v>2379</v>
      </c>
      <c r="G825">
        <v>1</v>
      </c>
      <c r="H825" t="s">
        <v>2380</v>
      </c>
      <c r="J825" t="str" cm="1">
        <f t="array" ref="J825">_xlfn.IFS(B825&lt;18.5,"Underweight",B825&lt;=24.9,"Normal weight",B825&lt;=29.9, "overweight",TRUE,"obesity")</f>
        <v>Underweight</v>
      </c>
      <c r="K825" t="str" cm="1">
        <f t="array" ref="K825">_xlfn.IFS(C825&lt;5.7,"Normal",C825&lt;=6.4,"Predibetics",TRUE,"Diabetes")</f>
        <v>Normal</v>
      </c>
    </row>
    <row r="826" spans="1:11" x14ac:dyDescent="0.3">
      <c r="A826" t="s">
        <v>1545</v>
      </c>
      <c r="B826">
        <v>31.74</v>
      </c>
      <c r="C826">
        <v>7.68</v>
      </c>
      <c r="D826" t="s">
        <v>2380</v>
      </c>
      <c r="E826" t="s">
        <v>2379</v>
      </c>
      <c r="F826" t="s">
        <v>2379</v>
      </c>
      <c r="G826">
        <v>0</v>
      </c>
      <c r="H826" t="s">
        <v>2379</v>
      </c>
      <c r="J826" t="str" cm="1">
        <f t="array" ref="J826">_xlfn.IFS(B826&lt;18.5,"Underweight",B826&lt;=24.9,"Normal weight",B826&lt;=29.9, "overweight",TRUE,"obesity")</f>
        <v>obesity</v>
      </c>
      <c r="K826" t="str" cm="1">
        <f t="array" ref="K826">_xlfn.IFS(C826&lt;5.7,"Normal",C826&lt;=6.4,"Predibetics",TRUE,"Diabetes")</f>
        <v>Diabetes</v>
      </c>
    </row>
    <row r="827" spans="1:11" x14ac:dyDescent="0.3">
      <c r="A827" t="s">
        <v>1544</v>
      </c>
      <c r="B827">
        <v>26.504999999999999</v>
      </c>
      <c r="C827">
        <v>6.79</v>
      </c>
      <c r="D827" t="s">
        <v>2380</v>
      </c>
      <c r="E827" t="s">
        <v>2379</v>
      </c>
      <c r="F827" t="s">
        <v>2381</v>
      </c>
      <c r="G827">
        <v>1</v>
      </c>
      <c r="H827" t="s">
        <v>2379</v>
      </c>
      <c r="J827" t="str" cm="1">
        <f t="array" ref="J827">_xlfn.IFS(B827&lt;18.5,"Underweight",B827&lt;=24.9,"Normal weight",B827&lt;=29.9, "overweight",TRUE,"obesity")</f>
        <v>overweight</v>
      </c>
      <c r="K827" t="str" cm="1">
        <f t="array" ref="K827">_xlfn.IFS(C827&lt;5.7,"Normal",C827&lt;=6.4,"Predibetics",TRUE,"Diabetes")</f>
        <v>Diabetes</v>
      </c>
    </row>
    <row r="828" spans="1:11" x14ac:dyDescent="0.3">
      <c r="A828" t="s">
        <v>1543</v>
      </c>
      <c r="B828">
        <v>36.479999999999997</v>
      </c>
      <c r="C828">
        <v>11.09</v>
      </c>
      <c r="D828" t="s">
        <v>2379</v>
      </c>
      <c r="E828" t="s">
        <v>2379</v>
      </c>
      <c r="F828" t="s">
        <v>2379</v>
      </c>
      <c r="G828">
        <v>0</v>
      </c>
      <c r="H828" t="s">
        <v>2379</v>
      </c>
      <c r="J828" t="str" cm="1">
        <f t="array" ref="J828">_xlfn.IFS(B828&lt;18.5,"Underweight",B828&lt;=24.9,"Normal weight",B828&lt;=29.9, "overweight",TRUE,"obesity")</f>
        <v>obesity</v>
      </c>
      <c r="K828" t="str" cm="1">
        <f t="array" ref="K828">_xlfn.IFS(C828&lt;5.7,"Normal",C828&lt;=6.4,"Predibetics",TRUE,"Diabetes")</f>
        <v>Diabetes</v>
      </c>
    </row>
    <row r="829" spans="1:11" x14ac:dyDescent="0.3">
      <c r="A829" t="s">
        <v>1542</v>
      </c>
      <c r="B829">
        <v>39.159999999999997</v>
      </c>
      <c r="C829">
        <v>5.24</v>
      </c>
      <c r="D829" t="s">
        <v>2380</v>
      </c>
      <c r="E829" t="s">
        <v>2379</v>
      </c>
      <c r="F829" t="s">
        <v>2381</v>
      </c>
      <c r="G829">
        <v>1</v>
      </c>
      <c r="H829" t="s">
        <v>2379</v>
      </c>
      <c r="J829" t="str" cm="1">
        <f t="array" ref="J829">_xlfn.IFS(B829&lt;18.5,"Underweight",B829&lt;=24.9,"Normal weight",B829&lt;=29.9, "overweight",TRUE,"obesity")</f>
        <v>obesity</v>
      </c>
      <c r="K829" t="str" cm="1">
        <f t="array" ref="K829">_xlfn.IFS(C829&lt;5.7,"Normal",C829&lt;=6.4,"Predibetics",TRUE,"Diabetes")</f>
        <v>Normal</v>
      </c>
    </row>
    <row r="830" spans="1:11" x14ac:dyDescent="0.3">
      <c r="A830" t="s">
        <v>1541</v>
      </c>
      <c r="B830">
        <v>28.22</v>
      </c>
      <c r="C830">
        <v>7.51</v>
      </c>
      <c r="D830" t="s">
        <v>2380</v>
      </c>
      <c r="E830" t="s">
        <v>2379</v>
      </c>
      <c r="F830" t="s">
        <v>2381</v>
      </c>
      <c r="G830">
        <v>1</v>
      </c>
      <c r="H830" t="s">
        <v>2379</v>
      </c>
      <c r="J830" t="str" cm="1">
        <f t="array" ref="J830">_xlfn.IFS(B830&lt;18.5,"Underweight",B830&lt;=24.9,"Normal weight",B830&lt;=29.9, "overweight",TRUE,"obesity")</f>
        <v>overweight</v>
      </c>
      <c r="K830" t="str" cm="1">
        <f t="array" ref="K830">_xlfn.IFS(C830&lt;5.7,"Normal",C830&lt;=6.4,"Predibetics",TRUE,"Diabetes")</f>
        <v>Diabetes</v>
      </c>
    </row>
    <row r="831" spans="1:11" x14ac:dyDescent="0.3">
      <c r="A831" t="s">
        <v>1540</v>
      </c>
      <c r="B831">
        <v>35</v>
      </c>
      <c r="C831">
        <v>4.13</v>
      </c>
      <c r="D831" t="s">
        <v>2379</v>
      </c>
      <c r="E831" t="s">
        <v>2379</v>
      </c>
      <c r="F831" t="s">
        <v>2379</v>
      </c>
      <c r="G831">
        <v>2</v>
      </c>
      <c r="H831" t="s">
        <v>2379</v>
      </c>
      <c r="J831" t="str" cm="1">
        <f t="array" ref="J831">_xlfn.IFS(B831&lt;18.5,"Underweight",B831&lt;=24.9,"Normal weight",B831&lt;=29.9, "overweight",TRUE,"obesity")</f>
        <v>obesity</v>
      </c>
      <c r="K831" t="str" cm="1">
        <f t="array" ref="K831">_xlfn.IFS(C831&lt;5.7,"Normal",C831&lt;=6.4,"Predibetics",TRUE,"Diabetes")</f>
        <v>Normal</v>
      </c>
    </row>
    <row r="832" spans="1:11" x14ac:dyDescent="0.3">
      <c r="A832" t="s">
        <v>1539</v>
      </c>
      <c r="B832">
        <v>36.24</v>
      </c>
      <c r="C832">
        <v>8.3800000000000008</v>
      </c>
      <c r="D832" t="s">
        <v>2380</v>
      </c>
      <c r="E832" t="s">
        <v>2379</v>
      </c>
      <c r="F832" t="s">
        <v>2379</v>
      </c>
      <c r="G832">
        <v>1</v>
      </c>
      <c r="H832" t="s">
        <v>2379</v>
      </c>
      <c r="J832" t="str" cm="1">
        <f t="array" ref="J832">_xlfn.IFS(B832&lt;18.5,"Underweight",B832&lt;=24.9,"Normal weight",B832&lt;=29.9, "overweight",TRUE,"obesity")</f>
        <v>obesity</v>
      </c>
      <c r="K832" t="str" cm="1">
        <f t="array" ref="K832">_xlfn.IFS(C832&lt;5.7,"Normal",C832&lt;=6.4,"Predibetics",TRUE,"Diabetes")</f>
        <v>Diabetes</v>
      </c>
    </row>
    <row r="833" spans="1:11" x14ac:dyDescent="0.3">
      <c r="A833" t="s">
        <v>1538</v>
      </c>
      <c r="B833">
        <v>36.954999999999998</v>
      </c>
      <c r="C833">
        <v>8.07</v>
      </c>
      <c r="D833" t="s">
        <v>2379</v>
      </c>
      <c r="E833" t="s">
        <v>2379</v>
      </c>
      <c r="F833" t="s">
        <v>2379</v>
      </c>
      <c r="G833">
        <v>0</v>
      </c>
      <c r="H833" t="s">
        <v>2379</v>
      </c>
      <c r="J833" t="str" cm="1">
        <f t="array" ref="J833">_xlfn.IFS(B833&lt;18.5,"Underweight",B833&lt;=24.9,"Normal weight",B833&lt;=29.9, "overweight",TRUE,"obesity")</f>
        <v>obesity</v>
      </c>
      <c r="K833" t="str" cm="1">
        <f t="array" ref="K833">_xlfn.IFS(C833&lt;5.7,"Normal",C833&lt;=6.4,"Predibetics",TRUE,"Diabetes")</f>
        <v>Diabetes</v>
      </c>
    </row>
    <row r="834" spans="1:11" x14ac:dyDescent="0.3">
      <c r="A834" t="s">
        <v>1537</v>
      </c>
      <c r="B834">
        <v>29.64</v>
      </c>
      <c r="C834">
        <v>8.9499999999999993</v>
      </c>
      <c r="D834" t="s">
        <v>2379</v>
      </c>
      <c r="E834" t="s">
        <v>2379</v>
      </c>
      <c r="F834" t="s">
        <v>2379</v>
      </c>
      <c r="G834">
        <v>0</v>
      </c>
      <c r="H834" t="s">
        <v>2379</v>
      </c>
      <c r="J834" t="str" cm="1">
        <f t="array" ref="J834">_xlfn.IFS(B834&lt;18.5,"Underweight",B834&lt;=24.9,"Normal weight",B834&lt;=29.9, "overweight",TRUE,"obesity")</f>
        <v>overweight</v>
      </c>
      <c r="K834" t="str" cm="1">
        <f t="array" ref="K834">_xlfn.IFS(C834&lt;5.7,"Normal",C834&lt;=6.4,"Predibetics",TRUE,"Diabetes")</f>
        <v>Diabetes</v>
      </c>
    </row>
    <row r="835" spans="1:11" x14ac:dyDescent="0.3">
      <c r="A835" t="s">
        <v>1536</v>
      </c>
      <c r="B835">
        <v>42.74</v>
      </c>
      <c r="C835">
        <v>6.31</v>
      </c>
      <c r="D835" t="s">
        <v>2380</v>
      </c>
      <c r="E835" t="s">
        <v>2379</v>
      </c>
      <c r="F835" t="s">
        <v>2379</v>
      </c>
      <c r="G835">
        <v>1</v>
      </c>
      <c r="H835" t="s">
        <v>2379</v>
      </c>
      <c r="J835" t="str" cm="1">
        <f t="array" ref="J835">_xlfn.IFS(B835&lt;18.5,"Underweight",B835&lt;=24.9,"Normal weight",B835&lt;=29.9, "overweight",TRUE,"obesity")</f>
        <v>obesity</v>
      </c>
      <c r="K835" t="str" cm="1">
        <f t="array" ref="K835">_xlfn.IFS(C835&lt;5.7,"Normal",C835&lt;=6.4,"Predibetics",TRUE,"Diabetes")</f>
        <v>Predibetics</v>
      </c>
    </row>
    <row r="836" spans="1:11" x14ac:dyDescent="0.3">
      <c r="A836" t="s">
        <v>1535</v>
      </c>
      <c r="B836">
        <v>36.130000000000003</v>
      </c>
      <c r="C836">
        <v>7.19</v>
      </c>
      <c r="D836" t="s">
        <v>2380</v>
      </c>
      <c r="E836" t="s">
        <v>2379</v>
      </c>
      <c r="F836" t="s">
        <v>2379</v>
      </c>
      <c r="G836">
        <v>2</v>
      </c>
      <c r="H836" t="s">
        <v>2379</v>
      </c>
      <c r="J836" t="str" cm="1">
        <f t="array" ref="J836">_xlfn.IFS(B836&lt;18.5,"Underweight",B836&lt;=24.9,"Normal weight",B836&lt;=29.9, "overweight",TRUE,"obesity")</f>
        <v>obesity</v>
      </c>
      <c r="K836" t="str" cm="1">
        <f t="array" ref="K836">_xlfn.IFS(C836&lt;5.7,"Normal",C836&lt;=6.4,"Predibetics",TRUE,"Diabetes")</f>
        <v>Diabetes</v>
      </c>
    </row>
    <row r="837" spans="1:11" x14ac:dyDescent="0.3">
      <c r="A837" t="s">
        <v>1534</v>
      </c>
      <c r="B837">
        <v>31.55</v>
      </c>
      <c r="C837">
        <v>6.11</v>
      </c>
      <c r="D837" t="s">
        <v>2380</v>
      </c>
      <c r="E837" t="s">
        <v>2379</v>
      </c>
      <c r="F837" t="s">
        <v>2379</v>
      </c>
      <c r="G837">
        <v>1</v>
      </c>
      <c r="H837" t="s">
        <v>2379</v>
      </c>
      <c r="J837" t="str" cm="1">
        <f t="array" ref="J837">_xlfn.IFS(B837&lt;18.5,"Underweight",B837&lt;=24.9,"Normal weight",B837&lt;=29.9, "overweight",TRUE,"obesity")</f>
        <v>obesity</v>
      </c>
      <c r="K837" t="str" cm="1">
        <f t="array" ref="K837">_xlfn.IFS(C837&lt;5.7,"Normal",C837&lt;=6.4,"Predibetics",TRUE,"Diabetes")</f>
        <v>Predibetics</v>
      </c>
    </row>
    <row r="838" spans="1:11" x14ac:dyDescent="0.3">
      <c r="A838" t="s">
        <v>1533</v>
      </c>
      <c r="B838">
        <v>52.75</v>
      </c>
      <c r="C838">
        <v>6.02</v>
      </c>
      <c r="D838" t="s">
        <v>2379</v>
      </c>
      <c r="E838" t="s">
        <v>2379</v>
      </c>
      <c r="F838" t="s">
        <v>2379</v>
      </c>
      <c r="G838">
        <v>1</v>
      </c>
      <c r="H838" t="s">
        <v>2379</v>
      </c>
      <c r="J838" t="str" cm="1">
        <f t="array" ref="J838">_xlfn.IFS(B838&lt;18.5,"Underweight",B838&lt;=24.9,"Normal weight",B838&lt;=29.9, "overweight",TRUE,"obesity")</f>
        <v>obesity</v>
      </c>
      <c r="K838" t="str" cm="1">
        <f t="array" ref="K838">_xlfn.IFS(C838&lt;5.7,"Normal",C838&lt;=6.4,"Predibetics",TRUE,"Diabetes")</f>
        <v>Predibetics</v>
      </c>
    </row>
    <row r="839" spans="1:11" x14ac:dyDescent="0.3">
      <c r="A839" t="s">
        <v>1532</v>
      </c>
      <c r="B839">
        <v>36.67</v>
      </c>
      <c r="C839">
        <v>11.86</v>
      </c>
      <c r="D839" t="s">
        <v>2379</v>
      </c>
      <c r="E839" t="s">
        <v>2379</v>
      </c>
      <c r="F839" t="s">
        <v>2379</v>
      </c>
      <c r="G839">
        <v>0</v>
      </c>
      <c r="H839" t="s">
        <v>2379</v>
      </c>
      <c r="J839" t="str" cm="1">
        <f t="array" ref="J839">_xlfn.IFS(B839&lt;18.5,"Underweight",B839&lt;=24.9,"Normal weight",B839&lt;=29.9, "overweight",TRUE,"obesity")</f>
        <v>obesity</v>
      </c>
      <c r="K839" t="str" cm="1">
        <f t="array" ref="K839">_xlfn.IFS(C839&lt;5.7,"Normal",C839&lt;=6.4,"Predibetics",TRUE,"Diabetes")</f>
        <v>Diabetes</v>
      </c>
    </row>
    <row r="840" spans="1:11" x14ac:dyDescent="0.3">
      <c r="A840" t="s">
        <v>1531</v>
      </c>
      <c r="B840">
        <v>38.06</v>
      </c>
      <c r="C840">
        <v>8.25</v>
      </c>
      <c r="D840" t="s">
        <v>2379</v>
      </c>
      <c r="E840" t="s">
        <v>2379</v>
      </c>
      <c r="F840" t="s">
        <v>2379</v>
      </c>
      <c r="G840">
        <v>0</v>
      </c>
      <c r="H840" t="s">
        <v>2379</v>
      </c>
      <c r="J840" t="str" cm="1">
        <f t="array" ref="J840">_xlfn.IFS(B840&lt;18.5,"Underweight",B840&lt;=24.9,"Normal weight",B840&lt;=29.9, "overweight",TRUE,"obesity")</f>
        <v>obesity</v>
      </c>
      <c r="K840" t="str" cm="1">
        <f t="array" ref="K840">_xlfn.IFS(C840&lt;5.7,"Normal",C840&lt;=6.4,"Predibetics",TRUE,"Diabetes")</f>
        <v>Diabetes</v>
      </c>
    </row>
    <row r="841" spans="1:11" x14ac:dyDescent="0.3">
      <c r="A841" t="s">
        <v>1530</v>
      </c>
      <c r="B841">
        <v>38</v>
      </c>
      <c r="C841">
        <v>8.1300000000000008</v>
      </c>
      <c r="D841" t="s">
        <v>2379</v>
      </c>
      <c r="E841" t="s">
        <v>2379</v>
      </c>
      <c r="F841" t="s">
        <v>2379</v>
      </c>
      <c r="G841">
        <v>0</v>
      </c>
      <c r="H841" t="s">
        <v>2379</v>
      </c>
      <c r="J841" t="str" cm="1">
        <f t="array" ref="J841">_xlfn.IFS(B841&lt;18.5,"Underweight",B841&lt;=24.9,"Normal weight",B841&lt;=29.9, "overweight",TRUE,"obesity")</f>
        <v>obesity</v>
      </c>
      <c r="K841" t="str" cm="1">
        <f t="array" ref="K841">_xlfn.IFS(C841&lt;5.7,"Normal",C841&lt;=6.4,"Predibetics",TRUE,"Diabetes")</f>
        <v>Diabetes</v>
      </c>
    </row>
    <row r="842" spans="1:11" x14ac:dyDescent="0.3">
      <c r="A842" t="s">
        <v>1529</v>
      </c>
      <c r="B842">
        <v>35.1</v>
      </c>
      <c r="C842">
        <v>10.1</v>
      </c>
      <c r="D842" t="s">
        <v>2379</v>
      </c>
      <c r="E842" t="s">
        <v>2379</v>
      </c>
      <c r="F842" t="s">
        <v>2379</v>
      </c>
      <c r="G842">
        <v>0</v>
      </c>
      <c r="H842" t="s">
        <v>2379</v>
      </c>
      <c r="J842" t="str" cm="1">
        <f t="array" ref="J842">_xlfn.IFS(B842&lt;18.5,"Underweight",B842&lt;=24.9,"Normal weight",B842&lt;=29.9, "overweight",TRUE,"obesity")</f>
        <v>obesity</v>
      </c>
      <c r="K842" t="str" cm="1">
        <f t="array" ref="K842">_xlfn.IFS(C842&lt;5.7,"Normal",C842&lt;=6.4,"Predibetics",TRUE,"Diabetes")</f>
        <v>Diabetes</v>
      </c>
    </row>
    <row r="843" spans="1:11" x14ac:dyDescent="0.3">
      <c r="A843" t="s">
        <v>1528</v>
      </c>
      <c r="B843">
        <v>33.82</v>
      </c>
      <c r="C843">
        <v>5.89</v>
      </c>
      <c r="D843" t="s">
        <v>2380</v>
      </c>
      <c r="E843" t="s">
        <v>2379</v>
      </c>
      <c r="F843" t="s">
        <v>2379</v>
      </c>
      <c r="G843">
        <v>2</v>
      </c>
      <c r="H843" t="s">
        <v>2379</v>
      </c>
      <c r="J843" t="str" cm="1">
        <f t="array" ref="J843">_xlfn.IFS(B843&lt;18.5,"Underweight",B843&lt;=24.9,"Normal weight",B843&lt;=29.9, "overweight",TRUE,"obesity")</f>
        <v>obesity</v>
      </c>
      <c r="K843" t="str" cm="1">
        <f t="array" ref="K843">_xlfn.IFS(C843&lt;5.7,"Normal",C843&lt;=6.4,"Predibetics",TRUE,"Diabetes")</f>
        <v>Predibetics</v>
      </c>
    </row>
    <row r="844" spans="1:11" x14ac:dyDescent="0.3">
      <c r="A844" t="s">
        <v>1527</v>
      </c>
      <c r="B844">
        <v>37.43</v>
      </c>
      <c r="C844">
        <v>4.97</v>
      </c>
      <c r="D844" t="s">
        <v>2379</v>
      </c>
      <c r="E844" t="s">
        <v>2379</v>
      </c>
      <c r="F844" t="s">
        <v>2379</v>
      </c>
      <c r="G844">
        <v>2</v>
      </c>
      <c r="H844" t="s">
        <v>2379</v>
      </c>
      <c r="J844" t="str" cm="1">
        <f t="array" ref="J844">_xlfn.IFS(B844&lt;18.5,"Underweight",B844&lt;=24.9,"Normal weight",B844&lt;=29.9, "overweight",TRUE,"obesity")</f>
        <v>obesity</v>
      </c>
      <c r="K844" t="str" cm="1">
        <f t="array" ref="K844">_xlfn.IFS(C844&lt;5.7,"Normal",C844&lt;=6.4,"Predibetics",TRUE,"Diabetes")</f>
        <v>Normal</v>
      </c>
    </row>
    <row r="845" spans="1:11" x14ac:dyDescent="0.3">
      <c r="A845" t="s">
        <v>1526</v>
      </c>
      <c r="B845">
        <v>30.5</v>
      </c>
      <c r="C845">
        <v>9.9</v>
      </c>
      <c r="D845" t="s">
        <v>2379</v>
      </c>
      <c r="E845" t="s">
        <v>2379</v>
      </c>
      <c r="F845" t="s">
        <v>2379</v>
      </c>
      <c r="G845">
        <v>0</v>
      </c>
      <c r="H845" t="s">
        <v>2379</v>
      </c>
      <c r="J845" t="str" cm="1">
        <f t="array" ref="J845">_xlfn.IFS(B845&lt;18.5,"Underweight",B845&lt;=24.9,"Normal weight",B845&lt;=29.9, "overweight",TRUE,"obesity")</f>
        <v>obesity</v>
      </c>
      <c r="K845" t="str" cm="1">
        <f t="array" ref="K845">_xlfn.IFS(C845&lt;5.7,"Normal",C845&lt;=6.4,"Predibetics",TRUE,"Diabetes")</f>
        <v>Diabetes</v>
      </c>
    </row>
    <row r="846" spans="1:11" x14ac:dyDescent="0.3">
      <c r="A846" t="s">
        <v>1525</v>
      </c>
      <c r="B846">
        <v>24.53</v>
      </c>
      <c r="C846">
        <v>9.0500000000000007</v>
      </c>
      <c r="D846" t="s">
        <v>2379</v>
      </c>
      <c r="E846" t="s">
        <v>2379</v>
      </c>
      <c r="F846" t="s">
        <v>2379</v>
      </c>
      <c r="G846">
        <v>0</v>
      </c>
      <c r="H846" t="s">
        <v>2379</v>
      </c>
      <c r="J846" t="str" cm="1">
        <f t="array" ref="J846">_xlfn.IFS(B846&lt;18.5,"Underweight",B846&lt;=24.9,"Normal weight",B846&lt;=29.9, "overweight",TRUE,"obesity")</f>
        <v>Normal weight</v>
      </c>
      <c r="K846" t="str" cm="1">
        <f t="array" ref="K846">_xlfn.IFS(C846&lt;5.7,"Normal",C846&lt;=6.4,"Predibetics",TRUE,"Diabetes")</f>
        <v>Diabetes</v>
      </c>
    </row>
    <row r="847" spans="1:11" x14ac:dyDescent="0.3">
      <c r="A847" t="s">
        <v>1524</v>
      </c>
      <c r="B847">
        <v>25.74</v>
      </c>
      <c r="C847">
        <v>10.93</v>
      </c>
      <c r="D847" t="s">
        <v>2379</v>
      </c>
      <c r="E847" t="s">
        <v>2379</v>
      </c>
      <c r="F847" t="s">
        <v>2379</v>
      </c>
      <c r="G847">
        <v>0</v>
      </c>
      <c r="H847" t="s">
        <v>2379</v>
      </c>
      <c r="J847" t="str" cm="1">
        <f t="array" ref="J847">_xlfn.IFS(B847&lt;18.5,"Underweight",B847&lt;=24.9,"Normal weight",B847&lt;=29.9, "overweight",TRUE,"obesity")</f>
        <v>overweight</v>
      </c>
      <c r="K847" t="str" cm="1">
        <f t="array" ref="K847">_xlfn.IFS(C847&lt;5.7,"Normal",C847&lt;=6.4,"Predibetics",TRUE,"Diabetes")</f>
        <v>Diabetes</v>
      </c>
    </row>
    <row r="848" spans="1:11" x14ac:dyDescent="0.3">
      <c r="A848" t="s">
        <v>1523</v>
      </c>
      <c r="B848">
        <v>34.08</v>
      </c>
      <c r="C848">
        <v>7.58</v>
      </c>
      <c r="D848" t="s">
        <v>2380</v>
      </c>
      <c r="E848" t="s">
        <v>2379</v>
      </c>
      <c r="F848" t="s">
        <v>2379</v>
      </c>
      <c r="G848">
        <v>2</v>
      </c>
      <c r="H848" t="s">
        <v>2379</v>
      </c>
      <c r="J848" t="str" cm="1">
        <f t="array" ref="J848">_xlfn.IFS(B848&lt;18.5,"Underweight",B848&lt;=24.9,"Normal weight",B848&lt;=29.9, "overweight",TRUE,"obesity")</f>
        <v>obesity</v>
      </c>
      <c r="K848" t="str" cm="1">
        <f t="array" ref="K848">_xlfn.IFS(C848&lt;5.7,"Normal",C848&lt;=6.4,"Predibetics",TRUE,"Diabetes")</f>
        <v>Diabetes</v>
      </c>
    </row>
    <row r="849" spans="1:11" x14ac:dyDescent="0.3">
      <c r="A849" t="s">
        <v>1522</v>
      </c>
      <c r="B849">
        <v>31.35</v>
      </c>
      <c r="C849">
        <v>11</v>
      </c>
      <c r="D849" t="s">
        <v>2380</v>
      </c>
      <c r="E849" t="s">
        <v>2379</v>
      </c>
      <c r="F849" t="s">
        <v>2381</v>
      </c>
      <c r="G849">
        <v>1</v>
      </c>
      <c r="H849" t="s">
        <v>2379</v>
      </c>
      <c r="J849" t="str" cm="1">
        <f t="array" ref="J849">_xlfn.IFS(B849&lt;18.5,"Underweight",B849&lt;=24.9,"Normal weight",B849&lt;=29.9, "overweight",TRUE,"obesity")</f>
        <v>obesity</v>
      </c>
      <c r="K849" t="str" cm="1">
        <f t="array" ref="K849">_xlfn.IFS(C849&lt;5.7,"Normal",C849&lt;=6.4,"Predibetics",TRUE,"Diabetes")</f>
        <v>Diabetes</v>
      </c>
    </row>
    <row r="850" spans="1:11" x14ac:dyDescent="0.3">
      <c r="A850" t="s">
        <v>1521</v>
      </c>
      <c r="B850">
        <v>26.79</v>
      </c>
      <c r="C850">
        <v>5.0599999999999996</v>
      </c>
      <c r="D850" t="s">
        <v>2379</v>
      </c>
      <c r="E850" t="s">
        <v>2379</v>
      </c>
      <c r="F850" t="s">
        <v>2379</v>
      </c>
      <c r="G850">
        <v>1</v>
      </c>
      <c r="H850" t="s">
        <v>2379</v>
      </c>
      <c r="J850" t="str" cm="1">
        <f t="array" ref="J850">_xlfn.IFS(B850&lt;18.5,"Underweight",B850&lt;=24.9,"Normal weight",B850&lt;=29.9, "overweight",TRUE,"obesity")</f>
        <v>overweight</v>
      </c>
      <c r="K850" t="str" cm="1">
        <f t="array" ref="K850">_xlfn.IFS(C850&lt;5.7,"Normal",C850&lt;=6.4,"Predibetics",TRUE,"Diabetes")</f>
        <v>Normal</v>
      </c>
    </row>
    <row r="851" spans="1:11" x14ac:dyDescent="0.3">
      <c r="A851" t="s">
        <v>1520</v>
      </c>
      <c r="B851">
        <v>42.78</v>
      </c>
      <c r="C851">
        <v>6.11</v>
      </c>
      <c r="D851" t="s">
        <v>2380</v>
      </c>
      <c r="E851" t="s">
        <v>2379</v>
      </c>
      <c r="F851" t="s">
        <v>2379</v>
      </c>
      <c r="G851">
        <v>1</v>
      </c>
      <c r="H851" t="s">
        <v>2379</v>
      </c>
      <c r="J851" t="str" cm="1">
        <f t="array" ref="J851">_xlfn.IFS(B851&lt;18.5,"Underweight",B851&lt;=24.9,"Normal weight",B851&lt;=29.9, "overweight",TRUE,"obesity")</f>
        <v>obesity</v>
      </c>
      <c r="K851" t="str" cm="1">
        <f t="array" ref="K851">_xlfn.IFS(C851&lt;5.7,"Normal",C851&lt;=6.4,"Predibetics",TRUE,"Diabetes")</f>
        <v>Predibetics</v>
      </c>
    </row>
    <row r="852" spans="1:11" x14ac:dyDescent="0.3">
      <c r="A852" t="s">
        <v>1519</v>
      </c>
      <c r="B852">
        <v>46.75</v>
      </c>
      <c r="C852">
        <v>6.66</v>
      </c>
      <c r="D852" t="s">
        <v>2380</v>
      </c>
      <c r="E852" t="s">
        <v>2379</v>
      </c>
      <c r="F852" t="s">
        <v>2379</v>
      </c>
      <c r="G852">
        <v>2</v>
      </c>
      <c r="H852" t="s">
        <v>2379</v>
      </c>
      <c r="J852" t="str" cm="1">
        <f t="array" ref="J852">_xlfn.IFS(B852&lt;18.5,"Underweight",B852&lt;=24.9,"Normal weight",B852&lt;=29.9, "overweight",TRUE,"obesity")</f>
        <v>obesity</v>
      </c>
      <c r="K852" t="str" cm="1">
        <f t="array" ref="K852">_xlfn.IFS(C852&lt;5.7,"Normal",C852&lt;=6.4,"Predibetics",TRUE,"Diabetes")</f>
        <v>Diabetes</v>
      </c>
    </row>
    <row r="853" spans="1:11" x14ac:dyDescent="0.3">
      <c r="A853" t="s">
        <v>1518</v>
      </c>
      <c r="B853">
        <v>32.15</v>
      </c>
      <c r="C853">
        <v>4.0199999999999996</v>
      </c>
      <c r="D853" t="s">
        <v>2380</v>
      </c>
      <c r="E853" t="s">
        <v>2379</v>
      </c>
      <c r="F853" t="s">
        <v>2381</v>
      </c>
      <c r="G853">
        <v>1</v>
      </c>
      <c r="H853" t="s">
        <v>2379</v>
      </c>
      <c r="J853" t="str" cm="1">
        <f t="array" ref="J853">_xlfn.IFS(B853&lt;18.5,"Underweight",B853&lt;=24.9,"Normal weight",B853&lt;=29.9, "overweight",TRUE,"obesity")</f>
        <v>obesity</v>
      </c>
      <c r="K853" t="str" cm="1">
        <f t="array" ref="K853">_xlfn.IFS(C853&lt;5.7,"Normal",C853&lt;=6.4,"Predibetics",TRUE,"Diabetes")</f>
        <v>Normal</v>
      </c>
    </row>
    <row r="854" spans="1:11" x14ac:dyDescent="0.3">
      <c r="A854" t="s">
        <v>1517</v>
      </c>
      <c r="B854">
        <v>43.4</v>
      </c>
      <c r="C854">
        <v>8.81</v>
      </c>
      <c r="D854" t="s">
        <v>2380</v>
      </c>
      <c r="E854" t="s">
        <v>2379</v>
      </c>
      <c r="F854" t="s">
        <v>2379</v>
      </c>
      <c r="G854">
        <v>2</v>
      </c>
      <c r="H854" t="s">
        <v>2379</v>
      </c>
      <c r="J854" t="str" cm="1">
        <f t="array" ref="J854">_xlfn.IFS(B854&lt;18.5,"Underweight",B854&lt;=24.9,"Normal weight",B854&lt;=29.9, "overweight",TRUE,"obesity")</f>
        <v>obesity</v>
      </c>
      <c r="K854" t="str" cm="1">
        <f t="array" ref="K854">_xlfn.IFS(C854&lt;5.7,"Normal",C854&lt;=6.4,"Predibetics",TRUE,"Diabetes")</f>
        <v>Diabetes</v>
      </c>
    </row>
    <row r="855" spans="1:11" x14ac:dyDescent="0.3">
      <c r="A855" t="s">
        <v>1516</v>
      </c>
      <c r="B855">
        <v>31.57</v>
      </c>
      <c r="C855">
        <v>7.92</v>
      </c>
      <c r="D855" t="s">
        <v>2380</v>
      </c>
      <c r="E855" t="s">
        <v>2379</v>
      </c>
      <c r="F855" t="s">
        <v>2379</v>
      </c>
      <c r="G855">
        <v>2</v>
      </c>
      <c r="H855" t="s">
        <v>2379</v>
      </c>
      <c r="J855" t="str" cm="1">
        <f t="array" ref="J855">_xlfn.IFS(B855&lt;18.5,"Underweight",B855&lt;=24.9,"Normal weight",B855&lt;=29.9, "overweight",TRUE,"obesity")</f>
        <v>obesity</v>
      </c>
      <c r="K855" t="str" cm="1">
        <f t="array" ref="K855">_xlfn.IFS(C855&lt;5.7,"Normal",C855&lt;=6.4,"Predibetics",TRUE,"Diabetes")</f>
        <v>Diabetes</v>
      </c>
    </row>
    <row r="856" spans="1:11" x14ac:dyDescent="0.3">
      <c r="A856" t="s">
        <v>1515</v>
      </c>
      <c r="B856">
        <v>24.32</v>
      </c>
      <c r="C856">
        <v>7.48</v>
      </c>
      <c r="D856" t="s">
        <v>2379</v>
      </c>
      <c r="E856" t="s">
        <v>2379</v>
      </c>
      <c r="F856" t="s">
        <v>2379</v>
      </c>
      <c r="G856">
        <v>0</v>
      </c>
      <c r="H856" t="s">
        <v>2379</v>
      </c>
      <c r="J856" t="str" cm="1">
        <f t="array" ref="J856">_xlfn.IFS(B856&lt;18.5,"Underweight",B856&lt;=24.9,"Normal weight",B856&lt;=29.9, "overweight",TRUE,"obesity")</f>
        <v>Normal weight</v>
      </c>
      <c r="K856" t="str" cm="1">
        <f t="array" ref="K856">_xlfn.IFS(C856&lt;5.7,"Normal",C856&lt;=6.4,"Predibetics",TRUE,"Diabetes")</f>
        <v>Diabetes</v>
      </c>
    </row>
    <row r="857" spans="1:11" x14ac:dyDescent="0.3">
      <c r="A857" t="s">
        <v>1514</v>
      </c>
      <c r="B857">
        <v>31.07</v>
      </c>
      <c r="C857">
        <v>4.62</v>
      </c>
      <c r="D857" t="s">
        <v>2380</v>
      </c>
      <c r="E857" t="s">
        <v>2379</v>
      </c>
      <c r="F857" t="s">
        <v>2379</v>
      </c>
      <c r="G857">
        <v>2</v>
      </c>
      <c r="H857" t="s">
        <v>2379</v>
      </c>
      <c r="J857" t="str" cm="1">
        <f t="array" ref="J857">_xlfn.IFS(B857&lt;18.5,"Underweight",B857&lt;=24.9,"Normal weight",B857&lt;=29.9, "overweight",TRUE,"obesity")</f>
        <v>obesity</v>
      </c>
      <c r="K857" t="str" cm="1">
        <f t="array" ref="K857">_xlfn.IFS(C857&lt;5.7,"Normal",C857&lt;=6.4,"Predibetics",TRUE,"Diabetes")</f>
        <v>Normal</v>
      </c>
    </row>
    <row r="858" spans="1:11" x14ac:dyDescent="0.3">
      <c r="A858" t="s">
        <v>1513</v>
      </c>
      <c r="B858">
        <v>35.814999999999998</v>
      </c>
      <c r="C858">
        <v>8.4700000000000006</v>
      </c>
      <c r="D858" t="s">
        <v>2379</v>
      </c>
      <c r="E858" t="s">
        <v>2379</v>
      </c>
      <c r="F858" t="s">
        <v>2379</v>
      </c>
      <c r="G858">
        <v>0</v>
      </c>
      <c r="H858" t="s">
        <v>2379</v>
      </c>
      <c r="J858" t="str" cm="1">
        <f t="array" ref="J858">_xlfn.IFS(B858&lt;18.5,"Underweight",B858&lt;=24.9,"Normal weight",B858&lt;=29.9, "overweight",TRUE,"obesity")</f>
        <v>obesity</v>
      </c>
      <c r="K858" t="str" cm="1">
        <f t="array" ref="K858">_xlfn.IFS(C858&lt;5.7,"Normal",C858&lt;=6.4,"Predibetics",TRUE,"Diabetes")</f>
        <v>Diabetes</v>
      </c>
    </row>
    <row r="859" spans="1:11" x14ac:dyDescent="0.3">
      <c r="A859" t="s">
        <v>1512</v>
      </c>
      <c r="B859">
        <v>40.81</v>
      </c>
      <c r="C859">
        <v>10.58</v>
      </c>
      <c r="D859" t="s">
        <v>2380</v>
      </c>
      <c r="E859" t="s">
        <v>2379</v>
      </c>
      <c r="F859" t="s">
        <v>2379</v>
      </c>
      <c r="G859">
        <v>0</v>
      </c>
      <c r="H859" t="s">
        <v>2379</v>
      </c>
      <c r="J859" t="str" cm="1">
        <f t="array" ref="J859">_xlfn.IFS(B859&lt;18.5,"Underweight",B859&lt;=24.9,"Normal weight",B859&lt;=29.9, "overweight",TRUE,"obesity")</f>
        <v>obesity</v>
      </c>
      <c r="K859" t="str" cm="1">
        <f t="array" ref="K859">_xlfn.IFS(C859&lt;5.7,"Normal",C859&lt;=6.4,"Predibetics",TRUE,"Diabetes")</f>
        <v>Diabetes</v>
      </c>
    </row>
    <row r="860" spans="1:11" x14ac:dyDescent="0.3">
      <c r="A860" t="s">
        <v>1511</v>
      </c>
      <c r="B860">
        <v>24.605</v>
      </c>
      <c r="C860">
        <v>7.48</v>
      </c>
      <c r="D860" t="s">
        <v>2379</v>
      </c>
      <c r="E860" t="s">
        <v>2379</v>
      </c>
      <c r="F860" t="s">
        <v>2379</v>
      </c>
      <c r="G860">
        <v>0</v>
      </c>
      <c r="H860" t="s">
        <v>2379</v>
      </c>
      <c r="J860" t="str" cm="1">
        <f t="array" ref="J860">_xlfn.IFS(B860&lt;18.5,"Underweight",B860&lt;=24.9,"Normal weight",B860&lt;=29.9, "overweight",TRUE,"obesity")</f>
        <v>Normal weight</v>
      </c>
      <c r="K860" t="str" cm="1">
        <f t="array" ref="K860">_xlfn.IFS(C860&lt;5.7,"Normal",C860&lt;=6.4,"Predibetics",TRUE,"Diabetes")</f>
        <v>Diabetes</v>
      </c>
    </row>
    <row r="861" spans="1:11" x14ac:dyDescent="0.3">
      <c r="A861" t="s">
        <v>1510</v>
      </c>
      <c r="B861">
        <v>21.47</v>
      </c>
      <c r="C861">
        <v>7.82</v>
      </c>
      <c r="D861" t="s">
        <v>2379</v>
      </c>
      <c r="E861" t="s">
        <v>2379</v>
      </c>
      <c r="F861" t="s">
        <v>2379</v>
      </c>
      <c r="G861">
        <v>0</v>
      </c>
      <c r="H861" t="s">
        <v>2379</v>
      </c>
      <c r="J861" t="str" cm="1">
        <f t="array" ref="J861">_xlfn.IFS(B861&lt;18.5,"Underweight",B861&lt;=24.9,"Normal weight",B861&lt;=29.9, "overweight",TRUE,"obesity")</f>
        <v>Normal weight</v>
      </c>
      <c r="K861" t="str" cm="1">
        <f t="array" ref="K861">_xlfn.IFS(C861&lt;5.7,"Normal",C861&lt;=6.4,"Predibetics",TRUE,"Diabetes")</f>
        <v>Diabetes</v>
      </c>
    </row>
    <row r="862" spans="1:11" x14ac:dyDescent="0.3">
      <c r="A862" t="s">
        <v>1509</v>
      </c>
      <c r="B862">
        <v>52.89</v>
      </c>
      <c r="C862">
        <v>4.96</v>
      </c>
      <c r="D862" t="s">
        <v>2380</v>
      </c>
      <c r="E862" t="s">
        <v>2379</v>
      </c>
      <c r="F862" t="s">
        <v>2379</v>
      </c>
      <c r="G862">
        <v>1</v>
      </c>
      <c r="H862" t="s">
        <v>2379</v>
      </c>
      <c r="J862" t="str" cm="1">
        <f t="array" ref="J862">_xlfn.IFS(B862&lt;18.5,"Underweight",B862&lt;=24.9,"Normal weight",B862&lt;=29.9, "overweight",TRUE,"obesity")</f>
        <v>obesity</v>
      </c>
      <c r="K862" t="str" cm="1">
        <f t="array" ref="K862">_xlfn.IFS(C862&lt;5.7,"Normal",C862&lt;=6.4,"Predibetics",TRUE,"Diabetes")</f>
        <v>Normal</v>
      </c>
    </row>
    <row r="863" spans="1:11" x14ac:dyDescent="0.3">
      <c r="A863" t="s">
        <v>1508</v>
      </c>
      <c r="B863">
        <v>32.965000000000003</v>
      </c>
      <c r="C863">
        <v>6.15</v>
      </c>
      <c r="D863" t="s">
        <v>2380</v>
      </c>
      <c r="E863" t="s">
        <v>2379</v>
      </c>
      <c r="F863" t="s">
        <v>2379</v>
      </c>
      <c r="G863">
        <v>1</v>
      </c>
      <c r="H863" t="s">
        <v>2379</v>
      </c>
      <c r="J863" t="str" cm="1">
        <f t="array" ref="J863">_xlfn.IFS(B863&lt;18.5,"Underweight",B863&lt;=24.9,"Normal weight",B863&lt;=29.9, "overweight",TRUE,"obesity")</f>
        <v>obesity</v>
      </c>
      <c r="K863" t="str" cm="1">
        <f t="array" ref="K863">_xlfn.IFS(C863&lt;5.7,"Normal",C863&lt;=6.4,"Predibetics",TRUE,"Diabetes")</f>
        <v>Predibetics</v>
      </c>
    </row>
    <row r="864" spans="1:11" x14ac:dyDescent="0.3">
      <c r="A864" t="s">
        <v>1507</v>
      </c>
      <c r="B864">
        <v>36.799999999999997</v>
      </c>
      <c r="C864">
        <v>4.62</v>
      </c>
      <c r="D864" t="s">
        <v>2379</v>
      </c>
      <c r="E864" t="s">
        <v>2379</v>
      </c>
      <c r="F864" t="s">
        <v>2381</v>
      </c>
      <c r="G864">
        <v>1</v>
      </c>
      <c r="H864" t="s">
        <v>2379</v>
      </c>
      <c r="J864" t="str" cm="1">
        <f t="array" ref="J864">_xlfn.IFS(B864&lt;18.5,"Underweight",B864&lt;=24.9,"Normal weight",B864&lt;=29.9, "overweight",TRUE,"obesity")</f>
        <v>obesity</v>
      </c>
      <c r="K864" t="str" cm="1">
        <f t="array" ref="K864">_xlfn.IFS(C864&lt;5.7,"Normal",C864&lt;=6.4,"Predibetics",TRUE,"Diabetes")</f>
        <v>Normal</v>
      </c>
    </row>
    <row r="865" spans="1:11" x14ac:dyDescent="0.3">
      <c r="A865" t="s">
        <v>1506</v>
      </c>
      <c r="B865">
        <v>34.299999999999997</v>
      </c>
      <c r="C865">
        <v>4.87</v>
      </c>
      <c r="D865" t="s">
        <v>2379</v>
      </c>
      <c r="E865" t="s">
        <v>2379</v>
      </c>
      <c r="F865" t="s">
        <v>2379</v>
      </c>
      <c r="G865">
        <v>2</v>
      </c>
      <c r="H865" t="s">
        <v>2379</v>
      </c>
      <c r="J865" t="str" cm="1">
        <f t="array" ref="J865">_xlfn.IFS(B865&lt;18.5,"Underweight",B865&lt;=24.9,"Normal weight",B865&lt;=29.9, "overweight",TRUE,"obesity")</f>
        <v>obesity</v>
      </c>
      <c r="K865" t="str" cm="1">
        <f t="array" ref="K865">_xlfn.IFS(C865&lt;5.7,"Normal",C865&lt;=6.4,"Predibetics",TRUE,"Diabetes")</f>
        <v>Normal</v>
      </c>
    </row>
    <row r="866" spans="1:11" x14ac:dyDescent="0.3">
      <c r="A866" t="s">
        <v>1505</v>
      </c>
      <c r="B866">
        <v>35.244999999999997</v>
      </c>
      <c r="C866">
        <v>4.63</v>
      </c>
      <c r="D866" t="s">
        <v>2379</v>
      </c>
      <c r="E866" t="s">
        <v>2379</v>
      </c>
      <c r="F866" t="s">
        <v>2379</v>
      </c>
      <c r="G866">
        <v>0</v>
      </c>
      <c r="H866" t="s">
        <v>2379</v>
      </c>
      <c r="J866" t="str" cm="1">
        <f t="array" ref="J866">_xlfn.IFS(B866&lt;18.5,"Underweight",B866&lt;=24.9,"Normal weight",B866&lt;=29.9, "overweight",TRUE,"obesity")</f>
        <v>obesity</v>
      </c>
      <c r="K866" t="str" cm="1">
        <f t="array" ref="K866">_xlfn.IFS(C866&lt;5.7,"Normal",C866&lt;=6.4,"Predibetics",TRUE,"Diabetes")</f>
        <v>Normal</v>
      </c>
    </row>
    <row r="867" spans="1:11" x14ac:dyDescent="0.3">
      <c r="A867" t="s">
        <v>1504</v>
      </c>
      <c r="B867">
        <v>26.23</v>
      </c>
      <c r="C867">
        <v>11.93</v>
      </c>
      <c r="D867" t="s">
        <v>2379</v>
      </c>
      <c r="E867" t="s">
        <v>2379</v>
      </c>
      <c r="F867" t="s">
        <v>2379</v>
      </c>
      <c r="G867">
        <v>0</v>
      </c>
      <c r="H867" t="s">
        <v>2379</v>
      </c>
      <c r="J867" t="str" cm="1">
        <f t="array" ref="J867">_xlfn.IFS(B867&lt;18.5,"Underweight",B867&lt;=24.9,"Normal weight",B867&lt;=29.9, "overweight",TRUE,"obesity")</f>
        <v>overweight</v>
      </c>
      <c r="K867" t="str" cm="1">
        <f t="array" ref="K867">_xlfn.IFS(C867&lt;5.7,"Normal",C867&lt;=6.4,"Predibetics",TRUE,"Diabetes")</f>
        <v>Diabetes</v>
      </c>
    </row>
    <row r="868" spans="1:11" x14ac:dyDescent="0.3">
      <c r="A868" t="s">
        <v>1503</v>
      </c>
      <c r="B868">
        <v>36.1</v>
      </c>
      <c r="C868">
        <v>5.65</v>
      </c>
      <c r="D868" t="s">
        <v>2380</v>
      </c>
      <c r="E868" t="s">
        <v>2379</v>
      </c>
      <c r="F868" t="s">
        <v>2379</v>
      </c>
      <c r="G868">
        <v>2</v>
      </c>
      <c r="H868" t="s">
        <v>2379</v>
      </c>
      <c r="J868" t="str" cm="1">
        <f t="array" ref="J868">_xlfn.IFS(B868&lt;18.5,"Underweight",B868&lt;=24.9,"Normal weight",B868&lt;=29.9, "overweight",TRUE,"obesity")</f>
        <v>obesity</v>
      </c>
      <c r="K868" t="str" cm="1">
        <f t="array" ref="K868">_xlfn.IFS(C868&lt;5.7,"Normal",C868&lt;=6.4,"Predibetics",TRUE,"Diabetes")</f>
        <v>Normal</v>
      </c>
    </row>
    <row r="869" spans="1:11" x14ac:dyDescent="0.3">
      <c r="A869" t="s">
        <v>1502</v>
      </c>
      <c r="B869">
        <v>37.1</v>
      </c>
      <c r="C869">
        <v>11.21</v>
      </c>
      <c r="D869" t="s">
        <v>2380</v>
      </c>
      <c r="E869" t="s">
        <v>2379</v>
      </c>
      <c r="F869" t="s">
        <v>2381</v>
      </c>
      <c r="G869">
        <v>1</v>
      </c>
      <c r="H869" t="s">
        <v>2379</v>
      </c>
      <c r="J869" t="str" cm="1">
        <f t="array" ref="J869">_xlfn.IFS(B869&lt;18.5,"Underweight",B869&lt;=24.9,"Normal weight",B869&lt;=29.9, "overweight",TRUE,"obesity")</f>
        <v>obesity</v>
      </c>
      <c r="K869" t="str" cm="1">
        <f t="array" ref="K869">_xlfn.IFS(C869&lt;5.7,"Normal",C869&lt;=6.4,"Predibetics",TRUE,"Diabetes")</f>
        <v>Diabetes</v>
      </c>
    </row>
    <row r="870" spans="1:11" x14ac:dyDescent="0.3">
      <c r="A870" t="s">
        <v>1501</v>
      </c>
      <c r="B870">
        <v>27.5</v>
      </c>
      <c r="C870">
        <v>10.62</v>
      </c>
      <c r="D870" t="s">
        <v>2380</v>
      </c>
      <c r="E870" t="s">
        <v>2379</v>
      </c>
      <c r="F870" t="s">
        <v>2381</v>
      </c>
      <c r="G870">
        <v>1</v>
      </c>
      <c r="H870" t="s">
        <v>2379</v>
      </c>
      <c r="J870" t="str" cm="1">
        <f t="array" ref="J870">_xlfn.IFS(B870&lt;18.5,"Underweight",B870&lt;=24.9,"Normal weight",B870&lt;=29.9, "overweight",TRUE,"obesity")</f>
        <v>overweight</v>
      </c>
      <c r="K870" t="str" cm="1">
        <f t="array" ref="K870">_xlfn.IFS(C870&lt;5.7,"Normal",C870&lt;=6.4,"Predibetics",TRUE,"Diabetes")</f>
        <v>Diabetes</v>
      </c>
    </row>
    <row r="871" spans="1:11" x14ac:dyDescent="0.3">
      <c r="A871" t="s">
        <v>1500</v>
      </c>
      <c r="B871">
        <v>24.7</v>
      </c>
      <c r="C871">
        <v>10.7</v>
      </c>
      <c r="D871" t="s">
        <v>2380</v>
      </c>
      <c r="E871" t="s">
        <v>2379</v>
      </c>
      <c r="F871" t="s">
        <v>2381</v>
      </c>
      <c r="G871">
        <v>1</v>
      </c>
      <c r="H871" t="s">
        <v>2379</v>
      </c>
      <c r="J871" t="str" cm="1">
        <f t="array" ref="J871">_xlfn.IFS(B871&lt;18.5,"Underweight",B871&lt;=24.9,"Normal weight",B871&lt;=29.9, "overweight",TRUE,"obesity")</f>
        <v>Normal weight</v>
      </c>
      <c r="K871" t="str" cm="1">
        <f t="array" ref="K871">_xlfn.IFS(C871&lt;5.7,"Normal",C871&lt;=6.4,"Predibetics",TRUE,"Diabetes")</f>
        <v>Diabetes</v>
      </c>
    </row>
    <row r="872" spans="1:11" x14ac:dyDescent="0.3">
      <c r="A872" t="s">
        <v>1499</v>
      </c>
      <c r="B872">
        <v>26.78</v>
      </c>
      <c r="C872">
        <v>10.02</v>
      </c>
      <c r="D872" t="s">
        <v>2380</v>
      </c>
      <c r="E872" t="s">
        <v>2379</v>
      </c>
      <c r="F872" t="s">
        <v>2381</v>
      </c>
      <c r="G872">
        <v>1</v>
      </c>
      <c r="H872" t="s">
        <v>2379</v>
      </c>
      <c r="J872" t="str" cm="1">
        <f t="array" ref="J872">_xlfn.IFS(B872&lt;18.5,"Underweight",B872&lt;=24.9,"Normal weight",B872&lt;=29.9, "overweight",TRUE,"obesity")</f>
        <v>overweight</v>
      </c>
      <c r="K872" t="str" cm="1">
        <f t="array" ref="K872">_xlfn.IFS(C872&lt;5.7,"Normal",C872&lt;=6.4,"Predibetics",TRUE,"Diabetes")</f>
        <v>Diabetes</v>
      </c>
    </row>
    <row r="873" spans="1:11" x14ac:dyDescent="0.3">
      <c r="A873" t="s">
        <v>1498</v>
      </c>
      <c r="B873">
        <v>45.8</v>
      </c>
      <c r="C873">
        <v>4.8499999999999996</v>
      </c>
      <c r="D873" t="s">
        <v>2379</v>
      </c>
      <c r="E873" t="s">
        <v>2379</v>
      </c>
      <c r="F873" t="s">
        <v>2379</v>
      </c>
      <c r="G873">
        <v>0</v>
      </c>
      <c r="H873" t="s">
        <v>2379</v>
      </c>
      <c r="J873" t="str" cm="1">
        <f t="array" ref="J873">_xlfn.IFS(B873&lt;18.5,"Underweight",B873&lt;=24.9,"Normal weight",B873&lt;=29.9, "overweight",TRUE,"obesity")</f>
        <v>obesity</v>
      </c>
      <c r="K873" t="str" cm="1">
        <f t="array" ref="K873">_xlfn.IFS(C873&lt;5.7,"Normal",C873&lt;=6.4,"Predibetics",TRUE,"Diabetes")</f>
        <v>Normal</v>
      </c>
    </row>
    <row r="874" spans="1:11" x14ac:dyDescent="0.3">
      <c r="A874" t="s">
        <v>1497</v>
      </c>
      <c r="B874">
        <v>29</v>
      </c>
      <c r="C874">
        <v>4.3899999999999997</v>
      </c>
      <c r="D874" t="s">
        <v>2380</v>
      </c>
      <c r="E874" t="s">
        <v>2379</v>
      </c>
      <c r="F874" t="s">
        <v>2379</v>
      </c>
      <c r="G874">
        <v>2</v>
      </c>
      <c r="H874" t="s">
        <v>2379</v>
      </c>
      <c r="J874" t="str" cm="1">
        <f t="array" ref="J874">_xlfn.IFS(B874&lt;18.5,"Underweight",B874&lt;=24.9,"Normal weight",B874&lt;=29.9, "overweight",TRUE,"obesity")</f>
        <v>overweight</v>
      </c>
      <c r="K874" t="str" cm="1">
        <f t="array" ref="K874">_xlfn.IFS(C874&lt;5.7,"Normal",C874&lt;=6.4,"Predibetics",TRUE,"Diabetes")</f>
        <v>Normal</v>
      </c>
    </row>
    <row r="875" spans="1:11" x14ac:dyDescent="0.3">
      <c r="A875" t="s">
        <v>1496</v>
      </c>
      <c r="B875">
        <v>33.534999999999997</v>
      </c>
      <c r="C875">
        <v>8.24</v>
      </c>
      <c r="D875" t="s">
        <v>2380</v>
      </c>
      <c r="E875" t="s">
        <v>2379</v>
      </c>
      <c r="F875" t="s">
        <v>2379</v>
      </c>
      <c r="G875">
        <v>0</v>
      </c>
      <c r="H875" t="s">
        <v>2379</v>
      </c>
      <c r="J875" t="str" cm="1">
        <f t="array" ref="J875">_xlfn.IFS(B875&lt;18.5,"Underweight",B875&lt;=24.9,"Normal weight",B875&lt;=29.9, "overweight",TRUE,"obesity")</f>
        <v>obesity</v>
      </c>
      <c r="K875" t="str" cm="1">
        <f t="array" ref="K875">_xlfn.IFS(C875&lt;5.7,"Normal",C875&lt;=6.4,"Predibetics",TRUE,"Diabetes")</f>
        <v>Diabetes</v>
      </c>
    </row>
    <row r="876" spans="1:11" x14ac:dyDescent="0.3">
      <c r="A876" t="s">
        <v>1495</v>
      </c>
      <c r="B876">
        <v>32.774999999999999</v>
      </c>
      <c r="C876">
        <v>9.77</v>
      </c>
      <c r="D876" t="s">
        <v>2380</v>
      </c>
      <c r="E876" t="s">
        <v>2379</v>
      </c>
      <c r="F876" t="s">
        <v>2379</v>
      </c>
      <c r="G876">
        <v>0</v>
      </c>
      <c r="H876" t="s">
        <v>2379</v>
      </c>
      <c r="J876" t="str" cm="1">
        <f t="array" ref="J876">_xlfn.IFS(B876&lt;18.5,"Underweight",B876&lt;=24.9,"Normal weight",B876&lt;=29.9, "overweight",TRUE,"obesity")</f>
        <v>obesity</v>
      </c>
      <c r="K876" t="str" cm="1">
        <f t="array" ref="K876">_xlfn.IFS(C876&lt;5.7,"Normal",C876&lt;=6.4,"Predibetics",TRUE,"Diabetes")</f>
        <v>Diabetes</v>
      </c>
    </row>
    <row r="877" spans="1:11" x14ac:dyDescent="0.3">
      <c r="A877" t="s">
        <v>1494</v>
      </c>
      <c r="B877">
        <v>37.51</v>
      </c>
      <c r="C877">
        <v>5.5</v>
      </c>
      <c r="D877" t="s">
        <v>2380</v>
      </c>
      <c r="E877" t="s">
        <v>2379</v>
      </c>
      <c r="F877" t="s">
        <v>2379</v>
      </c>
      <c r="G877">
        <v>2</v>
      </c>
      <c r="H877" t="s">
        <v>2379</v>
      </c>
      <c r="J877" t="str" cm="1">
        <f t="array" ref="J877">_xlfn.IFS(B877&lt;18.5,"Underweight",B877&lt;=24.9,"Normal weight",B877&lt;=29.9, "overweight",TRUE,"obesity")</f>
        <v>obesity</v>
      </c>
      <c r="K877" t="str" cm="1">
        <f t="array" ref="K877">_xlfn.IFS(C877&lt;5.7,"Normal",C877&lt;=6.4,"Predibetics",TRUE,"Diabetes")</f>
        <v>Normal</v>
      </c>
    </row>
    <row r="878" spans="1:11" x14ac:dyDescent="0.3">
      <c r="A878" t="s">
        <v>1493</v>
      </c>
      <c r="B878">
        <v>39.86</v>
      </c>
      <c r="C878">
        <v>11.84</v>
      </c>
      <c r="D878" t="s">
        <v>2380</v>
      </c>
      <c r="E878" t="s">
        <v>2379</v>
      </c>
      <c r="F878" t="s">
        <v>2379</v>
      </c>
      <c r="G878">
        <v>1</v>
      </c>
      <c r="H878" t="s">
        <v>2379</v>
      </c>
      <c r="J878" t="str" cm="1">
        <f t="array" ref="J878">_xlfn.IFS(B878&lt;18.5,"Underweight",B878&lt;=24.9,"Normal weight",B878&lt;=29.9, "overweight",TRUE,"obesity")</f>
        <v>obesity</v>
      </c>
      <c r="K878" t="str" cm="1">
        <f t="array" ref="K878">_xlfn.IFS(C878&lt;5.7,"Normal",C878&lt;=6.4,"Predibetics",TRUE,"Diabetes")</f>
        <v>Diabetes</v>
      </c>
    </row>
    <row r="879" spans="1:11" x14ac:dyDescent="0.3">
      <c r="A879" t="s">
        <v>1492</v>
      </c>
      <c r="B879">
        <v>42.13</v>
      </c>
      <c r="C879">
        <v>4.66</v>
      </c>
      <c r="D879" t="s">
        <v>2379</v>
      </c>
      <c r="E879" t="s">
        <v>2379</v>
      </c>
      <c r="F879" t="s">
        <v>2379</v>
      </c>
      <c r="G879">
        <v>0</v>
      </c>
      <c r="H879" t="s">
        <v>2379</v>
      </c>
      <c r="J879" t="str" cm="1">
        <f t="array" ref="J879">_xlfn.IFS(B879&lt;18.5,"Underweight",B879&lt;=24.9,"Normal weight",B879&lt;=29.9, "overweight",TRUE,"obesity")</f>
        <v>obesity</v>
      </c>
      <c r="K879" t="str" cm="1">
        <f t="array" ref="K879">_xlfn.IFS(C879&lt;5.7,"Normal",C879&lt;=6.4,"Predibetics",TRUE,"Diabetes")</f>
        <v>Normal</v>
      </c>
    </row>
    <row r="880" spans="1:11" x14ac:dyDescent="0.3">
      <c r="A880" t="s">
        <v>1491</v>
      </c>
      <c r="B880">
        <v>35.99</v>
      </c>
      <c r="C880">
        <v>11.11</v>
      </c>
      <c r="D880" t="s">
        <v>2379</v>
      </c>
      <c r="E880" t="s">
        <v>2379</v>
      </c>
      <c r="F880" t="s">
        <v>2379</v>
      </c>
      <c r="G880">
        <v>0</v>
      </c>
      <c r="H880" t="s">
        <v>2379</v>
      </c>
      <c r="J880" t="str" cm="1">
        <f t="array" ref="J880">_xlfn.IFS(B880&lt;18.5,"Underweight",B880&lt;=24.9,"Normal weight",B880&lt;=29.9, "overweight",TRUE,"obesity")</f>
        <v>obesity</v>
      </c>
      <c r="K880" t="str" cm="1">
        <f t="array" ref="K880">_xlfn.IFS(C880&lt;5.7,"Normal",C880&lt;=6.4,"Predibetics",TRUE,"Diabetes")</f>
        <v>Diabetes</v>
      </c>
    </row>
    <row r="881" spans="1:11" x14ac:dyDescent="0.3">
      <c r="A881" t="s">
        <v>1490</v>
      </c>
      <c r="B881">
        <v>35.200000000000003</v>
      </c>
      <c r="C881">
        <v>7.72</v>
      </c>
      <c r="D881" t="s">
        <v>2380</v>
      </c>
      <c r="E881" t="s">
        <v>2379</v>
      </c>
      <c r="F881" t="s">
        <v>2381</v>
      </c>
      <c r="G881">
        <v>1</v>
      </c>
      <c r="H881" t="s">
        <v>2379</v>
      </c>
      <c r="J881" t="str" cm="1">
        <f t="array" ref="J881">_xlfn.IFS(B881&lt;18.5,"Underweight",B881&lt;=24.9,"Normal weight",B881&lt;=29.9, "overweight",TRUE,"obesity")</f>
        <v>obesity</v>
      </c>
      <c r="K881" t="str" cm="1">
        <f t="array" ref="K881">_xlfn.IFS(C881&lt;5.7,"Normal",C881&lt;=6.4,"Predibetics",TRUE,"Diabetes")</f>
        <v>Diabetes</v>
      </c>
    </row>
    <row r="882" spans="1:11" x14ac:dyDescent="0.3">
      <c r="A882" t="s">
        <v>1489</v>
      </c>
      <c r="B882">
        <v>29.91</v>
      </c>
      <c r="C882">
        <v>5.55</v>
      </c>
      <c r="D882" t="s">
        <v>2380</v>
      </c>
      <c r="E882" t="s">
        <v>2379</v>
      </c>
      <c r="F882" t="s">
        <v>2379</v>
      </c>
      <c r="G882">
        <v>2</v>
      </c>
      <c r="H882" t="s">
        <v>2379</v>
      </c>
      <c r="J882" t="str" cm="1">
        <f t="array" ref="J882">_xlfn.IFS(B882&lt;18.5,"Underweight",B882&lt;=24.9,"Normal weight",B882&lt;=29.9, "overweight",TRUE,"obesity")</f>
        <v>obesity</v>
      </c>
      <c r="K882" t="str" cm="1">
        <f t="array" ref="K882">_xlfn.IFS(C882&lt;5.7,"Normal",C882&lt;=6.4,"Predibetics",TRUE,"Diabetes")</f>
        <v>Normal</v>
      </c>
    </row>
    <row r="883" spans="1:11" x14ac:dyDescent="0.3">
      <c r="A883" t="s">
        <v>1488</v>
      </c>
      <c r="B883">
        <v>36.479999999999997</v>
      </c>
      <c r="C883">
        <v>5.05</v>
      </c>
      <c r="D883" t="s">
        <v>2380</v>
      </c>
      <c r="E883" t="s">
        <v>2379</v>
      </c>
      <c r="F883" t="s">
        <v>2379</v>
      </c>
      <c r="G883">
        <v>1</v>
      </c>
      <c r="H883" t="s">
        <v>2379</v>
      </c>
      <c r="J883" t="str" cm="1">
        <f t="array" ref="J883">_xlfn.IFS(B883&lt;18.5,"Underweight",B883&lt;=24.9,"Normal weight",B883&lt;=29.9, "overweight",TRUE,"obesity")</f>
        <v>obesity</v>
      </c>
      <c r="K883" t="str" cm="1">
        <f t="array" ref="K883">_xlfn.IFS(C883&lt;5.7,"Normal",C883&lt;=6.4,"Predibetics",TRUE,"Diabetes")</f>
        <v>Normal</v>
      </c>
    </row>
    <row r="884" spans="1:11" x14ac:dyDescent="0.3">
      <c r="A884" t="s">
        <v>1487</v>
      </c>
      <c r="B884">
        <v>27.5</v>
      </c>
      <c r="C884">
        <v>8.69</v>
      </c>
      <c r="D884" t="s">
        <v>2380</v>
      </c>
      <c r="E884" t="s">
        <v>2379</v>
      </c>
      <c r="F884" t="s">
        <v>2381</v>
      </c>
      <c r="G884">
        <v>1</v>
      </c>
      <c r="H884" t="s">
        <v>2379</v>
      </c>
      <c r="J884" t="str" cm="1">
        <f t="array" ref="J884">_xlfn.IFS(B884&lt;18.5,"Underweight",B884&lt;=24.9,"Normal weight",B884&lt;=29.9, "overweight",TRUE,"obesity")</f>
        <v>overweight</v>
      </c>
      <c r="K884" t="str" cm="1">
        <f t="array" ref="K884">_xlfn.IFS(C884&lt;5.7,"Normal",C884&lt;=6.4,"Predibetics",TRUE,"Diabetes")</f>
        <v>Diabetes</v>
      </c>
    </row>
    <row r="885" spans="1:11" x14ac:dyDescent="0.3">
      <c r="A885" t="s">
        <v>1486</v>
      </c>
      <c r="B885">
        <v>33.44</v>
      </c>
      <c r="C885">
        <v>5.9</v>
      </c>
      <c r="D885" t="s">
        <v>2380</v>
      </c>
      <c r="E885" t="s">
        <v>2379</v>
      </c>
      <c r="F885" t="s">
        <v>2379</v>
      </c>
      <c r="G885">
        <v>1</v>
      </c>
      <c r="H885" t="s">
        <v>2379</v>
      </c>
      <c r="J885" t="str" cm="1">
        <f t="array" ref="J885">_xlfn.IFS(B885&lt;18.5,"Underweight",B885&lt;=24.9,"Normal weight",B885&lt;=29.9, "overweight",TRUE,"obesity")</f>
        <v>obesity</v>
      </c>
      <c r="K885" t="str" cm="1">
        <f t="array" ref="K885">_xlfn.IFS(C885&lt;5.7,"Normal",C885&lt;=6.4,"Predibetics",TRUE,"Diabetes")</f>
        <v>Predibetics</v>
      </c>
    </row>
    <row r="886" spans="1:11" x14ac:dyDescent="0.3">
      <c r="A886" t="s">
        <v>1485</v>
      </c>
      <c r="B886">
        <v>28.215</v>
      </c>
      <c r="C886">
        <v>6.29</v>
      </c>
      <c r="D886" t="s">
        <v>2380</v>
      </c>
      <c r="E886" t="s">
        <v>2379</v>
      </c>
      <c r="F886" t="s">
        <v>2379</v>
      </c>
      <c r="G886">
        <v>1</v>
      </c>
      <c r="H886" t="s">
        <v>2379</v>
      </c>
      <c r="J886" t="str" cm="1">
        <f t="array" ref="J886">_xlfn.IFS(B886&lt;18.5,"Underweight",B886&lt;=24.9,"Normal weight",B886&lt;=29.9, "overweight",TRUE,"obesity")</f>
        <v>overweight</v>
      </c>
      <c r="K886" t="str" cm="1">
        <f t="array" ref="K886">_xlfn.IFS(C886&lt;5.7,"Normal",C886&lt;=6.4,"Predibetics",TRUE,"Diabetes")</f>
        <v>Predibetics</v>
      </c>
    </row>
    <row r="887" spans="1:11" x14ac:dyDescent="0.3">
      <c r="A887" t="s">
        <v>1484</v>
      </c>
      <c r="B887">
        <v>27.17</v>
      </c>
      <c r="C887">
        <v>5.84</v>
      </c>
      <c r="D887" t="s">
        <v>2380</v>
      </c>
      <c r="E887" t="s">
        <v>2379</v>
      </c>
      <c r="F887" t="s">
        <v>2379</v>
      </c>
      <c r="G887">
        <v>1</v>
      </c>
      <c r="H887" t="s">
        <v>2379</v>
      </c>
      <c r="J887" t="str" cm="1">
        <f t="array" ref="J887">_xlfn.IFS(B887&lt;18.5,"Underweight",B887&lt;=24.9,"Normal weight",B887&lt;=29.9, "overweight",TRUE,"obesity")</f>
        <v>overweight</v>
      </c>
      <c r="K887" t="str" cm="1">
        <f t="array" ref="K887">_xlfn.IFS(C887&lt;5.7,"Normal",C887&lt;=6.4,"Predibetics",TRUE,"Diabetes")</f>
        <v>Predibetics</v>
      </c>
    </row>
    <row r="888" spans="1:11" x14ac:dyDescent="0.3">
      <c r="A888" t="s">
        <v>1483</v>
      </c>
      <c r="B888">
        <v>35.380000000000003</v>
      </c>
      <c r="C888">
        <v>6.12</v>
      </c>
      <c r="D888" t="s">
        <v>2379</v>
      </c>
      <c r="E888" t="s">
        <v>2379</v>
      </c>
      <c r="F888" t="s">
        <v>2379</v>
      </c>
      <c r="G888">
        <v>0</v>
      </c>
      <c r="H888" t="s">
        <v>2379</v>
      </c>
      <c r="J888" t="str" cm="1">
        <f t="array" ref="J888">_xlfn.IFS(B888&lt;18.5,"Underweight",B888&lt;=24.9,"Normal weight",B888&lt;=29.9, "overweight",TRUE,"obesity")</f>
        <v>obesity</v>
      </c>
      <c r="K888" t="str" cm="1">
        <f t="array" ref="K888">_xlfn.IFS(C888&lt;5.7,"Normal",C888&lt;=6.4,"Predibetics",TRUE,"Diabetes")</f>
        <v>Predibetics</v>
      </c>
    </row>
    <row r="889" spans="1:11" x14ac:dyDescent="0.3">
      <c r="A889" t="s">
        <v>1482</v>
      </c>
      <c r="B889">
        <v>43.48</v>
      </c>
      <c r="C889">
        <v>6.24</v>
      </c>
      <c r="D889" t="s">
        <v>2379</v>
      </c>
      <c r="E889" t="s">
        <v>2379</v>
      </c>
      <c r="F889" t="s">
        <v>2379</v>
      </c>
      <c r="G889">
        <v>0</v>
      </c>
      <c r="H889" t="s">
        <v>2379</v>
      </c>
      <c r="J889" t="str" cm="1">
        <f t="array" ref="J889">_xlfn.IFS(B889&lt;18.5,"Underweight",B889&lt;=24.9,"Normal weight",B889&lt;=29.9, "overweight",TRUE,"obesity")</f>
        <v>obesity</v>
      </c>
      <c r="K889" t="str" cm="1">
        <f t="array" ref="K889">_xlfn.IFS(C889&lt;5.7,"Normal",C889&lt;=6.4,"Predibetics",TRUE,"Diabetes")</f>
        <v>Predibetics</v>
      </c>
    </row>
    <row r="890" spans="1:11" x14ac:dyDescent="0.3">
      <c r="A890" t="s">
        <v>1481</v>
      </c>
      <c r="B890">
        <v>41.73</v>
      </c>
      <c r="C890">
        <v>6.25</v>
      </c>
      <c r="D890" t="s">
        <v>2379</v>
      </c>
      <c r="E890" t="s">
        <v>2379</v>
      </c>
      <c r="F890" t="s">
        <v>2379</v>
      </c>
      <c r="G890">
        <v>1</v>
      </c>
      <c r="H890" t="s">
        <v>2379</v>
      </c>
      <c r="J890" t="str" cm="1">
        <f t="array" ref="J890">_xlfn.IFS(B890&lt;18.5,"Underweight",B890&lt;=24.9,"Normal weight",B890&lt;=29.9, "overweight",TRUE,"obesity")</f>
        <v>obesity</v>
      </c>
      <c r="K890" t="str" cm="1">
        <f t="array" ref="K890">_xlfn.IFS(C890&lt;5.7,"Normal",C890&lt;=6.4,"Predibetics",TRUE,"Diabetes")</f>
        <v>Predibetics</v>
      </c>
    </row>
    <row r="891" spans="1:11" x14ac:dyDescent="0.3">
      <c r="A891" t="s">
        <v>1480</v>
      </c>
      <c r="B891">
        <v>28.9</v>
      </c>
      <c r="C891">
        <v>11.96</v>
      </c>
      <c r="D891" t="s">
        <v>2379</v>
      </c>
      <c r="E891" t="s">
        <v>2379</v>
      </c>
      <c r="F891" t="s">
        <v>2379</v>
      </c>
      <c r="G891">
        <v>0</v>
      </c>
      <c r="H891" t="s">
        <v>2379</v>
      </c>
      <c r="J891" t="str" cm="1">
        <f t="array" ref="J891">_xlfn.IFS(B891&lt;18.5,"Underweight",B891&lt;=24.9,"Normal weight",B891&lt;=29.9, "overweight",TRUE,"obesity")</f>
        <v>overweight</v>
      </c>
      <c r="K891" t="str" cm="1">
        <f t="array" ref="K891">_xlfn.IFS(C891&lt;5.7,"Normal",C891&lt;=6.4,"Predibetics",TRUE,"Diabetes")</f>
        <v>Diabetes</v>
      </c>
    </row>
    <row r="892" spans="1:11" x14ac:dyDescent="0.3">
      <c r="A892" t="s">
        <v>1479</v>
      </c>
      <c r="B892">
        <v>25.74</v>
      </c>
      <c r="C892">
        <v>7.69</v>
      </c>
      <c r="D892" t="s">
        <v>2379</v>
      </c>
      <c r="E892" t="s">
        <v>2379</v>
      </c>
      <c r="F892" t="s">
        <v>2379</v>
      </c>
      <c r="G892">
        <v>0</v>
      </c>
      <c r="H892" t="s">
        <v>2379</v>
      </c>
      <c r="J892" t="str" cm="1">
        <f t="array" ref="J892">_xlfn.IFS(B892&lt;18.5,"Underweight",B892&lt;=24.9,"Normal weight",B892&lt;=29.9, "overweight",TRUE,"obesity")</f>
        <v>overweight</v>
      </c>
      <c r="K892" t="str" cm="1">
        <f t="array" ref="K892">_xlfn.IFS(C892&lt;5.7,"Normal",C892&lt;=6.4,"Predibetics",TRUE,"Diabetes")</f>
        <v>Diabetes</v>
      </c>
    </row>
    <row r="893" spans="1:11" x14ac:dyDescent="0.3">
      <c r="A893" t="s">
        <v>1478</v>
      </c>
      <c r="B893">
        <v>36.06</v>
      </c>
      <c r="C893">
        <v>8.83</v>
      </c>
      <c r="D893" t="s">
        <v>2379</v>
      </c>
      <c r="E893" t="s">
        <v>2379</v>
      </c>
      <c r="F893" t="s">
        <v>2379</v>
      </c>
      <c r="G893">
        <v>0</v>
      </c>
      <c r="H893" t="s">
        <v>2379</v>
      </c>
      <c r="J893" t="str" cm="1">
        <f t="array" ref="J893">_xlfn.IFS(B893&lt;18.5,"Underweight",B893&lt;=24.9,"Normal weight",B893&lt;=29.9, "overweight",TRUE,"obesity")</f>
        <v>obesity</v>
      </c>
      <c r="K893" t="str" cm="1">
        <f t="array" ref="K893">_xlfn.IFS(C893&lt;5.7,"Normal",C893&lt;=6.4,"Predibetics",TRUE,"Diabetes")</f>
        <v>Diabetes</v>
      </c>
    </row>
    <row r="894" spans="1:11" x14ac:dyDescent="0.3">
      <c r="A894" t="s">
        <v>1477</v>
      </c>
      <c r="B894">
        <v>43.28</v>
      </c>
      <c r="C894">
        <v>4.41</v>
      </c>
      <c r="D894" t="s">
        <v>2379</v>
      </c>
      <c r="E894" t="s">
        <v>2379</v>
      </c>
      <c r="F894" t="s">
        <v>2379</v>
      </c>
      <c r="G894">
        <v>0</v>
      </c>
      <c r="H894" t="s">
        <v>2379</v>
      </c>
      <c r="J894" t="str" cm="1">
        <f t="array" ref="J894">_xlfn.IFS(B894&lt;18.5,"Underweight",B894&lt;=24.9,"Normal weight",B894&lt;=29.9, "overweight",TRUE,"obesity")</f>
        <v>obesity</v>
      </c>
      <c r="K894" t="str" cm="1">
        <f t="array" ref="K894">_xlfn.IFS(C894&lt;5.7,"Normal",C894&lt;=6.4,"Predibetics",TRUE,"Diabetes")</f>
        <v>Normal</v>
      </c>
    </row>
    <row r="895" spans="1:11" x14ac:dyDescent="0.3">
      <c r="A895" t="s">
        <v>1476</v>
      </c>
      <c r="B895">
        <v>28.785</v>
      </c>
      <c r="C895">
        <v>9.1</v>
      </c>
      <c r="D895" t="s">
        <v>2380</v>
      </c>
      <c r="E895" t="s">
        <v>2379</v>
      </c>
      <c r="F895" t="s">
        <v>2381</v>
      </c>
      <c r="G895">
        <v>1</v>
      </c>
      <c r="H895" t="s">
        <v>2379</v>
      </c>
      <c r="J895" t="str" cm="1">
        <f t="array" ref="J895">_xlfn.IFS(B895&lt;18.5,"Underweight",B895&lt;=24.9,"Normal weight",B895&lt;=29.9, "overweight",TRUE,"obesity")</f>
        <v>overweight</v>
      </c>
      <c r="K895" t="str" cm="1">
        <f t="array" ref="K895">_xlfn.IFS(C895&lt;5.7,"Normal",C895&lt;=6.4,"Predibetics",TRUE,"Diabetes")</f>
        <v>Diabetes</v>
      </c>
    </row>
    <row r="896" spans="1:11" x14ac:dyDescent="0.3">
      <c r="A896" t="s">
        <v>1475</v>
      </c>
      <c r="B896">
        <v>25.46</v>
      </c>
      <c r="C896">
        <v>11.52</v>
      </c>
      <c r="D896" t="s">
        <v>2380</v>
      </c>
      <c r="E896" t="s">
        <v>2379</v>
      </c>
      <c r="F896" t="s">
        <v>2381</v>
      </c>
      <c r="G896">
        <v>1</v>
      </c>
      <c r="H896" t="s">
        <v>2379</v>
      </c>
      <c r="J896" t="str" cm="1">
        <f t="array" ref="J896">_xlfn.IFS(B896&lt;18.5,"Underweight",B896&lt;=24.9,"Normal weight",B896&lt;=29.9, "overweight",TRUE,"obesity")</f>
        <v>overweight</v>
      </c>
      <c r="K896" t="str" cm="1">
        <f t="array" ref="K896">_xlfn.IFS(C896&lt;5.7,"Normal",C896&lt;=6.4,"Predibetics",TRUE,"Diabetes")</f>
        <v>Diabetes</v>
      </c>
    </row>
    <row r="897" spans="1:11" x14ac:dyDescent="0.3">
      <c r="A897" t="s">
        <v>1474</v>
      </c>
      <c r="B897">
        <v>30.8</v>
      </c>
      <c r="C897">
        <v>10.95</v>
      </c>
      <c r="D897" t="s">
        <v>2379</v>
      </c>
      <c r="E897" t="s">
        <v>2379</v>
      </c>
      <c r="F897" t="s">
        <v>2379</v>
      </c>
      <c r="G897">
        <v>0</v>
      </c>
      <c r="H897" t="s">
        <v>2379</v>
      </c>
      <c r="J897" t="str" cm="1">
        <f t="array" ref="J897">_xlfn.IFS(B897&lt;18.5,"Underweight",B897&lt;=24.9,"Normal weight",B897&lt;=29.9, "overweight",TRUE,"obesity")</f>
        <v>obesity</v>
      </c>
      <c r="K897" t="str" cm="1">
        <f t="array" ref="K897">_xlfn.IFS(C897&lt;5.7,"Normal",C897&lt;=6.4,"Predibetics",TRUE,"Diabetes")</f>
        <v>Diabetes</v>
      </c>
    </row>
    <row r="898" spans="1:11" x14ac:dyDescent="0.3">
      <c r="A898" t="s">
        <v>1473</v>
      </c>
      <c r="B898">
        <v>28.88</v>
      </c>
      <c r="C898">
        <v>11.5</v>
      </c>
      <c r="D898" t="s">
        <v>2379</v>
      </c>
      <c r="E898" t="s">
        <v>2379</v>
      </c>
      <c r="F898" t="s">
        <v>2379</v>
      </c>
      <c r="G898">
        <v>0</v>
      </c>
      <c r="H898" t="s">
        <v>2379</v>
      </c>
      <c r="J898" t="str" cm="1">
        <f t="array" ref="J898">_xlfn.IFS(B898&lt;18.5,"Underweight",B898&lt;=24.9,"Normal weight",B898&lt;=29.9, "overweight",TRUE,"obesity")</f>
        <v>overweight</v>
      </c>
      <c r="K898" t="str" cm="1">
        <f t="array" ref="K898">_xlfn.IFS(C898&lt;5.7,"Normal",C898&lt;=6.4,"Predibetics",TRUE,"Diabetes")</f>
        <v>Diabetes</v>
      </c>
    </row>
    <row r="899" spans="1:11" x14ac:dyDescent="0.3">
      <c r="A899" t="s">
        <v>1472</v>
      </c>
      <c r="B899">
        <v>23</v>
      </c>
      <c r="C899">
        <v>9.8800000000000008</v>
      </c>
      <c r="D899" t="s">
        <v>2379</v>
      </c>
      <c r="E899" t="s">
        <v>2379</v>
      </c>
      <c r="F899" t="s">
        <v>2379</v>
      </c>
      <c r="G899">
        <v>0</v>
      </c>
      <c r="H899" t="s">
        <v>2379</v>
      </c>
      <c r="J899" t="str" cm="1">
        <f t="array" ref="J899">_xlfn.IFS(B899&lt;18.5,"Underweight",B899&lt;=24.9,"Normal weight",B899&lt;=29.9, "overweight",TRUE,"obesity")</f>
        <v>Normal weight</v>
      </c>
      <c r="K899" t="str" cm="1">
        <f t="array" ref="K899">_xlfn.IFS(C899&lt;5.7,"Normal",C899&lt;=6.4,"Predibetics",TRUE,"Diabetes")</f>
        <v>Diabetes</v>
      </c>
    </row>
    <row r="900" spans="1:11" x14ac:dyDescent="0.3">
      <c r="A900" t="s">
        <v>1471</v>
      </c>
      <c r="B900">
        <v>38.25</v>
      </c>
      <c r="C900">
        <v>6.2</v>
      </c>
      <c r="D900" t="s">
        <v>2379</v>
      </c>
      <c r="E900" t="s">
        <v>2379</v>
      </c>
      <c r="F900" t="s">
        <v>2379</v>
      </c>
      <c r="G900">
        <v>1</v>
      </c>
      <c r="H900" t="s">
        <v>2379</v>
      </c>
      <c r="J900" t="str" cm="1">
        <f t="array" ref="J900">_xlfn.IFS(B900&lt;18.5,"Underweight",B900&lt;=24.9,"Normal weight",B900&lt;=29.9, "overweight",TRUE,"obesity")</f>
        <v>obesity</v>
      </c>
      <c r="K900" t="str" cm="1">
        <f t="array" ref="K900">_xlfn.IFS(C900&lt;5.7,"Normal",C900&lt;=6.4,"Predibetics",TRUE,"Diabetes")</f>
        <v>Predibetics</v>
      </c>
    </row>
    <row r="901" spans="1:11" x14ac:dyDescent="0.3">
      <c r="A901" t="s">
        <v>1470</v>
      </c>
      <c r="B901">
        <v>39.25</v>
      </c>
      <c r="C901">
        <v>8.41</v>
      </c>
      <c r="D901" t="s">
        <v>2380</v>
      </c>
      <c r="E901" t="s">
        <v>2379</v>
      </c>
      <c r="F901" t="s">
        <v>2379</v>
      </c>
      <c r="G901">
        <v>1</v>
      </c>
      <c r="H901" t="s">
        <v>2379</v>
      </c>
      <c r="J901" t="str" cm="1">
        <f t="array" ref="J901">_xlfn.IFS(B901&lt;18.5,"Underweight",B901&lt;=24.9,"Normal weight",B901&lt;=29.9, "overweight",TRUE,"obesity")</f>
        <v>obesity</v>
      </c>
      <c r="K901" t="str" cm="1">
        <f t="array" ref="K901">_xlfn.IFS(C901&lt;5.7,"Normal",C901&lt;=6.4,"Predibetics",TRUE,"Diabetes")</f>
        <v>Diabetes</v>
      </c>
    </row>
    <row r="902" spans="1:11" x14ac:dyDescent="0.3">
      <c r="A902" t="s">
        <v>1469</v>
      </c>
      <c r="B902">
        <v>26.6</v>
      </c>
      <c r="C902">
        <v>5.07</v>
      </c>
      <c r="D902" t="s">
        <v>2380</v>
      </c>
      <c r="E902" t="s">
        <v>2379</v>
      </c>
      <c r="F902" t="s">
        <v>2379</v>
      </c>
      <c r="G902">
        <v>2</v>
      </c>
      <c r="H902" t="s">
        <v>2379</v>
      </c>
      <c r="J902" t="str" cm="1">
        <f t="array" ref="J902">_xlfn.IFS(B902&lt;18.5,"Underweight",B902&lt;=24.9,"Normal weight",B902&lt;=29.9, "overweight",TRUE,"obesity")</f>
        <v>overweight</v>
      </c>
      <c r="K902" t="str" cm="1">
        <f t="array" ref="K902">_xlfn.IFS(C902&lt;5.7,"Normal",C902&lt;=6.4,"Predibetics",TRUE,"Diabetes")</f>
        <v>Normal</v>
      </c>
    </row>
    <row r="903" spans="1:11" x14ac:dyDescent="0.3">
      <c r="A903" t="s">
        <v>1468</v>
      </c>
      <c r="B903">
        <v>35.700000000000003</v>
      </c>
      <c r="C903">
        <v>4.0599999999999996</v>
      </c>
      <c r="D903" t="s">
        <v>2379</v>
      </c>
      <c r="E903" t="s">
        <v>2379</v>
      </c>
      <c r="F903" t="s">
        <v>2381</v>
      </c>
      <c r="G903">
        <v>1</v>
      </c>
      <c r="H903" t="s">
        <v>2379</v>
      </c>
      <c r="J903" t="str" cm="1">
        <f t="array" ref="J903">_xlfn.IFS(B903&lt;18.5,"Underweight",B903&lt;=24.9,"Normal weight",B903&lt;=29.9, "overweight",TRUE,"obesity")</f>
        <v>obesity</v>
      </c>
      <c r="K903" t="str" cm="1">
        <f t="array" ref="K903">_xlfn.IFS(C903&lt;5.7,"Normal",C903&lt;=6.4,"Predibetics",TRUE,"Diabetes")</f>
        <v>Normal</v>
      </c>
    </row>
    <row r="904" spans="1:11" x14ac:dyDescent="0.3">
      <c r="A904" t="s">
        <v>1467</v>
      </c>
      <c r="B904">
        <v>20.100000000000001</v>
      </c>
      <c r="C904">
        <v>10.52</v>
      </c>
      <c r="D904" t="s">
        <v>2379</v>
      </c>
      <c r="E904" t="s">
        <v>2379</v>
      </c>
      <c r="F904" t="s">
        <v>2379</v>
      </c>
      <c r="G904">
        <v>0</v>
      </c>
      <c r="H904" t="s">
        <v>2379</v>
      </c>
      <c r="J904" t="str" cm="1">
        <f t="array" ref="J904">_xlfn.IFS(B904&lt;18.5,"Underweight",B904&lt;=24.9,"Normal weight",B904&lt;=29.9, "overweight",TRUE,"obesity")</f>
        <v>Normal weight</v>
      </c>
      <c r="K904" t="str" cm="1">
        <f t="array" ref="K904">_xlfn.IFS(C904&lt;5.7,"Normal",C904&lt;=6.4,"Predibetics",TRUE,"Diabetes")</f>
        <v>Diabetes</v>
      </c>
    </row>
    <row r="905" spans="1:11" x14ac:dyDescent="0.3">
      <c r="A905" t="s">
        <v>1466</v>
      </c>
      <c r="B905">
        <v>22.23</v>
      </c>
      <c r="C905">
        <v>9.65</v>
      </c>
      <c r="D905" t="s">
        <v>2379</v>
      </c>
      <c r="E905" t="s">
        <v>2379</v>
      </c>
      <c r="F905" t="s">
        <v>2379</v>
      </c>
      <c r="G905">
        <v>0</v>
      </c>
      <c r="H905" t="s">
        <v>2379</v>
      </c>
      <c r="J905" t="str" cm="1">
        <f t="array" ref="J905">_xlfn.IFS(B905&lt;18.5,"Underweight",B905&lt;=24.9,"Normal weight",B905&lt;=29.9, "overweight",TRUE,"obesity")</f>
        <v>Normal weight</v>
      </c>
      <c r="K905" t="str" cm="1">
        <f t="array" ref="K905">_xlfn.IFS(C905&lt;5.7,"Normal",C905&lt;=6.4,"Predibetics",TRUE,"Diabetes")</f>
        <v>Diabetes</v>
      </c>
    </row>
    <row r="906" spans="1:11" x14ac:dyDescent="0.3">
      <c r="A906" t="s">
        <v>1465</v>
      </c>
      <c r="B906">
        <v>36.47</v>
      </c>
      <c r="C906">
        <v>6.21</v>
      </c>
      <c r="D906" t="s">
        <v>2379</v>
      </c>
      <c r="E906" t="s">
        <v>2379</v>
      </c>
      <c r="F906" t="s">
        <v>2379</v>
      </c>
      <c r="G906">
        <v>0</v>
      </c>
      <c r="H906" t="s">
        <v>2379</v>
      </c>
      <c r="J906" t="str" cm="1">
        <f t="array" ref="J906">_xlfn.IFS(B906&lt;18.5,"Underweight",B906&lt;=24.9,"Normal weight",B906&lt;=29.9, "overweight",TRUE,"obesity")</f>
        <v>obesity</v>
      </c>
      <c r="K906" t="str" cm="1">
        <f t="array" ref="K906">_xlfn.IFS(C906&lt;5.7,"Normal",C906&lt;=6.4,"Predibetics",TRUE,"Diabetes")</f>
        <v>Predibetics</v>
      </c>
    </row>
    <row r="907" spans="1:11" x14ac:dyDescent="0.3">
      <c r="A907" t="s">
        <v>1464</v>
      </c>
      <c r="B907">
        <v>49.64</v>
      </c>
      <c r="C907">
        <v>4.76</v>
      </c>
      <c r="D907" t="s">
        <v>2379</v>
      </c>
      <c r="E907" t="s">
        <v>2379</v>
      </c>
      <c r="F907" t="s">
        <v>2381</v>
      </c>
      <c r="G907">
        <v>1</v>
      </c>
      <c r="H907" t="s">
        <v>2379</v>
      </c>
      <c r="J907" t="str" cm="1">
        <f t="array" ref="J907">_xlfn.IFS(B907&lt;18.5,"Underweight",B907&lt;=24.9,"Normal weight",B907&lt;=29.9, "overweight",TRUE,"obesity")</f>
        <v>obesity</v>
      </c>
      <c r="K907" t="str" cm="1">
        <f t="array" ref="K907">_xlfn.IFS(C907&lt;5.7,"Normal",C907&lt;=6.4,"Predibetics",TRUE,"Diabetes")</f>
        <v>Normal</v>
      </c>
    </row>
    <row r="908" spans="1:11" x14ac:dyDescent="0.3">
      <c r="A908" t="s">
        <v>1463</v>
      </c>
      <c r="B908">
        <v>36.799999999999997</v>
      </c>
      <c r="C908">
        <v>5.73</v>
      </c>
      <c r="D908" t="s">
        <v>2380</v>
      </c>
      <c r="E908" t="s">
        <v>2379</v>
      </c>
      <c r="F908" t="s">
        <v>2381</v>
      </c>
      <c r="G908">
        <v>1</v>
      </c>
      <c r="H908" t="s">
        <v>2379</v>
      </c>
      <c r="J908" t="str" cm="1">
        <f t="array" ref="J908">_xlfn.IFS(B908&lt;18.5,"Underweight",B908&lt;=24.9,"Normal weight",B908&lt;=29.9, "overweight",TRUE,"obesity")</f>
        <v>obesity</v>
      </c>
      <c r="K908" t="str" cm="1">
        <f t="array" ref="K908">_xlfn.IFS(C908&lt;5.7,"Normal",C908&lt;=6.4,"Predibetics",TRUE,"Diabetes")</f>
        <v>Predibetics</v>
      </c>
    </row>
    <row r="909" spans="1:11" x14ac:dyDescent="0.3">
      <c r="A909" t="s">
        <v>1462</v>
      </c>
      <c r="B909">
        <v>33.880000000000003</v>
      </c>
      <c r="C909">
        <v>10.78</v>
      </c>
      <c r="D909" t="s">
        <v>2380</v>
      </c>
      <c r="E909" t="s">
        <v>2379</v>
      </c>
      <c r="F909" t="s">
        <v>2379</v>
      </c>
      <c r="G909">
        <v>0</v>
      </c>
      <c r="H909" t="s">
        <v>2379</v>
      </c>
      <c r="J909" t="str" cm="1">
        <f t="array" ref="J909">_xlfn.IFS(B909&lt;18.5,"Underweight",B909&lt;=24.9,"Normal weight",B909&lt;=29.9, "overweight",TRUE,"obesity")</f>
        <v>obesity</v>
      </c>
      <c r="K909" t="str" cm="1">
        <f t="array" ref="K909">_xlfn.IFS(C909&lt;5.7,"Normal",C909&lt;=6.4,"Predibetics",TRUE,"Diabetes")</f>
        <v>Diabetes</v>
      </c>
    </row>
    <row r="910" spans="1:11" x14ac:dyDescent="0.3">
      <c r="A910" t="s">
        <v>1461</v>
      </c>
      <c r="B910">
        <v>32.01</v>
      </c>
      <c r="C910">
        <v>5.08</v>
      </c>
      <c r="D910" t="s">
        <v>2380</v>
      </c>
      <c r="E910" t="s">
        <v>2379</v>
      </c>
      <c r="F910" t="s">
        <v>2379</v>
      </c>
      <c r="G910">
        <v>1</v>
      </c>
      <c r="H910" t="s">
        <v>2379</v>
      </c>
      <c r="J910" t="str" cm="1">
        <f t="array" ref="J910">_xlfn.IFS(B910&lt;18.5,"Underweight",B910&lt;=24.9,"Normal weight",B910&lt;=29.9, "overweight",TRUE,"obesity")</f>
        <v>obesity</v>
      </c>
      <c r="K910" t="str" cm="1">
        <f t="array" ref="K910">_xlfn.IFS(C910&lt;5.7,"Normal",C910&lt;=6.4,"Predibetics",TRUE,"Diabetes")</f>
        <v>Normal</v>
      </c>
    </row>
    <row r="911" spans="1:11" x14ac:dyDescent="0.3">
      <c r="A911" t="s">
        <v>1460</v>
      </c>
      <c r="B911">
        <v>33.630000000000003</v>
      </c>
      <c r="C911">
        <v>11.39</v>
      </c>
      <c r="D911" t="s">
        <v>2379</v>
      </c>
      <c r="E911" t="s">
        <v>2379</v>
      </c>
      <c r="F911" t="s">
        <v>2379</v>
      </c>
      <c r="G911">
        <v>0</v>
      </c>
      <c r="H911" t="s">
        <v>2379</v>
      </c>
      <c r="J911" t="str" cm="1">
        <f t="array" ref="J911">_xlfn.IFS(B911&lt;18.5,"Underweight",B911&lt;=24.9,"Normal weight",B911&lt;=29.9, "overweight",TRUE,"obesity")</f>
        <v>obesity</v>
      </c>
      <c r="K911" t="str" cm="1">
        <f t="array" ref="K911">_xlfn.IFS(C911&lt;5.7,"Normal",C911&lt;=6.4,"Predibetics",TRUE,"Diabetes")</f>
        <v>Diabetes</v>
      </c>
    </row>
    <row r="912" spans="1:11" x14ac:dyDescent="0.3">
      <c r="A912" t="s">
        <v>1459</v>
      </c>
      <c r="B912">
        <v>34.865000000000002</v>
      </c>
      <c r="C912">
        <v>5.35</v>
      </c>
      <c r="D912" t="s">
        <v>2380</v>
      </c>
      <c r="E912" t="s">
        <v>2379</v>
      </c>
      <c r="F912" t="s">
        <v>2379</v>
      </c>
      <c r="G912">
        <v>1</v>
      </c>
      <c r="H912" t="s">
        <v>2379</v>
      </c>
      <c r="J912" t="str" cm="1">
        <f t="array" ref="J912">_xlfn.IFS(B912&lt;18.5,"Underweight",B912&lt;=24.9,"Normal weight",B912&lt;=29.9, "overweight",TRUE,"obesity")</f>
        <v>obesity</v>
      </c>
      <c r="K912" t="str" cm="1">
        <f t="array" ref="K912">_xlfn.IFS(C912&lt;5.7,"Normal",C912&lt;=6.4,"Predibetics",TRUE,"Diabetes")</f>
        <v>Normal</v>
      </c>
    </row>
    <row r="913" spans="1:11" x14ac:dyDescent="0.3">
      <c r="A913" t="s">
        <v>1458</v>
      </c>
      <c r="B913">
        <v>43.11</v>
      </c>
      <c r="C913">
        <v>5.6</v>
      </c>
      <c r="D913" t="s">
        <v>2379</v>
      </c>
      <c r="E913" t="s">
        <v>2379</v>
      </c>
      <c r="F913" t="s">
        <v>2379</v>
      </c>
      <c r="G913">
        <v>0</v>
      </c>
      <c r="H913" t="s">
        <v>2379</v>
      </c>
      <c r="J913" t="str" cm="1">
        <f t="array" ref="J913">_xlfn.IFS(B913&lt;18.5,"Underweight",B913&lt;=24.9,"Normal weight",B913&lt;=29.9, "overweight",TRUE,"obesity")</f>
        <v>obesity</v>
      </c>
      <c r="K913" t="str" cm="1">
        <f t="array" ref="K913">_xlfn.IFS(C913&lt;5.7,"Normal",C913&lt;=6.4,"Predibetics",TRUE,"Diabetes")</f>
        <v>Normal</v>
      </c>
    </row>
    <row r="914" spans="1:11" x14ac:dyDescent="0.3">
      <c r="A914" t="s">
        <v>1457</v>
      </c>
      <c r="B914">
        <v>30.305</v>
      </c>
      <c r="C914">
        <v>4.2699999999999996</v>
      </c>
      <c r="D914" t="s">
        <v>2380</v>
      </c>
      <c r="E914" t="s">
        <v>2379</v>
      </c>
      <c r="F914" t="s">
        <v>2379</v>
      </c>
      <c r="G914">
        <v>1</v>
      </c>
      <c r="H914" t="s">
        <v>2379</v>
      </c>
      <c r="J914" t="str" cm="1">
        <f t="array" ref="J914">_xlfn.IFS(B914&lt;18.5,"Underweight",B914&lt;=24.9,"Normal weight",B914&lt;=29.9, "overweight",TRUE,"obesity")</f>
        <v>obesity</v>
      </c>
      <c r="K914" t="str" cm="1">
        <f t="array" ref="K914">_xlfn.IFS(C914&lt;5.7,"Normal",C914&lt;=6.4,"Predibetics",TRUE,"Diabetes")</f>
        <v>Normal</v>
      </c>
    </row>
    <row r="915" spans="1:11" x14ac:dyDescent="0.3">
      <c r="A915" t="s">
        <v>1456</v>
      </c>
      <c r="B915">
        <v>25.175000000000001</v>
      </c>
      <c r="C915">
        <v>5.57</v>
      </c>
      <c r="D915" t="s">
        <v>2380</v>
      </c>
      <c r="E915" t="s">
        <v>2379</v>
      </c>
      <c r="F915" t="s">
        <v>2379</v>
      </c>
      <c r="G915">
        <v>1</v>
      </c>
      <c r="H915" t="s">
        <v>2379</v>
      </c>
      <c r="J915" t="str" cm="1">
        <f t="array" ref="J915">_xlfn.IFS(B915&lt;18.5,"Underweight",B915&lt;=24.9,"Normal weight",B915&lt;=29.9, "overweight",TRUE,"obesity")</f>
        <v>overweight</v>
      </c>
      <c r="K915" t="str" cm="1">
        <f t="array" ref="K915">_xlfn.IFS(C915&lt;5.7,"Normal",C915&lt;=6.4,"Predibetics",TRUE,"Diabetes")</f>
        <v>Normal</v>
      </c>
    </row>
    <row r="916" spans="1:11" x14ac:dyDescent="0.3">
      <c r="A916" t="s">
        <v>1455</v>
      </c>
      <c r="B916">
        <v>26.8</v>
      </c>
      <c r="C916">
        <v>5.68</v>
      </c>
      <c r="D916" t="s">
        <v>2380</v>
      </c>
      <c r="E916" t="s">
        <v>2379</v>
      </c>
      <c r="F916" t="s">
        <v>2379</v>
      </c>
      <c r="G916">
        <v>1</v>
      </c>
      <c r="H916" t="s">
        <v>2379</v>
      </c>
      <c r="J916" t="str" cm="1">
        <f t="array" ref="J916">_xlfn.IFS(B916&lt;18.5,"Underweight",B916&lt;=24.9,"Normal weight",B916&lt;=29.9, "overweight",TRUE,"obesity")</f>
        <v>overweight</v>
      </c>
      <c r="K916" t="str" cm="1">
        <f t="array" ref="K916">_xlfn.IFS(C916&lt;5.7,"Normal",C916&lt;=6.4,"Predibetics",TRUE,"Diabetes")</f>
        <v>Normal</v>
      </c>
    </row>
    <row r="917" spans="1:11" x14ac:dyDescent="0.3">
      <c r="A917" t="s">
        <v>1454</v>
      </c>
      <c r="B917">
        <v>21.78</v>
      </c>
      <c r="C917">
        <v>5.3</v>
      </c>
      <c r="D917" t="s">
        <v>2379</v>
      </c>
      <c r="E917" t="s">
        <v>2380</v>
      </c>
      <c r="F917" t="s">
        <v>2379</v>
      </c>
      <c r="G917">
        <v>1</v>
      </c>
      <c r="H917" t="s">
        <v>2379</v>
      </c>
      <c r="J917" t="str" cm="1">
        <f t="array" ref="J917">_xlfn.IFS(B917&lt;18.5,"Underweight",B917&lt;=24.9,"Normal weight",B917&lt;=29.9, "overweight",TRUE,"obesity")</f>
        <v>Normal weight</v>
      </c>
      <c r="K917" t="str" cm="1">
        <f t="array" ref="K917">_xlfn.IFS(C917&lt;5.7,"Normal",C917&lt;=6.4,"Predibetics",TRUE,"Diabetes")</f>
        <v>Normal</v>
      </c>
    </row>
    <row r="918" spans="1:11" x14ac:dyDescent="0.3">
      <c r="A918" t="s">
        <v>1453</v>
      </c>
      <c r="B918">
        <v>30.14</v>
      </c>
      <c r="C918">
        <v>9.4499999999999993</v>
      </c>
      <c r="D918" t="s">
        <v>2380</v>
      </c>
      <c r="E918" t="s">
        <v>2379</v>
      </c>
      <c r="F918" t="s">
        <v>2379</v>
      </c>
      <c r="G918">
        <v>0</v>
      </c>
      <c r="H918" t="s">
        <v>2379</v>
      </c>
      <c r="J918" t="str" cm="1">
        <f t="array" ref="J918">_xlfn.IFS(B918&lt;18.5,"Underweight",B918&lt;=24.9,"Normal weight",B918&lt;=29.9, "overweight",TRUE,"obesity")</f>
        <v>obesity</v>
      </c>
      <c r="K918" t="str" cm="1">
        <f t="array" ref="K918">_xlfn.IFS(C918&lt;5.7,"Normal",C918&lt;=6.4,"Predibetics",TRUE,"Diabetes")</f>
        <v>Diabetes</v>
      </c>
    </row>
    <row r="919" spans="1:11" x14ac:dyDescent="0.3">
      <c r="A919" t="s">
        <v>1452</v>
      </c>
      <c r="B919">
        <v>29.7</v>
      </c>
      <c r="C919">
        <v>6.79</v>
      </c>
      <c r="D919" t="s">
        <v>2380</v>
      </c>
      <c r="E919" t="s">
        <v>2379</v>
      </c>
      <c r="F919" t="s">
        <v>2379</v>
      </c>
      <c r="G919">
        <v>0</v>
      </c>
      <c r="H919" t="s">
        <v>2379</v>
      </c>
      <c r="J919" t="str" cm="1">
        <f t="array" ref="J919">_xlfn.IFS(B919&lt;18.5,"Underweight",B919&lt;=24.9,"Normal weight",B919&lt;=29.9, "overweight",TRUE,"obesity")</f>
        <v>overweight</v>
      </c>
      <c r="K919" t="str" cm="1">
        <f t="array" ref="K919">_xlfn.IFS(C919&lt;5.7,"Normal",C919&lt;=6.4,"Predibetics",TRUE,"Diabetes")</f>
        <v>Diabetes</v>
      </c>
    </row>
    <row r="920" spans="1:11" x14ac:dyDescent="0.3">
      <c r="A920" t="s">
        <v>1451</v>
      </c>
      <c r="B920">
        <v>32.395000000000003</v>
      </c>
      <c r="C920">
        <v>11.1</v>
      </c>
      <c r="D920" t="s">
        <v>2380</v>
      </c>
      <c r="E920" t="s">
        <v>2379</v>
      </c>
      <c r="F920" t="s">
        <v>2379</v>
      </c>
      <c r="G920">
        <v>0</v>
      </c>
      <c r="H920" t="s">
        <v>2379</v>
      </c>
      <c r="J920" t="str" cm="1">
        <f t="array" ref="J920">_xlfn.IFS(B920&lt;18.5,"Underweight",B920&lt;=24.9,"Normal weight",B920&lt;=29.9, "overweight",TRUE,"obesity")</f>
        <v>obesity</v>
      </c>
      <c r="K920" t="str" cm="1">
        <f t="array" ref="K920">_xlfn.IFS(C920&lt;5.7,"Normal",C920&lt;=6.4,"Predibetics",TRUE,"Diabetes")</f>
        <v>Diabetes</v>
      </c>
    </row>
    <row r="921" spans="1:11" x14ac:dyDescent="0.3">
      <c r="A921" t="s">
        <v>1450</v>
      </c>
      <c r="B921">
        <v>36.64</v>
      </c>
      <c r="C921">
        <v>7.26</v>
      </c>
      <c r="D921" t="s">
        <v>2379</v>
      </c>
      <c r="E921" t="s">
        <v>2379</v>
      </c>
      <c r="F921" t="s">
        <v>2379</v>
      </c>
      <c r="G921">
        <v>0</v>
      </c>
      <c r="H921" t="s">
        <v>2379</v>
      </c>
      <c r="J921" t="str" cm="1">
        <f t="array" ref="J921">_xlfn.IFS(B921&lt;18.5,"Underweight",B921&lt;=24.9,"Normal weight",B921&lt;=29.9, "overweight",TRUE,"obesity")</f>
        <v>obesity</v>
      </c>
      <c r="K921" t="str" cm="1">
        <f t="array" ref="K921">_xlfn.IFS(C921&lt;5.7,"Normal",C921&lt;=6.4,"Predibetics",TRUE,"Diabetes")</f>
        <v>Diabetes</v>
      </c>
    </row>
    <row r="922" spans="1:11" x14ac:dyDescent="0.3">
      <c r="A922" t="s">
        <v>1449</v>
      </c>
      <c r="B922">
        <v>39.049999999999997</v>
      </c>
      <c r="C922">
        <v>5.27</v>
      </c>
      <c r="D922" t="s">
        <v>2380</v>
      </c>
      <c r="E922" t="s">
        <v>2379</v>
      </c>
      <c r="F922" t="s">
        <v>2379</v>
      </c>
      <c r="G922">
        <v>1</v>
      </c>
      <c r="H922" t="s">
        <v>2379</v>
      </c>
      <c r="J922" t="str" cm="1">
        <f t="array" ref="J922">_xlfn.IFS(B922&lt;18.5,"Underweight",B922&lt;=24.9,"Normal weight",B922&lt;=29.9, "overweight",TRUE,"obesity")</f>
        <v>obesity</v>
      </c>
      <c r="K922" t="str" cm="1">
        <f t="array" ref="K922">_xlfn.IFS(C922&lt;5.7,"Normal",C922&lt;=6.4,"Predibetics",TRUE,"Diabetes")</f>
        <v>Normal</v>
      </c>
    </row>
    <row r="923" spans="1:11" x14ac:dyDescent="0.3">
      <c r="A923" t="s">
        <v>1448</v>
      </c>
      <c r="B923">
        <v>33.1</v>
      </c>
      <c r="C923">
        <v>5.46</v>
      </c>
      <c r="D923" t="s">
        <v>2380</v>
      </c>
      <c r="E923" t="s">
        <v>2379</v>
      </c>
      <c r="F923" t="s">
        <v>2379</v>
      </c>
      <c r="G923">
        <v>1</v>
      </c>
      <c r="H923" t="s">
        <v>2379</v>
      </c>
      <c r="J923" t="str" cm="1">
        <f t="array" ref="J923">_xlfn.IFS(B923&lt;18.5,"Underweight",B923&lt;=24.9,"Normal weight",B923&lt;=29.9, "overweight",TRUE,"obesity")</f>
        <v>obesity</v>
      </c>
      <c r="K923" t="str" cm="1">
        <f t="array" ref="K923">_xlfn.IFS(C923&lt;5.7,"Normal",C923&lt;=6.4,"Predibetics",TRUE,"Diabetes")</f>
        <v>Normal</v>
      </c>
    </row>
    <row r="924" spans="1:11" x14ac:dyDescent="0.3">
      <c r="A924" t="s">
        <v>1447</v>
      </c>
      <c r="B924">
        <v>31.824999999999999</v>
      </c>
      <c r="C924">
        <v>8.1300000000000008</v>
      </c>
      <c r="D924" t="s">
        <v>2379</v>
      </c>
      <c r="E924" t="s">
        <v>2379</v>
      </c>
      <c r="F924" t="s">
        <v>2379</v>
      </c>
      <c r="G924">
        <v>0</v>
      </c>
      <c r="H924" t="s">
        <v>2379</v>
      </c>
      <c r="J924" t="str" cm="1">
        <f t="array" ref="J924">_xlfn.IFS(B924&lt;18.5,"Underweight",B924&lt;=24.9,"Normal weight",B924&lt;=29.9, "overweight",TRUE,"obesity")</f>
        <v>obesity</v>
      </c>
      <c r="K924" t="str" cm="1">
        <f t="array" ref="K924">_xlfn.IFS(C924&lt;5.7,"Normal",C924&lt;=6.4,"Predibetics",TRUE,"Diabetes")</f>
        <v>Diabetes</v>
      </c>
    </row>
    <row r="925" spans="1:11" x14ac:dyDescent="0.3">
      <c r="A925" t="s">
        <v>1446</v>
      </c>
      <c r="B925">
        <v>29</v>
      </c>
      <c r="C925">
        <v>4.25</v>
      </c>
      <c r="D925" t="s">
        <v>2380</v>
      </c>
      <c r="E925" t="s">
        <v>2379</v>
      </c>
      <c r="F925" t="s">
        <v>2379</v>
      </c>
      <c r="G925">
        <v>1</v>
      </c>
      <c r="H925" t="s">
        <v>2379</v>
      </c>
      <c r="J925" t="str" cm="1">
        <f t="array" ref="J925">_xlfn.IFS(B925&lt;18.5,"Underweight",B925&lt;=24.9,"Normal weight",B925&lt;=29.9, "overweight",TRUE,"obesity")</f>
        <v>overweight</v>
      </c>
      <c r="K925" t="str" cm="1">
        <f t="array" ref="K925">_xlfn.IFS(C925&lt;5.7,"Normal",C925&lt;=6.4,"Predibetics",TRUE,"Diabetes")</f>
        <v>Normal</v>
      </c>
    </row>
    <row r="926" spans="1:11" x14ac:dyDescent="0.3">
      <c r="A926" t="s">
        <v>1445</v>
      </c>
      <c r="B926">
        <v>30.495000000000001</v>
      </c>
      <c r="C926">
        <v>8.68</v>
      </c>
      <c r="D926" t="s">
        <v>2379</v>
      </c>
      <c r="E926" t="s">
        <v>2379</v>
      </c>
      <c r="F926" t="s">
        <v>2379</v>
      </c>
      <c r="G926">
        <v>0</v>
      </c>
      <c r="H926" t="s">
        <v>2379</v>
      </c>
      <c r="J926" t="str" cm="1">
        <f t="array" ref="J926">_xlfn.IFS(B926&lt;18.5,"Underweight",B926&lt;=24.9,"Normal weight",B926&lt;=29.9, "overweight",TRUE,"obesity")</f>
        <v>obesity</v>
      </c>
      <c r="K926" t="str" cm="1">
        <f t="array" ref="K926">_xlfn.IFS(C926&lt;5.7,"Normal",C926&lt;=6.4,"Predibetics",TRUE,"Diabetes")</f>
        <v>Diabetes</v>
      </c>
    </row>
    <row r="927" spans="1:11" x14ac:dyDescent="0.3">
      <c r="A927" t="s">
        <v>1444</v>
      </c>
      <c r="B927">
        <v>25.2</v>
      </c>
      <c r="C927">
        <v>6.25</v>
      </c>
      <c r="D927" t="s">
        <v>2380</v>
      </c>
      <c r="E927" t="s">
        <v>2379</v>
      </c>
      <c r="F927" t="s">
        <v>2379</v>
      </c>
      <c r="G927">
        <v>1</v>
      </c>
      <c r="H927" t="s">
        <v>2379</v>
      </c>
      <c r="J927" t="str" cm="1">
        <f t="array" ref="J927">_xlfn.IFS(B927&lt;18.5,"Underweight",B927&lt;=24.9,"Normal weight",B927&lt;=29.9, "overweight",TRUE,"obesity")</f>
        <v>overweight</v>
      </c>
      <c r="K927" t="str" cm="1">
        <f t="array" ref="K927">_xlfn.IFS(C927&lt;5.7,"Normal",C927&lt;=6.4,"Predibetics",TRUE,"Diabetes")</f>
        <v>Predibetics</v>
      </c>
    </row>
    <row r="928" spans="1:11" x14ac:dyDescent="0.3">
      <c r="A928" t="s">
        <v>1443</v>
      </c>
      <c r="B928">
        <v>22.77</v>
      </c>
      <c r="C928">
        <v>4.47</v>
      </c>
      <c r="D928" t="s">
        <v>2380</v>
      </c>
      <c r="E928" t="s">
        <v>2379</v>
      </c>
      <c r="F928" t="s">
        <v>2379</v>
      </c>
      <c r="G928">
        <v>1</v>
      </c>
      <c r="H928" t="s">
        <v>2379</v>
      </c>
      <c r="J928" t="str" cm="1">
        <f t="array" ref="J928">_xlfn.IFS(B928&lt;18.5,"Underweight",B928&lt;=24.9,"Normal weight",B928&lt;=29.9, "overweight",TRUE,"obesity")</f>
        <v>Normal weight</v>
      </c>
      <c r="K928" t="str" cm="1">
        <f t="array" ref="K928">_xlfn.IFS(C928&lt;5.7,"Normal",C928&lt;=6.4,"Predibetics",TRUE,"Diabetes")</f>
        <v>Normal</v>
      </c>
    </row>
    <row r="929" spans="1:11" x14ac:dyDescent="0.3">
      <c r="A929" t="s">
        <v>1442</v>
      </c>
      <c r="B929">
        <v>23.18</v>
      </c>
      <c r="C929">
        <v>8.31</v>
      </c>
      <c r="D929" t="s">
        <v>2379</v>
      </c>
      <c r="E929" t="s">
        <v>2379</v>
      </c>
      <c r="F929" t="s">
        <v>2379</v>
      </c>
      <c r="G929">
        <v>0</v>
      </c>
      <c r="H929" t="s">
        <v>2379</v>
      </c>
      <c r="J929" t="str" cm="1">
        <f t="array" ref="J929">_xlfn.IFS(B929&lt;18.5,"Underweight",B929&lt;=24.9,"Normal weight",B929&lt;=29.9, "overweight",TRUE,"obesity")</f>
        <v>Normal weight</v>
      </c>
      <c r="K929" t="str" cm="1">
        <f t="array" ref="K929">_xlfn.IFS(C929&lt;5.7,"Normal",C929&lt;=6.4,"Predibetics",TRUE,"Diabetes")</f>
        <v>Diabetes</v>
      </c>
    </row>
    <row r="930" spans="1:11" x14ac:dyDescent="0.3">
      <c r="A930" t="s">
        <v>1441</v>
      </c>
      <c r="B930">
        <v>35.409999999999997</v>
      </c>
      <c r="C930">
        <v>5.68</v>
      </c>
      <c r="D930" t="s">
        <v>2379</v>
      </c>
      <c r="E930" t="s">
        <v>2379</v>
      </c>
      <c r="F930" t="s">
        <v>2379</v>
      </c>
      <c r="G930">
        <v>0</v>
      </c>
      <c r="H930" t="s">
        <v>2379</v>
      </c>
      <c r="J930" t="str" cm="1">
        <f t="array" ref="J930">_xlfn.IFS(B930&lt;18.5,"Underweight",B930&lt;=24.9,"Normal weight",B930&lt;=29.9, "overweight",TRUE,"obesity")</f>
        <v>obesity</v>
      </c>
      <c r="K930" t="str" cm="1">
        <f t="array" ref="K930">_xlfn.IFS(C930&lt;5.7,"Normal",C930&lt;=6.4,"Predibetics",TRUE,"Diabetes")</f>
        <v>Normal</v>
      </c>
    </row>
    <row r="931" spans="1:11" x14ac:dyDescent="0.3">
      <c r="A931" t="s">
        <v>1440</v>
      </c>
      <c r="B931">
        <v>32.11</v>
      </c>
      <c r="C931">
        <v>4.75</v>
      </c>
      <c r="D931" t="s">
        <v>2380</v>
      </c>
      <c r="E931" t="s">
        <v>2379</v>
      </c>
      <c r="F931" t="s">
        <v>2379</v>
      </c>
      <c r="G931">
        <v>2</v>
      </c>
      <c r="H931" t="s">
        <v>2379</v>
      </c>
      <c r="J931" t="str" cm="1">
        <f t="array" ref="J931">_xlfn.IFS(B931&lt;18.5,"Underweight",B931&lt;=24.9,"Normal weight",B931&lt;=29.9, "overweight",TRUE,"obesity")</f>
        <v>obesity</v>
      </c>
      <c r="K931" t="str" cm="1">
        <f t="array" ref="K931">_xlfn.IFS(C931&lt;5.7,"Normal",C931&lt;=6.4,"Predibetics",TRUE,"Diabetes")</f>
        <v>Normal</v>
      </c>
    </row>
    <row r="932" spans="1:11" x14ac:dyDescent="0.3">
      <c r="A932" t="s">
        <v>1439</v>
      </c>
      <c r="B932">
        <v>34.479999999999997</v>
      </c>
      <c r="C932">
        <v>6.31</v>
      </c>
      <c r="D932" t="s">
        <v>2379</v>
      </c>
      <c r="E932" t="s">
        <v>2379</v>
      </c>
      <c r="F932" t="s">
        <v>2381</v>
      </c>
      <c r="G932">
        <v>1</v>
      </c>
      <c r="H932" t="s">
        <v>2379</v>
      </c>
      <c r="J932" t="str" cm="1">
        <f t="array" ref="J932">_xlfn.IFS(B932&lt;18.5,"Underweight",B932&lt;=24.9,"Normal weight",B932&lt;=29.9, "overweight",TRUE,"obesity")</f>
        <v>obesity</v>
      </c>
      <c r="K932" t="str" cm="1">
        <f t="array" ref="K932">_xlfn.IFS(C932&lt;5.7,"Normal",C932&lt;=6.4,"Predibetics",TRUE,"Diabetes")</f>
        <v>Predibetics</v>
      </c>
    </row>
    <row r="933" spans="1:11" x14ac:dyDescent="0.3">
      <c r="A933" t="s">
        <v>1438</v>
      </c>
      <c r="B933">
        <v>34.39</v>
      </c>
      <c r="C933">
        <v>6.28</v>
      </c>
      <c r="D933" t="s">
        <v>2380</v>
      </c>
      <c r="E933" t="s">
        <v>2379</v>
      </c>
      <c r="F933" t="s">
        <v>2379</v>
      </c>
      <c r="G933">
        <v>1</v>
      </c>
      <c r="H933" t="s">
        <v>2379</v>
      </c>
      <c r="J933" t="str" cm="1">
        <f t="array" ref="J933">_xlfn.IFS(B933&lt;18.5,"Underweight",B933&lt;=24.9,"Normal weight",B933&lt;=29.9, "overweight",TRUE,"obesity")</f>
        <v>obesity</v>
      </c>
      <c r="K933" t="str" cm="1">
        <f t="array" ref="K933">_xlfn.IFS(C933&lt;5.7,"Normal",C933&lt;=6.4,"Predibetics",TRUE,"Diabetes")</f>
        <v>Predibetics</v>
      </c>
    </row>
    <row r="934" spans="1:11" x14ac:dyDescent="0.3">
      <c r="A934" t="s">
        <v>1437</v>
      </c>
      <c r="B934">
        <v>26.4</v>
      </c>
      <c r="C934">
        <v>9.2899999999999991</v>
      </c>
      <c r="D934" t="s">
        <v>2380</v>
      </c>
      <c r="E934" t="s">
        <v>2379</v>
      </c>
      <c r="F934" t="s">
        <v>2381</v>
      </c>
      <c r="G934">
        <v>1</v>
      </c>
      <c r="H934" t="s">
        <v>2379</v>
      </c>
      <c r="J934" t="str" cm="1">
        <f t="array" ref="J934">_xlfn.IFS(B934&lt;18.5,"Underweight",B934&lt;=24.9,"Normal weight",B934&lt;=29.9, "overweight",TRUE,"obesity")</f>
        <v>overweight</v>
      </c>
      <c r="K934" t="str" cm="1">
        <f t="array" ref="K934">_xlfn.IFS(C934&lt;5.7,"Normal",C934&lt;=6.4,"Predibetics",TRUE,"Diabetes")</f>
        <v>Diabetes</v>
      </c>
    </row>
    <row r="935" spans="1:11" x14ac:dyDescent="0.3">
      <c r="A935" t="s">
        <v>1436</v>
      </c>
      <c r="B935">
        <v>28.1</v>
      </c>
      <c r="C935">
        <v>5.79</v>
      </c>
      <c r="D935" t="s">
        <v>2380</v>
      </c>
      <c r="E935" t="s">
        <v>2379</v>
      </c>
      <c r="F935" t="s">
        <v>2381</v>
      </c>
      <c r="G935">
        <v>1</v>
      </c>
      <c r="H935" t="s">
        <v>2379</v>
      </c>
      <c r="J935" t="str" cm="1">
        <f t="array" ref="J935">_xlfn.IFS(B935&lt;18.5,"Underweight",B935&lt;=24.9,"Normal weight",B935&lt;=29.9, "overweight",TRUE,"obesity")</f>
        <v>overweight</v>
      </c>
      <c r="K935" t="str" cm="1">
        <f t="array" ref="K935">_xlfn.IFS(C935&lt;5.7,"Normal",C935&lt;=6.4,"Predibetics",TRUE,"Diabetes")</f>
        <v>Predibetics</v>
      </c>
    </row>
    <row r="936" spans="1:11" x14ac:dyDescent="0.3">
      <c r="A936" t="s">
        <v>1435</v>
      </c>
      <c r="B936">
        <v>27</v>
      </c>
      <c r="C936">
        <v>4.54</v>
      </c>
      <c r="D936" t="s">
        <v>2380</v>
      </c>
      <c r="E936" t="s">
        <v>2379</v>
      </c>
      <c r="F936" t="s">
        <v>2379</v>
      </c>
      <c r="G936">
        <v>1</v>
      </c>
      <c r="H936" t="s">
        <v>2379</v>
      </c>
      <c r="J936" t="str" cm="1">
        <f t="array" ref="J936">_xlfn.IFS(B936&lt;18.5,"Underweight",B936&lt;=24.9,"Normal weight",B936&lt;=29.9, "overweight",TRUE,"obesity")</f>
        <v>overweight</v>
      </c>
      <c r="K936" t="str" cm="1">
        <f t="array" ref="K936">_xlfn.IFS(C936&lt;5.7,"Normal",C936&lt;=6.4,"Predibetics",TRUE,"Diabetes")</f>
        <v>Normal</v>
      </c>
    </row>
    <row r="937" spans="1:11" x14ac:dyDescent="0.3">
      <c r="A937" t="s">
        <v>1434</v>
      </c>
      <c r="B937">
        <v>28.594999999999999</v>
      </c>
      <c r="C937">
        <v>4.68</v>
      </c>
      <c r="D937" t="s">
        <v>2380</v>
      </c>
      <c r="E937" t="s">
        <v>2379</v>
      </c>
      <c r="F937" t="s">
        <v>2379</v>
      </c>
      <c r="G937">
        <v>1</v>
      </c>
      <c r="H937" t="s">
        <v>2379</v>
      </c>
      <c r="J937" t="str" cm="1">
        <f t="array" ref="J937">_xlfn.IFS(B937&lt;18.5,"Underweight",B937&lt;=24.9,"Normal weight",B937&lt;=29.9, "overweight",TRUE,"obesity")</f>
        <v>overweight</v>
      </c>
      <c r="K937" t="str" cm="1">
        <f t="array" ref="K937">_xlfn.IFS(C937&lt;5.7,"Normal",C937&lt;=6.4,"Predibetics",TRUE,"Diabetes")</f>
        <v>Normal</v>
      </c>
    </row>
    <row r="938" spans="1:11" x14ac:dyDescent="0.3">
      <c r="A938" t="s">
        <v>1433</v>
      </c>
      <c r="B938">
        <v>36.799999999999997</v>
      </c>
      <c r="C938">
        <v>5.88</v>
      </c>
      <c r="D938" t="s">
        <v>2379</v>
      </c>
      <c r="E938" t="s">
        <v>2379</v>
      </c>
      <c r="F938" t="s">
        <v>2379</v>
      </c>
      <c r="G938">
        <v>1</v>
      </c>
      <c r="H938" t="s">
        <v>2379</v>
      </c>
      <c r="J938" t="str" cm="1">
        <f t="array" ref="J938">_xlfn.IFS(B938&lt;18.5,"Underweight",B938&lt;=24.9,"Normal weight",B938&lt;=29.9, "overweight",TRUE,"obesity")</f>
        <v>obesity</v>
      </c>
      <c r="K938" t="str" cm="1">
        <f t="array" ref="K938">_xlfn.IFS(C938&lt;5.7,"Normal",C938&lt;=6.4,"Predibetics",TRUE,"Diabetes")</f>
        <v>Predibetics</v>
      </c>
    </row>
    <row r="939" spans="1:11" x14ac:dyDescent="0.3">
      <c r="A939" t="s">
        <v>1432</v>
      </c>
      <c r="B939">
        <v>23.75</v>
      </c>
      <c r="C939">
        <v>5.42</v>
      </c>
      <c r="D939" t="s">
        <v>2380</v>
      </c>
      <c r="E939" t="s">
        <v>2379</v>
      </c>
      <c r="F939" t="s">
        <v>2381</v>
      </c>
      <c r="G939">
        <v>1</v>
      </c>
      <c r="H939" t="s">
        <v>2379</v>
      </c>
      <c r="J939" t="str" cm="1">
        <f t="array" ref="J939">_xlfn.IFS(B939&lt;18.5,"Underweight",B939&lt;=24.9,"Normal weight",B939&lt;=29.9, "overweight",TRUE,"obesity")</f>
        <v>Normal weight</v>
      </c>
      <c r="K939" t="str" cm="1">
        <f t="array" ref="K939">_xlfn.IFS(C939&lt;5.7,"Normal",C939&lt;=6.4,"Predibetics",TRUE,"Diabetes")</f>
        <v>Normal</v>
      </c>
    </row>
    <row r="940" spans="1:11" x14ac:dyDescent="0.3">
      <c r="A940" t="s">
        <v>1431</v>
      </c>
      <c r="B940">
        <v>35.619999999999997</v>
      </c>
      <c r="C940">
        <v>4.16</v>
      </c>
      <c r="D940" t="s">
        <v>2379</v>
      </c>
      <c r="E940" t="s">
        <v>2379</v>
      </c>
      <c r="F940" t="s">
        <v>2379</v>
      </c>
      <c r="G940">
        <v>0</v>
      </c>
      <c r="H940" t="s">
        <v>2379</v>
      </c>
      <c r="J940" t="str" cm="1">
        <f t="array" ref="J940">_xlfn.IFS(B940&lt;18.5,"Underweight",B940&lt;=24.9,"Normal weight",B940&lt;=29.9, "overweight",TRUE,"obesity")</f>
        <v>obesity</v>
      </c>
      <c r="K940" t="str" cm="1">
        <f t="array" ref="K940">_xlfn.IFS(C940&lt;5.7,"Normal",C940&lt;=6.4,"Predibetics",TRUE,"Diabetes")</f>
        <v>Normal</v>
      </c>
    </row>
    <row r="941" spans="1:11" x14ac:dyDescent="0.3">
      <c r="A941" t="s">
        <v>1430</v>
      </c>
      <c r="B941">
        <v>30.69</v>
      </c>
      <c r="C941">
        <v>7.05</v>
      </c>
      <c r="D941" t="s">
        <v>2380</v>
      </c>
      <c r="E941" t="s">
        <v>2379</v>
      </c>
      <c r="F941" t="s">
        <v>2379</v>
      </c>
      <c r="G941">
        <v>2</v>
      </c>
      <c r="H941" t="s">
        <v>2379</v>
      </c>
      <c r="J941" t="str" cm="1">
        <f t="array" ref="J941">_xlfn.IFS(B941&lt;18.5,"Underweight",B941&lt;=24.9,"Normal weight",B941&lt;=29.9, "overweight",TRUE,"obesity")</f>
        <v>obesity</v>
      </c>
      <c r="K941" t="str" cm="1">
        <f t="array" ref="K941">_xlfn.IFS(C941&lt;5.7,"Normal",C941&lt;=6.4,"Predibetics",TRUE,"Diabetes")</f>
        <v>Diabetes</v>
      </c>
    </row>
    <row r="942" spans="1:11" x14ac:dyDescent="0.3">
      <c r="A942" t="s">
        <v>1429</v>
      </c>
      <c r="B942">
        <v>35.799999999999997</v>
      </c>
      <c r="C942">
        <v>5.63</v>
      </c>
      <c r="D942" t="s">
        <v>2380</v>
      </c>
      <c r="E942" t="s">
        <v>2379</v>
      </c>
      <c r="F942" t="s">
        <v>2379</v>
      </c>
      <c r="G942">
        <v>2</v>
      </c>
      <c r="H942" t="s">
        <v>2379</v>
      </c>
      <c r="J942" t="str" cm="1">
        <f t="array" ref="J942">_xlfn.IFS(B942&lt;18.5,"Underweight",B942&lt;=24.9,"Normal weight",B942&lt;=29.9, "overweight",TRUE,"obesity")</f>
        <v>obesity</v>
      </c>
      <c r="K942" t="str" cm="1">
        <f t="array" ref="K942">_xlfn.IFS(C942&lt;5.7,"Normal",C942&lt;=6.4,"Predibetics",TRUE,"Diabetes")</f>
        <v>Normal</v>
      </c>
    </row>
    <row r="943" spans="1:11" x14ac:dyDescent="0.3">
      <c r="A943" t="s">
        <v>1428</v>
      </c>
      <c r="B943">
        <v>28.785</v>
      </c>
      <c r="C943">
        <v>4.24</v>
      </c>
      <c r="D943" t="s">
        <v>2380</v>
      </c>
      <c r="E943" t="s">
        <v>2379</v>
      </c>
      <c r="F943" t="s">
        <v>2379</v>
      </c>
      <c r="G943">
        <v>2</v>
      </c>
      <c r="H943" t="s">
        <v>2379</v>
      </c>
      <c r="J943" t="str" cm="1">
        <f t="array" ref="J943">_xlfn.IFS(B943&lt;18.5,"Underweight",B943&lt;=24.9,"Normal weight",B943&lt;=29.9, "overweight",TRUE,"obesity")</f>
        <v>overweight</v>
      </c>
      <c r="K943" t="str" cm="1">
        <f t="array" ref="K943">_xlfn.IFS(C943&lt;5.7,"Normal",C943&lt;=6.4,"Predibetics",TRUE,"Diabetes")</f>
        <v>Normal</v>
      </c>
    </row>
    <row r="944" spans="1:11" x14ac:dyDescent="0.3">
      <c r="A944" t="s">
        <v>1427</v>
      </c>
      <c r="B944">
        <v>28.594999999999999</v>
      </c>
      <c r="C944">
        <v>4.96</v>
      </c>
      <c r="D944" t="s">
        <v>2380</v>
      </c>
      <c r="E944" t="s">
        <v>2379</v>
      </c>
      <c r="F944" t="s">
        <v>2379</v>
      </c>
      <c r="G944">
        <v>2</v>
      </c>
      <c r="H944" t="s">
        <v>2379</v>
      </c>
      <c r="J944" t="str" cm="1">
        <f t="array" ref="J944">_xlfn.IFS(B944&lt;18.5,"Underweight",B944&lt;=24.9,"Normal weight",B944&lt;=29.9, "overweight",TRUE,"obesity")</f>
        <v>overweight</v>
      </c>
      <c r="K944" t="str" cm="1">
        <f t="array" ref="K944">_xlfn.IFS(C944&lt;5.7,"Normal",C944&lt;=6.4,"Predibetics",TRUE,"Diabetes")</f>
        <v>Normal</v>
      </c>
    </row>
    <row r="945" spans="1:11" x14ac:dyDescent="0.3">
      <c r="A945" t="s">
        <v>1426</v>
      </c>
      <c r="B945">
        <v>48.75</v>
      </c>
      <c r="C945">
        <v>4.34</v>
      </c>
      <c r="D945" t="s">
        <v>2379</v>
      </c>
      <c r="E945" t="s">
        <v>2379</v>
      </c>
      <c r="F945" t="s">
        <v>2379</v>
      </c>
      <c r="G945">
        <v>0</v>
      </c>
      <c r="H945" t="s">
        <v>2379</v>
      </c>
      <c r="J945" t="str" cm="1">
        <f t="array" ref="J945">_xlfn.IFS(B945&lt;18.5,"Underweight",B945&lt;=24.9,"Normal weight",B945&lt;=29.9, "overweight",TRUE,"obesity")</f>
        <v>obesity</v>
      </c>
      <c r="K945" t="str" cm="1">
        <f t="array" ref="K945">_xlfn.IFS(C945&lt;5.7,"Normal",C945&lt;=6.4,"Predibetics",TRUE,"Diabetes")</f>
        <v>Normal</v>
      </c>
    </row>
    <row r="946" spans="1:11" x14ac:dyDescent="0.3">
      <c r="A946" t="s">
        <v>1425</v>
      </c>
      <c r="B946">
        <v>28.31</v>
      </c>
      <c r="C946">
        <v>5.43</v>
      </c>
      <c r="D946" t="s">
        <v>2380</v>
      </c>
      <c r="E946" t="s">
        <v>2379</v>
      </c>
      <c r="F946" t="s">
        <v>2379</v>
      </c>
      <c r="G946">
        <v>2</v>
      </c>
      <c r="H946" t="s">
        <v>2379</v>
      </c>
      <c r="J946" t="str" cm="1">
        <f t="array" ref="J946">_xlfn.IFS(B946&lt;18.5,"Underweight",B946&lt;=24.9,"Normal weight",B946&lt;=29.9, "overweight",TRUE,"obesity")</f>
        <v>overweight</v>
      </c>
      <c r="K946" t="str" cm="1">
        <f t="array" ref="K946">_xlfn.IFS(C946&lt;5.7,"Normal",C946&lt;=6.4,"Predibetics",TRUE,"Diabetes")</f>
        <v>Normal</v>
      </c>
    </row>
    <row r="947" spans="1:11" x14ac:dyDescent="0.3">
      <c r="A947" t="s">
        <v>1424</v>
      </c>
      <c r="B947">
        <v>38.39</v>
      </c>
      <c r="C947">
        <v>8.33</v>
      </c>
      <c r="D947" t="s">
        <v>2380</v>
      </c>
      <c r="E947" t="s">
        <v>2379</v>
      </c>
      <c r="F947" t="s">
        <v>2379</v>
      </c>
      <c r="G947">
        <v>1</v>
      </c>
      <c r="H947" t="s">
        <v>2379</v>
      </c>
      <c r="J947" t="str" cm="1">
        <f t="array" ref="J947">_xlfn.IFS(B947&lt;18.5,"Underweight",B947&lt;=24.9,"Normal weight",B947&lt;=29.9, "overweight",TRUE,"obesity")</f>
        <v>obesity</v>
      </c>
      <c r="K947" t="str" cm="1">
        <f t="array" ref="K947">_xlfn.IFS(C947&lt;5.7,"Normal",C947&lt;=6.4,"Predibetics",TRUE,"Diabetes")</f>
        <v>Diabetes</v>
      </c>
    </row>
    <row r="948" spans="1:11" x14ac:dyDescent="0.3">
      <c r="A948" t="s">
        <v>1423</v>
      </c>
      <c r="B948">
        <v>25.87</v>
      </c>
      <c r="C948">
        <v>5.63</v>
      </c>
      <c r="D948" t="s">
        <v>2380</v>
      </c>
      <c r="E948" t="s">
        <v>2379</v>
      </c>
      <c r="F948" t="s">
        <v>2379</v>
      </c>
      <c r="G948">
        <v>1</v>
      </c>
      <c r="H948" t="s">
        <v>2379</v>
      </c>
      <c r="J948" t="str" cm="1">
        <f t="array" ref="J948">_xlfn.IFS(B948&lt;18.5,"Underweight",B948&lt;=24.9,"Normal weight",B948&lt;=29.9, "overweight",TRUE,"obesity")</f>
        <v>overweight</v>
      </c>
      <c r="K948" t="str" cm="1">
        <f t="array" ref="K948">_xlfn.IFS(C948&lt;5.7,"Normal",C948&lt;=6.4,"Predibetics",TRUE,"Diabetes")</f>
        <v>Normal</v>
      </c>
    </row>
    <row r="949" spans="1:11" x14ac:dyDescent="0.3">
      <c r="A949" t="s">
        <v>1422</v>
      </c>
      <c r="B949">
        <v>43.7</v>
      </c>
      <c r="C949">
        <v>7.23</v>
      </c>
      <c r="D949" t="s">
        <v>2379</v>
      </c>
      <c r="E949" t="s">
        <v>2379</v>
      </c>
      <c r="F949" t="s">
        <v>2379</v>
      </c>
      <c r="G949">
        <v>0</v>
      </c>
      <c r="H949" t="s">
        <v>2379</v>
      </c>
      <c r="J949" t="str" cm="1">
        <f t="array" ref="J949">_xlfn.IFS(B949&lt;18.5,"Underweight",B949&lt;=24.9,"Normal weight",B949&lt;=29.9, "overweight",TRUE,"obesity")</f>
        <v>obesity</v>
      </c>
      <c r="K949" t="str" cm="1">
        <f t="array" ref="K949">_xlfn.IFS(C949&lt;5.7,"Normal",C949&lt;=6.4,"Predibetics",TRUE,"Diabetes")</f>
        <v>Diabetes</v>
      </c>
    </row>
    <row r="950" spans="1:11" x14ac:dyDescent="0.3">
      <c r="A950" t="s">
        <v>1421</v>
      </c>
      <c r="B950">
        <v>40.945</v>
      </c>
      <c r="C950">
        <v>10.57</v>
      </c>
      <c r="D950" t="s">
        <v>2379</v>
      </c>
      <c r="E950" t="s">
        <v>2379</v>
      </c>
      <c r="F950" t="s">
        <v>2379</v>
      </c>
      <c r="G950">
        <v>0</v>
      </c>
      <c r="H950" t="s">
        <v>2379</v>
      </c>
      <c r="J950" t="str" cm="1">
        <f t="array" ref="J950">_xlfn.IFS(B950&lt;18.5,"Underweight",B950&lt;=24.9,"Normal weight",B950&lt;=29.9, "overweight",TRUE,"obesity")</f>
        <v>obesity</v>
      </c>
      <c r="K950" t="str" cm="1">
        <f t="array" ref="K950">_xlfn.IFS(C950&lt;5.7,"Normal",C950&lt;=6.4,"Predibetics",TRUE,"Diabetes")</f>
        <v>Diabetes</v>
      </c>
    </row>
    <row r="951" spans="1:11" x14ac:dyDescent="0.3">
      <c r="A951" t="s">
        <v>1420</v>
      </c>
      <c r="B951">
        <v>27.94</v>
      </c>
      <c r="C951">
        <v>7.92</v>
      </c>
      <c r="D951" t="s">
        <v>2379</v>
      </c>
      <c r="E951" t="s">
        <v>2379</v>
      </c>
      <c r="F951" t="s">
        <v>2379</v>
      </c>
      <c r="G951">
        <v>0</v>
      </c>
      <c r="H951" t="s">
        <v>2379</v>
      </c>
      <c r="J951" t="str" cm="1">
        <f t="array" ref="J951">_xlfn.IFS(B951&lt;18.5,"Underweight",B951&lt;=24.9,"Normal weight",B951&lt;=29.9, "overweight",TRUE,"obesity")</f>
        <v>overweight</v>
      </c>
      <c r="K951" t="str" cm="1">
        <f t="array" ref="K951">_xlfn.IFS(C951&lt;5.7,"Normal",C951&lt;=6.4,"Predibetics",TRUE,"Diabetes")</f>
        <v>Diabetes</v>
      </c>
    </row>
    <row r="952" spans="1:11" x14ac:dyDescent="0.3">
      <c r="A952" t="s">
        <v>1419</v>
      </c>
      <c r="B952">
        <v>31.9</v>
      </c>
      <c r="C952">
        <v>10.119999999999999</v>
      </c>
      <c r="D952" t="s">
        <v>2379</v>
      </c>
      <c r="E952" t="s">
        <v>2379</v>
      </c>
      <c r="F952" t="s">
        <v>2379</v>
      </c>
      <c r="G952">
        <v>2</v>
      </c>
      <c r="H952" t="s">
        <v>2379</v>
      </c>
      <c r="J952" t="str" cm="1">
        <f t="array" ref="J952">_xlfn.IFS(B952&lt;18.5,"Underweight",B952&lt;=24.9,"Normal weight",B952&lt;=29.9, "overweight",TRUE,"obesity")</f>
        <v>obesity</v>
      </c>
      <c r="K952" t="str" cm="1">
        <f t="array" ref="K952">_xlfn.IFS(C952&lt;5.7,"Normal",C952&lt;=6.4,"Predibetics",TRUE,"Diabetes")</f>
        <v>Diabetes</v>
      </c>
    </row>
    <row r="953" spans="1:11" x14ac:dyDescent="0.3">
      <c r="A953" t="s">
        <v>1418</v>
      </c>
      <c r="B953">
        <v>31.64</v>
      </c>
      <c r="C953">
        <v>7.91</v>
      </c>
      <c r="D953" t="s">
        <v>2379</v>
      </c>
      <c r="E953" t="s">
        <v>2379</v>
      </c>
      <c r="F953" t="s">
        <v>2379</v>
      </c>
      <c r="G953">
        <v>0</v>
      </c>
      <c r="H953" t="s">
        <v>2379</v>
      </c>
      <c r="J953" t="str" cm="1">
        <f t="array" ref="J953">_xlfn.IFS(B953&lt;18.5,"Underweight",B953&lt;=24.9,"Normal weight",B953&lt;=29.9, "overweight",TRUE,"obesity")</f>
        <v>obesity</v>
      </c>
      <c r="K953" t="str" cm="1">
        <f t="array" ref="K953">_xlfn.IFS(C953&lt;5.7,"Normal",C953&lt;=6.4,"Predibetics",TRUE,"Diabetes")</f>
        <v>Diabetes</v>
      </c>
    </row>
    <row r="954" spans="1:11" x14ac:dyDescent="0.3">
      <c r="A954" t="s">
        <v>1417</v>
      </c>
      <c r="B954">
        <v>46.7</v>
      </c>
      <c r="C954">
        <v>10.9</v>
      </c>
      <c r="D954" t="s">
        <v>2379</v>
      </c>
      <c r="E954" t="s">
        <v>2379</v>
      </c>
      <c r="F954" t="s">
        <v>2379</v>
      </c>
      <c r="G954">
        <v>0</v>
      </c>
      <c r="H954" t="s">
        <v>2379</v>
      </c>
      <c r="J954" t="str" cm="1">
        <f t="array" ref="J954">_xlfn.IFS(B954&lt;18.5,"Underweight",B954&lt;=24.9,"Normal weight",B954&lt;=29.9, "overweight",TRUE,"obesity")</f>
        <v>obesity</v>
      </c>
      <c r="K954" t="str" cm="1">
        <f t="array" ref="K954">_xlfn.IFS(C954&lt;5.7,"Normal",C954&lt;=6.4,"Predibetics",TRUE,"Diabetes")</f>
        <v>Diabetes</v>
      </c>
    </row>
    <row r="955" spans="1:11" x14ac:dyDescent="0.3">
      <c r="A955" t="s">
        <v>1416</v>
      </c>
      <c r="B955">
        <v>18.335000000000001</v>
      </c>
      <c r="C955">
        <v>11.83</v>
      </c>
      <c r="D955" t="s">
        <v>2379</v>
      </c>
      <c r="E955" t="s">
        <v>2379</v>
      </c>
      <c r="F955" t="s">
        <v>2379</v>
      </c>
      <c r="G955">
        <v>0</v>
      </c>
      <c r="H955" t="s">
        <v>2379</v>
      </c>
      <c r="J955" t="str" cm="1">
        <f t="array" ref="J955">_xlfn.IFS(B955&lt;18.5,"Underweight",B955&lt;=24.9,"Normal weight",B955&lt;=29.9, "overweight",TRUE,"obesity")</f>
        <v>Underweight</v>
      </c>
      <c r="K955" t="str" cm="1">
        <f t="array" ref="K955">_xlfn.IFS(C955&lt;5.7,"Normal",C955&lt;=6.4,"Predibetics",TRUE,"Diabetes")</f>
        <v>Diabetes</v>
      </c>
    </row>
    <row r="956" spans="1:11" x14ac:dyDescent="0.3">
      <c r="A956" t="s">
        <v>1415</v>
      </c>
      <c r="B956">
        <v>31.24</v>
      </c>
      <c r="C956">
        <v>7.42</v>
      </c>
      <c r="D956" t="s">
        <v>2380</v>
      </c>
      <c r="E956" t="s">
        <v>2379</v>
      </c>
      <c r="F956" t="s">
        <v>2379</v>
      </c>
      <c r="G956">
        <v>2</v>
      </c>
      <c r="H956" t="s">
        <v>2379</v>
      </c>
      <c r="J956" t="str" cm="1">
        <f t="array" ref="J956">_xlfn.IFS(B956&lt;18.5,"Underweight",B956&lt;=24.9,"Normal weight",B956&lt;=29.9, "overweight",TRUE,"obesity")</f>
        <v>obesity</v>
      </c>
      <c r="K956" t="str" cm="1">
        <f t="array" ref="K956">_xlfn.IFS(C956&lt;5.7,"Normal",C956&lt;=6.4,"Predibetics",TRUE,"Diabetes")</f>
        <v>Diabetes</v>
      </c>
    </row>
    <row r="957" spans="1:11" x14ac:dyDescent="0.3">
      <c r="A957" t="s">
        <v>1414</v>
      </c>
      <c r="B957">
        <v>39.22</v>
      </c>
      <c r="C957">
        <v>5.62</v>
      </c>
      <c r="D957" t="s">
        <v>2380</v>
      </c>
      <c r="E957" t="s">
        <v>2379</v>
      </c>
      <c r="F957" t="s">
        <v>2379</v>
      </c>
      <c r="G957">
        <v>1</v>
      </c>
      <c r="H957" t="s">
        <v>2379</v>
      </c>
      <c r="J957" t="str" cm="1">
        <f t="array" ref="J957">_xlfn.IFS(B957&lt;18.5,"Underweight",B957&lt;=24.9,"Normal weight",B957&lt;=29.9, "overweight",TRUE,"obesity")</f>
        <v>obesity</v>
      </c>
      <c r="K957" t="str" cm="1">
        <f t="array" ref="K957">_xlfn.IFS(C957&lt;5.7,"Normal",C957&lt;=6.4,"Predibetics",TRUE,"Diabetes")</f>
        <v>Normal</v>
      </c>
    </row>
    <row r="958" spans="1:11" x14ac:dyDescent="0.3">
      <c r="A958" t="s">
        <v>1413</v>
      </c>
      <c r="B958">
        <v>24.414999999999999</v>
      </c>
      <c r="C958">
        <v>7.16</v>
      </c>
      <c r="D958" t="s">
        <v>2379</v>
      </c>
      <c r="E958" t="s">
        <v>2379</v>
      </c>
      <c r="F958" t="s">
        <v>2379</v>
      </c>
      <c r="G958">
        <v>0</v>
      </c>
      <c r="H958" t="s">
        <v>2379</v>
      </c>
      <c r="J958" t="str" cm="1">
        <f t="array" ref="J958">_xlfn.IFS(B958&lt;18.5,"Underweight",B958&lt;=24.9,"Normal weight",B958&lt;=29.9, "overweight",TRUE,"obesity")</f>
        <v>Normal weight</v>
      </c>
      <c r="K958" t="str" cm="1">
        <f t="array" ref="K958">_xlfn.IFS(C958&lt;5.7,"Normal",C958&lt;=6.4,"Predibetics",TRUE,"Diabetes")</f>
        <v>Diabetes</v>
      </c>
    </row>
    <row r="959" spans="1:11" x14ac:dyDescent="0.3">
      <c r="A959" t="s">
        <v>1412</v>
      </c>
      <c r="B959">
        <v>32.299999999999997</v>
      </c>
      <c r="C959">
        <v>9.89</v>
      </c>
      <c r="D959" t="s">
        <v>2379</v>
      </c>
      <c r="E959" t="s">
        <v>2379</v>
      </c>
      <c r="F959" t="s">
        <v>2379</v>
      </c>
      <c r="G959">
        <v>0</v>
      </c>
      <c r="H959" t="s">
        <v>2379</v>
      </c>
      <c r="J959" t="str" cm="1">
        <f t="array" ref="J959">_xlfn.IFS(B959&lt;18.5,"Underweight",B959&lt;=24.9,"Normal weight",B959&lt;=29.9, "overweight",TRUE,"obesity")</f>
        <v>obesity</v>
      </c>
      <c r="K959" t="str" cm="1">
        <f t="array" ref="K959">_xlfn.IFS(C959&lt;5.7,"Normal",C959&lt;=6.4,"Predibetics",TRUE,"Diabetes")</f>
        <v>Diabetes</v>
      </c>
    </row>
    <row r="960" spans="1:11" x14ac:dyDescent="0.3">
      <c r="A960" t="s">
        <v>1411</v>
      </c>
      <c r="B960">
        <v>39.94</v>
      </c>
      <c r="C960">
        <v>5.14</v>
      </c>
      <c r="D960" t="s">
        <v>2379</v>
      </c>
      <c r="E960" t="s">
        <v>2379</v>
      </c>
      <c r="F960" t="s">
        <v>2379</v>
      </c>
      <c r="G960">
        <v>0</v>
      </c>
      <c r="H960" t="s">
        <v>2379</v>
      </c>
      <c r="J960" t="str" cm="1">
        <f t="array" ref="J960">_xlfn.IFS(B960&lt;18.5,"Underweight",B960&lt;=24.9,"Normal weight",B960&lt;=29.9, "overweight",TRUE,"obesity")</f>
        <v>obesity</v>
      </c>
      <c r="K960" t="str" cm="1">
        <f t="array" ref="K960">_xlfn.IFS(C960&lt;5.7,"Normal",C960&lt;=6.4,"Predibetics",TRUE,"Diabetes")</f>
        <v>Normal</v>
      </c>
    </row>
    <row r="961" spans="1:11" x14ac:dyDescent="0.3">
      <c r="A961" t="s">
        <v>1410</v>
      </c>
      <c r="B961">
        <v>30</v>
      </c>
      <c r="C961">
        <v>5.61</v>
      </c>
      <c r="D961" t="s">
        <v>2380</v>
      </c>
      <c r="E961" t="s">
        <v>2379</v>
      </c>
      <c r="F961" t="s">
        <v>2381</v>
      </c>
      <c r="G961">
        <v>1</v>
      </c>
      <c r="H961" t="s">
        <v>2379</v>
      </c>
      <c r="J961" t="str" cm="1">
        <f t="array" ref="J961">_xlfn.IFS(B961&lt;18.5,"Underweight",B961&lt;=24.9,"Normal weight",B961&lt;=29.9, "overweight",TRUE,"obesity")</f>
        <v>obesity</v>
      </c>
      <c r="K961" t="str" cm="1">
        <f t="array" ref="K961">_xlfn.IFS(C961&lt;5.7,"Normal",C961&lt;=6.4,"Predibetics",TRUE,"Diabetes")</f>
        <v>Normal</v>
      </c>
    </row>
    <row r="962" spans="1:11" x14ac:dyDescent="0.3">
      <c r="A962" t="s">
        <v>1409</v>
      </c>
      <c r="B962">
        <v>35.340000000000003</v>
      </c>
      <c r="C962">
        <v>5.51</v>
      </c>
      <c r="D962" t="s">
        <v>2380</v>
      </c>
      <c r="E962" t="s">
        <v>2379</v>
      </c>
      <c r="F962" t="s">
        <v>2381</v>
      </c>
      <c r="G962">
        <v>1</v>
      </c>
      <c r="H962" t="s">
        <v>2379</v>
      </c>
      <c r="J962" t="str" cm="1">
        <f t="array" ref="J962">_xlfn.IFS(B962&lt;18.5,"Underweight",B962&lt;=24.9,"Normal weight",B962&lt;=29.9, "overweight",TRUE,"obesity")</f>
        <v>obesity</v>
      </c>
      <c r="K962" t="str" cm="1">
        <f t="array" ref="K962">_xlfn.IFS(C962&lt;5.7,"Normal",C962&lt;=6.4,"Predibetics",TRUE,"Diabetes")</f>
        <v>Normal</v>
      </c>
    </row>
    <row r="963" spans="1:11" x14ac:dyDescent="0.3">
      <c r="A963" t="s">
        <v>1408</v>
      </c>
      <c r="B963">
        <v>32.204999999999998</v>
      </c>
      <c r="C963">
        <v>8.3800000000000008</v>
      </c>
      <c r="D963" t="s">
        <v>2380</v>
      </c>
      <c r="E963" t="s">
        <v>2379</v>
      </c>
      <c r="F963" t="s">
        <v>2379</v>
      </c>
      <c r="G963">
        <v>2</v>
      </c>
      <c r="H963" t="s">
        <v>2379</v>
      </c>
      <c r="J963" t="str" cm="1">
        <f t="array" ref="J963">_xlfn.IFS(B963&lt;18.5,"Underweight",B963&lt;=24.9,"Normal weight",B963&lt;=29.9, "overweight",TRUE,"obesity")</f>
        <v>obesity</v>
      </c>
      <c r="K963" t="str" cm="1">
        <f t="array" ref="K963">_xlfn.IFS(C963&lt;5.7,"Normal",C963&lt;=6.4,"Predibetics",TRUE,"Diabetes")</f>
        <v>Diabetes</v>
      </c>
    </row>
    <row r="964" spans="1:11" x14ac:dyDescent="0.3">
      <c r="A964" t="s">
        <v>1407</v>
      </c>
      <c r="B964">
        <v>33.880000000000003</v>
      </c>
      <c r="C964">
        <v>4.68</v>
      </c>
      <c r="D964" t="s">
        <v>2379</v>
      </c>
      <c r="E964" t="s">
        <v>2380</v>
      </c>
      <c r="F964" t="s">
        <v>2379</v>
      </c>
      <c r="G964">
        <v>1</v>
      </c>
      <c r="H964" t="s">
        <v>2379</v>
      </c>
      <c r="J964" t="str" cm="1">
        <f t="array" ref="J964">_xlfn.IFS(B964&lt;18.5,"Underweight",B964&lt;=24.9,"Normal weight",B964&lt;=29.9, "overweight",TRUE,"obesity")</f>
        <v>obesity</v>
      </c>
      <c r="K964" t="str" cm="1">
        <f t="array" ref="K964">_xlfn.IFS(C964&lt;5.7,"Normal",C964&lt;=6.4,"Predibetics",TRUE,"Diabetes")</f>
        <v>Normal</v>
      </c>
    </row>
    <row r="965" spans="1:11" x14ac:dyDescent="0.3">
      <c r="A965" t="s">
        <v>1406</v>
      </c>
      <c r="B965">
        <v>26.63</v>
      </c>
      <c r="C965">
        <v>4.3600000000000003</v>
      </c>
      <c r="D965" t="s">
        <v>2380</v>
      </c>
      <c r="E965" t="s">
        <v>2379</v>
      </c>
      <c r="F965" t="s">
        <v>2379</v>
      </c>
      <c r="G965">
        <v>2</v>
      </c>
      <c r="H965" t="s">
        <v>2379</v>
      </c>
      <c r="J965" t="str" cm="1">
        <f t="array" ref="J965">_xlfn.IFS(B965&lt;18.5,"Underweight",B965&lt;=24.9,"Normal weight",B965&lt;=29.9, "overweight",TRUE,"obesity")</f>
        <v>overweight</v>
      </c>
      <c r="K965" t="str" cm="1">
        <f t="array" ref="K965">_xlfn.IFS(C965&lt;5.7,"Normal",C965&lt;=6.4,"Predibetics",TRUE,"Diabetes")</f>
        <v>Normal</v>
      </c>
    </row>
    <row r="966" spans="1:11" x14ac:dyDescent="0.3">
      <c r="A966" t="s">
        <v>1405</v>
      </c>
      <c r="B966">
        <v>28.7</v>
      </c>
      <c r="C966">
        <v>7.74</v>
      </c>
      <c r="D966" t="s">
        <v>2379</v>
      </c>
      <c r="E966" t="s">
        <v>2379</v>
      </c>
      <c r="F966" t="s">
        <v>2379</v>
      </c>
      <c r="G966">
        <v>0</v>
      </c>
      <c r="H966" t="s">
        <v>2379</v>
      </c>
      <c r="J966" t="str" cm="1">
        <f t="array" ref="J966">_xlfn.IFS(B966&lt;18.5,"Underweight",B966&lt;=24.9,"Normal weight",B966&lt;=29.9, "overweight",TRUE,"obesity")</f>
        <v>overweight</v>
      </c>
      <c r="K966" t="str" cm="1">
        <f t="array" ref="K966">_xlfn.IFS(C966&lt;5.7,"Normal",C966&lt;=6.4,"Predibetics",TRUE,"Diabetes")</f>
        <v>Diabetes</v>
      </c>
    </row>
    <row r="967" spans="1:11" x14ac:dyDescent="0.3">
      <c r="A967" t="s">
        <v>1404</v>
      </c>
      <c r="B967">
        <v>25.65</v>
      </c>
      <c r="C967">
        <v>4.05</v>
      </c>
      <c r="D967" t="s">
        <v>2380</v>
      </c>
      <c r="E967" t="s">
        <v>2379</v>
      </c>
      <c r="F967" t="s">
        <v>2379</v>
      </c>
      <c r="G967">
        <v>2</v>
      </c>
      <c r="H967" t="s">
        <v>2379</v>
      </c>
      <c r="J967" t="str" cm="1">
        <f t="array" ref="J967">_xlfn.IFS(B967&lt;18.5,"Underweight",B967&lt;=24.9,"Normal weight",B967&lt;=29.9, "overweight",TRUE,"obesity")</f>
        <v>overweight</v>
      </c>
      <c r="K967" t="str" cm="1">
        <f t="array" ref="K967">_xlfn.IFS(C967&lt;5.7,"Normal",C967&lt;=6.4,"Predibetics",TRUE,"Diabetes")</f>
        <v>Normal</v>
      </c>
    </row>
    <row r="968" spans="1:11" x14ac:dyDescent="0.3">
      <c r="A968" t="s">
        <v>1403</v>
      </c>
      <c r="B968">
        <v>36.384999999999998</v>
      </c>
      <c r="C968">
        <v>11.49</v>
      </c>
      <c r="D968" t="s">
        <v>2379</v>
      </c>
      <c r="E968" t="s">
        <v>2379</v>
      </c>
      <c r="F968" t="s">
        <v>2379</v>
      </c>
      <c r="G968">
        <v>0</v>
      </c>
      <c r="H968" t="s">
        <v>2379</v>
      </c>
      <c r="J968" t="str" cm="1">
        <f t="array" ref="J968">_xlfn.IFS(B968&lt;18.5,"Underweight",B968&lt;=24.9,"Normal weight",B968&lt;=29.9, "overweight",TRUE,"obesity")</f>
        <v>obesity</v>
      </c>
      <c r="K968" t="str" cm="1">
        <f t="array" ref="K968">_xlfn.IFS(C968&lt;5.7,"Normal",C968&lt;=6.4,"Predibetics",TRUE,"Diabetes")</f>
        <v>Diabetes</v>
      </c>
    </row>
    <row r="969" spans="1:11" x14ac:dyDescent="0.3">
      <c r="A969" t="s">
        <v>1402</v>
      </c>
      <c r="B969">
        <v>34.69</v>
      </c>
      <c r="C969">
        <v>5.65</v>
      </c>
      <c r="D969" t="s">
        <v>2379</v>
      </c>
      <c r="E969" t="s">
        <v>2379</v>
      </c>
      <c r="F969" t="s">
        <v>2379</v>
      </c>
      <c r="G969">
        <v>0</v>
      </c>
      <c r="H969" t="s">
        <v>2379</v>
      </c>
      <c r="J969" t="str" cm="1">
        <f t="array" ref="J969">_xlfn.IFS(B969&lt;18.5,"Underweight",B969&lt;=24.9,"Normal weight",B969&lt;=29.9, "overweight",TRUE,"obesity")</f>
        <v>obesity</v>
      </c>
      <c r="K969" t="str" cm="1">
        <f t="array" ref="K969">_xlfn.IFS(C969&lt;5.7,"Normal",C969&lt;=6.4,"Predibetics",TRUE,"Diabetes")</f>
        <v>Normal</v>
      </c>
    </row>
    <row r="970" spans="1:11" x14ac:dyDescent="0.3">
      <c r="A970" t="s">
        <v>1401</v>
      </c>
      <c r="B970">
        <v>37.68</v>
      </c>
      <c r="C970">
        <v>4.29</v>
      </c>
      <c r="D970" t="s">
        <v>2380</v>
      </c>
      <c r="E970" t="s">
        <v>2379</v>
      </c>
      <c r="F970" t="s">
        <v>2379</v>
      </c>
      <c r="G970">
        <v>0</v>
      </c>
      <c r="H970" t="s">
        <v>2379</v>
      </c>
      <c r="J970" t="str" cm="1">
        <f t="array" ref="J970">_xlfn.IFS(B970&lt;18.5,"Underweight",B970&lt;=24.9,"Normal weight",B970&lt;=29.9, "overweight",TRUE,"obesity")</f>
        <v>obesity</v>
      </c>
      <c r="K970" t="str" cm="1">
        <f t="array" ref="K970">_xlfn.IFS(C970&lt;5.7,"Normal",C970&lt;=6.4,"Predibetics",TRUE,"Diabetes")</f>
        <v>Normal</v>
      </c>
    </row>
    <row r="971" spans="1:11" x14ac:dyDescent="0.3">
      <c r="A971" t="s">
        <v>1400</v>
      </c>
      <c r="B971">
        <v>35.49</v>
      </c>
      <c r="C971">
        <v>4.74</v>
      </c>
      <c r="D971" t="s">
        <v>2380</v>
      </c>
      <c r="E971" t="s">
        <v>2379</v>
      </c>
      <c r="F971" t="s">
        <v>2381</v>
      </c>
      <c r="G971">
        <v>1</v>
      </c>
      <c r="H971" t="s">
        <v>2379</v>
      </c>
      <c r="J971" t="str" cm="1">
        <f t="array" ref="J971">_xlfn.IFS(B971&lt;18.5,"Underweight",B971&lt;=24.9,"Normal weight",B971&lt;=29.9, "overweight",TRUE,"obesity")</f>
        <v>obesity</v>
      </c>
      <c r="K971" t="str" cm="1">
        <f t="array" ref="K971">_xlfn.IFS(C971&lt;5.7,"Normal",C971&lt;=6.4,"Predibetics",TRUE,"Diabetes")</f>
        <v>Normal</v>
      </c>
    </row>
    <row r="972" spans="1:11" x14ac:dyDescent="0.3">
      <c r="A972" t="s">
        <v>1399</v>
      </c>
      <c r="B972">
        <v>44.7</v>
      </c>
      <c r="C972">
        <v>7.6</v>
      </c>
      <c r="D972" t="s">
        <v>2380</v>
      </c>
      <c r="E972" t="s">
        <v>2379</v>
      </c>
      <c r="F972" t="s">
        <v>2379</v>
      </c>
      <c r="G972">
        <v>2</v>
      </c>
      <c r="H972" t="s">
        <v>2379</v>
      </c>
      <c r="J972" t="str" cm="1">
        <f t="array" ref="J972">_xlfn.IFS(B972&lt;18.5,"Underweight",B972&lt;=24.9,"Normal weight",B972&lt;=29.9, "overweight",TRUE,"obesity")</f>
        <v>obesity</v>
      </c>
      <c r="K972" t="str" cm="1">
        <f t="array" ref="K972">_xlfn.IFS(C972&lt;5.7,"Normal",C972&lt;=6.4,"Predibetics",TRUE,"Diabetes")</f>
        <v>Diabetes</v>
      </c>
    </row>
    <row r="973" spans="1:11" x14ac:dyDescent="0.3">
      <c r="A973" t="s">
        <v>1398</v>
      </c>
      <c r="B973">
        <v>38.380000000000003</v>
      </c>
      <c r="C973">
        <v>8.5</v>
      </c>
      <c r="D973" t="s">
        <v>2380</v>
      </c>
      <c r="E973" t="s">
        <v>2379</v>
      </c>
      <c r="F973" t="s">
        <v>2379</v>
      </c>
      <c r="G973">
        <v>2</v>
      </c>
      <c r="H973" t="s">
        <v>2379</v>
      </c>
      <c r="J973" t="str" cm="1">
        <f t="array" ref="J973">_xlfn.IFS(B973&lt;18.5,"Underweight",B973&lt;=24.9,"Normal weight",B973&lt;=29.9, "overweight",TRUE,"obesity")</f>
        <v>obesity</v>
      </c>
      <c r="K973" t="str" cm="1">
        <f t="array" ref="K973">_xlfn.IFS(C973&lt;5.7,"Normal",C973&lt;=6.4,"Predibetics",TRUE,"Diabetes")</f>
        <v>Diabetes</v>
      </c>
    </row>
    <row r="974" spans="1:11" x14ac:dyDescent="0.3">
      <c r="A974" t="s">
        <v>1397</v>
      </c>
      <c r="B974">
        <v>35.244999999999997</v>
      </c>
      <c r="C974">
        <v>11.22</v>
      </c>
      <c r="D974" t="s">
        <v>2380</v>
      </c>
      <c r="E974" t="s">
        <v>2379</v>
      </c>
      <c r="F974" t="s">
        <v>2379</v>
      </c>
      <c r="G974">
        <v>0</v>
      </c>
      <c r="H974" t="s">
        <v>2379</v>
      </c>
      <c r="J974" t="str" cm="1">
        <f t="array" ref="J974">_xlfn.IFS(B974&lt;18.5,"Underweight",B974&lt;=24.9,"Normal weight",B974&lt;=29.9, "overweight",TRUE,"obesity")</f>
        <v>obesity</v>
      </c>
      <c r="K974" t="str" cm="1">
        <f t="array" ref="K974">_xlfn.IFS(C974&lt;5.7,"Normal",C974&lt;=6.4,"Predibetics",TRUE,"Diabetes")</f>
        <v>Diabetes</v>
      </c>
    </row>
    <row r="975" spans="1:11" x14ac:dyDescent="0.3">
      <c r="A975" t="s">
        <v>1396</v>
      </c>
      <c r="B975">
        <v>49.84</v>
      </c>
      <c r="C975">
        <v>5.0999999999999996</v>
      </c>
      <c r="D975" t="s">
        <v>2380</v>
      </c>
      <c r="E975" t="s">
        <v>2379</v>
      </c>
      <c r="F975" t="s">
        <v>2381</v>
      </c>
      <c r="G975">
        <v>1</v>
      </c>
      <c r="H975" t="s">
        <v>2379</v>
      </c>
      <c r="J975" t="str" cm="1">
        <f t="array" ref="J975">_xlfn.IFS(B975&lt;18.5,"Underweight",B975&lt;=24.9,"Normal weight",B975&lt;=29.9, "overweight",TRUE,"obesity")</f>
        <v>obesity</v>
      </c>
      <c r="K975" t="str" cm="1">
        <f t="array" ref="K975">_xlfn.IFS(C975&lt;5.7,"Normal",C975&lt;=6.4,"Predibetics",TRUE,"Diabetes")</f>
        <v>Normal</v>
      </c>
    </row>
    <row r="976" spans="1:11" x14ac:dyDescent="0.3">
      <c r="A976" t="s">
        <v>1395</v>
      </c>
      <c r="B976">
        <v>49.06</v>
      </c>
      <c r="C976">
        <v>5.43</v>
      </c>
      <c r="D976" t="s">
        <v>2380</v>
      </c>
      <c r="E976" t="s">
        <v>2379</v>
      </c>
      <c r="F976" t="s">
        <v>2379</v>
      </c>
      <c r="G976">
        <v>1</v>
      </c>
      <c r="H976" t="s">
        <v>2379</v>
      </c>
      <c r="J976" t="str" cm="1">
        <f t="array" ref="J976">_xlfn.IFS(B976&lt;18.5,"Underweight",B976&lt;=24.9,"Normal weight",B976&lt;=29.9, "overweight",TRUE,"obesity")</f>
        <v>obesity</v>
      </c>
      <c r="K976" t="str" cm="1">
        <f t="array" ref="K976">_xlfn.IFS(C976&lt;5.7,"Normal",C976&lt;=6.4,"Predibetics",TRUE,"Diabetes")</f>
        <v>Normal</v>
      </c>
    </row>
    <row r="977" spans="1:11" x14ac:dyDescent="0.3">
      <c r="A977" t="s">
        <v>1394</v>
      </c>
      <c r="B977">
        <v>30.88</v>
      </c>
      <c r="C977">
        <v>5.82</v>
      </c>
      <c r="D977" t="s">
        <v>2379</v>
      </c>
      <c r="E977" t="s">
        <v>2379</v>
      </c>
      <c r="F977" t="s">
        <v>2379</v>
      </c>
      <c r="G977">
        <v>2</v>
      </c>
      <c r="H977" t="s">
        <v>2379</v>
      </c>
      <c r="J977" t="str" cm="1">
        <f t="array" ref="J977">_xlfn.IFS(B977&lt;18.5,"Underweight",B977&lt;=24.9,"Normal weight",B977&lt;=29.9, "overweight",TRUE,"obesity")</f>
        <v>obesity</v>
      </c>
      <c r="K977" t="str" cm="1">
        <f t="array" ref="K977">_xlfn.IFS(C977&lt;5.7,"Normal",C977&lt;=6.4,"Predibetics",TRUE,"Diabetes")</f>
        <v>Predibetics</v>
      </c>
    </row>
    <row r="978" spans="1:11" x14ac:dyDescent="0.3">
      <c r="A978" t="s">
        <v>1393</v>
      </c>
      <c r="B978">
        <v>33.35</v>
      </c>
      <c r="C978">
        <v>6.05</v>
      </c>
      <c r="D978" t="s">
        <v>2379</v>
      </c>
      <c r="E978" t="s">
        <v>2379</v>
      </c>
      <c r="F978" t="s">
        <v>2381</v>
      </c>
      <c r="G978">
        <v>1</v>
      </c>
      <c r="H978" t="s">
        <v>2379</v>
      </c>
      <c r="J978" t="str" cm="1">
        <f t="array" ref="J978">_xlfn.IFS(B978&lt;18.5,"Underweight",B978&lt;=24.9,"Normal weight",B978&lt;=29.9, "overweight",TRUE,"obesity")</f>
        <v>obesity</v>
      </c>
      <c r="K978" t="str" cm="1">
        <f t="array" ref="K978">_xlfn.IFS(C978&lt;5.7,"Normal",C978&lt;=6.4,"Predibetics",TRUE,"Diabetes")</f>
        <v>Predibetics</v>
      </c>
    </row>
    <row r="979" spans="1:11" x14ac:dyDescent="0.3">
      <c r="A979" t="s">
        <v>1392</v>
      </c>
      <c r="B979">
        <v>38</v>
      </c>
      <c r="C979">
        <v>6.38</v>
      </c>
      <c r="D979" t="s">
        <v>2380</v>
      </c>
      <c r="E979" t="s">
        <v>2379</v>
      </c>
      <c r="F979" t="s">
        <v>2379</v>
      </c>
      <c r="G979">
        <v>1</v>
      </c>
      <c r="H979" t="s">
        <v>2379</v>
      </c>
      <c r="J979" t="str" cm="1">
        <f t="array" ref="J979">_xlfn.IFS(B979&lt;18.5,"Underweight",B979&lt;=24.9,"Normal weight",B979&lt;=29.9, "overweight",TRUE,"obesity")</f>
        <v>obesity</v>
      </c>
      <c r="K979" t="str" cm="1">
        <f t="array" ref="K979">_xlfn.IFS(C979&lt;5.7,"Normal",C979&lt;=6.4,"Predibetics",TRUE,"Diabetes")</f>
        <v>Predibetics</v>
      </c>
    </row>
    <row r="980" spans="1:11" x14ac:dyDescent="0.3">
      <c r="A980" t="s">
        <v>1391</v>
      </c>
      <c r="B980">
        <v>36.08</v>
      </c>
      <c r="C980">
        <v>5.73</v>
      </c>
      <c r="D980" t="s">
        <v>2380</v>
      </c>
      <c r="E980" t="s">
        <v>2379</v>
      </c>
      <c r="F980" t="s">
        <v>2379</v>
      </c>
      <c r="G980">
        <v>1</v>
      </c>
      <c r="H980" t="s">
        <v>2379</v>
      </c>
      <c r="J980" t="str" cm="1">
        <f t="array" ref="J980">_xlfn.IFS(B980&lt;18.5,"Underweight",B980&lt;=24.9,"Normal weight",B980&lt;=29.9, "overweight",TRUE,"obesity")</f>
        <v>obesity</v>
      </c>
      <c r="K980" t="str" cm="1">
        <f t="array" ref="K980">_xlfn.IFS(C980&lt;5.7,"Normal",C980&lt;=6.4,"Predibetics",TRUE,"Diabetes")</f>
        <v>Predibetics</v>
      </c>
    </row>
    <row r="981" spans="1:11" x14ac:dyDescent="0.3">
      <c r="A981" t="s">
        <v>1390</v>
      </c>
      <c r="B981">
        <v>35.700000000000003</v>
      </c>
      <c r="C981">
        <v>5.47</v>
      </c>
      <c r="D981" t="s">
        <v>2380</v>
      </c>
      <c r="E981" t="s">
        <v>2379</v>
      </c>
      <c r="F981" t="s">
        <v>2379</v>
      </c>
      <c r="G981">
        <v>1</v>
      </c>
      <c r="H981" t="s">
        <v>2379</v>
      </c>
      <c r="J981" t="str" cm="1">
        <f t="array" ref="J981">_xlfn.IFS(B981&lt;18.5,"Underweight",B981&lt;=24.9,"Normal weight",B981&lt;=29.9, "overweight",TRUE,"obesity")</f>
        <v>obesity</v>
      </c>
      <c r="K981" t="str" cm="1">
        <f t="array" ref="K981">_xlfn.IFS(C981&lt;5.7,"Normal",C981&lt;=6.4,"Predibetics",TRUE,"Diabetes")</f>
        <v>Normal</v>
      </c>
    </row>
    <row r="982" spans="1:11" x14ac:dyDescent="0.3">
      <c r="A982" t="s">
        <v>1389</v>
      </c>
      <c r="B982">
        <v>34.01</v>
      </c>
      <c r="C982">
        <v>11.3</v>
      </c>
      <c r="D982" t="s">
        <v>2379</v>
      </c>
      <c r="E982" t="s">
        <v>2379</v>
      </c>
      <c r="F982" t="s">
        <v>2379</v>
      </c>
      <c r="G982">
        <v>0</v>
      </c>
      <c r="H982" t="s">
        <v>2379</v>
      </c>
      <c r="J982" t="str" cm="1">
        <f t="array" ref="J982">_xlfn.IFS(B982&lt;18.5,"Underweight",B982&lt;=24.9,"Normal weight",B982&lt;=29.9, "overweight",TRUE,"obesity")</f>
        <v>obesity</v>
      </c>
      <c r="K982" t="str" cm="1">
        <f t="array" ref="K982">_xlfn.IFS(C982&lt;5.7,"Normal",C982&lt;=6.4,"Predibetics",TRUE,"Diabetes")</f>
        <v>Diabetes</v>
      </c>
    </row>
    <row r="983" spans="1:11" x14ac:dyDescent="0.3">
      <c r="A983" t="s">
        <v>1388</v>
      </c>
      <c r="B983">
        <v>31.54</v>
      </c>
      <c r="C983">
        <v>6.72</v>
      </c>
      <c r="D983" t="s">
        <v>2379</v>
      </c>
      <c r="E983" t="s">
        <v>2379</v>
      </c>
      <c r="F983" t="s">
        <v>2379</v>
      </c>
      <c r="G983">
        <v>0</v>
      </c>
      <c r="H983" t="s">
        <v>2379</v>
      </c>
      <c r="J983" t="str" cm="1">
        <f t="array" ref="J983">_xlfn.IFS(B983&lt;18.5,"Underweight",B983&lt;=24.9,"Normal weight",B983&lt;=29.9, "overweight",TRUE,"obesity")</f>
        <v>obesity</v>
      </c>
      <c r="K983" t="str" cm="1">
        <f t="array" ref="K983">_xlfn.IFS(C983&lt;5.7,"Normal",C983&lt;=6.4,"Predibetics",TRUE,"Diabetes")</f>
        <v>Diabetes</v>
      </c>
    </row>
    <row r="984" spans="1:11" x14ac:dyDescent="0.3">
      <c r="A984" t="s">
        <v>1387</v>
      </c>
      <c r="B984">
        <v>23.3</v>
      </c>
      <c r="C984">
        <v>5.36</v>
      </c>
      <c r="D984" t="s">
        <v>2380</v>
      </c>
      <c r="E984" t="s">
        <v>2379</v>
      </c>
      <c r="F984" t="s">
        <v>2379</v>
      </c>
      <c r="G984">
        <v>1</v>
      </c>
      <c r="H984" t="s">
        <v>2379</v>
      </c>
      <c r="J984" t="str" cm="1">
        <f t="array" ref="J984">_xlfn.IFS(B984&lt;18.5,"Underweight",B984&lt;=24.9,"Normal weight",B984&lt;=29.9, "overweight",TRUE,"obesity")</f>
        <v>Normal weight</v>
      </c>
      <c r="K984" t="str" cm="1">
        <f t="array" ref="K984">_xlfn.IFS(C984&lt;5.7,"Normal",C984&lt;=6.4,"Predibetics",TRUE,"Diabetes")</f>
        <v>Normal</v>
      </c>
    </row>
    <row r="985" spans="1:11" x14ac:dyDescent="0.3">
      <c r="A985" t="s">
        <v>1386</v>
      </c>
      <c r="B985">
        <v>27.75</v>
      </c>
      <c r="C985">
        <v>9.8800000000000008</v>
      </c>
      <c r="D985" t="s">
        <v>2379</v>
      </c>
      <c r="E985" t="s">
        <v>2379</v>
      </c>
      <c r="F985" t="s">
        <v>2379</v>
      </c>
      <c r="G985">
        <v>0</v>
      </c>
      <c r="H985" t="s">
        <v>2379</v>
      </c>
      <c r="J985" t="str" cm="1">
        <f t="array" ref="J985">_xlfn.IFS(B985&lt;18.5,"Underweight",B985&lt;=24.9,"Normal weight",B985&lt;=29.9, "overweight",TRUE,"obesity")</f>
        <v>overweight</v>
      </c>
      <c r="K985" t="str" cm="1">
        <f t="array" ref="K985">_xlfn.IFS(C985&lt;5.7,"Normal",C985&lt;=6.4,"Predibetics",TRUE,"Diabetes")</f>
        <v>Diabetes</v>
      </c>
    </row>
    <row r="986" spans="1:11" x14ac:dyDescent="0.3">
      <c r="A986" t="s">
        <v>1385</v>
      </c>
      <c r="B986">
        <v>42.46</v>
      </c>
      <c r="C986">
        <v>4.1100000000000003</v>
      </c>
      <c r="D986" t="s">
        <v>2379</v>
      </c>
      <c r="E986" t="s">
        <v>2379</v>
      </c>
      <c r="F986" t="s">
        <v>2379</v>
      </c>
      <c r="G986">
        <v>0</v>
      </c>
      <c r="H986" t="s">
        <v>2379</v>
      </c>
      <c r="J986" t="str" cm="1">
        <f t="array" ref="J986">_xlfn.IFS(B986&lt;18.5,"Underweight",B986&lt;=24.9,"Normal weight",B986&lt;=29.9, "overweight",TRUE,"obesity")</f>
        <v>obesity</v>
      </c>
      <c r="K986" t="str" cm="1">
        <f t="array" ref="K986">_xlfn.IFS(C986&lt;5.7,"Normal",C986&lt;=6.4,"Predibetics",TRUE,"Diabetes")</f>
        <v>Normal</v>
      </c>
    </row>
    <row r="987" spans="1:11" x14ac:dyDescent="0.3">
      <c r="A987" t="s">
        <v>1384</v>
      </c>
      <c r="B987">
        <v>54.47</v>
      </c>
      <c r="C987">
        <v>7.48</v>
      </c>
      <c r="D987" t="s">
        <v>2379</v>
      </c>
      <c r="E987" t="s">
        <v>2379</v>
      </c>
      <c r="F987" t="s">
        <v>2379</v>
      </c>
      <c r="G987">
        <v>0</v>
      </c>
      <c r="H987" t="s">
        <v>2379</v>
      </c>
      <c r="J987" t="str" cm="1">
        <f t="array" ref="J987">_xlfn.IFS(B987&lt;18.5,"Underweight",B987&lt;=24.9,"Normal weight",B987&lt;=29.9, "overweight",TRUE,"obesity")</f>
        <v>obesity</v>
      </c>
      <c r="K987" t="str" cm="1">
        <f t="array" ref="K987">_xlfn.IFS(C987&lt;5.7,"Normal",C987&lt;=6.4,"Predibetics",TRUE,"Diabetes")</f>
        <v>Diabetes</v>
      </c>
    </row>
    <row r="988" spans="1:11" x14ac:dyDescent="0.3">
      <c r="A988" t="s">
        <v>1383</v>
      </c>
      <c r="B988">
        <v>24.93</v>
      </c>
      <c r="C988">
        <v>9.18</v>
      </c>
      <c r="D988" t="s">
        <v>2380</v>
      </c>
      <c r="E988" t="s">
        <v>2379</v>
      </c>
      <c r="F988" t="s">
        <v>2381</v>
      </c>
      <c r="G988">
        <v>1</v>
      </c>
      <c r="H988" t="s">
        <v>2379</v>
      </c>
      <c r="J988" t="str" cm="1">
        <f t="array" ref="J988">_xlfn.IFS(B988&lt;18.5,"Underweight",B988&lt;=24.9,"Normal weight",B988&lt;=29.9, "overweight",TRUE,"obesity")</f>
        <v>overweight</v>
      </c>
      <c r="K988" t="str" cm="1">
        <f t="array" ref="K988">_xlfn.IFS(C988&lt;5.7,"Normal",C988&lt;=6.4,"Predibetics",TRUE,"Diabetes")</f>
        <v>Diabetes</v>
      </c>
    </row>
    <row r="989" spans="1:11" x14ac:dyDescent="0.3">
      <c r="A989" t="s">
        <v>1382</v>
      </c>
      <c r="B989">
        <v>48.12</v>
      </c>
      <c r="C989">
        <v>4.51</v>
      </c>
      <c r="D989" t="s">
        <v>2380</v>
      </c>
      <c r="E989" t="s">
        <v>2379</v>
      </c>
      <c r="F989" t="s">
        <v>2379</v>
      </c>
      <c r="G989">
        <v>1</v>
      </c>
      <c r="H989" t="s">
        <v>2379</v>
      </c>
      <c r="J989" t="str" cm="1">
        <f t="array" ref="J989">_xlfn.IFS(B989&lt;18.5,"Underweight",B989&lt;=24.9,"Normal weight",B989&lt;=29.9, "overweight",TRUE,"obesity")</f>
        <v>obesity</v>
      </c>
      <c r="K989" t="str" cm="1">
        <f t="array" ref="K989">_xlfn.IFS(C989&lt;5.7,"Normal",C989&lt;=6.4,"Predibetics",TRUE,"Diabetes")</f>
        <v>Normal</v>
      </c>
    </row>
    <row r="990" spans="1:11" x14ac:dyDescent="0.3">
      <c r="A990" t="s">
        <v>1381</v>
      </c>
      <c r="B990">
        <v>24.91</v>
      </c>
      <c r="C990">
        <v>7.33</v>
      </c>
      <c r="D990" t="s">
        <v>2380</v>
      </c>
      <c r="E990" t="s">
        <v>2379</v>
      </c>
      <c r="F990" t="s">
        <v>2381</v>
      </c>
      <c r="G990">
        <v>1</v>
      </c>
      <c r="H990" t="s">
        <v>2379</v>
      </c>
      <c r="J990" t="str" cm="1">
        <f t="array" ref="J990">_xlfn.IFS(B990&lt;18.5,"Underweight",B990&lt;=24.9,"Normal weight",B990&lt;=29.9, "overweight",TRUE,"obesity")</f>
        <v>overweight</v>
      </c>
      <c r="K990" t="str" cm="1">
        <f t="array" ref="K990">_xlfn.IFS(C990&lt;5.7,"Normal",C990&lt;=6.4,"Predibetics",TRUE,"Diabetes")</f>
        <v>Diabetes</v>
      </c>
    </row>
    <row r="991" spans="1:11" x14ac:dyDescent="0.3">
      <c r="A991" t="s">
        <v>1380</v>
      </c>
      <c r="B991">
        <v>27.645</v>
      </c>
      <c r="C991">
        <v>10.56</v>
      </c>
      <c r="D991" t="s">
        <v>2379</v>
      </c>
      <c r="E991" t="s">
        <v>2379</v>
      </c>
      <c r="F991" t="s">
        <v>2379</v>
      </c>
      <c r="G991">
        <v>0</v>
      </c>
      <c r="H991" t="s">
        <v>2379</v>
      </c>
      <c r="J991" t="str" cm="1">
        <f t="array" ref="J991">_xlfn.IFS(B991&lt;18.5,"Underweight",B991&lt;=24.9,"Normal weight",B991&lt;=29.9, "overweight",TRUE,"obesity")</f>
        <v>overweight</v>
      </c>
      <c r="K991" t="str" cm="1">
        <f t="array" ref="K991">_xlfn.IFS(C991&lt;5.7,"Normal",C991&lt;=6.4,"Predibetics",TRUE,"Diabetes")</f>
        <v>Diabetes</v>
      </c>
    </row>
    <row r="992" spans="1:11" x14ac:dyDescent="0.3">
      <c r="A992" t="s">
        <v>1379</v>
      </c>
      <c r="B992">
        <v>33.700000000000003</v>
      </c>
      <c r="C992">
        <v>4.01</v>
      </c>
      <c r="D992" t="s">
        <v>2379</v>
      </c>
      <c r="E992" t="s">
        <v>2379</v>
      </c>
      <c r="F992" t="s">
        <v>2379</v>
      </c>
      <c r="G992">
        <v>2</v>
      </c>
      <c r="H992" t="s">
        <v>2379</v>
      </c>
      <c r="J992" t="str" cm="1">
        <f t="array" ref="J992">_xlfn.IFS(B992&lt;18.5,"Underweight",B992&lt;=24.9,"Normal weight",B992&lt;=29.9, "overweight",TRUE,"obesity")</f>
        <v>obesity</v>
      </c>
      <c r="K992" t="str" cm="1">
        <f t="array" ref="K992">_xlfn.IFS(C992&lt;5.7,"Normal",C992&lt;=6.4,"Predibetics",TRUE,"Diabetes")</f>
        <v>Normal</v>
      </c>
    </row>
    <row r="993" spans="1:11" x14ac:dyDescent="0.3">
      <c r="A993" t="s">
        <v>1378</v>
      </c>
      <c r="B993">
        <v>38.93</v>
      </c>
      <c r="C993">
        <v>5.64</v>
      </c>
      <c r="D993" t="s">
        <v>2380</v>
      </c>
      <c r="E993" t="s">
        <v>2379</v>
      </c>
      <c r="F993" t="s">
        <v>2379</v>
      </c>
      <c r="G993">
        <v>1</v>
      </c>
      <c r="H993" t="s">
        <v>2379</v>
      </c>
      <c r="J993" t="str" cm="1">
        <f t="array" ref="J993">_xlfn.IFS(B993&lt;18.5,"Underweight",B993&lt;=24.9,"Normal weight",B993&lt;=29.9, "overweight",TRUE,"obesity")</f>
        <v>obesity</v>
      </c>
      <c r="K993" t="str" cm="1">
        <f t="array" ref="K993">_xlfn.IFS(C993&lt;5.7,"Normal",C993&lt;=6.4,"Predibetics",TRUE,"Diabetes")</f>
        <v>Normal</v>
      </c>
    </row>
    <row r="994" spans="1:11" x14ac:dyDescent="0.3">
      <c r="A994" t="s">
        <v>1377</v>
      </c>
      <c r="B994">
        <v>32.774999999999999</v>
      </c>
      <c r="C994">
        <v>8.02</v>
      </c>
      <c r="D994" t="s">
        <v>2380</v>
      </c>
      <c r="E994" t="s">
        <v>2379</v>
      </c>
      <c r="F994" t="s">
        <v>2379</v>
      </c>
      <c r="G994">
        <v>2</v>
      </c>
      <c r="H994" t="s">
        <v>2379</v>
      </c>
      <c r="J994" t="str" cm="1">
        <f t="array" ref="J994">_xlfn.IFS(B994&lt;18.5,"Underweight",B994&lt;=24.9,"Normal weight",B994&lt;=29.9, "overweight",TRUE,"obesity")</f>
        <v>obesity</v>
      </c>
      <c r="K994" t="str" cm="1">
        <f t="array" ref="K994">_xlfn.IFS(C994&lt;5.7,"Normal",C994&lt;=6.4,"Predibetics",TRUE,"Diabetes")</f>
        <v>Diabetes</v>
      </c>
    </row>
    <row r="995" spans="1:11" x14ac:dyDescent="0.3">
      <c r="A995" t="s">
        <v>1376</v>
      </c>
      <c r="B995">
        <v>29.83</v>
      </c>
      <c r="C995">
        <v>7.2</v>
      </c>
      <c r="D995" t="s">
        <v>2380</v>
      </c>
      <c r="E995" t="s">
        <v>2379</v>
      </c>
      <c r="F995" t="s">
        <v>2379</v>
      </c>
      <c r="G995">
        <v>0</v>
      </c>
      <c r="H995" t="s">
        <v>2379</v>
      </c>
      <c r="J995" t="str" cm="1">
        <f t="array" ref="J995">_xlfn.IFS(B995&lt;18.5,"Underweight",B995&lt;=24.9,"Normal weight",B995&lt;=29.9, "overweight",TRUE,"obesity")</f>
        <v>overweight</v>
      </c>
      <c r="K995" t="str" cm="1">
        <f t="array" ref="K995">_xlfn.IFS(C995&lt;5.7,"Normal",C995&lt;=6.4,"Predibetics",TRUE,"Diabetes")</f>
        <v>Diabetes</v>
      </c>
    </row>
    <row r="996" spans="1:11" x14ac:dyDescent="0.3">
      <c r="A996" t="s">
        <v>1375</v>
      </c>
      <c r="B996">
        <v>28.31</v>
      </c>
      <c r="C996">
        <v>4.55</v>
      </c>
      <c r="D996" t="s">
        <v>2379</v>
      </c>
      <c r="E996" t="s">
        <v>2380</v>
      </c>
      <c r="F996" t="s">
        <v>2379</v>
      </c>
      <c r="G996">
        <v>1</v>
      </c>
      <c r="H996" t="s">
        <v>2379</v>
      </c>
      <c r="J996" t="str" cm="1">
        <f t="array" ref="J996">_xlfn.IFS(B996&lt;18.5,"Underweight",B996&lt;=24.9,"Normal weight",B996&lt;=29.9, "overweight",TRUE,"obesity")</f>
        <v>overweight</v>
      </c>
      <c r="K996" t="str" cm="1">
        <f t="array" ref="K996">_xlfn.IFS(C996&lt;5.7,"Normal",C996&lt;=6.4,"Predibetics",TRUE,"Diabetes")</f>
        <v>Normal</v>
      </c>
    </row>
    <row r="997" spans="1:11" x14ac:dyDescent="0.3">
      <c r="A997" t="s">
        <v>1374</v>
      </c>
      <c r="B997">
        <v>29.79</v>
      </c>
      <c r="C997">
        <v>9.0299999999999994</v>
      </c>
      <c r="D997" t="s">
        <v>2379</v>
      </c>
      <c r="E997" t="s">
        <v>2379</v>
      </c>
      <c r="F997" t="s">
        <v>2379</v>
      </c>
      <c r="G997">
        <v>0</v>
      </c>
      <c r="H997" t="s">
        <v>2379</v>
      </c>
      <c r="J997" t="str" cm="1">
        <f t="array" ref="J997">_xlfn.IFS(B997&lt;18.5,"Underweight",B997&lt;=24.9,"Normal weight",B997&lt;=29.9, "overweight",TRUE,"obesity")</f>
        <v>overweight</v>
      </c>
      <c r="K997" t="str" cm="1">
        <f t="array" ref="K997">_xlfn.IFS(C997&lt;5.7,"Normal",C997&lt;=6.4,"Predibetics",TRUE,"Diabetes")</f>
        <v>Diabetes</v>
      </c>
    </row>
    <row r="998" spans="1:11" x14ac:dyDescent="0.3">
      <c r="A998" t="s">
        <v>1373</v>
      </c>
      <c r="B998">
        <v>36.6</v>
      </c>
      <c r="C998">
        <v>5.2</v>
      </c>
      <c r="D998" t="s">
        <v>2380</v>
      </c>
      <c r="E998" t="s">
        <v>2379</v>
      </c>
      <c r="F998" t="s">
        <v>2381</v>
      </c>
      <c r="G998">
        <v>1</v>
      </c>
      <c r="H998" t="s">
        <v>2379</v>
      </c>
      <c r="J998" t="str" cm="1">
        <f t="array" ref="J998">_xlfn.IFS(B998&lt;18.5,"Underweight",B998&lt;=24.9,"Normal weight",B998&lt;=29.9, "overweight",TRUE,"obesity")</f>
        <v>obesity</v>
      </c>
      <c r="K998" t="str" cm="1">
        <f t="array" ref="K998">_xlfn.IFS(C998&lt;5.7,"Normal",C998&lt;=6.4,"Predibetics",TRUE,"Diabetes")</f>
        <v>Normal</v>
      </c>
    </row>
    <row r="999" spans="1:11" x14ac:dyDescent="0.3">
      <c r="A999" t="s">
        <v>1372</v>
      </c>
      <c r="B999">
        <v>35.93</v>
      </c>
      <c r="C999">
        <v>8.3000000000000007</v>
      </c>
      <c r="D999" t="s">
        <v>2380</v>
      </c>
      <c r="E999" t="s">
        <v>2379</v>
      </c>
      <c r="F999" t="s">
        <v>2379</v>
      </c>
      <c r="G999">
        <v>0</v>
      </c>
      <c r="H999" t="s">
        <v>2379</v>
      </c>
      <c r="J999" t="str" cm="1">
        <f t="array" ref="J999">_xlfn.IFS(B999&lt;18.5,"Underweight",B999&lt;=24.9,"Normal weight",B999&lt;=29.9, "overweight",TRUE,"obesity")</f>
        <v>obesity</v>
      </c>
      <c r="K999" t="str" cm="1">
        <f t="array" ref="K999">_xlfn.IFS(C999&lt;5.7,"Normal",C999&lt;=6.4,"Predibetics",TRUE,"Diabetes")</f>
        <v>Diabetes</v>
      </c>
    </row>
    <row r="1000" spans="1:11" x14ac:dyDescent="0.3">
      <c r="A1000" t="s">
        <v>1371</v>
      </c>
      <c r="B1000">
        <v>28.6</v>
      </c>
      <c r="C1000">
        <v>5.56</v>
      </c>
      <c r="D1000" t="s">
        <v>2380</v>
      </c>
      <c r="E1000" t="s">
        <v>2379</v>
      </c>
      <c r="F1000" t="s">
        <v>2381</v>
      </c>
      <c r="G1000">
        <v>1</v>
      </c>
      <c r="H1000" t="s">
        <v>2379</v>
      </c>
      <c r="J1000" t="str" cm="1">
        <f t="array" ref="J1000">_xlfn.IFS(B1000&lt;18.5,"Underweight",B1000&lt;=24.9,"Normal weight",B1000&lt;=29.9, "overweight",TRUE,"obesity")</f>
        <v>overweight</v>
      </c>
      <c r="K1000" t="str" cm="1">
        <f t="array" ref="K1000">_xlfn.IFS(C1000&lt;5.7,"Normal",C1000&lt;=6.4,"Predibetics",TRUE,"Diabetes")</f>
        <v>Normal</v>
      </c>
    </row>
    <row r="1001" spans="1:11" x14ac:dyDescent="0.3">
      <c r="A1001" t="s">
        <v>1370</v>
      </c>
      <c r="B1001">
        <v>39.17</v>
      </c>
      <c r="C1001">
        <v>4.1500000000000004</v>
      </c>
      <c r="D1001" t="s">
        <v>2379</v>
      </c>
      <c r="E1001" t="s">
        <v>2379</v>
      </c>
      <c r="F1001" t="s">
        <v>2379</v>
      </c>
      <c r="G1001">
        <v>0</v>
      </c>
      <c r="H1001" t="s">
        <v>2379</v>
      </c>
      <c r="J1001" t="str" cm="1">
        <f t="array" ref="J1001">_xlfn.IFS(B1001&lt;18.5,"Underweight",B1001&lt;=24.9,"Normal weight",B1001&lt;=29.9, "overweight",TRUE,"obesity")</f>
        <v>obesity</v>
      </c>
      <c r="K1001" t="str" cm="1">
        <f t="array" ref="K1001">_xlfn.IFS(C1001&lt;5.7,"Normal",C1001&lt;=6.4,"Predibetics",TRUE,"Diabetes")</f>
        <v>Normal</v>
      </c>
    </row>
    <row r="1002" spans="1:11" x14ac:dyDescent="0.3">
      <c r="A1002" t="s">
        <v>1369</v>
      </c>
      <c r="B1002">
        <v>26.41</v>
      </c>
      <c r="C1002">
        <v>5.99</v>
      </c>
      <c r="D1002" t="s">
        <v>2380</v>
      </c>
      <c r="E1002" t="s">
        <v>2379</v>
      </c>
      <c r="F1002" t="s">
        <v>2381</v>
      </c>
      <c r="G1002">
        <v>1</v>
      </c>
      <c r="H1002" t="s">
        <v>2379</v>
      </c>
      <c r="J1002" t="str" cm="1">
        <f t="array" ref="J1002">_xlfn.IFS(B1002&lt;18.5,"Underweight",B1002&lt;=24.9,"Normal weight",B1002&lt;=29.9, "overweight",TRUE,"obesity")</f>
        <v>overweight</v>
      </c>
      <c r="K1002" t="str" cm="1">
        <f t="array" ref="K1002">_xlfn.IFS(C1002&lt;5.7,"Normal",C1002&lt;=6.4,"Predibetics",TRUE,"Diabetes")</f>
        <v>Predibetics</v>
      </c>
    </row>
    <row r="1003" spans="1:11" x14ac:dyDescent="0.3">
      <c r="A1003" t="s">
        <v>1368</v>
      </c>
      <c r="B1003">
        <v>30.63</v>
      </c>
      <c r="C1003">
        <v>5.8</v>
      </c>
      <c r="D1003" t="s">
        <v>2380</v>
      </c>
      <c r="E1003" t="s">
        <v>2379</v>
      </c>
      <c r="F1003" t="s">
        <v>2379</v>
      </c>
      <c r="G1003">
        <v>0</v>
      </c>
      <c r="H1003" t="s">
        <v>2379</v>
      </c>
      <c r="J1003" t="str" cm="1">
        <f t="array" ref="J1003">_xlfn.IFS(B1003&lt;18.5,"Underweight",B1003&lt;=24.9,"Normal weight",B1003&lt;=29.9, "overweight",TRUE,"obesity")</f>
        <v>obesity</v>
      </c>
      <c r="K1003" t="str" cm="1">
        <f t="array" ref="K1003">_xlfn.IFS(C1003&lt;5.7,"Normal",C1003&lt;=6.4,"Predibetics",TRUE,"Diabetes")</f>
        <v>Predibetics</v>
      </c>
    </row>
    <row r="1004" spans="1:11" x14ac:dyDescent="0.3">
      <c r="A1004" t="s">
        <v>1367</v>
      </c>
      <c r="B1004">
        <v>31.73</v>
      </c>
      <c r="C1004">
        <v>7.32</v>
      </c>
      <c r="D1004" t="s">
        <v>2380</v>
      </c>
      <c r="E1004" t="s">
        <v>2379</v>
      </c>
      <c r="F1004" t="s">
        <v>2379</v>
      </c>
      <c r="G1004">
        <v>2</v>
      </c>
      <c r="H1004" t="s">
        <v>2379</v>
      </c>
      <c r="J1004" t="str" cm="1">
        <f t="array" ref="J1004">_xlfn.IFS(B1004&lt;18.5,"Underweight",B1004&lt;=24.9,"Normal weight",B1004&lt;=29.9, "overweight",TRUE,"obesity")</f>
        <v>obesity</v>
      </c>
      <c r="K1004" t="str" cm="1">
        <f t="array" ref="K1004">_xlfn.IFS(C1004&lt;5.7,"Normal",C1004&lt;=6.4,"Predibetics",TRUE,"Diabetes")</f>
        <v>Diabetes</v>
      </c>
    </row>
    <row r="1005" spans="1:11" x14ac:dyDescent="0.3">
      <c r="A1005" t="s">
        <v>1366</v>
      </c>
      <c r="B1005">
        <v>30.7</v>
      </c>
      <c r="C1005">
        <v>5.16</v>
      </c>
      <c r="D1005" t="s">
        <v>2379</v>
      </c>
      <c r="E1005" t="s">
        <v>2379</v>
      </c>
      <c r="F1005" t="s">
        <v>2379</v>
      </c>
      <c r="G1005">
        <v>2</v>
      </c>
      <c r="H1005" t="s">
        <v>2379</v>
      </c>
      <c r="J1005" t="str" cm="1">
        <f t="array" ref="J1005">_xlfn.IFS(B1005&lt;18.5,"Underweight",B1005&lt;=24.9,"Normal weight",B1005&lt;=29.9, "overweight",TRUE,"obesity")</f>
        <v>obesity</v>
      </c>
      <c r="K1005" t="str" cm="1">
        <f t="array" ref="K1005">_xlfn.IFS(C1005&lt;5.7,"Normal",C1005&lt;=6.4,"Predibetics",TRUE,"Diabetes")</f>
        <v>Normal</v>
      </c>
    </row>
    <row r="1006" spans="1:11" x14ac:dyDescent="0.3">
      <c r="A1006" t="s">
        <v>1365</v>
      </c>
      <c r="B1006">
        <v>25.934999999999999</v>
      </c>
      <c r="C1006">
        <v>5.96</v>
      </c>
      <c r="D1006" t="s">
        <v>2380</v>
      </c>
      <c r="E1006" t="s">
        <v>2379</v>
      </c>
      <c r="F1006" t="s">
        <v>2379</v>
      </c>
      <c r="G1006">
        <v>2</v>
      </c>
      <c r="H1006" t="s">
        <v>2379</v>
      </c>
      <c r="J1006" t="str" cm="1">
        <f t="array" ref="J1006">_xlfn.IFS(B1006&lt;18.5,"Underweight",B1006&lt;=24.9,"Normal weight",B1006&lt;=29.9, "overweight",TRUE,"obesity")</f>
        <v>overweight</v>
      </c>
      <c r="K1006" t="str" cm="1">
        <f t="array" ref="K1006">_xlfn.IFS(C1006&lt;5.7,"Normal",C1006&lt;=6.4,"Predibetics",TRUE,"Diabetes")</f>
        <v>Predibetics</v>
      </c>
    </row>
    <row r="1007" spans="1:11" x14ac:dyDescent="0.3">
      <c r="A1007" t="s">
        <v>1364</v>
      </c>
      <c r="B1007">
        <v>35.9</v>
      </c>
      <c r="C1007">
        <v>4.8499999999999996</v>
      </c>
      <c r="D1007" t="s">
        <v>2380</v>
      </c>
      <c r="E1007" t="s">
        <v>2379</v>
      </c>
      <c r="F1007" t="s">
        <v>2381</v>
      </c>
      <c r="G1007">
        <v>1</v>
      </c>
      <c r="H1007" t="s">
        <v>2379</v>
      </c>
      <c r="J1007" t="str" cm="1">
        <f t="array" ref="J1007">_xlfn.IFS(B1007&lt;18.5,"Underweight",B1007&lt;=24.9,"Normal weight",B1007&lt;=29.9, "overweight",TRUE,"obesity")</f>
        <v>obesity</v>
      </c>
      <c r="K1007" t="str" cm="1">
        <f t="array" ref="K1007">_xlfn.IFS(C1007&lt;5.7,"Normal",C1007&lt;=6.4,"Predibetics",TRUE,"Diabetes")</f>
        <v>Normal</v>
      </c>
    </row>
    <row r="1008" spans="1:11" x14ac:dyDescent="0.3">
      <c r="A1008" t="s">
        <v>1363</v>
      </c>
      <c r="B1008">
        <v>26.7</v>
      </c>
      <c r="C1008">
        <v>5.09</v>
      </c>
      <c r="D1008" t="s">
        <v>2380</v>
      </c>
      <c r="E1008" t="s">
        <v>2379</v>
      </c>
      <c r="F1008" t="s">
        <v>2381</v>
      </c>
      <c r="G1008">
        <v>1</v>
      </c>
      <c r="H1008" t="s">
        <v>2379</v>
      </c>
      <c r="J1008" t="str" cm="1">
        <f t="array" ref="J1008">_xlfn.IFS(B1008&lt;18.5,"Underweight",B1008&lt;=24.9,"Normal weight",B1008&lt;=29.9, "overweight",TRUE,"obesity")</f>
        <v>overweight</v>
      </c>
      <c r="K1008" t="str" cm="1">
        <f t="array" ref="K1008">_xlfn.IFS(C1008&lt;5.7,"Normal",C1008&lt;=6.4,"Predibetics",TRUE,"Diabetes")</f>
        <v>Normal</v>
      </c>
    </row>
    <row r="1009" spans="1:11" x14ac:dyDescent="0.3">
      <c r="A1009" t="s">
        <v>1362</v>
      </c>
      <c r="B1009">
        <v>33.71</v>
      </c>
      <c r="C1009">
        <v>4.9400000000000004</v>
      </c>
      <c r="D1009" t="s">
        <v>2379</v>
      </c>
      <c r="E1009" t="s">
        <v>2379</v>
      </c>
      <c r="F1009" t="s">
        <v>2379</v>
      </c>
      <c r="G1009">
        <v>0</v>
      </c>
      <c r="H1009" t="s">
        <v>2379</v>
      </c>
      <c r="J1009" t="str" cm="1">
        <f t="array" ref="J1009">_xlfn.IFS(B1009&lt;18.5,"Underweight",B1009&lt;=24.9,"Normal weight",B1009&lt;=29.9, "overweight",TRUE,"obesity")</f>
        <v>obesity</v>
      </c>
      <c r="K1009" t="str" cm="1">
        <f t="array" ref="K1009">_xlfn.IFS(C1009&lt;5.7,"Normal",C1009&lt;=6.4,"Predibetics",TRUE,"Diabetes")</f>
        <v>Normal</v>
      </c>
    </row>
    <row r="1010" spans="1:11" x14ac:dyDescent="0.3">
      <c r="A1010" t="s">
        <v>1361</v>
      </c>
      <c r="B1010">
        <v>41.91</v>
      </c>
      <c r="C1010">
        <v>4.92</v>
      </c>
      <c r="D1010" t="s">
        <v>2380</v>
      </c>
      <c r="E1010" t="s">
        <v>2379</v>
      </c>
      <c r="F1010" t="s">
        <v>2379</v>
      </c>
      <c r="G1010">
        <v>2</v>
      </c>
      <c r="H1010" t="s">
        <v>2379</v>
      </c>
      <c r="J1010" t="str" cm="1">
        <f t="array" ref="J1010">_xlfn.IFS(B1010&lt;18.5,"Underweight",B1010&lt;=24.9,"Normal weight",B1010&lt;=29.9, "overweight",TRUE,"obesity")</f>
        <v>obesity</v>
      </c>
      <c r="K1010" t="str" cm="1">
        <f t="array" ref="K1010">_xlfn.IFS(C1010&lt;5.7,"Normal",C1010&lt;=6.4,"Predibetics",TRUE,"Diabetes")</f>
        <v>Normal</v>
      </c>
    </row>
    <row r="1011" spans="1:11" x14ac:dyDescent="0.3">
      <c r="A1011" t="s">
        <v>1360</v>
      </c>
      <c r="B1011">
        <v>39.82</v>
      </c>
      <c r="C1011">
        <v>6.05</v>
      </c>
      <c r="D1011" t="s">
        <v>2380</v>
      </c>
      <c r="E1011" t="s">
        <v>2379</v>
      </c>
      <c r="F1011" t="s">
        <v>2379</v>
      </c>
      <c r="G1011">
        <v>2</v>
      </c>
      <c r="H1011" t="s">
        <v>2379</v>
      </c>
      <c r="J1011" t="str" cm="1">
        <f t="array" ref="J1011">_xlfn.IFS(B1011&lt;18.5,"Underweight",B1011&lt;=24.9,"Normal weight",B1011&lt;=29.9, "overweight",TRUE,"obesity")</f>
        <v>obesity</v>
      </c>
      <c r="K1011" t="str" cm="1">
        <f t="array" ref="K1011">_xlfn.IFS(C1011&lt;5.7,"Normal",C1011&lt;=6.4,"Predibetics",TRUE,"Diabetes")</f>
        <v>Predibetics</v>
      </c>
    </row>
    <row r="1012" spans="1:11" x14ac:dyDescent="0.3">
      <c r="A1012" t="s">
        <v>1359</v>
      </c>
      <c r="B1012">
        <v>28.12</v>
      </c>
      <c r="C1012">
        <v>4.67</v>
      </c>
      <c r="D1012" t="s">
        <v>2379</v>
      </c>
      <c r="E1012" t="s">
        <v>2379</v>
      </c>
      <c r="F1012" t="s">
        <v>2379</v>
      </c>
      <c r="G1012">
        <v>2</v>
      </c>
      <c r="H1012" t="s">
        <v>2379</v>
      </c>
      <c r="J1012" t="str" cm="1">
        <f t="array" ref="J1012">_xlfn.IFS(B1012&lt;18.5,"Underweight",B1012&lt;=24.9,"Normal weight",B1012&lt;=29.9, "overweight",TRUE,"obesity")</f>
        <v>overweight</v>
      </c>
      <c r="K1012" t="str" cm="1">
        <f t="array" ref="K1012">_xlfn.IFS(C1012&lt;5.7,"Normal",C1012&lt;=6.4,"Predibetics",TRUE,"Diabetes")</f>
        <v>Normal</v>
      </c>
    </row>
    <row r="1013" spans="1:11" x14ac:dyDescent="0.3">
      <c r="A1013" t="s">
        <v>1358</v>
      </c>
      <c r="B1013">
        <v>26.98</v>
      </c>
      <c r="C1013">
        <v>9.81</v>
      </c>
      <c r="D1013" t="s">
        <v>2380</v>
      </c>
      <c r="E1013" t="s">
        <v>2379</v>
      </c>
      <c r="F1013" t="s">
        <v>2379</v>
      </c>
      <c r="G1013">
        <v>0</v>
      </c>
      <c r="H1013" t="s">
        <v>2379</v>
      </c>
      <c r="J1013" t="str" cm="1">
        <f t="array" ref="J1013">_xlfn.IFS(B1013&lt;18.5,"Underweight",B1013&lt;=24.9,"Normal weight",B1013&lt;=29.9, "overweight",TRUE,"obesity")</f>
        <v>overweight</v>
      </c>
      <c r="K1013" t="str" cm="1">
        <f t="array" ref="K1013">_xlfn.IFS(C1013&lt;5.7,"Normal",C1013&lt;=6.4,"Predibetics",TRUE,"Diabetes")</f>
        <v>Diabetes</v>
      </c>
    </row>
    <row r="1014" spans="1:11" x14ac:dyDescent="0.3">
      <c r="A1014" t="s">
        <v>1357</v>
      </c>
      <c r="B1014">
        <v>27.2</v>
      </c>
      <c r="C1014">
        <v>6.06</v>
      </c>
      <c r="D1014" t="s">
        <v>2380</v>
      </c>
      <c r="E1014" t="s">
        <v>2379</v>
      </c>
      <c r="F1014" t="s">
        <v>2379</v>
      </c>
      <c r="G1014">
        <v>2</v>
      </c>
      <c r="H1014" t="s">
        <v>2379</v>
      </c>
      <c r="J1014" t="str" cm="1">
        <f t="array" ref="J1014">_xlfn.IFS(B1014&lt;18.5,"Underweight",B1014&lt;=24.9,"Normal weight",B1014&lt;=29.9, "overweight",TRUE,"obesity")</f>
        <v>overweight</v>
      </c>
      <c r="K1014" t="str" cm="1">
        <f t="array" ref="K1014">_xlfn.IFS(C1014&lt;5.7,"Normal",C1014&lt;=6.4,"Predibetics",TRUE,"Diabetes")</f>
        <v>Predibetics</v>
      </c>
    </row>
    <row r="1015" spans="1:11" x14ac:dyDescent="0.3">
      <c r="A1015" t="s">
        <v>1356</v>
      </c>
      <c r="B1015">
        <v>25.3</v>
      </c>
      <c r="C1015">
        <v>5.19</v>
      </c>
      <c r="D1015" t="s">
        <v>2380</v>
      </c>
      <c r="E1015" t="s">
        <v>2379</v>
      </c>
      <c r="F1015" t="s">
        <v>2379</v>
      </c>
      <c r="G1015">
        <v>2</v>
      </c>
      <c r="H1015" t="s">
        <v>2379</v>
      </c>
      <c r="J1015" t="str" cm="1">
        <f t="array" ref="J1015">_xlfn.IFS(B1015&lt;18.5,"Underweight",B1015&lt;=24.9,"Normal weight",B1015&lt;=29.9, "overweight",TRUE,"obesity")</f>
        <v>overweight</v>
      </c>
      <c r="K1015" t="str" cm="1">
        <f t="array" ref="K1015">_xlfn.IFS(C1015&lt;5.7,"Normal",C1015&lt;=6.4,"Predibetics",TRUE,"Diabetes")</f>
        <v>Normal</v>
      </c>
    </row>
    <row r="1016" spans="1:11" x14ac:dyDescent="0.3">
      <c r="A1016" t="s">
        <v>1355</v>
      </c>
      <c r="B1016">
        <v>30.25</v>
      </c>
      <c r="C1016">
        <v>10.16</v>
      </c>
      <c r="D1016" t="s">
        <v>2379</v>
      </c>
      <c r="E1016" t="s">
        <v>2379</v>
      </c>
      <c r="F1016" t="s">
        <v>2379</v>
      </c>
      <c r="G1016">
        <v>0</v>
      </c>
      <c r="H1016" t="s">
        <v>2379</v>
      </c>
      <c r="J1016" t="str" cm="1">
        <f t="array" ref="J1016">_xlfn.IFS(B1016&lt;18.5,"Underweight",B1016&lt;=24.9,"Normal weight",B1016&lt;=29.9, "overweight",TRUE,"obesity")</f>
        <v>obesity</v>
      </c>
      <c r="K1016" t="str" cm="1">
        <f t="array" ref="K1016">_xlfn.IFS(C1016&lt;5.7,"Normal",C1016&lt;=6.4,"Predibetics",TRUE,"Diabetes")</f>
        <v>Diabetes</v>
      </c>
    </row>
    <row r="1017" spans="1:11" x14ac:dyDescent="0.3">
      <c r="A1017" t="s">
        <v>1354</v>
      </c>
      <c r="B1017">
        <v>54</v>
      </c>
      <c r="C1017">
        <v>4.68</v>
      </c>
      <c r="D1017" t="s">
        <v>2380</v>
      </c>
      <c r="E1017" t="s">
        <v>2380</v>
      </c>
      <c r="F1017" t="s">
        <v>2379</v>
      </c>
      <c r="G1017">
        <v>2</v>
      </c>
      <c r="H1017" t="s">
        <v>2379</v>
      </c>
      <c r="J1017" t="str" cm="1">
        <f t="array" ref="J1017">_xlfn.IFS(B1017&lt;18.5,"Underweight",B1017&lt;=24.9,"Normal weight",B1017&lt;=29.9, "overweight",TRUE,"obesity")</f>
        <v>obesity</v>
      </c>
      <c r="K1017" t="str" cm="1">
        <f t="array" ref="K1017">_xlfn.IFS(C1017&lt;5.7,"Normal",C1017&lt;=6.4,"Predibetics",TRUE,"Diabetes")</f>
        <v>Normal</v>
      </c>
    </row>
    <row r="1018" spans="1:11" x14ac:dyDescent="0.3">
      <c r="A1018" t="s">
        <v>1353</v>
      </c>
      <c r="B1018">
        <v>51.86</v>
      </c>
      <c r="C1018">
        <v>5.32</v>
      </c>
      <c r="D1018" t="s">
        <v>2380</v>
      </c>
      <c r="E1018" t="s">
        <v>2379</v>
      </c>
      <c r="F1018" t="s">
        <v>2379</v>
      </c>
      <c r="G1018">
        <v>0</v>
      </c>
      <c r="H1018" t="s">
        <v>2379</v>
      </c>
      <c r="J1018" t="str" cm="1">
        <f t="array" ref="J1018">_xlfn.IFS(B1018&lt;18.5,"Underweight",B1018&lt;=24.9,"Normal weight",B1018&lt;=29.9, "overweight",TRUE,"obesity")</f>
        <v>obesity</v>
      </c>
      <c r="K1018" t="str" cm="1">
        <f t="array" ref="K1018">_xlfn.IFS(C1018&lt;5.7,"Normal",C1018&lt;=6.4,"Predibetics",TRUE,"Diabetes")</f>
        <v>Normal</v>
      </c>
    </row>
    <row r="1019" spans="1:11" x14ac:dyDescent="0.3">
      <c r="A1019" t="s">
        <v>1352</v>
      </c>
      <c r="B1019">
        <v>31.39</v>
      </c>
      <c r="C1019">
        <v>6.99</v>
      </c>
      <c r="D1019" t="s">
        <v>2379</v>
      </c>
      <c r="E1019" t="s">
        <v>2379</v>
      </c>
      <c r="F1019" t="s">
        <v>2379</v>
      </c>
      <c r="G1019">
        <v>0</v>
      </c>
      <c r="H1019" t="s">
        <v>2379</v>
      </c>
      <c r="J1019" t="str" cm="1">
        <f t="array" ref="J1019">_xlfn.IFS(B1019&lt;18.5,"Underweight",B1019&lt;=24.9,"Normal weight",B1019&lt;=29.9, "overweight",TRUE,"obesity")</f>
        <v>obesity</v>
      </c>
      <c r="K1019" t="str" cm="1">
        <f t="array" ref="K1019">_xlfn.IFS(C1019&lt;5.7,"Normal",C1019&lt;=6.4,"Predibetics",TRUE,"Diabetes")</f>
        <v>Diabetes</v>
      </c>
    </row>
    <row r="1020" spans="1:11" x14ac:dyDescent="0.3">
      <c r="A1020" t="s">
        <v>1351</v>
      </c>
      <c r="B1020">
        <v>39.97</v>
      </c>
      <c r="C1020">
        <v>5.55</v>
      </c>
      <c r="D1020" t="s">
        <v>2379</v>
      </c>
      <c r="E1020" t="s">
        <v>2379</v>
      </c>
      <c r="F1020" t="s">
        <v>2379</v>
      </c>
      <c r="G1020">
        <v>0</v>
      </c>
      <c r="H1020" t="s">
        <v>2379</v>
      </c>
      <c r="J1020" t="str" cm="1">
        <f t="array" ref="J1020">_xlfn.IFS(B1020&lt;18.5,"Underweight",B1020&lt;=24.9,"Normal weight",B1020&lt;=29.9, "overweight",TRUE,"obesity")</f>
        <v>obesity</v>
      </c>
      <c r="K1020" t="str" cm="1">
        <f t="array" ref="K1020">_xlfn.IFS(C1020&lt;5.7,"Normal",C1020&lt;=6.4,"Predibetics",TRUE,"Diabetes")</f>
        <v>Normal</v>
      </c>
    </row>
    <row r="1021" spans="1:11" x14ac:dyDescent="0.3">
      <c r="A1021" t="s">
        <v>1350</v>
      </c>
      <c r="B1021">
        <v>41.23</v>
      </c>
      <c r="C1021">
        <v>6.94</v>
      </c>
      <c r="D1021" t="s">
        <v>2379</v>
      </c>
      <c r="E1021" t="s">
        <v>2379</v>
      </c>
      <c r="F1021" t="s">
        <v>2379</v>
      </c>
      <c r="G1021">
        <v>0</v>
      </c>
      <c r="H1021" t="s">
        <v>2379</v>
      </c>
      <c r="J1021" t="str" cm="1">
        <f t="array" ref="J1021">_xlfn.IFS(B1021&lt;18.5,"Underweight",B1021&lt;=24.9,"Normal weight",B1021&lt;=29.9, "overweight",TRUE,"obesity")</f>
        <v>obesity</v>
      </c>
      <c r="K1021" t="str" cm="1">
        <f t="array" ref="K1021">_xlfn.IFS(C1021&lt;5.7,"Normal",C1021&lt;=6.4,"Predibetics",TRUE,"Diabetes")</f>
        <v>Diabetes</v>
      </c>
    </row>
    <row r="1022" spans="1:11" x14ac:dyDescent="0.3">
      <c r="A1022" t="s">
        <v>1349</v>
      </c>
      <c r="B1022">
        <v>49.45</v>
      </c>
      <c r="C1022">
        <v>4.2</v>
      </c>
      <c r="D1022" t="s">
        <v>2380</v>
      </c>
      <c r="E1022" t="s">
        <v>2379</v>
      </c>
      <c r="F1022" t="s">
        <v>2379</v>
      </c>
      <c r="G1022">
        <v>0</v>
      </c>
      <c r="H1022" t="s">
        <v>2379</v>
      </c>
      <c r="J1022" t="str" cm="1">
        <f t="array" ref="J1022">_xlfn.IFS(B1022&lt;18.5,"Underweight",B1022&lt;=24.9,"Normal weight",B1022&lt;=29.9, "overweight",TRUE,"obesity")</f>
        <v>obesity</v>
      </c>
      <c r="K1022" t="str" cm="1">
        <f t="array" ref="K1022">_xlfn.IFS(C1022&lt;5.7,"Normal",C1022&lt;=6.4,"Predibetics",TRUE,"Diabetes")</f>
        <v>Normal</v>
      </c>
    </row>
    <row r="1023" spans="1:11" x14ac:dyDescent="0.3">
      <c r="A1023" t="s">
        <v>1348</v>
      </c>
      <c r="B1023">
        <v>41.04</v>
      </c>
      <c r="C1023">
        <v>5.59</v>
      </c>
      <c r="D1023" t="s">
        <v>2379</v>
      </c>
      <c r="E1023" t="s">
        <v>2379</v>
      </c>
      <c r="F1023" t="s">
        <v>2379</v>
      </c>
      <c r="G1023">
        <v>0</v>
      </c>
      <c r="H1023" t="s">
        <v>2379</v>
      </c>
      <c r="J1023" t="str" cm="1">
        <f t="array" ref="J1023">_xlfn.IFS(B1023&lt;18.5,"Underweight",B1023&lt;=24.9,"Normal weight",B1023&lt;=29.9, "overweight",TRUE,"obesity")</f>
        <v>obesity</v>
      </c>
      <c r="K1023" t="str" cm="1">
        <f t="array" ref="K1023">_xlfn.IFS(C1023&lt;5.7,"Normal",C1023&lt;=6.4,"Predibetics",TRUE,"Diabetes")</f>
        <v>Normal</v>
      </c>
    </row>
    <row r="1024" spans="1:11" x14ac:dyDescent="0.3">
      <c r="A1024" t="s">
        <v>1347</v>
      </c>
      <c r="B1024">
        <v>27.93</v>
      </c>
      <c r="C1024">
        <v>9.9600000000000009</v>
      </c>
      <c r="D1024" t="s">
        <v>2379</v>
      </c>
      <c r="E1024" t="s">
        <v>2379</v>
      </c>
      <c r="F1024" t="s">
        <v>2379</v>
      </c>
      <c r="G1024">
        <v>0</v>
      </c>
      <c r="H1024" t="s">
        <v>2379</v>
      </c>
      <c r="J1024" t="str" cm="1">
        <f t="array" ref="J1024">_xlfn.IFS(B1024&lt;18.5,"Underweight",B1024&lt;=24.9,"Normal weight",B1024&lt;=29.9, "overweight",TRUE,"obesity")</f>
        <v>overweight</v>
      </c>
      <c r="K1024" t="str" cm="1">
        <f t="array" ref="K1024">_xlfn.IFS(C1024&lt;5.7,"Normal",C1024&lt;=6.4,"Predibetics",TRUE,"Diabetes")</f>
        <v>Diabetes</v>
      </c>
    </row>
    <row r="1025" spans="1:11" x14ac:dyDescent="0.3">
      <c r="A1025" t="s">
        <v>1346</v>
      </c>
      <c r="B1025">
        <v>21.01</v>
      </c>
      <c r="C1025">
        <v>7.37</v>
      </c>
      <c r="D1025" t="s">
        <v>2379</v>
      </c>
      <c r="E1025" t="s">
        <v>2379</v>
      </c>
      <c r="F1025" t="s">
        <v>2379</v>
      </c>
      <c r="G1025">
        <v>0</v>
      </c>
      <c r="H1025" t="s">
        <v>2379</v>
      </c>
      <c r="J1025" t="str" cm="1">
        <f t="array" ref="J1025">_xlfn.IFS(B1025&lt;18.5,"Underweight",B1025&lt;=24.9,"Normal weight",B1025&lt;=29.9, "overweight",TRUE,"obesity")</f>
        <v>Normal weight</v>
      </c>
      <c r="K1025" t="str" cm="1">
        <f t="array" ref="K1025">_xlfn.IFS(C1025&lt;5.7,"Normal",C1025&lt;=6.4,"Predibetics",TRUE,"Diabetes")</f>
        <v>Diabetes</v>
      </c>
    </row>
    <row r="1026" spans="1:11" x14ac:dyDescent="0.3">
      <c r="A1026" t="s">
        <v>1345</v>
      </c>
      <c r="B1026">
        <v>52.37</v>
      </c>
      <c r="C1026">
        <v>5.0599999999999996</v>
      </c>
      <c r="D1026" t="s">
        <v>2380</v>
      </c>
      <c r="E1026" t="s">
        <v>2380</v>
      </c>
      <c r="F1026" t="s">
        <v>2379</v>
      </c>
      <c r="G1026">
        <v>2</v>
      </c>
      <c r="H1026" t="s">
        <v>2379</v>
      </c>
      <c r="J1026" t="str" cm="1">
        <f t="array" ref="J1026">_xlfn.IFS(B1026&lt;18.5,"Underweight",B1026&lt;=24.9,"Normal weight",B1026&lt;=29.9, "overweight",TRUE,"obesity")</f>
        <v>obesity</v>
      </c>
      <c r="K1026" t="str" cm="1">
        <f t="array" ref="K1026">_xlfn.IFS(C1026&lt;5.7,"Normal",C1026&lt;=6.4,"Predibetics",TRUE,"Diabetes")</f>
        <v>Normal</v>
      </c>
    </row>
    <row r="1027" spans="1:11" x14ac:dyDescent="0.3">
      <c r="A1027" t="s">
        <v>1344</v>
      </c>
      <c r="B1027">
        <v>40.369999999999997</v>
      </c>
      <c r="C1027">
        <v>8.2100000000000009</v>
      </c>
      <c r="D1027" t="s">
        <v>2379</v>
      </c>
      <c r="E1027" t="s">
        <v>2379</v>
      </c>
      <c r="F1027" t="s">
        <v>2379</v>
      </c>
      <c r="G1027">
        <v>0</v>
      </c>
      <c r="H1027" t="s">
        <v>2379</v>
      </c>
      <c r="J1027" t="str" cm="1">
        <f t="array" ref="J1027">_xlfn.IFS(B1027&lt;18.5,"Underweight",B1027&lt;=24.9,"Normal weight",B1027&lt;=29.9, "overweight",TRUE,"obesity")</f>
        <v>obesity</v>
      </c>
      <c r="K1027" t="str" cm="1">
        <f t="array" ref="K1027">_xlfn.IFS(C1027&lt;5.7,"Normal",C1027&lt;=6.4,"Predibetics",TRUE,"Diabetes")</f>
        <v>Diabetes</v>
      </c>
    </row>
    <row r="1028" spans="1:11" x14ac:dyDescent="0.3">
      <c r="A1028" t="s">
        <v>1343</v>
      </c>
      <c r="B1028">
        <v>41.47</v>
      </c>
      <c r="C1028">
        <v>10.34</v>
      </c>
      <c r="D1028" t="s">
        <v>2379</v>
      </c>
      <c r="E1028" t="s">
        <v>2379</v>
      </c>
      <c r="F1028" t="s">
        <v>2379</v>
      </c>
      <c r="G1028">
        <v>2</v>
      </c>
      <c r="H1028" t="s">
        <v>2379</v>
      </c>
      <c r="J1028" t="str" cm="1">
        <f t="array" ref="J1028">_xlfn.IFS(B1028&lt;18.5,"Underweight",B1028&lt;=24.9,"Normal weight",B1028&lt;=29.9, "overweight",TRUE,"obesity")</f>
        <v>obesity</v>
      </c>
      <c r="K1028" t="str" cm="1">
        <f t="array" ref="K1028">_xlfn.IFS(C1028&lt;5.7,"Normal",C1028&lt;=6.4,"Predibetics",TRUE,"Diabetes")</f>
        <v>Diabetes</v>
      </c>
    </row>
    <row r="1029" spans="1:11" x14ac:dyDescent="0.3">
      <c r="A1029" t="s">
        <v>1342</v>
      </c>
      <c r="B1029">
        <v>33.725000000000001</v>
      </c>
      <c r="C1029">
        <v>5.51</v>
      </c>
      <c r="D1029" t="s">
        <v>2380</v>
      </c>
      <c r="E1029" t="s">
        <v>2379</v>
      </c>
      <c r="F1029" t="s">
        <v>2379</v>
      </c>
      <c r="G1029">
        <v>2</v>
      </c>
      <c r="H1029" t="s">
        <v>2379</v>
      </c>
      <c r="J1029" t="str" cm="1">
        <f t="array" ref="J1029">_xlfn.IFS(B1029&lt;18.5,"Underweight",B1029&lt;=24.9,"Normal weight",B1029&lt;=29.9, "overweight",TRUE,"obesity")</f>
        <v>obesity</v>
      </c>
      <c r="K1029" t="str" cm="1">
        <f t="array" ref="K1029">_xlfn.IFS(C1029&lt;5.7,"Normal",C1029&lt;=6.4,"Predibetics",TRUE,"Diabetes")</f>
        <v>Normal</v>
      </c>
    </row>
    <row r="1030" spans="1:11" x14ac:dyDescent="0.3">
      <c r="A1030" t="s">
        <v>1341</v>
      </c>
      <c r="B1030">
        <v>28.1</v>
      </c>
      <c r="C1030">
        <v>11.2</v>
      </c>
      <c r="D1030" t="s">
        <v>2379</v>
      </c>
      <c r="E1030" t="s">
        <v>2379</v>
      </c>
      <c r="F1030" t="s">
        <v>2379</v>
      </c>
      <c r="G1030">
        <v>0</v>
      </c>
      <c r="H1030" t="s">
        <v>2379</v>
      </c>
      <c r="J1030" t="str" cm="1">
        <f t="array" ref="J1030">_xlfn.IFS(B1030&lt;18.5,"Underweight",B1030&lt;=24.9,"Normal weight",B1030&lt;=29.9, "overweight",TRUE,"obesity")</f>
        <v>overweight</v>
      </c>
      <c r="K1030" t="str" cm="1">
        <f t="array" ref="K1030">_xlfn.IFS(C1030&lt;5.7,"Normal",C1030&lt;=6.4,"Predibetics",TRUE,"Diabetes")</f>
        <v>Diabetes</v>
      </c>
    </row>
    <row r="1031" spans="1:11" x14ac:dyDescent="0.3">
      <c r="A1031" t="s">
        <v>1340</v>
      </c>
      <c r="B1031">
        <v>37.43</v>
      </c>
      <c r="C1031">
        <v>4.3499999999999996</v>
      </c>
      <c r="D1031" t="s">
        <v>2380</v>
      </c>
      <c r="E1031" t="s">
        <v>2379</v>
      </c>
      <c r="F1031" t="s">
        <v>2381</v>
      </c>
      <c r="G1031">
        <v>1</v>
      </c>
      <c r="H1031" t="s">
        <v>2379</v>
      </c>
      <c r="J1031" t="str" cm="1">
        <f t="array" ref="J1031">_xlfn.IFS(B1031&lt;18.5,"Underweight",B1031&lt;=24.9,"Normal weight",B1031&lt;=29.9, "overweight",TRUE,"obesity")</f>
        <v>obesity</v>
      </c>
      <c r="K1031" t="str" cm="1">
        <f t="array" ref="K1031">_xlfn.IFS(C1031&lt;5.7,"Normal",C1031&lt;=6.4,"Predibetics",TRUE,"Diabetes")</f>
        <v>Normal</v>
      </c>
    </row>
    <row r="1032" spans="1:11" x14ac:dyDescent="0.3">
      <c r="A1032" t="s">
        <v>1339</v>
      </c>
      <c r="B1032">
        <v>23.7</v>
      </c>
      <c r="C1032">
        <v>10.45</v>
      </c>
      <c r="D1032" t="s">
        <v>2379</v>
      </c>
      <c r="E1032" t="s">
        <v>2379</v>
      </c>
      <c r="F1032" t="s">
        <v>2379</v>
      </c>
      <c r="G1032">
        <v>0</v>
      </c>
      <c r="H1032" t="s">
        <v>2379</v>
      </c>
      <c r="J1032" t="str" cm="1">
        <f t="array" ref="J1032">_xlfn.IFS(B1032&lt;18.5,"Underweight",B1032&lt;=24.9,"Normal weight",B1032&lt;=29.9, "overweight",TRUE,"obesity")</f>
        <v>Normal weight</v>
      </c>
      <c r="K1032" t="str" cm="1">
        <f t="array" ref="K1032">_xlfn.IFS(C1032&lt;5.7,"Normal",C1032&lt;=6.4,"Predibetics",TRUE,"Diabetes")</f>
        <v>Diabetes</v>
      </c>
    </row>
    <row r="1033" spans="1:11" x14ac:dyDescent="0.3">
      <c r="A1033" t="s">
        <v>1338</v>
      </c>
      <c r="B1033">
        <v>24.795000000000002</v>
      </c>
      <c r="C1033">
        <v>4.07</v>
      </c>
      <c r="D1033" t="s">
        <v>2380</v>
      </c>
      <c r="E1033" t="s">
        <v>2379</v>
      </c>
      <c r="F1033" t="s">
        <v>2381</v>
      </c>
      <c r="G1033">
        <v>1</v>
      </c>
      <c r="H1033" t="s">
        <v>2379</v>
      </c>
      <c r="J1033" t="str" cm="1">
        <f t="array" ref="J1033">_xlfn.IFS(B1033&lt;18.5,"Underweight",B1033&lt;=24.9,"Normal weight",B1033&lt;=29.9, "overweight",TRUE,"obesity")</f>
        <v>Normal weight</v>
      </c>
      <c r="K1033" t="str" cm="1">
        <f t="array" ref="K1033">_xlfn.IFS(C1033&lt;5.7,"Normal",C1033&lt;=6.4,"Predibetics",TRUE,"Diabetes")</f>
        <v>Normal</v>
      </c>
    </row>
    <row r="1034" spans="1:11" x14ac:dyDescent="0.3">
      <c r="A1034" t="s">
        <v>1337</v>
      </c>
      <c r="B1034">
        <v>31.9</v>
      </c>
      <c r="C1034">
        <v>8.34</v>
      </c>
      <c r="D1034" t="s">
        <v>2379</v>
      </c>
      <c r="E1034" t="s">
        <v>2379</v>
      </c>
      <c r="F1034" t="s">
        <v>2379</v>
      </c>
      <c r="G1034">
        <v>0</v>
      </c>
      <c r="H1034" t="s">
        <v>2379</v>
      </c>
      <c r="J1034" t="str" cm="1">
        <f t="array" ref="J1034">_xlfn.IFS(B1034&lt;18.5,"Underweight",B1034&lt;=24.9,"Normal weight",B1034&lt;=29.9, "overweight",TRUE,"obesity")</f>
        <v>obesity</v>
      </c>
      <c r="K1034" t="str" cm="1">
        <f t="array" ref="K1034">_xlfn.IFS(C1034&lt;5.7,"Normal",C1034&lt;=6.4,"Predibetics",TRUE,"Diabetes")</f>
        <v>Diabetes</v>
      </c>
    </row>
    <row r="1035" spans="1:11" x14ac:dyDescent="0.3">
      <c r="A1035" t="s">
        <v>1336</v>
      </c>
      <c r="B1035">
        <v>32.68</v>
      </c>
      <c r="C1035">
        <v>7.41</v>
      </c>
      <c r="D1035" t="s">
        <v>2379</v>
      </c>
      <c r="E1035" t="s">
        <v>2379</v>
      </c>
      <c r="F1035" t="s">
        <v>2379</v>
      </c>
      <c r="G1035">
        <v>0</v>
      </c>
      <c r="H1035" t="s">
        <v>2379</v>
      </c>
      <c r="J1035" t="str" cm="1">
        <f t="array" ref="J1035">_xlfn.IFS(B1035&lt;18.5,"Underweight",B1035&lt;=24.9,"Normal weight",B1035&lt;=29.9, "overweight",TRUE,"obesity")</f>
        <v>obesity</v>
      </c>
      <c r="K1035" t="str" cm="1">
        <f t="array" ref="K1035">_xlfn.IFS(C1035&lt;5.7,"Normal",C1035&lt;=6.4,"Predibetics",TRUE,"Diabetes")</f>
        <v>Diabetes</v>
      </c>
    </row>
    <row r="1036" spans="1:11" x14ac:dyDescent="0.3">
      <c r="A1036" t="s">
        <v>1335</v>
      </c>
      <c r="B1036">
        <v>47.13</v>
      </c>
      <c r="C1036">
        <v>4.3099999999999996</v>
      </c>
      <c r="D1036" t="s">
        <v>2379</v>
      </c>
      <c r="E1036" t="s">
        <v>2379</v>
      </c>
      <c r="F1036" t="s">
        <v>2379</v>
      </c>
      <c r="G1036">
        <v>0</v>
      </c>
      <c r="H1036" t="s">
        <v>2379</v>
      </c>
      <c r="J1036" t="str" cm="1">
        <f t="array" ref="J1036">_xlfn.IFS(B1036&lt;18.5,"Underweight",B1036&lt;=24.9,"Normal weight",B1036&lt;=29.9, "overweight",TRUE,"obesity")</f>
        <v>obesity</v>
      </c>
      <c r="K1036" t="str" cm="1">
        <f t="array" ref="K1036">_xlfn.IFS(C1036&lt;5.7,"Normal",C1036&lt;=6.4,"Predibetics",TRUE,"Diabetes")</f>
        <v>Normal</v>
      </c>
    </row>
    <row r="1037" spans="1:11" x14ac:dyDescent="0.3">
      <c r="A1037" t="s">
        <v>1334</v>
      </c>
      <c r="B1037">
        <v>36.67</v>
      </c>
      <c r="C1037">
        <v>10.83</v>
      </c>
      <c r="D1037" t="s">
        <v>2379</v>
      </c>
      <c r="E1037" t="s">
        <v>2379</v>
      </c>
      <c r="F1037" t="s">
        <v>2379</v>
      </c>
      <c r="G1037">
        <v>0</v>
      </c>
      <c r="H1037" t="s">
        <v>2379</v>
      </c>
      <c r="J1037" t="str" cm="1">
        <f t="array" ref="J1037">_xlfn.IFS(B1037&lt;18.5,"Underweight",B1037&lt;=24.9,"Normal weight",B1037&lt;=29.9, "overweight",TRUE,"obesity")</f>
        <v>obesity</v>
      </c>
      <c r="K1037" t="str" cm="1">
        <f t="array" ref="K1037">_xlfn.IFS(C1037&lt;5.7,"Normal",C1037&lt;=6.4,"Predibetics",TRUE,"Diabetes")</f>
        <v>Diabetes</v>
      </c>
    </row>
    <row r="1038" spans="1:11" x14ac:dyDescent="0.3">
      <c r="A1038" t="s">
        <v>1333</v>
      </c>
      <c r="B1038">
        <v>33.630000000000003</v>
      </c>
      <c r="C1038">
        <v>11.31</v>
      </c>
      <c r="D1038" t="s">
        <v>2379</v>
      </c>
      <c r="E1038" t="s">
        <v>2379</v>
      </c>
      <c r="F1038" t="s">
        <v>2379</v>
      </c>
      <c r="G1038">
        <v>0</v>
      </c>
      <c r="H1038" t="s">
        <v>2379</v>
      </c>
      <c r="J1038" t="str" cm="1">
        <f t="array" ref="J1038">_xlfn.IFS(B1038&lt;18.5,"Underweight",B1038&lt;=24.9,"Normal weight",B1038&lt;=29.9, "overweight",TRUE,"obesity")</f>
        <v>obesity</v>
      </c>
      <c r="K1038" t="str" cm="1">
        <f t="array" ref="K1038">_xlfn.IFS(C1038&lt;5.7,"Normal",C1038&lt;=6.4,"Predibetics",TRUE,"Diabetes")</f>
        <v>Diabetes</v>
      </c>
    </row>
    <row r="1039" spans="1:11" x14ac:dyDescent="0.3">
      <c r="A1039" t="s">
        <v>1332</v>
      </c>
      <c r="B1039">
        <v>32.67</v>
      </c>
      <c r="C1039">
        <v>11.81</v>
      </c>
      <c r="D1039" t="s">
        <v>2380</v>
      </c>
      <c r="E1039" t="s">
        <v>2379</v>
      </c>
      <c r="F1039" t="s">
        <v>2379</v>
      </c>
      <c r="G1039">
        <v>0</v>
      </c>
      <c r="H1039" t="s">
        <v>2379</v>
      </c>
      <c r="J1039" t="str" cm="1">
        <f t="array" ref="J1039">_xlfn.IFS(B1039&lt;18.5,"Underweight",B1039&lt;=24.9,"Normal weight",B1039&lt;=29.9, "overweight",TRUE,"obesity")</f>
        <v>obesity</v>
      </c>
      <c r="K1039" t="str" cm="1">
        <f t="array" ref="K1039">_xlfn.IFS(C1039&lt;5.7,"Normal",C1039&lt;=6.4,"Predibetics",TRUE,"Diabetes")</f>
        <v>Diabetes</v>
      </c>
    </row>
    <row r="1040" spans="1:11" x14ac:dyDescent="0.3">
      <c r="A1040" t="s">
        <v>1331</v>
      </c>
      <c r="B1040">
        <v>33.299999999999997</v>
      </c>
      <c r="C1040">
        <v>8.26</v>
      </c>
      <c r="D1040" t="s">
        <v>2380</v>
      </c>
      <c r="E1040" t="s">
        <v>2379</v>
      </c>
      <c r="F1040" t="s">
        <v>2379</v>
      </c>
      <c r="G1040">
        <v>2</v>
      </c>
      <c r="H1040" t="s">
        <v>2379</v>
      </c>
      <c r="J1040" t="str" cm="1">
        <f t="array" ref="J1040">_xlfn.IFS(B1040&lt;18.5,"Underweight",B1040&lt;=24.9,"Normal weight",B1040&lt;=29.9, "overweight",TRUE,"obesity")</f>
        <v>obesity</v>
      </c>
      <c r="K1040" t="str" cm="1">
        <f t="array" ref="K1040">_xlfn.IFS(C1040&lt;5.7,"Normal",C1040&lt;=6.4,"Predibetics",TRUE,"Diabetes")</f>
        <v>Diabetes</v>
      </c>
    </row>
    <row r="1041" spans="1:11" x14ac:dyDescent="0.3">
      <c r="A1041" t="s">
        <v>1330</v>
      </c>
      <c r="B1041">
        <v>30.78</v>
      </c>
      <c r="C1041">
        <v>10.74</v>
      </c>
      <c r="D1041" t="s">
        <v>2380</v>
      </c>
      <c r="E1041" t="s">
        <v>2379</v>
      </c>
      <c r="F1041" t="s">
        <v>2379</v>
      </c>
      <c r="G1041">
        <v>2</v>
      </c>
      <c r="H1041" t="s">
        <v>2379</v>
      </c>
      <c r="J1041" t="str" cm="1">
        <f t="array" ref="J1041">_xlfn.IFS(B1041&lt;18.5,"Underweight",B1041&lt;=24.9,"Normal weight",B1041&lt;=29.9, "overweight",TRUE,"obesity")</f>
        <v>obesity</v>
      </c>
      <c r="K1041" t="str" cm="1">
        <f t="array" ref="K1041">_xlfn.IFS(C1041&lt;5.7,"Normal",C1041&lt;=6.4,"Predibetics",TRUE,"Diabetes")</f>
        <v>Diabetes</v>
      </c>
    </row>
    <row r="1042" spans="1:11" x14ac:dyDescent="0.3">
      <c r="A1042" t="s">
        <v>1329</v>
      </c>
      <c r="B1042">
        <v>28.975000000000001</v>
      </c>
      <c r="C1042">
        <v>7.69</v>
      </c>
      <c r="D1042" t="s">
        <v>2380</v>
      </c>
      <c r="E1042" t="s">
        <v>2379</v>
      </c>
      <c r="F1042" t="s">
        <v>2379</v>
      </c>
      <c r="G1042">
        <v>0</v>
      </c>
      <c r="H1042" t="s">
        <v>2379</v>
      </c>
      <c r="J1042" t="str" cm="1">
        <f t="array" ref="J1042">_xlfn.IFS(B1042&lt;18.5,"Underweight",B1042&lt;=24.9,"Normal weight",B1042&lt;=29.9, "overweight",TRUE,"obesity")</f>
        <v>overweight</v>
      </c>
      <c r="K1042" t="str" cm="1">
        <f t="array" ref="K1042">_xlfn.IFS(C1042&lt;5.7,"Normal",C1042&lt;=6.4,"Predibetics",TRUE,"Diabetes")</f>
        <v>Diabetes</v>
      </c>
    </row>
    <row r="1043" spans="1:11" x14ac:dyDescent="0.3">
      <c r="A1043" t="s">
        <v>1328</v>
      </c>
      <c r="B1043">
        <v>33.4</v>
      </c>
      <c r="C1043">
        <v>4.84</v>
      </c>
      <c r="D1043" t="s">
        <v>2379</v>
      </c>
      <c r="E1043" t="s">
        <v>2379</v>
      </c>
      <c r="F1043" t="s">
        <v>2379</v>
      </c>
      <c r="G1043">
        <v>0</v>
      </c>
      <c r="H1043" t="s">
        <v>2379</v>
      </c>
      <c r="J1043" t="str" cm="1">
        <f t="array" ref="J1043">_xlfn.IFS(B1043&lt;18.5,"Underweight",B1043&lt;=24.9,"Normal weight",B1043&lt;=29.9, "overweight",TRUE,"obesity")</f>
        <v>obesity</v>
      </c>
      <c r="K1043" t="str" cm="1">
        <f t="array" ref="K1043">_xlfn.IFS(C1043&lt;5.7,"Normal",C1043&lt;=6.4,"Predibetics",TRUE,"Diabetes")</f>
        <v>Normal</v>
      </c>
    </row>
    <row r="1044" spans="1:11" x14ac:dyDescent="0.3">
      <c r="A1044" t="s">
        <v>1327</v>
      </c>
      <c r="B1044">
        <v>21.5</v>
      </c>
      <c r="C1044">
        <v>9.77</v>
      </c>
      <c r="D1044" t="s">
        <v>2380</v>
      </c>
      <c r="E1044" t="s">
        <v>2379</v>
      </c>
      <c r="F1044" t="s">
        <v>2379</v>
      </c>
      <c r="G1044">
        <v>0</v>
      </c>
      <c r="H1044" t="s">
        <v>2379</v>
      </c>
      <c r="J1044" t="str" cm="1">
        <f t="array" ref="J1044">_xlfn.IFS(B1044&lt;18.5,"Underweight",B1044&lt;=24.9,"Normal weight",B1044&lt;=29.9, "overweight",TRUE,"obesity")</f>
        <v>Normal weight</v>
      </c>
      <c r="K1044" t="str" cm="1">
        <f t="array" ref="K1044">_xlfn.IFS(C1044&lt;5.7,"Normal",C1044&lt;=6.4,"Predibetics",TRUE,"Diabetes")</f>
        <v>Diabetes</v>
      </c>
    </row>
    <row r="1045" spans="1:11" x14ac:dyDescent="0.3">
      <c r="A1045" t="s">
        <v>1326</v>
      </c>
      <c r="B1045">
        <v>38.14</v>
      </c>
      <c r="C1045">
        <v>5.84</v>
      </c>
      <c r="D1045" t="s">
        <v>2379</v>
      </c>
      <c r="E1045" t="s">
        <v>2379</v>
      </c>
      <c r="F1045" t="s">
        <v>2379</v>
      </c>
      <c r="G1045">
        <v>0</v>
      </c>
      <c r="H1045" t="s">
        <v>2379</v>
      </c>
      <c r="J1045" t="str" cm="1">
        <f t="array" ref="J1045">_xlfn.IFS(B1045&lt;18.5,"Underweight",B1045&lt;=24.9,"Normal weight",B1045&lt;=29.9, "overweight",TRUE,"obesity")</f>
        <v>obesity</v>
      </c>
      <c r="K1045" t="str" cm="1">
        <f t="array" ref="K1045">_xlfn.IFS(C1045&lt;5.7,"Normal",C1045&lt;=6.4,"Predibetics",TRUE,"Diabetes")</f>
        <v>Predibetics</v>
      </c>
    </row>
    <row r="1046" spans="1:11" x14ac:dyDescent="0.3">
      <c r="A1046" t="s">
        <v>1325</v>
      </c>
      <c r="B1046">
        <v>35.42</v>
      </c>
      <c r="C1046">
        <v>8.6999999999999993</v>
      </c>
      <c r="D1046" t="s">
        <v>2380</v>
      </c>
      <c r="E1046" t="s">
        <v>2379</v>
      </c>
      <c r="F1046" t="s">
        <v>2379</v>
      </c>
      <c r="G1046">
        <v>1</v>
      </c>
      <c r="H1046" t="s">
        <v>2379</v>
      </c>
      <c r="J1046" t="str" cm="1">
        <f t="array" ref="J1046">_xlfn.IFS(B1046&lt;18.5,"Underweight",B1046&lt;=24.9,"Normal weight",B1046&lt;=29.9, "overweight",TRUE,"obesity")</f>
        <v>obesity</v>
      </c>
      <c r="K1046" t="str" cm="1">
        <f t="array" ref="K1046">_xlfn.IFS(C1046&lt;5.7,"Normal",C1046&lt;=6.4,"Predibetics",TRUE,"Diabetes")</f>
        <v>Diabetes</v>
      </c>
    </row>
    <row r="1047" spans="1:11" x14ac:dyDescent="0.3">
      <c r="A1047" t="s">
        <v>1324</v>
      </c>
      <c r="B1047">
        <v>35.625</v>
      </c>
      <c r="C1047">
        <v>10.79</v>
      </c>
      <c r="D1047" t="s">
        <v>2379</v>
      </c>
      <c r="E1047" t="s">
        <v>2379</v>
      </c>
      <c r="F1047" t="s">
        <v>2379</v>
      </c>
      <c r="G1047">
        <v>0</v>
      </c>
      <c r="H1047" t="s">
        <v>2379</v>
      </c>
      <c r="J1047" t="str" cm="1">
        <f t="array" ref="J1047">_xlfn.IFS(B1047&lt;18.5,"Underweight",B1047&lt;=24.9,"Normal weight",B1047&lt;=29.9, "overweight",TRUE,"obesity")</f>
        <v>obesity</v>
      </c>
      <c r="K1047" t="str" cm="1">
        <f t="array" ref="K1047">_xlfn.IFS(C1047&lt;5.7,"Normal",C1047&lt;=6.4,"Predibetics",TRUE,"Diabetes")</f>
        <v>Diabetes</v>
      </c>
    </row>
    <row r="1048" spans="1:11" x14ac:dyDescent="0.3">
      <c r="A1048" t="s">
        <v>1323</v>
      </c>
      <c r="B1048">
        <v>45.51</v>
      </c>
      <c r="C1048">
        <v>4.32</v>
      </c>
      <c r="D1048" t="s">
        <v>2379</v>
      </c>
      <c r="E1048" t="s">
        <v>2379</v>
      </c>
      <c r="F1048" t="s">
        <v>2379</v>
      </c>
      <c r="G1048">
        <v>1</v>
      </c>
      <c r="H1048" t="s">
        <v>2379</v>
      </c>
      <c r="J1048" t="str" cm="1">
        <f t="array" ref="J1048">_xlfn.IFS(B1048&lt;18.5,"Underweight",B1048&lt;=24.9,"Normal weight",B1048&lt;=29.9, "overweight",TRUE,"obesity")</f>
        <v>obesity</v>
      </c>
      <c r="K1048" t="str" cm="1">
        <f t="array" ref="K1048">_xlfn.IFS(C1048&lt;5.7,"Normal",C1048&lt;=6.4,"Predibetics",TRUE,"Diabetes")</f>
        <v>Normal</v>
      </c>
    </row>
    <row r="1049" spans="1:11" x14ac:dyDescent="0.3">
      <c r="A1049" t="s">
        <v>1322</v>
      </c>
      <c r="B1049">
        <v>37.1</v>
      </c>
      <c r="C1049">
        <v>7.19</v>
      </c>
      <c r="D1049" t="s">
        <v>2380</v>
      </c>
      <c r="E1049" t="s">
        <v>2379</v>
      </c>
      <c r="F1049" t="s">
        <v>2379</v>
      </c>
      <c r="G1049">
        <v>0</v>
      </c>
      <c r="H1049" t="s">
        <v>2379</v>
      </c>
      <c r="J1049" t="str" cm="1">
        <f t="array" ref="J1049">_xlfn.IFS(B1049&lt;18.5,"Underweight",B1049&lt;=24.9,"Normal weight",B1049&lt;=29.9, "overweight",TRUE,"obesity")</f>
        <v>obesity</v>
      </c>
      <c r="K1049" t="str" cm="1">
        <f t="array" ref="K1049">_xlfn.IFS(C1049&lt;5.7,"Normal",C1049&lt;=6.4,"Predibetics",TRUE,"Diabetes")</f>
        <v>Diabetes</v>
      </c>
    </row>
    <row r="1050" spans="1:11" x14ac:dyDescent="0.3">
      <c r="A1050" t="s">
        <v>1321</v>
      </c>
      <c r="B1050">
        <v>30.5</v>
      </c>
      <c r="C1050">
        <v>11.94</v>
      </c>
      <c r="D1050" t="s">
        <v>2380</v>
      </c>
      <c r="E1050" t="s">
        <v>2379</v>
      </c>
      <c r="F1050" t="s">
        <v>2379</v>
      </c>
      <c r="G1050">
        <v>0</v>
      </c>
      <c r="H1050" t="s">
        <v>2379</v>
      </c>
      <c r="J1050" t="str" cm="1">
        <f t="array" ref="J1050">_xlfn.IFS(B1050&lt;18.5,"Underweight",B1050&lt;=24.9,"Normal weight",B1050&lt;=29.9, "overweight",TRUE,"obesity")</f>
        <v>obesity</v>
      </c>
      <c r="K1050" t="str" cm="1">
        <f t="array" ref="K1050">_xlfn.IFS(C1050&lt;5.7,"Normal",C1050&lt;=6.4,"Predibetics",TRUE,"Diabetes")</f>
        <v>Diabetes</v>
      </c>
    </row>
    <row r="1051" spans="1:11" x14ac:dyDescent="0.3">
      <c r="A1051" t="s">
        <v>1320</v>
      </c>
      <c r="B1051">
        <v>28.16</v>
      </c>
      <c r="C1051">
        <v>5.56</v>
      </c>
      <c r="D1051" t="s">
        <v>2379</v>
      </c>
      <c r="E1051" t="s">
        <v>2379</v>
      </c>
      <c r="F1051" t="s">
        <v>2379</v>
      </c>
      <c r="G1051">
        <v>2</v>
      </c>
      <c r="H1051" t="s">
        <v>2379</v>
      </c>
      <c r="J1051" t="str" cm="1">
        <f t="array" ref="J1051">_xlfn.IFS(B1051&lt;18.5,"Underweight",B1051&lt;=24.9,"Normal weight",B1051&lt;=29.9, "overweight",TRUE,"obesity")</f>
        <v>overweight</v>
      </c>
      <c r="K1051" t="str" cm="1">
        <f t="array" ref="K1051">_xlfn.IFS(C1051&lt;5.7,"Normal",C1051&lt;=6.4,"Predibetics",TRUE,"Diabetes")</f>
        <v>Normal</v>
      </c>
    </row>
    <row r="1052" spans="1:11" x14ac:dyDescent="0.3">
      <c r="A1052" t="s">
        <v>1319</v>
      </c>
      <c r="B1052">
        <v>29.1</v>
      </c>
      <c r="C1052">
        <v>5.64</v>
      </c>
      <c r="D1052" t="s">
        <v>2380</v>
      </c>
      <c r="E1052" t="s">
        <v>2379</v>
      </c>
      <c r="F1052" t="s">
        <v>2379</v>
      </c>
      <c r="G1052">
        <v>0</v>
      </c>
      <c r="H1052" t="s">
        <v>2379</v>
      </c>
      <c r="J1052" t="str" cm="1">
        <f t="array" ref="J1052">_xlfn.IFS(B1052&lt;18.5,"Underweight",B1052&lt;=24.9,"Normal weight",B1052&lt;=29.9, "overweight",TRUE,"obesity")</f>
        <v>overweight</v>
      </c>
      <c r="K1052" t="str" cm="1">
        <f t="array" ref="K1052">_xlfn.IFS(C1052&lt;5.7,"Normal",C1052&lt;=6.4,"Predibetics",TRUE,"Diabetes")</f>
        <v>Normal</v>
      </c>
    </row>
    <row r="1053" spans="1:11" x14ac:dyDescent="0.3">
      <c r="A1053" t="s">
        <v>1318</v>
      </c>
      <c r="B1053">
        <v>30.22</v>
      </c>
      <c r="C1053">
        <v>4.6500000000000004</v>
      </c>
      <c r="D1053" t="s">
        <v>2379</v>
      </c>
      <c r="E1053" t="s">
        <v>2379</v>
      </c>
      <c r="F1053" t="s">
        <v>2379</v>
      </c>
      <c r="G1053">
        <v>0</v>
      </c>
      <c r="H1053" t="s">
        <v>2379</v>
      </c>
      <c r="J1053" t="str" cm="1">
        <f t="array" ref="J1053">_xlfn.IFS(B1053&lt;18.5,"Underweight",B1053&lt;=24.9,"Normal weight",B1053&lt;=29.9, "overweight",TRUE,"obesity")</f>
        <v>obesity</v>
      </c>
      <c r="K1053" t="str" cm="1">
        <f t="array" ref="K1053">_xlfn.IFS(C1053&lt;5.7,"Normal",C1053&lt;=6.4,"Predibetics",TRUE,"Diabetes")</f>
        <v>Normal</v>
      </c>
    </row>
    <row r="1054" spans="1:11" x14ac:dyDescent="0.3">
      <c r="A1054" t="s">
        <v>1317</v>
      </c>
      <c r="B1054">
        <v>24.29</v>
      </c>
      <c r="C1054">
        <v>9.0500000000000007</v>
      </c>
      <c r="D1054" t="s">
        <v>2379</v>
      </c>
      <c r="E1054" t="s">
        <v>2379</v>
      </c>
      <c r="F1054" t="s">
        <v>2379</v>
      </c>
      <c r="G1054">
        <v>0</v>
      </c>
      <c r="H1054" t="s">
        <v>2379</v>
      </c>
      <c r="J1054" t="str" cm="1">
        <f t="array" ref="J1054">_xlfn.IFS(B1054&lt;18.5,"Underweight",B1054&lt;=24.9,"Normal weight",B1054&lt;=29.9, "overweight",TRUE,"obesity")</f>
        <v>Normal weight</v>
      </c>
      <c r="K1054" t="str" cm="1">
        <f t="array" ref="K1054">_xlfn.IFS(C1054&lt;5.7,"Normal",C1054&lt;=6.4,"Predibetics",TRUE,"Diabetes")</f>
        <v>Diabetes</v>
      </c>
    </row>
    <row r="1055" spans="1:11" x14ac:dyDescent="0.3">
      <c r="A1055" t="s">
        <v>1316</v>
      </c>
      <c r="B1055">
        <v>29.39</v>
      </c>
      <c r="C1055">
        <v>4.5199999999999996</v>
      </c>
      <c r="D1055" t="s">
        <v>2380</v>
      </c>
      <c r="E1055" t="s">
        <v>2379</v>
      </c>
      <c r="F1055" t="s">
        <v>2379</v>
      </c>
      <c r="G1055">
        <v>0</v>
      </c>
      <c r="H1055" t="s">
        <v>2379</v>
      </c>
      <c r="J1055" t="str" cm="1">
        <f t="array" ref="J1055">_xlfn.IFS(B1055&lt;18.5,"Underweight",B1055&lt;=24.9,"Normal weight",B1055&lt;=29.9, "overweight",TRUE,"obesity")</f>
        <v>overweight</v>
      </c>
      <c r="K1055" t="str" cm="1">
        <f t="array" ref="K1055">_xlfn.IFS(C1055&lt;5.7,"Normal",C1055&lt;=6.4,"Predibetics",TRUE,"Diabetes")</f>
        <v>Normal</v>
      </c>
    </row>
    <row r="1056" spans="1:11" x14ac:dyDescent="0.3">
      <c r="A1056" t="s">
        <v>1315</v>
      </c>
      <c r="B1056">
        <v>25.66</v>
      </c>
      <c r="C1056">
        <v>4.62</v>
      </c>
      <c r="D1056" t="s">
        <v>2380</v>
      </c>
      <c r="E1056" t="s">
        <v>2379</v>
      </c>
      <c r="F1056" t="s">
        <v>2379</v>
      </c>
      <c r="G1056">
        <v>1</v>
      </c>
      <c r="H1056" t="s">
        <v>2379</v>
      </c>
      <c r="J1056" t="str" cm="1">
        <f t="array" ref="J1056">_xlfn.IFS(B1056&lt;18.5,"Underweight",B1056&lt;=24.9,"Normal weight",B1056&lt;=29.9, "overweight",TRUE,"obesity")</f>
        <v>overweight</v>
      </c>
      <c r="K1056" t="str" cm="1">
        <f t="array" ref="K1056">_xlfn.IFS(C1056&lt;5.7,"Normal",C1056&lt;=6.4,"Predibetics",TRUE,"Diabetes")</f>
        <v>Normal</v>
      </c>
    </row>
    <row r="1057" spans="1:11" x14ac:dyDescent="0.3">
      <c r="A1057" t="s">
        <v>1314</v>
      </c>
      <c r="B1057">
        <v>39.11</v>
      </c>
      <c r="C1057">
        <v>5.87</v>
      </c>
      <c r="D1057" t="s">
        <v>2379</v>
      </c>
      <c r="E1057" t="s">
        <v>2379</v>
      </c>
      <c r="F1057" t="s">
        <v>2379</v>
      </c>
      <c r="G1057">
        <v>0</v>
      </c>
      <c r="H1057" t="s">
        <v>2379</v>
      </c>
      <c r="J1057" t="str" cm="1">
        <f t="array" ref="J1057">_xlfn.IFS(B1057&lt;18.5,"Underweight",B1057&lt;=24.9,"Normal weight",B1057&lt;=29.9, "overweight",TRUE,"obesity")</f>
        <v>obesity</v>
      </c>
      <c r="K1057" t="str" cm="1">
        <f t="array" ref="K1057">_xlfn.IFS(C1057&lt;5.7,"Normal",C1057&lt;=6.4,"Predibetics",TRUE,"Diabetes")</f>
        <v>Predibetics</v>
      </c>
    </row>
    <row r="1058" spans="1:11" x14ac:dyDescent="0.3">
      <c r="A1058" t="s">
        <v>1313</v>
      </c>
      <c r="B1058">
        <v>43.78</v>
      </c>
      <c r="C1058">
        <v>5.71</v>
      </c>
      <c r="D1058" t="s">
        <v>2379</v>
      </c>
      <c r="E1058" t="s">
        <v>2379</v>
      </c>
      <c r="F1058" t="s">
        <v>2379</v>
      </c>
      <c r="G1058">
        <v>1</v>
      </c>
      <c r="H1058" t="s">
        <v>2379</v>
      </c>
      <c r="J1058" t="str" cm="1">
        <f t="array" ref="J1058">_xlfn.IFS(B1058&lt;18.5,"Underweight",B1058&lt;=24.9,"Normal weight",B1058&lt;=29.9, "overweight",TRUE,"obesity")</f>
        <v>obesity</v>
      </c>
      <c r="K1058" t="str" cm="1">
        <f t="array" ref="K1058">_xlfn.IFS(C1058&lt;5.7,"Normal",C1058&lt;=6.4,"Predibetics",TRUE,"Diabetes")</f>
        <v>Predibetics</v>
      </c>
    </row>
    <row r="1059" spans="1:11" x14ac:dyDescent="0.3">
      <c r="A1059" t="s">
        <v>1312</v>
      </c>
      <c r="B1059">
        <v>24.35</v>
      </c>
      <c r="C1059">
        <v>9.08</v>
      </c>
      <c r="D1059" t="s">
        <v>2379</v>
      </c>
      <c r="E1059" t="s">
        <v>2379</v>
      </c>
      <c r="F1059" t="s">
        <v>2379</v>
      </c>
      <c r="G1059">
        <v>0</v>
      </c>
      <c r="H1059" t="s">
        <v>2379</v>
      </c>
      <c r="J1059" t="str" cm="1">
        <f t="array" ref="J1059">_xlfn.IFS(B1059&lt;18.5,"Underweight",B1059&lt;=24.9,"Normal weight",B1059&lt;=29.9, "overweight",TRUE,"obesity")</f>
        <v>Normal weight</v>
      </c>
      <c r="K1059" t="str" cm="1">
        <f t="array" ref="K1059">_xlfn.IFS(C1059&lt;5.7,"Normal",C1059&lt;=6.4,"Predibetics",TRUE,"Diabetes")</f>
        <v>Diabetes</v>
      </c>
    </row>
    <row r="1060" spans="1:11" x14ac:dyDescent="0.3">
      <c r="A1060" t="s">
        <v>1311</v>
      </c>
      <c r="B1060">
        <v>40.299999999999997</v>
      </c>
      <c r="C1060">
        <v>5.3</v>
      </c>
      <c r="D1060" t="s">
        <v>2380</v>
      </c>
      <c r="E1060" t="s">
        <v>2379</v>
      </c>
      <c r="F1060" t="s">
        <v>2379</v>
      </c>
      <c r="G1060">
        <v>2</v>
      </c>
      <c r="H1060" t="s">
        <v>2379</v>
      </c>
      <c r="J1060" t="str" cm="1">
        <f t="array" ref="J1060">_xlfn.IFS(B1060&lt;18.5,"Underweight",B1060&lt;=24.9,"Normal weight",B1060&lt;=29.9, "overweight",TRUE,"obesity")</f>
        <v>obesity</v>
      </c>
      <c r="K1060" t="str" cm="1">
        <f t="array" ref="K1060">_xlfn.IFS(C1060&lt;5.7,"Normal",C1060&lt;=6.4,"Predibetics",TRUE,"Diabetes")</f>
        <v>Normal</v>
      </c>
    </row>
    <row r="1061" spans="1:11" x14ac:dyDescent="0.3">
      <c r="A1061" t="s">
        <v>1310</v>
      </c>
      <c r="B1061">
        <v>32.774999999999999</v>
      </c>
      <c r="C1061">
        <v>11.76</v>
      </c>
      <c r="D1061" t="s">
        <v>2380</v>
      </c>
      <c r="E1061" t="s">
        <v>2379</v>
      </c>
      <c r="F1061" t="s">
        <v>2379</v>
      </c>
      <c r="G1061">
        <v>0</v>
      </c>
      <c r="H1061" t="s">
        <v>2379</v>
      </c>
      <c r="J1061" t="str" cm="1">
        <f t="array" ref="J1061">_xlfn.IFS(B1061&lt;18.5,"Underweight",B1061&lt;=24.9,"Normal weight",B1061&lt;=29.9, "overweight",TRUE,"obesity")</f>
        <v>obesity</v>
      </c>
      <c r="K1061" t="str" cm="1">
        <f t="array" ref="K1061">_xlfn.IFS(C1061&lt;5.7,"Normal",C1061&lt;=6.4,"Predibetics",TRUE,"Diabetes")</f>
        <v>Diabetes</v>
      </c>
    </row>
    <row r="1062" spans="1:11" x14ac:dyDescent="0.3">
      <c r="A1062" t="s">
        <v>1309</v>
      </c>
      <c r="B1062">
        <v>39.6</v>
      </c>
      <c r="C1062">
        <v>5.1100000000000003</v>
      </c>
      <c r="D1062" t="s">
        <v>2380</v>
      </c>
      <c r="E1062" t="s">
        <v>2379</v>
      </c>
      <c r="F1062" t="s">
        <v>2379</v>
      </c>
      <c r="G1062">
        <v>2</v>
      </c>
      <c r="H1062" t="s">
        <v>2379</v>
      </c>
      <c r="J1062" t="str" cm="1">
        <f t="array" ref="J1062">_xlfn.IFS(B1062&lt;18.5,"Underweight",B1062&lt;=24.9,"Normal weight",B1062&lt;=29.9, "overweight",TRUE,"obesity")</f>
        <v>obesity</v>
      </c>
      <c r="K1062" t="str" cm="1">
        <f t="array" ref="K1062">_xlfn.IFS(C1062&lt;5.7,"Normal",C1062&lt;=6.4,"Predibetics",TRUE,"Diabetes")</f>
        <v>Normal</v>
      </c>
    </row>
    <row r="1063" spans="1:11" x14ac:dyDescent="0.3">
      <c r="A1063" t="s">
        <v>1308</v>
      </c>
      <c r="B1063">
        <v>30.97</v>
      </c>
      <c r="C1063">
        <v>5.54</v>
      </c>
      <c r="D1063" t="s">
        <v>2379</v>
      </c>
      <c r="E1063" t="s">
        <v>2379</v>
      </c>
      <c r="F1063" t="s">
        <v>2379</v>
      </c>
      <c r="G1063">
        <v>2</v>
      </c>
      <c r="H1063" t="s">
        <v>2379</v>
      </c>
      <c r="J1063" t="str" cm="1">
        <f t="array" ref="J1063">_xlfn.IFS(B1063&lt;18.5,"Underweight",B1063&lt;=24.9,"Normal weight",B1063&lt;=29.9, "overweight",TRUE,"obesity")</f>
        <v>obesity</v>
      </c>
      <c r="K1063" t="str" cm="1">
        <f t="array" ref="K1063">_xlfn.IFS(C1063&lt;5.7,"Normal",C1063&lt;=6.4,"Predibetics",TRUE,"Diabetes")</f>
        <v>Normal</v>
      </c>
    </row>
    <row r="1064" spans="1:11" x14ac:dyDescent="0.3">
      <c r="A1064" t="s">
        <v>1307</v>
      </c>
      <c r="B1064">
        <v>27.645</v>
      </c>
      <c r="C1064">
        <v>8.8699999999999992</v>
      </c>
      <c r="D1064" t="s">
        <v>2380</v>
      </c>
      <c r="E1064" t="s">
        <v>2379</v>
      </c>
      <c r="F1064" t="s">
        <v>2379</v>
      </c>
      <c r="G1064">
        <v>0</v>
      </c>
      <c r="H1064" t="s">
        <v>2379</v>
      </c>
      <c r="J1064" t="str" cm="1">
        <f t="array" ref="J1064">_xlfn.IFS(B1064&lt;18.5,"Underweight",B1064&lt;=24.9,"Normal weight",B1064&lt;=29.9, "overweight",TRUE,"obesity")</f>
        <v>overweight</v>
      </c>
      <c r="K1064" t="str" cm="1">
        <f t="array" ref="K1064">_xlfn.IFS(C1064&lt;5.7,"Normal",C1064&lt;=6.4,"Predibetics",TRUE,"Diabetes")</f>
        <v>Diabetes</v>
      </c>
    </row>
    <row r="1065" spans="1:11" x14ac:dyDescent="0.3">
      <c r="A1065" t="s">
        <v>1306</v>
      </c>
      <c r="B1065">
        <v>34.43</v>
      </c>
      <c r="C1065">
        <v>5.96</v>
      </c>
      <c r="D1065" t="s">
        <v>2380</v>
      </c>
      <c r="E1065" t="s">
        <v>2379</v>
      </c>
      <c r="F1065" t="s">
        <v>2379</v>
      </c>
      <c r="G1065">
        <v>2</v>
      </c>
      <c r="H1065" t="s">
        <v>2379</v>
      </c>
      <c r="J1065" t="str" cm="1">
        <f t="array" ref="J1065">_xlfn.IFS(B1065&lt;18.5,"Underweight",B1065&lt;=24.9,"Normal weight",B1065&lt;=29.9, "overweight",TRUE,"obesity")</f>
        <v>obesity</v>
      </c>
      <c r="K1065" t="str" cm="1">
        <f t="array" ref="K1065">_xlfn.IFS(C1065&lt;5.7,"Normal",C1065&lt;=6.4,"Predibetics",TRUE,"Diabetes")</f>
        <v>Predibetics</v>
      </c>
    </row>
    <row r="1066" spans="1:11" x14ac:dyDescent="0.3">
      <c r="A1066" t="s">
        <v>1305</v>
      </c>
      <c r="B1066">
        <v>39.6</v>
      </c>
      <c r="C1066">
        <v>4.4400000000000004</v>
      </c>
      <c r="D1066" t="s">
        <v>2380</v>
      </c>
      <c r="E1066" t="s">
        <v>2379</v>
      </c>
      <c r="F1066" t="s">
        <v>2381</v>
      </c>
      <c r="G1066">
        <v>1</v>
      </c>
      <c r="H1066" t="s">
        <v>2379</v>
      </c>
      <c r="J1066" t="str" cm="1">
        <f t="array" ref="J1066">_xlfn.IFS(B1066&lt;18.5,"Underweight",B1066&lt;=24.9,"Normal weight",B1066&lt;=29.9, "overweight",TRUE,"obesity")</f>
        <v>obesity</v>
      </c>
      <c r="K1066" t="str" cm="1">
        <f t="array" ref="K1066">_xlfn.IFS(C1066&lt;5.7,"Normal",C1066&lt;=6.4,"Predibetics",TRUE,"Diabetes")</f>
        <v>Normal</v>
      </c>
    </row>
    <row r="1067" spans="1:11" x14ac:dyDescent="0.3">
      <c r="A1067" t="s">
        <v>1304</v>
      </c>
      <c r="B1067">
        <v>22.1</v>
      </c>
      <c r="C1067">
        <v>4.6500000000000004</v>
      </c>
      <c r="D1067" t="s">
        <v>2380</v>
      </c>
      <c r="E1067" t="s">
        <v>2379</v>
      </c>
      <c r="F1067" t="s">
        <v>2379</v>
      </c>
      <c r="G1067">
        <v>2</v>
      </c>
      <c r="H1067" t="s">
        <v>2379</v>
      </c>
      <c r="J1067" t="str" cm="1">
        <f t="array" ref="J1067">_xlfn.IFS(B1067&lt;18.5,"Underweight",B1067&lt;=24.9,"Normal weight",B1067&lt;=29.9, "overweight",TRUE,"obesity")</f>
        <v>Normal weight</v>
      </c>
      <c r="K1067" t="str" cm="1">
        <f t="array" ref="K1067">_xlfn.IFS(C1067&lt;5.7,"Normal",C1067&lt;=6.4,"Predibetics",TRUE,"Diabetes")</f>
        <v>Normal</v>
      </c>
    </row>
    <row r="1068" spans="1:11" x14ac:dyDescent="0.3">
      <c r="A1068" t="s">
        <v>1303</v>
      </c>
      <c r="B1068">
        <v>33.25</v>
      </c>
      <c r="C1068">
        <v>5.64</v>
      </c>
      <c r="D1068" t="s">
        <v>2380</v>
      </c>
      <c r="E1068" t="s">
        <v>2379</v>
      </c>
      <c r="F1068" t="s">
        <v>2381</v>
      </c>
      <c r="G1068">
        <v>1</v>
      </c>
      <c r="H1068" t="s">
        <v>2379</v>
      </c>
      <c r="J1068" t="str" cm="1">
        <f t="array" ref="J1068">_xlfn.IFS(B1068&lt;18.5,"Underweight",B1068&lt;=24.9,"Normal weight",B1068&lt;=29.9, "overweight",TRUE,"obesity")</f>
        <v>obesity</v>
      </c>
      <c r="K1068" t="str" cm="1">
        <f t="array" ref="K1068">_xlfn.IFS(C1068&lt;5.7,"Normal",C1068&lt;=6.4,"Predibetics",TRUE,"Diabetes")</f>
        <v>Normal</v>
      </c>
    </row>
    <row r="1069" spans="1:11" x14ac:dyDescent="0.3">
      <c r="A1069" t="s">
        <v>1302</v>
      </c>
      <c r="B1069">
        <v>33.33</v>
      </c>
      <c r="C1069">
        <v>10.19</v>
      </c>
      <c r="D1069" t="s">
        <v>2379</v>
      </c>
      <c r="E1069" t="s">
        <v>2379</v>
      </c>
      <c r="F1069" t="s">
        <v>2379</v>
      </c>
      <c r="G1069">
        <v>0</v>
      </c>
      <c r="H1069" t="s">
        <v>2379</v>
      </c>
      <c r="J1069" t="str" cm="1">
        <f t="array" ref="J1069">_xlfn.IFS(B1069&lt;18.5,"Underweight",B1069&lt;=24.9,"Normal weight",B1069&lt;=29.9, "overweight",TRUE,"obesity")</f>
        <v>obesity</v>
      </c>
      <c r="K1069" t="str" cm="1">
        <f t="array" ref="K1069">_xlfn.IFS(C1069&lt;5.7,"Normal",C1069&lt;=6.4,"Predibetics",TRUE,"Diabetes")</f>
        <v>Diabetes</v>
      </c>
    </row>
    <row r="1070" spans="1:11" x14ac:dyDescent="0.3">
      <c r="A1070" t="s">
        <v>1301</v>
      </c>
      <c r="B1070">
        <v>30.5</v>
      </c>
      <c r="C1070">
        <v>10.79</v>
      </c>
      <c r="D1070" t="s">
        <v>2379</v>
      </c>
      <c r="E1070" t="s">
        <v>2379</v>
      </c>
      <c r="F1070" t="s">
        <v>2379</v>
      </c>
      <c r="G1070">
        <v>0</v>
      </c>
      <c r="H1070" t="s">
        <v>2379</v>
      </c>
      <c r="J1070" t="str" cm="1">
        <f t="array" ref="J1070">_xlfn.IFS(B1070&lt;18.5,"Underweight",B1070&lt;=24.9,"Normal weight",B1070&lt;=29.9, "overweight",TRUE,"obesity")</f>
        <v>obesity</v>
      </c>
      <c r="K1070" t="str" cm="1">
        <f t="array" ref="K1070">_xlfn.IFS(C1070&lt;5.7,"Normal",C1070&lt;=6.4,"Predibetics",TRUE,"Diabetes")</f>
        <v>Diabetes</v>
      </c>
    </row>
    <row r="1071" spans="1:11" x14ac:dyDescent="0.3">
      <c r="A1071" t="s">
        <v>1300</v>
      </c>
      <c r="B1071">
        <v>30.3</v>
      </c>
      <c r="C1071">
        <v>4.24</v>
      </c>
      <c r="D1071" t="s">
        <v>2379</v>
      </c>
      <c r="E1071" t="s">
        <v>2379</v>
      </c>
      <c r="F1071" t="s">
        <v>2379</v>
      </c>
      <c r="G1071">
        <v>0</v>
      </c>
      <c r="H1071" t="s">
        <v>2379</v>
      </c>
      <c r="J1071" t="str" cm="1">
        <f t="array" ref="J1071">_xlfn.IFS(B1071&lt;18.5,"Underweight",B1071&lt;=24.9,"Normal weight",B1071&lt;=29.9, "overweight",TRUE,"obesity")</f>
        <v>obesity</v>
      </c>
      <c r="K1071" t="str" cm="1">
        <f t="array" ref="K1071">_xlfn.IFS(C1071&lt;5.7,"Normal",C1071&lt;=6.4,"Predibetics",TRUE,"Diabetes")</f>
        <v>Normal</v>
      </c>
    </row>
    <row r="1072" spans="1:11" x14ac:dyDescent="0.3">
      <c r="A1072" t="s">
        <v>1299</v>
      </c>
      <c r="B1072">
        <v>26.22</v>
      </c>
      <c r="C1072">
        <v>5.83</v>
      </c>
      <c r="D1072" t="s">
        <v>2379</v>
      </c>
      <c r="E1072" t="s">
        <v>2379</v>
      </c>
      <c r="F1072" t="s">
        <v>2379</v>
      </c>
      <c r="G1072">
        <v>2</v>
      </c>
      <c r="H1072" t="s">
        <v>2379</v>
      </c>
      <c r="J1072" t="str" cm="1">
        <f t="array" ref="J1072">_xlfn.IFS(B1072&lt;18.5,"Underweight",B1072&lt;=24.9,"Normal weight",B1072&lt;=29.9, "overweight",TRUE,"obesity")</f>
        <v>overweight</v>
      </c>
      <c r="K1072" t="str" cm="1">
        <f t="array" ref="K1072">_xlfn.IFS(C1072&lt;5.7,"Normal",C1072&lt;=6.4,"Predibetics",TRUE,"Diabetes")</f>
        <v>Predibetics</v>
      </c>
    </row>
    <row r="1073" spans="1:11" x14ac:dyDescent="0.3">
      <c r="A1073" t="s">
        <v>1298</v>
      </c>
      <c r="B1073">
        <v>29.99</v>
      </c>
      <c r="C1073">
        <v>11.85</v>
      </c>
      <c r="D1073" t="s">
        <v>2379</v>
      </c>
      <c r="E1073" t="s">
        <v>2379</v>
      </c>
      <c r="F1073" t="s">
        <v>2379</v>
      </c>
      <c r="G1073">
        <v>0</v>
      </c>
      <c r="H1073" t="s">
        <v>2379</v>
      </c>
      <c r="J1073" t="str" cm="1">
        <f t="array" ref="J1073">_xlfn.IFS(B1073&lt;18.5,"Underweight",B1073&lt;=24.9,"Normal weight",B1073&lt;=29.9, "overweight",TRUE,"obesity")</f>
        <v>obesity</v>
      </c>
      <c r="K1073" t="str" cm="1">
        <f t="array" ref="K1073">_xlfn.IFS(C1073&lt;5.7,"Normal",C1073&lt;=6.4,"Predibetics",TRUE,"Diabetes")</f>
        <v>Diabetes</v>
      </c>
    </row>
    <row r="1074" spans="1:11" x14ac:dyDescent="0.3">
      <c r="A1074" t="s">
        <v>1297</v>
      </c>
      <c r="B1074">
        <v>36.380000000000003</v>
      </c>
      <c r="C1074">
        <v>5.98</v>
      </c>
      <c r="D1074" t="s">
        <v>2379</v>
      </c>
      <c r="E1074" t="s">
        <v>2379</v>
      </c>
      <c r="F1074" t="s">
        <v>2379</v>
      </c>
      <c r="G1074">
        <v>1</v>
      </c>
      <c r="H1074" t="s">
        <v>2379</v>
      </c>
      <c r="J1074" t="str" cm="1">
        <f t="array" ref="J1074">_xlfn.IFS(B1074&lt;18.5,"Underweight",B1074&lt;=24.9,"Normal weight",B1074&lt;=29.9, "overweight",TRUE,"obesity")</f>
        <v>obesity</v>
      </c>
      <c r="K1074" t="str" cm="1">
        <f t="array" ref="K1074">_xlfn.IFS(C1074&lt;5.7,"Normal",C1074&lt;=6.4,"Predibetics",TRUE,"Diabetes")</f>
        <v>Predibetics</v>
      </c>
    </row>
    <row r="1075" spans="1:11" x14ac:dyDescent="0.3">
      <c r="A1075" t="s">
        <v>1296</v>
      </c>
      <c r="B1075">
        <v>31.16</v>
      </c>
      <c r="C1075">
        <v>4.26</v>
      </c>
      <c r="D1075" t="s">
        <v>2380</v>
      </c>
      <c r="E1075" t="s">
        <v>2379</v>
      </c>
      <c r="F1075" t="s">
        <v>2381</v>
      </c>
      <c r="G1075">
        <v>1</v>
      </c>
      <c r="H1075" t="s">
        <v>2379</v>
      </c>
      <c r="J1075" t="str" cm="1">
        <f t="array" ref="J1075">_xlfn.IFS(B1075&lt;18.5,"Underweight",B1075&lt;=24.9,"Normal weight",B1075&lt;=29.9, "overweight",TRUE,"obesity")</f>
        <v>obesity</v>
      </c>
      <c r="K1075" t="str" cm="1">
        <f t="array" ref="K1075">_xlfn.IFS(C1075&lt;5.7,"Normal",C1075&lt;=6.4,"Predibetics",TRUE,"Diabetes")</f>
        <v>Normal</v>
      </c>
    </row>
    <row r="1076" spans="1:11" x14ac:dyDescent="0.3">
      <c r="A1076" t="s">
        <v>1295</v>
      </c>
      <c r="B1076">
        <v>25.55</v>
      </c>
      <c r="C1076">
        <v>4.96</v>
      </c>
      <c r="D1076" t="s">
        <v>2380</v>
      </c>
      <c r="E1076" t="s">
        <v>2379</v>
      </c>
      <c r="F1076" t="s">
        <v>2379</v>
      </c>
      <c r="G1076">
        <v>1</v>
      </c>
      <c r="H1076" t="s">
        <v>2379</v>
      </c>
      <c r="J1076" t="str" cm="1">
        <f t="array" ref="J1076">_xlfn.IFS(B1076&lt;18.5,"Underweight",B1076&lt;=24.9,"Normal weight",B1076&lt;=29.9, "overweight",TRUE,"obesity")</f>
        <v>overweight</v>
      </c>
      <c r="K1076" t="str" cm="1">
        <f t="array" ref="K1076">_xlfn.IFS(C1076&lt;5.7,"Normal",C1076&lt;=6.4,"Predibetics",TRUE,"Diabetes")</f>
        <v>Normal</v>
      </c>
    </row>
    <row r="1077" spans="1:11" x14ac:dyDescent="0.3">
      <c r="A1077" t="s">
        <v>1294</v>
      </c>
      <c r="B1077">
        <v>28.77</v>
      </c>
      <c r="C1077">
        <v>4</v>
      </c>
      <c r="D1077" t="s">
        <v>2380</v>
      </c>
      <c r="E1077" t="s">
        <v>2379</v>
      </c>
      <c r="F1077" t="s">
        <v>2379</v>
      </c>
      <c r="G1077">
        <v>0</v>
      </c>
      <c r="H1077" t="s">
        <v>2379</v>
      </c>
      <c r="J1077" t="str" cm="1">
        <f t="array" ref="J1077">_xlfn.IFS(B1077&lt;18.5,"Underweight",B1077&lt;=24.9,"Normal weight",B1077&lt;=29.9, "overweight",TRUE,"obesity")</f>
        <v>overweight</v>
      </c>
      <c r="K1077" t="str" cm="1">
        <f t="array" ref="K1077">_xlfn.IFS(C1077&lt;5.7,"Normal",C1077&lt;=6.4,"Predibetics",TRUE,"Diabetes")</f>
        <v>Normal</v>
      </c>
    </row>
    <row r="1078" spans="1:11" x14ac:dyDescent="0.3">
      <c r="A1078" t="s">
        <v>1293</v>
      </c>
      <c r="B1078">
        <v>23.14</v>
      </c>
      <c r="C1078">
        <v>4.1500000000000004</v>
      </c>
      <c r="D1078" t="s">
        <v>2380</v>
      </c>
      <c r="E1078" t="s">
        <v>2379</v>
      </c>
      <c r="F1078" t="s">
        <v>2379</v>
      </c>
      <c r="G1078">
        <v>1</v>
      </c>
      <c r="H1078" t="s">
        <v>2379</v>
      </c>
      <c r="J1078" t="str" cm="1">
        <f t="array" ref="J1078">_xlfn.IFS(B1078&lt;18.5,"Underweight",B1078&lt;=24.9,"Normal weight",B1078&lt;=29.9, "overweight",TRUE,"obesity")</f>
        <v>Normal weight</v>
      </c>
      <c r="K1078" t="str" cm="1">
        <f t="array" ref="K1078">_xlfn.IFS(C1078&lt;5.7,"Normal",C1078&lt;=6.4,"Predibetics",TRUE,"Diabetes")</f>
        <v>Normal</v>
      </c>
    </row>
    <row r="1079" spans="1:11" x14ac:dyDescent="0.3">
      <c r="A1079" t="s">
        <v>1292</v>
      </c>
      <c r="B1079">
        <v>39.6</v>
      </c>
      <c r="C1079">
        <v>11.36</v>
      </c>
      <c r="D1079" t="s">
        <v>2379</v>
      </c>
      <c r="E1079" t="s">
        <v>2379</v>
      </c>
      <c r="F1079" t="s">
        <v>2379</v>
      </c>
      <c r="G1079">
        <v>0</v>
      </c>
      <c r="H1079" t="s">
        <v>2379</v>
      </c>
      <c r="J1079" t="str" cm="1">
        <f t="array" ref="J1079">_xlfn.IFS(B1079&lt;18.5,"Underweight",B1079&lt;=24.9,"Normal weight",B1079&lt;=29.9, "overweight",TRUE,"obesity")</f>
        <v>obesity</v>
      </c>
      <c r="K1079" t="str" cm="1">
        <f t="array" ref="K1079">_xlfn.IFS(C1079&lt;5.7,"Normal",C1079&lt;=6.4,"Predibetics",TRUE,"Diabetes")</f>
        <v>Diabetes</v>
      </c>
    </row>
    <row r="1080" spans="1:11" x14ac:dyDescent="0.3">
      <c r="A1080" t="s">
        <v>1291</v>
      </c>
      <c r="B1080">
        <v>29.2</v>
      </c>
      <c r="C1080">
        <v>7.53</v>
      </c>
      <c r="D1080" t="s">
        <v>2379</v>
      </c>
      <c r="E1080" t="s">
        <v>2379</v>
      </c>
      <c r="F1080" t="s">
        <v>2379</v>
      </c>
      <c r="G1080">
        <v>0</v>
      </c>
      <c r="H1080" t="s">
        <v>2379</v>
      </c>
      <c r="J1080" t="str" cm="1">
        <f t="array" ref="J1080">_xlfn.IFS(B1080&lt;18.5,"Underweight",B1080&lt;=24.9,"Normal weight",B1080&lt;=29.9, "overweight",TRUE,"obesity")</f>
        <v>overweight</v>
      </c>
      <c r="K1080" t="str" cm="1">
        <f t="array" ref="K1080">_xlfn.IFS(C1080&lt;5.7,"Normal",C1080&lt;=6.4,"Predibetics",TRUE,"Diabetes")</f>
        <v>Diabetes</v>
      </c>
    </row>
    <row r="1081" spans="1:11" x14ac:dyDescent="0.3">
      <c r="A1081" t="s">
        <v>1290</v>
      </c>
      <c r="B1081">
        <v>32.774999999999999</v>
      </c>
      <c r="C1081">
        <v>7.95</v>
      </c>
      <c r="D1081" t="s">
        <v>2379</v>
      </c>
      <c r="E1081" t="s">
        <v>2379</v>
      </c>
      <c r="F1081" t="s">
        <v>2379</v>
      </c>
      <c r="G1081">
        <v>0</v>
      </c>
      <c r="H1081" t="s">
        <v>2379</v>
      </c>
      <c r="J1081" t="str" cm="1">
        <f t="array" ref="J1081">_xlfn.IFS(B1081&lt;18.5,"Underweight",B1081&lt;=24.9,"Normal weight",B1081&lt;=29.9, "overweight",TRUE,"obesity")</f>
        <v>obesity</v>
      </c>
      <c r="K1081" t="str" cm="1">
        <f t="array" ref="K1081">_xlfn.IFS(C1081&lt;5.7,"Normal",C1081&lt;=6.4,"Predibetics",TRUE,"Diabetes")</f>
        <v>Diabetes</v>
      </c>
    </row>
    <row r="1082" spans="1:11" x14ac:dyDescent="0.3">
      <c r="A1082" t="s">
        <v>1289</v>
      </c>
      <c r="B1082">
        <v>24.035</v>
      </c>
      <c r="C1082">
        <v>8.5</v>
      </c>
      <c r="D1082" t="s">
        <v>2379</v>
      </c>
      <c r="E1082" t="s">
        <v>2379</v>
      </c>
      <c r="F1082" t="s">
        <v>2379</v>
      </c>
      <c r="G1082">
        <v>0</v>
      </c>
      <c r="H1082" t="s">
        <v>2379</v>
      </c>
      <c r="J1082" t="str" cm="1">
        <f t="array" ref="J1082">_xlfn.IFS(B1082&lt;18.5,"Underweight",B1082&lt;=24.9,"Normal weight",B1082&lt;=29.9, "overweight",TRUE,"obesity")</f>
        <v>Normal weight</v>
      </c>
      <c r="K1082" t="str" cm="1">
        <f t="array" ref="K1082">_xlfn.IFS(C1082&lt;5.7,"Normal",C1082&lt;=6.4,"Predibetics",TRUE,"Diabetes")</f>
        <v>Diabetes</v>
      </c>
    </row>
    <row r="1083" spans="1:11" x14ac:dyDescent="0.3">
      <c r="A1083" t="s">
        <v>1288</v>
      </c>
      <c r="B1083">
        <v>30.55</v>
      </c>
      <c r="C1083">
        <v>5.89</v>
      </c>
      <c r="D1083" t="s">
        <v>2379</v>
      </c>
      <c r="E1083" t="s">
        <v>2379</v>
      </c>
      <c r="F1083" t="s">
        <v>2381</v>
      </c>
      <c r="G1083">
        <v>1</v>
      </c>
      <c r="H1083" t="s">
        <v>2379</v>
      </c>
      <c r="J1083" t="str" cm="1">
        <f t="array" ref="J1083">_xlfn.IFS(B1083&lt;18.5,"Underweight",B1083&lt;=24.9,"Normal weight",B1083&lt;=29.9, "overweight",TRUE,"obesity")</f>
        <v>obesity</v>
      </c>
      <c r="K1083" t="str" cm="1">
        <f t="array" ref="K1083">_xlfn.IFS(C1083&lt;5.7,"Normal",C1083&lt;=6.4,"Predibetics",TRUE,"Diabetes")</f>
        <v>Predibetics</v>
      </c>
    </row>
    <row r="1084" spans="1:11" x14ac:dyDescent="0.3">
      <c r="A1084" t="s">
        <v>1287</v>
      </c>
      <c r="B1084">
        <v>28.81</v>
      </c>
      <c r="C1084">
        <v>8.76</v>
      </c>
      <c r="D1084" t="s">
        <v>2379</v>
      </c>
      <c r="E1084" t="s">
        <v>2379</v>
      </c>
      <c r="F1084" t="s">
        <v>2379</v>
      </c>
      <c r="G1084">
        <v>2</v>
      </c>
      <c r="H1084" t="s">
        <v>2379</v>
      </c>
      <c r="J1084" t="str" cm="1">
        <f t="array" ref="J1084">_xlfn.IFS(B1084&lt;18.5,"Underweight",B1084&lt;=24.9,"Normal weight",B1084&lt;=29.9, "overweight",TRUE,"obesity")</f>
        <v>overweight</v>
      </c>
      <c r="K1084" t="str" cm="1">
        <f t="array" ref="K1084">_xlfn.IFS(C1084&lt;5.7,"Normal",C1084&lt;=6.4,"Predibetics",TRUE,"Diabetes")</f>
        <v>Diabetes</v>
      </c>
    </row>
    <row r="1085" spans="1:11" x14ac:dyDescent="0.3">
      <c r="A1085" t="s">
        <v>1286</v>
      </c>
      <c r="B1085">
        <v>31.66</v>
      </c>
      <c r="C1085">
        <v>4.1100000000000003</v>
      </c>
      <c r="D1085" t="s">
        <v>2379</v>
      </c>
      <c r="E1085" t="s">
        <v>2379</v>
      </c>
      <c r="F1085" t="s">
        <v>2379</v>
      </c>
      <c r="G1085">
        <v>0</v>
      </c>
      <c r="H1085" t="s">
        <v>2379</v>
      </c>
      <c r="J1085" t="str" cm="1">
        <f t="array" ref="J1085">_xlfn.IFS(B1085&lt;18.5,"Underweight",B1085&lt;=24.9,"Normal weight",B1085&lt;=29.9, "overweight",TRUE,"obesity")</f>
        <v>obesity</v>
      </c>
      <c r="K1085" t="str" cm="1">
        <f t="array" ref="K1085">_xlfn.IFS(C1085&lt;5.7,"Normal",C1085&lt;=6.4,"Predibetics",TRUE,"Diabetes")</f>
        <v>Normal</v>
      </c>
    </row>
    <row r="1086" spans="1:11" x14ac:dyDescent="0.3">
      <c r="A1086" t="s">
        <v>1285</v>
      </c>
      <c r="B1086">
        <v>28.215</v>
      </c>
      <c r="C1086">
        <v>7.56</v>
      </c>
      <c r="D1086" t="s">
        <v>2380</v>
      </c>
      <c r="E1086" t="s">
        <v>2379</v>
      </c>
      <c r="F1086" t="s">
        <v>2379</v>
      </c>
      <c r="G1086">
        <v>1</v>
      </c>
      <c r="H1086" t="s">
        <v>2379</v>
      </c>
      <c r="J1086" t="str" cm="1">
        <f t="array" ref="J1086">_xlfn.IFS(B1086&lt;18.5,"Underweight",B1086&lt;=24.9,"Normal weight",B1086&lt;=29.9, "overweight",TRUE,"obesity")</f>
        <v>overweight</v>
      </c>
      <c r="K1086" t="str" cm="1">
        <f t="array" ref="K1086">_xlfn.IFS(C1086&lt;5.7,"Normal",C1086&lt;=6.4,"Predibetics",TRUE,"Diabetes")</f>
        <v>Diabetes</v>
      </c>
    </row>
    <row r="1087" spans="1:11" x14ac:dyDescent="0.3">
      <c r="A1087" t="s">
        <v>1284</v>
      </c>
      <c r="B1087">
        <v>26.12</v>
      </c>
      <c r="C1087">
        <v>4.17</v>
      </c>
      <c r="D1087" t="s">
        <v>2380</v>
      </c>
      <c r="E1087" t="s">
        <v>2379</v>
      </c>
      <c r="F1087" t="s">
        <v>2381</v>
      </c>
      <c r="G1087">
        <v>1</v>
      </c>
      <c r="H1087" t="s">
        <v>2379</v>
      </c>
      <c r="J1087" t="str" cm="1">
        <f t="array" ref="J1087">_xlfn.IFS(B1087&lt;18.5,"Underweight",B1087&lt;=24.9,"Normal weight",B1087&lt;=29.9, "overweight",TRUE,"obesity")</f>
        <v>overweight</v>
      </c>
      <c r="K1087" t="str" cm="1">
        <f t="array" ref="K1087">_xlfn.IFS(C1087&lt;5.7,"Normal",C1087&lt;=6.4,"Predibetics",TRUE,"Diabetes")</f>
        <v>Normal</v>
      </c>
    </row>
    <row r="1088" spans="1:11" x14ac:dyDescent="0.3">
      <c r="A1088" t="s">
        <v>1283</v>
      </c>
      <c r="B1088">
        <v>36.630000000000003</v>
      </c>
      <c r="C1088">
        <v>11.42</v>
      </c>
      <c r="D1088" t="s">
        <v>2379</v>
      </c>
      <c r="E1088" t="s">
        <v>2379</v>
      </c>
      <c r="F1088" t="s">
        <v>2379</v>
      </c>
      <c r="G1088">
        <v>2</v>
      </c>
      <c r="H1088" t="s">
        <v>2379</v>
      </c>
      <c r="J1088" t="str" cm="1">
        <f t="array" ref="J1088">_xlfn.IFS(B1088&lt;18.5,"Underweight",B1088&lt;=24.9,"Normal weight",B1088&lt;=29.9, "overweight",TRUE,"obesity")</f>
        <v>obesity</v>
      </c>
      <c r="K1088" t="str" cm="1">
        <f t="array" ref="K1088">_xlfn.IFS(C1088&lt;5.7,"Normal",C1088&lt;=6.4,"Predibetics",TRUE,"Diabetes")</f>
        <v>Diabetes</v>
      </c>
    </row>
    <row r="1089" spans="1:11" x14ac:dyDescent="0.3">
      <c r="A1089" t="s">
        <v>1282</v>
      </c>
      <c r="B1089">
        <v>33.344999999999999</v>
      </c>
      <c r="C1089">
        <v>7.33</v>
      </c>
      <c r="D1089" t="s">
        <v>2379</v>
      </c>
      <c r="E1089" t="s">
        <v>2379</v>
      </c>
      <c r="F1089" t="s">
        <v>2379</v>
      </c>
      <c r="G1089">
        <v>2</v>
      </c>
      <c r="H1089" t="s">
        <v>2379</v>
      </c>
      <c r="J1089" t="str" cm="1">
        <f t="array" ref="J1089">_xlfn.IFS(B1089&lt;18.5,"Underweight",B1089&lt;=24.9,"Normal weight",B1089&lt;=29.9, "overweight",TRUE,"obesity")</f>
        <v>obesity</v>
      </c>
      <c r="K1089" t="str" cm="1">
        <f t="array" ref="K1089">_xlfn.IFS(C1089&lt;5.7,"Normal",C1089&lt;=6.4,"Predibetics",TRUE,"Diabetes")</f>
        <v>Diabetes</v>
      </c>
    </row>
    <row r="1090" spans="1:11" x14ac:dyDescent="0.3">
      <c r="A1090" t="s">
        <v>1281</v>
      </c>
      <c r="B1090">
        <v>27.11</v>
      </c>
      <c r="C1090">
        <v>6.7</v>
      </c>
      <c r="D1090" t="s">
        <v>2379</v>
      </c>
      <c r="E1090" t="s">
        <v>2379</v>
      </c>
      <c r="F1090" t="s">
        <v>2379</v>
      </c>
      <c r="G1090">
        <v>0</v>
      </c>
      <c r="H1090" t="s">
        <v>2379</v>
      </c>
      <c r="J1090" t="str" cm="1">
        <f t="array" ref="J1090">_xlfn.IFS(B1090&lt;18.5,"Underweight",B1090&lt;=24.9,"Normal weight",B1090&lt;=29.9, "overweight",TRUE,"obesity")</f>
        <v>overweight</v>
      </c>
      <c r="K1090" t="str" cm="1">
        <f t="array" ref="K1090">_xlfn.IFS(C1090&lt;5.7,"Normal",C1090&lt;=6.4,"Predibetics",TRUE,"Diabetes")</f>
        <v>Diabetes</v>
      </c>
    </row>
    <row r="1091" spans="1:11" x14ac:dyDescent="0.3">
      <c r="A1091" t="s">
        <v>1280</v>
      </c>
      <c r="B1091">
        <v>26.6</v>
      </c>
      <c r="C1091">
        <v>5.27</v>
      </c>
      <c r="D1091" t="s">
        <v>2380</v>
      </c>
      <c r="E1091" t="s">
        <v>2379</v>
      </c>
      <c r="F1091" t="s">
        <v>2381</v>
      </c>
      <c r="G1091">
        <v>1</v>
      </c>
      <c r="H1091" t="s">
        <v>2379</v>
      </c>
      <c r="J1091" t="str" cm="1">
        <f t="array" ref="J1091">_xlfn.IFS(B1091&lt;18.5,"Underweight",B1091&lt;=24.9,"Normal weight",B1091&lt;=29.9, "overweight",TRUE,"obesity")</f>
        <v>overweight</v>
      </c>
      <c r="K1091" t="str" cm="1">
        <f t="array" ref="K1091">_xlfn.IFS(C1091&lt;5.7,"Normal",C1091&lt;=6.4,"Predibetics",TRUE,"Diabetes")</f>
        <v>Normal</v>
      </c>
    </row>
    <row r="1092" spans="1:11" x14ac:dyDescent="0.3">
      <c r="A1092" t="s">
        <v>1279</v>
      </c>
      <c r="B1092">
        <v>30.41</v>
      </c>
      <c r="C1092">
        <v>7.72</v>
      </c>
      <c r="D1092" t="s">
        <v>2379</v>
      </c>
      <c r="E1092" t="s">
        <v>2379</v>
      </c>
      <c r="F1092" t="s">
        <v>2379</v>
      </c>
      <c r="G1092">
        <v>0</v>
      </c>
      <c r="H1092" t="s">
        <v>2379</v>
      </c>
      <c r="J1092" t="str" cm="1">
        <f t="array" ref="J1092">_xlfn.IFS(B1092&lt;18.5,"Underweight",B1092&lt;=24.9,"Normal weight",B1092&lt;=29.9, "overweight",TRUE,"obesity")</f>
        <v>obesity</v>
      </c>
      <c r="K1092" t="str" cm="1">
        <f t="array" ref="K1092">_xlfn.IFS(C1092&lt;5.7,"Normal",C1092&lt;=6.4,"Predibetics",TRUE,"Diabetes")</f>
        <v>Diabetes</v>
      </c>
    </row>
    <row r="1093" spans="1:11" x14ac:dyDescent="0.3">
      <c r="A1093" t="s">
        <v>1278</v>
      </c>
      <c r="B1093">
        <v>28.98</v>
      </c>
      <c r="C1093">
        <v>8.68</v>
      </c>
      <c r="D1093" t="s">
        <v>2379</v>
      </c>
      <c r="E1093" t="s">
        <v>2379</v>
      </c>
      <c r="F1093" t="s">
        <v>2379</v>
      </c>
      <c r="G1093">
        <v>2</v>
      </c>
      <c r="H1093" t="s">
        <v>2379</v>
      </c>
      <c r="J1093" t="str" cm="1">
        <f t="array" ref="J1093">_xlfn.IFS(B1093&lt;18.5,"Underweight",B1093&lt;=24.9,"Normal weight",B1093&lt;=29.9, "overweight",TRUE,"obesity")</f>
        <v>overweight</v>
      </c>
      <c r="K1093" t="str" cm="1">
        <f t="array" ref="K1093">_xlfn.IFS(C1093&lt;5.7,"Normal",C1093&lt;=6.4,"Predibetics",TRUE,"Diabetes")</f>
        <v>Diabetes</v>
      </c>
    </row>
    <row r="1094" spans="1:11" x14ac:dyDescent="0.3">
      <c r="A1094" t="s">
        <v>1277</v>
      </c>
      <c r="B1094">
        <v>31.24</v>
      </c>
      <c r="C1094">
        <v>9.8000000000000007</v>
      </c>
      <c r="D1094" t="s">
        <v>2379</v>
      </c>
      <c r="E1094" t="s">
        <v>2379</v>
      </c>
      <c r="F1094" t="s">
        <v>2379</v>
      </c>
      <c r="G1094">
        <v>0</v>
      </c>
      <c r="H1094" t="s">
        <v>2379</v>
      </c>
      <c r="J1094" t="str" cm="1">
        <f t="array" ref="J1094">_xlfn.IFS(B1094&lt;18.5,"Underweight",B1094&lt;=24.9,"Normal weight",B1094&lt;=29.9, "overweight",TRUE,"obesity")</f>
        <v>obesity</v>
      </c>
      <c r="K1094" t="str" cm="1">
        <f t="array" ref="K1094">_xlfn.IFS(C1094&lt;5.7,"Normal",C1094&lt;=6.4,"Predibetics",TRUE,"Diabetes")</f>
        <v>Diabetes</v>
      </c>
    </row>
    <row r="1095" spans="1:11" x14ac:dyDescent="0.3">
      <c r="A1095" t="s">
        <v>1276</v>
      </c>
      <c r="B1095">
        <v>31.54</v>
      </c>
      <c r="C1095">
        <v>4.4400000000000004</v>
      </c>
      <c r="D1095" t="s">
        <v>2379</v>
      </c>
      <c r="E1095" t="s">
        <v>2379</v>
      </c>
      <c r="F1095" t="s">
        <v>2379</v>
      </c>
      <c r="G1095">
        <v>0</v>
      </c>
      <c r="H1095" t="s">
        <v>2379</v>
      </c>
      <c r="J1095" t="str" cm="1">
        <f t="array" ref="J1095">_xlfn.IFS(B1095&lt;18.5,"Underweight",B1095&lt;=24.9,"Normal weight",B1095&lt;=29.9, "overweight",TRUE,"obesity")</f>
        <v>obesity</v>
      </c>
      <c r="K1095" t="str" cm="1">
        <f t="array" ref="K1095">_xlfn.IFS(C1095&lt;5.7,"Normal",C1095&lt;=6.4,"Predibetics",TRUE,"Diabetes")</f>
        <v>Normal</v>
      </c>
    </row>
    <row r="1096" spans="1:11" x14ac:dyDescent="0.3">
      <c r="A1096" t="s">
        <v>1275</v>
      </c>
      <c r="B1096">
        <v>38.6</v>
      </c>
      <c r="C1096">
        <v>7.19</v>
      </c>
      <c r="D1096" t="s">
        <v>2380</v>
      </c>
      <c r="E1096" t="s">
        <v>2379</v>
      </c>
      <c r="F1096" t="s">
        <v>2379</v>
      </c>
      <c r="G1096">
        <v>2</v>
      </c>
      <c r="H1096" t="s">
        <v>2379</v>
      </c>
      <c r="J1096" t="str" cm="1">
        <f t="array" ref="J1096">_xlfn.IFS(B1096&lt;18.5,"Underweight",B1096&lt;=24.9,"Normal weight",B1096&lt;=29.9, "overweight",TRUE,"obesity")</f>
        <v>obesity</v>
      </c>
      <c r="K1096" t="str" cm="1">
        <f t="array" ref="K1096">_xlfn.IFS(C1096&lt;5.7,"Normal",C1096&lt;=6.4,"Predibetics",TRUE,"Diabetes")</f>
        <v>Diabetes</v>
      </c>
    </row>
    <row r="1097" spans="1:11" x14ac:dyDescent="0.3">
      <c r="A1097" t="s">
        <v>1274</v>
      </c>
      <c r="B1097">
        <v>37.950000000000003</v>
      </c>
      <c r="C1097">
        <v>6.06</v>
      </c>
      <c r="D1097" t="s">
        <v>2379</v>
      </c>
      <c r="E1097" t="s">
        <v>2379</v>
      </c>
      <c r="F1097" t="s">
        <v>2379</v>
      </c>
      <c r="G1097">
        <v>0</v>
      </c>
      <c r="H1097" t="s">
        <v>2379</v>
      </c>
      <c r="J1097" t="str" cm="1">
        <f t="array" ref="J1097">_xlfn.IFS(B1097&lt;18.5,"Underweight",B1097&lt;=24.9,"Normal weight",B1097&lt;=29.9, "overweight",TRUE,"obesity")</f>
        <v>obesity</v>
      </c>
      <c r="K1097" t="str" cm="1">
        <f t="array" ref="K1097">_xlfn.IFS(C1097&lt;5.7,"Normal",C1097&lt;=6.4,"Predibetics",TRUE,"Diabetes")</f>
        <v>Predibetics</v>
      </c>
    </row>
    <row r="1098" spans="1:11" x14ac:dyDescent="0.3">
      <c r="A1098" t="s">
        <v>1273</v>
      </c>
      <c r="B1098">
        <v>38.97</v>
      </c>
      <c r="C1098">
        <v>5.12</v>
      </c>
      <c r="D1098" t="s">
        <v>2379</v>
      </c>
      <c r="E1098" t="s">
        <v>2379</v>
      </c>
      <c r="F1098" t="s">
        <v>2379</v>
      </c>
      <c r="G1098">
        <v>0</v>
      </c>
      <c r="H1098" t="s">
        <v>2379</v>
      </c>
      <c r="J1098" t="str" cm="1">
        <f t="array" ref="J1098">_xlfn.IFS(B1098&lt;18.5,"Underweight",B1098&lt;=24.9,"Normal weight",B1098&lt;=29.9, "overweight",TRUE,"obesity")</f>
        <v>obesity</v>
      </c>
      <c r="K1098" t="str" cm="1">
        <f t="array" ref="K1098">_xlfn.IFS(C1098&lt;5.7,"Normal",C1098&lt;=6.4,"Predibetics",TRUE,"Diabetes")</f>
        <v>Normal</v>
      </c>
    </row>
    <row r="1099" spans="1:11" x14ac:dyDescent="0.3">
      <c r="A1099" t="s">
        <v>1272</v>
      </c>
      <c r="B1099">
        <v>21.2</v>
      </c>
      <c r="C1099">
        <v>10.72</v>
      </c>
      <c r="D1099" t="s">
        <v>2379</v>
      </c>
      <c r="E1099" t="s">
        <v>2379</v>
      </c>
      <c r="F1099" t="s">
        <v>2379</v>
      </c>
      <c r="G1099">
        <v>0</v>
      </c>
      <c r="H1099" t="s">
        <v>2379</v>
      </c>
      <c r="J1099" t="str" cm="1">
        <f t="array" ref="J1099">_xlfn.IFS(B1099&lt;18.5,"Underweight",B1099&lt;=24.9,"Normal weight",B1099&lt;=29.9, "overweight",TRUE,"obesity")</f>
        <v>Normal weight</v>
      </c>
      <c r="K1099" t="str" cm="1">
        <f t="array" ref="K1099">_xlfn.IFS(C1099&lt;5.7,"Normal",C1099&lt;=6.4,"Predibetics",TRUE,"Diabetes")</f>
        <v>Diabetes</v>
      </c>
    </row>
    <row r="1100" spans="1:11" x14ac:dyDescent="0.3">
      <c r="A1100" t="s">
        <v>1271</v>
      </c>
      <c r="B1100">
        <v>23.96</v>
      </c>
      <c r="C1100">
        <v>9.58</v>
      </c>
      <c r="D1100" t="s">
        <v>2380</v>
      </c>
      <c r="E1100" t="s">
        <v>2379</v>
      </c>
      <c r="F1100" t="s">
        <v>2381</v>
      </c>
      <c r="G1100">
        <v>1</v>
      </c>
      <c r="H1100" t="s">
        <v>2379</v>
      </c>
      <c r="J1100" t="str" cm="1">
        <f t="array" ref="J1100">_xlfn.IFS(B1100&lt;18.5,"Underweight",B1100&lt;=24.9,"Normal weight",B1100&lt;=29.9, "overweight",TRUE,"obesity")</f>
        <v>Normal weight</v>
      </c>
      <c r="K1100" t="str" cm="1">
        <f t="array" ref="K1100">_xlfn.IFS(C1100&lt;5.7,"Normal",C1100&lt;=6.4,"Predibetics",TRUE,"Diabetes")</f>
        <v>Diabetes</v>
      </c>
    </row>
    <row r="1101" spans="1:11" x14ac:dyDescent="0.3">
      <c r="A1101" t="s">
        <v>1270</v>
      </c>
      <c r="B1101">
        <v>35.93</v>
      </c>
      <c r="C1101">
        <v>6.4</v>
      </c>
      <c r="D1101" t="s">
        <v>2380</v>
      </c>
      <c r="E1101" t="s">
        <v>2379</v>
      </c>
      <c r="F1101" t="s">
        <v>2379</v>
      </c>
      <c r="G1101">
        <v>1</v>
      </c>
      <c r="H1101" t="s">
        <v>2379</v>
      </c>
      <c r="J1101" t="str" cm="1">
        <f t="array" ref="J1101">_xlfn.IFS(B1101&lt;18.5,"Underweight",B1101&lt;=24.9,"Normal weight",B1101&lt;=29.9, "overweight",TRUE,"obesity")</f>
        <v>obesity</v>
      </c>
      <c r="K1101" t="str" cm="1">
        <f t="array" ref="K1101">_xlfn.IFS(C1101&lt;5.7,"Normal",C1101&lt;=6.4,"Predibetics",TRUE,"Diabetes")</f>
        <v>Predibetics</v>
      </c>
    </row>
    <row r="1102" spans="1:11" x14ac:dyDescent="0.3">
      <c r="A1102" t="s">
        <v>1269</v>
      </c>
      <c r="B1102">
        <v>26.11</v>
      </c>
      <c r="C1102">
        <v>6.8</v>
      </c>
      <c r="D1102" t="s">
        <v>2380</v>
      </c>
      <c r="E1102" t="s">
        <v>2379</v>
      </c>
      <c r="F1102" t="s">
        <v>2379</v>
      </c>
      <c r="G1102">
        <v>2</v>
      </c>
      <c r="H1102" t="s">
        <v>2379</v>
      </c>
      <c r="J1102" t="str" cm="1">
        <f t="array" ref="J1102">_xlfn.IFS(B1102&lt;18.5,"Underweight",B1102&lt;=24.9,"Normal weight",B1102&lt;=29.9, "overweight",TRUE,"obesity")</f>
        <v>overweight</v>
      </c>
      <c r="K1102" t="str" cm="1">
        <f t="array" ref="K1102">_xlfn.IFS(C1102&lt;5.7,"Normal",C1102&lt;=6.4,"Predibetics",TRUE,"Diabetes")</f>
        <v>Diabetes</v>
      </c>
    </row>
    <row r="1103" spans="1:11" x14ac:dyDescent="0.3">
      <c r="A1103" t="s">
        <v>1268</v>
      </c>
      <c r="B1103">
        <v>32.299999999999997</v>
      </c>
      <c r="C1103">
        <v>9.48</v>
      </c>
      <c r="D1103" t="s">
        <v>2379</v>
      </c>
      <c r="E1103" t="s">
        <v>2379</v>
      </c>
      <c r="F1103" t="s">
        <v>2379</v>
      </c>
      <c r="G1103">
        <v>2</v>
      </c>
      <c r="H1103" t="s">
        <v>2379</v>
      </c>
      <c r="J1103" t="str" cm="1">
        <f t="array" ref="J1103">_xlfn.IFS(B1103&lt;18.5,"Underweight",B1103&lt;=24.9,"Normal weight",B1103&lt;=29.9, "overweight",TRUE,"obesity")</f>
        <v>obesity</v>
      </c>
      <c r="K1103" t="str" cm="1">
        <f t="array" ref="K1103">_xlfn.IFS(C1103&lt;5.7,"Normal",C1103&lt;=6.4,"Predibetics",TRUE,"Diabetes")</f>
        <v>Diabetes</v>
      </c>
    </row>
    <row r="1104" spans="1:11" x14ac:dyDescent="0.3">
      <c r="A1104" t="s">
        <v>1267</v>
      </c>
      <c r="B1104">
        <v>28.69</v>
      </c>
      <c r="C1104">
        <v>7.45</v>
      </c>
      <c r="D1104" t="s">
        <v>2379</v>
      </c>
      <c r="E1104" t="s">
        <v>2379</v>
      </c>
      <c r="F1104" t="s">
        <v>2379</v>
      </c>
      <c r="G1104">
        <v>2</v>
      </c>
      <c r="H1104" t="s">
        <v>2379</v>
      </c>
      <c r="J1104" t="str" cm="1">
        <f t="array" ref="J1104">_xlfn.IFS(B1104&lt;18.5,"Underweight",B1104&lt;=24.9,"Normal weight",B1104&lt;=29.9, "overweight",TRUE,"obesity")</f>
        <v>overweight</v>
      </c>
      <c r="K1104" t="str" cm="1">
        <f t="array" ref="K1104">_xlfn.IFS(C1104&lt;5.7,"Normal",C1104&lt;=6.4,"Predibetics",TRUE,"Diabetes")</f>
        <v>Diabetes</v>
      </c>
    </row>
    <row r="1105" spans="1:11" x14ac:dyDescent="0.3">
      <c r="A1105" t="s">
        <v>1266</v>
      </c>
      <c r="B1105">
        <v>31.28</v>
      </c>
      <c r="C1105">
        <v>6.94</v>
      </c>
      <c r="D1105" t="s">
        <v>2380</v>
      </c>
      <c r="E1105" t="s">
        <v>2379</v>
      </c>
      <c r="F1105" t="s">
        <v>2379</v>
      </c>
      <c r="G1105">
        <v>1</v>
      </c>
      <c r="H1105" t="s">
        <v>2379</v>
      </c>
      <c r="J1105" t="str" cm="1">
        <f t="array" ref="J1105">_xlfn.IFS(B1105&lt;18.5,"Underweight",B1105&lt;=24.9,"Normal weight",B1105&lt;=29.9, "overweight",TRUE,"obesity")</f>
        <v>obesity</v>
      </c>
      <c r="K1105" t="str" cm="1">
        <f t="array" ref="K1105">_xlfn.IFS(C1105&lt;5.7,"Normal",C1105&lt;=6.4,"Predibetics",TRUE,"Diabetes")</f>
        <v>Diabetes</v>
      </c>
    </row>
    <row r="1106" spans="1:11" x14ac:dyDescent="0.3">
      <c r="A1106" t="s">
        <v>1265</v>
      </c>
      <c r="B1106">
        <v>30.21</v>
      </c>
      <c r="C1106">
        <v>7.83</v>
      </c>
      <c r="D1106" t="s">
        <v>2379</v>
      </c>
      <c r="E1106" t="s">
        <v>2379</v>
      </c>
      <c r="F1106" t="s">
        <v>2379</v>
      </c>
      <c r="G1106">
        <v>0</v>
      </c>
      <c r="H1106" t="s">
        <v>2379</v>
      </c>
      <c r="J1106" t="str" cm="1">
        <f t="array" ref="J1106">_xlfn.IFS(B1106&lt;18.5,"Underweight",B1106&lt;=24.9,"Normal weight",B1106&lt;=29.9, "overweight",TRUE,"obesity")</f>
        <v>obesity</v>
      </c>
      <c r="K1106" t="str" cm="1">
        <f t="array" ref="K1106">_xlfn.IFS(C1106&lt;5.7,"Normal",C1106&lt;=6.4,"Predibetics",TRUE,"Diabetes")</f>
        <v>Diabetes</v>
      </c>
    </row>
    <row r="1107" spans="1:11" x14ac:dyDescent="0.3">
      <c r="A1107" t="s">
        <v>1264</v>
      </c>
      <c r="B1107">
        <v>38.28</v>
      </c>
      <c r="C1107">
        <v>10.17</v>
      </c>
      <c r="D1107" t="s">
        <v>2380</v>
      </c>
      <c r="E1107" t="s">
        <v>2379</v>
      </c>
      <c r="F1107" t="s">
        <v>2379</v>
      </c>
      <c r="G1107">
        <v>0</v>
      </c>
      <c r="H1107" t="s">
        <v>2379</v>
      </c>
      <c r="J1107" t="str" cm="1">
        <f t="array" ref="J1107">_xlfn.IFS(B1107&lt;18.5,"Underweight",B1107&lt;=24.9,"Normal weight",B1107&lt;=29.9, "overweight",TRUE,"obesity")</f>
        <v>obesity</v>
      </c>
      <c r="K1107" t="str" cm="1">
        <f t="array" ref="K1107">_xlfn.IFS(C1107&lt;5.7,"Normal",C1107&lt;=6.4,"Predibetics",TRUE,"Diabetes")</f>
        <v>Diabetes</v>
      </c>
    </row>
    <row r="1108" spans="1:11" x14ac:dyDescent="0.3">
      <c r="A1108" t="s">
        <v>1263</v>
      </c>
      <c r="B1108">
        <v>29.9</v>
      </c>
      <c r="C1108">
        <v>8.9600000000000009</v>
      </c>
      <c r="D1108" t="s">
        <v>2380</v>
      </c>
      <c r="E1108" t="s">
        <v>2379</v>
      </c>
      <c r="F1108" t="s">
        <v>2379</v>
      </c>
      <c r="G1108">
        <v>0</v>
      </c>
      <c r="H1108" t="s">
        <v>2379</v>
      </c>
      <c r="J1108" t="str" cm="1">
        <f t="array" ref="J1108">_xlfn.IFS(B1108&lt;18.5,"Underweight",B1108&lt;=24.9,"Normal weight",B1108&lt;=29.9, "overweight",TRUE,"obesity")</f>
        <v>overweight</v>
      </c>
      <c r="K1108" t="str" cm="1">
        <f t="array" ref="K1108">_xlfn.IFS(C1108&lt;5.7,"Normal",C1108&lt;=6.4,"Predibetics",TRUE,"Diabetes")</f>
        <v>Diabetes</v>
      </c>
    </row>
    <row r="1109" spans="1:11" x14ac:dyDescent="0.3">
      <c r="A1109" t="s">
        <v>1262</v>
      </c>
      <c r="B1109">
        <v>23.18</v>
      </c>
      <c r="C1109">
        <v>6.96</v>
      </c>
      <c r="D1109" t="s">
        <v>2380</v>
      </c>
      <c r="E1109" t="s">
        <v>2379</v>
      </c>
      <c r="F1109" t="s">
        <v>2379</v>
      </c>
      <c r="G1109">
        <v>2</v>
      </c>
      <c r="H1109" t="s">
        <v>2379</v>
      </c>
      <c r="J1109" t="str" cm="1">
        <f t="array" ref="J1109">_xlfn.IFS(B1109&lt;18.5,"Underweight",B1109&lt;=24.9,"Normal weight",B1109&lt;=29.9, "overweight",TRUE,"obesity")</f>
        <v>Normal weight</v>
      </c>
      <c r="K1109" t="str" cm="1">
        <f t="array" ref="K1109">_xlfn.IFS(C1109&lt;5.7,"Normal",C1109&lt;=6.4,"Predibetics",TRUE,"Diabetes")</f>
        <v>Diabetes</v>
      </c>
    </row>
    <row r="1110" spans="1:11" x14ac:dyDescent="0.3">
      <c r="A1110" t="s">
        <v>1261</v>
      </c>
      <c r="B1110">
        <v>33.020000000000003</v>
      </c>
      <c r="C1110">
        <v>5.07</v>
      </c>
      <c r="D1110" t="s">
        <v>2380</v>
      </c>
      <c r="E1110" t="s">
        <v>2379</v>
      </c>
      <c r="F1110" t="s">
        <v>2379</v>
      </c>
      <c r="G1110">
        <v>0</v>
      </c>
      <c r="H1110" t="s">
        <v>2379</v>
      </c>
      <c r="J1110" t="str" cm="1">
        <f t="array" ref="J1110">_xlfn.IFS(B1110&lt;18.5,"Underweight",B1110&lt;=24.9,"Normal weight",B1110&lt;=29.9, "overweight",TRUE,"obesity")</f>
        <v>obesity</v>
      </c>
      <c r="K1110" t="str" cm="1">
        <f t="array" ref="K1110">_xlfn.IFS(C1110&lt;5.7,"Normal",C1110&lt;=6.4,"Predibetics",TRUE,"Diabetes")</f>
        <v>Normal</v>
      </c>
    </row>
    <row r="1111" spans="1:11" x14ac:dyDescent="0.3">
      <c r="A1111" t="s">
        <v>1260</v>
      </c>
      <c r="B1111">
        <v>27.29</v>
      </c>
      <c r="C1111">
        <v>5.85</v>
      </c>
      <c r="D1111" t="s">
        <v>2379</v>
      </c>
      <c r="E1111" t="s">
        <v>2379</v>
      </c>
      <c r="F1111" t="s">
        <v>2379</v>
      </c>
      <c r="G1111">
        <v>2</v>
      </c>
      <c r="H1111" t="s">
        <v>2379</v>
      </c>
      <c r="J1111" t="str" cm="1">
        <f t="array" ref="J1111">_xlfn.IFS(B1111&lt;18.5,"Underweight",B1111&lt;=24.9,"Normal weight",B1111&lt;=29.9, "overweight",TRUE,"obesity")</f>
        <v>overweight</v>
      </c>
      <c r="K1111" t="str" cm="1">
        <f t="array" ref="K1111">_xlfn.IFS(C1111&lt;5.7,"Normal",C1111&lt;=6.4,"Predibetics",TRUE,"Diabetes")</f>
        <v>Predibetics</v>
      </c>
    </row>
    <row r="1112" spans="1:11" x14ac:dyDescent="0.3">
      <c r="A1112" t="s">
        <v>1259</v>
      </c>
      <c r="B1112">
        <v>23.18</v>
      </c>
      <c r="C1112">
        <v>10.56</v>
      </c>
      <c r="D1112" t="s">
        <v>2379</v>
      </c>
      <c r="E1112" t="s">
        <v>2379</v>
      </c>
      <c r="F1112" t="s">
        <v>2379</v>
      </c>
      <c r="G1112">
        <v>2</v>
      </c>
      <c r="H1112" t="s">
        <v>2379</v>
      </c>
      <c r="J1112" t="str" cm="1">
        <f t="array" ref="J1112">_xlfn.IFS(B1112&lt;18.5,"Underweight",B1112&lt;=24.9,"Normal weight",B1112&lt;=29.9, "overweight",TRUE,"obesity")</f>
        <v>Normal weight</v>
      </c>
      <c r="K1112" t="str" cm="1">
        <f t="array" ref="K1112">_xlfn.IFS(C1112&lt;5.7,"Normal",C1112&lt;=6.4,"Predibetics",TRUE,"Diabetes")</f>
        <v>Diabetes</v>
      </c>
    </row>
    <row r="1113" spans="1:11" x14ac:dyDescent="0.3">
      <c r="A1113" t="s">
        <v>1258</v>
      </c>
      <c r="B1113">
        <v>32.659999999999997</v>
      </c>
      <c r="C1113">
        <v>8.92</v>
      </c>
      <c r="D1113" t="s">
        <v>2380</v>
      </c>
      <c r="E1113" t="s">
        <v>2379</v>
      </c>
      <c r="F1113" t="s">
        <v>2379</v>
      </c>
      <c r="G1113">
        <v>0</v>
      </c>
      <c r="H1113" t="s">
        <v>2379</v>
      </c>
      <c r="J1113" t="str" cm="1">
        <f t="array" ref="J1113">_xlfn.IFS(B1113&lt;18.5,"Underweight",B1113&lt;=24.9,"Normal weight",B1113&lt;=29.9, "overweight",TRUE,"obesity")</f>
        <v>obesity</v>
      </c>
      <c r="K1113" t="str" cm="1">
        <f t="array" ref="K1113">_xlfn.IFS(C1113&lt;5.7,"Normal",C1113&lt;=6.4,"Predibetics",TRUE,"Diabetes")</f>
        <v>Diabetes</v>
      </c>
    </row>
    <row r="1114" spans="1:11" x14ac:dyDescent="0.3">
      <c r="A1114" t="s">
        <v>1257</v>
      </c>
      <c r="B1114">
        <v>30.78</v>
      </c>
      <c r="C1114">
        <v>8.6300000000000008</v>
      </c>
      <c r="D1114" t="s">
        <v>2379</v>
      </c>
      <c r="E1114" t="s">
        <v>2379</v>
      </c>
      <c r="F1114" t="s">
        <v>2379</v>
      </c>
      <c r="G1114">
        <v>0</v>
      </c>
      <c r="H1114" t="s">
        <v>2379</v>
      </c>
      <c r="J1114" t="str" cm="1">
        <f t="array" ref="J1114">_xlfn.IFS(B1114&lt;18.5,"Underweight",B1114&lt;=24.9,"Normal weight",B1114&lt;=29.9, "overweight",TRUE,"obesity")</f>
        <v>obesity</v>
      </c>
      <c r="K1114" t="str" cm="1">
        <f t="array" ref="K1114">_xlfn.IFS(C1114&lt;5.7,"Normal",C1114&lt;=6.4,"Predibetics",TRUE,"Diabetes")</f>
        <v>Diabetes</v>
      </c>
    </row>
    <row r="1115" spans="1:11" x14ac:dyDescent="0.3">
      <c r="A1115" t="s">
        <v>1256</v>
      </c>
      <c r="B1115">
        <v>47.2</v>
      </c>
      <c r="C1115">
        <v>6.29</v>
      </c>
      <c r="D1115" t="s">
        <v>2380</v>
      </c>
      <c r="E1115" t="s">
        <v>2379</v>
      </c>
      <c r="F1115" t="s">
        <v>2381</v>
      </c>
      <c r="G1115">
        <v>1</v>
      </c>
      <c r="H1115" t="s">
        <v>2379</v>
      </c>
      <c r="J1115" t="str" cm="1">
        <f t="array" ref="J1115">_xlfn.IFS(B1115&lt;18.5,"Underweight",B1115&lt;=24.9,"Normal weight",B1115&lt;=29.9, "overweight",TRUE,"obesity")</f>
        <v>obesity</v>
      </c>
      <c r="K1115" t="str" cm="1">
        <f t="array" ref="K1115">_xlfn.IFS(C1115&lt;5.7,"Normal",C1115&lt;=6.4,"Predibetics",TRUE,"Diabetes")</f>
        <v>Predibetics</v>
      </c>
    </row>
    <row r="1116" spans="1:11" x14ac:dyDescent="0.3">
      <c r="A1116" t="s">
        <v>1255</v>
      </c>
      <c r="B1116">
        <v>31.6</v>
      </c>
      <c r="C1116">
        <v>5.75</v>
      </c>
      <c r="D1116" t="s">
        <v>2379</v>
      </c>
      <c r="E1116" t="s">
        <v>2379</v>
      </c>
      <c r="F1116" t="s">
        <v>2379</v>
      </c>
      <c r="G1116">
        <v>2</v>
      </c>
      <c r="H1116" t="s">
        <v>2379</v>
      </c>
      <c r="J1116" t="str" cm="1">
        <f t="array" ref="J1116">_xlfn.IFS(B1116&lt;18.5,"Underweight",B1116&lt;=24.9,"Normal weight",B1116&lt;=29.9, "overweight",TRUE,"obesity")</f>
        <v>obesity</v>
      </c>
      <c r="K1116" t="str" cm="1">
        <f t="array" ref="K1116">_xlfn.IFS(C1116&lt;5.7,"Normal",C1116&lt;=6.4,"Predibetics",TRUE,"Diabetes")</f>
        <v>Predibetics</v>
      </c>
    </row>
    <row r="1117" spans="1:11" x14ac:dyDescent="0.3">
      <c r="A1117" t="s">
        <v>1254</v>
      </c>
      <c r="B1117">
        <v>33.914999999999999</v>
      </c>
      <c r="C1117">
        <v>6.66</v>
      </c>
      <c r="D1117" t="s">
        <v>2380</v>
      </c>
      <c r="E1117" t="s">
        <v>2379</v>
      </c>
      <c r="F1117" t="s">
        <v>2379</v>
      </c>
      <c r="G1117">
        <v>1</v>
      </c>
      <c r="H1117" t="s">
        <v>2379</v>
      </c>
      <c r="J1117" t="str" cm="1">
        <f t="array" ref="J1117">_xlfn.IFS(B1117&lt;18.5,"Underweight",B1117&lt;=24.9,"Normal weight",B1117&lt;=29.9, "overweight",TRUE,"obesity")</f>
        <v>obesity</v>
      </c>
      <c r="K1117" t="str" cm="1">
        <f t="array" ref="K1117">_xlfn.IFS(C1117&lt;5.7,"Normal",C1117&lt;=6.4,"Predibetics",TRUE,"Diabetes")</f>
        <v>Diabetes</v>
      </c>
    </row>
    <row r="1118" spans="1:11" x14ac:dyDescent="0.3">
      <c r="A1118" t="s">
        <v>1253</v>
      </c>
      <c r="B1118">
        <v>23.54</v>
      </c>
      <c r="C1118">
        <v>5.0999999999999996</v>
      </c>
      <c r="D1118" t="s">
        <v>2379</v>
      </c>
      <c r="E1118" t="s">
        <v>2379</v>
      </c>
      <c r="F1118" t="s">
        <v>2379</v>
      </c>
      <c r="G1118">
        <v>2</v>
      </c>
      <c r="H1118" t="s">
        <v>2379</v>
      </c>
      <c r="J1118" t="str" cm="1">
        <f t="array" ref="J1118">_xlfn.IFS(B1118&lt;18.5,"Underweight",B1118&lt;=24.9,"Normal weight",B1118&lt;=29.9, "overweight",TRUE,"obesity")</f>
        <v>Normal weight</v>
      </c>
      <c r="K1118" t="str" cm="1">
        <f t="array" ref="K1118">_xlfn.IFS(C1118&lt;5.7,"Normal",C1118&lt;=6.4,"Predibetics",TRUE,"Diabetes")</f>
        <v>Normal</v>
      </c>
    </row>
    <row r="1119" spans="1:11" x14ac:dyDescent="0.3">
      <c r="A1119" t="s">
        <v>1252</v>
      </c>
      <c r="B1119">
        <v>27.074999999999999</v>
      </c>
      <c r="C1119">
        <v>4.41</v>
      </c>
      <c r="D1119" t="s">
        <v>2379</v>
      </c>
      <c r="E1119" t="s">
        <v>2379</v>
      </c>
      <c r="F1119" t="s">
        <v>2379</v>
      </c>
      <c r="G1119">
        <v>2</v>
      </c>
      <c r="H1119" t="s">
        <v>2379</v>
      </c>
      <c r="J1119" t="str" cm="1">
        <f t="array" ref="J1119">_xlfn.IFS(B1119&lt;18.5,"Underweight",B1119&lt;=24.9,"Normal weight",B1119&lt;=29.9, "overweight",TRUE,"obesity")</f>
        <v>overweight</v>
      </c>
      <c r="K1119" t="str" cm="1">
        <f t="array" ref="K1119">_xlfn.IFS(C1119&lt;5.7,"Normal",C1119&lt;=6.4,"Predibetics",TRUE,"Diabetes")</f>
        <v>Normal</v>
      </c>
    </row>
    <row r="1120" spans="1:11" x14ac:dyDescent="0.3">
      <c r="A1120" t="s">
        <v>1251</v>
      </c>
      <c r="B1120">
        <v>25.8</v>
      </c>
      <c r="C1120">
        <v>5.52</v>
      </c>
      <c r="D1120" t="s">
        <v>2380</v>
      </c>
      <c r="E1120" t="s">
        <v>2379</v>
      </c>
      <c r="F1120" t="s">
        <v>2379</v>
      </c>
      <c r="G1120">
        <v>0</v>
      </c>
      <c r="H1120" t="s">
        <v>2379</v>
      </c>
      <c r="J1120" t="str" cm="1">
        <f t="array" ref="J1120">_xlfn.IFS(B1120&lt;18.5,"Underweight",B1120&lt;=24.9,"Normal weight",B1120&lt;=29.9, "overweight",TRUE,"obesity")</f>
        <v>overweight</v>
      </c>
      <c r="K1120" t="str" cm="1">
        <f t="array" ref="K1120">_xlfn.IFS(C1120&lt;5.7,"Normal",C1120&lt;=6.4,"Predibetics",TRUE,"Diabetes")</f>
        <v>Normal</v>
      </c>
    </row>
    <row r="1121" spans="1:11" x14ac:dyDescent="0.3">
      <c r="A1121" t="s">
        <v>1250</v>
      </c>
      <c r="B1121">
        <v>36.1</v>
      </c>
      <c r="C1121">
        <v>4.62</v>
      </c>
      <c r="D1121" t="s">
        <v>2380</v>
      </c>
      <c r="E1121" t="s">
        <v>2379</v>
      </c>
      <c r="F1121" t="s">
        <v>2381</v>
      </c>
      <c r="G1121">
        <v>1</v>
      </c>
      <c r="H1121" t="s">
        <v>2379</v>
      </c>
      <c r="J1121" t="str" cm="1">
        <f t="array" ref="J1121">_xlfn.IFS(B1121&lt;18.5,"Underweight",B1121&lt;=24.9,"Normal weight",B1121&lt;=29.9, "overweight",TRUE,"obesity")</f>
        <v>obesity</v>
      </c>
      <c r="K1121" t="str" cm="1">
        <f t="array" ref="K1121">_xlfn.IFS(C1121&lt;5.7,"Normal",C1121&lt;=6.4,"Predibetics",TRUE,"Diabetes")</f>
        <v>Normal</v>
      </c>
    </row>
    <row r="1122" spans="1:11" x14ac:dyDescent="0.3">
      <c r="A1122" t="s">
        <v>1249</v>
      </c>
      <c r="B1122">
        <v>30.495000000000001</v>
      </c>
      <c r="C1122">
        <v>5.74</v>
      </c>
      <c r="D1122" t="s">
        <v>2380</v>
      </c>
      <c r="E1122" t="s">
        <v>2379</v>
      </c>
      <c r="F1122" t="s">
        <v>2381</v>
      </c>
      <c r="G1122">
        <v>1</v>
      </c>
      <c r="H1122" t="s">
        <v>2379</v>
      </c>
      <c r="J1122" t="str" cm="1">
        <f t="array" ref="J1122">_xlfn.IFS(B1122&lt;18.5,"Underweight",B1122&lt;=24.9,"Normal weight",B1122&lt;=29.9, "overweight",TRUE,"obesity")</f>
        <v>obesity</v>
      </c>
      <c r="K1122" t="str" cm="1">
        <f t="array" ref="K1122">_xlfn.IFS(C1122&lt;5.7,"Normal",C1122&lt;=6.4,"Predibetics",TRUE,"Diabetes")</f>
        <v>Predibetics</v>
      </c>
    </row>
    <row r="1123" spans="1:11" x14ac:dyDescent="0.3">
      <c r="A1123" t="s">
        <v>1248</v>
      </c>
      <c r="B1123">
        <v>21.4</v>
      </c>
      <c r="C1123">
        <v>6.3</v>
      </c>
      <c r="D1123" t="s">
        <v>2380</v>
      </c>
      <c r="E1123" t="s">
        <v>2379</v>
      </c>
      <c r="F1123" t="s">
        <v>2381</v>
      </c>
      <c r="G1123">
        <v>1</v>
      </c>
      <c r="H1123" t="s">
        <v>2379</v>
      </c>
      <c r="J1123" t="str" cm="1">
        <f t="array" ref="J1123">_xlfn.IFS(B1123&lt;18.5,"Underweight",B1123&lt;=24.9,"Normal weight",B1123&lt;=29.9, "overweight",TRUE,"obesity")</f>
        <v>Normal weight</v>
      </c>
      <c r="K1123" t="str" cm="1">
        <f t="array" ref="K1123">_xlfn.IFS(C1123&lt;5.7,"Normal",C1123&lt;=6.4,"Predibetics",TRUE,"Diabetes")</f>
        <v>Predibetics</v>
      </c>
    </row>
    <row r="1124" spans="1:11" x14ac:dyDescent="0.3">
      <c r="A1124" t="s">
        <v>1247</v>
      </c>
      <c r="B1124">
        <v>32.299999999999997</v>
      </c>
      <c r="C1124">
        <v>10.27</v>
      </c>
      <c r="D1124" t="s">
        <v>2379</v>
      </c>
      <c r="E1124" t="s">
        <v>2379</v>
      </c>
      <c r="F1124" t="s">
        <v>2379</v>
      </c>
      <c r="G1124">
        <v>0</v>
      </c>
      <c r="H1124" t="s">
        <v>2379</v>
      </c>
      <c r="J1124" t="str" cm="1">
        <f t="array" ref="J1124">_xlfn.IFS(B1124&lt;18.5,"Underweight",B1124&lt;=24.9,"Normal weight",B1124&lt;=29.9, "overweight",TRUE,"obesity")</f>
        <v>obesity</v>
      </c>
      <c r="K1124" t="str" cm="1">
        <f t="array" ref="K1124">_xlfn.IFS(C1124&lt;5.7,"Normal",C1124&lt;=6.4,"Predibetics",TRUE,"Diabetes")</f>
        <v>Diabetes</v>
      </c>
    </row>
    <row r="1125" spans="1:11" x14ac:dyDescent="0.3">
      <c r="A1125" t="s">
        <v>1246</v>
      </c>
      <c r="B1125">
        <v>29.78</v>
      </c>
      <c r="C1125">
        <v>5.85</v>
      </c>
      <c r="D1125" t="s">
        <v>2379</v>
      </c>
      <c r="E1125" t="s">
        <v>2379</v>
      </c>
      <c r="F1125" t="s">
        <v>2381</v>
      </c>
      <c r="G1125">
        <v>1</v>
      </c>
      <c r="H1125" t="s">
        <v>2379</v>
      </c>
      <c r="J1125" t="str" cm="1">
        <f t="array" ref="J1125">_xlfn.IFS(B1125&lt;18.5,"Underweight",B1125&lt;=24.9,"Normal weight",B1125&lt;=29.9, "overweight",TRUE,"obesity")</f>
        <v>overweight</v>
      </c>
      <c r="K1125" t="str" cm="1">
        <f t="array" ref="K1125">_xlfn.IFS(C1125&lt;5.7,"Normal",C1125&lt;=6.4,"Predibetics",TRUE,"Diabetes")</f>
        <v>Predibetics</v>
      </c>
    </row>
    <row r="1126" spans="1:11" x14ac:dyDescent="0.3">
      <c r="A1126" t="s">
        <v>1245</v>
      </c>
      <c r="B1126">
        <v>34.76</v>
      </c>
      <c r="C1126">
        <v>5.92</v>
      </c>
      <c r="D1126" t="s">
        <v>2380</v>
      </c>
      <c r="E1126" t="s">
        <v>2379</v>
      </c>
      <c r="F1126" t="s">
        <v>2379</v>
      </c>
      <c r="G1126">
        <v>1</v>
      </c>
      <c r="H1126" t="s">
        <v>2379</v>
      </c>
      <c r="J1126" t="str" cm="1">
        <f t="array" ref="J1126">_xlfn.IFS(B1126&lt;18.5,"Underweight",B1126&lt;=24.9,"Normal weight",B1126&lt;=29.9, "overweight",TRUE,"obesity")</f>
        <v>obesity</v>
      </c>
      <c r="K1126" t="str" cm="1">
        <f t="array" ref="K1126">_xlfn.IFS(C1126&lt;5.7,"Normal",C1126&lt;=6.4,"Predibetics",TRUE,"Diabetes")</f>
        <v>Predibetics</v>
      </c>
    </row>
    <row r="1127" spans="1:11" x14ac:dyDescent="0.3">
      <c r="A1127" t="s">
        <v>1244</v>
      </c>
      <c r="B1127">
        <v>18.335000000000001</v>
      </c>
      <c r="C1127">
        <v>10.01</v>
      </c>
      <c r="D1127" t="s">
        <v>2380</v>
      </c>
      <c r="E1127" t="s">
        <v>2379</v>
      </c>
      <c r="F1127" t="s">
        <v>2379</v>
      </c>
      <c r="G1127">
        <v>2</v>
      </c>
      <c r="H1127" t="s">
        <v>2379</v>
      </c>
      <c r="J1127" t="str" cm="1">
        <f t="array" ref="J1127">_xlfn.IFS(B1127&lt;18.5,"Underweight",B1127&lt;=24.9,"Normal weight",B1127&lt;=29.9, "overweight",TRUE,"obesity")</f>
        <v>Underweight</v>
      </c>
      <c r="K1127" t="str" cm="1">
        <f t="array" ref="K1127">_xlfn.IFS(C1127&lt;5.7,"Normal",C1127&lt;=6.4,"Predibetics",TRUE,"Diabetes")</f>
        <v>Diabetes</v>
      </c>
    </row>
    <row r="1128" spans="1:11" x14ac:dyDescent="0.3">
      <c r="A1128" t="s">
        <v>1243</v>
      </c>
      <c r="B1128">
        <v>32.299999999999997</v>
      </c>
      <c r="C1128">
        <v>9.59</v>
      </c>
      <c r="D1128" t="s">
        <v>2379</v>
      </c>
      <c r="E1128" t="s">
        <v>2379</v>
      </c>
      <c r="F1128" t="s">
        <v>2379</v>
      </c>
      <c r="G1128">
        <v>0</v>
      </c>
      <c r="H1128" t="s">
        <v>2379</v>
      </c>
      <c r="J1128" t="str" cm="1">
        <f t="array" ref="J1128">_xlfn.IFS(B1128&lt;18.5,"Underweight",B1128&lt;=24.9,"Normal weight",B1128&lt;=29.9, "overweight",TRUE,"obesity")</f>
        <v>obesity</v>
      </c>
      <c r="K1128" t="str" cm="1">
        <f t="array" ref="K1128">_xlfn.IFS(C1128&lt;5.7,"Normal",C1128&lt;=6.4,"Predibetics",TRUE,"Diabetes")</f>
        <v>Diabetes</v>
      </c>
    </row>
    <row r="1129" spans="1:11" x14ac:dyDescent="0.3">
      <c r="A1129" t="s">
        <v>1242</v>
      </c>
      <c r="B1129">
        <v>27.74</v>
      </c>
      <c r="C1129">
        <v>10.37</v>
      </c>
      <c r="D1129" t="s">
        <v>2379</v>
      </c>
      <c r="E1129" t="s">
        <v>2379</v>
      </c>
      <c r="F1129" t="s">
        <v>2379</v>
      </c>
      <c r="G1129">
        <v>0</v>
      </c>
      <c r="H1129" t="s">
        <v>2379</v>
      </c>
      <c r="J1129" t="str" cm="1">
        <f t="array" ref="J1129">_xlfn.IFS(B1129&lt;18.5,"Underweight",B1129&lt;=24.9,"Normal weight",B1129&lt;=29.9, "overweight",TRUE,"obesity")</f>
        <v>overweight</v>
      </c>
      <c r="K1129" t="str" cm="1">
        <f t="array" ref="K1129">_xlfn.IFS(C1129&lt;5.7,"Normal",C1129&lt;=6.4,"Predibetics",TRUE,"Diabetes")</f>
        <v>Diabetes</v>
      </c>
    </row>
    <row r="1130" spans="1:11" x14ac:dyDescent="0.3">
      <c r="A1130" t="s">
        <v>1241</v>
      </c>
      <c r="B1130">
        <v>24</v>
      </c>
      <c r="C1130">
        <v>4.01</v>
      </c>
      <c r="D1130" t="s">
        <v>2380</v>
      </c>
      <c r="E1130" t="s">
        <v>2379</v>
      </c>
      <c r="F1130" t="s">
        <v>2379</v>
      </c>
      <c r="G1130">
        <v>1</v>
      </c>
      <c r="H1130" t="s">
        <v>2379</v>
      </c>
      <c r="J1130" t="str" cm="1">
        <f t="array" ref="J1130">_xlfn.IFS(B1130&lt;18.5,"Underweight",B1130&lt;=24.9,"Normal weight",B1130&lt;=29.9, "overweight",TRUE,"obesity")</f>
        <v>Normal weight</v>
      </c>
      <c r="K1130" t="str" cm="1">
        <f t="array" ref="K1130">_xlfn.IFS(C1130&lt;5.7,"Normal",C1130&lt;=6.4,"Predibetics",TRUE,"Diabetes")</f>
        <v>Normal</v>
      </c>
    </row>
    <row r="1131" spans="1:11" x14ac:dyDescent="0.3">
      <c r="A1131" t="s">
        <v>1240</v>
      </c>
      <c r="B1131">
        <v>31.78</v>
      </c>
      <c r="C1131">
        <v>4.24</v>
      </c>
      <c r="D1131" t="s">
        <v>2380</v>
      </c>
      <c r="E1131" t="s">
        <v>2379</v>
      </c>
      <c r="F1131" t="s">
        <v>2381</v>
      </c>
      <c r="G1131">
        <v>1</v>
      </c>
      <c r="H1131" t="s">
        <v>2379</v>
      </c>
      <c r="J1131" t="str" cm="1">
        <f t="array" ref="J1131">_xlfn.IFS(B1131&lt;18.5,"Underweight",B1131&lt;=24.9,"Normal weight",B1131&lt;=29.9, "overweight",TRUE,"obesity")</f>
        <v>obesity</v>
      </c>
      <c r="K1131" t="str" cm="1">
        <f t="array" ref="K1131">_xlfn.IFS(C1131&lt;5.7,"Normal",C1131&lt;=6.4,"Predibetics",TRUE,"Diabetes")</f>
        <v>Normal</v>
      </c>
    </row>
    <row r="1132" spans="1:11" x14ac:dyDescent="0.3">
      <c r="A1132" t="s">
        <v>1239</v>
      </c>
      <c r="B1132">
        <v>32.25</v>
      </c>
      <c r="C1132">
        <v>5.36</v>
      </c>
      <c r="D1132" t="s">
        <v>2380</v>
      </c>
      <c r="E1132" t="s">
        <v>2379</v>
      </c>
      <c r="F1132" t="s">
        <v>2379</v>
      </c>
      <c r="G1132">
        <v>0</v>
      </c>
      <c r="H1132" t="s">
        <v>2379</v>
      </c>
      <c r="J1132" t="str" cm="1">
        <f t="array" ref="J1132">_xlfn.IFS(B1132&lt;18.5,"Underweight",B1132&lt;=24.9,"Normal weight",B1132&lt;=29.9, "overweight",TRUE,"obesity")</f>
        <v>obesity</v>
      </c>
      <c r="K1132" t="str" cm="1">
        <f t="array" ref="K1132">_xlfn.IFS(C1132&lt;5.7,"Normal",C1132&lt;=6.4,"Predibetics",TRUE,"Diabetes")</f>
        <v>Normal</v>
      </c>
    </row>
    <row r="1133" spans="1:11" x14ac:dyDescent="0.3">
      <c r="A1133" t="s">
        <v>1238</v>
      </c>
      <c r="B1133">
        <v>30.114999999999998</v>
      </c>
      <c r="C1133">
        <v>4.99</v>
      </c>
      <c r="D1133" t="s">
        <v>2379</v>
      </c>
      <c r="E1133" t="s">
        <v>2379</v>
      </c>
      <c r="F1133" t="s">
        <v>2379</v>
      </c>
      <c r="G1133">
        <v>2</v>
      </c>
      <c r="H1133" t="s">
        <v>2379</v>
      </c>
      <c r="J1133" t="str" cm="1">
        <f t="array" ref="J1133">_xlfn.IFS(B1133&lt;18.5,"Underweight",B1133&lt;=24.9,"Normal weight",B1133&lt;=29.9, "overweight",TRUE,"obesity")</f>
        <v>obesity</v>
      </c>
      <c r="K1133" t="str" cm="1">
        <f t="array" ref="K1133">_xlfn.IFS(C1133&lt;5.7,"Normal",C1133&lt;=6.4,"Predibetics",TRUE,"Diabetes")</f>
        <v>Normal</v>
      </c>
    </row>
    <row r="1134" spans="1:11" x14ac:dyDescent="0.3">
      <c r="A1134" t="s">
        <v>1237</v>
      </c>
      <c r="B1134">
        <v>22.41</v>
      </c>
      <c r="C1134">
        <v>8.68</v>
      </c>
      <c r="D1134" t="s">
        <v>2379</v>
      </c>
      <c r="E1134" t="s">
        <v>2379</v>
      </c>
      <c r="F1134" t="s">
        <v>2379</v>
      </c>
      <c r="G1134">
        <v>0</v>
      </c>
      <c r="H1134" t="s">
        <v>2379</v>
      </c>
      <c r="J1134" t="str" cm="1">
        <f t="array" ref="J1134">_xlfn.IFS(B1134&lt;18.5,"Underweight",B1134&lt;=24.9,"Normal weight",B1134&lt;=29.9, "overweight",TRUE,"obesity")</f>
        <v>Normal weight</v>
      </c>
      <c r="K1134" t="str" cm="1">
        <f t="array" ref="K1134">_xlfn.IFS(C1134&lt;5.7,"Normal",C1134&lt;=6.4,"Predibetics",TRUE,"Diabetes")</f>
        <v>Diabetes</v>
      </c>
    </row>
    <row r="1135" spans="1:11" x14ac:dyDescent="0.3">
      <c r="A1135" t="s">
        <v>1236</v>
      </c>
      <c r="B1135">
        <v>45.72</v>
      </c>
      <c r="C1135">
        <v>4.2300000000000004</v>
      </c>
      <c r="D1135" t="s">
        <v>2380</v>
      </c>
      <c r="E1135" t="s">
        <v>2379</v>
      </c>
      <c r="F1135" t="s">
        <v>2379</v>
      </c>
      <c r="G1135">
        <v>0</v>
      </c>
      <c r="H1135" t="s">
        <v>2379</v>
      </c>
      <c r="J1135" t="str" cm="1">
        <f t="array" ref="J1135">_xlfn.IFS(B1135&lt;18.5,"Underweight",B1135&lt;=24.9,"Normal weight",B1135&lt;=29.9, "overweight",TRUE,"obesity")</f>
        <v>obesity</v>
      </c>
      <c r="K1135" t="str" cm="1">
        <f t="array" ref="K1135">_xlfn.IFS(C1135&lt;5.7,"Normal",C1135&lt;=6.4,"Predibetics",TRUE,"Diabetes")</f>
        <v>Normal</v>
      </c>
    </row>
    <row r="1136" spans="1:11" x14ac:dyDescent="0.3">
      <c r="A1136" t="s">
        <v>1235</v>
      </c>
      <c r="B1136">
        <v>25</v>
      </c>
      <c r="C1136">
        <v>5.32</v>
      </c>
      <c r="D1136" t="s">
        <v>2380</v>
      </c>
      <c r="E1136" t="s">
        <v>2379</v>
      </c>
      <c r="F1136" t="s">
        <v>2379</v>
      </c>
      <c r="G1136">
        <v>2</v>
      </c>
      <c r="H1136" t="s">
        <v>2379</v>
      </c>
      <c r="J1136" t="str" cm="1">
        <f t="array" ref="J1136">_xlfn.IFS(B1136&lt;18.5,"Underweight",B1136&lt;=24.9,"Normal weight",B1136&lt;=29.9, "overweight",TRUE,"obesity")</f>
        <v>overweight</v>
      </c>
      <c r="K1136" t="str" cm="1">
        <f t="array" ref="K1136">_xlfn.IFS(C1136&lt;5.7,"Normal",C1136&lt;=6.4,"Predibetics",TRUE,"Diabetes")</f>
        <v>Normal</v>
      </c>
    </row>
    <row r="1137" spans="1:11" x14ac:dyDescent="0.3">
      <c r="A1137" t="s">
        <v>1234</v>
      </c>
      <c r="B1137">
        <v>39.5</v>
      </c>
      <c r="C1137">
        <v>6.66</v>
      </c>
      <c r="D1137" t="s">
        <v>2379</v>
      </c>
      <c r="E1137" t="s">
        <v>2379</v>
      </c>
      <c r="F1137" t="s">
        <v>2379</v>
      </c>
      <c r="G1137">
        <v>0</v>
      </c>
      <c r="H1137" t="s">
        <v>2379</v>
      </c>
      <c r="J1137" t="str" cm="1">
        <f t="array" ref="J1137">_xlfn.IFS(B1137&lt;18.5,"Underweight",B1137&lt;=24.9,"Normal weight",B1137&lt;=29.9, "overweight",TRUE,"obesity")</f>
        <v>obesity</v>
      </c>
      <c r="K1137" t="str" cm="1">
        <f t="array" ref="K1137">_xlfn.IFS(C1137&lt;5.7,"Normal",C1137&lt;=6.4,"Predibetics",TRUE,"Diabetes")</f>
        <v>Diabetes</v>
      </c>
    </row>
    <row r="1138" spans="1:11" x14ac:dyDescent="0.3">
      <c r="A1138" t="s">
        <v>1233</v>
      </c>
      <c r="B1138">
        <v>37.729999999999997</v>
      </c>
      <c r="C1138">
        <v>7.4</v>
      </c>
      <c r="D1138" t="s">
        <v>2379</v>
      </c>
      <c r="E1138" t="s">
        <v>2379</v>
      </c>
      <c r="F1138" t="s">
        <v>2379</v>
      </c>
      <c r="G1138">
        <v>0</v>
      </c>
      <c r="H1138" t="s">
        <v>2379</v>
      </c>
      <c r="J1138" t="str" cm="1">
        <f t="array" ref="J1138">_xlfn.IFS(B1138&lt;18.5,"Underweight",B1138&lt;=24.9,"Normal weight",B1138&lt;=29.9, "overweight",TRUE,"obesity")</f>
        <v>obesity</v>
      </c>
      <c r="K1138" t="str" cm="1">
        <f t="array" ref="K1138">_xlfn.IFS(C1138&lt;5.7,"Normal",C1138&lt;=6.4,"Predibetics",TRUE,"Diabetes")</f>
        <v>Diabetes</v>
      </c>
    </row>
    <row r="1139" spans="1:11" x14ac:dyDescent="0.3">
      <c r="A1139" t="s">
        <v>1232</v>
      </c>
      <c r="B1139">
        <v>40.659999999999997</v>
      </c>
      <c r="C1139">
        <v>10.08</v>
      </c>
      <c r="D1139" t="s">
        <v>2379</v>
      </c>
      <c r="E1139" t="s">
        <v>2379</v>
      </c>
      <c r="F1139" t="s">
        <v>2379</v>
      </c>
      <c r="G1139">
        <v>0</v>
      </c>
      <c r="H1139" t="s">
        <v>2379</v>
      </c>
      <c r="J1139" t="str" cm="1">
        <f t="array" ref="J1139">_xlfn.IFS(B1139&lt;18.5,"Underweight",B1139&lt;=24.9,"Normal weight",B1139&lt;=29.9, "overweight",TRUE,"obesity")</f>
        <v>obesity</v>
      </c>
      <c r="K1139" t="str" cm="1">
        <f t="array" ref="K1139">_xlfn.IFS(C1139&lt;5.7,"Normal",C1139&lt;=6.4,"Predibetics",TRUE,"Diabetes")</f>
        <v>Diabetes</v>
      </c>
    </row>
    <row r="1140" spans="1:11" x14ac:dyDescent="0.3">
      <c r="A1140" t="s">
        <v>1231</v>
      </c>
      <c r="B1140">
        <v>34.200000000000003</v>
      </c>
      <c r="C1140">
        <v>8.58</v>
      </c>
      <c r="D1140" t="s">
        <v>2379</v>
      </c>
      <c r="E1140" t="s">
        <v>2379</v>
      </c>
      <c r="F1140" t="s">
        <v>2379</v>
      </c>
      <c r="G1140">
        <v>0</v>
      </c>
      <c r="H1140" t="s">
        <v>2379</v>
      </c>
      <c r="J1140" t="str" cm="1">
        <f t="array" ref="J1140">_xlfn.IFS(B1140&lt;18.5,"Underweight",B1140&lt;=24.9,"Normal weight",B1140&lt;=29.9, "overweight",TRUE,"obesity")</f>
        <v>obesity</v>
      </c>
      <c r="K1140" t="str" cm="1">
        <f t="array" ref="K1140">_xlfn.IFS(C1140&lt;5.7,"Normal",C1140&lt;=6.4,"Predibetics",TRUE,"Diabetes")</f>
        <v>Diabetes</v>
      </c>
    </row>
    <row r="1141" spans="1:11" x14ac:dyDescent="0.3">
      <c r="A1141" t="s">
        <v>1230</v>
      </c>
      <c r="B1141">
        <v>46.51</v>
      </c>
      <c r="C1141">
        <v>5.84</v>
      </c>
      <c r="D1141" t="s">
        <v>2379</v>
      </c>
      <c r="E1141" t="s">
        <v>2379</v>
      </c>
      <c r="F1141" t="s">
        <v>2379</v>
      </c>
      <c r="G1141">
        <v>1</v>
      </c>
      <c r="H1141" t="s">
        <v>2379</v>
      </c>
      <c r="J1141" t="str" cm="1">
        <f t="array" ref="J1141">_xlfn.IFS(B1141&lt;18.5,"Underweight",B1141&lt;=24.9,"Normal weight",B1141&lt;=29.9, "overweight",TRUE,"obesity")</f>
        <v>obesity</v>
      </c>
      <c r="K1141" t="str" cm="1">
        <f t="array" ref="K1141">_xlfn.IFS(C1141&lt;5.7,"Normal",C1141&lt;=6.4,"Predibetics",TRUE,"Diabetes")</f>
        <v>Predibetics</v>
      </c>
    </row>
    <row r="1142" spans="1:11" x14ac:dyDescent="0.3">
      <c r="A1142" t="s">
        <v>1229</v>
      </c>
      <c r="B1142">
        <v>28.88</v>
      </c>
      <c r="C1142">
        <v>4.8600000000000003</v>
      </c>
      <c r="D1142" t="s">
        <v>2380</v>
      </c>
      <c r="E1142" t="s">
        <v>2379</v>
      </c>
      <c r="F1142" t="s">
        <v>2381</v>
      </c>
      <c r="G1142">
        <v>1</v>
      </c>
      <c r="H1142" t="s">
        <v>2379</v>
      </c>
      <c r="J1142" t="str" cm="1">
        <f t="array" ref="J1142">_xlfn.IFS(B1142&lt;18.5,"Underweight",B1142&lt;=24.9,"Normal weight",B1142&lt;=29.9, "overweight",TRUE,"obesity")</f>
        <v>overweight</v>
      </c>
      <c r="K1142" t="str" cm="1">
        <f t="array" ref="K1142">_xlfn.IFS(C1142&lt;5.7,"Normal",C1142&lt;=6.4,"Predibetics",TRUE,"Diabetes")</f>
        <v>Normal</v>
      </c>
    </row>
    <row r="1143" spans="1:11" x14ac:dyDescent="0.3">
      <c r="A1143" t="s">
        <v>1228</v>
      </c>
      <c r="B1143">
        <v>33.914999999999999</v>
      </c>
      <c r="C1143">
        <v>11.52</v>
      </c>
      <c r="D1143" t="s">
        <v>2379</v>
      </c>
      <c r="E1143" t="s">
        <v>2379</v>
      </c>
      <c r="F1143" t="s">
        <v>2379</v>
      </c>
      <c r="G1143">
        <v>0</v>
      </c>
      <c r="H1143" t="s">
        <v>2379</v>
      </c>
      <c r="J1143" t="str" cm="1">
        <f t="array" ref="J1143">_xlfn.IFS(B1143&lt;18.5,"Underweight",B1143&lt;=24.9,"Normal weight",B1143&lt;=29.9, "overweight",TRUE,"obesity")</f>
        <v>obesity</v>
      </c>
      <c r="K1143" t="str" cm="1">
        <f t="array" ref="K1143">_xlfn.IFS(C1143&lt;5.7,"Normal",C1143&lt;=6.4,"Predibetics",TRUE,"Diabetes")</f>
        <v>Diabetes</v>
      </c>
    </row>
    <row r="1144" spans="1:11" x14ac:dyDescent="0.3">
      <c r="A1144" t="s">
        <v>1227</v>
      </c>
      <c r="B1144">
        <v>24.32</v>
      </c>
      <c r="C1144">
        <v>6.15</v>
      </c>
      <c r="D1144" t="s">
        <v>2380</v>
      </c>
      <c r="E1144" t="s">
        <v>2379</v>
      </c>
      <c r="F1144" t="s">
        <v>2381</v>
      </c>
      <c r="G1144">
        <v>1</v>
      </c>
      <c r="H1144" t="s">
        <v>2379</v>
      </c>
      <c r="J1144" t="str" cm="1">
        <f t="array" ref="J1144">_xlfn.IFS(B1144&lt;18.5,"Underweight",B1144&lt;=24.9,"Normal weight",B1144&lt;=29.9, "overweight",TRUE,"obesity")</f>
        <v>Normal weight</v>
      </c>
      <c r="K1144" t="str" cm="1">
        <f t="array" ref="K1144">_xlfn.IFS(C1144&lt;5.7,"Normal",C1144&lt;=6.4,"Predibetics",TRUE,"Diabetes")</f>
        <v>Predibetics</v>
      </c>
    </row>
    <row r="1145" spans="1:11" x14ac:dyDescent="0.3">
      <c r="A1145" t="s">
        <v>1226</v>
      </c>
      <c r="B1145">
        <v>25.8</v>
      </c>
      <c r="C1145">
        <v>9.94</v>
      </c>
      <c r="D1145" t="s">
        <v>2379</v>
      </c>
      <c r="E1145" t="s">
        <v>2379</v>
      </c>
      <c r="F1145" t="s">
        <v>2379</v>
      </c>
      <c r="G1145">
        <v>0</v>
      </c>
      <c r="H1145" t="s">
        <v>2379</v>
      </c>
      <c r="J1145" t="str" cm="1">
        <f t="array" ref="J1145">_xlfn.IFS(B1145&lt;18.5,"Underweight",B1145&lt;=24.9,"Normal weight",B1145&lt;=29.9, "overweight",TRUE,"obesity")</f>
        <v>overweight</v>
      </c>
      <c r="K1145" t="str" cm="1">
        <f t="array" ref="K1145">_xlfn.IFS(C1145&lt;5.7,"Normal",C1145&lt;=6.4,"Predibetics",TRUE,"Diabetes")</f>
        <v>Diabetes</v>
      </c>
    </row>
    <row r="1146" spans="1:11" x14ac:dyDescent="0.3">
      <c r="A1146" t="s">
        <v>1225</v>
      </c>
      <c r="B1146">
        <v>21.56</v>
      </c>
      <c r="C1146">
        <v>10.56</v>
      </c>
      <c r="D1146" t="s">
        <v>2379</v>
      </c>
      <c r="E1146" t="s">
        <v>2379</v>
      </c>
      <c r="F1146" t="s">
        <v>2379</v>
      </c>
      <c r="G1146">
        <v>0</v>
      </c>
      <c r="H1146" t="s">
        <v>2379</v>
      </c>
      <c r="J1146" t="str" cm="1">
        <f t="array" ref="J1146">_xlfn.IFS(B1146&lt;18.5,"Underweight",B1146&lt;=24.9,"Normal weight",B1146&lt;=29.9, "overweight",TRUE,"obesity")</f>
        <v>Normal weight</v>
      </c>
      <c r="K1146" t="str" cm="1">
        <f t="array" ref="K1146">_xlfn.IFS(C1146&lt;5.7,"Normal",C1146&lt;=6.4,"Predibetics",TRUE,"Diabetes")</f>
        <v>Diabetes</v>
      </c>
    </row>
    <row r="1147" spans="1:11" x14ac:dyDescent="0.3">
      <c r="A1147" t="s">
        <v>1224</v>
      </c>
      <c r="B1147">
        <v>31.6</v>
      </c>
      <c r="C1147">
        <v>6.79</v>
      </c>
      <c r="D1147" t="s">
        <v>2379</v>
      </c>
      <c r="E1147" t="s">
        <v>2379</v>
      </c>
      <c r="F1147" t="s">
        <v>2379</v>
      </c>
      <c r="G1147">
        <v>0</v>
      </c>
      <c r="H1147" t="s">
        <v>2379</v>
      </c>
      <c r="J1147" t="str" cm="1">
        <f t="array" ref="J1147">_xlfn.IFS(B1147&lt;18.5,"Underweight",B1147&lt;=24.9,"Normal weight",B1147&lt;=29.9, "overweight",TRUE,"obesity")</f>
        <v>obesity</v>
      </c>
      <c r="K1147" t="str" cm="1">
        <f t="array" ref="K1147">_xlfn.IFS(C1147&lt;5.7,"Normal",C1147&lt;=6.4,"Predibetics",TRUE,"Diabetes")</f>
        <v>Diabetes</v>
      </c>
    </row>
    <row r="1148" spans="1:11" x14ac:dyDescent="0.3">
      <c r="A1148" t="s">
        <v>1223</v>
      </c>
      <c r="B1148">
        <v>42.93</v>
      </c>
      <c r="C1148">
        <v>4.8</v>
      </c>
      <c r="D1148" t="s">
        <v>2379</v>
      </c>
      <c r="E1148" t="s">
        <v>2379</v>
      </c>
      <c r="F1148" t="s">
        <v>2379</v>
      </c>
      <c r="G1148">
        <v>1</v>
      </c>
      <c r="H1148" t="s">
        <v>2379</v>
      </c>
      <c r="J1148" t="str" cm="1">
        <f t="array" ref="J1148">_xlfn.IFS(B1148&lt;18.5,"Underweight",B1148&lt;=24.9,"Normal weight",B1148&lt;=29.9, "overweight",TRUE,"obesity")</f>
        <v>obesity</v>
      </c>
      <c r="K1148" t="str" cm="1">
        <f t="array" ref="K1148">_xlfn.IFS(C1148&lt;5.7,"Normal",C1148&lt;=6.4,"Predibetics",TRUE,"Diabetes")</f>
        <v>Normal</v>
      </c>
    </row>
    <row r="1149" spans="1:11" x14ac:dyDescent="0.3">
      <c r="A1149" t="s">
        <v>1222</v>
      </c>
      <c r="B1149">
        <v>26.72</v>
      </c>
      <c r="C1149">
        <v>5.75</v>
      </c>
      <c r="D1149" t="s">
        <v>2379</v>
      </c>
      <c r="E1149" t="s">
        <v>2379</v>
      </c>
      <c r="F1149" t="s">
        <v>2379</v>
      </c>
      <c r="G1149">
        <v>2</v>
      </c>
      <c r="H1149" t="s">
        <v>2379</v>
      </c>
      <c r="J1149" t="str" cm="1">
        <f t="array" ref="J1149">_xlfn.IFS(B1149&lt;18.5,"Underweight",B1149&lt;=24.9,"Normal weight",B1149&lt;=29.9, "overweight",TRUE,"obesity")</f>
        <v>overweight</v>
      </c>
      <c r="K1149" t="str" cm="1">
        <f t="array" ref="K1149">_xlfn.IFS(C1149&lt;5.7,"Normal",C1149&lt;=6.4,"Predibetics",TRUE,"Diabetes")</f>
        <v>Predibetics</v>
      </c>
    </row>
    <row r="1150" spans="1:11" x14ac:dyDescent="0.3">
      <c r="A1150" t="s">
        <v>1221</v>
      </c>
      <c r="B1150">
        <v>26.67</v>
      </c>
      <c r="C1150">
        <v>5.81</v>
      </c>
      <c r="D1150" t="s">
        <v>2379</v>
      </c>
      <c r="E1150" t="s">
        <v>2379</v>
      </c>
      <c r="F1150" t="s">
        <v>2379</v>
      </c>
      <c r="G1150">
        <v>2</v>
      </c>
      <c r="H1150" t="s">
        <v>2379</v>
      </c>
      <c r="J1150" t="str" cm="1">
        <f t="array" ref="J1150">_xlfn.IFS(B1150&lt;18.5,"Underweight",B1150&lt;=24.9,"Normal weight",B1150&lt;=29.9, "overweight",TRUE,"obesity")</f>
        <v>overweight</v>
      </c>
      <c r="K1150" t="str" cm="1">
        <f t="array" ref="K1150">_xlfn.IFS(C1150&lt;5.7,"Normal",C1150&lt;=6.4,"Predibetics",TRUE,"Diabetes")</f>
        <v>Predibetics</v>
      </c>
    </row>
    <row r="1151" spans="1:11" x14ac:dyDescent="0.3">
      <c r="A1151" t="s">
        <v>1220</v>
      </c>
      <c r="B1151">
        <v>42.68</v>
      </c>
      <c r="C1151">
        <v>9.2799999999999994</v>
      </c>
      <c r="D1151" t="s">
        <v>2379</v>
      </c>
      <c r="E1151" t="s">
        <v>2379</v>
      </c>
      <c r="F1151" t="s">
        <v>2379</v>
      </c>
      <c r="G1151">
        <v>2</v>
      </c>
      <c r="H1151" t="s">
        <v>2379</v>
      </c>
      <c r="J1151" t="str" cm="1">
        <f t="array" ref="J1151">_xlfn.IFS(B1151&lt;18.5,"Underweight",B1151&lt;=24.9,"Normal weight",B1151&lt;=29.9, "overweight",TRUE,"obesity")</f>
        <v>obesity</v>
      </c>
      <c r="K1151" t="str" cm="1">
        <f t="array" ref="K1151">_xlfn.IFS(C1151&lt;5.7,"Normal",C1151&lt;=6.4,"Predibetics",TRUE,"Diabetes")</f>
        <v>Diabetes</v>
      </c>
    </row>
    <row r="1152" spans="1:11" x14ac:dyDescent="0.3">
      <c r="A1152" t="s">
        <v>1219</v>
      </c>
      <c r="B1152">
        <v>24.31</v>
      </c>
      <c r="C1152">
        <v>6.37</v>
      </c>
      <c r="D1152" t="s">
        <v>2379</v>
      </c>
      <c r="E1152" t="s">
        <v>2379</v>
      </c>
      <c r="F1152" t="s">
        <v>2379</v>
      </c>
      <c r="G1152">
        <v>0</v>
      </c>
      <c r="H1152" t="s">
        <v>2379</v>
      </c>
      <c r="J1152" t="str" cm="1">
        <f t="array" ref="J1152">_xlfn.IFS(B1152&lt;18.5,"Underweight",B1152&lt;=24.9,"Normal weight",B1152&lt;=29.9, "overweight",TRUE,"obesity")</f>
        <v>Normal weight</v>
      </c>
      <c r="K1152" t="str" cm="1">
        <f t="array" ref="K1152">_xlfn.IFS(C1152&lt;5.7,"Normal",C1152&lt;=6.4,"Predibetics",TRUE,"Diabetes")</f>
        <v>Predibetics</v>
      </c>
    </row>
    <row r="1153" spans="1:11" x14ac:dyDescent="0.3">
      <c r="A1153" t="s">
        <v>1218</v>
      </c>
      <c r="B1153">
        <v>44.75</v>
      </c>
      <c r="C1153">
        <v>5.09</v>
      </c>
      <c r="D1153" t="s">
        <v>2380</v>
      </c>
      <c r="E1153" t="s">
        <v>2379</v>
      </c>
      <c r="F1153" t="s">
        <v>2379</v>
      </c>
      <c r="G1153">
        <v>0</v>
      </c>
      <c r="H1153" t="s">
        <v>2379</v>
      </c>
      <c r="J1153" t="str" cm="1">
        <f t="array" ref="J1153">_xlfn.IFS(B1153&lt;18.5,"Underweight",B1153&lt;=24.9,"Normal weight",B1153&lt;=29.9, "overweight",TRUE,"obesity")</f>
        <v>obesity</v>
      </c>
      <c r="K1153" t="str" cm="1">
        <f t="array" ref="K1153">_xlfn.IFS(C1153&lt;5.7,"Normal",C1153&lt;=6.4,"Predibetics",TRUE,"Diabetes")</f>
        <v>Normal</v>
      </c>
    </row>
    <row r="1154" spans="1:11" x14ac:dyDescent="0.3">
      <c r="A1154" t="s">
        <v>1217</v>
      </c>
      <c r="B1154">
        <v>30.78</v>
      </c>
      <c r="C1154">
        <v>7.94</v>
      </c>
      <c r="D1154" t="s">
        <v>2379</v>
      </c>
      <c r="E1154" t="s">
        <v>2379</v>
      </c>
      <c r="F1154" t="s">
        <v>2379</v>
      </c>
      <c r="G1154">
        <v>2</v>
      </c>
      <c r="H1154" t="s">
        <v>2379</v>
      </c>
      <c r="J1154" t="str" cm="1">
        <f t="array" ref="J1154">_xlfn.IFS(B1154&lt;18.5,"Underweight",B1154&lt;=24.9,"Normal weight",B1154&lt;=29.9, "overweight",TRUE,"obesity")</f>
        <v>obesity</v>
      </c>
      <c r="K1154" t="str" cm="1">
        <f t="array" ref="K1154">_xlfn.IFS(C1154&lt;5.7,"Normal",C1154&lt;=6.4,"Predibetics",TRUE,"Diabetes")</f>
        <v>Diabetes</v>
      </c>
    </row>
    <row r="1155" spans="1:11" x14ac:dyDescent="0.3">
      <c r="A1155" t="s">
        <v>1216</v>
      </c>
      <c r="B1155">
        <v>21.86</v>
      </c>
      <c r="C1155">
        <v>10.95</v>
      </c>
      <c r="D1155" t="s">
        <v>2379</v>
      </c>
      <c r="E1155" t="s">
        <v>2379</v>
      </c>
      <c r="F1155" t="s">
        <v>2379</v>
      </c>
      <c r="G1155">
        <v>0</v>
      </c>
      <c r="H1155" t="s">
        <v>2379</v>
      </c>
      <c r="J1155" t="str" cm="1">
        <f t="array" ref="J1155">_xlfn.IFS(B1155&lt;18.5,"Underweight",B1155&lt;=24.9,"Normal weight",B1155&lt;=29.9, "overweight",TRUE,"obesity")</f>
        <v>Normal weight</v>
      </c>
      <c r="K1155" t="str" cm="1">
        <f t="array" ref="K1155">_xlfn.IFS(C1155&lt;5.7,"Normal",C1155&lt;=6.4,"Predibetics",TRUE,"Diabetes")</f>
        <v>Diabetes</v>
      </c>
    </row>
    <row r="1156" spans="1:11" x14ac:dyDescent="0.3">
      <c r="A1156" t="s">
        <v>1215</v>
      </c>
      <c r="B1156">
        <v>49.09</v>
      </c>
      <c r="C1156">
        <v>6.3</v>
      </c>
      <c r="D1156" t="s">
        <v>2380</v>
      </c>
      <c r="E1156" t="s">
        <v>2379</v>
      </c>
      <c r="F1156" t="s">
        <v>2379</v>
      </c>
      <c r="G1156">
        <v>0</v>
      </c>
      <c r="H1156" t="s">
        <v>2379</v>
      </c>
      <c r="J1156" t="str" cm="1">
        <f t="array" ref="J1156">_xlfn.IFS(B1156&lt;18.5,"Underweight",B1156&lt;=24.9,"Normal weight",B1156&lt;=29.9, "overweight",TRUE,"obesity")</f>
        <v>obesity</v>
      </c>
      <c r="K1156" t="str" cm="1">
        <f t="array" ref="K1156">_xlfn.IFS(C1156&lt;5.7,"Normal",C1156&lt;=6.4,"Predibetics",TRUE,"Diabetes")</f>
        <v>Predibetics</v>
      </c>
    </row>
    <row r="1157" spans="1:11" x14ac:dyDescent="0.3">
      <c r="A1157" t="s">
        <v>1214</v>
      </c>
      <c r="B1157">
        <v>47.74</v>
      </c>
      <c r="C1157">
        <v>8.0500000000000007</v>
      </c>
      <c r="D1157" t="s">
        <v>2380</v>
      </c>
      <c r="E1157" t="s">
        <v>2379</v>
      </c>
      <c r="F1157" t="s">
        <v>2379</v>
      </c>
      <c r="G1157">
        <v>2</v>
      </c>
      <c r="H1157" t="s">
        <v>2379</v>
      </c>
      <c r="J1157" t="str" cm="1">
        <f t="array" ref="J1157">_xlfn.IFS(B1157&lt;18.5,"Underweight",B1157&lt;=24.9,"Normal weight",B1157&lt;=29.9, "overweight",TRUE,"obesity")</f>
        <v>obesity</v>
      </c>
      <c r="K1157" t="str" cm="1">
        <f t="array" ref="K1157">_xlfn.IFS(C1157&lt;5.7,"Normal",C1157&lt;=6.4,"Predibetics",TRUE,"Diabetes")</f>
        <v>Diabetes</v>
      </c>
    </row>
    <row r="1158" spans="1:11" x14ac:dyDescent="0.3">
      <c r="A1158" t="s">
        <v>1213</v>
      </c>
      <c r="B1158">
        <v>30.2</v>
      </c>
      <c r="C1158">
        <v>9.8800000000000008</v>
      </c>
      <c r="D1158" t="s">
        <v>2380</v>
      </c>
      <c r="E1158" t="s">
        <v>2379</v>
      </c>
      <c r="F1158" t="s">
        <v>2379</v>
      </c>
      <c r="G1158">
        <v>2</v>
      </c>
      <c r="H1158" t="s">
        <v>2379</v>
      </c>
      <c r="J1158" t="str" cm="1">
        <f t="array" ref="J1158">_xlfn.IFS(B1158&lt;18.5,"Underweight",B1158&lt;=24.9,"Normal weight",B1158&lt;=29.9, "overweight",TRUE,"obesity")</f>
        <v>obesity</v>
      </c>
      <c r="K1158" t="str" cm="1">
        <f t="array" ref="K1158">_xlfn.IFS(C1158&lt;5.7,"Normal",C1158&lt;=6.4,"Predibetics",TRUE,"Diabetes")</f>
        <v>Diabetes</v>
      </c>
    </row>
    <row r="1159" spans="1:11" x14ac:dyDescent="0.3">
      <c r="A1159" t="s">
        <v>1212</v>
      </c>
      <c r="B1159">
        <v>33.25</v>
      </c>
      <c r="C1159">
        <v>7.42</v>
      </c>
      <c r="D1159" t="s">
        <v>2380</v>
      </c>
      <c r="E1159" t="s">
        <v>2379</v>
      </c>
      <c r="F1159" t="s">
        <v>2379</v>
      </c>
      <c r="G1159">
        <v>2</v>
      </c>
      <c r="H1159" t="s">
        <v>2379</v>
      </c>
      <c r="J1159" t="str" cm="1">
        <f t="array" ref="J1159">_xlfn.IFS(B1159&lt;18.5,"Underweight",B1159&lt;=24.9,"Normal weight",B1159&lt;=29.9, "overweight",TRUE,"obesity")</f>
        <v>obesity</v>
      </c>
      <c r="K1159" t="str" cm="1">
        <f t="array" ref="K1159">_xlfn.IFS(C1159&lt;5.7,"Normal",C1159&lt;=6.4,"Predibetics",TRUE,"Diabetes")</f>
        <v>Diabetes</v>
      </c>
    </row>
    <row r="1160" spans="1:11" x14ac:dyDescent="0.3">
      <c r="A1160" t="s">
        <v>1211</v>
      </c>
      <c r="B1160">
        <v>26.6</v>
      </c>
      <c r="C1160">
        <v>8.4499999999999993</v>
      </c>
      <c r="D1160" t="s">
        <v>2380</v>
      </c>
      <c r="E1160" t="s">
        <v>2379</v>
      </c>
      <c r="F1160" t="s">
        <v>2379</v>
      </c>
      <c r="G1160">
        <v>1</v>
      </c>
      <c r="H1160" t="s">
        <v>2379</v>
      </c>
      <c r="J1160" t="str" cm="1">
        <f t="array" ref="J1160">_xlfn.IFS(B1160&lt;18.5,"Underweight",B1160&lt;=24.9,"Normal weight",B1160&lt;=29.9, "overweight",TRUE,"obesity")</f>
        <v>overweight</v>
      </c>
      <c r="K1160" t="str" cm="1">
        <f t="array" ref="K1160">_xlfn.IFS(C1160&lt;5.7,"Normal",C1160&lt;=6.4,"Predibetics",TRUE,"Diabetes")</f>
        <v>Diabetes</v>
      </c>
    </row>
    <row r="1161" spans="1:11" x14ac:dyDescent="0.3">
      <c r="A1161" t="s">
        <v>1210</v>
      </c>
      <c r="B1161">
        <v>26.35</v>
      </c>
      <c r="C1161">
        <v>6.21</v>
      </c>
      <c r="D1161" t="s">
        <v>2379</v>
      </c>
      <c r="E1161" t="s">
        <v>2379</v>
      </c>
      <c r="F1161" t="s">
        <v>2379</v>
      </c>
      <c r="G1161">
        <v>2</v>
      </c>
      <c r="H1161" t="s">
        <v>2379</v>
      </c>
      <c r="J1161" t="str" cm="1">
        <f t="array" ref="J1161">_xlfn.IFS(B1161&lt;18.5,"Underweight",B1161&lt;=24.9,"Normal weight",B1161&lt;=29.9, "overweight",TRUE,"obesity")</f>
        <v>overweight</v>
      </c>
      <c r="K1161" t="str" cm="1">
        <f t="array" ref="K1161">_xlfn.IFS(C1161&lt;5.7,"Normal",C1161&lt;=6.4,"Predibetics",TRUE,"Diabetes")</f>
        <v>Predibetics</v>
      </c>
    </row>
    <row r="1162" spans="1:11" x14ac:dyDescent="0.3">
      <c r="A1162" t="s">
        <v>1209</v>
      </c>
      <c r="B1162">
        <v>39.994999999999997</v>
      </c>
      <c r="C1162">
        <v>4.6500000000000004</v>
      </c>
      <c r="D1162" t="s">
        <v>2379</v>
      </c>
      <c r="E1162" t="s">
        <v>2379</v>
      </c>
      <c r="F1162" t="s">
        <v>2379</v>
      </c>
      <c r="G1162">
        <v>0</v>
      </c>
      <c r="H1162" t="s">
        <v>2379</v>
      </c>
      <c r="J1162" t="str" cm="1">
        <f t="array" ref="J1162">_xlfn.IFS(B1162&lt;18.5,"Underweight",B1162&lt;=24.9,"Normal weight",B1162&lt;=29.9, "overweight",TRUE,"obesity")</f>
        <v>obesity</v>
      </c>
      <c r="K1162" t="str" cm="1">
        <f t="array" ref="K1162">_xlfn.IFS(C1162&lt;5.7,"Normal",C1162&lt;=6.4,"Predibetics",TRUE,"Diabetes")</f>
        <v>Normal</v>
      </c>
    </row>
    <row r="1163" spans="1:11" x14ac:dyDescent="0.3">
      <c r="A1163" t="s">
        <v>1208</v>
      </c>
      <c r="B1163">
        <v>22.92</v>
      </c>
      <c r="C1163">
        <v>5.87</v>
      </c>
      <c r="D1163" t="s">
        <v>2380</v>
      </c>
      <c r="E1163" t="s">
        <v>2379</v>
      </c>
      <c r="F1163" t="s">
        <v>2379</v>
      </c>
      <c r="G1163">
        <v>1</v>
      </c>
      <c r="H1163" t="s">
        <v>2379</v>
      </c>
      <c r="J1163" t="str" cm="1">
        <f t="array" ref="J1163">_xlfn.IFS(B1163&lt;18.5,"Underweight",B1163&lt;=24.9,"Normal weight",B1163&lt;=29.9, "overweight",TRUE,"obesity")</f>
        <v>Normal weight</v>
      </c>
      <c r="K1163" t="str" cm="1">
        <f t="array" ref="K1163">_xlfn.IFS(C1163&lt;5.7,"Normal",C1163&lt;=6.4,"Predibetics",TRUE,"Diabetes")</f>
        <v>Predibetics</v>
      </c>
    </row>
    <row r="1164" spans="1:11" x14ac:dyDescent="0.3">
      <c r="A1164" t="s">
        <v>1207</v>
      </c>
      <c r="B1164">
        <v>24.78</v>
      </c>
      <c r="C1164">
        <v>4.24</v>
      </c>
      <c r="D1164" t="s">
        <v>2380</v>
      </c>
      <c r="E1164" t="s">
        <v>2379</v>
      </c>
      <c r="F1164" t="s">
        <v>2379</v>
      </c>
      <c r="G1164">
        <v>2</v>
      </c>
      <c r="H1164" t="s">
        <v>2379</v>
      </c>
      <c r="J1164" t="str" cm="1">
        <f t="array" ref="J1164">_xlfn.IFS(B1164&lt;18.5,"Underweight",B1164&lt;=24.9,"Normal weight",B1164&lt;=29.9, "overweight",TRUE,"obesity")</f>
        <v>Normal weight</v>
      </c>
      <c r="K1164" t="str" cm="1">
        <f t="array" ref="K1164">_xlfn.IFS(C1164&lt;5.7,"Normal",C1164&lt;=6.4,"Predibetics",TRUE,"Diabetes")</f>
        <v>Normal</v>
      </c>
    </row>
    <row r="1165" spans="1:11" x14ac:dyDescent="0.3">
      <c r="A1165" t="s">
        <v>1206</v>
      </c>
      <c r="B1165">
        <v>34.07</v>
      </c>
      <c r="C1165">
        <v>7.81</v>
      </c>
      <c r="D1165" t="s">
        <v>2380</v>
      </c>
      <c r="E1165" t="s">
        <v>2379</v>
      </c>
      <c r="F1165" t="s">
        <v>2379</v>
      </c>
      <c r="G1165">
        <v>0</v>
      </c>
      <c r="H1165" t="s">
        <v>2379</v>
      </c>
      <c r="J1165" t="str" cm="1">
        <f t="array" ref="J1165">_xlfn.IFS(B1165&lt;18.5,"Underweight",B1165&lt;=24.9,"Normal weight",B1165&lt;=29.9, "overweight",TRUE,"obesity")</f>
        <v>obesity</v>
      </c>
      <c r="K1165" t="str" cm="1">
        <f t="array" ref="K1165">_xlfn.IFS(C1165&lt;5.7,"Normal",C1165&lt;=6.4,"Predibetics",TRUE,"Diabetes")</f>
        <v>Diabetes</v>
      </c>
    </row>
    <row r="1166" spans="1:11" x14ac:dyDescent="0.3">
      <c r="A1166" t="s">
        <v>1205</v>
      </c>
      <c r="B1166">
        <v>30.14</v>
      </c>
      <c r="C1166">
        <v>9.85</v>
      </c>
      <c r="D1166" t="s">
        <v>2379</v>
      </c>
      <c r="E1166" t="s">
        <v>2379</v>
      </c>
      <c r="F1166" t="s">
        <v>2379</v>
      </c>
      <c r="G1166">
        <v>0</v>
      </c>
      <c r="H1166" t="s">
        <v>2379</v>
      </c>
      <c r="J1166" t="str" cm="1">
        <f t="array" ref="J1166">_xlfn.IFS(B1166&lt;18.5,"Underweight",B1166&lt;=24.9,"Normal weight",B1166&lt;=29.9, "overweight",TRUE,"obesity")</f>
        <v>obesity</v>
      </c>
      <c r="K1166" t="str" cm="1">
        <f t="array" ref="K1166">_xlfn.IFS(C1166&lt;5.7,"Normal",C1166&lt;=6.4,"Predibetics",TRUE,"Diabetes")</f>
        <v>Diabetes</v>
      </c>
    </row>
    <row r="1167" spans="1:11" x14ac:dyDescent="0.3">
      <c r="A1167" t="s">
        <v>1204</v>
      </c>
      <c r="B1167">
        <v>18.05</v>
      </c>
      <c r="C1167">
        <v>6.94</v>
      </c>
      <c r="D1167" t="s">
        <v>2379</v>
      </c>
      <c r="E1167" t="s">
        <v>2379</v>
      </c>
      <c r="F1167" t="s">
        <v>2379</v>
      </c>
      <c r="G1167">
        <v>0</v>
      </c>
      <c r="H1167" t="s">
        <v>2379</v>
      </c>
      <c r="J1167" t="str" cm="1">
        <f t="array" ref="J1167">_xlfn.IFS(B1167&lt;18.5,"Underweight",B1167&lt;=24.9,"Normal weight",B1167&lt;=29.9, "overweight",TRUE,"obesity")</f>
        <v>Underweight</v>
      </c>
      <c r="K1167" t="str" cm="1">
        <f t="array" ref="K1167">_xlfn.IFS(C1167&lt;5.7,"Normal",C1167&lt;=6.4,"Predibetics",TRUE,"Diabetes")</f>
        <v>Diabetes</v>
      </c>
    </row>
    <row r="1168" spans="1:11" x14ac:dyDescent="0.3">
      <c r="A1168" t="s">
        <v>1203</v>
      </c>
      <c r="B1168">
        <v>37.4</v>
      </c>
      <c r="C1168">
        <v>11.3</v>
      </c>
      <c r="D1168" t="s">
        <v>2380</v>
      </c>
      <c r="E1168" t="s">
        <v>2379</v>
      </c>
      <c r="F1168" t="s">
        <v>2379</v>
      </c>
      <c r="G1168">
        <v>2</v>
      </c>
      <c r="H1168" t="s">
        <v>2379</v>
      </c>
      <c r="J1168" t="str" cm="1">
        <f t="array" ref="J1168">_xlfn.IFS(B1168&lt;18.5,"Underweight",B1168&lt;=24.9,"Normal weight",B1168&lt;=29.9, "overweight",TRUE,"obesity")</f>
        <v>obesity</v>
      </c>
      <c r="K1168" t="str" cm="1">
        <f t="array" ref="K1168">_xlfn.IFS(C1168&lt;5.7,"Normal",C1168&lt;=6.4,"Predibetics",TRUE,"Diabetes")</f>
        <v>Diabetes</v>
      </c>
    </row>
    <row r="1169" spans="1:11" x14ac:dyDescent="0.3">
      <c r="A1169" t="s">
        <v>1202</v>
      </c>
      <c r="B1169">
        <v>25.75</v>
      </c>
      <c r="C1169">
        <v>9.23</v>
      </c>
      <c r="D1169" t="s">
        <v>2379</v>
      </c>
      <c r="E1169" t="s">
        <v>2379</v>
      </c>
      <c r="F1169" t="s">
        <v>2379</v>
      </c>
      <c r="G1169">
        <v>0</v>
      </c>
      <c r="H1169" t="s">
        <v>2379</v>
      </c>
      <c r="J1169" t="str" cm="1">
        <f t="array" ref="J1169">_xlfn.IFS(B1169&lt;18.5,"Underweight",B1169&lt;=24.9,"Normal weight",B1169&lt;=29.9, "overweight",TRUE,"obesity")</f>
        <v>overweight</v>
      </c>
      <c r="K1169" t="str" cm="1">
        <f t="array" ref="K1169">_xlfn.IFS(C1169&lt;5.7,"Normal",C1169&lt;=6.4,"Predibetics",TRUE,"Diabetes")</f>
        <v>Diabetes</v>
      </c>
    </row>
    <row r="1170" spans="1:11" x14ac:dyDescent="0.3">
      <c r="A1170" t="s">
        <v>1201</v>
      </c>
      <c r="B1170">
        <v>32.299999999999997</v>
      </c>
      <c r="C1170">
        <v>4.37</v>
      </c>
      <c r="D1170" t="s">
        <v>2379</v>
      </c>
      <c r="E1170" t="s">
        <v>2379</v>
      </c>
      <c r="F1170" t="s">
        <v>2379</v>
      </c>
      <c r="G1170">
        <v>2</v>
      </c>
      <c r="H1170" t="s">
        <v>2379</v>
      </c>
      <c r="J1170" t="str" cm="1">
        <f t="array" ref="J1170">_xlfn.IFS(B1170&lt;18.5,"Underweight",B1170&lt;=24.9,"Normal weight",B1170&lt;=29.9, "overweight",TRUE,"obesity")</f>
        <v>obesity</v>
      </c>
      <c r="K1170" t="str" cm="1">
        <f t="array" ref="K1170">_xlfn.IFS(C1170&lt;5.7,"Normal",C1170&lt;=6.4,"Predibetics",TRUE,"Diabetes")</f>
        <v>Normal</v>
      </c>
    </row>
    <row r="1171" spans="1:11" x14ac:dyDescent="0.3">
      <c r="A1171" t="s">
        <v>1200</v>
      </c>
      <c r="B1171">
        <v>28.61</v>
      </c>
      <c r="C1171">
        <v>5.76</v>
      </c>
      <c r="D1171" t="s">
        <v>2379</v>
      </c>
      <c r="E1171" t="s">
        <v>2379</v>
      </c>
      <c r="F1171" t="s">
        <v>2381</v>
      </c>
      <c r="G1171">
        <v>1</v>
      </c>
      <c r="H1171" t="s">
        <v>2379</v>
      </c>
      <c r="J1171" t="str" cm="1">
        <f t="array" ref="J1171">_xlfn.IFS(B1171&lt;18.5,"Underweight",B1171&lt;=24.9,"Normal weight",B1171&lt;=29.9, "overweight",TRUE,"obesity")</f>
        <v>overweight</v>
      </c>
      <c r="K1171" t="str" cm="1">
        <f t="array" ref="K1171">_xlfn.IFS(C1171&lt;5.7,"Normal",C1171&lt;=6.4,"Predibetics",TRUE,"Diabetes")</f>
        <v>Predibetics</v>
      </c>
    </row>
    <row r="1172" spans="1:11" x14ac:dyDescent="0.3">
      <c r="A1172" t="s">
        <v>1199</v>
      </c>
      <c r="B1172">
        <v>45.41</v>
      </c>
      <c r="C1172">
        <v>4.96</v>
      </c>
      <c r="D1172" t="s">
        <v>2379</v>
      </c>
      <c r="E1172" t="s">
        <v>2379</v>
      </c>
      <c r="F1172" t="s">
        <v>2379</v>
      </c>
      <c r="G1172">
        <v>1</v>
      </c>
      <c r="H1172" t="s">
        <v>2379</v>
      </c>
      <c r="J1172" t="str" cm="1">
        <f t="array" ref="J1172">_xlfn.IFS(B1172&lt;18.5,"Underweight",B1172&lt;=24.9,"Normal weight",B1172&lt;=29.9, "overweight",TRUE,"obesity")</f>
        <v>obesity</v>
      </c>
      <c r="K1172" t="str" cm="1">
        <f t="array" ref="K1172">_xlfn.IFS(C1172&lt;5.7,"Normal",C1172&lt;=6.4,"Predibetics",TRUE,"Diabetes")</f>
        <v>Normal</v>
      </c>
    </row>
    <row r="1173" spans="1:11" x14ac:dyDescent="0.3">
      <c r="A1173" t="s">
        <v>1198</v>
      </c>
      <c r="B1173">
        <v>31.2</v>
      </c>
      <c r="C1173">
        <v>11.04</v>
      </c>
      <c r="D1173" t="s">
        <v>2380</v>
      </c>
      <c r="E1173" t="s">
        <v>2379</v>
      </c>
      <c r="F1173" t="s">
        <v>2379</v>
      </c>
      <c r="G1173">
        <v>2</v>
      </c>
      <c r="H1173" t="s">
        <v>2379</v>
      </c>
      <c r="J1173" t="str" cm="1">
        <f t="array" ref="J1173">_xlfn.IFS(B1173&lt;18.5,"Underweight",B1173&lt;=24.9,"Normal weight",B1173&lt;=29.9, "overweight",TRUE,"obesity")</f>
        <v>obesity</v>
      </c>
      <c r="K1173" t="str" cm="1">
        <f t="array" ref="K1173">_xlfn.IFS(C1173&lt;5.7,"Normal",C1173&lt;=6.4,"Predibetics",TRUE,"Diabetes")</f>
        <v>Diabetes</v>
      </c>
    </row>
    <row r="1174" spans="1:11" x14ac:dyDescent="0.3">
      <c r="A1174" t="s">
        <v>1197</v>
      </c>
      <c r="B1174">
        <v>29.83</v>
      </c>
      <c r="C1174">
        <v>7.81</v>
      </c>
      <c r="D1174" t="s">
        <v>2380</v>
      </c>
      <c r="E1174" t="s">
        <v>2379</v>
      </c>
      <c r="F1174" t="s">
        <v>2379</v>
      </c>
      <c r="G1174">
        <v>1</v>
      </c>
      <c r="H1174" t="s">
        <v>2379</v>
      </c>
      <c r="J1174" t="str" cm="1">
        <f t="array" ref="J1174">_xlfn.IFS(B1174&lt;18.5,"Underweight",B1174&lt;=24.9,"Normal weight",B1174&lt;=29.9, "overweight",TRUE,"obesity")</f>
        <v>overweight</v>
      </c>
      <c r="K1174" t="str" cm="1">
        <f t="array" ref="K1174">_xlfn.IFS(C1174&lt;5.7,"Normal",C1174&lt;=6.4,"Predibetics",TRUE,"Diabetes")</f>
        <v>Diabetes</v>
      </c>
    </row>
    <row r="1175" spans="1:11" x14ac:dyDescent="0.3">
      <c r="A1175" t="s">
        <v>1196</v>
      </c>
      <c r="B1175">
        <v>29.06</v>
      </c>
      <c r="C1175">
        <v>4.55</v>
      </c>
      <c r="D1175" t="s">
        <v>2379</v>
      </c>
      <c r="E1175" t="s">
        <v>2379</v>
      </c>
      <c r="F1175" t="s">
        <v>2379</v>
      </c>
      <c r="G1175">
        <v>0</v>
      </c>
      <c r="H1175" t="s">
        <v>2379</v>
      </c>
      <c r="J1175" t="str" cm="1">
        <f t="array" ref="J1175">_xlfn.IFS(B1175&lt;18.5,"Underweight",B1175&lt;=24.9,"Normal weight",B1175&lt;=29.9, "overweight",TRUE,"obesity")</f>
        <v>overweight</v>
      </c>
      <c r="K1175" t="str" cm="1">
        <f t="array" ref="K1175">_xlfn.IFS(C1175&lt;5.7,"Normal",C1175&lt;=6.4,"Predibetics",TRUE,"Diabetes")</f>
        <v>Normal</v>
      </c>
    </row>
    <row r="1176" spans="1:11" x14ac:dyDescent="0.3">
      <c r="A1176" t="s">
        <v>1195</v>
      </c>
      <c r="B1176">
        <v>27.454999999999998</v>
      </c>
      <c r="C1176">
        <v>6.13</v>
      </c>
      <c r="D1176" t="s">
        <v>2379</v>
      </c>
      <c r="E1176" t="s">
        <v>2379</v>
      </c>
      <c r="F1176" t="s">
        <v>2379</v>
      </c>
      <c r="G1176">
        <v>2</v>
      </c>
      <c r="H1176" t="s">
        <v>2379</v>
      </c>
      <c r="J1176" t="str" cm="1">
        <f t="array" ref="J1176">_xlfn.IFS(B1176&lt;18.5,"Underweight",B1176&lt;=24.9,"Normal weight",B1176&lt;=29.9, "overweight",TRUE,"obesity")</f>
        <v>overweight</v>
      </c>
      <c r="K1176" t="str" cm="1">
        <f t="array" ref="K1176">_xlfn.IFS(C1176&lt;5.7,"Normal",C1176&lt;=6.4,"Predibetics",TRUE,"Diabetes")</f>
        <v>Predibetics</v>
      </c>
    </row>
    <row r="1177" spans="1:11" x14ac:dyDescent="0.3">
      <c r="A1177" t="s">
        <v>1194</v>
      </c>
      <c r="B1177">
        <v>23.01</v>
      </c>
      <c r="C1177">
        <v>6.04</v>
      </c>
      <c r="D1177" t="s">
        <v>2380</v>
      </c>
      <c r="E1177" t="s">
        <v>2379</v>
      </c>
      <c r="F1177" t="s">
        <v>2379</v>
      </c>
      <c r="G1177">
        <v>1</v>
      </c>
      <c r="H1177" t="s">
        <v>2379</v>
      </c>
      <c r="J1177" t="str" cm="1">
        <f t="array" ref="J1177">_xlfn.IFS(B1177&lt;18.5,"Underweight",B1177&lt;=24.9,"Normal weight",B1177&lt;=29.9, "overweight",TRUE,"obesity")</f>
        <v>Normal weight</v>
      </c>
      <c r="K1177" t="str" cm="1">
        <f t="array" ref="K1177">_xlfn.IFS(C1177&lt;5.7,"Normal",C1177&lt;=6.4,"Predibetics",TRUE,"Diabetes")</f>
        <v>Predibetics</v>
      </c>
    </row>
    <row r="1178" spans="1:11" x14ac:dyDescent="0.3">
      <c r="A1178" t="s">
        <v>1193</v>
      </c>
      <c r="B1178">
        <v>31.39</v>
      </c>
      <c r="C1178">
        <v>8.85</v>
      </c>
      <c r="D1178" t="s">
        <v>2380</v>
      </c>
      <c r="E1178" t="s">
        <v>2379</v>
      </c>
      <c r="F1178" t="s">
        <v>2379</v>
      </c>
      <c r="G1178">
        <v>0</v>
      </c>
      <c r="H1178" t="s">
        <v>2379</v>
      </c>
      <c r="J1178" t="str" cm="1">
        <f t="array" ref="J1178">_xlfn.IFS(B1178&lt;18.5,"Underweight",B1178&lt;=24.9,"Normal weight",B1178&lt;=29.9, "overweight",TRUE,"obesity")</f>
        <v>obesity</v>
      </c>
      <c r="K1178" t="str" cm="1">
        <f t="array" ref="K1178">_xlfn.IFS(C1178&lt;5.7,"Normal",C1178&lt;=6.4,"Predibetics",TRUE,"Diabetes")</f>
        <v>Diabetes</v>
      </c>
    </row>
    <row r="1179" spans="1:11" x14ac:dyDescent="0.3">
      <c r="A1179" t="s">
        <v>1192</v>
      </c>
      <c r="B1179">
        <v>34.770000000000003</v>
      </c>
      <c r="C1179">
        <v>10.54</v>
      </c>
      <c r="D1179" t="s">
        <v>2379</v>
      </c>
      <c r="E1179" t="s">
        <v>2379</v>
      </c>
      <c r="F1179" t="s">
        <v>2379</v>
      </c>
      <c r="G1179">
        <v>2</v>
      </c>
      <c r="H1179" t="s">
        <v>2379</v>
      </c>
      <c r="J1179" t="str" cm="1">
        <f t="array" ref="J1179">_xlfn.IFS(B1179&lt;18.5,"Underweight",B1179&lt;=24.9,"Normal weight",B1179&lt;=29.9, "overweight",TRUE,"obesity")</f>
        <v>obesity</v>
      </c>
      <c r="K1179" t="str" cm="1">
        <f t="array" ref="K1179">_xlfn.IFS(C1179&lt;5.7,"Normal",C1179&lt;=6.4,"Predibetics",TRUE,"Diabetes")</f>
        <v>Diabetes</v>
      </c>
    </row>
    <row r="1180" spans="1:11" x14ac:dyDescent="0.3">
      <c r="A1180" t="s">
        <v>1191</v>
      </c>
      <c r="B1180">
        <v>24.48</v>
      </c>
      <c r="C1180">
        <v>4.37</v>
      </c>
      <c r="D1180" t="s">
        <v>2380</v>
      </c>
      <c r="E1180" t="s">
        <v>2379</v>
      </c>
      <c r="F1180" t="s">
        <v>2379</v>
      </c>
      <c r="G1180">
        <v>2</v>
      </c>
      <c r="H1180" t="s">
        <v>2379</v>
      </c>
      <c r="J1180" t="str" cm="1">
        <f t="array" ref="J1180">_xlfn.IFS(B1180&lt;18.5,"Underweight",B1180&lt;=24.9,"Normal weight",B1180&lt;=29.9, "overweight",TRUE,"obesity")</f>
        <v>Normal weight</v>
      </c>
      <c r="K1180" t="str" cm="1">
        <f t="array" ref="K1180">_xlfn.IFS(C1180&lt;5.7,"Normal",C1180&lt;=6.4,"Predibetics",TRUE,"Diabetes")</f>
        <v>Normal</v>
      </c>
    </row>
    <row r="1181" spans="1:11" x14ac:dyDescent="0.3">
      <c r="A1181" t="s">
        <v>1190</v>
      </c>
      <c r="B1181">
        <v>22.61</v>
      </c>
      <c r="C1181">
        <v>9.6300000000000008</v>
      </c>
      <c r="D1181" t="s">
        <v>2379</v>
      </c>
      <c r="E1181" t="s">
        <v>2379</v>
      </c>
      <c r="F1181" t="s">
        <v>2379</v>
      </c>
      <c r="G1181">
        <v>2</v>
      </c>
      <c r="H1181" t="s">
        <v>2379</v>
      </c>
      <c r="J1181" t="str" cm="1">
        <f t="array" ref="J1181">_xlfn.IFS(B1181&lt;18.5,"Underweight",B1181&lt;=24.9,"Normal weight",B1181&lt;=29.9, "overweight",TRUE,"obesity")</f>
        <v>Normal weight</v>
      </c>
      <c r="K1181" t="str" cm="1">
        <f t="array" ref="K1181">_xlfn.IFS(C1181&lt;5.7,"Normal",C1181&lt;=6.4,"Predibetics",TRUE,"Diabetes")</f>
        <v>Diabetes</v>
      </c>
    </row>
    <row r="1182" spans="1:11" x14ac:dyDescent="0.3">
      <c r="A1182" t="s">
        <v>1189</v>
      </c>
      <c r="B1182">
        <v>34.299999999999997</v>
      </c>
      <c r="C1182">
        <v>10.37</v>
      </c>
      <c r="D1182" t="s">
        <v>2379</v>
      </c>
      <c r="E1182" t="s">
        <v>2379</v>
      </c>
      <c r="F1182" t="s">
        <v>2379</v>
      </c>
      <c r="G1182">
        <v>0</v>
      </c>
      <c r="H1182" t="s">
        <v>2379</v>
      </c>
      <c r="J1182" t="str" cm="1">
        <f t="array" ref="J1182">_xlfn.IFS(B1182&lt;18.5,"Underweight",B1182&lt;=24.9,"Normal weight",B1182&lt;=29.9, "overweight",TRUE,"obesity")</f>
        <v>obesity</v>
      </c>
      <c r="K1182" t="str" cm="1">
        <f t="array" ref="K1182">_xlfn.IFS(C1182&lt;5.7,"Normal",C1182&lt;=6.4,"Predibetics",TRUE,"Diabetes")</f>
        <v>Diabetes</v>
      </c>
    </row>
    <row r="1183" spans="1:11" x14ac:dyDescent="0.3">
      <c r="A1183" t="s">
        <v>1188</v>
      </c>
      <c r="B1183">
        <v>46.09</v>
      </c>
      <c r="C1183">
        <v>5.44</v>
      </c>
      <c r="D1183" t="s">
        <v>2379</v>
      </c>
      <c r="E1183" t="s">
        <v>2379</v>
      </c>
      <c r="F1183" t="s">
        <v>2379</v>
      </c>
      <c r="G1183">
        <v>2</v>
      </c>
      <c r="H1183" t="s">
        <v>2379</v>
      </c>
      <c r="J1183" t="str" cm="1">
        <f t="array" ref="J1183">_xlfn.IFS(B1183&lt;18.5,"Underweight",B1183&lt;=24.9,"Normal weight",B1183&lt;=29.9, "overweight",TRUE,"obesity")</f>
        <v>obesity</v>
      </c>
      <c r="K1183" t="str" cm="1">
        <f t="array" ref="K1183">_xlfn.IFS(C1183&lt;5.7,"Normal",C1183&lt;=6.4,"Predibetics",TRUE,"Diabetes")</f>
        <v>Normal</v>
      </c>
    </row>
    <row r="1184" spans="1:11" x14ac:dyDescent="0.3">
      <c r="A1184" t="s">
        <v>1187</v>
      </c>
      <c r="B1184">
        <v>44.744999999999997</v>
      </c>
      <c r="C1184">
        <v>5.19</v>
      </c>
      <c r="D1184" t="s">
        <v>2379</v>
      </c>
      <c r="E1184" t="s">
        <v>2379</v>
      </c>
      <c r="F1184" t="s">
        <v>2379</v>
      </c>
      <c r="G1184">
        <v>2</v>
      </c>
      <c r="H1184" t="s">
        <v>2379</v>
      </c>
      <c r="J1184" t="str" cm="1">
        <f t="array" ref="J1184">_xlfn.IFS(B1184&lt;18.5,"Underweight",B1184&lt;=24.9,"Normal weight",B1184&lt;=29.9, "overweight",TRUE,"obesity")</f>
        <v>obesity</v>
      </c>
      <c r="K1184" t="str" cm="1">
        <f t="array" ref="K1184">_xlfn.IFS(C1184&lt;5.7,"Normal",C1184&lt;=6.4,"Predibetics",TRUE,"Diabetes")</f>
        <v>Normal</v>
      </c>
    </row>
    <row r="1185" spans="1:11" x14ac:dyDescent="0.3">
      <c r="A1185" t="s">
        <v>1186</v>
      </c>
      <c r="B1185">
        <v>26.33</v>
      </c>
      <c r="C1185">
        <v>11.8</v>
      </c>
      <c r="D1185" t="s">
        <v>2380</v>
      </c>
      <c r="E1185" t="s">
        <v>2379</v>
      </c>
      <c r="F1185" t="s">
        <v>2379</v>
      </c>
      <c r="G1185">
        <v>1</v>
      </c>
      <c r="H1185" t="s">
        <v>2379</v>
      </c>
      <c r="J1185" t="str" cm="1">
        <f t="array" ref="J1185">_xlfn.IFS(B1185&lt;18.5,"Underweight",B1185&lt;=24.9,"Normal weight",B1185&lt;=29.9, "overweight",TRUE,"obesity")</f>
        <v>overweight</v>
      </c>
      <c r="K1185" t="str" cm="1">
        <f t="array" ref="K1185">_xlfn.IFS(C1185&lt;5.7,"Normal",C1185&lt;=6.4,"Predibetics",TRUE,"Diabetes")</f>
        <v>Diabetes</v>
      </c>
    </row>
    <row r="1186" spans="1:11" x14ac:dyDescent="0.3">
      <c r="A1186" t="s">
        <v>1185</v>
      </c>
      <c r="B1186">
        <v>26.6</v>
      </c>
      <c r="C1186">
        <v>8.3800000000000008</v>
      </c>
      <c r="D1186" t="s">
        <v>2379</v>
      </c>
      <c r="E1186" t="s">
        <v>2379</v>
      </c>
      <c r="F1186" t="s">
        <v>2379</v>
      </c>
      <c r="G1186">
        <v>2</v>
      </c>
      <c r="H1186" t="s">
        <v>2379</v>
      </c>
      <c r="J1186" t="str" cm="1">
        <f t="array" ref="J1186">_xlfn.IFS(B1186&lt;18.5,"Underweight",B1186&lt;=24.9,"Normal weight",B1186&lt;=29.9, "overweight",TRUE,"obesity")</f>
        <v>overweight</v>
      </c>
      <c r="K1186" t="str" cm="1">
        <f t="array" ref="K1186">_xlfn.IFS(C1186&lt;5.7,"Normal",C1186&lt;=6.4,"Predibetics",TRUE,"Diabetes")</f>
        <v>Diabetes</v>
      </c>
    </row>
    <row r="1187" spans="1:11" x14ac:dyDescent="0.3">
      <c r="A1187" t="s">
        <v>1184</v>
      </c>
      <c r="B1187">
        <v>27.5</v>
      </c>
      <c r="C1187">
        <v>7.58</v>
      </c>
      <c r="D1187" t="s">
        <v>2379</v>
      </c>
      <c r="E1187" t="s">
        <v>2379</v>
      </c>
      <c r="F1187" t="s">
        <v>2379</v>
      </c>
      <c r="G1187">
        <v>0</v>
      </c>
      <c r="H1187" t="s">
        <v>2379</v>
      </c>
      <c r="J1187" t="str" cm="1">
        <f t="array" ref="J1187">_xlfn.IFS(B1187&lt;18.5,"Underweight",B1187&lt;=24.9,"Normal weight",B1187&lt;=29.9, "overweight",TRUE,"obesity")</f>
        <v>overweight</v>
      </c>
      <c r="K1187" t="str" cm="1">
        <f t="array" ref="K1187">_xlfn.IFS(C1187&lt;5.7,"Normal",C1187&lt;=6.4,"Predibetics",TRUE,"Diabetes")</f>
        <v>Diabetes</v>
      </c>
    </row>
    <row r="1188" spans="1:11" x14ac:dyDescent="0.3">
      <c r="A1188" t="s">
        <v>1183</v>
      </c>
      <c r="B1188">
        <v>41.55</v>
      </c>
      <c r="C1188">
        <v>4.6100000000000003</v>
      </c>
      <c r="D1188" t="s">
        <v>2379</v>
      </c>
      <c r="E1188" t="s">
        <v>2379</v>
      </c>
      <c r="F1188" t="s">
        <v>2379</v>
      </c>
      <c r="G1188">
        <v>1</v>
      </c>
      <c r="H1188" t="s">
        <v>2379</v>
      </c>
      <c r="J1188" t="str" cm="1">
        <f t="array" ref="J1188">_xlfn.IFS(B1188&lt;18.5,"Underweight",B1188&lt;=24.9,"Normal weight",B1188&lt;=29.9, "overweight",TRUE,"obesity")</f>
        <v>obesity</v>
      </c>
      <c r="K1188" t="str" cm="1">
        <f t="array" ref="K1188">_xlfn.IFS(C1188&lt;5.7,"Normal",C1188&lt;=6.4,"Predibetics",TRUE,"Diabetes")</f>
        <v>Normal</v>
      </c>
    </row>
    <row r="1189" spans="1:11" x14ac:dyDescent="0.3">
      <c r="A1189" t="s">
        <v>1182</v>
      </c>
      <c r="B1189">
        <v>41.47</v>
      </c>
      <c r="C1189">
        <v>4.7</v>
      </c>
      <c r="D1189" t="s">
        <v>2380</v>
      </c>
      <c r="E1189" t="s">
        <v>2379</v>
      </c>
      <c r="F1189" t="s">
        <v>2381</v>
      </c>
      <c r="G1189">
        <v>1</v>
      </c>
      <c r="H1189" t="s">
        <v>2379</v>
      </c>
      <c r="J1189" t="str" cm="1">
        <f t="array" ref="J1189">_xlfn.IFS(B1189&lt;18.5,"Underweight",B1189&lt;=24.9,"Normal weight",B1189&lt;=29.9, "overweight",TRUE,"obesity")</f>
        <v>obesity</v>
      </c>
      <c r="K1189" t="str" cm="1">
        <f t="array" ref="K1189">_xlfn.IFS(C1189&lt;5.7,"Normal",C1189&lt;=6.4,"Predibetics",TRUE,"Diabetes")</f>
        <v>Normal</v>
      </c>
    </row>
    <row r="1190" spans="1:11" x14ac:dyDescent="0.3">
      <c r="A1190" t="s">
        <v>1181</v>
      </c>
      <c r="B1190">
        <v>24.795000000000002</v>
      </c>
      <c r="C1190">
        <v>6.05</v>
      </c>
      <c r="D1190" t="s">
        <v>2380</v>
      </c>
      <c r="E1190" t="s">
        <v>2379</v>
      </c>
      <c r="F1190" t="s">
        <v>2379</v>
      </c>
      <c r="G1190">
        <v>0</v>
      </c>
      <c r="H1190" t="s">
        <v>2379</v>
      </c>
      <c r="J1190" t="str" cm="1">
        <f t="array" ref="J1190">_xlfn.IFS(B1190&lt;18.5,"Underweight",B1190&lt;=24.9,"Normal weight",B1190&lt;=29.9, "overweight",TRUE,"obesity")</f>
        <v>Normal weight</v>
      </c>
      <c r="K1190" t="str" cm="1">
        <f t="array" ref="K1190">_xlfn.IFS(C1190&lt;5.7,"Normal",C1190&lt;=6.4,"Predibetics",TRUE,"Diabetes")</f>
        <v>Predibetics</v>
      </c>
    </row>
    <row r="1191" spans="1:11" x14ac:dyDescent="0.3">
      <c r="A1191" t="s">
        <v>1180</v>
      </c>
      <c r="B1191">
        <v>29.48</v>
      </c>
      <c r="C1191">
        <v>5.63</v>
      </c>
      <c r="D1191" t="s">
        <v>2380</v>
      </c>
      <c r="E1191" t="s">
        <v>2379</v>
      </c>
      <c r="F1191" t="s">
        <v>2381</v>
      </c>
      <c r="G1191">
        <v>1</v>
      </c>
      <c r="H1191" t="s">
        <v>2379</v>
      </c>
      <c r="J1191" t="str" cm="1">
        <f t="array" ref="J1191">_xlfn.IFS(B1191&lt;18.5,"Underweight",B1191&lt;=24.9,"Normal weight",B1191&lt;=29.9, "overweight",TRUE,"obesity")</f>
        <v>overweight</v>
      </c>
      <c r="K1191" t="str" cm="1">
        <f t="array" ref="K1191">_xlfn.IFS(C1191&lt;5.7,"Normal",C1191&lt;=6.4,"Predibetics",TRUE,"Diabetes")</f>
        <v>Normal</v>
      </c>
    </row>
    <row r="1192" spans="1:11" x14ac:dyDescent="0.3">
      <c r="A1192" t="s">
        <v>1179</v>
      </c>
      <c r="B1192">
        <v>28.09</v>
      </c>
      <c r="C1192">
        <v>6.06</v>
      </c>
      <c r="D1192" t="s">
        <v>2379</v>
      </c>
      <c r="E1192" t="s">
        <v>2379</v>
      </c>
      <c r="F1192" t="s">
        <v>2381</v>
      </c>
      <c r="G1192">
        <v>1</v>
      </c>
      <c r="H1192" t="s">
        <v>2379</v>
      </c>
      <c r="J1192" t="str" cm="1">
        <f t="array" ref="J1192">_xlfn.IFS(B1192&lt;18.5,"Underweight",B1192&lt;=24.9,"Normal weight",B1192&lt;=29.9, "overweight",TRUE,"obesity")</f>
        <v>overweight</v>
      </c>
      <c r="K1192" t="str" cm="1">
        <f t="array" ref="K1192">_xlfn.IFS(C1192&lt;5.7,"Normal",C1192&lt;=6.4,"Predibetics",TRUE,"Diabetes")</f>
        <v>Predibetics</v>
      </c>
    </row>
    <row r="1193" spans="1:11" x14ac:dyDescent="0.3">
      <c r="A1193" t="s">
        <v>1178</v>
      </c>
      <c r="B1193">
        <v>32.729999999999997</v>
      </c>
      <c r="C1193">
        <v>5.19</v>
      </c>
      <c r="D1193" t="s">
        <v>2379</v>
      </c>
      <c r="E1193" t="s">
        <v>2379</v>
      </c>
      <c r="F1193" t="s">
        <v>2379</v>
      </c>
      <c r="G1193">
        <v>1</v>
      </c>
      <c r="H1193" t="s">
        <v>2379</v>
      </c>
      <c r="J1193" t="str" cm="1">
        <f t="array" ref="J1193">_xlfn.IFS(B1193&lt;18.5,"Underweight",B1193&lt;=24.9,"Normal weight",B1193&lt;=29.9, "overweight",TRUE,"obesity")</f>
        <v>obesity</v>
      </c>
      <c r="K1193" t="str" cm="1">
        <f t="array" ref="K1193">_xlfn.IFS(C1193&lt;5.7,"Normal",C1193&lt;=6.4,"Predibetics",TRUE,"Diabetes")</f>
        <v>Normal</v>
      </c>
    </row>
    <row r="1194" spans="1:11" x14ac:dyDescent="0.3">
      <c r="A1194" t="s">
        <v>1177</v>
      </c>
      <c r="B1194">
        <v>27.36</v>
      </c>
      <c r="C1194">
        <v>8.9600000000000009</v>
      </c>
      <c r="D1194" t="s">
        <v>2379</v>
      </c>
      <c r="E1194" t="s">
        <v>2379</v>
      </c>
      <c r="F1194" t="s">
        <v>2379</v>
      </c>
      <c r="G1194">
        <v>0</v>
      </c>
      <c r="H1194" t="s">
        <v>2379</v>
      </c>
      <c r="J1194" t="str" cm="1">
        <f t="array" ref="J1194">_xlfn.IFS(B1194&lt;18.5,"Underweight",B1194&lt;=24.9,"Normal weight",B1194&lt;=29.9, "overweight",TRUE,"obesity")</f>
        <v>overweight</v>
      </c>
      <c r="K1194" t="str" cm="1">
        <f t="array" ref="K1194">_xlfn.IFS(C1194&lt;5.7,"Normal",C1194&lt;=6.4,"Predibetics",TRUE,"Diabetes")</f>
        <v>Diabetes</v>
      </c>
    </row>
    <row r="1195" spans="1:11" x14ac:dyDescent="0.3">
      <c r="A1195" t="s">
        <v>1176</v>
      </c>
      <c r="B1195">
        <v>27.265000000000001</v>
      </c>
      <c r="C1195">
        <v>11.39</v>
      </c>
      <c r="D1195" t="s">
        <v>2379</v>
      </c>
      <c r="E1195" t="s">
        <v>2379</v>
      </c>
      <c r="F1195" t="s">
        <v>2379</v>
      </c>
      <c r="G1195">
        <v>0</v>
      </c>
      <c r="H1195" t="s">
        <v>2379</v>
      </c>
      <c r="J1195" t="str" cm="1">
        <f t="array" ref="J1195">_xlfn.IFS(B1195&lt;18.5,"Underweight",B1195&lt;=24.9,"Normal weight",B1195&lt;=29.9, "overweight",TRUE,"obesity")</f>
        <v>overweight</v>
      </c>
      <c r="K1195" t="str" cm="1">
        <f t="array" ref="K1195">_xlfn.IFS(C1195&lt;5.7,"Normal",C1195&lt;=6.4,"Predibetics",TRUE,"Diabetes")</f>
        <v>Diabetes</v>
      </c>
    </row>
    <row r="1196" spans="1:11" x14ac:dyDescent="0.3">
      <c r="A1196" t="s">
        <v>1175</v>
      </c>
      <c r="B1196">
        <v>48.07</v>
      </c>
      <c r="C1196">
        <v>4.0599999999999996</v>
      </c>
      <c r="D1196" t="s">
        <v>2380</v>
      </c>
      <c r="E1196" t="s">
        <v>2379</v>
      </c>
      <c r="F1196" t="s">
        <v>2379</v>
      </c>
      <c r="G1196">
        <v>0</v>
      </c>
      <c r="H1196" t="s">
        <v>2379</v>
      </c>
      <c r="J1196" t="str" cm="1">
        <f t="array" ref="J1196">_xlfn.IFS(B1196&lt;18.5,"Underweight",B1196&lt;=24.9,"Normal weight",B1196&lt;=29.9, "overweight",TRUE,"obesity")</f>
        <v>obesity</v>
      </c>
      <c r="K1196" t="str" cm="1">
        <f t="array" ref="K1196">_xlfn.IFS(C1196&lt;5.7,"Normal",C1196&lt;=6.4,"Predibetics",TRUE,"Diabetes")</f>
        <v>Normal</v>
      </c>
    </row>
    <row r="1197" spans="1:11" x14ac:dyDescent="0.3">
      <c r="A1197" t="s">
        <v>1174</v>
      </c>
      <c r="B1197">
        <v>30.8</v>
      </c>
      <c r="C1197">
        <v>5.23</v>
      </c>
      <c r="D1197" t="s">
        <v>2380</v>
      </c>
      <c r="E1197" t="s">
        <v>2379</v>
      </c>
      <c r="F1197" t="s">
        <v>2379</v>
      </c>
      <c r="G1197">
        <v>0</v>
      </c>
      <c r="H1197" t="s">
        <v>2379</v>
      </c>
      <c r="J1197" t="str" cm="1">
        <f t="array" ref="J1197">_xlfn.IFS(B1197&lt;18.5,"Underweight",B1197&lt;=24.9,"Normal weight",B1197&lt;=29.9, "overweight",TRUE,"obesity")</f>
        <v>obesity</v>
      </c>
      <c r="K1197" t="str" cm="1">
        <f t="array" ref="K1197">_xlfn.IFS(C1197&lt;5.7,"Normal",C1197&lt;=6.4,"Predibetics",TRUE,"Diabetes")</f>
        <v>Normal</v>
      </c>
    </row>
    <row r="1198" spans="1:11" x14ac:dyDescent="0.3">
      <c r="A1198" t="s">
        <v>1173</v>
      </c>
      <c r="B1198">
        <v>32.299999999999997</v>
      </c>
      <c r="C1198">
        <v>5.05</v>
      </c>
      <c r="D1198" t="s">
        <v>2380</v>
      </c>
      <c r="E1198" t="s">
        <v>2379</v>
      </c>
      <c r="F1198" t="s">
        <v>2379</v>
      </c>
      <c r="G1198">
        <v>0</v>
      </c>
      <c r="H1198" t="s">
        <v>2379</v>
      </c>
      <c r="J1198" t="str" cm="1">
        <f t="array" ref="J1198">_xlfn.IFS(B1198&lt;18.5,"Underweight",B1198&lt;=24.9,"Normal weight",B1198&lt;=29.9, "overweight",TRUE,"obesity")</f>
        <v>obesity</v>
      </c>
      <c r="K1198" t="str" cm="1">
        <f t="array" ref="K1198">_xlfn.IFS(C1198&lt;5.7,"Normal",C1198&lt;=6.4,"Predibetics",TRUE,"Diabetes")</f>
        <v>Normal</v>
      </c>
    </row>
    <row r="1199" spans="1:11" x14ac:dyDescent="0.3">
      <c r="A1199" t="s">
        <v>1172</v>
      </c>
      <c r="B1199">
        <v>39.700000000000003</v>
      </c>
      <c r="C1199">
        <v>7.34</v>
      </c>
      <c r="D1199" t="s">
        <v>2379</v>
      </c>
      <c r="E1199" t="s">
        <v>2379</v>
      </c>
      <c r="F1199" t="s">
        <v>2379</v>
      </c>
      <c r="G1199">
        <v>0</v>
      </c>
      <c r="H1199" t="s">
        <v>2379</v>
      </c>
      <c r="J1199" t="str" cm="1">
        <f t="array" ref="J1199">_xlfn.IFS(B1199&lt;18.5,"Underweight",B1199&lt;=24.9,"Normal weight",B1199&lt;=29.9, "overweight",TRUE,"obesity")</f>
        <v>obesity</v>
      </c>
      <c r="K1199" t="str" cm="1">
        <f t="array" ref="K1199">_xlfn.IFS(C1199&lt;5.7,"Normal",C1199&lt;=6.4,"Predibetics",TRUE,"Diabetes")</f>
        <v>Diabetes</v>
      </c>
    </row>
    <row r="1200" spans="1:11" x14ac:dyDescent="0.3">
      <c r="A1200" t="s">
        <v>1171</v>
      </c>
      <c r="B1200">
        <v>35.97</v>
      </c>
      <c r="C1200">
        <v>8.1300000000000008</v>
      </c>
      <c r="D1200" t="s">
        <v>2379</v>
      </c>
      <c r="E1200" t="s">
        <v>2379</v>
      </c>
      <c r="F1200" t="s">
        <v>2379</v>
      </c>
      <c r="G1200">
        <v>0</v>
      </c>
      <c r="H1200" t="s">
        <v>2379</v>
      </c>
      <c r="J1200" t="str" cm="1">
        <f t="array" ref="J1200">_xlfn.IFS(B1200&lt;18.5,"Underweight",B1200&lt;=24.9,"Normal weight",B1200&lt;=29.9, "overweight",TRUE,"obesity")</f>
        <v>obesity</v>
      </c>
      <c r="K1200" t="str" cm="1">
        <f t="array" ref="K1200">_xlfn.IFS(C1200&lt;5.7,"Normal",C1200&lt;=6.4,"Predibetics",TRUE,"Diabetes")</f>
        <v>Diabetes</v>
      </c>
    </row>
    <row r="1201" spans="1:11" x14ac:dyDescent="0.3">
      <c r="A1201" t="s">
        <v>1170</v>
      </c>
      <c r="B1201">
        <v>25.86</v>
      </c>
      <c r="C1201">
        <v>6.68</v>
      </c>
      <c r="D1201" t="s">
        <v>2380</v>
      </c>
      <c r="E1201" t="s">
        <v>2379</v>
      </c>
      <c r="F1201" t="s">
        <v>2379</v>
      </c>
      <c r="G1201">
        <v>1</v>
      </c>
      <c r="H1201" t="s">
        <v>2379</v>
      </c>
      <c r="J1201" t="str" cm="1">
        <f t="array" ref="J1201">_xlfn.IFS(B1201&lt;18.5,"Underweight",B1201&lt;=24.9,"Normal weight",B1201&lt;=29.9, "overweight",TRUE,"obesity")</f>
        <v>overweight</v>
      </c>
      <c r="K1201" t="str" cm="1">
        <f t="array" ref="K1201">_xlfn.IFS(C1201&lt;5.7,"Normal",C1201&lt;=6.4,"Predibetics",TRUE,"Diabetes")</f>
        <v>Diabetes</v>
      </c>
    </row>
    <row r="1202" spans="1:11" x14ac:dyDescent="0.3">
      <c r="A1202" t="s">
        <v>1169</v>
      </c>
      <c r="B1202">
        <v>30.03</v>
      </c>
      <c r="C1202">
        <v>11.51</v>
      </c>
      <c r="D1202" t="s">
        <v>2379</v>
      </c>
      <c r="E1202" t="s">
        <v>2379</v>
      </c>
      <c r="F1202" t="s">
        <v>2379</v>
      </c>
      <c r="G1202">
        <v>0</v>
      </c>
      <c r="H1202" t="s">
        <v>2379</v>
      </c>
      <c r="J1202" t="str" cm="1">
        <f t="array" ref="J1202">_xlfn.IFS(B1202&lt;18.5,"Underweight",B1202&lt;=24.9,"Normal weight",B1202&lt;=29.9, "overweight",TRUE,"obesity")</f>
        <v>obesity</v>
      </c>
      <c r="K1202" t="str" cm="1">
        <f t="array" ref="K1202">_xlfn.IFS(C1202&lt;5.7,"Normal",C1202&lt;=6.4,"Predibetics",TRUE,"Diabetes")</f>
        <v>Diabetes</v>
      </c>
    </row>
    <row r="1203" spans="1:11" x14ac:dyDescent="0.3">
      <c r="A1203" t="s">
        <v>1168</v>
      </c>
      <c r="B1203">
        <v>25.76</v>
      </c>
      <c r="C1203">
        <v>6.02</v>
      </c>
      <c r="D1203" t="s">
        <v>2380</v>
      </c>
      <c r="E1203" t="s">
        <v>2379</v>
      </c>
      <c r="F1203" t="s">
        <v>2381</v>
      </c>
      <c r="G1203">
        <v>1</v>
      </c>
      <c r="H1203" t="s">
        <v>2379</v>
      </c>
      <c r="J1203" t="str" cm="1">
        <f t="array" ref="J1203">_xlfn.IFS(B1203&lt;18.5,"Underweight",B1203&lt;=24.9,"Normal weight",B1203&lt;=29.9, "overweight",TRUE,"obesity")</f>
        <v>overweight</v>
      </c>
      <c r="K1203" t="str" cm="1">
        <f t="array" ref="K1203">_xlfn.IFS(C1203&lt;5.7,"Normal",C1203&lt;=6.4,"Predibetics",TRUE,"Diabetes")</f>
        <v>Predibetics</v>
      </c>
    </row>
    <row r="1204" spans="1:11" x14ac:dyDescent="0.3">
      <c r="A1204" t="s">
        <v>1167</v>
      </c>
      <c r="B1204">
        <v>22.42</v>
      </c>
      <c r="C1204">
        <v>7.96</v>
      </c>
      <c r="D1204" t="s">
        <v>2379</v>
      </c>
      <c r="E1204" t="s">
        <v>2379</v>
      </c>
      <c r="F1204" t="s">
        <v>2379</v>
      </c>
      <c r="G1204">
        <v>0</v>
      </c>
      <c r="H1204" t="s">
        <v>2379</v>
      </c>
      <c r="J1204" t="str" cm="1">
        <f t="array" ref="J1204">_xlfn.IFS(B1204&lt;18.5,"Underweight",B1204&lt;=24.9,"Normal weight",B1204&lt;=29.9, "overweight",TRUE,"obesity")</f>
        <v>Normal weight</v>
      </c>
      <c r="K1204" t="str" cm="1">
        <f t="array" ref="K1204">_xlfn.IFS(C1204&lt;5.7,"Normal",C1204&lt;=6.4,"Predibetics",TRUE,"Diabetes")</f>
        <v>Diabetes</v>
      </c>
    </row>
    <row r="1205" spans="1:11" x14ac:dyDescent="0.3">
      <c r="A1205" t="s">
        <v>1166</v>
      </c>
      <c r="B1205">
        <v>33.18</v>
      </c>
      <c r="C1205">
        <v>6.01</v>
      </c>
      <c r="D1205" t="s">
        <v>2380</v>
      </c>
      <c r="E1205" t="s">
        <v>2379</v>
      </c>
      <c r="F1205" t="s">
        <v>2379</v>
      </c>
      <c r="G1205">
        <v>1</v>
      </c>
      <c r="H1205" t="s">
        <v>2379</v>
      </c>
      <c r="J1205" t="str" cm="1">
        <f t="array" ref="J1205">_xlfn.IFS(B1205&lt;18.5,"Underweight",B1205&lt;=24.9,"Normal weight",B1205&lt;=29.9, "overweight",TRUE,"obesity")</f>
        <v>obesity</v>
      </c>
      <c r="K1205" t="str" cm="1">
        <f t="array" ref="K1205">_xlfn.IFS(C1205&lt;5.7,"Normal",C1205&lt;=6.4,"Predibetics",TRUE,"Diabetes")</f>
        <v>Predibetics</v>
      </c>
    </row>
    <row r="1206" spans="1:11" x14ac:dyDescent="0.3">
      <c r="A1206" t="s">
        <v>1165</v>
      </c>
      <c r="B1206">
        <v>43.04</v>
      </c>
      <c r="C1206">
        <v>5.9</v>
      </c>
      <c r="D1206" t="s">
        <v>2380</v>
      </c>
      <c r="E1206" t="s">
        <v>2379</v>
      </c>
      <c r="F1206" t="s">
        <v>2379</v>
      </c>
      <c r="G1206">
        <v>0</v>
      </c>
      <c r="H1206" t="s">
        <v>2379</v>
      </c>
      <c r="J1206" t="str" cm="1">
        <f t="array" ref="J1206">_xlfn.IFS(B1206&lt;18.5,"Underweight",B1206&lt;=24.9,"Normal weight",B1206&lt;=29.9, "overweight",TRUE,"obesity")</f>
        <v>obesity</v>
      </c>
      <c r="K1206" t="str" cm="1">
        <f t="array" ref="K1206">_xlfn.IFS(C1206&lt;5.7,"Normal",C1206&lt;=6.4,"Predibetics",TRUE,"Diabetes")</f>
        <v>Predibetics</v>
      </c>
    </row>
    <row r="1207" spans="1:11" x14ac:dyDescent="0.3">
      <c r="A1207" t="s">
        <v>1164</v>
      </c>
      <c r="B1207">
        <v>34.15</v>
      </c>
      <c r="C1207">
        <v>4.49</v>
      </c>
      <c r="D1207" t="s">
        <v>2380</v>
      </c>
      <c r="E1207" t="s">
        <v>2379</v>
      </c>
      <c r="F1207" t="s">
        <v>2379</v>
      </c>
      <c r="G1207">
        <v>1</v>
      </c>
      <c r="H1207" t="s">
        <v>2379</v>
      </c>
      <c r="J1207" t="str" cm="1">
        <f t="array" ref="J1207">_xlfn.IFS(B1207&lt;18.5,"Underweight",B1207&lt;=24.9,"Normal weight",B1207&lt;=29.9, "overweight",TRUE,"obesity")</f>
        <v>obesity</v>
      </c>
      <c r="K1207" t="str" cm="1">
        <f t="array" ref="K1207">_xlfn.IFS(C1207&lt;5.7,"Normal",C1207&lt;=6.4,"Predibetics",TRUE,"Diabetes")</f>
        <v>Normal</v>
      </c>
    </row>
    <row r="1208" spans="1:11" x14ac:dyDescent="0.3">
      <c r="A1208" t="s">
        <v>1163</v>
      </c>
      <c r="B1208">
        <v>25.78</v>
      </c>
      <c r="C1208">
        <v>6.25</v>
      </c>
      <c r="D1208" t="s">
        <v>2379</v>
      </c>
      <c r="E1208" t="s">
        <v>2379</v>
      </c>
      <c r="F1208" t="s">
        <v>2379</v>
      </c>
      <c r="G1208">
        <v>0</v>
      </c>
      <c r="H1208" t="s">
        <v>2379</v>
      </c>
      <c r="J1208" t="str" cm="1">
        <f t="array" ref="J1208">_xlfn.IFS(B1208&lt;18.5,"Underweight",B1208&lt;=24.9,"Normal weight",B1208&lt;=29.9, "overweight",TRUE,"obesity")</f>
        <v>overweight</v>
      </c>
      <c r="K1208" t="str" cm="1">
        <f t="array" ref="K1208">_xlfn.IFS(C1208&lt;5.7,"Normal",C1208&lt;=6.4,"Predibetics",TRUE,"Diabetes")</f>
        <v>Predibetics</v>
      </c>
    </row>
    <row r="1209" spans="1:11" x14ac:dyDescent="0.3">
      <c r="A1209" t="s">
        <v>1162</v>
      </c>
      <c r="B1209">
        <v>21.02</v>
      </c>
      <c r="C1209">
        <v>9.6199999999999992</v>
      </c>
      <c r="D1209" t="s">
        <v>2380</v>
      </c>
      <c r="E1209" t="s">
        <v>2379</v>
      </c>
      <c r="F1209" t="s">
        <v>2381</v>
      </c>
      <c r="G1209">
        <v>1</v>
      </c>
      <c r="H1209" t="s">
        <v>2379</v>
      </c>
      <c r="J1209" t="str" cm="1">
        <f t="array" ref="J1209">_xlfn.IFS(B1209&lt;18.5,"Underweight",B1209&lt;=24.9,"Normal weight",B1209&lt;=29.9, "overweight",TRUE,"obesity")</f>
        <v>Normal weight</v>
      </c>
      <c r="K1209" t="str" cm="1">
        <f t="array" ref="K1209">_xlfn.IFS(C1209&lt;5.7,"Normal",C1209&lt;=6.4,"Predibetics",TRUE,"Diabetes")</f>
        <v>Diabetes</v>
      </c>
    </row>
    <row r="1210" spans="1:11" x14ac:dyDescent="0.3">
      <c r="A1210" t="s">
        <v>1161</v>
      </c>
      <c r="B1210">
        <v>37.51</v>
      </c>
      <c r="C1210">
        <v>11.06</v>
      </c>
      <c r="D1210" t="s">
        <v>2379</v>
      </c>
      <c r="E1210" t="s">
        <v>2379</v>
      </c>
      <c r="F1210" t="s">
        <v>2379</v>
      </c>
      <c r="G1210">
        <v>2</v>
      </c>
      <c r="H1210" t="s">
        <v>2379</v>
      </c>
      <c r="J1210" t="str" cm="1">
        <f t="array" ref="J1210">_xlfn.IFS(B1210&lt;18.5,"Underweight",B1210&lt;=24.9,"Normal weight",B1210&lt;=29.9, "overweight",TRUE,"obesity")</f>
        <v>obesity</v>
      </c>
      <c r="K1210" t="str" cm="1">
        <f t="array" ref="K1210">_xlfn.IFS(C1210&lt;5.7,"Normal",C1210&lt;=6.4,"Predibetics",TRUE,"Diabetes")</f>
        <v>Diabetes</v>
      </c>
    </row>
    <row r="1211" spans="1:11" x14ac:dyDescent="0.3">
      <c r="A1211" t="s">
        <v>1160</v>
      </c>
      <c r="B1211">
        <v>25.745000000000001</v>
      </c>
      <c r="C1211">
        <v>6.11</v>
      </c>
      <c r="D1211" t="s">
        <v>2380</v>
      </c>
      <c r="E1211" t="s">
        <v>2379</v>
      </c>
      <c r="F1211" t="s">
        <v>2379</v>
      </c>
      <c r="G1211">
        <v>0</v>
      </c>
      <c r="H1211" t="s">
        <v>2379</v>
      </c>
      <c r="J1211" t="str" cm="1">
        <f t="array" ref="J1211">_xlfn.IFS(B1211&lt;18.5,"Underweight",B1211&lt;=24.9,"Normal weight",B1211&lt;=29.9, "overweight",TRUE,"obesity")</f>
        <v>overweight</v>
      </c>
      <c r="K1211" t="str" cm="1">
        <f t="array" ref="K1211">_xlfn.IFS(C1211&lt;5.7,"Normal",C1211&lt;=6.4,"Predibetics",TRUE,"Diabetes")</f>
        <v>Predibetics</v>
      </c>
    </row>
    <row r="1212" spans="1:11" x14ac:dyDescent="0.3">
      <c r="A1212" t="s">
        <v>1159</v>
      </c>
      <c r="B1212">
        <v>31.35</v>
      </c>
      <c r="C1212">
        <v>11.49</v>
      </c>
      <c r="D1212" t="s">
        <v>2379</v>
      </c>
      <c r="E1212" t="s">
        <v>2379</v>
      </c>
      <c r="F1212" t="s">
        <v>2379</v>
      </c>
      <c r="G1212">
        <v>2</v>
      </c>
      <c r="H1212" t="s">
        <v>2379</v>
      </c>
      <c r="J1212" t="str" cm="1">
        <f t="array" ref="J1212">_xlfn.IFS(B1212&lt;18.5,"Underweight",B1212&lt;=24.9,"Normal weight",B1212&lt;=29.9, "overweight",TRUE,"obesity")</f>
        <v>obesity</v>
      </c>
      <c r="K1212" t="str" cm="1">
        <f t="array" ref="K1212">_xlfn.IFS(C1212&lt;5.7,"Normal",C1212&lt;=6.4,"Predibetics",TRUE,"Diabetes")</f>
        <v>Diabetes</v>
      </c>
    </row>
    <row r="1213" spans="1:11" x14ac:dyDescent="0.3">
      <c r="A1213" t="s">
        <v>1158</v>
      </c>
      <c r="B1213">
        <v>29.83</v>
      </c>
      <c r="C1213">
        <v>8.68</v>
      </c>
      <c r="D1213" t="s">
        <v>2379</v>
      </c>
      <c r="E1213" t="s">
        <v>2379</v>
      </c>
      <c r="F1213" t="s">
        <v>2379</v>
      </c>
      <c r="G1213">
        <v>2</v>
      </c>
      <c r="H1213" t="s">
        <v>2379</v>
      </c>
      <c r="J1213" t="str" cm="1">
        <f t="array" ref="J1213">_xlfn.IFS(B1213&lt;18.5,"Underweight",B1213&lt;=24.9,"Normal weight",B1213&lt;=29.9, "overweight",TRUE,"obesity")</f>
        <v>overweight</v>
      </c>
      <c r="K1213" t="str" cm="1">
        <f t="array" ref="K1213">_xlfn.IFS(C1213&lt;5.7,"Normal",C1213&lt;=6.4,"Predibetics",TRUE,"Diabetes")</f>
        <v>Diabetes</v>
      </c>
    </row>
    <row r="1214" spans="1:11" x14ac:dyDescent="0.3">
      <c r="A1214" t="s">
        <v>1157</v>
      </c>
      <c r="B1214">
        <v>25.49</v>
      </c>
      <c r="C1214">
        <v>5.68</v>
      </c>
      <c r="D1214" t="s">
        <v>2380</v>
      </c>
      <c r="E1214" t="s">
        <v>2379</v>
      </c>
      <c r="F1214" t="s">
        <v>2381</v>
      </c>
      <c r="G1214">
        <v>1</v>
      </c>
      <c r="H1214" t="s">
        <v>2379</v>
      </c>
      <c r="J1214" t="str" cm="1">
        <f t="array" ref="J1214">_xlfn.IFS(B1214&lt;18.5,"Underweight",B1214&lt;=24.9,"Normal weight",B1214&lt;=29.9, "overweight",TRUE,"obesity")</f>
        <v>overweight</v>
      </c>
      <c r="K1214" t="str" cm="1">
        <f t="array" ref="K1214">_xlfn.IFS(C1214&lt;5.7,"Normal",C1214&lt;=6.4,"Predibetics",TRUE,"Diabetes")</f>
        <v>Normal</v>
      </c>
    </row>
    <row r="1215" spans="1:11" x14ac:dyDescent="0.3">
      <c r="A1215" t="s">
        <v>1156</v>
      </c>
      <c r="B1215">
        <v>34.1</v>
      </c>
      <c r="C1215">
        <v>8.4499999999999993</v>
      </c>
      <c r="D1215" t="s">
        <v>2379</v>
      </c>
      <c r="E1215" t="s">
        <v>2379</v>
      </c>
      <c r="F1215" t="s">
        <v>2379</v>
      </c>
      <c r="G1215">
        <v>0</v>
      </c>
      <c r="H1215" t="s">
        <v>2379</v>
      </c>
      <c r="J1215" t="str" cm="1">
        <f t="array" ref="J1215">_xlfn.IFS(B1215&lt;18.5,"Underweight",B1215&lt;=24.9,"Normal weight",B1215&lt;=29.9, "overweight",TRUE,"obesity")</f>
        <v>obesity</v>
      </c>
      <c r="K1215" t="str" cm="1">
        <f t="array" ref="K1215">_xlfn.IFS(C1215&lt;5.7,"Normal",C1215&lt;=6.4,"Predibetics",TRUE,"Diabetes")</f>
        <v>Diabetes</v>
      </c>
    </row>
    <row r="1216" spans="1:11" x14ac:dyDescent="0.3">
      <c r="A1216" t="s">
        <v>1155</v>
      </c>
      <c r="B1216">
        <v>25.84</v>
      </c>
      <c r="C1216">
        <v>8.51</v>
      </c>
      <c r="D1216" t="s">
        <v>2379</v>
      </c>
      <c r="E1216" t="s">
        <v>2379</v>
      </c>
      <c r="F1216" t="s">
        <v>2379</v>
      </c>
      <c r="G1216">
        <v>2</v>
      </c>
      <c r="H1216" t="s">
        <v>2379</v>
      </c>
      <c r="J1216" t="str" cm="1">
        <f t="array" ref="J1216">_xlfn.IFS(B1216&lt;18.5,"Underweight",B1216&lt;=24.9,"Normal weight",B1216&lt;=29.9, "overweight",TRUE,"obesity")</f>
        <v>overweight</v>
      </c>
      <c r="K1216" t="str" cm="1">
        <f t="array" ref="K1216">_xlfn.IFS(C1216&lt;5.7,"Normal",C1216&lt;=6.4,"Predibetics",TRUE,"Diabetes")</f>
        <v>Diabetes</v>
      </c>
    </row>
    <row r="1217" spans="1:11" x14ac:dyDescent="0.3">
      <c r="A1217" t="s">
        <v>1154</v>
      </c>
      <c r="B1217">
        <v>20.6</v>
      </c>
      <c r="C1217">
        <v>7.62</v>
      </c>
      <c r="D1217" t="s">
        <v>2379</v>
      </c>
      <c r="E1217" t="s">
        <v>2379</v>
      </c>
      <c r="F1217" t="s">
        <v>2379</v>
      </c>
      <c r="G1217">
        <v>0</v>
      </c>
      <c r="H1217" t="s">
        <v>2379</v>
      </c>
      <c r="J1217" t="str" cm="1">
        <f t="array" ref="J1217">_xlfn.IFS(B1217&lt;18.5,"Underweight",B1217&lt;=24.9,"Normal weight",B1217&lt;=29.9, "overweight",TRUE,"obesity")</f>
        <v>Normal weight</v>
      </c>
      <c r="K1217" t="str" cm="1">
        <f t="array" ref="K1217">_xlfn.IFS(C1217&lt;5.7,"Normal",C1217&lt;=6.4,"Predibetics",TRUE,"Diabetes")</f>
        <v>Diabetes</v>
      </c>
    </row>
    <row r="1218" spans="1:11" x14ac:dyDescent="0.3">
      <c r="A1218" t="s">
        <v>1153</v>
      </c>
      <c r="B1218">
        <v>28.88</v>
      </c>
      <c r="C1218">
        <v>10.18</v>
      </c>
      <c r="D1218" t="s">
        <v>2379</v>
      </c>
      <c r="E1218" t="s">
        <v>2379</v>
      </c>
      <c r="F1218" t="s">
        <v>2379</v>
      </c>
      <c r="G1218">
        <v>0</v>
      </c>
      <c r="H1218" t="s">
        <v>2379</v>
      </c>
      <c r="J1218" t="str" cm="1">
        <f t="array" ref="J1218">_xlfn.IFS(B1218&lt;18.5,"Underweight",B1218&lt;=24.9,"Normal weight",B1218&lt;=29.9, "overweight",TRUE,"obesity")</f>
        <v>overweight</v>
      </c>
      <c r="K1218" t="str" cm="1">
        <f t="array" ref="K1218">_xlfn.IFS(C1218&lt;5.7,"Normal",C1218&lt;=6.4,"Predibetics",TRUE,"Diabetes")</f>
        <v>Diabetes</v>
      </c>
    </row>
    <row r="1219" spans="1:11" x14ac:dyDescent="0.3">
      <c r="A1219" t="s">
        <v>1152</v>
      </c>
      <c r="B1219">
        <v>28.24</v>
      </c>
      <c r="C1219">
        <v>5.36</v>
      </c>
      <c r="D1219" t="s">
        <v>2379</v>
      </c>
      <c r="E1219" t="s">
        <v>2379</v>
      </c>
      <c r="F1219" t="s">
        <v>2379</v>
      </c>
      <c r="G1219">
        <v>0</v>
      </c>
      <c r="H1219" t="s">
        <v>2379</v>
      </c>
      <c r="J1219" t="str" cm="1">
        <f t="array" ref="J1219">_xlfn.IFS(B1219&lt;18.5,"Underweight",B1219&lt;=24.9,"Normal weight",B1219&lt;=29.9, "overweight",TRUE,"obesity")</f>
        <v>overweight</v>
      </c>
      <c r="K1219" t="str" cm="1">
        <f t="array" ref="K1219">_xlfn.IFS(C1219&lt;5.7,"Normal",C1219&lt;=6.4,"Predibetics",TRUE,"Diabetes")</f>
        <v>Normal</v>
      </c>
    </row>
    <row r="1220" spans="1:11" x14ac:dyDescent="0.3">
      <c r="A1220" t="s">
        <v>1151</v>
      </c>
      <c r="B1220">
        <v>25.46</v>
      </c>
      <c r="C1220">
        <v>11.78</v>
      </c>
      <c r="D1220" t="s">
        <v>2380</v>
      </c>
      <c r="E1220" t="s">
        <v>2379</v>
      </c>
      <c r="F1220" t="s">
        <v>2379</v>
      </c>
      <c r="G1220">
        <v>1</v>
      </c>
      <c r="H1220" t="s">
        <v>2379</v>
      </c>
      <c r="J1220" t="str" cm="1">
        <f t="array" ref="J1220">_xlfn.IFS(B1220&lt;18.5,"Underweight",B1220&lt;=24.9,"Normal weight",B1220&lt;=29.9, "overweight",TRUE,"obesity")</f>
        <v>overweight</v>
      </c>
      <c r="K1220" t="str" cm="1">
        <f t="array" ref="K1220">_xlfn.IFS(C1220&lt;5.7,"Normal",C1220&lt;=6.4,"Predibetics",TRUE,"Diabetes")</f>
        <v>Diabetes</v>
      </c>
    </row>
    <row r="1221" spans="1:11" x14ac:dyDescent="0.3">
      <c r="A1221" t="s">
        <v>1150</v>
      </c>
      <c r="B1221">
        <v>29.64</v>
      </c>
      <c r="C1221">
        <v>10.82</v>
      </c>
      <c r="D1221" t="s">
        <v>2380</v>
      </c>
      <c r="E1221" t="s">
        <v>2379</v>
      </c>
      <c r="F1221" t="s">
        <v>2379</v>
      </c>
      <c r="G1221">
        <v>0</v>
      </c>
      <c r="H1221" t="s">
        <v>2379</v>
      </c>
      <c r="J1221" t="str" cm="1">
        <f t="array" ref="J1221">_xlfn.IFS(B1221&lt;18.5,"Underweight",B1221&lt;=24.9,"Normal weight",B1221&lt;=29.9, "overweight",TRUE,"obesity")</f>
        <v>overweight</v>
      </c>
      <c r="K1221" t="str" cm="1">
        <f t="array" ref="K1221">_xlfn.IFS(C1221&lt;5.7,"Normal",C1221&lt;=6.4,"Predibetics",TRUE,"Diabetes")</f>
        <v>Diabetes</v>
      </c>
    </row>
    <row r="1222" spans="1:11" x14ac:dyDescent="0.3">
      <c r="A1222" t="s">
        <v>1149</v>
      </c>
      <c r="B1222">
        <v>31.27</v>
      </c>
      <c r="C1222">
        <v>7.73</v>
      </c>
      <c r="D1222" t="s">
        <v>2380</v>
      </c>
      <c r="E1222" t="s">
        <v>2379</v>
      </c>
      <c r="F1222" t="s">
        <v>2379</v>
      </c>
      <c r="G1222">
        <v>1</v>
      </c>
      <c r="H1222" t="s">
        <v>2379</v>
      </c>
      <c r="J1222" t="str" cm="1">
        <f t="array" ref="J1222">_xlfn.IFS(B1222&lt;18.5,"Underweight",B1222&lt;=24.9,"Normal weight",B1222&lt;=29.9, "overweight",TRUE,"obesity")</f>
        <v>obesity</v>
      </c>
      <c r="K1222" t="str" cm="1">
        <f t="array" ref="K1222">_xlfn.IFS(C1222&lt;5.7,"Normal",C1222&lt;=6.4,"Predibetics",TRUE,"Diabetes")</f>
        <v>Diabetes</v>
      </c>
    </row>
    <row r="1223" spans="1:11" x14ac:dyDescent="0.3">
      <c r="A1223" t="s">
        <v>1148</v>
      </c>
      <c r="B1223">
        <v>19.95</v>
      </c>
      <c r="C1223">
        <v>6.24</v>
      </c>
      <c r="D1223" t="s">
        <v>2380</v>
      </c>
      <c r="E1223" t="s">
        <v>2379</v>
      </c>
      <c r="F1223" t="s">
        <v>2379</v>
      </c>
      <c r="G1223">
        <v>0</v>
      </c>
      <c r="H1223" t="s">
        <v>2379</v>
      </c>
      <c r="J1223" t="str" cm="1">
        <f t="array" ref="J1223">_xlfn.IFS(B1223&lt;18.5,"Underweight",B1223&lt;=24.9,"Normal weight",B1223&lt;=29.9, "overweight",TRUE,"obesity")</f>
        <v>Normal weight</v>
      </c>
      <c r="K1223" t="str" cm="1">
        <f t="array" ref="K1223">_xlfn.IFS(C1223&lt;5.7,"Normal",C1223&lt;=6.4,"Predibetics",TRUE,"Diabetes")</f>
        <v>Predibetics</v>
      </c>
    </row>
    <row r="1224" spans="1:11" x14ac:dyDescent="0.3">
      <c r="A1224" t="s">
        <v>1147</v>
      </c>
      <c r="B1224">
        <v>21.3</v>
      </c>
      <c r="C1224">
        <v>10.42</v>
      </c>
      <c r="D1224" t="s">
        <v>2379</v>
      </c>
      <c r="E1224" t="s">
        <v>2379</v>
      </c>
      <c r="F1224" t="s">
        <v>2379</v>
      </c>
      <c r="G1224">
        <v>2</v>
      </c>
      <c r="H1224" t="s">
        <v>2379</v>
      </c>
      <c r="J1224" t="str" cm="1">
        <f t="array" ref="J1224">_xlfn.IFS(B1224&lt;18.5,"Underweight",B1224&lt;=24.9,"Normal weight",B1224&lt;=29.9, "overweight",TRUE,"obesity")</f>
        <v>Normal weight</v>
      </c>
      <c r="K1224" t="str" cm="1">
        <f t="array" ref="K1224">_xlfn.IFS(C1224&lt;5.7,"Normal",C1224&lt;=6.4,"Predibetics",TRUE,"Diabetes")</f>
        <v>Diabetes</v>
      </c>
    </row>
    <row r="1225" spans="1:11" x14ac:dyDescent="0.3">
      <c r="A1225" t="s">
        <v>1146</v>
      </c>
      <c r="B1225">
        <v>31.635000000000002</v>
      </c>
      <c r="C1225">
        <v>11.11</v>
      </c>
      <c r="D1225" t="s">
        <v>2379</v>
      </c>
      <c r="E1225" t="s">
        <v>2379</v>
      </c>
      <c r="F1225" t="s">
        <v>2379</v>
      </c>
      <c r="G1225">
        <v>0</v>
      </c>
      <c r="H1225" t="s">
        <v>2379</v>
      </c>
      <c r="J1225" t="str" cm="1">
        <f t="array" ref="J1225">_xlfn.IFS(B1225&lt;18.5,"Underweight",B1225&lt;=24.9,"Normal weight",B1225&lt;=29.9, "overweight",TRUE,"obesity")</f>
        <v>obesity</v>
      </c>
      <c r="K1225" t="str" cm="1">
        <f t="array" ref="K1225">_xlfn.IFS(C1225&lt;5.7,"Normal",C1225&lt;=6.4,"Predibetics",TRUE,"Diabetes")</f>
        <v>Diabetes</v>
      </c>
    </row>
    <row r="1226" spans="1:11" x14ac:dyDescent="0.3">
      <c r="A1226" t="s">
        <v>1145</v>
      </c>
      <c r="B1226">
        <v>23.9</v>
      </c>
      <c r="C1226">
        <v>7.67</v>
      </c>
      <c r="D1226" t="s">
        <v>2380</v>
      </c>
      <c r="E1226" t="s">
        <v>2379</v>
      </c>
      <c r="F1226" t="s">
        <v>2379</v>
      </c>
      <c r="G1226">
        <v>2</v>
      </c>
      <c r="H1226" t="s">
        <v>2379</v>
      </c>
      <c r="J1226" t="str" cm="1">
        <f t="array" ref="J1226">_xlfn.IFS(B1226&lt;18.5,"Underweight",B1226&lt;=24.9,"Normal weight",B1226&lt;=29.9, "overweight",TRUE,"obesity")</f>
        <v>Normal weight</v>
      </c>
      <c r="K1226" t="str" cm="1">
        <f t="array" ref="K1226">_xlfn.IFS(C1226&lt;5.7,"Normal",C1226&lt;=6.4,"Predibetics",TRUE,"Diabetes")</f>
        <v>Diabetes</v>
      </c>
    </row>
    <row r="1227" spans="1:11" x14ac:dyDescent="0.3">
      <c r="A1227" t="s">
        <v>1144</v>
      </c>
      <c r="B1227">
        <v>34.15</v>
      </c>
      <c r="C1227">
        <v>6.15</v>
      </c>
      <c r="D1227" t="s">
        <v>2379</v>
      </c>
      <c r="E1227" t="s">
        <v>2379</v>
      </c>
      <c r="F1227" t="s">
        <v>2379</v>
      </c>
      <c r="G1227">
        <v>0</v>
      </c>
      <c r="H1227" t="s">
        <v>2379</v>
      </c>
      <c r="J1227" t="str" cm="1">
        <f t="array" ref="J1227">_xlfn.IFS(B1227&lt;18.5,"Underweight",B1227&lt;=24.9,"Normal weight",B1227&lt;=29.9, "overweight",TRUE,"obesity")</f>
        <v>obesity</v>
      </c>
      <c r="K1227" t="str" cm="1">
        <f t="array" ref="K1227">_xlfn.IFS(C1227&lt;5.7,"Normal",C1227&lt;=6.4,"Predibetics",TRUE,"Diabetes")</f>
        <v>Predibetics</v>
      </c>
    </row>
    <row r="1228" spans="1:11" x14ac:dyDescent="0.3">
      <c r="A1228" t="s">
        <v>1143</v>
      </c>
      <c r="B1228">
        <v>28.71</v>
      </c>
      <c r="C1228">
        <v>5.71</v>
      </c>
      <c r="D1228" t="s">
        <v>2379</v>
      </c>
      <c r="E1228" t="s">
        <v>2379</v>
      </c>
      <c r="F1228" t="s">
        <v>2379</v>
      </c>
      <c r="G1228">
        <v>0</v>
      </c>
      <c r="H1228" t="s">
        <v>2379</v>
      </c>
      <c r="J1228" t="str" cm="1">
        <f t="array" ref="J1228">_xlfn.IFS(B1228&lt;18.5,"Underweight",B1228&lt;=24.9,"Normal weight",B1228&lt;=29.9, "overweight",TRUE,"obesity")</f>
        <v>overweight</v>
      </c>
      <c r="K1228" t="str" cm="1">
        <f t="array" ref="K1228">_xlfn.IFS(C1228&lt;5.7,"Normal",C1228&lt;=6.4,"Predibetics",TRUE,"Diabetes")</f>
        <v>Predibetics</v>
      </c>
    </row>
    <row r="1229" spans="1:11" x14ac:dyDescent="0.3">
      <c r="A1229" t="s">
        <v>1142</v>
      </c>
      <c r="B1229">
        <v>36.700000000000003</v>
      </c>
      <c r="C1229">
        <v>8.6999999999999993</v>
      </c>
      <c r="D1229" t="s">
        <v>2380</v>
      </c>
      <c r="E1229" t="s">
        <v>2379</v>
      </c>
      <c r="F1229" t="s">
        <v>2379</v>
      </c>
      <c r="G1229">
        <v>2</v>
      </c>
      <c r="H1229" t="s">
        <v>2379</v>
      </c>
      <c r="J1229" t="str" cm="1">
        <f t="array" ref="J1229">_xlfn.IFS(B1229&lt;18.5,"Underweight",B1229&lt;=24.9,"Normal weight",B1229&lt;=29.9, "overweight",TRUE,"obesity")</f>
        <v>obesity</v>
      </c>
      <c r="K1229" t="str" cm="1">
        <f t="array" ref="K1229">_xlfn.IFS(C1229&lt;5.7,"Normal",C1229&lt;=6.4,"Predibetics",TRUE,"Diabetes")</f>
        <v>Diabetes</v>
      </c>
    </row>
    <row r="1230" spans="1:11" x14ac:dyDescent="0.3">
      <c r="A1230" t="s">
        <v>1141</v>
      </c>
      <c r="B1230">
        <v>34.1</v>
      </c>
      <c r="C1230">
        <v>9.0399999999999991</v>
      </c>
      <c r="D1230" t="s">
        <v>2380</v>
      </c>
      <c r="E1230" t="s">
        <v>2379</v>
      </c>
      <c r="F1230" t="s">
        <v>2379</v>
      </c>
      <c r="G1230">
        <v>2</v>
      </c>
      <c r="H1230" t="s">
        <v>2379</v>
      </c>
      <c r="J1230" t="str" cm="1">
        <f t="array" ref="J1230">_xlfn.IFS(B1230&lt;18.5,"Underweight",B1230&lt;=24.9,"Normal weight",B1230&lt;=29.9, "overweight",TRUE,"obesity")</f>
        <v>obesity</v>
      </c>
      <c r="K1230" t="str" cm="1">
        <f t="array" ref="K1230">_xlfn.IFS(C1230&lt;5.7,"Normal",C1230&lt;=6.4,"Predibetics",TRUE,"Diabetes")</f>
        <v>Diabetes</v>
      </c>
    </row>
    <row r="1231" spans="1:11" x14ac:dyDescent="0.3">
      <c r="A1231" t="s">
        <v>1140</v>
      </c>
      <c r="B1231">
        <v>25.7</v>
      </c>
      <c r="C1231">
        <v>5.61</v>
      </c>
      <c r="D1231" t="s">
        <v>2379</v>
      </c>
      <c r="E1231" t="s">
        <v>2379</v>
      </c>
      <c r="F1231" t="s">
        <v>2379</v>
      </c>
      <c r="G1231">
        <v>0</v>
      </c>
      <c r="H1231" t="s">
        <v>2379</v>
      </c>
      <c r="J1231" t="str" cm="1">
        <f t="array" ref="J1231">_xlfn.IFS(B1231&lt;18.5,"Underweight",B1231&lt;=24.9,"Normal weight",B1231&lt;=29.9, "overweight",TRUE,"obesity")</f>
        <v>overweight</v>
      </c>
      <c r="K1231" t="str" cm="1">
        <f t="array" ref="K1231">_xlfn.IFS(C1231&lt;5.7,"Normal",C1231&lt;=6.4,"Predibetics",TRUE,"Diabetes")</f>
        <v>Normal</v>
      </c>
    </row>
    <row r="1232" spans="1:11" x14ac:dyDescent="0.3">
      <c r="A1232" t="s">
        <v>1139</v>
      </c>
      <c r="B1232">
        <v>21.68</v>
      </c>
      <c r="C1232">
        <v>8.1199999999999992</v>
      </c>
      <c r="D1232" t="s">
        <v>2379</v>
      </c>
      <c r="E1232" t="s">
        <v>2379</v>
      </c>
      <c r="F1232" t="s">
        <v>2379</v>
      </c>
      <c r="G1232">
        <v>0</v>
      </c>
      <c r="H1232" t="s">
        <v>2379</v>
      </c>
      <c r="J1232" t="str" cm="1">
        <f t="array" ref="J1232">_xlfn.IFS(B1232&lt;18.5,"Underweight",B1232&lt;=24.9,"Normal weight",B1232&lt;=29.9, "overweight",TRUE,"obesity")</f>
        <v>Normal weight</v>
      </c>
      <c r="K1232" t="str" cm="1">
        <f t="array" ref="K1232">_xlfn.IFS(C1232&lt;5.7,"Normal",C1232&lt;=6.4,"Predibetics",TRUE,"Diabetes")</f>
        <v>Diabetes</v>
      </c>
    </row>
    <row r="1233" spans="1:11" x14ac:dyDescent="0.3">
      <c r="A1233" t="s">
        <v>1138</v>
      </c>
      <c r="B1233">
        <v>25.175000000000001</v>
      </c>
      <c r="C1233">
        <v>4.74</v>
      </c>
      <c r="D1233" t="s">
        <v>2379</v>
      </c>
      <c r="E1233" t="s">
        <v>2379</v>
      </c>
      <c r="F1233" t="s">
        <v>2379</v>
      </c>
      <c r="G1233">
        <v>0</v>
      </c>
      <c r="H1233" t="s">
        <v>2379</v>
      </c>
      <c r="J1233" t="str" cm="1">
        <f t="array" ref="J1233">_xlfn.IFS(B1233&lt;18.5,"Underweight",B1233&lt;=24.9,"Normal weight",B1233&lt;=29.9, "overweight",TRUE,"obesity")</f>
        <v>overweight</v>
      </c>
      <c r="K1233" t="str" cm="1">
        <f t="array" ref="K1233">_xlfn.IFS(C1233&lt;5.7,"Normal",C1233&lt;=6.4,"Predibetics",TRUE,"Diabetes")</f>
        <v>Normal</v>
      </c>
    </row>
    <row r="1234" spans="1:11" x14ac:dyDescent="0.3">
      <c r="A1234" t="s">
        <v>1137</v>
      </c>
      <c r="B1234">
        <v>44.77</v>
      </c>
      <c r="C1234">
        <v>4.0599999999999996</v>
      </c>
      <c r="D1234" t="s">
        <v>2379</v>
      </c>
      <c r="E1234" t="s">
        <v>2379</v>
      </c>
      <c r="F1234" t="s">
        <v>2379</v>
      </c>
      <c r="G1234">
        <v>2</v>
      </c>
      <c r="H1234" t="s">
        <v>2379</v>
      </c>
      <c r="J1234" t="str" cm="1">
        <f t="array" ref="J1234">_xlfn.IFS(B1234&lt;18.5,"Underweight",B1234&lt;=24.9,"Normal weight",B1234&lt;=29.9, "overweight",TRUE,"obesity")</f>
        <v>obesity</v>
      </c>
      <c r="K1234" t="str" cm="1">
        <f t="array" ref="K1234">_xlfn.IFS(C1234&lt;5.7,"Normal",C1234&lt;=6.4,"Predibetics",TRUE,"Diabetes")</f>
        <v>Normal</v>
      </c>
    </row>
    <row r="1235" spans="1:11" x14ac:dyDescent="0.3">
      <c r="A1235" t="s">
        <v>1136</v>
      </c>
      <c r="B1235">
        <v>37.07</v>
      </c>
      <c r="C1235">
        <v>5.69</v>
      </c>
      <c r="D1235" t="s">
        <v>2379</v>
      </c>
      <c r="E1235" t="s">
        <v>2379</v>
      </c>
      <c r="F1235" t="s">
        <v>2379</v>
      </c>
      <c r="G1235">
        <v>2</v>
      </c>
      <c r="H1235" t="s">
        <v>2379</v>
      </c>
      <c r="J1235" t="str" cm="1">
        <f t="array" ref="J1235">_xlfn.IFS(B1235&lt;18.5,"Underweight",B1235&lt;=24.9,"Normal weight",B1235&lt;=29.9, "overweight",TRUE,"obesity")</f>
        <v>obesity</v>
      </c>
      <c r="K1235" t="str" cm="1">
        <f t="array" ref="K1235">_xlfn.IFS(C1235&lt;5.7,"Normal",C1235&lt;=6.4,"Predibetics",TRUE,"Diabetes")</f>
        <v>Normal</v>
      </c>
    </row>
    <row r="1236" spans="1:11" x14ac:dyDescent="0.3">
      <c r="A1236" t="s">
        <v>1135</v>
      </c>
      <c r="B1236">
        <v>39.799999999999997</v>
      </c>
      <c r="C1236">
        <v>5.66</v>
      </c>
      <c r="D1236" t="s">
        <v>2379</v>
      </c>
      <c r="E1236" t="s">
        <v>2379</v>
      </c>
      <c r="F1236" t="s">
        <v>2381</v>
      </c>
      <c r="G1236">
        <v>1</v>
      </c>
      <c r="H1236" t="s">
        <v>2379</v>
      </c>
      <c r="J1236" t="str" cm="1">
        <f t="array" ref="J1236">_xlfn.IFS(B1236&lt;18.5,"Underweight",B1236&lt;=24.9,"Normal weight",B1236&lt;=29.9, "overweight",TRUE,"obesity")</f>
        <v>obesity</v>
      </c>
      <c r="K1236" t="str" cm="1">
        <f t="array" ref="K1236">_xlfn.IFS(C1236&lt;5.7,"Normal",C1236&lt;=6.4,"Predibetics",TRUE,"Diabetes")</f>
        <v>Normal</v>
      </c>
    </row>
    <row r="1237" spans="1:11" x14ac:dyDescent="0.3">
      <c r="A1237" t="s">
        <v>1134</v>
      </c>
      <c r="B1237">
        <v>26.36</v>
      </c>
      <c r="C1237">
        <v>4.32</v>
      </c>
      <c r="D1237" t="s">
        <v>2379</v>
      </c>
      <c r="E1237" t="s">
        <v>2379</v>
      </c>
      <c r="F1237" t="s">
        <v>2381</v>
      </c>
      <c r="G1237">
        <v>1</v>
      </c>
      <c r="H1237" t="s">
        <v>2379</v>
      </c>
      <c r="J1237" t="str" cm="1">
        <f t="array" ref="J1237">_xlfn.IFS(B1237&lt;18.5,"Underweight",B1237&lt;=24.9,"Normal weight",B1237&lt;=29.9, "overweight",TRUE,"obesity")</f>
        <v>overweight</v>
      </c>
      <c r="K1237" t="str" cm="1">
        <f t="array" ref="K1237">_xlfn.IFS(C1237&lt;5.7,"Normal",C1237&lt;=6.4,"Predibetics",TRUE,"Diabetes")</f>
        <v>Normal</v>
      </c>
    </row>
    <row r="1238" spans="1:11" x14ac:dyDescent="0.3">
      <c r="A1238" t="s">
        <v>1133</v>
      </c>
      <c r="B1238">
        <v>29.925000000000001</v>
      </c>
      <c r="C1238">
        <v>8.2899999999999991</v>
      </c>
      <c r="D1238" t="s">
        <v>2379</v>
      </c>
      <c r="E1238" t="s">
        <v>2379</v>
      </c>
      <c r="F1238" t="s">
        <v>2379</v>
      </c>
      <c r="G1238">
        <v>2</v>
      </c>
      <c r="H1238" t="s">
        <v>2379</v>
      </c>
      <c r="J1238" t="str" cm="1">
        <f t="array" ref="J1238">_xlfn.IFS(B1238&lt;18.5,"Underweight",B1238&lt;=24.9,"Normal weight",B1238&lt;=29.9, "overweight",TRUE,"obesity")</f>
        <v>obesity</v>
      </c>
      <c r="K1238" t="str" cm="1">
        <f t="array" ref="K1238">_xlfn.IFS(C1238&lt;5.7,"Normal",C1238&lt;=6.4,"Predibetics",TRUE,"Diabetes")</f>
        <v>Diabetes</v>
      </c>
    </row>
    <row r="1239" spans="1:11" x14ac:dyDescent="0.3">
      <c r="A1239" t="s">
        <v>1132</v>
      </c>
      <c r="B1239">
        <v>37.29</v>
      </c>
      <c r="C1239">
        <v>10.46</v>
      </c>
      <c r="D1239" t="s">
        <v>2379</v>
      </c>
      <c r="E1239" t="s">
        <v>2379</v>
      </c>
      <c r="F1239" t="s">
        <v>2379</v>
      </c>
      <c r="G1239">
        <v>0</v>
      </c>
      <c r="H1239" t="s">
        <v>2379</v>
      </c>
      <c r="J1239" t="str" cm="1">
        <f t="array" ref="J1239">_xlfn.IFS(B1239&lt;18.5,"Underweight",B1239&lt;=24.9,"Normal weight",B1239&lt;=29.9, "overweight",TRUE,"obesity")</f>
        <v>obesity</v>
      </c>
      <c r="K1239" t="str" cm="1">
        <f t="array" ref="K1239">_xlfn.IFS(C1239&lt;5.7,"Normal",C1239&lt;=6.4,"Predibetics",TRUE,"Diabetes")</f>
        <v>Diabetes</v>
      </c>
    </row>
    <row r="1240" spans="1:11" x14ac:dyDescent="0.3">
      <c r="A1240" t="s">
        <v>1131</v>
      </c>
      <c r="B1240">
        <v>30.2</v>
      </c>
      <c r="C1240">
        <v>11.96</v>
      </c>
      <c r="D1240" t="s">
        <v>2379</v>
      </c>
      <c r="E1240" t="s">
        <v>2379</v>
      </c>
      <c r="F1240" t="s">
        <v>2379</v>
      </c>
      <c r="G1240">
        <v>0</v>
      </c>
      <c r="H1240" t="s">
        <v>2379</v>
      </c>
      <c r="J1240" t="str" cm="1">
        <f t="array" ref="J1240">_xlfn.IFS(B1240&lt;18.5,"Underweight",B1240&lt;=24.9,"Normal weight",B1240&lt;=29.9, "overweight",TRUE,"obesity")</f>
        <v>obesity</v>
      </c>
      <c r="K1240" t="str" cm="1">
        <f t="array" ref="K1240">_xlfn.IFS(C1240&lt;5.7,"Normal",C1240&lt;=6.4,"Predibetics",TRUE,"Diabetes")</f>
        <v>Diabetes</v>
      </c>
    </row>
    <row r="1241" spans="1:11" x14ac:dyDescent="0.3">
      <c r="A1241" t="s">
        <v>1130</v>
      </c>
      <c r="B1241">
        <v>24.225000000000001</v>
      </c>
      <c r="C1241">
        <v>4.25</v>
      </c>
      <c r="D1241" t="s">
        <v>2380</v>
      </c>
      <c r="E1241" t="s">
        <v>2379</v>
      </c>
      <c r="F1241" t="s">
        <v>2381</v>
      </c>
      <c r="G1241">
        <v>1</v>
      </c>
      <c r="H1241" t="s">
        <v>2379</v>
      </c>
      <c r="J1241" t="str" cm="1">
        <f t="array" ref="J1241">_xlfn.IFS(B1241&lt;18.5,"Underweight",B1241&lt;=24.9,"Normal weight",B1241&lt;=29.9, "overweight",TRUE,"obesity")</f>
        <v>Normal weight</v>
      </c>
      <c r="K1241" t="str" cm="1">
        <f t="array" ref="K1241">_xlfn.IFS(C1241&lt;5.7,"Normal",C1241&lt;=6.4,"Predibetics",TRUE,"Diabetes")</f>
        <v>Normal</v>
      </c>
    </row>
    <row r="1242" spans="1:11" x14ac:dyDescent="0.3">
      <c r="A1242" t="s">
        <v>1129</v>
      </c>
      <c r="B1242">
        <v>31.445</v>
      </c>
      <c r="C1242">
        <v>8.33</v>
      </c>
      <c r="D1242" t="s">
        <v>2379</v>
      </c>
      <c r="E1242" t="s">
        <v>2379</v>
      </c>
      <c r="F1242" t="s">
        <v>2379</v>
      </c>
      <c r="G1242">
        <v>0</v>
      </c>
      <c r="H1242" t="s">
        <v>2379</v>
      </c>
      <c r="J1242" t="str" cm="1">
        <f t="array" ref="J1242">_xlfn.IFS(B1242&lt;18.5,"Underweight",B1242&lt;=24.9,"Normal weight",B1242&lt;=29.9, "overweight",TRUE,"obesity")</f>
        <v>obesity</v>
      </c>
      <c r="K1242" t="str" cm="1">
        <f t="array" ref="K1242">_xlfn.IFS(C1242&lt;5.7,"Normal",C1242&lt;=6.4,"Predibetics",TRUE,"Diabetes")</f>
        <v>Diabetes</v>
      </c>
    </row>
    <row r="1243" spans="1:11" x14ac:dyDescent="0.3">
      <c r="A1243" t="s">
        <v>1128</v>
      </c>
      <c r="B1243">
        <v>38.880000000000003</v>
      </c>
      <c r="C1243">
        <v>4.29</v>
      </c>
      <c r="D1243" t="s">
        <v>2379</v>
      </c>
      <c r="E1243" t="s">
        <v>2379</v>
      </c>
      <c r="F1243" t="s">
        <v>2379</v>
      </c>
      <c r="G1243">
        <v>1</v>
      </c>
      <c r="H1243" t="s">
        <v>2379</v>
      </c>
      <c r="J1243" t="str" cm="1">
        <f t="array" ref="J1243">_xlfn.IFS(B1243&lt;18.5,"Underweight",B1243&lt;=24.9,"Normal weight",B1243&lt;=29.9, "overweight",TRUE,"obesity")</f>
        <v>obesity</v>
      </c>
      <c r="K1243" t="str" cm="1">
        <f t="array" ref="K1243">_xlfn.IFS(C1243&lt;5.7,"Normal",C1243&lt;=6.4,"Predibetics",TRUE,"Diabetes")</f>
        <v>Normal</v>
      </c>
    </row>
    <row r="1244" spans="1:11" x14ac:dyDescent="0.3">
      <c r="A1244" t="s">
        <v>1127</v>
      </c>
      <c r="B1244">
        <v>43.89</v>
      </c>
      <c r="C1244">
        <v>6.32</v>
      </c>
      <c r="D1244" t="s">
        <v>2380</v>
      </c>
      <c r="E1244" t="s">
        <v>2379</v>
      </c>
      <c r="F1244" t="s">
        <v>2379</v>
      </c>
      <c r="G1244">
        <v>0</v>
      </c>
      <c r="H1244" t="s">
        <v>2379</v>
      </c>
      <c r="J1244" t="str" cm="1">
        <f t="array" ref="J1244">_xlfn.IFS(B1244&lt;18.5,"Underweight",B1244&lt;=24.9,"Normal weight",B1244&lt;=29.9, "overweight",TRUE,"obesity")</f>
        <v>obesity</v>
      </c>
      <c r="K1244" t="str" cm="1">
        <f t="array" ref="K1244">_xlfn.IFS(C1244&lt;5.7,"Normal",C1244&lt;=6.4,"Predibetics",TRUE,"Diabetes")</f>
        <v>Predibetics</v>
      </c>
    </row>
    <row r="1245" spans="1:11" x14ac:dyDescent="0.3">
      <c r="A1245" t="s">
        <v>1126</v>
      </c>
      <c r="B1245">
        <v>25.6</v>
      </c>
      <c r="C1245">
        <v>5.65</v>
      </c>
      <c r="D1245" t="s">
        <v>2379</v>
      </c>
      <c r="E1245" t="s">
        <v>2379</v>
      </c>
      <c r="F1245" t="s">
        <v>2379</v>
      </c>
      <c r="G1245">
        <v>2</v>
      </c>
      <c r="H1245" t="s">
        <v>2379</v>
      </c>
      <c r="J1245" t="str" cm="1">
        <f t="array" ref="J1245">_xlfn.IFS(B1245&lt;18.5,"Underweight",B1245&lt;=24.9,"Normal weight",B1245&lt;=29.9, "overweight",TRUE,"obesity")</f>
        <v>overweight</v>
      </c>
      <c r="K1245" t="str" cm="1">
        <f t="array" ref="K1245">_xlfn.IFS(C1245&lt;5.7,"Normal",C1245&lt;=6.4,"Predibetics",TRUE,"Diabetes")</f>
        <v>Normal</v>
      </c>
    </row>
    <row r="1246" spans="1:11" x14ac:dyDescent="0.3">
      <c r="A1246" t="s">
        <v>1125</v>
      </c>
      <c r="B1246">
        <v>29.545000000000002</v>
      </c>
      <c r="C1246">
        <v>8.41</v>
      </c>
      <c r="D1246" t="s">
        <v>2380</v>
      </c>
      <c r="E1246" t="s">
        <v>2379</v>
      </c>
      <c r="F1246" t="s">
        <v>2379</v>
      </c>
      <c r="G1246">
        <v>1</v>
      </c>
      <c r="H1246" t="s">
        <v>2379</v>
      </c>
      <c r="J1246" t="str" cm="1">
        <f t="array" ref="J1246">_xlfn.IFS(B1246&lt;18.5,"Underweight",B1246&lt;=24.9,"Normal weight",B1246&lt;=29.9, "overweight",TRUE,"obesity")</f>
        <v>overweight</v>
      </c>
      <c r="K1246" t="str" cm="1">
        <f t="array" ref="K1246">_xlfn.IFS(C1246&lt;5.7,"Normal",C1246&lt;=6.4,"Predibetics",TRUE,"Diabetes")</f>
        <v>Diabetes</v>
      </c>
    </row>
    <row r="1247" spans="1:11" x14ac:dyDescent="0.3">
      <c r="A1247" t="s">
        <v>1124</v>
      </c>
      <c r="B1247">
        <v>23.25</v>
      </c>
      <c r="C1247">
        <v>11.96</v>
      </c>
      <c r="D1247" t="s">
        <v>2380</v>
      </c>
      <c r="E1247" t="s">
        <v>2379</v>
      </c>
      <c r="F1247" t="s">
        <v>2379</v>
      </c>
      <c r="G1247">
        <v>0</v>
      </c>
      <c r="H1247" t="s">
        <v>2379</v>
      </c>
      <c r="J1247" t="str" cm="1">
        <f t="array" ref="J1247">_xlfn.IFS(B1247&lt;18.5,"Underweight",B1247&lt;=24.9,"Normal weight",B1247&lt;=29.9, "overweight",TRUE,"obesity")</f>
        <v>Normal weight</v>
      </c>
      <c r="K1247" t="str" cm="1">
        <f t="array" ref="K1247">_xlfn.IFS(C1247&lt;5.7,"Normal",C1247&lt;=6.4,"Predibetics",TRUE,"Diabetes")</f>
        <v>Diabetes</v>
      </c>
    </row>
    <row r="1248" spans="1:11" x14ac:dyDescent="0.3">
      <c r="A1248" t="s">
        <v>1123</v>
      </c>
      <c r="B1248">
        <v>43.95</v>
      </c>
      <c r="C1248">
        <v>5.17</v>
      </c>
      <c r="D1248" t="s">
        <v>2380</v>
      </c>
      <c r="E1248" t="s">
        <v>2379</v>
      </c>
      <c r="F1248" t="s">
        <v>2381</v>
      </c>
      <c r="G1248">
        <v>1</v>
      </c>
      <c r="H1248" t="s">
        <v>2379</v>
      </c>
      <c r="J1248" t="str" cm="1">
        <f t="array" ref="J1248">_xlfn.IFS(B1248&lt;18.5,"Underweight",B1248&lt;=24.9,"Normal weight",B1248&lt;=29.9, "overweight",TRUE,"obesity")</f>
        <v>obesity</v>
      </c>
      <c r="K1248" t="str" cm="1">
        <f t="array" ref="K1248">_xlfn.IFS(C1248&lt;5.7,"Normal",C1248&lt;=6.4,"Predibetics",TRUE,"Diabetes")</f>
        <v>Normal</v>
      </c>
    </row>
    <row r="1249" spans="1:11" x14ac:dyDescent="0.3">
      <c r="A1249" t="s">
        <v>1122</v>
      </c>
      <c r="B1249">
        <v>21.85</v>
      </c>
      <c r="C1249">
        <v>8.76</v>
      </c>
      <c r="D1249" t="s">
        <v>2379</v>
      </c>
      <c r="E1249" t="s">
        <v>2379</v>
      </c>
      <c r="F1249" t="s">
        <v>2379</v>
      </c>
      <c r="G1249">
        <v>0</v>
      </c>
      <c r="H1249" t="s">
        <v>2379</v>
      </c>
      <c r="J1249" t="str" cm="1">
        <f t="array" ref="J1249">_xlfn.IFS(B1249&lt;18.5,"Underweight",B1249&lt;=24.9,"Normal weight",B1249&lt;=29.9, "overweight",TRUE,"obesity")</f>
        <v>Normal weight</v>
      </c>
      <c r="K1249" t="str" cm="1">
        <f t="array" ref="K1249">_xlfn.IFS(C1249&lt;5.7,"Normal",C1249&lt;=6.4,"Predibetics",TRUE,"Diabetes")</f>
        <v>Diabetes</v>
      </c>
    </row>
    <row r="1250" spans="1:11" x14ac:dyDescent="0.3">
      <c r="A1250" t="s">
        <v>1121</v>
      </c>
      <c r="B1250">
        <v>25.73</v>
      </c>
      <c r="C1250">
        <v>7.99</v>
      </c>
      <c r="D1250" t="s">
        <v>2379</v>
      </c>
      <c r="E1250" t="s">
        <v>2379</v>
      </c>
      <c r="F1250" t="s">
        <v>2379</v>
      </c>
      <c r="G1250">
        <v>2</v>
      </c>
      <c r="H1250" t="s">
        <v>2379</v>
      </c>
      <c r="J1250" t="str" cm="1">
        <f t="array" ref="J1250">_xlfn.IFS(B1250&lt;18.5,"Underweight",B1250&lt;=24.9,"Normal weight",B1250&lt;=29.9, "overweight",TRUE,"obesity")</f>
        <v>overweight</v>
      </c>
      <c r="K1250" t="str" cm="1">
        <f t="array" ref="K1250">_xlfn.IFS(C1250&lt;5.7,"Normal",C1250&lt;=6.4,"Predibetics",TRUE,"Diabetes")</f>
        <v>Diabetes</v>
      </c>
    </row>
    <row r="1251" spans="1:11" x14ac:dyDescent="0.3">
      <c r="A1251" t="s">
        <v>1120</v>
      </c>
      <c r="B1251">
        <v>32.229999999999997</v>
      </c>
      <c r="C1251">
        <v>8.59</v>
      </c>
      <c r="D1251" t="s">
        <v>2379</v>
      </c>
      <c r="E1251" t="s">
        <v>2379</v>
      </c>
      <c r="F1251" t="s">
        <v>2379</v>
      </c>
      <c r="G1251">
        <v>0</v>
      </c>
      <c r="H1251" t="s">
        <v>2379</v>
      </c>
      <c r="J1251" t="str" cm="1">
        <f t="array" ref="J1251">_xlfn.IFS(B1251&lt;18.5,"Underweight",B1251&lt;=24.9,"Normal weight",B1251&lt;=29.9, "overweight",TRUE,"obesity")</f>
        <v>obesity</v>
      </c>
      <c r="K1251" t="str" cm="1">
        <f t="array" ref="K1251">_xlfn.IFS(C1251&lt;5.7,"Normal",C1251&lt;=6.4,"Predibetics",TRUE,"Diabetes")</f>
        <v>Diabetes</v>
      </c>
    </row>
    <row r="1252" spans="1:11" x14ac:dyDescent="0.3">
      <c r="A1252" t="s">
        <v>1119</v>
      </c>
      <c r="B1252">
        <v>32.204999999999998</v>
      </c>
      <c r="C1252">
        <v>6.14</v>
      </c>
      <c r="D1252" t="s">
        <v>2379</v>
      </c>
      <c r="E1252" t="s">
        <v>2379</v>
      </c>
      <c r="F1252" t="s">
        <v>2379</v>
      </c>
      <c r="G1252">
        <v>2</v>
      </c>
      <c r="H1252" t="s">
        <v>2379</v>
      </c>
      <c r="J1252" t="str" cm="1">
        <f t="array" ref="J1252">_xlfn.IFS(B1252&lt;18.5,"Underweight",B1252&lt;=24.9,"Normal weight",B1252&lt;=29.9, "overweight",TRUE,"obesity")</f>
        <v>obesity</v>
      </c>
      <c r="K1252" t="str" cm="1">
        <f t="array" ref="K1252">_xlfn.IFS(C1252&lt;5.7,"Normal",C1252&lt;=6.4,"Predibetics",TRUE,"Diabetes")</f>
        <v>Predibetics</v>
      </c>
    </row>
    <row r="1253" spans="1:11" x14ac:dyDescent="0.3">
      <c r="A1253" t="s">
        <v>1118</v>
      </c>
      <c r="B1253">
        <v>26.41</v>
      </c>
      <c r="C1253">
        <v>4.08</v>
      </c>
      <c r="D1253" t="s">
        <v>2379</v>
      </c>
      <c r="E1253" t="s">
        <v>2379</v>
      </c>
      <c r="F1253" t="s">
        <v>2379</v>
      </c>
      <c r="G1253">
        <v>2</v>
      </c>
      <c r="H1253" t="s">
        <v>2379</v>
      </c>
      <c r="J1253" t="str" cm="1">
        <f t="array" ref="J1253">_xlfn.IFS(B1253&lt;18.5,"Underweight",B1253&lt;=24.9,"Normal weight",B1253&lt;=29.9, "overweight",TRUE,"obesity")</f>
        <v>overweight</v>
      </c>
      <c r="K1253" t="str" cm="1">
        <f t="array" ref="K1253">_xlfn.IFS(C1253&lt;5.7,"Normal",C1253&lt;=6.4,"Predibetics",TRUE,"Diabetes")</f>
        <v>Normal</v>
      </c>
    </row>
    <row r="1254" spans="1:11" x14ac:dyDescent="0.3">
      <c r="A1254" t="s">
        <v>1117</v>
      </c>
      <c r="B1254">
        <v>30.2</v>
      </c>
      <c r="C1254">
        <v>6.25</v>
      </c>
      <c r="D1254" t="s">
        <v>2380</v>
      </c>
      <c r="E1254" t="s">
        <v>2379</v>
      </c>
      <c r="F1254" t="s">
        <v>2379</v>
      </c>
      <c r="G1254">
        <v>0</v>
      </c>
      <c r="H1254" t="s">
        <v>2379</v>
      </c>
      <c r="J1254" t="str" cm="1">
        <f t="array" ref="J1254">_xlfn.IFS(B1254&lt;18.5,"Underweight",B1254&lt;=24.9,"Normal weight",B1254&lt;=29.9, "overweight",TRUE,"obesity")</f>
        <v>obesity</v>
      </c>
      <c r="K1254" t="str" cm="1">
        <f t="array" ref="K1254">_xlfn.IFS(C1254&lt;5.7,"Normal",C1254&lt;=6.4,"Predibetics",TRUE,"Diabetes")</f>
        <v>Predibetics</v>
      </c>
    </row>
    <row r="1255" spans="1:11" x14ac:dyDescent="0.3">
      <c r="A1255" t="s">
        <v>1116</v>
      </c>
      <c r="B1255">
        <v>31.26</v>
      </c>
      <c r="C1255">
        <v>5.94</v>
      </c>
      <c r="D1255" t="s">
        <v>2380</v>
      </c>
      <c r="E1255" t="s">
        <v>2379</v>
      </c>
      <c r="F1255" t="s">
        <v>2379</v>
      </c>
      <c r="G1255">
        <v>1</v>
      </c>
      <c r="H1255" t="s">
        <v>2379</v>
      </c>
      <c r="J1255" t="str" cm="1">
        <f t="array" ref="J1255">_xlfn.IFS(B1255&lt;18.5,"Underweight",B1255&lt;=24.9,"Normal weight",B1255&lt;=29.9, "overweight",TRUE,"obesity")</f>
        <v>obesity</v>
      </c>
      <c r="K1255" t="str" cm="1">
        <f t="array" ref="K1255">_xlfn.IFS(C1255&lt;5.7,"Normal",C1255&lt;=6.4,"Predibetics",TRUE,"Diabetes")</f>
        <v>Predibetics</v>
      </c>
    </row>
    <row r="1256" spans="1:11" x14ac:dyDescent="0.3">
      <c r="A1256" t="s">
        <v>1115</v>
      </c>
      <c r="B1256">
        <v>33.725000000000001</v>
      </c>
      <c r="C1256">
        <v>6.45</v>
      </c>
      <c r="D1256" t="s">
        <v>2380</v>
      </c>
      <c r="E1256" t="s">
        <v>2379</v>
      </c>
      <c r="F1256" t="s">
        <v>2379</v>
      </c>
      <c r="G1256">
        <v>0</v>
      </c>
      <c r="H1256" t="s">
        <v>2379</v>
      </c>
      <c r="J1256" t="str" cm="1">
        <f t="array" ref="J1256">_xlfn.IFS(B1256&lt;18.5,"Underweight",B1256&lt;=24.9,"Normal weight",B1256&lt;=29.9, "overweight",TRUE,"obesity")</f>
        <v>obesity</v>
      </c>
      <c r="K1256" t="str" cm="1">
        <f t="array" ref="K1256">_xlfn.IFS(C1256&lt;5.7,"Normal",C1256&lt;=6.4,"Predibetics",TRUE,"Diabetes")</f>
        <v>Diabetes</v>
      </c>
    </row>
    <row r="1257" spans="1:11" x14ac:dyDescent="0.3">
      <c r="A1257" t="s">
        <v>1114</v>
      </c>
      <c r="B1257">
        <v>28.9</v>
      </c>
      <c r="C1257">
        <v>5.74</v>
      </c>
      <c r="D1257" t="s">
        <v>2380</v>
      </c>
      <c r="E1257" t="s">
        <v>2379</v>
      </c>
      <c r="F1257" t="s">
        <v>2379</v>
      </c>
      <c r="G1257">
        <v>0</v>
      </c>
      <c r="H1257" t="s">
        <v>2379</v>
      </c>
      <c r="J1257" t="str" cm="1">
        <f t="array" ref="J1257">_xlfn.IFS(B1257&lt;18.5,"Underweight",B1257&lt;=24.9,"Normal weight",B1257&lt;=29.9, "overweight",TRUE,"obesity")</f>
        <v>overweight</v>
      </c>
      <c r="K1257" t="str" cm="1">
        <f t="array" ref="K1257">_xlfn.IFS(C1257&lt;5.7,"Normal",C1257&lt;=6.4,"Predibetics",TRUE,"Diabetes")</f>
        <v>Predibetics</v>
      </c>
    </row>
    <row r="1258" spans="1:11" x14ac:dyDescent="0.3">
      <c r="A1258" t="s">
        <v>1113</v>
      </c>
      <c r="B1258">
        <v>45.69</v>
      </c>
      <c r="C1258">
        <v>4.43</v>
      </c>
      <c r="D1258" t="s">
        <v>2380</v>
      </c>
      <c r="E1258" t="s">
        <v>2379</v>
      </c>
      <c r="F1258" t="s">
        <v>2379</v>
      </c>
      <c r="G1258">
        <v>0</v>
      </c>
      <c r="H1258" t="s">
        <v>2379</v>
      </c>
      <c r="J1258" t="str" cm="1">
        <f t="array" ref="J1258">_xlfn.IFS(B1258&lt;18.5,"Underweight",B1258&lt;=24.9,"Normal weight",B1258&lt;=29.9, "overweight",TRUE,"obesity")</f>
        <v>obesity</v>
      </c>
      <c r="K1258" t="str" cm="1">
        <f t="array" ref="K1258">_xlfn.IFS(C1258&lt;5.7,"Normal",C1258&lt;=6.4,"Predibetics",TRUE,"Diabetes")</f>
        <v>Normal</v>
      </c>
    </row>
    <row r="1259" spans="1:11" x14ac:dyDescent="0.3">
      <c r="A1259" t="s">
        <v>1112</v>
      </c>
      <c r="B1259">
        <v>21.03</v>
      </c>
      <c r="C1259">
        <v>6.5</v>
      </c>
      <c r="D1259" t="s">
        <v>2379</v>
      </c>
      <c r="E1259" t="s">
        <v>2379</v>
      </c>
      <c r="F1259" t="s">
        <v>2379</v>
      </c>
      <c r="G1259">
        <v>0</v>
      </c>
      <c r="H1259" t="s">
        <v>2379</v>
      </c>
      <c r="J1259" t="str" cm="1">
        <f t="array" ref="J1259">_xlfn.IFS(B1259&lt;18.5,"Underweight",B1259&lt;=24.9,"Normal weight",B1259&lt;=29.9, "overweight",TRUE,"obesity")</f>
        <v>Normal weight</v>
      </c>
      <c r="K1259" t="str" cm="1">
        <f t="array" ref="K1259">_xlfn.IFS(C1259&lt;5.7,"Normal",C1259&lt;=6.4,"Predibetics",TRUE,"Diabetes")</f>
        <v>Diabetes</v>
      </c>
    </row>
    <row r="1260" spans="1:11" x14ac:dyDescent="0.3">
      <c r="A1260" t="s">
        <v>1111</v>
      </c>
      <c r="B1260">
        <v>37</v>
      </c>
      <c r="C1260">
        <v>8.75</v>
      </c>
      <c r="D1260" t="s">
        <v>2379</v>
      </c>
      <c r="E1260" t="s">
        <v>2379</v>
      </c>
      <c r="F1260" t="s">
        <v>2379</v>
      </c>
      <c r="G1260">
        <v>0</v>
      </c>
      <c r="H1260" t="s">
        <v>2379</v>
      </c>
      <c r="J1260" t="str" cm="1">
        <f t="array" ref="J1260">_xlfn.IFS(B1260&lt;18.5,"Underweight",B1260&lt;=24.9,"Normal weight",B1260&lt;=29.9, "overweight",TRUE,"obesity")</f>
        <v>obesity</v>
      </c>
      <c r="K1260" t="str" cm="1">
        <f t="array" ref="K1260">_xlfn.IFS(C1260&lt;5.7,"Normal",C1260&lt;=6.4,"Predibetics",TRUE,"Diabetes")</f>
        <v>Diabetes</v>
      </c>
    </row>
    <row r="1261" spans="1:11" x14ac:dyDescent="0.3">
      <c r="A1261" t="s">
        <v>1110</v>
      </c>
      <c r="B1261">
        <v>25.4</v>
      </c>
      <c r="C1261">
        <v>11.96</v>
      </c>
      <c r="D1261" t="s">
        <v>2379</v>
      </c>
      <c r="E1261" t="s">
        <v>2379</v>
      </c>
      <c r="F1261" t="s">
        <v>2379</v>
      </c>
      <c r="G1261">
        <v>0</v>
      </c>
      <c r="H1261" t="s">
        <v>2379</v>
      </c>
      <c r="J1261" t="str" cm="1">
        <f t="array" ref="J1261">_xlfn.IFS(B1261&lt;18.5,"Underweight",B1261&lt;=24.9,"Normal weight",B1261&lt;=29.9, "overweight",TRUE,"obesity")</f>
        <v>overweight</v>
      </c>
      <c r="K1261" t="str" cm="1">
        <f t="array" ref="K1261">_xlfn.IFS(C1261&lt;5.7,"Normal",C1261&lt;=6.4,"Predibetics",TRUE,"Diabetes")</f>
        <v>Diabetes</v>
      </c>
    </row>
    <row r="1262" spans="1:11" x14ac:dyDescent="0.3">
      <c r="A1262" t="s">
        <v>1109</v>
      </c>
      <c r="B1262">
        <v>32.299999999999997</v>
      </c>
      <c r="C1262">
        <v>10.54</v>
      </c>
      <c r="D1262" t="s">
        <v>2379</v>
      </c>
      <c r="E1262" t="s">
        <v>2379</v>
      </c>
      <c r="F1262" t="s">
        <v>2379</v>
      </c>
      <c r="G1262">
        <v>0</v>
      </c>
      <c r="H1262" t="s">
        <v>2379</v>
      </c>
      <c r="J1262" t="str" cm="1">
        <f t="array" ref="J1262">_xlfn.IFS(B1262&lt;18.5,"Underweight",B1262&lt;=24.9,"Normal weight",B1262&lt;=29.9, "overweight",TRUE,"obesity")</f>
        <v>obesity</v>
      </c>
      <c r="K1262" t="str" cm="1">
        <f t="array" ref="K1262">_xlfn.IFS(C1262&lt;5.7,"Normal",C1262&lt;=6.4,"Predibetics",TRUE,"Diabetes")</f>
        <v>Diabetes</v>
      </c>
    </row>
    <row r="1263" spans="1:11" x14ac:dyDescent="0.3">
      <c r="A1263" t="s">
        <v>1108</v>
      </c>
      <c r="B1263">
        <v>23.94</v>
      </c>
      <c r="C1263">
        <v>4.54</v>
      </c>
      <c r="D1263" t="s">
        <v>2380</v>
      </c>
      <c r="E1263" t="s">
        <v>2379</v>
      </c>
      <c r="F1263" t="s">
        <v>2381</v>
      </c>
      <c r="G1263">
        <v>1</v>
      </c>
      <c r="H1263" t="s">
        <v>2379</v>
      </c>
      <c r="J1263" t="str" cm="1">
        <f t="array" ref="J1263">_xlfn.IFS(B1263&lt;18.5,"Underweight",B1263&lt;=24.9,"Normal weight",B1263&lt;=29.9, "overweight",TRUE,"obesity")</f>
        <v>Normal weight</v>
      </c>
      <c r="K1263" t="str" cm="1">
        <f t="array" ref="K1263">_xlfn.IFS(C1263&lt;5.7,"Normal",C1263&lt;=6.4,"Predibetics",TRUE,"Diabetes")</f>
        <v>Normal</v>
      </c>
    </row>
    <row r="1264" spans="1:11" x14ac:dyDescent="0.3">
      <c r="A1264" t="s">
        <v>1107</v>
      </c>
      <c r="B1264">
        <v>46.4</v>
      </c>
      <c r="C1264">
        <v>5.71</v>
      </c>
      <c r="D1264" t="s">
        <v>2379</v>
      </c>
      <c r="E1264" t="s">
        <v>2379</v>
      </c>
      <c r="F1264" t="s">
        <v>2379</v>
      </c>
      <c r="G1264">
        <v>0</v>
      </c>
      <c r="H1264" t="s">
        <v>2379</v>
      </c>
      <c r="J1264" t="str" cm="1">
        <f t="array" ref="J1264">_xlfn.IFS(B1264&lt;18.5,"Underweight",B1264&lt;=24.9,"Normal weight",B1264&lt;=29.9, "overweight",TRUE,"obesity")</f>
        <v>obesity</v>
      </c>
      <c r="K1264" t="str" cm="1">
        <f t="array" ref="K1264">_xlfn.IFS(C1264&lt;5.7,"Normal",C1264&lt;=6.4,"Predibetics",TRUE,"Diabetes")</f>
        <v>Predibetics</v>
      </c>
    </row>
    <row r="1265" spans="1:11" x14ac:dyDescent="0.3">
      <c r="A1265" t="s">
        <v>1106</v>
      </c>
      <c r="B1265">
        <v>40.375</v>
      </c>
      <c r="C1265">
        <v>6.25</v>
      </c>
      <c r="D1265" t="s">
        <v>2380</v>
      </c>
      <c r="E1265" t="s">
        <v>2379</v>
      </c>
      <c r="F1265" t="s">
        <v>2379</v>
      </c>
      <c r="G1265">
        <v>0</v>
      </c>
      <c r="H1265" t="s">
        <v>2379</v>
      </c>
      <c r="J1265" t="str" cm="1">
        <f t="array" ref="J1265">_xlfn.IFS(B1265&lt;18.5,"Underweight",B1265&lt;=24.9,"Normal weight",B1265&lt;=29.9, "overweight",TRUE,"obesity")</f>
        <v>obesity</v>
      </c>
      <c r="K1265" t="str" cm="1">
        <f t="array" ref="K1265">_xlfn.IFS(C1265&lt;5.7,"Normal",C1265&lt;=6.4,"Predibetics",TRUE,"Diabetes")</f>
        <v>Predibetics</v>
      </c>
    </row>
    <row r="1266" spans="1:11" x14ac:dyDescent="0.3">
      <c r="A1266" t="s">
        <v>1105</v>
      </c>
      <c r="B1266">
        <v>28.7</v>
      </c>
      <c r="C1266">
        <v>9.4700000000000006</v>
      </c>
      <c r="D1266" t="s">
        <v>2379</v>
      </c>
      <c r="E1266" t="s">
        <v>2379</v>
      </c>
      <c r="F1266" t="s">
        <v>2379</v>
      </c>
      <c r="G1266">
        <v>2</v>
      </c>
      <c r="H1266" t="s">
        <v>2379</v>
      </c>
      <c r="J1266" t="str" cm="1">
        <f t="array" ref="J1266">_xlfn.IFS(B1266&lt;18.5,"Underweight",B1266&lt;=24.9,"Normal weight",B1266&lt;=29.9, "overweight",TRUE,"obesity")</f>
        <v>overweight</v>
      </c>
      <c r="K1266" t="str" cm="1">
        <f t="array" ref="K1266">_xlfn.IFS(C1266&lt;5.7,"Normal",C1266&lt;=6.4,"Predibetics",TRUE,"Diabetes")</f>
        <v>Diabetes</v>
      </c>
    </row>
    <row r="1267" spans="1:11" x14ac:dyDescent="0.3">
      <c r="A1267" t="s">
        <v>1104</v>
      </c>
      <c r="B1267">
        <v>26.63</v>
      </c>
      <c r="C1267">
        <v>5.7</v>
      </c>
      <c r="D1267" t="s">
        <v>2379</v>
      </c>
      <c r="E1267" t="s">
        <v>2379</v>
      </c>
      <c r="F1267" t="s">
        <v>2379</v>
      </c>
      <c r="G1267">
        <v>0</v>
      </c>
      <c r="H1267" t="s">
        <v>2379</v>
      </c>
      <c r="J1267" t="str" cm="1">
        <f t="array" ref="J1267">_xlfn.IFS(B1267&lt;18.5,"Underweight",B1267&lt;=24.9,"Normal weight",B1267&lt;=29.9, "overweight",TRUE,"obesity")</f>
        <v>overweight</v>
      </c>
      <c r="K1267" t="str" cm="1">
        <f t="array" ref="K1267">_xlfn.IFS(C1267&lt;5.7,"Normal",C1267&lt;=6.4,"Predibetics",TRUE,"Diabetes")</f>
        <v>Predibetics</v>
      </c>
    </row>
    <row r="1268" spans="1:11" x14ac:dyDescent="0.3">
      <c r="A1268" t="s">
        <v>1103</v>
      </c>
      <c r="B1268">
        <v>22.515000000000001</v>
      </c>
      <c r="C1268">
        <v>11.18</v>
      </c>
      <c r="D1268" t="s">
        <v>2379</v>
      </c>
      <c r="E1268" t="s">
        <v>2379</v>
      </c>
      <c r="F1268" t="s">
        <v>2379</v>
      </c>
      <c r="G1268">
        <v>2</v>
      </c>
      <c r="H1268" t="s">
        <v>2379</v>
      </c>
      <c r="J1268" t="str" cm="1">
        <f t="array" ref="J1268">_xlfn.IFS(B1268&lt;18.5,"Underweight",B1268&lt;=24.9,"Normal weight",B1268&lt;=29.9, "overweight",TRUE,"obesity")</f>
        <v>Normal weight</v>
      </c>
      <c r="K1268" t="str" cm="1">
        <f t="array" ref="K1268">_xlfn.IFS(C1268&lt;5.7,"Normal",C1268&lt;=6.4,"Predibetics",TRUE,"Diabetes")</f>
        <v>Diabetes</v>
      </c>
    </row>
    <row r="1269" spans="1:11" x14ac:dyDescent="0.3">
      <c r="A1269" t="s">
        <v>1102</v>
      </c>
      <c r="B1269">
        <v>36.575000000000003</v>
      </c>
      <c r="C1269">
        <v>10.98</v>
      </c>
      <c r="D1269" t="s">
        <v>2379</v>
      </c>
      <c r="E1269" t="s">
        <v>2379</v>
      </c>
      <c r="F1269" t="s">
        <v>2379</v>
      </c>
      <c r="G1269">
        <v>0</v>
      </c>
      <c r="H1269" t="s">
        <v>2379</v>
      </c>
      <c r="J1269" t="str" cm="1">
        <f t="array" ref="J1269">_xlfn.IFS(B1269&lt;18.5,"Underweight",B1269&lt;=24.9,"Normal weight",B1269&lt;=29.9, "overweight",TRUE,"obesity")</f>
        <v>obesity</v>
      </c>
      <c r="K1269" t="str" cm="1">
        <f t="array" ref="K1269">_xlfn.IFS(C1269&lt;5.7,"Normal",C1269&lt;=6.4,"Predibetics",TRUE,"Diabetes")</f>
        <v>Diabetes</v>
      </c>
    </row>
    <row r="1270" spans="1:11" x14ac:dyDescent="0.3">
      <c r="A1270" t="s">
        <v>1101</v>
      </c>
      <c r="B1270">
        <v>23.66</v>
      </c>
      <c r="C1270">
        <v>5.1100000000000003</v>
      </c>
      <c r="D1270" t="s">
        <v>2380</v>
      </c>
      <c r="E1270" t="s">
        <v>2379</v>
      </c>
      <c r="F1270" t="s">
        <v>2381</v>
      </c>
      <c r="G1270">
        <v>1</v>
      </c>
      <c r="H1270" t="s">
        <v>2379</v>
      </c>
      <c r="J1270" t="str" cm="1">
        <f t="array" ref="J1270">_xlfn.IFS(B1270&lt;18.5,"Underweight",B1270&lt;=24.9,"Normal weight",B1270&lt;=29.9, "overweight",TRUE,"obesity")</f>
        <v>Normal weight</v>
      </c>
      <c r="K1270" t="str" cm="1">
        <f t="array" ref="K1270">_xlfn.IFS(C1270&lt;5.7,"Normal",C1270&lt;=6.4,"Predibetics",TRUE,"Diabetes")</f>
        <v>Normal</v>
      </c>
    </row>
    <row r="1271" spans="1:11" x14ac:dyDescent="0.3">
      <c r="A1271" t="s">
        <v>1100</v>
      </c>
      <c r="B1271">
        <v>18.62</v>
      </c>
      <c r="C1271">
        <v>10.24</v>
      </c>
      <c r="D1271" t="s">
        <v>2379</v>
      </c>
      <c r="E1271" t="s">
        <v>2379</v>
      </c>
      <c r="F1271" t="s">
        <v>2379</v>
      </c>
      <c r="G1271">
        <v>0</v>
      </c>
      <c r="H1271" t="s">
        <v>2379</v>
      </c>
      <c r="J1271" t="str" cm="1">
        <f t="array" ref="J1271">_xlfn.IFS(B1271&lt;18.5,"Underweight",B1271&lt;=24.9,"Normal weight",B1271&lt;=29.9, "overweight",TRUE,"obesity")</f>
        <v>Normal weight</v>
      </c>
      <c r="K1271" t="str" cm="1">
        <f t="array" ref="K1271">_xlfn.IFS(C1271&lt;5.7,"Normal",C1271&lt;=6.4,"Predibetics",TRUE,"Diabetes")</f>
        <v>Diabetes</v>
      </c>
    </row>
    <row r="1272" spans="1:11" x14ac:dyDescent="0.3">
      <c r="A1272" t="s">
        <v>1099</v>
      </c>
      <c r="B1272">
        <v>19.190000000000001</v>
      </c>
      <c r="C1272">
        <v>7.71</v>
      </c>
      <c r="D1272" t="s">
        <v>2380</v>
      </c>
      <c r="E1272" t="s">
        <v>2379</v>
      </c>
      <c r="F1272" t="s">
        <v>2379</v>
      </c>
      <c r="G1272">
        <v>1</v>
      </c>
      <c r="H1272" t="s">
        <v>2379</v>
      </c>
      <c r="J1272" t="str" cm="1">
        <f t="array" ref="J1272">_xlfn.IFS(B1272&lt;18.5,"Underweight",B1272&lt;=24.9,"Normal weight",B1272&lt;=29.9, "overweight",TRUE,"obesity")</f>
        <v>Normal weight</v>
      </c>
      <c r="K1272" t="str" cm="1">
        <f t="array" ref="K1272">_xlfn.IFS(C1272&lt;5.7,"Normal",C1272&lt;=6.4,"Predibetics",TRUE,"Diabetes")</f>
        <v>Diabetes</v>
      </c>
    </row>
    <row r="1273" spans="1:11" x14ac:dyDescent="0.3">
      <c r="A1273" t="s">
        <v>1098</v>
      </c>
      <c r="B1273">
        <v>27.5</v>
      </c>
      <c r="C1273">
        <v>6.03</v>
      </c>
      <c r="D1273" t="s">
        <v>2379</v>
      </c>
      <c r="E1273" t="s">
        <v>2379</v>
      </c>
      <c r="F1273" t="s">
        <v>2379</v>
      </c>
      <c r="G1273">
        <v>0</v>
      </c>
      <c r="H1273" t="s">
        <v>2379</v>
      </c>
      <c r="J1273" t="str" cm="1">
        <f t="array" ref="J1273">_xlfn.IFS(B1273&lt;18.5,"Underweight",B1273&lt;=24.9,"Normal weight",B1273&lt;=29.9, "overweight",TRUE,"obesity")</f>
        <v>overweight</v>
      </c>
      <c r="K1273" t="str" cm="1">
        <f t="array" ref="K1273">_xlfn.IFS(C1273&lt;5.7,"Normal",C1273&lt;=6.4,"Predibetics",TRUE,"Diabetes")</f>
        <v>Predibetics</v>
      </c>
    </row>
    <row r="1274" spans="1:11" x14ac:dyDescent="0.3">
      <c r="A1274" t="s">
        <v>1097</v>
      </c>
      <c r="B1274">
        <v>27.36</v>
      </c>
      <c r="C1274">
        <v>5.96</v>
      </c>
      <c r="D1274" t="s">
        <v>2379</v>
      </c>
      <c r="E1274" t="s">
        <v>2379</v>
      </c>
      <c r="F1274" t="s">
        <v>2381</v>
      </c>
      <c r="G1274">
        <v>1</v>
      </c>
      <c r="H1274" t="s">
        <v>2379</v>
      </c>
      <c r="J1274" t="str" cm="1">
        <f t="array" ref="J1274">_xlfn.IFS(B1274&lt;18.5,"Underweight",B1274&lt;=24.9,"Normal weight",B1274&lt;=29.9, "overweight",TRUE,"obesity")</f>
        <v>overweight</v>
      </c>
      <c r="K1274" t="str" cm="1">
        <f t="array" ref="K1274">_xlfn.IFS(C1274&lt;5.7,"Normal",C1274&lt;=6.4,"Predibetics",TRUE,"Diabetes")</f>
        <v>Predibetics</v>
      </c>
    </row>
    <row r="1275" spans="1:11" x14ac:dyDescent="0.3">
      <c r="A1275" t="s">
        <v>1096</v>
      </c>
      <c r="B1275">
        <v>20.350000000000001</v>
      </c>
      <c r="C1275">
        <v>4.16</v>
      </c>
      <c r="D1275" t="s">
        <v>2379</v>
      </c>
      <c r="E1275" t="s">
        <v>2379</v>
      </c>
      <c r="F1275" t="s">
        <v>2379</v>
      </c>
      <c r="G1275">
        <v>0</v>
      </c>
      <c r="H1275" t="s">
        <v>2379</v>
      </c>
      <c r="J1275" t="str" cm="1">
        <f t="array" ref="J1275">_xlfn.IFS(B1275&lt;18.5,"Underweight",B1275&lt;=24.9,"Normal weight",B1275&lt;=29.9, "overweight",TRUE,"obesity")</f>
        <v>Normal weight</v>
      </c>
      <c r="K1275" t="str" cm="1">
        <f t="array" ref="K1275">_xlfn.IFS(C1275&lt;5.7,"Normal",C1275&lt;=6.4,"Predibetics",TRUE,"Diabetes")</f>
        <v>Normal</v>
      </c>
    </row>
    <row r="1276" spans="1:11" x14ac:dyDescent="0.3">
      <c r="A1276" t="s">
        <v>1095</v>
      </c>
      <c r="B1276">
        <v>24.035</v>
      </c>
      <c r="C1276">
        <v>6.11</v>
      </c>
      <c r="D1276" t="s">
        <v>2379</v>
      </c>
      <c r="E1276" t="s">
        <v>2379</v>
      </c>
      <c r="F1276" t="s">
        <v>2379</v>
      </c>
      <c r="G1276">
        <v>0</v>
      </c>
      <c r="H1276" t="s">
        <v>2379</v>
      </c>
      <c r="J1276" t="str" cm="1">
        <f t="array" ref="J1276">_xlfn.IFS(B1276&lt;18.5,"Underweight",B1276&lt;=24.9,"Normal weight",B1276&lt;=29.9, "overweight",TRUE,"obesity")</f>
        <v>Normal weight</v>
      </c>
      <c r="K1276" t="str" cm="1">
        <f t="array" ref="K1276">_xlfn.IFS(C1276&lt;5.7,"Normal",C1276&lt;=6.4,"Predibetics",TRUE,"Diabetes")</f>
        <v>Predibetics</v>
      </c>
    </row>
    <row r="1277" spans="1:11" x14ac:dyDescent="0.3">
      <c r="A1277" t="s">
        <v>1094</v>
      </c>
      <c r="B1277">
        <v>23.56</v>
      </c>
      <c r="C1277">
        <v>5.97</v>
      </c>
      <c r="D1277" t="s">
        <v>2379</v>
      </c>
      <c r="E1277" t="s">
        <v>2379</v>
      </c>
      <c r="F1277" t="s">
        <v>2379</v>
      </c>
      <c r="G1277">
        <v>0</v>
      </c>
      <c r="H1277" t="s">
        <v>2379</v>
      </c>
      <c r="J1277" t="str" cm="1">
        <f t="array" ref="J1277">_xlfn.IFS(B1277&lt;18.5,"Underweight",B1277&lt;=24.9,"Normal weight",B1277&lt;=29.9, "overweight",TRUE,"obesity")</f>
        <v>Normal weight</v>
      </c>
      <c r="K1277" t="str" cm="1">
        <f t="array" ref="K1277">_xlfn.IFS(C1277&lt;5.7,"Normal",C1277&lt;=6.4,"Predibetics",TRUE,"Diabetes")</f>
        <v>Predibetics</v>
      </c>
    </row>
    <row r="1278" spans="1:11" x14ac:dyDescent="0.3">
      <c r="A1278" t="s">
        <v>1093</v>
      </c>
      <c r="B1278">
        <v>27.17</v>
      </c>
      <c r="C1278">
        <v>10.81</v>
      </c>
      <c r="D1278" t="s">
        <v>2379</v>
      </c>
      <c r="E1278" t="s">
        <v>2379</v>
      </c>
      <c r="F1278" t="s">
        <v>2379</v>
      </c>
      <c r="G1278">
        <v>2</v>
      </c>
      <c r="H1278" t="s">
        <v>2379</v>
      </c>
      <c r="J1278" t="str" cm="1">
        <f t="array" ref="J1278">_xlfn.IFS(B1278&lt;18.5,"Underweight",B1278&lt;=24.9,"Normal weight",B1278&lt;=29.9, "overweight",TRUE,"obesity")</f>
        <v>overweight</v>
      </c>
      <c r="K1278" t="str" cm="1">
        <f t="array" ref="K1278">_xlfn.IFS(C1278&lt;5.7,"Normal",C1278&lt;=6.4,"Predibetics",TRUE,"Diabetes")</f>
        <v>Diabetes</v>
      </c>
    </row>
    <row r="1279" spans="1:11" x14ac:dyDescent="0.3">
      <c r="A1279" t="s">
        <v>1092</v>
      </c>
      <c r="B1279">
        <v>34.32</v>
      </c>
      <c r="C1279">
        <v>5.7</v>
      </c>
      <c r="D1279" t="s">
        <v>2380</v>
      </c>
      <c r="E1279" t="s">
        <v>2379</v>
      </c>
      <c r="F1279" t="s">
        <v>2381</v>
      </c>
      <c r="G1279">
        <v>1</v>
      </c>
      <c r="H1279" t="s">
        <v>2379</v>
      </c>
      <c r="J1279" t="str" cm="1">
        <f t="array" ref="J1279">_xlfn.IFS(B1279&lt;18.5,"Underweight",B1279&lt;=24.9,"Normal weight",B1279&lt;=29.9, "overweight",TRUE,"obesity")</f>
        <v>obesity</v>
      </c>
      <c r="K1279" t="str" cm="1">
        <f t="array" ref="K1279">_xlfn.IFS(C1279&lt;5.7,"Normal",C1279&lt;=6.4,"Predibetics",TRUE,"Diabetes")</f>
        <v>Predibetics</v>
      </c>
    </row>
    <row r="1280" spans="1:11" x14ac:dyDescent="0.3">
      <c r="A1280" t="s">
        <v>1091</v>
      </c>
      <c r="B1280">
        <v>23.87</v>
      </c>
      <c r="C1280">
        <v>4.7699999999999996</v>
      </c>
      <c r="D1280" t="s">
        <v>2380</v>
      </c>
      <c r="E1280" t="s">
        <v>2379</v>
      </c>
      <c r="F1280" t="s">
        <v>2381</v>
      </c>
      <c r="G1280">
        <v>1</v>
      </c>
      <c r="H1280" t="s">
        <v>2379</v>
      </c>
      <c r="J1280" t="str" cm="1">
        <f t="array" ref="J1280">_xlfn.IFS(B1280&lt;18.5,"Underweight",B1280&lt;=24.9,"Normal weight",B1280&lt;=29.9, "overweight",TRUE,"obesity")</f>
        <v>Normal weight</v>
      </c>
      <c r="K1280" t="str" cm="1">
        <f t="array" ref="K1280">_xlfn.IFS(C1280&lt;5.7,"Normal",C1280&lt;=6.4,"Predibetics",TRUE,"Diabetes")</f>
        <v>Normal</v>
      </c>
    </row>
    <row r="1281" spans="1:11" x14ac:dyDescent="0.3">
      <c r="A1281" t="s">
        <v>1090</v>
      </c>
      <c r="B1281">
        <v>30.15</v>
      </c>
      <c r="C1281">
        <v>4.25</v>
      </c>
      <c r="D1281" t="s">
        <v>2379</v>
      </c>
      <c r="E1281" t="s">
        <v>2379</v>
      </c>
      <c r="F1281" t="s">
        <v>2379</v>
      </c>
      <c r="G1281">
        <v>1</v>
      </c>
      <c r="H1281" t="s">
        <v>2379</v>
      </c>
      <c r="J1281" t="str" cm="1">
        <f t="array" ref="J1281">_xlfn.IFS(B1281&lt;18.5,"Underweight",B1281&lt;=24.9,"Normal weight",B1281&lt;=29.9, "overweight",TRUE,"obesity")</f>
        <v>obesity</v>
      </c>
      <c r="K1281" t="str" cm="1">
        <f t="array" ref="K1281">_xlfn.IFS(C1281&lt;5.7,"Normal",C1281&lt;=6.4,"Predibetics",TRUE,"Diabetes")</f>
        <v>Normal</v>
      </c>
    </row>
    <row r="1282" spans="1:11" x14ac:dyDescent="0.3">
      <c r="A1282" t="s">
        <v>1089</v>
      </c>
      <c r="B1282">
        <v>26.36</v>
      </c>
      <c r="C1282">
        <v>5.52</v>
      </c>
      <c r="D1282" t="s">
        <v>2379</v>
      </c>
      <c r="E1282" t="s">
        <v>2379</v>
      </c>
      <c r="F1282" t="s">
        <v>2379</v>
      </c>
      <c r="G1282">
        <v>0</v>
      </c>
      <c r="H1282" t="s">
        <v>2379</v>
      </c>
      <c r="J1282" t="str" cm="1">
        <f t="array" ref="J1282">_xlfn.IFS(B1282&lt;18.5,"Underweight",B1282&lt;=24.9,"Normal weight",B1282&lt;=29.9, "overweight",TRUE,"obesity")</f>
        <v>overweight</v>
      </c>
      <c r="K1282" t="str" cm="1">
        <f t="array" ref="K1282">_xlfn.IFS(C1282&lt;5.7,"Normal",C1282&lt;=6.4,"Predibetics",TRUE,"Diabetes")</f>
        <v>Normal</v>
      </c>
    </row>
    <row r="1283" spans="1:11" x14ac:dyDescent="0.3">
      <c r="A1283" t="s">
        <v>1088</v>
      </c>
      <c r="B1283">
        <v>45.32</v>
      </c>
      <c r="C1283">
        <v>6.53</v>
      </c>
      <c r="D1283" t="s">
        <v>2380</v>
      </c>
      <c r="E1283" t="s">
        <v>2379</v>
      </c>
      <c r="F1283" t="s">
        <v>2379</v>
      </c>
      <c r="G1283">
        <v>1</v>
      </c>
      <c r="H1283" t="s">
        <v>2379</v>
      </c>
      <c r="J1283" t="str" cm="1">
        <f t="array" ref="J1283">_xlfn.IFS(B1283&lt;18.5,"Underweight",B1283&lt;=24.9,"Normal weight",B1283&lt;=29.9, "overweight",TRUE,"obesity")</f>
        <v>obesity</v>
      </c>
      <c r="K1283" t="str" cm="1">
        <f t="array" ref="K1283">_xlfn.IFS(C1283&lt;5.7,"Normal",C1283&lt;=6.4,"Predibetics",TRUE,"Diabetes")</f>
        <v>Diabetes</v>
      </c>
    </row>
    <row r="1284" spans="1:11" x14ac:dyDescent="0.3">
      <c r="A1284" t="s">
        <v>1087</v>
      </c>
      <c r="B1284">
        <v>31.93</v>
      </c>
      <c r="C1284">
        <v>4.82</v>
      </c>
      <c r="D1284" t="s">
        <v>2380</v>
      </c>
      <c r="E1284" t="s">
        <v>2379</v>
      </c>
      <c r="F1284" t="s">
        <v>2379</v>
      </c>
      <c r="G1284">
        <v>1</v>
      </c>
      <c r="H1284" t="s">
        <v>2379</v>
      </c>
      <c r="J1284" t="str" cm="1">
        <f t="array" ref="J1284">_xlfn.IFS(B1284&lt;18.5,"Underweight",B1284&lt;=24.9,"Normal weight",B1284&lt;=29.9, "overweight",TRUE,"obesity")</f>
        <v>obesity</v>
      </c>
      <c r="K1284" t="str" cm="1">
        <f t="array" ref="K1284">_xlfn.IFS(C1284&lt;5.7,"Normal",C1284&lt;=6.4,"Predibetics",TRUE,"Diabetes")</f>
        <v>Normal</v>
      </c>
    </row>
    <row r="1285" spans="1:11" x14ac:dyDescent="0.3">
      <c r="A1285" t="s">
        <v>1086</v>
      </c>
      <c r="B1285">
        <v>36</v>
      </c>
      <c r="C1285">
        <v>11.94</v>
      </c>
      <c r="D1285" t="s">
        <v>2380</v>
      </c>
      <c r="E1285" t="s">
        <v>2379</v>
      </c>
      <c r="F1285" t="s">
        <v>2379</v>
      </c>
      <c r="G1285">
        <v>1</v>
      </c>
      <c r="H1285" t="s">
        <v>2379</v>
      </c>
      <c r="J1285" t="str" cm="1">
        <f t="array" ref="J1285">_xlfn.IFS(B1285&lt;18.5,"Underweight",B1285&lt;=24.9,"Normal weight",B1285&lt;=29.9, "overweight",TRUE,"obesity")</f>
        <v>obesity</v>
      </c>
      <c r="K1285" t="str" cm="1">
        <f t="array" ref="K1285">_xlfn.IFS(C1285&lt;5.7,"Normal",C1285&lt;=6.4,"Predibetics",TRUE,"Diabetes")</f>
        <v>Diabetes</v>
      </c>
    </row>
    <row r="1286" spans="1:11" x14ac:dyDescent="0.3">
      <c r="A1286" t="s">
        <v>1085</v>
      </c>
      <c r="B1286">
        <v>32</v>
      </c>
      <c r="C1286">
        <v>7.85</v>
      </c>
      <c r="D1286" t="s">
        <v>2380</v>
      </c>
      <c r="E1286" t="s">
        <v>2379</v>
      </c>
      <c r="F1286" t="s">
        <v>2379</v>
      </c>
      <c r="G1286">
        <v>1</v>
      </c>
      <c r="H1286" t="s">
        <v>2379</v>
      </c>
      <c r="J1286" t="str" cm="1">
        <f t="array" ref="J1286">_xlfn.IFS(B1286&lt;18.5,"Underweight",B1286&lt;=24.9,"Normal weight",B1286&lt;=29.9, "overweight",TRUE,"obesity")</f>
        <v>obesity</v>
      </c>
      <c r="K1286" t="str" cm="1">
        <f t="array" ref="K1286">_xlfn.IFS(C1286&lt;5.7,"Normal",C1286&lt;=6.4,"Predibetics",TRUE,"Diabetes")</f>
        <v>Diabetes</v>
      </c>
    </row>
    <row r="1287" spans="1:11" x14ac:dyDescent="0.3">
      <c r="A1287" t="s">
        <v>1084</v>
      </c>
      <c r="B1287">
        <v>29.37</v>
      </c>
      <c r="C1287">
        <v>8.01</v>
      </c>
      <c r="D1287" t="s">
        <v>2380</v>
      </c>
      <c r="E1287" t="s">
        <v>2379</v>
      </c>
      <c r="F1287" t="s">
        <v>2379</v>
      </c>
      <c r="G1287">
        <v>1</v>
      </c>
      <c r="H1287" t="s">
        <v>2379</v>
      </c>
      <c r="J1287" t="str" cm="1">
        <f t="array" ref="J1287">_xlfn.IFS(B1287&lt;18.5,"Underweight",B1287&lt;=24.9,"Normal weight",B1287&lt;=29.9, "overweight",TRUE,"obesity")</f>
        <v>overweight</v>
      </c>
      <c r="K1287" t="str" cm="1">
        <f t="array" ref="K1287">_xlfn.IFS(C1287&lt;5.7,"Normal",C1287&lt;=6.4,"Predibetics",TRUE,"Diabetes")</f>
        <v>Diabetes</v>
      </c>
    </row>
    <row r="1288" spans="1:11" x14ac:dyDescent="0.3">
      <c r="A1288" t="s">
        <v>1083</v>
      </c>
      <c r="B1288">
        <v>23.6</v>
      </c>
      <c r="C1288">
        <v>7.4</v>
      </c>
      <c r="D1288" t="s">
        <v>2380</v>
      </c>
      <c r="E1288" t="s">
        <v>2379</v>
      </c>
      <c r="F1288" t="s">
        <v>2379</v>
      </c>
      <c r="G1288">
        <v>1</v>
      </c>
      <c r="H1288" t="s">
        <v>2379</v>
      </c>
      <c r="J1288" t="str" cm="1">
        <f t="array" ref="J1288">_xlfn.IFS(B1288&lt;18.5,"Underweight",B1288&lt;=24.9,"Normal weight",B1288&lt;=29.9, "overweight",TRUE,"obesity")</f>
        <v>Normal weight</v>
      </c>
      <c r="K1288" t="str" cm="1">
        <f t="array" ref="K1288">_xlfn.IFS(C1288&lt;5.7,"Normal",C1288&lt;=6.4,"Predibetics",TRUE,"Diabetes")</f>
        <v>Diabetes</v>
      </c>
    </row>
    <row r="1289" spans="1:11" x14ac:dyDescent="0.3">
      <c r="A1289" t="s">
        <v>1082</v>
      </c>
      <c r="B1289">
        <v>33.155000000000001</v>
      </c>
      <c r="C1289">
        <v>8.3800000000000008</v>
      </c>
      <c r="D1289" t="s">
        <v>2380</v>
      </c>
      <c r="E1289" t="s">
        <v>2379</v>
      </c>
      <c r="F1289" t="s">
        <v>2379</v>
      </c>
      <c r="G1289">
        <v>0</v>
      </c>
      <c r="H1289" t="s">
        <v>2379</v>
      </c>
      <c r="J1289" t="str" cm="1">
        <f t="array" ref="J1289">_xlfn.IFS(B1289&lt;18.5,"Underweight",B1289&lt;=24.9,"Normal weight",B1289&lt;=29.9, "overweight",TRUE,"obesity")</f>
        <v>obesity</v>
      </c>
      <c r="K1289" t="str" cm="1">
        <f t="array" ref="K1289">_xlfn.IFS(C1289&lt;5.7,"Normal",C1289&lt;=6.4,"Predibetics",TRUE,"Diabetes")</f>
        <v>Diabetes</v>
      </c>
    </row>
    <row r="1290" spans="1:11" x14ac:dyDescent="0.3">
      <c r="A1290" t="s">
        <v>1081</v>
      </c>
      <c r="B1290">
        <v>24.32</v>
      </c>
      <c r="C1290">
        <v>11.56</v>
      </c>
      <c r="D1290" t="s">
        <v>2380</v>
      </c>
      <c r="E1290" t="s">
        <v>2379</v>
      </c>
      <c r="F1290" t="s">
        <v>2379</v>
      </c>
      <c r="G1290">
        <v>1</v>
      </c>
      <c r="H1290" t="s">
        <v>2379</v>
      </c>
      <c r="J1290" t="str" cm="1">
        <f t="array" ref="J1290">_xlfn.IFS(B1290&lt;18.5,"Underweight",B1290&lt;=24.9,"Normal weight",B1290&lt;=29.9, "overweight",TRUE,"obesity")</f>
        <v>Normal weight</v>
      </c>
      <c r="K1290" t="str" cm="1">
        <f t="array" ref="K1290">_xlfn.IFS(C1290&lt;5.7,"Normal",C1290&lt;=6.4,"Predibetics",TRUE,"Diabetes")</f>
        <v>Diabetes</v>
      </c>
    </row>
    <row r="1291" spans="1:11" x14ac:dyDescent="0.3">
      <c r="A1291" t="s">
        <v>1080</v>
      </c>
      <c r="B1291">
        <v>36.299999999999997</v>
      </c>
      <c r="C1291">
        <v>4.6100000000000003</v>
      </c>
      <c r="D1291" t="s">
        <v>2379</v>
      </c>
      <c r="E1291" t="s">
        <v>2379</v>
      </c>
      <c r="F1291" t="s">
        <v>2379</v>
      </c>
      <c r="G1291">
        <v>0</v>
      </c>
      <c r="H1291" t="s">
        <v>2379</v>
      </c>
      <c r="J1291" t="str" cm="1">
        <f t="array" ref="J1291">_xlfn.IFS(B1291&lt;18.5,"Underweight",B1291&lt;=24.9,"Normal weight",B1291&lt;=29.9, "overweight",TRUE,"obesity")</f>
        <v>obesity</v>
      </c>
      <c r="K1291" t="str" cm="1">
        <f t="array" ref="K1291">_xlfn.IFS(C1291&lt;5.7,"Normal",C1291&lt;=6.4,"Predibetics",TRUE,"Diabetes")</f>
        <v>Normal</v>
      </c>
    </row>
    <row r="1292" spans="1:11" x14ac:dyDescent="0.3">
      <c r="A1292" t="s">
        <v>1079</v>
      </c>
      <c r="B1292">
        <v>34.4</v>
      </c>
      <c r="C1292">
        <v>4.95</v>
      </c>
      <c r="D1292" t="s">
        <v>2379</v>
      </c>
      <c r="E1292" t="s">
        <v>2379</v>
      </c>
      <c r="F1292" t="s">
        <v>2381</v>
      </c>
      <c r="G1292">
        <v>1</v>
      </c>
      <c r="H1292" t="s">
        <v>2379</v>
      </c>
      <c r="J1292" t="str" cm="1">
        <f t="array" ref="J1292">_xlfn.IFS(B1292&lt;18.5,"Underweight",B1292&lt;=24.9,"Normal weight",B1292&lt;=29.9, "overweight",TRUE,"obesity")</f>
        <v>obesity</v>
      </c>
      <c r="K1292" t="str" cm="1">
        <f t="array" ref="K1292">_xlfn.IFS(C1292&lt;5.7,"Normal",C1292&lt;=6.4,"Predibetics",TRUE,"Diabetes")</f>
        <v>Normal</v>
      </c>
    </row>
    <row r="1293" spans="1:11" x14ac:dyDescent="0.3">
      <c r="A1293" t="s">
        <v>1078</v>
      </c>
      <c r="B1293">
        <v>30.9</v>
      </c>
      <c r="C1293">
        <v>5.04</v>
      </c>
      <c r="D1293" t="s">
        <v>2379</v>
      </c>
      <c r="E1293" t="s">
        <v>2379</v>
      </c>
      <c r="F1293" t="s">
        <v>2379</v>
      </c>
      <c r="G1293">
        <v>0</v>
      </c>
      <c r="H1293" t="s">
        <v>2379</v>
      </c>
      <c r="J1293" t="str" cm="1">
        <f t="array" ref="J1293">_xlfn.IFS(B1293&lt;18.5,"Underweight",B1293&lt;=24.9,"Normal weight",B1293&lt;=29.9, "overweight",TRUE,"obesity")</f>
        <v>obesity</v>
      </c>
      <c r="K1293" t="str" cm="1">
        <f t="array" ref="K1293">_xlfn.IFS(C1293&lt;5.7,"Normal",C1293&lt;=6.4,"Predibetics",TRUE,"Diabetes")</f>
        <v>Normal</v>
      </c>
    </row>
    <row r="1294" spans="1:11" x14ac:dyDescent="0.3">
      <c r="A1294" t="s">
        <v>1077</v>
      </c>
      <c r="B1294">
        <v>28.6</v>
      </c>
      <c r="C1294">
        <v>5.42</v>
      </c>
      <c r="D1294" t="s">
        <v>2379</v>
      </c>
      <c r="E1294" t="s">
        <v>2379</v>
      </c>
      <c r="F1294" t="s">
        <v>2379</v>
      </c>
      <c r="G1294">
        <v>0</v>
      </c>
      <c r="H1294" t="s">
        <v>2379</v>
      </c>
      <c r="J1294" t="str" cm="1">
        <f t="array" ref="J1294">_xlfn.IFS(B1294&lt;18.5,"Underweight",B1294&lt;=24.9,"Normal weight",B1294&lt;=29.9, "overweight",TRUE,"obesity")</f>
        <v>overweight</v>
      </c>
      <c r="K1294" t="str" cm="1">
        <f t="array" ref="K1294">_xlfn.IFS(C1294&lt;5.7,"Normal",C1294&lt;=6.4,"Predibetics",TRUE,"Diabetes")</f>
        <v>Normal</v>
      </c>
    </row>
    <row r="1295" spans="1:11" x14ac:dyDescent="0.3">
      <c r="A1295" t="s">
        <v>1076</v>
      </c>
      <c r="B1295">
        <v>27.83</v>
      </c>
      <c r="C1295">
        <v>5.39</v>
      </c>
      <c r="D1295" t="s">
        <v>2379</v>
      </c>
      <c r="E1295" t="s">
        <v>2379</v>
      </c>
      <c r="F1295" t="s">
        <v>2379</v>
      </c>
      <c r="G1295">
        <v>0</v>
      </c>
      <c r="H1295" t="s">
        <v>2379</v>
      </c>
      <c r="J1295" t="str" cm="1">
        <f t="array" ref="J1295">_xlfn.IFS(B1295&lt;18.5,"Underweight",B1295&lt;=24.9,"Normal weight",B1295&lt;=29.9, "overweight",TRUE,"obesity")</f>
        <v>overweight</v>
      </c>
      <c r="K1295" t="str" cm="1">
        <f t="array" ref="K1295">_xlfn.IFS(C1295&lt;5.7,"Normal",C1295&lt;=6.4,"Predibetics",TRUE,"Diabetes")</f>
        <v>Normal</v>
      </c>
    </row>
    <row r="1296" spans="1:11" x14ac:dyDescent="0.3">
      <c r="A1296" t="s">
        <v>1075</v>
      </c>
      <c r="B1296">
        <v>39.64</v>
      </c>
      <c r="C1296">
        <v>6</v>
      </c>
      <c r="D1296" t="s">
        <v>2379</v>
      </c>
      <c r="E1296" t="s">
        <v>2379</v>
      </c>
      <c r="F1296" t="s">
        <v>2381</v>
      </c>
      <c r="G1296">
        <v>1</v>
      </c>
      <c r="H1296" t="s">
        <v>2379</v>
      </c>
      <c r="J1296" t="str" cm="1">
        <f t="array" ref="J1296">_xlfn.IFS(B1296&lt;18.5,"Underweight",B1296&lt;=24.9,"Normal weight",B1296&lt;=29.9, "overweight",TRUE,"obesity")</f>
        <v>obesity</v>
      </c>
      <c r="K1296" t="str" cm="1">
        <f t="array" ref="K1296">_xlfn.IFS(C1296&lt;5.7,"Normal",C1296&lt;=6.4,"Predibetics",TRUE,"Diabetes")</f>
        <v>Predibetics</v>
      </c>
    </row>
    <row r="1297" spans="1:11" x14ac:dyDescent="0.3">
      <c r="A1297" t="s">
        <v>1074</v>
      </c>
      <c r="B1297">
        <v>38.479999999999997</v>
      </c>
      <c r="C1297">
        <v>6.02</v>
      </c>
      <c r="D1297" t="s">
        <v>2379</v>
      </c>
      <c r="E1297" t="s">
        <v>2379</v>
      </c>
      <c r="F1297" t="s">
        <v>2379</v>
      </c>
      <c r="G1297">
        <v>1</v>
      </c>
      <c r="H1297" t="s">
        <v>2379</v>
      </c>
      <c r="J1297" t="str" cm="1">
        <f t="array" ref="J1297">_xlfn.IFS(B1297&lt;18.5,"Underweight",B1297&lt;=24.9,"Normal weight",B1297&lt;=29.9, "overweight",TRUE,"obesity")</f>
        <v>obesity</v>
      </c>
      <c r="K1297" t="str" cm="1">
        <f t="array" ref="K1297">_xlfn.IFS(C1297&lt;5.7,"Normal",C1297&lt;=6.4,"Predibetics",TRUE,"Diabetes")</f>
        <v>Predibetics</v>
      </c>
    </row>
    <row r="1298" spans="1:11" x14ac:dyDescent="0.3">
      <c r="A1298" t="s">
        <v>1073</v>
      </c>
      <c r="B1298">
        <v>36.200000000000003</v>
      </c>
      <c r="C1298">
        <v>4.62</v>
      </c>
      <c r="D1298" t="s">
        <v>2379</v>
      </c>
      <c r="E1298" t="s">
        <v>2379</v>
      </c>
      <c r="F1298" t="s">
        <v>2379</v>
      </c>
      <c r="G1298">
        <v>2</v>
      </c>
      <c r="H1298" t="s">
        <v>2379</v>
      </c>
      <c r="J1298" t="str" cm="1">
        <f t="array" ref="J1298">_xlfn.IFS(B1298&lt;18.5,"Underweight",B1298&lt;=24.9,"Normal weight",B1298&lt;=29.9, "overweight",TRUE,"obesity")</f>
        <v>obesity</v>
      </c>
      <c r="K1298" t="str" cm="1">
        <f t="array" ref="K1298">_xlfn.IFS(C1298&lt;5.7,"Normal",C1298&lt;=6.4,"Predibetics",TRUE,"Diabetes")</f>
        <v>Normal</v>
      </c>
    </row>
    <row r="1299" spans="1:11" x14ac:dyDescent="0.3">
      <c r="A1299" t="s">
        <v>1072</v>
      </c>
      <c r="B1299">
        <v>27.13</v>
      </c>
      <c r="C1299">
        <v>5.59</v>
      </c>
      <c r="D1299" t="s">
        <v>2379</v>
      </c>
      <c r="E1299" t="s">
        <v>2379</v>
      </c>
      <c r="F1299" t="s">
        <v>2379</v>
      </c>
      <c r="G1299">
        <v>1</v>
      </c>
      <c r="H1299" t="s">
        <v>2379</v>
      </c>
      <c r="J1299" t="str" cm="1">
        <f t="array" ref="J1299">_xlfn.IFS(B1299&lt;18.5,"Underweight",B1299&lt;=24.9,"Normal weight",B1299&lt;=29.9, "overweight",TRUE,"obesity")</f>
        <v>overweight</v>
      </c>
      <c r="K1299" t="str" cm="1">
        <f t="array" ref="K1299">_xlfn.IFS(C1299&lt;5.7,"Normal",C1299&lt;=6.4,"Predibetics",TRUE,"Diabetes")</f>
        <v>Normal</v>
      </c>
    </row>
    <row r="1300" spans="1:11" x14ac:dyDescent="0.3">
      <c r="A1300" t="s">
        <v>1071</v>
      </c>
      <c r="B1300">
        <v>20.75</v>
      </c>
      <c r="C1300">
        <v>5.18</v>
      </c>
      <c r="D1300" t="s">
        <v>2380</v>
      </c>
      <c r="E1300" t="s">
        <v>2379</v>
      </c>
      <c r="F1300" t="s">
        <v>2379</v>
      </c>
      <c r="G1300">
        <v>2</v>
      </c>
      <c r="H1300" t="s">
        <v>2379</v>
      </c>
      <c r="J1300" t="str" cm="1">
        <f t="array" ref="J1300">_xlfn.IFS(B1300&lt;18.5,"Underweight",B1300&lt;=24.9,"Normal weight",B1300&lt;=29.9, "overweight",TRUE,"obesity")</f>
        <v>Normal weight</v>
      </c>
      <c r="K1300" t="str" cm="1">
        <f t="array" ref="K1300">_xlfn.IFS(C1300&lt;5.7,"Normal",C1300&lt;=6.4,"Predibetics",TRUE,"Diabetes")</f>
        <v>Normal</v>
      </c>
    </row>
    <row r="1301" spans="1:11" x14ac:dyDescent="0.3">
      <c r="A1301" t="s">
        <v>1070</v>
      </c>
      <c r="B1301">
        <v>26.6</v>
      </c>
      <c r="C1301">
        <v>6.29</v>
      </c>
      <c r="D1301" t="s">
        <v>2379</v>
      </c>
      <c r="E1301" t="s">
        <v>2379</v>
      </c>
      <c r="F1301" t="s">
        <v>2379</v>
      </c>
      <c r="G1301">
        <v>2</v>
      </c>
      <c r="H1301" t="s">
        <v>2379</v>
      </c>
      <c r="J1301" t="str" cm="1">
        <f t="array" ref="J1301">_xlfn.IFS(B1301&lt;18.5,"Underweight",B1301&lt;=24.9,"Normal weight",B1301&lt;=29.9, "overweight",TRUE,"obesity")</f>
        <v>overweight</v>
      </c>
      <c r="K1301" t="str" cm="1">
        <f t="array" ref="K1301">_xlfn.IFS(C1301&lt;5.7,"Normal",C1301&lt;=6.4,"Predibetics",TRUE,"Diabetes")</f>
        <v>Predibetics</v>
      </c>
    </row>
    <row r="1302" spans="1:11" x14ac:dyDescent="0.3">
      <c r="A1302" t="s">
        <v>1069</v>
      </c>
      <c r="B1302">
        <v>25.3</v>
      </c>
      <c r="C1302">
        <v>4.49</v>
      </c>
      <c r="D1302" t="s">
        <v>2379</v>
      </c>
      <c r="E1302" t="s">
        <v>2379</v>
      </c>
      <c r="F1302" t="s">
        <v>2379</v>
      </c>
      <c r="G1302">
        <v>2</v>
      </c>
      <c r="H1302" t="s">
        <v>2379</v>
      </c>
      <c r="J1302" t="str" cm="1">
        <f t="array" ref="J1302">_xlfn.IFS(B1302&lt;18.5,"Underweight",B1302&lt;=24.9,"Normal weight",B1302&lt;=29.9, "overweight",TRUE,"obesity")</f>
        <v>overweight</v>
      </c>
      <c r="K1302" t="str" cm="1">
        <f t="array" ref="K1302">_xlfn.IFS(C1302&lt;5.7,"Normal",C1302&lt;=6.4,"Predibetics",TRUE,"Diabetes")</f>
        <v>Normal</v>
      </c>
    </row>
    <row r="1303" spans="1:11" x14ac:dyDescent="0.3">
      <c r="A1303" t="s">
        <v>1068</v>
      </c>
      <c r="B1303">
        <v>18.84</v>
      </c>
      <c r="C1303">
        <v>11.82</v>
      </c>
      <c r="D1303" t="s">
        <v>2380</v>
      </c>
      <c r="E1303" t="s">
        <v>2379</v>
      </c>
      <c r="F1303" t="s">
        <v>2381</v>
      </c>
      <c r="G1303">
        <v>1</v>
      </c>
      <c r="H1303" t="s">
        <v>2379</v>
      </c>
      <c r="J1303" t="str" cm="1">
        <f t="array" ref="J1303">_xlfn.IFS(B1303&lt;18.5,"Underweight",B1303&lt;=24.9,"Normal weight",B1303&lt;=29.9, "overweight",TRUE,"obesity")</f>
        <v>Normal weight</v>
      </c>
      <c r="K1303" t="str" cm="1">
        <f t="array" ref="K1303">_xlfn.IFS(C1303&lt;5.7,"Normal",C1303&lt;=6.4,"Predibetics",TRUE,"Diabetes")</f>
        <v>Diabetes</v>
      </c>
    </row>
    <row r="1304" spans="1:11" x14ac:dyDescent="0.3">
      <c r="A1304" t="s">
        <v>1067</v>
      </c>
      <c r="B1304">
        <v>19.57</v>
      </c>
      <c r="C1304">
        <v>7.41</v>
      </c>
      <c r="D1304" t="s">
        <v>2380</v>
      </c>
      <c r="E1304" t="s">
        <v>2379</v>
      </c>
      <c r="F1304" t="s">
        <v>2379</v>
      </c>
      <c r="G1304">
        <v>1</v>
      </c>
      <c r="H1304" t="s">
        <v>2379</v>
      </c>
      <c r="J1304" t="str" cm="1">
        <f t="array" ref="J1304">_xlfn.IFS(B1304&lt;18.5,"Underweight",B1304&lt;=24.9,"Normal weight",B1304&lt;=29.9, "overweight",TRUE,"obesity")</f>
        <v>Normal weight</v>
      </c>
      <c r="K1304" t="str" cm="1">
        <f t="array" ref="K1304">_xlfn.IFS(C1304&lt;5.7,"Normal",C1304&lt;=6.4,"Predibetics",TRUE,"Diabetes")</f>
        <v>Diabetes</v>
      </c>
    </row>
    <row r="1305" spans="1:11" x14ac:dyDescent="0.3">
      <c r="A1305" t="s">
        <v>1066</v>
      </c>
      <c r="B1305">
        <v>30.495000000000001</v>
      </c>
      <c r="C1305">
        <v>5.97</v>
      </c>
      <c r="D1305" t="s">
        <v>2379</v>
      </c>
      <c r="E1305" t="s">
        <v>2379</v>
      </c>
      <c r="F1305" t="s">
        <v>2379</v>
      </c>
      <c r="G1305">
        <v>0</v>
      </c>
      <c r="H1305" t="s">
        <v>2379</v>
      </c>
      <c r="J1305" t="str" cm="1">
        <f t="array" ref="J1305">_xlfn.IFS(B1305&lt;18.5,"Underweight",B1305&lt;=24.9,"Normal weight",B1305&lt;=29.9, "overweight",TRUE,"obesity")</f>
        <v>obesity</v>
      </c>
      <c r="K1305" t="str" cm="1">
        <f t="array" ref="K1305">_xlfn.IFS(C1305&lt;5.7,"Normal",C1305&lt;=6.4,"Predibetics",TRUE,"Diabetes")</f>
        <v>Predibetics</v>
      </c>
    </row>
    <row r="1306" spans="1:11" x14ac:dyDescent="0.3">
      <c r="A1306" t="s">
        <v>1065</v>
      </c>
      <c r="B1306">
        <v>30.114999999999998</v>
      </c>
      <c r="C1306">
        <v>5.74</v>
      </c>
      <c r="D1306" t="s">
        <v>2379</v>
      </c>
      <c r="E1306" t="s">
        <v>2379</v>
      </c>
      <c r="F1306" t="s">
        <v>2381</v>
      </c>
      <c r="G1306">
        <v>1</v>
      </c>
      <c r="H1306" t="s">
        <v>2379</v>
      </c>
      <c r="J1306" t="str" cm="1">
        <f t="array" ref="J1306">_xlfn.IFS(B1306&lt;18.5,"Underweight",B1306&lt;=24.9,"Normal weight",B1306&lt;=29.9, "overweight",TRUE,"obesity")</f>
        <v>obesity</v>
      </c>
      <c r="K1306" t="str" cm="1">
        <f t="array" ref="K1306">_xlfn.IFS(C1306&lt;5.7,"Normal",C1306&lt;=6.4,"Predibetics",TRUE,"Diabetes")</f>
        <v>Predibetics</v>
      </c>
    </row>
    <row r="1307" spans="1:11" x14ac:dyDescent="0.3">
      <c r="A1307" t="s">
        <v>1064</v>
      </c>
      <c r="B1307">
        <v>24.78</v>
      </c>
      <c r="C1307">
        <v>9.85</v>
      </c>
      <c r="D1307" t="s">
        <v>2379</v>
      </c>
      <c r="E1307" t="s">
        <v>2379</v>
      </c>
      <c r="F1307" t="s">
        <v>2379</v>
      </c>
      <c r="G1307">
        <v>0</v>
      </c>
      <c r="H1307" t="s">
        <v>2379</v>
      </c>
      <c r="J1307" t="str" cm="1">
        <f t="array" ref="J1307">_xlfn.IFS(B1307&lt;18.5,"Underweight",B1307&lt;=24.9,"Normal weight",B1307&lt;=29.9, "overweight",TRUE,"obesity")</f>
        <v>Normal weight</v>
      </c>
      <c r="K1307" t="str" cm="1">
        <f t="array" ref="K1307">_xlfn.IFS(C1307&lt;5.7,"Normal",C1307&lt;=6.4,"Predibetics",TRUE,"Diabetes")</f>
        <v>Diabetes</v>
      </c>
    </row>
    <row r="1308" spans="1:11" x14ac:dyDescent="0.3">
      <c r="A1308" t="s">
        <v>1063</v>
      </c>
      <c r="B1308">
        <v>24.77</v>
      </c>
      <c r="C1308">
        <v>7.59</v>
      </c>
      <c r="D1308" t="s">
        <v>2379</v>
      </c>
      <c r="E1308" t="s">
        <v>2379</v>
      </c>
      <c r="F1308" t="s">
        <v>2379</v>
      </c>
      <c r="G1308">
        <v>0</v>
      </c>
      <c r="H1308" t="s">
        <v>2379</v>
      </c>
      <c r="J1308" t="str" cm="1">
        <f t="array" ref="J1308">_xlfn.IFS(B1308&lt;18.5,"Underweight",B1308&lt;=24.9,"Normal weight",B1308&lt;=29.9, "overweight",TRUE,"obesity")</f>
        <v>Normal weight</v>
      </c>
      <c r="K1308" t="str" cm="1">
        <f t="array" ref="K1308">_xlfn.IFS(C1308&lt;5.7,"Normal",C1308&lt;=6.4,"Predibetics",TRUE,"Diabetes")</f>
        <v>Diabetes</v>
      </c>
    </row>
    <row r="1309" spans="1:11" x14ac:dyDescent="0.3">
      <c r="A1309" t="s">
        <v>1062</v>
      </c>
      <c r="B1309">
        <v>16.579999999999998</v>
      </c>
      <c r="C1309">
        <v>6.98</v>
      </c>
      <c r="D1309" t="s">
        <v>2380</v>
      </c>
      <c r="E1309" t="s">
        <v>2379</v>
      </c>
      <c r="F1309" t="s">
        <v>2381</v>
      </c>
      <c r="G1309">
        <v>1</v>
      </c>
      <c r="H1309" t="s">
        <v>2379</v>
      </c>
      <c r="J1309" t="str" cm="1">
        <f t="array" ref="J1309">_xlfn.IFS(B1309&lt;18.5,"Underweight",B1309&lt;=24.9,"Normal weight",B1309&lt;=29.9, "overweight",TRUE,"obesity")</f>
        <v>Underweight</v>
      </c>
      <c r="K1309" t="str" cm="1">
        <f t="array" ref="K1309">_xlfn.IFS(C1309&lt;5.7,"Normal",C1309&lt;=6.4,"Predibetics",TRUE,"Diabetes")</f>
        <v>Diabetes</v>
      </c>
    </row>
    <row r="1310" spans="1:11" x14ac:dyDescent="0.3">
      <c r="A1310" t="s">
        <v>1061</v>
      </c>
      <c r="B1310">
        <v>38.17</v>
      </c>
      <c r="C1310">
        <v>4.7300000000000004</v>
      </c>
      <c r="D1310" t="s">
        <v>2380</v>
      </c>
      <c r="E1310" t="s">
        <v>2379</v>
      </c>
      <c r="F1310" t="s">
        <v>2379</v>
      </c>
      <c r="G1310">
        <v>0</v>
      </c>
      <c r="H1310" t="s">
        <v>2379</v>
      </c>
      <c r="J1310" t="str" cm="1">
        <f t="array" ref="J1310">_xlfn.IFS(B1310&lt;18.5,"Underweight",B1310&lt;=24.9,"Normal weight",B1310&lt;=29.9, "overweight",TRUE,"obesity")</f>
        <v>obesity</v>
      </c>
      <c r="K1310" t="str" cm="1">
        <f t="array" ref="K1310">_xlfn.IFS(C1310&lt;5.7,"Normal",C1310&lt;=6.4,"Predibetics",TRUE,"Diabetes")</f>
        <v>Normal</v>
      </c>
    </row>
    <row r="1311" spans="1:11" x14ac:dyDescent="0.3">
      <c r="A1311" t="s">
        <v>1060</v>
      </c>
      <c r="B1311">
        <v>39.424999999999997</v>
      </c>
      <c r="C1311">
        <v>4.76</v>
      </c>
      <c r="D1311" t="s">
        <v>2380</v>
      </c>
      <c r="E1311" t="s">
        <v>2379</v>
      </c>
      <c r="F1311" t="s">
        <v>2379</v>
      </c>
      <c r="G1311">
        <v>0</v>
      </c>
      <c r="H1311" t="s">
        <v>2379</v>
      </c>
      <c r="J1311" t="str" cm="1">
        <f t="array" ref="J1311">_xlfn.IFS(B1311&lt;18.5,"Underweight",B1311&lt;=24.9,"Normal weight",B1311&lt;=29.9, "overweight",TRUE,"obesity")</f>
        <v>obesity</v>
      </c>
      <c r="K1311" t="str" cm="1">
        <f t="array" ref="K1311">_xlfn.IFS(C1311&lt;5.7,"Normal",C1311&lt;=6.4,"Predibetics",TRUE,"Diabetes")</f>
        <v>Normal</v>
      </c>
    </row>
    <row r="1312" spans="1:11" x14ac:dyDescent="0.3">
      <c r="A1312" t="s">
        <v>1059</v>
      </c>
      <c r="B1312">
        <v>33.44</v>
      </c>
      <c r="C1312">
        <v>6.24</v>
      </c>
      <c r="D1312" t="s">
        <v>2380</v>
      </c>
      <c r="E1312" t="s">
        <v>2379</v>
      </c>
      <c r="F1312" t="s">
        <v>2379</v>
      </c>
      <c r="G1312">
        <v>0</v>
      </c>
      <c r="H1312" t="s">
        <v>2379</v>
      </c>
      <c r="J1312" t="str" cm="1">
        <f t="array" ref="J1312">_xlfn.IFS(B1312&lt;18.5,"Underweight",B1312&lt;=24.9,"Normal weight",B1312&lt;=29.9, "overweight",TRUE,"obesity")</f>
        <v>obesity</v>
      </c>
      <c r="K1312" t="str" cm="1">
        <f t="array" ref="K1312">_xlfn.IFS(C1312&lt;5.7,"Normal",C1312&lt;=6.4,"Predibetics",TRUE,"Diabetes")</f>
        <v>Predibetics</v>
      </c>
    </row>
    <row r="1313" spans="1:11" x14ac:dyDescent="0.3">
      <c r="A1313" t="s">
        <v>1058</v>
      </c>
      <c r="B1313">
        <v>33.344999999999999</v>
      </c>
      <c r="C1313">
        <v>5.44</v>
      </c>
      <c r="D1313" t="s">
        <v>2380</v>
      </c>
      <c r="E1313" t="s">
        <v>2379</v>
      </c>
      <c r="F1313" t="s">
        <v>2379</v>
      </c>
      <c r="G1313">
        <v>0</v>
      </c>
      <c r="H1313" t="s">
        <v>2379</v>
      </c>
      <c r="J1313" t="str" cm="1">
        <f t="array" ref="J1313">_xlfn.IFS(B1313&lt;18.5,"Underweight",B1313&lt;=24.9,"Normal weight",B1313&lt;=29.9, "overweight",TRUE,"obesity")</f>
        <v>obesity</v>
      </c>
      <c r="K1313" t="str" cm="1">
        <f t="array" ref="K1313">_xlfn.IFS(C1313&lt;5.7,"Normal",C1313&lt;=6.4,"Predibetics",TRUE,"Diabetes")</f>
        <v>Normal</v>
      </c>
    </row>
    <row r="1314" spans="1:11" x14ac:dyDescent="0.3">
      <c r="A1314" t="s">
        <v>1057</v>
      </c>
      <c r="B1314">
        <v>38.79</v>
      </c>
      <c r="C1314">
        <v>5.08</v>
      </c>
      <c r="D1314" t="s">
        <v>2379</v>
      </c>
      <c r="E1314" t="s">
        <v>2379</v>
      </c>
      <c r="F1314" t="s">
        <v>2381</v>
      </c>
      <c r="G1314">
        <v>1</v>
      </c>
      <c r="H1314" t="s">
        <v>2379</v>
      </c>
      <c r="J1314" t="str" cm="1">
        <f t="array" ref="J1314">_xlfn.IFS(B1314&lt;18.5,"Underweight",B1314&lt;=24.9,"Normal weight",B1314&lt;=29.9, "overweight",TRUE,"obesity")</f>
        <v>obesity</v>
      </c>
      <c r="K1314" t="str" cm="1">
        <f t="array" ref="K1314">_xlfn.IFS(C1314&lt;5.7,"Normal",C1314&lt;=6.4,"Predibetics",TRUE,"Diabetes")</f>
        <v>Normal</v>
      </c>
    </row>
    <row r="1315" spans="1:11" x14ac:dyDescent="0.3">
      <c r="A1315" t="s">
        <v>1056</v>
      </c>
      <c r="B1315">
        <v>30.684999999999999</v>
      </c>
      <c r="C1315">
        <v>4.87</v>
      </c>
      <c r="D1315" t="s">
        <v>2379</v>
      </c>
      <c r="E1315" t="s">
        <v>2379</v>
      </c>
      <c r="F1315" t="s">
        <v>2381</v>
      </c>
      <c r="G1315">
        <v>1</v>
      </c>
      <c r="H1315" t="s">
        <v>2379</v>
      </c>
      <c r="J1315" t="str" cm="1">
        <f t="array" ref="J1315">_xlfn.IFS(B1315&lt;18.5,"Underweight",B1315&lt;=24.9,"Normal weight",B1315&lt;=29.9, "overweight",TRUE,"obesity")</f>
        <v>obesity</v>
      </c>
      <c r="K1315" t="str" cm="1">
        <f t="array" ref="K1315">_xlfn.IFS(C1315&lt;5.7,"Normal",C1315&lt;=6.4,"Predibetics",TRUE,"Diabetes")</f>
        <v>Normal</v>
      </c>
    </row>
    <row r="1316" spans="1:11" x14ac:dyDescent="0.3">
      <c r="A1316" t="s">
        <v>1055</v>
      </c>
      <c r="B1316">
        <v>22.135000000000002</v>
      </c>
      <c r="C1316">
        <v>8.17</v>
      </c>
      <c r="D1316" t="s">
        <v>2379</v>
      </c>
      <c r="E1316" t="s">
        <v>2379</v>
      </c>
      <c r="F1316" t="s">
        <v>2379</v>
      </c>
      <c r="G1316">
        <v>0</v>
      </c>
      <c r="H1316" t="s">
        <v>2379</v>
      </c>
      <c r="J1316" t="str" cm="1">
        <f t="array" ref="J1316">_xlfn.IFS(B1316&lt;18.5,"Underweight",B1316&lt;=24.9,"Normal weight",B1316&lt;=29.9, "overweight",TRUE,"obesity")</f>
        <v>Normal weight</v>
      </c>
      <c r="K1316" t="str" cm="1">
        <f t="array" ref="K1316">_xlfn.IFS(C1316&lt;5.7,"Normal",C1316&lt;=6.4,"Predibetics",TRUE,"Diabetes")</f>
        <v>Diabetes</v>
      </c>
    </row>
    <row r="1317" spans="1:11" x14ac:dyDescent="0.3">
      <c r="A1317" t="s">
        <v>1054</v>
      </c>
      <c r="B1317">
        <v>33.33</v>
      </c>
      <c r="C1317">
        <v>7.61</v>
      </c>
      <c r="D1317" t="s">
        <v>2379</v>
      </c>
      <c r="E1317" t="s">
        <v>2379</v>
      </c>
      <c r="F1317" t="s">
        <v>2379</v>
      </c>
      <c r="G1317">
        <v>0</v>
      </c>
      <c r="H1317" t="s">
        <v>2379</v>
      </c>
      <c r="J1317" t="str" cm="1">
        <f t="array" ref="J1317">_xlfn.IFS(B1317&lt;18.5,"Underweight",B1317&lt;=24.9,"Normal weight",B1317&lt;=29.9, "overweight",TRUE,"obesity")</f>
        <v>obesity</v>
      </c>
      <c r="K1317" t="str" cm="1">
        <f t="array" ref="K1317">_xlfn.IFS(C1317&lt;5.7,"Normal",C1317&lt;=6.4,"Predibetics",TRUE,"Diabetes")</f>
        <v>Diabetes</v>
      </c>
    </row>
    <row r="1318" spans="1:11" x14ac:dyDescent="0.3">
      <c r="A1318" t="s">
        <v>1053</v>
      </c>
      <c r="B1318">
        <v>31.13</v>
      </c>
      <c r="C1318">
        <v>10.1</v>
      </c>
      <c r="D1318" t="s">
        <v>2379</v>
      </c>
      <c r="E1318" t="s">
        <v>2379</v>
      </c>
      <c r="F1318" t="s">
        <v>2379</v>
      </c>
      <c r="G1318">
        <v>0</v>
      </c>
      <c r="H1318" t="s">
        <v>2379</v>
      </c>
      <c r="J1318" t="str" cm="1">
        <f t="array" ref="J1318">_xlfn.IFS(B1318&lt;18.5,"Underweight",B1318&lt;=24.9,"Normal weight",B1318&lt;=29.9, "overweight",TRUE,"obesity")</f>
        <v>obesity</v>
      </c>
      <c r="K1318" t="str" cm="1">
        <f t="array" ref="K1318">_xlfn.IFS(C1318&lt;5.7,"Normal",C1318&lt;=6.4,"Predibetics",TRUE,"Diabetes")</f>
        <v>Diabetes</v>
      </c>
    </row>
    <row r="1319" spans="1:11" x14ac:dyDescent="0.3">
      <c r="A1319" t="s">
        <v>1052</v>
      </c>
      <c r="B1319">
        <v>28.9</v>
      </c>
      <c r="C1319">
        <v>11.24</v>
      </c>
      <c r="D1319" t="s">
        <v>2379</v>
      </c>
      <c r="E1319" t="s">
        <v>2379</v>
      </c>
      <c r="F1319" t="s">
        <v>2379</v>
      </c>
      <c r="G1319">
        <v>0</v>
      </c>
      <c r="H1319" t="s">
        <v>2379</v>
      </c>
      <c r="J1319" t="str" cm="1">
        <f t="array" ref="J1319">_xlfn.IFS(B1319&lt;18.5,"Underweight",B1319&lt;=24.9,"Normal weight",B1319&lt;=29.9, "overweight",TRUE,"obesity")</f>
        <v>overweight</v>
      </c>
      <c r="K1319" t="str" cm="1">
        <f t="array" ref="K1319">_xlfn.IFS(C1319&lt;5.7,"Normal",C1319&lt;=6.4,"Predibetics",TRUE,"Diabetes")</f>
        <v>Diabetes</v>
      </c>
    </row>
    <row r="1320" spans="1:11" x14ac:dyDescent="0.3">
      <c r="A1320" t="s">
        <v>1051</v>
      </c>
      <c r="B1320">
        <v>43.31</v>
      </c>
      <c r="C1320">
        <v>6.1</v>
      </c>
      <c r="D1320" t="s">
        <v>2380</v>
      </c>
      <c r="E1320" t="s">
        <v>2380</v>
      </c>
      <c r="F1320" t="s">
        <v>2379</v>
      </c>
      <c r="G1320">
        <v>1</v>
      </c>
      <c r="H1320" t="s">
        <v>2379</v>
      </c>
      <c r="J1320" t="str" cm="1">
        <f t="array" ref="J1320">_xlfn.IFS(B1320&lt;18.5,"Underweight",B1320&lt;=24.9,"Normal weight",B1320&lt;=29.9, "overweight",TRUE,"obesity")</f>
        <v>obesity</v>
      </c>
      <c r="K1320" t="str" cm="1">
        <f t="array" ref="K1320">_xlfn.IFS(C1320&lt;5.7,"Normal",C1320&lt;=6.4,"Predibetics",TRUE,"Diabetes")</f>
        <v>Predibetics</v>
      </c>
    </row>
    <row r="1321" spans="1:11" x14ac:dyDescent="0.3">
      <c r="A1321" t="s">
        <v>1050</v>
      </c>
      <c r="B1321">
        <v>22.8</v>
      </c>
      <c r="C1321">
        <v>6.98</v>
      </c>
      <c r="D1321" t="s">
        <v>2379</v>
      </c>
      <c r="E1321" t="s">
        <v>2379</v>
      </c>
      <c r="F1321" t="s">
        <v>2379</v>
      </c>
      <c r="G1321">
        <v>0</v>
      </c>
      <c r="H1321" t="s">
        <v>2379</v>
      </c>
      <c r="J1321" t="str" cm="1">
        <f t="array" ref="J1321">_xlfn.IFS(B1321&lt;18.5,"Underweight",B1321&lt;=24.9,"Normal weight",B1321&lt;=29.9, "overweight",TRUE,"obesity")</f>
        <v>Normal weight</v>
      </c>
      <c r="K1321" t="str" cm="1">
        <f t="array" ref="K1321">_xlfn.IFS(C1321&lt;5.7,"Normal",C1321&lt;=6.4,"Predibetics",TRUE,"Diabetes")</f>
        <v>Diabetes</v>
      </c>
    </row>
    <row r="1322" spans="1:11" x14ac:dyDescent="0.3">
      <c r="A1322" t="s">
        <v>1049</v>
      </c>
      <c r="B1322">
        <v>19.09</v>
      </c>
      <c r="C1322">
        <v>4</v>
      </c>
      <c r="D1322" t="s">
        <v>2380</v>
      </c>
      <c r="E1322" t="s">
        <v>2379</v>
      </c>
      <c r="F1322" t="s">
        <v>2379</v>
      </c>
      <c r="G1322">
        <v>1</v>
      </c>
      <c r="H1322" t="s">
        <v>2379</v>
      </c>
      <c r="J1322" t="str" cm="1">
        <f t="array" ref="J1322">_xlfn.IFS(B1322&lt;18.5,"Underweight",B1322&lt;=24.9,"Normal weight",B1322&lt;=29.9, "overweight",TRUE,"obesity")</f>
        <v>Normal weight</v>
      </c>
      <c r="K1322" t="str" cm="1">
        <f t="array" ref="K1322">_xlfn.IFS(C1322&lt;5.7,"Normal",C1322&lt;=6.4,"Predibetics",TRUE,"Diabetes")</f>
        <v>Normal</v>
      </c>
    </row>
    <row r="1323" spans="1:11" x14ac:dyDescent="0.3">
      <c r="A1323" t="s">
        <v>1048</v>
      </c>
      <c r="B1323">
        <v>23.37</v>
      </c>
      <c r="C1323">
        <v>4.2300000000000004</v>
      </c>
      <c r="D1323" t="s">
        <v>2379</v>
      </c>
      <c r="E1323" t="s">
        <v>2379</v>
      </c>
      <c r="F1323" t="s">
        <v>2379</v>
      </c>
      <c r="G1323">
        <v>0</v>
      </c>
      <c r="H1323" t="s">
        <v>2379</v>
      </c>
      <c r="J1323" t="str" cm="1">
        <f t="array" ref="J1323">_xlfn.IFS(B1323&lt;18.5,"Underweight",B1323&lt;=24.9,"Normal weight",B1323&lt;=29.9, "overweight",TRUE,"obesity")</f>
        <v>Normal weight</v>
      </c>
      <c r="K1323" t="str" cm="1">
        <f t="array" ref="K1323">_xlfn.IFS(C1323&lt;5.7,"Normal",C1323&lt;=6.4,"Predibetics",TRUE,"Diabetes")</f>
        <v>Normal</v>
      </c>
    </row>
    <row r="1324" spans="1:11" x14ac:dyDescent="0.3">
      <c r="A1324" t="s">
        <v>1047</v>
      </c>
      <c r="B1324">
        <v>33.44</v>
      </c>
      <c r="C1324">
        <v>4.72</v>
      </c>
      <c r="D1324" t="s">
        <v>2380</v>
      </c>
      <c r="E1324" t="s">
        <v>2379</v>
      </c>
      <c r="F1324" t="s">
        <v>2379</v>
      </c>
      <c r="G1324">
        <v>0</v>
      </c>
      <c r="H1324" t="s">
        <v>2379</v>
      </c>
      <c r="J1324" t="str" cm="1">
        <f t="array" ref="J1324">_xlfn.IFS(B1324&lt;18.5,"Underweight",B1324&lt;=24.9,"Normal weight",B1324&lt;=29.9, "overweight",TRUE,"obesity")</f>
        <v>obesity</v>
      </c>
      <c r="K1324" t="str" cm="1">
        <f t="array" ref="K1324">_xlfn.IFS(C1324&lt;5.7,"Normal",C1324&lt;=6.4,"Predibetics",TRUE,"Diabetes")</f>
        <v>Normal</v>
      </c>
    </row>
    <row r="1325" spans="1:11" x14ac:dyDescent="0.3">
      <c r="A1325" t="s">
        <v>1046</v>
      </c>
      <c r="B1325">
        <v>28.05</v>
      </c>
      <c r="C1325">
        <v>5.63</v>
      </c>
      <c r="D1325" t="s">
        <v>2380</v>
      </c>
      <c r="E1325" t="s">
        <v>2379</v>
      </c>
      <c r="F1325" t="s">
        <v>2379</v>
      </c>
      <c r="G1325">
        <v>0</v>
      </c>
      <c r="H1325" t="s">
        <v>2379</v>
      </c>
      <c r="J1325" t="str" cm="1">
        <f t="array" ref="J1325">_xlfn.IFS(B1325&lt;18.5,"Underweight",B1325&lt;=24.9,"Normal weight",B1325&lt;=29.9, "overweight",TRUE,"obesity")</f>
        <v>overweight</v>
      </c>
      <c r="K1325" t="str" cm="1">
        <f t="array" ref="K1325">_xlfn.IFS(C1325&lt;5.7,"Normal",C1325&lt;=6.4,"Predibetics",TRUE,"Diabetes")</f>
        <v>Normal</v>
      </c>
    </row>
    <row r="1326" spans="1:11" x14ac:dyDescent="0.3">
      <c r="A1326" t="s">
        <v>1045</v>
      </c>
      <c r="B1326">
        <v>27.72</v>
      </c>
      <c r="C1326">
        <v>5.83</v>
      </c>
      <c r="D1326" t="s">
        <v>2380</v>
      </c>
      <c r="E1326" t="s">
        <v>2379</v>
      </c>
      <c r="F1326" t="s">
        <v>2379</v>
      </c>
      <c r="G1326">
        <v>0</v>
      </c>
      <c r="H1326" t="s">
        <v>2379</v>
      </c>
      <c r="J1326" t="str" cm="1">
        <f t="array" ref="J1326">_xlfn.IFS(B1326&lt;18.5,"Underweight",B1326&lt;=24.9,"Normal weight",B1326&lt;=29.9, "overweight",TRUE,"obesity")</f>
        <v>overweight</v>
      </c>
      <c r="K1326" t="str" cm="1">
        <f t="array" ref="K1326">_xlfn.IFS(C1326&lt;5.7,"Normal",C1326&lt;=6.4,"Predibetics",TRUE,"Diabetes")</f>
        <v>Predibetics</v>
      </c>
    </row>
    <row r="1327" spans="1:11" x14ac:dyDescent="0.3">
      <c r="A1327" t="s">
        <v>1044</v>
      </c>
      <c r="B1327">
        <v>29.81</v>
      </c>
      <c r="C1327">
        <v>9.23</v>
      </c>
      <c r="D1327" t="s">
        <v>2379</v>
      </c>
      <c r="E1327" t="s">
        <v>2379</v>
      </c>
      <c r="F1327" t="s">
        <v>2379</v>
      </c>
      <c r="G1327">
        <v>0</v>
      </c>
      <c r="H1327" t="s">
        <v>2379</v>
      </c>
      <c r="J1327" t="str" cm="1">
        <f t="array" ref="J1327">_xlfn.IFS(B1327&lt;18.5,"Underweight",B1327&lt;=24.9,"Normal weight",B1327&lt;=29.9, "overweight",TRUE,"obesity")</f>
        <v>overweight</v>
      </c>
      <c r="K1327" t="str" cm="1">
        <f t="array" ref="K1327">_xlfn.IFS(C1327&lt;5.7,"Normal",C1327&lt;=6.4,"Predibetics",TRUE,"Diabetes")</f>
        <v>Diabetes</v>
      </c>
    </row>
    <row r="1328" spans="1:11" x14ac:dyDescent="0.3">
      <c r="A1328" t="s">
        <v>1043</v>
      </c>
      <c r="B1328">
        <v>23.98</v>
      </c>
      <c r="C1328">
        <v>9.89</v>
      </c>
      <c r="D1328" t="s">
        <v>2379</v>
      </c>
      <c r="E1328" t="s">
        <v>2379</v>
      </c>
      <c r="F1328" t="s">
        <v>2379</v>
      </c>
      <c r="G1328">
        <v>0</v>
      </c>
      <c r="H1328" t="s">
        <v>2379</v>
      </c>
      <c r="J1328" t="str" cm="1">
        <f t="array" ref="J1328">_xlfn.IFS(B1328&lt;18.5,"Underweight",B1328&lt;=24.9,"Normal weight",B1328&lt;=29.9, "overweight",TRUE,"obesity")</f>
        <v>Normal weight</v>
      </c>
      <c r="K1328" t="str" cm="1">
        <f t="array" ref="K1328">_xlfn.IFS(C1328&lt;5.7,"Normal",C1328&lt;=6.4,"Predibetics",TRUE,"Diabetes")</f>
        <v>Diabetes</v>
      </c>
    </row>
    <row r="1329" spans="1:11" x14ac:dyDescent="0.3">
      <c r="A1329" t="s">
        <v>1042</v>
      </c>
      <c r="B1329">
        <v>17.34</v>
      </c>
      <c r="C1329">
        <v>12</v>
      </c>
      <c r="D1329" t="s">
        <v>2379</v>
      </c>
      <c r="E1329" t="s">
        <v>2379</v>
      </c>
      <c r="F1329" t="s">
        <v>2379</v>
      </c>
      <c r="G1329">
        <v>0</v>
      </c>
      <c r="H1329" t="s">
        <v>2379</v>
      </c>
      <c r="J1329" t="str" cm="1">
        <f t="array" ref="J1329">_xlfn.IFS(B1329&lt;18.5,"Underweight",B1329&lt;=24.9,"Normal weight",B1329&lt;=29.9, "overweight",TRUE,"obesity")</f>
        <v>Underweight</v>
      </c>
      <c r="K1329" t="str" cm="1">
        <f t="array" ref="K1329">_xlfn.IFS(C1329&lt;5.7,"Normal",C1329&lt;=6.4,"Predibetics",TRUE,"Diabetes")</f>
        <v>Diabetes</v>
      </c>
    </row>
    <row r="1330" spans="1:11" x14ac:dyDescent="0.3">
      <c r="A1330" t="s">
        <v>1041</v>
      </c>
      <c r="B1330">
        <v>40.39</v>
      </c>
      <c r="C1330">
        <v>4.24</v>
      </c>
      <c r="D1330" t="s">
        <v>2380</v>
      </c>
      <c r="E1330" t="s">
        <v>2379</v>
      </c>
      <c r="F1330" t="s">
        <v>2381</v>
      </c>
      <c r="G1330">
        <v>1</v>
      </c>
      <c r="H1330" t="s">
        <v>2379</v>
      </c>
      <c r="J1330" t="str" cm="1">
        <f t="array" ref="J1330">_xlfn.IFS(B1330&lt;18.5,"Underweight",B1330&lt;=24.9,"Normal weight",B1330&lt;=29.9, "overweight",TRUE,"obesity")</f>
        <v>obesity</v>
      </c>
      <c r="K1330" t="str" cm="1">
        <f t="array" ref="K1330">_xlfn.IFS(C1330&lt;5.7,"Normal",C1330&lt;=6.4,"Predibetics",TRUE,"Diabetes")</f>
        <v>Normal</v>
      </c>
    </row>
    <row r="1331" spans="1:11" x14ac:dyDescent="0.3">
      <c r="A1331" t="s">
        <v>1040</v>
      </c>
      <c r="B1331">
        <v>25.96</v>
      </c>
      <c r="C1331">
        <v>4.68</v>
      </c>
      <c r="D1331" t="s">
        <v>2380</v>
      </c>
      <c r="E1331" t="s">
        <v>2379</v>
      </c>
      <c r="F1331" t="s">
        <v>2381</v>
      </c>
      <c r="G1331">
        <v>1</v>
      </c>
      <c r="H1331" t="s">
        <v>2379</v>
      </c>
      <c r="J1331" t="str" cm="1">
        <f t="array" ref="J1331">_xlfn.IFS(B1331&lt;18.5,"Underweight",B1331&lt;=24.9,"Normal weight",B1331&lt;=29.9, "overweight",TRUE,"obesity")</f>
        <v>overweight</v>
      </c>
      <c r="K1331" t="str" cm="1">
        <f t="array" ref="K1331">_xlfn.IFS(C1331&lt;5.7,"Normal",C1331&lt;=6.4,"Predibetics",TRUE,"Diabetes")</f>
        <v>Normal</v>
      </c>
    </row>
    <row r="1332" spans="1:11" x14ac:dyDescent="0.3">
      <c r="A1332" t="s">
        <v>1039</v>
      </c>
      <c r="B1332">
        <v>17.68</v>
      </c>
      <c r="C1332">
        <v>8.57</v>
      </c>
      <c r="D1332" t="s">
        <v>2380</v>
      </c>
      <c r="E1332" t="s">
        <v>2379</v>
      </c>
      <c r="F1332" t="s">
        <v>2381</v>
      </c>
      <c r="G1332">
        <v>1</v>
      </c>
      <c r="H1332" t="s">
        <v>2379</v>
      </c>
      <c r="J1332" t="str" cm="1">
        <f t="array" ref="J1332">_xlfn.IFS(B1332&lt;18.5,"Underweight",B1332&lt;=24.9,"Normal weight",B1332&lt;=29.9, "overweight",TRUE,"obesity")</f>
        <v>Underweight</v>
      </c>
      <c r="K1332" t="str" cm="1">
        <f t="array" ref="K1332">_xlfn.IFS(C1332&lt;5.7,"Normal",C1332&lt;=6.4,"Predibetics",TRUE,"Diabetes")</f>
        <v>Diabetes</v>
      </c>
    </row>
    <row r="1333" spans="1:11" x14ac:dyDescent="0.3">
      <c r="A1333" t="s">
        <v>1038</v>
      </c>
      <c r="B1333">
        <v>30.875</v>
      </c>
      <c r="C1333">
        <v>4.0999999999999996</v>
      </c>
      <c r="D1333" t="s">
        <v>2379</v>
      </c>
      <c r="E1333" t="s">
        <v>2379</v>
      </c>
      <c r="F1333" t="s">
        <v>2379</v>
      </c>
      <c r="G1333">
        <v>0</v>
      </c>
      <c r="H1333" t="s">
        <v>2379</v>
      </c>
      <c r="J1333" t="str" cm="1">
        <f t="array" ref="J1333">_xlfn.IFS(B1333&lt;18.5,"Underweight",B1333&lt;=24.9,"Normal weight",B1333&lt;=29.9, "overweight",TRUE,"obesity")</f>
        <v>obesity</v>
      </c>
      <c r="K1333" t="str" cm="1">
        <f t="array" ref="K1333">_xlfn.IFS(C1333&lt;5.7,"Normal",C1333&lt;=6.4,"Predibetics",TRUE,"Diabetes")</f>
        <v>Normal</v>
      </c>
    </row>
    <row r="1334" spans="1:11" x14ac:dyDescent="0.3">
      <c r="A1334" t="s">
        <v>1037</v>
      </c>
      <c r="B1334">
        <v>30.81</v>
      </c>
      <c r="C1334">
        <v>4.49</v>
      </c>
      <c r="D1334" t="s">
        <v>2379</v>
      </c>
      <c r="E1334" t="s">
        <v>2379</v>
      </c>
      <c r="F1334" t="s">
        <v>2379</v>
      </c>
      <c r="G1334">
        <v>0</v>
      </c>
      <c r="H1334" t="s">
        <v>2379</v>
      </c>
      <c r="J1334" t="str" cm="1">
        <f t="array" ref="J1334">_xlfn.IFS(B1334&lt;18.5,"Underweight",B1334&lt;=24.9,"Normal weight",B1334&lt;=29.9, "overweight",TRUE,"obesity")</f>
        <v>obesity</v>
      </c>
      <c r="K1334" t="str" cm="1">
        <f t="array" ref="K1334">_xlfn.IFS(C1334&lt;5.7,"Normal",C1334&lt;=6.4,"Predibetics",TRUE,"Diabetes")</f>
        <v>Normal</v>
      </c>
    </row>
    <row r="1335" spans="1:11" x14ac:dyDescent="0.3">
      <c r="A1335" t="s">
        <v>1036</v>
      </c>
      <c r="B1335">
        <v>36.85</v>
      </c>
      <c r="C1335">
        <v>8.8000000000000007</v>
      </c>
      <c r="D1335" t="s">
        <v>2379</v>
      </c>
      <c r="E1335" t="s">
        <v>2379</v>
      </c>
      <c r="F1335" t="s">
        <v>2379</v>
      </c>
      <c r="G1335">
        <v>2</v>
      </c>
      <c r="H1335" t="s">
        <v>2379</v>
      </c>
      <c r="J1335" t="str" cm="1">
        <f t="array" ref="J1335">_xlfn.IFS(B1335&lt;18.5,"Underweight",B1335&lt;=24.9,"Normal weight",B1335&lt;=29.9, "overweight",TRUE,"obesity")</f>
        <v>obesity</v>
      </c>
      <c r="K1335" t="str" cm="1">
        <f t="array" ref="K1335">_xlfn.IFS(C1335&lt;5.7,"Normal",C1335&lt;=6.4,"Predibetics",TRUE,"Diabetes")</f>
        <v>Diabetes</v>
      </c>
    </row>
    <row r="1336" spans="1:11" x14ac:dyDescent="0.3">
      <c r="A1336" t="s">
        <v>1035</v>
      </c>
      <c r="B1336">
        <v>35.86</v>
      </c>
      <c r="C1336">
        <v>7.93</v>
      </c>
      <c r="D1336" t="s">
        <v>2379</v>
      </c>
      <c r="E1336" t="s">
        <v>2379</v>
      </c>
      <c r="F1336" t="s">
        <v>2379</v>
      </c>
      <c r="G1336">
        <v>2</v>
      </c>
      <c r="H1336" t="s">
        <v>2379</v>
      </c>
      <c r="J1336" t="str" cm="1">
        <f t="array" ref="J1336">_xlfn.IFS(B1336&lt;18.5,"Underweight",B1336&lt;=24.9,"Normal weight",B1336&lt;=29.9, "overweight",TRUE,"obesity")</f>
        <v>obesity</v>
      </c>
      <c r="K1336" t="str" cm="1">
        <f t="array" ref="K1336">_xlfn.IFS(C1336&lt;5.7,"Normal",C1336&lt;=6.4,"Predibetics",TRUE,"Diabetes")</f>
        <v>Diabetes</v>
      </c>
    </row>
    <row r="1337" spans="1:11" x14ac:dyDescent="0.3">
      <c r="A1337" t="s">
        <v>1034</v>
      </c>
      <c r="B1337">
        <v>30.3</v>
      </c>
      <c r="C1337">
        <v>9.4499999999999993</v>
      </c>
      <c r="D1337" t="s">
        <v>2379</v>
      </c>
      <c r="E1337" t="s">
        <v>2379</v>
      </c>
      <c r="F1337" t="s">
        <v>2379</v>
      </c>
      <c r="G1337">
        <v>2</v>
      </c>
      <c r="H1337" t="s">
        <v>2379</v>
      </c>
      <c r="J1337" t="str" cm="1">
        <f t="array" ref="J1337">_xlfn.IFS(B1337&lt;18.5,"Underweight",B1337&lt;=24.9,"Normal weight",B1337&lt;=29.9, "overweight",TRUE,"obesity")</f>
        <v>obesity</v>
      </c>
      <c r="K1337" t="str" cm="1">
        <f t="array" ref="K1337">_xlfn.IFS(C1337&lt;5.7,"Normal",C1337&lt;=6.4,"Predibetics",TRUE,"Diabetes")</f>
        <v>Diabetes</v>
      </c>
    </row>
    <row r="1338" spans="1:11" x14ac:dyDescent="0.3">
      <c r="A1338" t="s">
        <v>1033</v>
      </c>
      <c r="B1338">
        <v>32.015000000000001</v>
      </c>
      <c r="C1338">
        <v>7.67</v>
      </c>
      <c r="D1338" t="s">
        <v>2379</v>
      </c>
      <c r="E1338" t="s">
        <v>2379</v>
      </c>
      <c r="F1338" t="s">
        <v>2379</v>
      </c>
      <c r="G1338">
        <v>0</v>
      </c>
      <c r="H1338" t="s">
        <v>2379</v>
      </c>
      <c r="J1338" t="str" cm="1">
        <f t="array" ref="J1338">_xlfn.IFS(B1338&lt;18.5,"Underweight",B1338&lt;=24.9,"Normal weight",B1338&lt;=29.9, "overweight",TRUE,"obesity")</f>
        <v>obesity</v>
      </c>
      <c r="K1338" t="str" cm="1">
        <f t="array" ref="K1338">_xlfn.IFS(C1338&lt;5.7,"Normal",C1338&lt;=6.4,"Predibetics",TRUE,"Diabetes")</f>
        <v>Diabetes</v>
      </c>
    </row>
    <row r="1339" spans="1:11" x14ac:dyDescent="0.3">
      <c r="A1339" t="s">
        <v>1032</v>
      </c>
      <c r="B1339">
        <v>25.06</v>
      </c>
      <c r="C1339">
        <v>10.53</v>
      </c>
      <c r="D1339" t="s">
        <v>2379</v>
      </c>
      <c r="E1339" t="s">
        <v>2379</v>
      </c>
      <c r="F1339" t="s">
        <v>2379</v>
      </c>
      <c r="G1339">
        <v>2</v>
      </c>
      <c r="H1339" t="s">
        <v>2379</v>
      </c>
      <c r="J1339" t="str" cm="1">
        <f t="array" ref="J1339">_xlfn.IFS(B1339&lt;18.5,"Underweight",B1339&lt;=24.9,"Normal weight",B1339&lt;=29.9, "overweight",TRUE,"obesity")</f>
        <v>overweight</v>
      </c>
      <c r="K1339" t="str" cm="1">
        <f t="array" ref="K1339">_xlfn.IFS(C1339&lt;5.7,"Normal",C1339&lt;=6.4,"Predibetics",TRUE,"Diabetes")</f>
        <v>Diabetes</v>
      </c>
    </row>
    <row r="1340" spans="1:11" x14ac:dyDescent="0.3">
      <c r="A1340" t="s">
        <v>1031</v>
      </c>
      <c r="B1340">
        <v>18.829999999999998</v>
      </c>
      <c r="C1340">
        <v>10.08</v>
      </c>
      <c r="D1340" t="s">
        <v>2380</v>
      </c>
      <c r="E1340" t="s">
        <v>2379</v>
      </c>
      <c r="F1340" t="s">
        <v>2379</v>
      </c>
      <c r="G1340">
        <v>0</v>
      </c>
      <c r="H1340" t="s">
        <v>2379</v>
      </c>
      <c r="J1340" t="str" cm="1">
        <f t="array" ref="J1340">_xlfn.IFS(B1340&lt;18.5,"Underweight",B1340&lt;=24.9,"Normal weight",B1340&lt;=29.9, "overweight",TRUE,"obesity")</f>
        <v>Normal weight</v>
      </c>
      <c r="K1340" t="str" cm="1">
        <f t="array" ref="K1340">_xlfn.IFS(C1340&lt;5.7,"Normal",C1340&lt;=6.4,"Predibetics",TRUE,"Diabetes")</f>
        <v>Diabetes</v>
      </c>
    </row>
    <row r="1341" spans="1:11" x14ac:dyDescent="0.3">
      <c r="A1341" t="s">
        <v>1030</v>
      </c>
      <c r="B1341">
        <v>47.52</v>
      </c>
      <c r="C1341">
        <v>11.39</v>
      </c>
      <c r="D1341" t="s">
        <v>2380</v>
      </c>
      <c r="E1341" t="s">
        <v>2379</v>
      </c>
      <c r="F1341" t="s">
        <v>2379</v>
      </c>
      <c r="G1341">
        <v>1</v>
      </c>
      <c r="H1341" t="s">
        <v>2379</v>
      </c>
      <c r="J1341" t="str" cm="1">
        <f t="array" ref="J1341">_xlfn.IFS(B1341&lt;18.5,"Underweight",B1341&lt;=24.9,"Normal weight",B1341&lt;=29.9, "overweight",TRUE,"obesity")</f>
        <v>obesity</v>
      </c>
      <c r="K1341" t="str" cm="1">
        <f t="array" ref="K1341">_xlfn.IFS(C1341&lt;5.7,"Normal",C1341&lt;=6.4,"Predibetics",TRUE,"Diabetes")</f>
        <v>Diabetes</v>
      </c>
    </row>
    <row r="1342" spans="1:11" x14ac:dyDescent="0.3">
      <c r="A1342" t="s">
        <v>1029</v>
      </c>
      <c r="B1342">
        <v>37.82</v>
      </c>
      <c r="C1342">
        <v>6.36</v>
      </c>
      <c r="D1342" t="s">
        <v>2379</v>
      </c>
      <c r="E1342" t="s">
        <v>2379</v>
      </c>
      <c r="F1342" t="s">
        <v>2379</v>
      </c>
      <c r="G1342">
        <v>0</v>
      </c>
      <c r="H1342" t="s">
        <v>2379</v>
      </c>
      <c r="J1342" t="str" cm="1">
        <f t="array" ref="J1342">_xlfn.IFS(B1342&lt;18.5,"Underweight",B1342&lt;=24.9,"Normal weight",B1342&lt;=29.9, "overweight",TRUE,"obesity")</f>
        <v>obesity</v>
      </c>
      <c r="K1342" t="str" cm="1">
        <f t="array" ref="K1342">_xlfn.IFS(C1342&lt;5.7,"Normal",C1342&lt;=6.4,"Predibetics",TRUE,"Diabetes")</f>
        <v>Predibetics</v>
      </c>
    </row>
    <row r="1343" spans="1:11" x14ac:dyDescent="0.3">
      <c r="A1343" t="s">
        <v>1028</v>
      </c>
      <c r="B1343">
        <v>44.16</v>
      </c>
      <c r="C1343">
        <v>5.31</v>
      </c>
      <c r="D1343" t="s">
        <v>2380</v>
      </c>
      <c r="E1343" t="s">
        <v>2379</v>
      </c>
      <c r="F1343" t="s">
        <v>2379</v>
      </c>
      <c r="G1343">
        <v>0</v>
      </c>
      <c r="H1343" t="s">
        <v>2379</v>
      </c>
      <c r="J1343" t="str" cm="1">
        <f t="array" ref="J1343">_xlfn.IFS(B1343&lt;18.5,"Underweight",B1343&lt;=24.9,"Normal weight",B1343&lt;=29.9, "overweight",TRUE,"obesity")</f>
        <v>obesity</v>
      </c>
      <c r="K1343" t="str" cm="1">
        <f t="array" ref="K1343">_xlfn.IFS(C1343&lt;5.7,"Normal",C1343&lt;=6.4,"Predibetics",TRUE,"Diabetes")</f>
        <v>Normal</v>
      </c>
    </row>
    <row r="1344" spans="1:11" x14ac:dyDescent="0.3">
      <c r="A1344" t="s">
        <v>1027</v>
      </c>
      <c r="B1344">
        <v>37.049999999999997</v>
      </c>
      <c r="C1344">
        <v>4.74</v>
      </c>
      <c r="D1344" t="s">
        <v>2379</v>
      </c>
      <c r="E1344" t="s">
        <v>2379</v>
      </c>
      <c r="F1344" t="s">
        <v>2381</v>
      </c>
      <c r="G1344">
        <v>1</v>
      </c>
      <c r="H1344" t="s">
        <v>2379</v>
      </c>
      <c r="J1344" t="str" cm="1">
        <f t="array" ref="J1344">_xlfn.IFS(B1344&lt;18.5,"Underweight",B1344&lt;=24.9,"Normal weight",B1344&lt;=29.9, "overweight",TRUE,"obesity")</f>
        <v>obesity</v>
      </c>
      <c r="K1344" t="str" cm="1">
        <f t="array" ref="K1344">_xlfn.IFS(C1344&lt;5.7,"Normal",C1344&lt;=6.4,"Predibetics",TRUE,"Diabetes")</f>
        <v>Normal</v>
      </c>
    </row>
    <row r="1345" spans="1:11" x14ac:dyDescent="0.3">
      <c r="A1345" t="s">
        <v>1026</v>
      </c>
      <c r="B1345">
        <v>18.66</v>
      </c>
      <c r="C1345">
        <v>11.35</v>
      </c>
      <c r="D1345" t="s">
        <v>2379</v>
      </c>
      <c r="E1345" t="s">
        <v>2379</v>
      </c>
      <c r="F1345" t="s">
        <v>2379</v>
      </c>
      <c r="G1345">
        <v>0</v>
      </c>
      <c r="H1345" t="s">
        <v>2379</v>
      </c>
      <c r="J1345" t="str" cm="1">
        <f t="array" ref="J1345">_xlfn.IFS(B1345&lt;18.5,"Underweight",B1345&lt;=24.9,"Normal weight",B1345&lt;=29.9, "overweight",TRUE,"obesity")</f>
        <v>Normal weight</v>
      </c>
      <c r="K1345" t="str" cm="1">
        <f t="array" ref="K1345">_xlfn.IFS(C1345&lt;5.7,"Normal",C1345&lt;=6.4,"Predibetics",TRUE,"Diabetes")</f>
        <v>Diabetes</v>
      </c>
    </row>
    <row r="1346" spans="1:11" x14ac:dyDescent="0.3">
      <c r="A1346" t="s">
        <v>1025</v>
      </c>
      <c r="B1346">
        <v>36.200000000000003</v>
      </c>
      <c r="C1346">
        <v>6.81</v>
      </c>
      <c r="D1346" t="s">
        <v>2380</v>
      </c>
      <c r="E1346" t="s">
        <v>2379</v>
      </c>
      <c r="F1346" t="s">
        <v>2379</v>
      </c>
      <c r="G1346">
        <v>1</v>
      </c>
      <c r="H1346" t="s">
        <v>2379</v>
      </c>
      <c r="J1346" t="str" cm="1">
        <f t="array" ref="J1346">_xlfn.IFS(B1346&lt;18.5,"Underweight",B1346&lt;=24.9,"Normal weight",B1346&lt;=29.9, "overweight",TRUE,"obesity")</f>
        <v>obesity</v>
      </c>
      <c r="K1346" t="str" cm="1">
        <f t="array" ref="K1346">_xlfn.IFS(C1346&lt;5.7,"Normal",C1346&lt;=6.4,"Predibetics",TRUE,"Diabetes")</f>
        <v>Diabetes</v>
      </c>
    </row>
    <row r="1347" spans="1:11" x14ac:dyDescent="0.3">
      <c r="A1347" t="s">
        <v>1024</v>
      </c>
      <c r="B1347">
        <v>18.87</v>
      </c>
      <c r="C1347">
        <v>8.06</v>
      </c>
      <c r="D1347" t="s">
        <v>2379</v>
      </c>
      <c r="E1347" t="s">
        <v>2379</v>
      </c>
      <c r="F1347" t="s">
        <v>2379</v>
      </c>
      <c r="G1347">
        <v>0</v>
      </c>
      <c r="H1347" t="s">
        <v>2379</v>
      </c>
      <c r="J1347" t="str" cm="1">
        <f t="array" ref="J1347">_xlfn.IFS(B1347&lt;18.5,"Underweight",B1347&lt;=24.9,"Normal weight",B1347&lt;=29.9, "overweight",TRUE,"obesity")</f>
        <v>Normal weight</v>
      </c>
      <c r="K1347" t="str" cm="1">
        <f t="array" ref="K1347">_xlfn.IFS(C1347&lt;5.7,"Normal",C1347&lt;=6.4,"Predibetics",TRUE,"Diabetes")</f>
        <v>Diabetes</v>
      </c>
    </row>
    <row r="1348" spans="1:11" x14ac:dyDescent="0.3">
      <c r="A1348" t="s">
        <v>1023</v>
      </c>
      <c r="B1348">
        <v>32.299999999999997</v>
      </c>
      <c r="C1348">
        <v>6.74</v>
      </c>
      <c r="D1348" t="s">
        <v>2380</v>
      </c>
      <c r="E1348" t="s">
        <v>2379</v>
      </c>
      <c r="F1348" t="s">
        <v>2379</v>
      </c>
      <c r="G1348">
        <v>1</v>
      </c>
      <c r="H1348" t="s">
        <v>2379</v>
      </c>
      <c r="J1348" t="str" cm="1">
        <f t="array" ref="J1348">_xlfn.IFS(B1348&lt;18.5,"Underweight",B1348&lt;=24.9,"Normal weight",B1348&lt;=29.9, "overweight",TRUE,"obesity")</f>
        <v>obesity</v>
      </c>
      <c r="K1348" t="str" cm="1">
        <f t="array" ref="K1348">_xlfn.IFS(C1348&lt;5.7,"Normal",C1348&lt;=6.4,"Predibetics",TRUE,"Diabetes")</f>
        <v>Diabetes</v>
      </c>
    </row>
    <row r="1349" spans="1:11" x14ac:dyDescent="0.3">
      <c r="A1349" t="s">
        <v>1022</v>
      </c>
      <c r="B1349">
        <v>22.64</v>
      </c>
      <c r="C1349">
        <v>6.54</v>
      </c>
      <c r="D1349" t="s">
        <v>2380</v>
      </c>
      <c r="E1349" t="s">
        <v>2379</v>
      </c>
      <c r="F1349" t="s">
        <v>2379</v>
      </c>
      <c r="G1349">
        <v>2</v>
      </c>
      <c r="H1349" t="s">
        <v>2379</v>
      </c>
      <c r="J1349" t="str" cm="1">
        <f t="array" ref="J1349">_xlfn.IFS(B1349&lt;18.5,"Underweight",B1349&lt;=24.9,"Normal weight",B1349&lt;=29.9, "overweight",TRUE,"obesity")</f>
        <v>Normal weight</v>
      </c>
      <c r="K1349" t="str" cm="1">
        <f t="array" ref="K1349">_xlfn.IFS(C1349&lt;5.7,"Normal",C1349&lt;=6.4,"Predibetics",TRUE,"Diabetes")</f>
        <v>Diabetes</v>
      </c>
    </row>
    <row r="1350" spans="1:11" x14ac:dyDescent="0.3">
      <c r="A1350" t="s">
        <v>1021</v>
      </c>
      <c r="B1350">
        <v>28.69</v>
      </c>
      <c r="C1350">
        <v>5.4</v>
      </c>
      <c r="D1350" t="s">
        <v>2379</v>
      </c>
      <c r="E1350" t="s">
        <v>2379</v>
      </c>
      <c r="F1350" t="s">
        <v>2379</v>
      </c>
      <c r="G1350">
        <v>0</v>
      </c>
      <c r="H1350" t="s">
        <v>2379</v>
      </c>
      <c r="J1350" t="str" cm="1">
        <f t="array" ref="J1350">_xlfn.IFS(B1350&lt;18.5,"Underweight",B1350&lt;=24.9,"Normal weight",B1350&lt;=29.9, "overweight",TRUE,"obesity")</f>
        <v>overweight</v>
      </c>
      <c r="K1350" t="str" cm="1">
        <f t="array" ref="K1350">_xlfn.IFS(C1350&lt;5.7,"Normal",C1350&lt;=6.4,"Predibetics",TRUE,"Diabetes")</f>
        <v>Normal</v>
      </c>
    </row>
    <row r="1351" spans="1:11" x14ac:dyDescent="0.3">
      <c r="A1351" t="s">
        <v>1020</v>
      </c>
      <c r="B1351">
        <v>28.16</v>
      </c>
      <c r="C1351">
        <v>5.58</v>
      </c>
      <c r="D1351" t="s">
        <v>2380</v>
      </c>
      <c r="E1351" t="s">
        <v>2379</v>
      </c>
      <c r="F1351" t="s">
        <v>2379</v>
      </c>
      <c r="G1351">
        <v>0</v>
      </c>
      <c r="H1351" t="s">
        <v>2379</v>
      </c>
      <c r="J1351" t="str" cm="1">
        <f t="array" ref="J1351">_xlfn.IFS(B1351&lt;18.5,"Underweight",B1351&lt;=24.9,"Normal weight",B1351&lt;=29.9, "overweight",TRUE,"obesity")</f>
        <v>overweight</v>
      </c>
      <c r="K1351" t="str" cm="1">
        <f t="array" ref="K1351">_xlfn.IFS(C1351&lt;5.7,"Normal",C1351&lt;=6.4,"Predibetics",TRUE,"Diabetes")</f>
        <v>Normal</v>
      </c>
    </row>
    <row r="1352" spans="1:11" x14ac:dyDescent="0.3">
      <c r="A1352" t="s">
        <v>1019</v>
      </c>
      <c r="B1352">
        <v>45.54</v>
      </c>
      <c r="C1352">
        <v>5.84</v>
      </c>
      <c r="D1352" t="s">
        <v>2379</v>
      </c>
      <c r="E1352" t="s">
        <v>2379</v>
      </c>
      <c r="F1352" t="s">
        <v>2381</v>
      </c>
      <c r="G1352">
        <v>1</v>
      </c>
      <c r="H1352" t="s">
        <v>2379</v>
      </c>
      <c r="J1352" t="str" cm="1">
        <f t="array" ref="J1352">_xlfn.IFS(B1352&lt;18.5,"Underweight",B1352&lt;=24.9,"Normal weight",B1352&lt;=29.9, "overweight",TRUE,"obesity")</f>
        <v>obesity</v>
      </c>
      <c r="K1352" t="str" cm="1">
        <f t="array" ref="K1352">_xlfn.IFS(C1352&lt;5.7,"Normal",C1352&lt;=6.4,"Predibetics",TRUE,"Diabetes")</f>
        <v>Predibetics</v>
      </c>
    </row>
    <row r="1353" spans="1:11" x14ac:dyDescent="0.3">
      <c r="A1353" t="s">
        <v>1018</v>
      </c>
      <c r="B1353">
        <v>28.7</v>
      </c>
      <c r="C1353">
        <v>4.2</v>
      </c>
      <c r="D1353" t="s">
        <v>2379</v>
      </c>
      <c r="E1353" t="s">
        <v>2379</v>
      </c>
      <c r="F1353" t="s">
        <v>2379</v>
      </c>
      <c r="G1353">
        <v>0</v>
      </c>
      <c r="H1353" t="s">
        <v>2379</v>
      </c>
      <c r="J1353" t="str" cm="1">
        <f t="array" ref="J1353">_xlfn.IFS(B1353&lt;18.5,"Underweight",B1353&lt;=24.9,"Normal weight",B1353&lt;=29.9, "overweight",TRUE,"obesity")</f>
        <v>overweight</v>
      </c>
      <c r="K1353" t="str" cm="1">
        <f t="array" ref="K1353">_xlfn.IFS(C1353&lt;5.7,"Normal",C1353&lt;=6.4,"Predibetics",TRUE,"Diabetes")</f>
        <v>Normal</v>
      </c>
    </row>
    <row r="1354" spans="1:11" x14ac:dyDescent="0.3">
      <c r="A1354" t="s">
        <v>1017</v>
      </c>
      <c r="B1354">
        <v>27.74</v>
      </c>
      <c r="C1354">
        <v>6.06</v>
      </c>
      <c r="D1354" t="s">
        <v>2380</v>
      </c>
      <c r="E1354" t="s">
        <v>2379</v>
      </c>
      <c r="F1354" t="s">
        <v>2379</v>
      </c>
      <c r="G1354">
        <v>0</v>
      </c>
      <c r="H1354" t="s">
        <v>2379</v>
      </c>
      <c r="J1354" t="str" cm="1">
        <f t="array" ref="J1354">_xlfn.IFS(B1354&lt;18.5,"Underweight",B1354&lt;=24.9,"Normal weight",B1354&lt;=29.9, "overweight",TRUE,"obesity")</f>
        <v>overweight</v>
      </c>
      <c r="K1354" t="str" cm="1">
        <f t="array" ref="K1354">_xlfn.IFS(C1354&lt;5.7,"Normal",C1354&lt;=6.4,"Predibetics",TRUE,"Diabetes")</f>
        <v>Predibetics</v>
      </c>
    </row>
    <row r="1355" spans="1:11" x14ac:dyDescent="0.3">
      <c r="A1355" t="s">
        <v>1016</v>
      </c>
      <c r="B1355">
        <v>36.954999999999998</v>
      </c>
      <c r="C1355">
        <v>7.57</v>
      </c>
      <c r="D1355" t="s">
        <v>2379</v>
      </c>
      <c r="E1355" t="s">
        <v>2379</v>
      </c>
      <c r="F1355" t="s">
        <v>2379</v>
      </c>
      <c r="G1355">
        <v>0</v>
      </c>
      <c r="H1355" t="s">
        <v>2379</v>
      </c>
      <c r="J1355" t="str" cm="1">
        <f t="array" ref="J1355">_xlfn.IFS(B1355&lt;18.5,"Underweight",B1355&lt;=24.9,"Normal weight",B1355&lt;=29.9, "overweight",TRUE,"obesity")</f>
        <v>obesity</v>
      </c>
      <c r="K1355" t="str" cm="1">
        <f t="array" ref="K1355">_xlfn.IFS(C1355&lt;5.7,"Normal",C1355&lt;=6.4,"Predibetics",TRUE,"Diabetes")</f>
        <v>Diabetes</v>
      </c>
    </row>
    <row r="1356" spans="1:11" x14ac:dyDescent="0.3">
      <c r="A1356" t="s">
        <v>1015</v>
      </c>
      <c r="B1356">
        <v>30.69</v>
      </c>
      <c r="C1356">
        <v>6.15</v>
      </c>
      <c r="D1356" t="s">
        <v>2379</v>
      </c>
      <c r="E1356" t="s">
        <v>2379</v>
      </c>
      <c r="F1356" t="s">
        <v>2379</v>
      </c>
      <c r="G1356">
        <v>0</v>
      </c>
      <c r="H1356" t="s">
        <v>2379</v>
      </c>
      <c r="J1356" t="str" cm="1">
        <f t="array" ref="J1356">_xlfn.IFS(B1356&lt;18.5,"Underweight",B1356&lt;=24.9,"Normal weight",B1356&lt;=29.9, "overweight",TRUE,"obesity")</f>
        <v>obesity</v>
      </c>
      <c r="K1356" t="str" cm="1">
        <f t="array" ref="K1356">_xlfn.IFS(C1356&lt;5.7,"Normal",C1356&lt;=6.4,"Predibetics",TRUE,"Diabetes")</f>
        <v>Predibetics</v>
      </c>
    </row>
    <row r="1357" spans="1:11" x14ac:dyDescent="0.3">
      <c r="A1357" t="s">
        <v>1014</v>
      </c>
      <c r="B1357">
        <v>24.984999999999999</v>
      </c>
      <c r="C1357">
        <v>4.5599999999999996</v>
      </c>
      <c r="D1357" t="s">
        <v>2379</v>
      </c>
      <c r="E1357" t="s">
        <v>2379</v>
      </c>
      <c r="F1357" t="s">
        <v>2379</v>
      </c>
      <c r="G1357">
        <v>0</v>
      </c>
      <c r="H1357" t="s">
        <v>2379</v>
      </c>
      <c r="J1357" t="str" cm="1">
        <f t="array" ref="J1357">_xlfn.IFS(B1357&lt;18.5,"Underweight",B1357&lt;=24.9,"Normal weight",B1357&lt;=29.9, "overweight",TRUE,"obesity")</f>
        <v>overweight</v>
      </c>
      <c r="K1357" t="str" cm="1">
        <f t="array" ref="K1357">_xlfn.IFS(C1357&lt;5.7,"Normal",C1357&lt;=6.4,"Predibetics",TRUE,"Diabetes")</f>
        <v>Normal</v>
      </c>
    </row>
    <row r="1358" spans="1:11" x14ac:dyDescent="0.3">
      <c r="A1358" t="s">
        <v>1013</v>
      </c>
      <c r="B1358">
        <v>39.42</v>
      </c>
      <c r="C1358">
        <v>4.72</v>
      </c>
      <c r="D1358" t="s">
        <v>2380</v>
      </c>
      <c r="E1358" t="s">
        <v>2379</v>
      </c>
      <c r="F1358" t="s">
        <v>2379</v>
      </c>
      <c r="G1358">
        <v>1</v>
      </c>
      <c r="H1358" t="s">
        <v>2379</v>
      </c>
      <c r="J1358" t="str" cm="1">
        <f t="array" ref="J1358">_xlfn.IFS(B1358&lt;18.5,"Underweight",B1358&lt;=24.9,"Normal weight",B1358&lt;=29.9, "overweight",TRUE,"obesity")</f>
        <v>obesity</v>
      </c>
      <c r="K1358" t="str" cm="1">
        <f t="array" ref="K1358">_xlfn.IFS(C1358&lt;5.7,"Normal",C1358&lt;=6.4,"Predibetics",TRUE,"Diabetes")</f>
        <v>Normal</v>
      </c>
    </row>
    <row r="1359" spans="1:11" x14ac:dyDescent="0.3">
      <c r="A1359" t="s">
        <v>1012</v>
      </c>
      <c r="B1359">
        <v>16.8</v>
      </c>
      <c r="C1359">
        <v>7.98</v>
      </c>
      <c r="D1359" t="s">
        <v>2379</v>
      </c>
      <c r="E1359" t="s">
        <v>2379</v>
      </c>
      <c r="F1359" t="s">
        <v>2379</v>
      </c>
      <c r="G1359">
        <v>0</v>
      </c>
      <c r="H1359" t="s">
        <v>2379</v>
      </c>
      <c r="J1359" t="str" cm="1">
        <f t="array" ref="J1359">_xlfn.IFS(B1359&lt;18.5,"Underweight",B1359&lt;=24.9,"Normal weight",B1359&lt;=29.9, "overweight",TRUE,"obesity")</f>
        <v>Underweight</v>
      </c>
      <c r="K1359" t="str" cm="1">
        <f t="array" ref="K1359">_xlfn.IFS(C1359&lt;5.7,"Normal",C1359&lt;=6.4,"Predibetics",TRUE,"Diabetes")</f>
        <v>Diabetes</v>
      </c>
    </row>
    <row r="1360" spans="1:11" x14ac:dyDescent="0.3">
      <c r="A1360" t="s">
        <v>1011</v>
      </c>
      <c r="B1360">
        <v>23.274999999999999</v>
      </c>
      <c r="C1360">
        <v>6.26</v>
      </c>
      <c r="D1360" t="s">
        <v>2380</v>
      </c>
      <c r="E1360" t="s">
        <v>2379</v>
      </c>
      <c r="F1360" t="s">
        <v>2381</v>
      </c>
      <c r="G1360">
        <v>1</v>
      </c>
      <c r="H1360" t="s">
        <v>2379</v>
      </c>
      <c r="J1360" t="str" cm="1">
        <f t="array" ref="J1360">_xlfn.IFS(B1360&lt;18.5,"Underweight",B1360&lt;=24.9,"Normal weight",B1360&lt;=29.9, "overweight",TRUE,"obesity")</f>
        <v>Normal weight</v>
      </c>
      <c r="K1360" t="str" cm="1">
        <f t="array" ref="K1360">_xlfn.IFS(C1360&lt;5.7,"Normal",C1360&lt;=6.4,"Predibetics",TRUE,"Diabetes")</f>
        <v>Predibetics</v>
      </c>
    </row>
    <row r="1361" spans="1:11" x14ac:dyDescent="0.3">
      <c r="A1361" t="s">
        <v>1010</v>
      </c>
      <c r="B1361">
        <v>22.8</v>
      </c>
      <c r="C1361">
        <v>4.29</v>
      </c>
      <c r="D1361" t="s">
        <v>2380</v>
      </c>
      <c r="E1361" t="s">
        <v>2379</v>
      </c>
      <c r="F1361" t="s">
        <v>2381</v>
      </c>
      <c r="G1361">
        <v>1</v>
      </c>
      <c r="H1361" t="s">
        <v>2379</v>
      </c>
      <c r="J1361" t="str" cm="1">
        <f t="array" ref="J1361">_xlfn.IFS(B1361&lt;18.5,"Underweight",B1361&lt;=24.9,"Normal weight",B1361&lt;=29.9, "overweight",TRUE,"obesity")</f>
        <v>Normal weight</v>
      </c>
      <c r="K1361" t="str" cm="1">
        <f t="array" ref="K1361">_xlfn.IFS(C1361&lt;5.7,"Normal",C1361&lt;=6.4,"Predibetics",TRUE,"Diabetes")</f>
        <v>Normal</v>
      </c>
    </row>
    <row r="1362" spans="1:11" x14ac:dyDescent="0.3">
      <c r="A1362" t="s">
        <v>1009</v>
      </c>
      <c r="B1362">
        <v>24.3</v>
      </c>
      <c r="C1362">
        <v>5.43</v>
      </c>
      <c r="D1362" t="s">
        <v>2379</v>
      </c>
      <c r="E1362" t="s">
        <v>2379</v>
      </c>
      <c r="F1362" t="s">
        <v>2379</v>
      </c>
      <c r="G1362">
        <v>2</v>
      </c>
      <c r="H1362" t="s">
        <v>2379</v>
      </c>
      <c r="J1362" t="str" cm="1">
        <f t="array" ref="J1362">_xlfn.IFS(B1362&lt;18.5,"Underweight",B1362&lt;=24.9,"Normal weight",B1362&lt;=29.9, "overweight",TRUE,"obesity")</f>
        <v>Normal weight</v>
      </c>
      <c r="K1362" t="str" cm="1">
        <f t="array" ref="K1362">_xlfn.IFS(C1362&lt;5.7,"Normal",C1362&lt;=6.4,"Predibetics",TRUE,"Diabetes")</f>
        <v>Normal</v>
      </c>
    </row>
    <row r="1363" spans="1:11" x14ac:dyDescent="0.3">
      <c r="A1363" t="s">
        <v>1008</v>
      </c>
      <c r="B1363">
        <v>25.13</v>
      </c>
      <c r="C1363">
        <v>8</v>
      </c>
      <c r="D1363" t="s">
        <v>2380</v>
      </c>
      <c r="E1363" t="s">
        <v>2379</v>
      </c>
      <c r="F1363" t="s">
        <v>2379</v>
      </c>
      <c r="G1363">
        <v>1</v>
      </c>
      <c r="H1363" t="s">
        <v>2379</v>
      </c>
      <c r="J1363" t="str" cm="1">
        <f t="array" ref="J1363">_xlfn.IFS(B1363&lt;18.5,"Underweight",B1363&lt;=24.9,"Normal weight",B1363&lt;=29.9, "overweight",TRUE,"obesity")</f>
        <v>overweight</v>
      </c>
      <c r="K1363" t="str" cm="1">
        <f t="array" ref="K1363">_xlfn.IFS(C1363&lt;5.7,"Normal",C1363&lt;=6.4,"Predibetics",TRUE,"Diabetes")</f>
        <v>Diabetes</v>
      </c>
    </row>
    <row r="1364" spans="1:11" x14ac:dyDescent="0.3">
      <c r="A1364" t="s">
        <v>1007</v>
      </c>
      <c r="B1364">
        <v>22.72</v>
      </c>
      <c r="C1364">
        <v>9.9600000000000009</v>
      </c>
      <c r="D1364" t="s">
        <v>2380</v>
      </c>
      <c r="E1364" t="s">
        <v>2379</v>
      </c>
      <c r="F1364" t="s">
        <v>2379</v>
      </c>
      <c r="G1364">
        <v>2</v>
      </c>
      <c r="H1364" t="s">
        <v>2379</v>
      </c>
      <c r="J1364" t="str" cm="1">
        <f t="array" ref="J1364">_xlfn.IFS(B1364&lt;18.5,"Underweight",B1364&lt;=24.9,"Normal weight",B1364&lt;=29.9, "overweight",TRUE,"obesity")</f>
        <v>Normal weight</v>
      </c>
      <c r="K1364" t="str" cm="1">
        <f t="array" ref="K1364">_xlfn.IFS(C1364&lt;5.7,"Normal",C1364&lt;=6.4,"Predibetics",TRUE,"Diabetes")</f>
        <v>Diabetes</v>
      </c>
    </row>
    <row r="1365" spans="1:11" x14ac:dyDescent="0.3">
      <c r="A1365" t="s">
        <v>1006</v>
      </c>
      <c r="B1365">
        <v>32.6</v>
      </c>
      <c r="C1365">
        <v>6.8</v>
      </c>
      <c r="D1365" t="s">
        <v>2380</v>
      </c>
      <c r="E1365" t="s">
        <v>2379</v>
      </c>
      <c r="F1365" t="s">
        <v>2379</v>
      </c>
      <c r="G1365">
        <v>0</v>
      </c>
      <c r="H1365" t="s">
        <v>2379</v>
      </c>
      <c r="J1365" t="str" cm="1">
        <f t="array" ref="J1365">_xlfn.IFS(B1365&lt;18.5,"Underweight",B1365&lt;=24.9,"Normal weight",B1365&lt;=29.9, "overweight",TRUE,"obesity")</f>
        <v>obesity</v>
      </c>
      <c r="K1365" t="str" cm="1">
        <f t="array" ref="K1365">_xlfn.IFS(C1365&lt;5.7,"Normal",C1365&lt;=6.4,"Predibetics",TRUE,"Diabetes")</f>
        <v>Diabetes</v>
      </c>
    </row>
    <row r="1366" spans="1:11" x14ac:dyDescent="0.3">
      <c r="A1366" t="s">
        <v>1005</v>
      </c>
      <c r="B1366">
        <v>17.28</v>
      </c>
      <c r="C1366">
        <v>6.22</v>
      </c>
      <c r="D1366" t="s">
        <v>2380</v>
      </c>
      <c r="E1366" t="s">
        <v>2379</v>
      </c>
      <c r="F1366" t="s">
        <v>2379</v>
      </c>
      <c r="G1366">
        <v>2</v>
      </c>
      <c r="H1366" t="s">
        <v>2379</v>
      </c>
      <c r="J1366" t="str" cm="1">
        <f t="array" ref="J1366">_xlfn.IFS(B1366&lt;18.5,"Underweight",B1366&lt;=24.9,"Normal weight",B1366&lt;=29.9, "overweight",TRUE,"obesity")</f>
        <v>Underweight</v>
      </c>
      <c r="K1366" t="str" cm="1">
        <f t="array" ref="K1366">_xlfn.IFS(C1366&lt;5.7,"Normal",C1366&lt;=6.4,"Predibetics",TRUE,"Diabetes")</f>
        <v>Predibetics</v>
      </c>
    </row>
    <row r="1367" spans="1:11" x14ac:dyDescent="0.3">
      <c r="A1367" t="s">
        <v>1004</v>
      </c>
      <c r="B1367">
        <v>27.92</v>
      </c>
      <c r="C1367">
        <v>5.79</v>
      </c>
      <c r="D1367" t="s">
        <v>2379</v>
      </c>
      <c r="E1367" t="s">
        <v>2379</v>
      </c>
      <c r="F1367" t="s">
        <v>2379</v>
      </c>
      <c r="G1367">
        <v>1</v>
      </c>
      <c r="H1367" t="s">
        <v>2379</v>
      </c>
      <c r="J1367" t="str" cm="1">
        <f t="array" ref="J1367">_xlfn.IFS(B1367&lt;18.5,"Underweight",B1367&lt;=24.9,"Normal weight",B1367&lt;=29.9, "overweight",TRUE,"obesity")</f>
        <v>overweight</v>
      </c>
      <c r="K1367" t="str" cm="1">
        <f t="array" ref="K1367">_xlfn.IFS(C1367&lt;5.7,"Normal",C1367&lt;=6.4,"Predibetics",TRUE,"Diabetes")</f>
        <v>Predibetics</v>
      </c>
    </row>
    <row r="1368" spans="1:11" x14ac:dyDescent="0.3">
      <c r="A1368" t="s">
        <v>1003</v>
      </c>
      <c r="B1368">
        <v>38.284999999999997</v>
      </c>
      <c r="C1368">
        <v>5.41</v>
      </c>
      <c r="D1368" t="s">
        <v>2379</v>
      </c>
      <c r="E1368" t="s">
        <v>2379</v>
      </c>
      <c r="F1368" t="s">
        <v>2379</v>
      </c>
      <c r="G1368">
        <v>0</v>
      </c>
      <c r="H1368" t="s">
        <v>2379</v>
      </c>
      <c r="J1368" t="str" cm="1">
        <f t="array" ref="J1368">_xlfn.IFS(B1368&lt;18.5,"Underweight",B1368&lt;=24.9,"Normal weight",B1368&lt;=29.9, "overweight",TRUE,"obesity")</f>
        <v>obesity</v>
      </c>
      <c r="K1368" t="str" cm="1">
        <f t="array" ref="K1368">_xlfn.IFS(C1368&lt;5.7,"Normal",C1368&lt;=6.4,"Predibetics",TRUE,"Diabetes")</f>
        <v>Normal</v>
      </c>
    </row>
    <row r="1369" spans="1:11" x14ac:dyDescent="0.3">
      <c r="A1369" t="s">
        <v>1002</v>
      </c>
      <c r="B1369">
        <v>16.48</v>
      </c>
      <c r="C1369">
        <v>11.05</v>
      </c>
      <c r="D1369" t="s">
        <v>2379</v>
      </c>
      <c r="E1369" t="s">
        <v>2379</v>
      </c>
      <c r="F1369" t="s">
        <v>2379</v>
      </c>
      <c r="G1369">
        <v>0</v>
      </c>
      <c r="H1369" t="s">
        <v>2379</v>
      </c>
      <c r="J1369" t="str" cm="1">
        <f t="array" ref="J1369">_xlfn.IFS(B1369&lt;18.5,"Underweight",B1369&lt;=24.9,"Normal weight",B1369&lt;=29.9, "overweight",TRUE,"obesity")</f>
        <v>Underweight</v>
      </c>
      <c r="K1369" t="str" cm="1">
        <f t="array" ref="K1369">_xlfn.IFS(C1369&lt;5.7,"Normal",C1369&lt;=6.4,"Predibetics",TRUE,"Diabetes")</f>
        <v>Diabetes</v>
      </c>
    </row>
    <row r="1370" spans="1:11" x14ac:dyDescent="0.3">
      <c r="A1370" t="s">
        <v>1001</v>
      </c>
      <c r="B1370">
        <v>38.57</v>
      </c>
      <c r="C1370">
        <v>6.27</v>
      </c>
      <c r="D1370" t="s">
        <v>2379</v>
      </c>
      <c r="E1370" t="s">
        <v>2379</v>
      </c>
      <c r="F1370" t="s">
        <v>2379</v>
      </c>
      <c r="G1370">
        <v>0</v>
      </c>
      <c r="H1370" t="s">
        <v>2379</v>
      </c>
      <c r="J1370" t="str" cm="1">
        <f t="array" ref="J1370">_xlfn.IFS(B1370&lt;18.5,"Underweight",B1370&lt;=24.9,"Normal weight",B1370&lt;=29.9, "overweight",TRUE,"obesity")</f>
        <v>obesity</v>
      </c>
      <c r="K1370" t="str" cm="1">
        <f t="array" ref="K1370">_xlfn.IFS(C1370&lt;5.7,"Normal",C1370&lt;=6.4,"Predibetics",TRUE,"Diabetes")</f>
        <v>Predibetics</v>
      </c>
    </row>
    <row r="1371" spans="1:11" x14ac:dyDescent="0.3">
      <c r="A1371" t="s">
        <v>1000</v>
      </c>
      <c r="B1371">
        <v>43.85</v>
      </c>
      <c r="C1371">
        <v>4.7699999999999996</v>
      </c>
      <c r="D1371" t="s">
        <v>2380</v>
      </c>
      <c r="E1371" t="s">
        <v>2379</v>
      </c>
      <c r="F1371" t="s">
        <v>2379</v>
      </c>
      <c r="G1371">
        <v>0</v>
      </c>
      <c r="H1371" t="s">
        <v>2379</v>
      </c>
      <c r="J1371" t="str" cm="1">
        <f t="array" ref="J1371">_xlfn.IFS(B1371&lt;18.5,"Underweight",B1371&lt;=24.9,"Normal weight",B1371&lt;=29.9, "overweight",TRUE,"obesity")</f>
        <v>obesity</v>
      </c>
      <c r="K1371" t="str" cm="1">
        <f t="array" ref="K1371">_xlfn.IFS(C1371&lt;5.7,"Normal",C1371&lt;=6.4,"Predibetics",TRUE,"Diabetes")</f>
        <v>Normal</v>
      </c>
    </row>
    <row r="1372" spans="1:11" x14ac:dyDescent="0.3">
      <c r="A1372" t="s">
        <v>999</v>
      </c>
      <c r="B1372">
        <v>30.11</v>
      </c>
      <c r="C1372">
        <v>4.08</v>
      </c>
      <c r="D1372" t="s">
        <v>2379</v>
      </c>
      <c r="E1372" t="s">
        <v>2379</v>
      </c>
      <c r="F1372" t="s">
        <v>2379</v>
      </c>
      <c r="G1372">
        <v>0</v>
      </c>
      <c r="H1372" t="s">
        <v>2379</v>
      </c>
      <c r="J1372" t="str" cm="1">
        <f t="array" ref="J1372">_xlfn.IFS(B1372&lt;18.5,"Underweight",B1372&lt;=24.9,"Normal weight",B1372&lt;=29.9, "overweight",TRUE,"obesity")</f>
        <v>obesity</v>
      </c>
      <c r="K1372" t="str" cm="1">
        <f t="array" ref="K1372">_xlfn.IFS(C1372&lt;5.7,"Normal",C1372&lt;=6.4,"Predibetics",TRUE,"Diabetes")</f>
        <v>Normal</v>
      </c>
    </row>
    <row r="1373" spans="1:11" x14ac:dyDescent="0.3">
      <c r="A1373" t="s">
        <v>998</v>
      </c>
      <c r="B1373">
        <v>31.59</v>
      </c>
      <c r="C1373">
        <v>6.01</v>
      </c>
      <c r="D1373" t="s">
        <v>2379</v>
      </c>
      <c r="E1373" t="s">
        <v>2379</v>
      </c>
      <c r="F1373" t="s">
        <v>2379</v>
      </c>
      <c r="G1373">
        <v>0</v>
      </c>
      <c r="H1373" t="s">
        <v>2379</v>
      </c>
      <c r="J1373" t="str" cm="1">
        <f t="array" ref="J1373">_xlfn.IFS(B1373&lt;18.5,"Underweight",B1373&lt;=24.9,"Normal weight",B1373&lt;=29.9, "overweight",TRUE,"obesity")</f>
        <v>obesity</v>
      </c>
      <c r="K1373" t="str" cm="1">
        <f t="array" ref="K1373">_xlfn.IFS(C1373&lt;5.7,"Normal",C1373&lt;=6.4,"Predibetics",TRUE,"Diabetes")</f>
        <v>Predibetics</v>
      </c>
    </row>
    <row r="1374" spans="1:11" x14ac:dyDescent="0.3">
      <c r="A1374" t="s">
        <v>997</v>
      </c>
      <c r="B1374">
        <v>40.15</v>
      </c>
      <c r="C1374">
        <v>11.84</v>
      </c>
      <c r="D1374" t="s">
        <v>2379</v>
      </c>
      <c r="E1374" t="s">
        <v>2379</v>
      </c>
      <c r="F1374" t="s">
        <v>2379</v>
      </c>
      <c r="G1374">
        <v>0</v>
      </c>
      <c r="H1374" t="s">
        <v>2379</v>
      </c>
      <c r="J1374" t="str" cm="1">
        <f t="array" ref="J1374">_xlfn.IFS(B1374&lt;18.5,"Underweight",B1374&lt;=24.9,"Normal weight",B1374&lt;=29.9, "overweight",TRUE,"obesity")</f>
        <v>obesity</v>
      </c>
      <c r="K1374" t="str" cm="1">
        <f t="array" ref="K1374">_xlfn.IFS(C1374&lt;5.7,"Normal",C1374&lt;=6.4,"Predibetics",TRUE,"Diabetes")</f>
        <v>Diabetes</v>
      </c>
    </row>
    <row r="1375" spans="1:11" x14ac:dyDescent="0.3">
      <c r="A1375" t="s">
        <v>996</v>
      </c>
      <c r="B1375">
        <v>40.700000000000003</v>
      </c>
      <c r="C1375">
        <v>6.27</v>
      </c>
      <c r="D1375" t="s">
        <v>2380</v>
      </c>
      <c r="E1375" t="s">
        <v>2379</v>
      </c>
      <c r="F1375" t="s">
        <v>2381</v>
      </c>
      <c r="G1375">
        <v>1</v>
      </c>
      <c r="H1375" t="s">
        <v>2379</v>
      </c>
      <c r="J1375" t="str" cm="1">
        <f t="array" ref="J1375">_xlfn.IFS(B1375&lt;18.5,"Underweight",B1375&lt;=24.9,"Normal weight",B1375&lt;=29.9, "overweight",TRUE,"obesity")</f>
        <v>obesity</v>
      </c>
      <c r="K1375" t="str" cm="1">
        <f t="array" ref="K1375">_xlfn.IFS(C1375&lt;5.7,"Normal",C1375&lt;=6.4,"Predibetics",TRUE,"Diabetes")</f>
        <v>Predibetics</v>
      </c>
    </row>
    <row r="1376" spans="1:11" x14ac:dyDescent="0.3">
      <c r="A1376" t="s">
        <v>995</v>
      </c>
      <c r="B1376">
        <v>40.76</v>
      </c>
      <c r="C1376">
        <v>5.28</v>
      </c>
      <c r="D1376" t="s">
        <v>2379</v>
      </c>
      <c r="E1376" t="s">
        <v>2379</v>
      </c>
      <c r="F1376" t="s">
        <v>2379</v>
      </c>
      <c r="G1376">
        <v>0</v>
      </c>
      <c r="H1376" t="s">
        <v>2379</v>
      </c>
      <c r="J1376" t="str" cm="1">
        <f t="array" ref="J1376">_xlfn.IFS(B1376&lt;18.5,"Underweight",B1376&lt;=24.9,"Normal weight",B1376&lt;=29.9, "overweight",TRUE,"obesity")</f>
        <v>obesity</v>
      </c>
      <c r="K1376" t="str" cm="1">
        <f t="array" ref="K1376">_xlfn.IFS(C1376&lt;5.7,"Normal",C1376&lt;=6.4,"Predibetics",TRUE,"Diabetes")</f>
        <v>Normal</v>
      </c>
    </row>
    <row r="1377" spans="1:11" x14ac:dyDescent="0.3">
      <c r="A1377" t="s">
        <v>994</v>
      </c>
      <c r="B1377">
        <v>29.7</v>
      </c>
      <c r="C1377">
        <v>7.03</v>
      </c>
      <c r="D1377" t="s">
        <v>2379</v>
      </c>
      <c r="E1377" t="s">
        <v>2379</v>
      </c>
      <c r="F1377" t="s">
        <v>2379</v>
      </c>
      <c r="G1377">
        <v>0</v>
      </c>
      <c r="H1377" t="s">
        <v>2379</v>
      </c>
      <c r="J1377" t="str" cm="1">
        <f t="array" ref="J1377">_xlfn.IFS(B1377&lt;18.5,"Underweight",B1377&lt;=24.9,"Normal weight",B1377&lt;=29.9, "overweight",TRUE,"obesity")</f>
        <v>overweight</v>
      </c>
      <c r="K1377" t="str" cm="1">
        <f t="array" ref="K1377">_xlfn.IFS(C1377&lt;5.7,"Normal",C1377&lt;=6.4,"Predibetics",TRUE,"Diabetes")</f>
        <v>Diabetes</v>
      </c>
    </row>
    <row r="1378" spans="1:11" x14ac:dyDescent="0.3">
      <c r="A1378" t="s">
        <v>993</v>
      </c>
      <c r="B1378">
        <v>40.58</v>
      </c>
      <c r="C1378">
        <v>5.32</v>
      </c>
      <c r="D1378" t="s">
        <v>2380</v>
      </c>
      <c r="E1378" t="s">
        <v>2379</v>
      </c>
      <c r="F1378" t="s">
        <v>2381</v>
      </c>
      <c r="G1378">
        <v>1</v>
      </c>
      <c r="H1378" t="s">
        <v>2379</v>
      </c>
      <c r="J1378" t="str" cm="1">
        <f t="array" ref="J1378">_xlfn.IFS(B1378&lt;18.5,"Underweight",B1378&lt;=24.9,"Normal weight",B1378&lt;=29.9, "overweight",TRUE,"obesity")</f>
        <v>obesity</v>
      </c>
      <c r="K1378" t="str" cm="1">
        <f t="array" ref="K1378">_xlfn.IFS(C1378&lt;5.7,"Normal",C1378&lt;=6.4,"Predibetics",TRUE,"Diabetes")</f>
        <v>Normal</v>
      </c>
    </row>
    <row r="1379" spans="1:11" x14ac:dyDescent="0.3">
      <c r="A1379" t="s">
        <v>992</v>
      </c>
      <c r="B1379">
        <v>33.06</v>
      </c>
      <c r="C1379">
        <v>9.59</v>
      </c>
      <c r="D1379" t="s">
        <v>2380</v>
      </c>
      <c r="E1379" t="s">
        <v>2379</v>
      </c>
      <c r="F1379" t="s">
        <v>2379</v>
      </c>
      <c r="G1379">
        <v>0</v>
      </c>
      <c r="H1379" t="s">
        <v>2379</v>
      </c>
      <c r="J1379" t="str" cm="1">
        <f t="array" ref="J1379">_xlfn.IFS(B1379&lt;18.5,"Underweight",B1379&lt;=24.9,"Normal weight",B1379&lt;=29.9, "overweight",TRUE,"obesity")</f>
        <v>obesity</v>
      </c>
      <c r="K1379" t="str" cm="1">
        <f t="array" ref="K1379">_xlfn.IFS(C1379&lt;5.7,"Normal",C1379&lt;=6.4,"Predibetics",TRUE,"Diabetes")</f>
        <v>Diabetes</v>
      </c>
    </row>
    <row r="1380" spans="1:11" x14ac:dyDescent="0.3">
      <c r="A1380" t="s">
        <v>991</v>
      </c>
      <c r="B1380">
        <v>26.62</v>
      </c>
      <c r="C1380">
        <v>6.15</v>
      </c>
      <c r="D1380" t="s">
        <v>2380</v>
      </c>
      <c r="E1380" t="s">
        <v>2379</v>
      </c>
      <c r="F1380" t="s">
        <v>2379</v>
      </c>
      <c r="G1380">
        <v>0</v>
      </c>
      <c r="H1380" t="s">
        <v>2379</v>
      </c>
      <c r="J1380" t="str" cm="1">
        <f t="array" ref="J1380">_xlfn.IFS(B1380&lt;18.5,"Underweight",B1380&lt;=24.9,"Normal weight",B1380&lt;=29.9, "overweight",TRUE,"obesity")</f>
        <v>overweight</v>
      </c>
      <c r="K1380" t="str" cm="1">
        <f t="array" ref="K1380">_xlfn.IFS(C1380&lt;5.7,"Normal",C1380&lt;=6.4,"Predibetics",TRUE,"Diabetes")</f>
        <v>Predibetics</v>
      </c>
    </row>
    <row r="1381" spans="1:11" x14ac:dyDescent="0.3">
      <c r="A1381" t="s">
        <v>990</v>
      </c>
      <c r="B1381">
        <v>37.1</v>
      </c>
      <c r="C1381">
        <v>11.08</v>
      </c>
      <c r="D1381" t="s">
        <v>2379</v>
      </c>
      <c r="E1381" t="s">
        <v>2379</v>
      </c>
      <c r="F1381" t="s">
        <v>2379</v>
      </c>
      <c r="G1381">
        <v>0</v>
      </c>
      <c r="H1381" t="s">
        <v>2379</v>
      </c>
      <c r="J1381" t="str" cm="1">
        <f t="array" ref="J1381">_xlfn.IFS(B1381&lt;18.5,"Underweight",B1381&lt;=24.9,"Normal weight",B1381&lt;=29.9, "overweight",TRUE,"obesity")</f>
        <v>obesity</v>
      </c>
      <c r="K1381" t="str" cm="1">
        <f t="array" ref="K1381">_xlfn.IFS(C1381&lt;5.7,"Normal",C1381&lt;=6.4,"Predibetics",TRUE,"Diabetes")</f>
        <v>Diabetes</v>
      </c>
    </row>
    <row r="1382" spans="1:11" x14ac:dyDescent="0.3">
      <c r="A1382" t="s">
        <v>989</v>
      </c>
      <c r="B1382">
        <v>18.28</v>
      </c>
      <c r="C1382">
        <v>7.95</v>
      </c>
      <c r="D1382" t="s">
        <v>2379</v>
      </c>
      <c r="E1382" t="s">
        <v>2379</v>
      </c>
      <c r="F1382" t="s">
        <v>2379</v>
      </c>
      <c r="G1382">
        <v>0</v>
      </c>
      <c r="H1382" t="s">
        <v>2379</v>
      </c>
      <c r="J1382" t="str" cm="1">
        <f t="array" ref="J1382">_xlfn.IFS(B1382&lt;18.5,"Underweight",B1382&lt;=24.9,"Normal weight",B1382&lt;=29.9, "overweight",TRUE,"obesity")</f>
        <v>Underweight</v>
      </c>
      <c r="K1382" t="str" cm="1">
        <f t="array" ref="K1382">_xlfn.IFS(C1382&lt;5.7,"Normal",C1382&lt;=6.4,"Predibetics",TRUE,"Diabetes")</f>
        <v>Diabetes</v>
      </c>
    </row>
    <row r="1383" spans="1:11" x14ac:dyDescent="0.3">
      <c r="A1383" t="s">
        <v>988</v>
      </c>
      <c r="B1383">
        <v>35.814999999999998</v>
      </c>
      <c r="C1383">
        <v>6.23</v>
      </c>
      <c r="D1383" t="s">
        <v>2379</v>
      </c>
      <c r="E1383" t="s">
        <v>2379</v>
      </c>
      <c r="F1383" t="s">
        <v>2379</v>
      </c>
      <c r="G1383">
        <v>0</v>
      </c>
      <c r="H1383" t="s">
        <v>2379</v>
      </c>
      <c r="J1383" t="str" cm="1">
        <f t="array" ref="J1383">_xlfn.IFS(B1383&lt;18.5,"Underweight",B1383&lt;=24.9,"Normal weight",B1383&lt;=29.9, "overweight",TRUE,"obesity")</f>
        <v>obesity</v>
      </c>
      <c r="K1383" t="str" cm="1">
        <f t="array" ref="K1383">_xlfn.IFS(C1383&lt;5.7,"Normal",C1383&lt;=6.4,"Predibetics",TRUE,"Diabetes")</f>
        <v>Predibetics</v>
      </c>
    </row>
    <row r="1384" spans="1:11" x14ac:dyDescent="0.3">
      <c r="A1384" t="s">
        <v>987</v>
      </c>
      <c r="B1384">
        <v>30.69</v>
      </c>
      <c r="C1384">
        <v>6.5</v>
      </c>
      <c r="D1384" t="s">
        <v>2379</v>
      </c>
      <c r="E1384" t="s">
        <v>2379</v>
      </c>
      <c r="F1384" t="s">
        <v>2379</v>
      </c>
      <c r="G1384">
        <v>0</v>
      </c>
      <c r="H1384" t="s">
        <v>2379</v>
      </c>
      <c r="J1384" t="str" cm="1">
        <f t="array" ref="J1384">_xlfn.IFS(B1384&lt;18.5,"Underweight",B1384&lt;=24.9,"Normal weight",B1384&lt;=29.9, "overweight",TRUE,"obesity")</f>
        <v>obesity</v>
      </c>
      <c r="K1384" t="str" cm="1">
        <f t="array" ref="K1384">_xlfn.IFS(C1384&lt;5.7,"Normal",C1384&lt;=6.4,"Predibetics",TRUE,"Diabetes")</f>
        <v>Diabetes</v>
      </c>
    </row>
    <row r="1385" spans="1:11" x14ac:dyDescent="0.3">
      <c r="A1385" t="s">
        <v>986</v>
      </c>
      <c r="B1385">
        <v>26.125</v>
      </c>
      <c r="C1385">
        <v>5.22</v>
      </c>
      <c r="D1385" t="s">
        <v>2379</v>
      </c>
      <c r="E1385" t="s">
        <v>2379</v>
      </c>
      <c r="F1385" t="s">
        <v>2379</v>
      </c>
      <c r="G1385">
        <v>0</v>
      </c>
      <c r="H1385" t="s">
        <v>2379</v>
      </c>
      <c r="J1385" t="str" cm="1">
        <f t="array" ref="J1385">_xlfn.IFS(B1385&lt;18.5,"Underweight",B1385&lt;=24.9,"Normal weight",B1385&lt;=29.9, "overweight",TRUE,"obesity")</f>
        <v>overweight</v>
      </c>
      <c r="K1385" t="str" cm="1">
        <f t="array" ref="K1385">_xlfn.IFS(C1385&lt;5.7,"Normal",C1385&lt;=6.4,"Predibetics",TRUE,"Diabetes")</f>
        <v>Normal</v>
      </c>
    </row>
    <row r="1386" spans="1:11" x14ac:dyDescent="0.3">
      <c r="A1386" t="s">
        <v>985</v>
      </c>
      <c r="B1386">
        <v>34.58</v>
      </c>
      <c r="C1386">
        <v>6.3</v>
      </c>
      <c r="D1386" t="s">
        <v>2379</v>
      </c>
      <c r="E1386" t="s">
        <v>2379</v>
      </c>
      <c r="F1386" t="s">
        <v>2381</v>
      </c>
      <c r="G1386">
        <v>1</v>
      </c>
      <c r="H1386" t="s">
        <v>2379</v>
      </c>
      <c r="J1386" t="str" cm="1">
        <f t="array" ref="J1386">_xlfn.IFS(B1386&lt;18.5,"Underweight",B1386&lt;=24.9,"Normal weight",B1386&lt;=29.9, "overweight",TRUE,"obesity")</f>
        <v>obesity</v>
      </c>
      <c r="K1386" t="str" cm="1">
        <f t="array" ref="K1386">_xlfn.IFS(C1386&lt;5.7,"Normal",C1386&lt;=6.4,"Predibetics",TRUE,"Diabetes")</f>
        <v>Predibetics</v>
      </c>
    </row>
    <row r="1387" spans="1:11" x14ac:dyDescent="0.3">
      <c r="A1387" t="s">
        <v>984</v>
      </c>
      <c r="B1387">
        <v>27.4</v>
      </c>
      <c r="C1387">
        <v>8.84</v>
      </c>
      <c r="D1387" t="s">
        <v>2379</v>
      </c>
      <c r="E1387" t="s">
        <v>2379</v>
      </c>
      <c r="F1387" t="s">
        <v>2379</v>
      </c>
      <c r="G1387">
        <v>0</v>
      </c>
      <c r="H1387" t="s">
        <v>2379</v>
      </c>
      <c r="J1387" t="str" cm="1">
        <f t="array" ref="J1387">_xlfn.IFS(B1387&lt;18.5,"Underweight",B1387&lt;=24.9,"Normal weight",B1387&lt;=29.9, "overweight",TRUE,"obesity")</f>
        <v>overweight</v>
      </c>
      <c r="K1387" t="str" cm="1">
        <f t="array" ref="K1387">_xlfn.IFS(C1387&lt;5.7,"Normal",C1387&lt;=6.4,"Predibetics",TRUE,"Diabetes")</f>
        <v>Diabetes</v>
      </c>
    </row>
    <row r="1388" spans="1:11" x14ac:dyDescent="0.3">
      <c r="A1388" t="s">
        <v>983</v>
      </c>
      <c r="B1388">
        <v>27.53</v>
      </c>
      <c r="C1388">
        <v>4.1100000000000003</v>
      </c>
      <c r="D1388" t="s">
        <v>2379</v>
      </c>
      <c r="E1388" t="s">
        <v>2379</v>
      </c>
      <c r="F1388" t="s">
        <v>2379</v>
      </c>
      <c r="G1388">
        <v>1</v>
      </c>
      <c r="H1388" t="s">
        <v>2379</v>
      </c>
      <c r="J1388" t="str" cm="1">
        <f t="array" ref="J1388">_xlfn.IFS(B1388&lt;18.5,"Underweight",B1388&lt;=24.9,"Normal weight",B1388&lt;=29.9, "overweight",TRUE,"obesity")</f>
        <v>overweight</v>
      </c>
      <c r="K1388" t="str" cm="1">
        <f t="array" ref="K1388">_xlfn.IFS(C1388&lt;5.7,"Normal",C1388&lt;=6.4,"Predibetics",TRUE,"Diabetes")</f>
        <v>Normal</v>
      </c>
    </row>
    <row r="1389" spans="1:11" x14ac:dyDescent="0.3">
      <c r="A1389" t="s">
        <v>982</v>
      </c>
      <c r="B1389">
        <v>33</v>
      </c>
      <c r="C1389">
        <v>4.57</v>
      </c>
      <c r="D1389" t="s">
        <v>2379</v>
      </c>
      <c r="E1389" t="s">
        <v>2379</v>
      </c>
      <c r="F1389" t="s">
        <v>2379</v>
      </c>
      <c r="G1389">
        <v>0</v>
      </c>
      <c r="H1389" t="s">
        <v>2379</v>
      </c>
      <c r="J1389" t="str" cm="1">
        <f t="array" ref="J1389">_xlfn.IFS(B1389&lt;18.5,"Underweight",B1389&lt;=24.9,"Normal weight",B1389&lt;=29.9, "overweight",TRUE,"obesity")</f>
        <v>obesity</v>
      </c>
      <c r="K1389" t="str" cm="1">
        <f t="array" ref="K1389">_xlfn.IFS(C1389&lt;5.7,"Normal",C1389&lt;=6.4,"Predibetics",TRUE,"Diabetes")</f>
        <v>Normal</v>
      </c>
    </row>
    <row r="1390" spans="1:11" x14ac:dyDescent="0.3">
      <c r="A1390" t="s">
        <v>981</v>
      </c>
      <c r="B1390">
        <v>25.78</v>
      </c>
      <c r="C1390">
        <v>11.06</v>
      </c>
      <c r="D1390" t="s">
        <v>2380</v>
      </c>
      <c r="E1390" t="s">
        <v>2379</v>
      </c>
      <c r="F1390" t="s">
        <v>2379</v>
      </c>
      <c r="G1390">
        <v>0</v>
      </c>
      <c r="H1390" t="s">
        <v>2379</v>
      </c>
      <c r="J1390" t="str" cm="1">
        <f t="array" ref="J1390">_xlfn.IFS(B1390&lt;18.5,"Underweight",B1390&lt;=24.9,"Normal weight",B1390&lt;=29.9, "overweight",TRUE,"obesity")</f>
        <v>overweight</v>
      </c>
      <c r="K1390" t="str" cm="1">
        <f t="array" ref="K1390">_xlfn.IFS(C1390&lt;5.7,"Normal",C1390&lt;=6.4,"Predibetics",TRUE,"Diabetes")</f>
        <v>Diabetes</v>
      </c>
    </row>
    <row r="1391" spans="1:11" x14ac:dyDescent="0.3">
      <c r="A1391" t="s">
        <v>980</v>
      </c>
      <c r="B1391">
        <v>22.66</v>
      </c>
      <c r="C1391">
        <v>10.68</v>
      </c>
      <c r="D1391" t="s">
        <v>2379</v>
      </c>
      <c r="E1391" t="s">
        <v>2379</v>
      </c>
      <c r="F1391" t="s">
        <v>2379</v>
      </c>
      <c r="G1391">
        <v>0</v>
      </c>
      <c r="H1391" t="s">
        <v>2379</v>
      </c>
      <c r="J1391" t="str" cm="1">
        <f t="array" ref="J1391">_xlfn.IFS(B1391&lt;18.5,"Underweight",B1391&lt;=24.9,"Normal weight",B1391&lt;=29.9, "overweight",TRUE,"obesity")</f>
        <v>Normal weight</v>
      </c>
      <c r="K1391" t="str" cm="1">
        <f t="array" ref="K1391">_xlfn.IFS(C1391&lt;5.7,"Normal",C1391&lt;=6.4,"Predibetics",TRUE,"Diabetes")</f>
        <v>Diabetes</v>
      </c>
    </row>
    <row r="1392" spans="1:11" x14ac:dyDescent="0.3">
      <c r="A1392" t="s">
        <v>979</v>
      </c>
      <c r="B1392">
        <v>38.81</v>
      </c>
      <c r="C1392">
        <v>6.14</v>
      </c>
      <c r="D1392" t="s">
        <v>2380</v>
      </c>
      <c r="E1392" t="s">
        <v>2379</v>
      </c>
      <c r="F1392" t="s">
        <v>2379</v>
      </c>
      <c r="G1392">
        <v>1</v>
      </c>
      <c r="H1392" t="s">
        <v>2379</v>
      </c>
      <c r="J1392" t="str" cm="1">
        <f t="array" ref="J1392">_xlfn.IFS(B1392&lt;18.5,"Underweight",B1392&lt;=24.9,"Normal weight",B1392&lt;=29.9, "overweight",TRUE,"obesity")</f>
        <v>obesity</v>
      </c>
      <c r="K1392" t="str" cm="1">
        <f t="array" ref="K1392">_xlfn.IFS(C1392&lt;5.7,"Normal",C1392&lt;=6.4,"Predibetics",TRUE,"Diabetes")</f>
        <v>Predibetics</v>
      </c>
    </row>
    <row r="1393" spans="1:11" x14ac:dyDescent="0.3">
      <c r="A1393" t="s">
        <v>978</v>
      </c>
      <c r="B1393">
        <v>38.51</v>
      </c>
      <c r="C1393">
        <v>5.45</v>
      </c>
      <c r="D1393" t="s">
        <v>2380</v>
      </c>
      <c r="E1393" t="s">
        <v>2379</v>
      </c>
      <c r="F1393" t="s">
        <v>2379</v>
      </c>
      <c r="G1393">
        <v>0</v>
      </c>
      <c r="H1393" t="s">
        <v>2379</v>
      </c>
      <c r="J1393" t="str" cm="1">
        <f t="array" ref="J1393">_xlfn.IFS(B1393&lt;18.5,"Underweight",B1393&lt;=24.9,"Normal weight",B1393&lt;=29.9, "overweight",TRUE,"obesity")</f>
        <v>obesity</v>
      </c>
      <c r="K1393" t="str" cm="1">
        <f t="array" ref="K1393">_xlfn.IFS(C1393&lt;5.7,"Normal",C1393&lt;=6.4,"Predibetics",TRUE,"Diabetes")</f>
        <v>Normal</v>
      </c>
    </row>
    <row r="1394" spans="1:11" x14ac:dyDescent="0.3">
      <c r="A1394" t="s">
        <v>977</v>
      </c>
      <c r="B1394">
        <v>22.98</v>
      </c>
      <c r="C1394">
        <v>6.14</v>
      </c>
      <c r="D1394" t="s">
        <v>2380</v>
      </c>
      <c r="E1394" t="s">
        <v>2379</v>
      </c>
      <c r="F1394" t="s">
        <v>2379</v>
      </c>
      <c r="G1394">
        <v>0</v>
      </c>
      <c r="H1394" t="s">
        <v>2379</v>
      </c>
      <c r="J1394" t="str" cm="1">
        <f t="array" ref="J1394">_xlfn.IFS(B1394&lt;18.5,"Underweight",B1394&lt;=24.9,"Normal weight",B1394&lt;=29.9, "overweight",TRUE,"obesity")</f>
        <v>Normal weight</v>
      </c>
      <c r="K1394" t="str" cm="1">
        <f t="array" ref="K1394">_xlfn.IFS(C1394&lt;5.7,"Normal",C1394&lt;=6.4,"Predibetics",TRUE,"Diabetes")</f>
        <v>Predibetics</v>
      </c>
    </row>
    <row r="1395" spans="1:11" x14ac:dyDescent="0.3">
      <c r="A1395" t="s">
        <v>976</v>
      </c>
      <c r="B1395">
        <v>15.65</v>
      </c>
      <c r="C1395">
        <v>7.85</v>
      </c>
      <c r="D1395" t="s">
        <v>2379</v>
      </c>
      <c r="E1395" t="s">
        <v>2379</v>
      </c>
      <c r="F1395" t="s">
        <v>2379</v>
      </c>
      <c r="G1395">
        <v>0</v>
      </c>
      <c r="H1395" t="s">
        <v>2379</v>
      </c>
      <c r="J1395" t="str" cm="1">
        <f t="array" ref="J1395">_xlfn.IFS(B1395&lt;18.5,"Underweight",B1395&lt;=24.9,"Normal weight",B1395&lt;=29.9, "overweight",TRUE,"obesity")</f>
        <v>Underweight</v>
      </c>
      <c r="K1395" t="str" cm="1">
        <f t="array" ref="K1395">_xlfn.IFS(C1395&lt;5.7,"Normal",C1395&lt;=6.4,"Predibetics",TRUE,"Diabetes")</f>
        <v>Diabetes</v>
      </c>
    </row>
    <row r="1396" spans="1:11" x14ac:dyDescent="0.3">
      <c r="A1396" t="s">
        <v>975</v>
      </c>
      <c r="B1396">
        <v>39.97</v>
      </c>
      <c r="C1396">
        <v>4.09</v>
      </c>
      <c r="D1396" t="s">
        <v>2379</v>
      </c>
      <c r="E1396" t="s">
        <v>2379</v>
      </c>
      <c r="F1396" t="s">
        <v>2379</v>
      </c>
      <c r="G1396">
        <v>1</v>
      </c>
      <c r="H1396" t="s">
        <v>2379</v>
      </c>
      <c r="J1396" t="str" cm="1">
        <f t="array" ref="J1396">_xlfn.IFS(B1396&lt;18.5,"Underweight",B1396&lt;=24.9,"Normal weight",B1396&lt;=29.9, "overweight",TRUE,"obesity")</f>
        <v>obesity</v>
      </c>
      <c r="K1396" t="str" cm="1">
        <f t="array" ref="K1396">_xlfn.IFS(C1396&lt;5.7,"Normal",C1396&lt;=6.4,"Predibetics",TRUE,"Diabetes")</f>
        <v>Normal</v>
      </c>
    </row>
    <row r="1397" spans="1:11" x14ac:dyDescent="0.3">
      <c r="A1397" t="s">
        <v>974</v>
      </c>
      <c r="B1397">
        <v>37.22</v>
      </c>
      <c r="C1397">
        <v>4.62</v>
      </c>
      <c r="D1397" t="s">
        <v>2379</v>
      </c>
      <c r="E1397" t="s">
        <v>2379</v>
      </c>
      <c r="F1397" t="s">
        <v>2381</v>
      </c>
      <c r="G1397">
        <v>1</v>
      </c>
      <c r="H1397" t="s">
        <v>2379</v>
      </c>
      <c r="J1397" t="str" cm="1">
        <f t="array" ref="J1397">_xlfn.IFS(B1397&lt;18.5,"Underweight",B1397&lt;=24.9,"Normal weight",B1397&lt;=29.9, "overweight",TRUE,"obesity")</f>
        <v>obesity</v>
      </c>
      <c r="K1397" t="str" cm="1">
        <f t="array" ref="K1397">_xlfn.IFS(C1397&lt;5.7,"Normal",C1397&lt;=6.4,"Predibetics",TRUE,"Diabetes")</f>
        <v>Normal</v>
      </c>
    </row>
    <row r="1398" spans="1:11" x14ac:dyDescent="0.3">
      <c r="A1398" t="s">
        <v>973</v>
      </c>
      <c r="B1398">
        <v>41.325000000000003</v>
      </c>
      <c r="C1398">
        <v>5.77</v>
      </c>
      <c r="D1398" t="s">
        <v>2379</v>
      </c>
      <c r="E1398" t="s">
        <v>2379</v>
      </c>
      <c r="F1398" t="s">
        <v>2379</v>
      </c>
      <c r="G1398">
        <v>0</v>
      </c>
      <c r="H1398" t="s">
        <v>2379</v>
      </c>
      <c r="J1398" t="str" cm="1">
        <f t="array" ref="J1398">_xlfn.IFS(B1398&lt;18.5,"Underweight",B1398&lt;=24.9,"Normal weight",B1398&lt;=29.9, "overweight",TRUE,"obesity")</f>
        <v>obesity</v>
      </c>
      <c r="K1398" t="str" cm="1">
        <f t="array" ref="K1398">_xlfn.IFS(C1398&lt;5.7,"Normal",C1398&lt;=6.4,"Predibetics",TRUE,"Diabetes")</f>
        <v>Predibetics</v>
      </c>
    </row>
    <row r="1399" spans="1:11" x14ac:dyDescent="0.3">
      <c r="A1399" t="s">
        <v>972</v>
      </c>
      <c r="B1399">
        <v>40.31</v>
      </c>
      <c r="C1399">
        <v>5.84</v>
      </c>
      <c r="D1399" t="s">
        <v>2379</v>
      </c>
      <c r="E1399" t="s">
        <v>2379</v>
      </c>
      <c r="F1399" t="s">
        <v>2379</v>
      </c>
      <c r="G1399">
        <v>0</v>
      </c>
      <c r="H1399" t="s">
        <v>2379</v>
      </c>
      <c r="J1399" t="str" cm="1">
        <f t="array" ref="J1399">_xlfn.IFS(B1399&lt;18.5,"Underweight",B1399&lt;=24.9,"Normal weight",B1399&lt;=29.9, "overweight",TRUE,"obesity")</f>
        <v>obesity</v>
      </c>
      <c r="K1399" t="str" cm="1">
        <f t="array" ref="K1399">_xlfn.IFS(C1399&lt;5.7,"Normal",C1399&lt;=6.4,"Predibetics",TRUE,"Diabetes")</f>
        <v>Predibetics</v>
      </c>
    </row>
    <row r="1400" spans="1:11" x14ac:dyDescent="0.3">
      <c r="A1400" t="s">
        <v>971</v>
      </c>
      <c r="B1400">
        <v>29.48</v>
      </c>
      <c r="C1400">
        <v>4.91</v>
      </c>
      <c r="D1400" t="s">
        <v>2379</v>
      </c>
      <c r="E1400" t="s">
        <v>2379</v>
      </c>
      <c r="F1400" t="s">
        <v>2379</v>
      </c>
      <c r="G1400">
        <v>0</v>
      </c>
      <c r="H1400" t="s">
        <v>2379</v>
      </c>
      <c r="J1400" t="str" cm="1">
        <f t="array" ref="J1400">_xlfn.IFS(B1400&lt;18.5,"Underweight",B1400&lt;=24.9,"Normal weight",B1400&lt;=29.9, "overweight",TRUE,"obesity")</f>
        <v>overweight</v>
      </c>
      <c r="K1400" t="str" cm="1">
        <f t="array" ref="K1400">_xlfn.IFS(C1400&lt;5.7,"Normal",C1400&lt;=6.4,"Predibetics",TRUE,"Diabetes")</f>
        <v>Normal</v>
      </c>
    </row>
    <row r="1401" spans="1:11" x14ac:dyDescent="0.3">
      <c r="A1401" t="s">
        <v>970</v>
      </c>
      <c r="B1401">
        <v>33.155000000000001</v>
      </c>
      <c r="C1401">
        <v>5.07</v>
      </c>
      <c r="D1401" t="s">
        <v>2379</v>
      </c>
      <c r="E1401" t="s">
        <v>2379</v>
      </c>
      <c r="F1401" t="s">
        <v>2379</v>
      </c>
      <c r="G1401">
        <v>0</v>
      </c>
      <c r="H1401" t="s">
        <v>2379</v>
      </c>
      <c r="J1401" t="str" cm="1">
        <f t="array" ref="J1401">_xlfn.IFS(B1401&lt;18.5,"Underweight",B1401&lt;=24.9,"Normal weight",B1401&lt;=29.9, "overweight",TRUE,"obesity")</f>
        <v>obesity</v>
      </c>
      <c r="K1401" t="str" cm="1">
        <f t="array" ref="K1401">_xlfn.IFS(C1401&lt;5.7,"Normal",C1401&lt;=6.4,"Predibetics",TRUE,"Diabetes")</f>
        <v>Normal</v>
      </c>
    </row>
    <row r="1402" spans="1:11" x14ac:dyDescent="0.3">
      <c r="A1402" t="s">
        <v>969</v>
      </c>
      <c r="B1402">
        <v>42.85</v>
      </c>
      <c r="C1402">
        <v>5.81</v>
      </c>
      <c r="D1402" t="s">
        <v>2380</v>
      </c>
      <c r="E1402" t="s">
        <v>2379</v>
      </c>
      <c r="F1402" t="s">
        <v>2379</v>
      </c>
      <c r="G1402">
        <v>0</v>
      </c>
      <c r="H1402" t="s">
        <v>2379</v>
      </c>
      <c r="J1402" t="str" cm="1">
        <f t="array" ref="J1402">_xlfn.IFS(B1402&lt;18.5,"Underweight",B1402&lt;=24.9,"Normal weight",B1402&lt;=29.9, "overweight",TRUE,"obesity")</f>
        <v>obesity</v>
      </c>
      <c r="K1402" t="str" cm="1">
        <f t="array" ref="K1402">_xlfn.IFS(C1402&lt;5.7,"Normal",C1402&lt;=6.4,"Predibetics",TRUE,"Diabetes")</f>
        <v>Predibetics</v>
      </c>
    </row>
    <row r="1403" spans="1:11" x14ac:dyDescent="0.3">
      <c r="A1403" t="s">
        <v>968</v>
      </c>
      <c r="B1403">
        <v>32.340000000000003</v>
      </c>
      <c r="C1403">
        <v>11.2</v>
      </c>
      <c r="D1403" t="s">
        <v>2379</v>
      </c>
      <c r="E1403" t="s">
        <v>2379</v>
      </c>
      <c r="F1403" t="s">
        <v>2379</v>
      </c>
      <c r="G1403">
        <v>0</v>
      </c>
      <c r="H1403" t="s">
        <v>2379</v>
      </c>
      <c r="J1403" t="str" cm="1">
        <f t="array" ref="J1403">_xlfn.IFS(B1403&lt;18.5,"Underweight",B1403&lt;=24.9,"Normal weight",B1403&lt;=29.9, "overweight",TRUE,"obesity")</f>
        <v>obesity</v>
      </c>
      <c r="K1403" t="str" cm="1">
        <f t="array" ref="K1403">_xlfn.IFS(C1403&lt;5.7,"Normal",C1403&lt;=6.4,"Predibetics",TRUE,"Diabetes")</f>
        <v>Diabetes</v>
      </c>
    </row>
    <row r="1404" spans="1:11" x14ac:dyDescent="0.3">
      <c r="A1404" t="s">
        <v>967</v>
      </c>
      <c r="B1404">
        <v>27.5</v>
      </c>
      <c r="C1404">
        <v>10.75</v>
      </c>
      <c r="D1404" t="s">
        <v>2379</v>
      </c>
      <c r="E1404" t="s">
        <v>2379</v>
      </c>
      <c r="F1404" t="s">
        <v>2379</v>
      </c>
      <c r="G1404">
        <v>0</v>
      </c>
      <c r="H1404" t="s">
        <v>2379</v>
      </c>
      <c r="J1404" t="str" cm="1">
        <f t="array" ref="J1404">_xlfn.IFS(B1404&lt;18.5,"Underweight",B1404&lt;=24.9,"Normal weight",B1404&lt;=29.9, "overweight",TRUE,"obesity")</f>
        <v>overweight</v>
      </c>
      <c r="K1404" t="str" cm="1">
        <f t="array" ref="K1404">_xlfn.IFS(C1404&lt;5.7,"Normal",C1404&lt;=6.4,"Predibetics",TRUE,"Diabetes")</f>
        <v>Diabetes</v>
      </c>
    </row>
    <row r="1405" spans="1:11" x14ac:dyDescent="0.3">
      <c r="A1405" t="s">
        <v>966</v>
      </c>
      <c r="B1405">
        <v>25.8</v>
      </c>
      <c r="C1405">
        <v>7.8</v>
      </c>
      <c r="D1405" t="s">
        <v>2379</v>
      </c>
      <c r="E1405" t="s">
        <v>2379</v>
      </c>
      <c r="F1405" t="s">
        <v>2379</v>
      </c>
      <c r="G1405">
        <v>0</v>
      </c>
      <c r="H1405" t="s">
        <v>2379</v>
      </c>
      <c r="J1405" t="str" cm="1">
        <f t="array" ref="J1405">_xlfn.IFS(B1405&lt;18.5,"Underweight",B1405&lt;=24.9,"Normal weight",B1405&lt;=29.9, "overweight",TRUE,"obesity")</f>
        <v>overweight</v>
      </c>
      <c r="K1405" t="str" cm="1">
        <f t="array" ref="K1405">_xlfn.IFS(C1405&lt;5.7,"Normal",C1405&lt;=6.4,"Predibetics",TRUE,"Diabetes")</f>
        <v>Diabetes</v>
      </c>
    </row>
    <row r="1406" spans="1:11" x14ac:dyDescent="0.3">
      <c r="A1406" t="s">
        <v>965</v>
      </c>
      <c r="B1406">
        <v>25</v>
      </c>
      <c r="C1406">
        <v>7.04</v>
      </c>
      <c r="D1406" t="s">
        <v>2379</v>
      </c>
      <c r="E1406" t="s">
        <v>2379</v>
      </c>
      <c r="F1406" t="s">
        <v>2379</v>
      </c>
      <c r="G1406">
        <v>0</v>
      </c>
      <c r="H1406" t="s">
        <v>2379</v>
      </c>
      <c r="J1406" t="str" cm="1">
        <f t="array" ref="J1406">_xlfn.IFS(B1406&lt;18.5,"Underweight",B1406&lt;=24.9,"Normal weight",B1406&lt;=29.9, "overweight",TRUE,"obesity")</f>
        <v>overweight</v>
      </c>
      <c r="K1406" t="str" cm="1">
        <f t="array" ref="K1406">_xlfn.IFS(C1406&lt;5.7,"Normal",C1406&lt;=6.4,"Predibetics",TRUE,"Diabetes")</f>
        <v>Diabetes</v>
      </c>
    </row>
    <row r="1407" spans="1:11" x14ac:dyDescent="0.3">
      <c r="A1407" t="s">
        <v>964</v>
      </c>
      <c r="B1407">
        <v>41.2</v>
      </c>
      <c r="C1407">
        <v>4.18</v>
      </c>
      <c r="D1407" t="s">
        <v>2380</v>
      </c>
      <c r="E1407" t="s">
        <v>2379</v>
      </c>
      <c r="F1407" t="s">
        <v>2379</v>
      </c>
      <c r="G1407">
        <v>0</v>
      </c>
      <c r="H1407" t="s">
        <v>2379</v>
      </c>
      <c r="J1407" t="str" cm="1">
        <f t="array" ref="J1407">_xlfn.IFS(B1407&lt;18.5,"Underweight",B1407&lt;=24.9,"Normal weight",B1407&lt;=29.9, "overweight",TRUE,"obesity")</f>
        <v>obesity</v>
      </c>
      <c r="K1407" t="str" cm="1">
        <f t="array" ref="K1407">_xlfn.IFS(C1407&lt;5.7,"Normal",C1407&lt;=6.4,"Predibetics",TRUE,"Diabetes")</f>
        <v>Normal</v>
      </c>
    </row>
    <row r="1408" spans="1:11" x14ac:dyDescent="0.3">
      <c r="A1408" t="s">
        <v>963</v>
      </c>
      <c r="B1408">
        <v>17.78</v>
      </c>
      <c r="C1408">
        <v>8.19</v>
      </c>
      <c r="D1408" t="s">
        <v>2379</v>
      </c>
      <c r="E1408" t="s">
        <v>2379</v>
      </c>
      <c r="F1408" t="s">
        <v>2379</v>
      </c>
      <c r="G1408">
        <v>0</v>
      </c>
      <c r="H1408" t="s">
        <v>2379</v>
      </c>
      <c r="J1408" t="str" cm="1">
        <f t="array" ref="J1408">_xlfn.IFS(B1408&lt;18.5,"Underweight",B1408&lt;=24.9,"Normal weight",B1408&lt;=29.9, "overweight",TRUE,"obesity")</f>
        <v>Underweight</v>
      </c>
      <c r="K1408" t="str" cm="1">
        <f t="array" ref="K1408">_xlfn.IFS(C1408&lt;5.7,"Normal",C1408&lt;=6.4,"Predibetics",TRUE,"Diabetes")</f>
        <v>Diabetes</v>
      </c>
    </row>
    <row r="1409" spans="1:11" x14ac:dyDescent="0.3">
      <c r="A1409" t="s">
        <v>962</v>
      </c>
      <c r="B1409">
        <v>40.119999999999997</v>
      </c>
      <c r="C1409">
        <v>6.22</v>
      </c>
      <c r="D1409" t="s">
        <v>2380</v>
      </c>
      <c r="E1409" t="s">
        <v>2379</v>
      </c>
      <c r="F1409" t="s">
        <v>2381</v>
      </c>
      <c r="G1409">
        <v>1</v>
      </c>
      <c r="H1409" t="s">
        <v>2379</v>
      </c>
      <c r="J1409" t="str" cm="1">
        <f t="array" ref="J1409">_xlfn.IFS(B1409&lt;18.5,"Underweight",B1409&lt;=24.9,"Normal weight",B1409&lt;=29.9, "overweight",TRUE,"obesity")</f>
        <v>obesity</v>
      </c>
      <c r="K1409" t="str" cm="1">
        <f t="array" ref="K1409">_xlfn.IFS(C1409&lt;5.7,"Normal",C1409&lt;=6.4,"Predibetics",TRUE,"Diabetes")</f>
        <v>Predibetics</v>
      </c>
    </row>
    <row r="1410" spans="1:11" x14ac:dyDescent="0.3">
      <c r="A1410" t="s">
        <v>961</v>
      </c>
      <c r="B1410">
        <v>19.350000000000001</v>
      </c>
      <c r="C1410">
        <v>8.2200000000000006</v>
      </c>
      <c r="D1410" t="s">
        <v>2380</v>
      </c>
      <c r="E1410" t="s">
        <v>2379</v>
      </c>
      <c r="F1410" t="s">
        <v>2379</v>
      </c>
      <c r="G1410">
        <v>0</v>
      </c>
      <c r="H1410" t="s">
        <v>2379</v>
      </c>
      <c r="J1410" t="str" cm="1">
        <f t="array" ref="J1410">_xlfn.IFS(B1410&lt;18.5,"Underweight",B1410&lt;=24.9,"Normal weight",B1410&lt;=29.9, "overweight",TRUE,"obesity")</f>
        <v>Normal weight</v>
      </c>
      <c r="K1410" t="str" cm="1">
        <f t="array" ref="K1410">_xlfn.IFS(C1410&lt;5.7,"Normal",C1410&lt;=6.4,"Predibetics",TRUE,"Diabetes")</f>
        <v>Diabetes</v>
      </c>
    </row>
    <row r="1411" spans="1:11" x14ac:dyDescent="0.3">
      <c r="A1411" t="s">
        <v>960</v>
      </c>
      <c r="B1411">
        <v>36.69</v>
      </c>
      <c r="C1411">
        <v>6.15</v>
      </c>
      <c r="D1411" t="s">
        <v>2379</v>
      </c>
      <c r="E1411" t="s">
        <v>2379</v>
      </c>
      <c r="F1411" t="s">
        <v>2379</v>
      </c>
      <c r="G1411">
        <v>0</v>
      </c>
      <c r="H1411" t="s">
        <v>2379</v>
      </c>
      <c r="J1411" t="str" cm="1">
        <f t="array" ref="J1411">_xlfn.IFS(B1411&lt;18.5,"Underweight",B1411&lt;=24.9,"Normal weight",B1411&lt;=29.9, "overweight",TRUE,"obesity")</f>
        <v>obesity</v>
      </c>
      <c r="K1411" t="str" cm="1">
        <f t="array" ref="K1411">_xlfn.IFS(C1411&lt;5.7,"Normal",C1411&lt;=6.4,"Predibetics",TRUE,"Diabetes")</f>
        <v>Predibetics</v>
      </c>
    </row>
    <row r="1412" spans="1:11" x14ac:dyDescent="0.3">
      <c r="A1412" t="s">
        <v>959</v>
      </c>
      <c r="B1412">
        <v>28.51</v>
      </c>
      <c r="C1412">
        <v>5.65</v>
      </c>
      <c r="D1412" t="s">
        <v>2380</v>
      </c>
      <c r="E1412" t="s">
        <v>2379</v>
      </c>
      <c r="F1412" t="s">
        <v>2379</v>
      </c>
      <c r="G1412">
        <v>1</v>
      </c>
      <c r="H1412" t="s">
        <v>2379</v>
      </c>
      <c r="J1412" t="str" cm="1">
        <f t="array" ref="J1412">_xlfn.IFS(B1412&lt;18.5,"Underweight",B1412&lt;=24.9,"Normal weight",B1412&lt;=29.9, "overweight",TRUE,"obesity")</f>
        <v>overweight</v>
      </c>
      <c r="K1412" t="str" cm="1">
        <f t="array" ref="K1412">_xlfn.IFS(C1412&lt;5.7,"Normal",C1412&lt;=6.4,"Predibetics",TRUE,"Diabetes")</f>
        <v>Normal</v>
      </c>
    </row>
    <row r="1413" spans="1:11" x14ac:dyDescent="0.3">
      <c r="A1413" t="s">
        <v>958</v>
      </c>
      <c r="B1413">
        <v>30.21</v>
      </c>
      <c r="C1413">
        <v>5.5</v>
      </c>
      <c r="D1413" t="s">
        <v>2379</v>
      </c>
      <c r="E1413" t="s">
        <v>2379</v>
      </c>
      <c r="F1413" t="s">
        <v>2379</v>
      </c>
      <c r="G1413">
        <v>1</v>
      </c>
      <c r="H1413" t="s">
        <v>2379</v>
      </c>
      <c r="J1413" t="str" cm="1">
        <f t="array" ref="J1413">_xlfn.IFS(B1413&lt;18.5,"Underweight",B1413&lt;=24.9,"Normal weight",B1413&lt;=29.9, "overweight",TRUE,"obesity")</f>
        <v>obesity</v>
      </c>
      <c r="K1413" t="str" cm="1">
        <f t="array" ref="K1413">_xlfn.IFS(C1413&lt;5.7,"Normal",C1413&lt;=6.4,"Predibetics",TRUE,"Diabetes")</f>
        <v>Normal</v>
      </c>
    </row>
    <row r="1414" spans="1:11" x14ac:dyDescent="0.3">
      <c r="A1414" t="s">
        <v>957</v>
      </c>
      <c r="B1414">
        <v>24.33</v>
      </c>
      <c r="C1414">
        <v>8</v>
      </c>
      <c r="D1414" t="s">
        <v>2379</v>
      </c>
      <c r="E1414" t="s">
        <v>2379</v>
      </c>
      <c r="F1414" t="s">
        <v>2379</v>
      </c>
      <c r="G1414">
        <v>0</v>
      </c>
      <c r="H1414" t="s">
        <v>2379</v>
      </c>
      <c r="J1414" t="str" cm="1">
        <f t="array" ref="J1414">_xlfn.IFS(B1414&lt;18.5,"Underweight",B1414&lt;=24.9,"Normal weight",B1414&lt;=29.9, "overweight",TRUE,"obesity")</f>
        <v>Normal weight</v>
      </c>
      <c r="K1414" t="str" cm="1">
        <f t="array" ref="K1414">_xlfn.IFS(C1414&lt;5.7,"Normal",C1414&lt;=6.4,"Predibetics",TRUE,"Diabetes")</f>
        <v>Diabetes</v>
      </c>
    </row>
    <row r="1415" spans="1:11" x14ac:dyDescent="0.3">
      <c r="A1415" t="s">
        <v>956</v>
      </c>
      <c r="B1415">
        <v>19.855</v>
      </c>
      <c r="C1415">
        <v>5.71</v>
      </c>
      <c r="D1415" t="s">
        <v>2380</v>
      </c>
      <c r="E1415" t="s">
        <v>2379</v>
      </c>
      <c r="F1415" t="s">
        <v>2379</v>
      </c>
      <c r="G1415">
        <v>0</v>
      </c>
      <c r="H1415" t="s">
        <v>2379</v>
      </c>
      <c r="J1415" t="str" cm="1">
        <f t="array" ref="J1415">_xlfn.IFS(B1415&lt;18.5,"Underweight",B1415&lt;=24.9,"Normal weight",B1415&lt;=29.9, "overweight",TRUE,"obesity")</f>
        <v>Normal weight</v>
      </c>
      <c r="K1415" t="str" cm="1">
        <f t="array" ref="K1415">_xlfn.IFS(C1415&lt;5.7,"Normal",C1415&lt;=6.4,"Predibetics",TRUE,"Diabetes")</f>
        <v>Predibetics</v>
      </c>
    </row>
    <row r="1416" spans="1:11" x14ac:dyDescent="0.3">
      <c r="A1416" t="s">
        <v>955</v>
      </c>
      <c r="B1416">
        <v>25.364999999999998</v>
      </c>
      <c r="C1416">
        <v>11.71</v>
      </c>
      <c r="D1416" t="s">
        <v>2379</v>
      </c>
      <c r="E1416" t="s">
        <v>2379</v>
      </c>
      <c r="F1416" t="s">
        <v>2379</v>
      </c>
      <c r="G1416">
        <v>0</v>
      </c>
      <c r="H1416" t="s">
        <v>2379</v>
      </c>
      <c r="J1416" t="str" cm="1">
        <f t="array" ref="J1416">_xlfn.IFS(B1416&lt;18.5,"Underweight",B1416&lt;=24.9,"Normal weight",B1416&lt;=29.9, "overweight",TRUE,"obesity")</f>
        <v>overweight</v>
      </c>
      <c r="K1416" t="str" cm="1">
        <f t="array" ref="K1416">_xlfn.IFS(C1416&lt;5.7,"Normal",C1416&lt;=6.4,"Predibetics",TRUE,"Diabetes")</f>
        <v>Diabetes</v>
      </c>
    </row>
    <row r="1417" spans="1:11" x14ac:dyDescent="0.3">
      <c r="A1417" t="s">
        <v>954</v>
      </c>
      <c r="B1417">
        <v>29.6</v>
      </c>
      <c r="C1417">
        <v>6.17</v>
      </c>
      <c r="D1417" t="s">
        <v>2380</v>
      </c>
      <c r="E1417" t="s">
        <v>2379</v>
      </c>
      <c r="F1417" t="s">
        <v>2381</v>
      </c>
      <c r="G1417">
        <v>1</v>
      </c>
      <c r="H1417" t="s">
        <v>2379</v>
      </c>
      <c r="J1417" t="str" cm="1">
        <f t="array" ref="J1417">_xlfn.IFS(B1417&lt;18.5,"Underweight",B1417&lt;=24.9,"Normal weight",B1417&lt;=29.9, "overweight",TRUE,"obesity")</f>
        <v>overweight</v>
      </c>
      <c r="K1417" t="str" cm="1">
        <f t="array" ref="K1417">_xlfn.IFS(C1417&lt;5.7,"Normal",C1417&lt;=6.4,"Predibetics",TRUE,"Diabetes")</f>
        <v>Predibetics</v>
      </c>
    </row>
    <row r="1418" spans="1:11" x14ac:dyDescent="0.3">
      <c r="A1418" t="s">
        <v>953</v>
      </c>
      <c r="B1418">
        <v>39.43</v>
      </c>
      <c r="C1418">
        <v>6.1</v>
      </c>
      <c r="D1418" t="s">
        <v>2380</v>
      </c>
      <c r="E1418" t="s">
        <v>2379</v>
      </c>
      <c r="F1418" t="s">
        <v>2381</v>
      </c>
      <c r="G1418">
        <v>1</v>
      </c>
      <c r="H1418" t="s">
        <v>2379</v>
      </c>
      <c r="J1418" t="str" cm="1">
        <f t="array" ref="J1418">_xlfn.IFS(B1418&lt;18.5,"Underweight",B1418&lt;=24.9,"Normal weight",B1418&lt;=29.9, "overweight",TRUE,"obesity")</f>
        <v>obesity</v>
      </c>
      <c r="K1418" t="str" cm="1">
        <f t="array" ref="K1418">_xlfn.IFS(C1418&lt;5.7,"Normal",C1418&lt;=6.4,"Predibetics",TRUE,"Diabetes")</f>
        <v>Predibetics</v>
      </c>
    </row>
    <row r="1419" spans="1:11" x14ac:dyDescent="0.3">
      <c r="A1419" t="s">
        <v>952</v>
      </c>
      <c r="B1419">
        <v>27.34</v>
      </c>
      <c r="C1419">
        <v>5.19</v>
      </c>
      <c r="D1419" t="s">
        <v>2380</v>
      </c>
      <c r="E1419" t="s">
        <v>2379</v>
      </c>
      <c r="F1419" t="s">
        <v>2379</v>
      </c>
      <c r="G1419">
        <v>1</v>
      </c>
      <c r="H1419" t="s">
        <v>2379</v>
      </c>
      <c r="J1419" t="str" cm="1">
        <f t="array" ref="J1419">_xlfn.IFS(B1419&lt;18.5,"Underweight",B1419&lt;=24.9,"Normal weight",B1419&lt;=29.9, "overweight",TRUE,"obesity")</f>
        <v>overweight</v>
      </c>
      <c r="K1419" t="str" cm="1">
        <f t="array" ref="K1419">_xlfn.IFS(C1419&lt;5.7,"Normal",C1419&lt;=6.4,"Predibetics",TRUE,"Diabetes")</f>
        <v>Normal</v>
      </c>
    </row>
    <row r="1420" spans="1:11" x14ac:dyDescent="0.3">
      <c r="A1420" t="s">
        <v>951</v>
      </c>
      <c r="B1420">
        <v>39.01</v>
      </c>
      <c r="C1420">
        <v>5.37</v>
      </c>
      <c r="D1420" t="s">
        <v>2380</v>
      </c>
      <c r="E1420" t="s">
        <v>2379</v>
      </c>
      <c r="F1420" t="s">
        <v>2379</v>
      </c>
      <c r="G1420">
        <v>0</v>
      </c>
      <c r="H1420" t="s">
        <v>2379</v>
      </c>
      <c r="J1420" t="str" cm="1">
        <f t="array" ref="J1420">_xlfn.IFS(B1420&lt;18.5,"Underweight",B1420&lt;=24.9,"Normal weight",B1420&lt;=29.9, "overweight",TRUE,"obesity")</f>
        <v>obesity</v>
      </c>
      <c r="K1420" t="str" cm="1">
        <f t="array" ref="K1420">_xlfn.IFS(C1420&lt;5.7,"Normal",C1420&lt;=6.4,"Predibetics",TRUE,"Diabetes")</f>
        <v>Normal</v>
      </c>
    </row>
    <row r="1421" spans="1:11" x14ac:dyDescent="0.3">
      <c r="A1421" t="s">
        <v>950</v>
      </c>
      <c r="B1421">
        <v>18.989999999999998</v>
      </c>
      <c r="C1421">
        <v>10.82</v>
      </c>
      <c r="D1421" t="s">
        <v>2380</v>
      </c>
      <c r="E1421" t="s">
        <v>2379</v>
      </c>
      <c r="F1421" t="s">
        <v>2379</v>
      </c>
      <c r="G1421">
        <v>0</v>
      </c>
      <c r="H1421" t="s">
        <v>2379</v>
      </c>
      <c r="J1421" t="str" cm="1">
        <f t="array" ref="J1421">_xlfn.IFS(B1421&lt;18.5,"Underweight",B1421&lt;=24.9,"Normal weight",B1421&lt;=29.9, "overweight",TRUE,"obesity")</f>
        <v>Normal weight</v>
      </c>
      <c r="K1421" t="str" cm="1">
        <f t="array" ref="K1421">_xlfn.IFS(C1421&lt;5.7,"Normal",C1421&lt;=6.4,"Predibetics",TRUE,"Diabetes")</f>
        <v>Diabetes</v>
      </c>
    </row>
    <row r="1422" spans="1:11" x14ac:dyDescent="0.3">
      <c r="A1422" t="s">
        <v>949</v>
      </c>
      <c r="B1422">
        <v>42.3</v>
      </c>
      <c r="C1422">
        <v>6.06</v>
      </c>
      <c r="D1422" t="s">
        <v>2380</v>
      </c>
      <c r="E1422" t="s">
        <v>2379</v>
      </c>
      <c r="F1422" t="s">
        <v>2379</v>
      </c>
      <c r="G1422">
        <v>0</v>
      </c>
      <c r="H1422" t="s">
        <v>2379</v>
      </c>
      <c r="J1422" t="str" cm="1">
        <f t="array" ref="J1422">_xlfn.IFS(B1422&lt;18.5,"Underweight",B1422&lt;=24.9,"Normal weight",B1422&lt;=29.9, "overweight",TRUE,"obesity")</f>
        <v>obesity</v>
      </c>
      <c r="K1422" t="str" cm="1">
        <f t="array" ref="K1422">_xlfn.IFS(C1422&lt;5.7,"Normal",C1422&lt;=6.4,"Predibetics",TRUE,"Diabetes")</f>
        <v>Predibetics</v>
      </c>
    </row>
    <row r="1423" spans="1:11" x14ac:dyDescent="0.3">
      <c r="A1423" t="s">
        <v>948</v>
      </c>
      <c r="B1423">
        <v>39.805</v>
      </c>
      <c r="C1423">
        <v>5.91</v>
      </c>
      <c r="D1423" t="s">
        <v>2379</v>
      </c>
      <c r="E1423" t="s">
        <v>2379</v>
      </c>
      <c r="F1423" t="s">
        <v>2379</v>
      </c>
      <c r="G1423">
        <v>0</v>
      </c>
      <c r="H1423" t="s">
        <v>2379</v>
      </c>
      <c r="J1423" t="str" cm="1">
        <f t="array" ref="J1423">_xlfn.IFS(B1423&lt;18.5,"Underweight",B1423&lt;=24.9,"Normal weight",B1423&lt;=29.9, "overweight",TRUE,"obesity")</f>
        <v>obesity</v>
      </c>
      <c r="K1423" t="str" cm="1">
        <f t="array" ref="K1423">_xlfn.IFS(C1423&lt;5.7,"Normal",C1423&lt;=6.4,"Predibetics",TRUE,"Diabetes")</f>
        <v>Predibetics</v>
      </c>
    </row>
    <row r="1424" spans="1:11" x14ac:dyDescent="0.3">
      <c r="A1424" t="s">
        <v>947</v>
      </c>
      <c r="B1424">
        <v>33.700000000000003</v>
      </c>
      <c r="C1424">
        <v>5.87</v>
      </c>
      <c r="D1424" t="s">
        <v>2379</v>
      </c>
      <c r="E1424" t="s">
        <v>2379</v>
      </c>
      <c r="F1424" t="s">
        <v>2379</v>
      </c>
      <c r="G1424">
        <v>0</v>
      </c>
      <c r="H1424" t="s">
        <v>2379</v>
      </c>
      <c r="J1424" t="str" cm="1">
        <f t="array" ref="J1424">_xlfn.IFS(B1424&lt;18.5,"Underweight",B1424&lt;=24.9,"Normal weight",B1424&lt;=29.9, "overweight",TRUE,"obesity")</f>
        <v>obesity</v>
      </c>
      <c r="K1424" t="str" cm="1">
        <f t="array" ref="K1424">_xlfn.IFS(C1424&lt;5.7,"Normal",C1424&lt;=6.4,"Predibetics",TRUE,"Diabetes")</f>
        <v>Predibetics</v>
      </c>
    </row>
    <row r="1425" spans="1:11" x14ac:dyDescent="0.3">
      <c r="A1425" t="s">
        <v>946</v>
      </c>
      <c r="B1425">
        <v>36.195</v>
      </c>
      <c r="C1425">
        <v>6.22</v>
      </c>
      <c r="D1425" t="s">
        <v>2379</v>
      </c>
      <c r="E1425" t="s">
        <v>2379</v>
      </c>
      <c r="F1425" t="s">
        <v>2379</v>
      </c>
      <c r="G1425">
        <v>0</v>
      </c>
      <c r="H1425" t="s">
        <v>2379</v>
      </c>
      <c r="J1425" t="str" cm="1">
        <f t="array" ref="J1425">_xlfn.IFS(B1425&lt;18.5,"Underweight",B1425&lt;=24.9,"Normal weight",B1425&lt;=29.9, "overweight",TRUE,"obesity")</f>
        <v>obesity</v>
      </c>
      <c r="K1425" t="str" cm="1">
        <f t="array" ref="K1425">_xlfn.IFS(C1425&lt;5.7,"Normal",C1425&lt;=6.4,"Predibetics",TRUE,"Diabetes")</f>
        <v>Predibetics</v>
      </c>
    </row>
    <row r="1426" spans="1:11" x14ac:dyDescent="0.3">
      <c r="A1426" t="s">
        <v>945</v>
      </c>
      <c r="B1426">
        <v>32.6</v>
      </c>
      <c r="C1426">
        <v>5.73</v>
      </c>
      <c r="D1426" t="s">
        <v>2379</v>
      </c>
      <c r="E1426" t="s">
        <v>2379</v>
      </c>
      <c r="F1426" t="s">
        <v>2381</v>
      </c>
      <c r="G1426">
        <v>1</v>
      </c>
      <c r="H1426" t="s">
        <v>2379</v>
      </c>
      <c r="J1426" t="str" cm="1">
        <f t="array" ref="J1426">_xlfn.IFS(B1426&lt;18.5,"Underweight",B1426&lt;=24.9,"Normal weight",B1426&lt;=29.9, "overweight",TRUE,"obesity")</f>
        <v>obesity</v>
      </c>
      <c r="K1426" t="str" cm="1">
        <f t="array" ref="K1426">_xlfn.IFS(C1426&lt;5.7,"Normal",C1426&lt;=6.4,"Predibetics",TRUE,"Diabetes")</f>
        <v>Predibetics</v>
      </c>
    </row>
    <row r="1427" spans="1:11" x14ac:dyDescent="0.3">
      <c r="A1427" t="s">
        <v>944</v>
      </c>
      <c r="B1427">
        <v>30.2</v>
      </c>
      <c r="C1427">
        <v>5.7</v>
      </c>
      <c r="D1427" t="s">
        <v>2379</v>
      </c>
      <c r="E1427" t="s">
        <v>2379</v>
      </c>
      <c r="F1427" t="s">
        <v>2379</v>
      </c>
      <c r="G1427">
        <v>0</v>
      </c>
      <c r="H1427" t="s">
        <v>2379</v>
      </c>
      <c r="J1427" t="str" cm="1">
        <f t="array" ref="J1427">_xlfn.IFS(B1427&lt;18.5,"Underweight",B1427&lt;=24.9,"Normal weight",B1427&lt;=29.9, "overweight",TRUE,"obesity")</f>
        <v>obesity</v>
      </c>
      <c r="K1427" t="str" cm="1">
        <f t="array" ref="K1427">_xlfn.IFS(C1427&lt;5.7,"Normal",C1427&lt;=6.4,"Predibetics",TRUE,"Diabetes")</f>
        <v>Predibetics</v>
      </c>
    </row>
    <row r="1428" spans="1:11" x14ac:dyDescent="0.3">
      <c r="A1428" t="s">
        <v>943</v>
      </c>
      <c r="B1428">
        <v>27.645</v>
      </c>
      <c r="C1428">
        <v>9.91</v>
      </c>
      <c r="D1428" t="s">
        <v>2379</v>
      </c>
      <c r="E1428" t="s">
        <v>2379</v>
      </c>
      <c r="F1428" t="s">
        <v>2379</v>
      </c>
      <c r="G1428">
        <v>0</v>
      </c>
      <c r="H1428" t="s">
        <v>2379</v>
      </c>
      <c r="J1428" t="str" cm="1">
        <f t="array" ref="J1428">_xlfn.IFS(B1428&lt;18.5,"Underweight",B1428&lt;=24.9,"Normal weight",B1428&lt;=29.9, "overweight",TRUE,"obesity")</f>
        <v>overweight</v>
      </c>
      <c r="K1428" t="str" cm="1">
        <f t="array" ref="K1428">_xlfn.IFS(C1428&lt;5.7,"Normal",C1428&lt;=6.4,"Predibetics",TRUE,"Diabetes")</f>
        <v>Diabetes</v>
      </c>
    </row>
    <row r="1429" spans="1:11" x14ac:dyDescent="0.3">
      <c r="A1429" t="s">
        <v>942</v>
      </c>
      <c r="B1429">
        <v>26.41</v>
      </c>
      <c r="C1429">
        <v>11.4</v>
      </c>
      <c r="D1429" t="s">
        <v>2379</v>
      </c>
      <c r="E1429" t="s">
        <v>2379</v>
      </c>
      <c r="F1429" t="s">
        <v>2379</v>
      </c>
      <c r="G1429">
        <v>0</v>
      </c>
      <c r="H1429" t="s">
        <v>2379</v>
      </c>
      <c r="J1429" t="str" cm="1">
        <f t="array" ref="J1429">_xlfn.IFS(B1429&lt;18.5,"Underweight",B1429&lt;=24.9,"Normal weight",B1429&lt;=29.9, "overweight",TRUE,"obesity")</f>
        <v>overweight</v>
      </c>
      <c r="K1429" t="str" cm="1">
        <f t="array" ref="K1429">_xlfn.IFS(C1429&lt;5.7,"Normal",C1429&lt;=6.4,"Predibetics",TRUE,"Diabetes")</f>
        <v>Diabetes</v>
      </c>
    </row>
    <row r="1430" spans="1:11" x14ac:dyDescent="0.3">
      <c r="A1430" t="s">
        <v>941</v>
      </c>
      <c r="B1430">
        <v>34.1</v>
      </c>
      <c r="C1430">
        <v>6.29</v>
      </c>
      <c r="D1430" t="s">
        <v>2380</v>
      </c>
      <c r="E1430" t="s">
        <v>2379</v>
      </c>
      <c r="F1430" t="s">
        <v>2381</v>
      </c>
      <c r="G1430">
        <v>1</v>
      </c>
      <c r="H1430" t="s">
        <v>2379</v>
      </c>
      <c r="J1430" t="str" cm="1">
        <f t="array" ref="J1430">_xlfn.IFS(B1430&lt;18.5,"Underweight",B1430&lt;=24.9,"Normal weight",B1430&lt;=29.9, "overweight",TRUE,"obesity")</f>
        <v>obesity</v>
      </c>
      <c r="K1430" t="str" cm="1">
        <f t="array" ref="K1430">_xlfn.IFS(C1430&lt;5.7,"Normal",C1430&lt;=6.4,"Predibetics",TRUE,"Diabetes")</f>
        <v>Predibetics</v>
      </c>
    </row>
    <row r="1431" spans="1:11" x14ac:dyDescent="0.3">
      <c r="A1431" t="s">
        <v>940</v>
      </c>
      <c r="B1431">
        <v>17.3</v>
      </c>
      <c r="C1431">
        <v>9.2799999999999994</v>
      </c>
      <c r="D1431" t="s">
        <v>2379</v>
      </c>
      <c r="E1431" t="s">
        <v>2379</v>
      </c>
      <c r="F1431" t="s">
        <v>2379</v>
      </c>
      <c r="G1431">
        <v>0</v>
      </c>
      <c r="H1431" t="s">
        <v>2379</v>
      </c>
      <c r="J1431" t="str" cm="1">
        <f t="array" ref="J1431">_xlfn.IFS(B1431&lt;18.5,"Underweight",B1431&lt;=24.9,"Normal weight",B1431&lt;=29.9, "overweight",TRUE,"obesity")</f>
        <v>Underweight</v>
      </c>
      <c r="K1431" t="str" cm="1">
        <f t="array" ref="K1431">_xlfn.IFS(C1431&lt;5.7,"Normal",C1431&lt;=6.4,"Predibetics",TRUE,"Diabetes")</f>
        <v>Diabetes</v>
      </c>
    </row>
    <row r="1432" spans="1:11" x14ac:dyDescent="0.3">
      <c r="A1432" t="s">
        <v>939</v>
      </c>
      <c r="B1432">
        <v>35.020000000000003</v>
      </c>
      <c r="C1432">
        <v>4.78</v>
      </c>
      <c r="D1432" t="s">
        <v>2379</v>
      </c>
      <c r="E1432" t="s">
        <v>2379</v>
      </c>
      <c r="F1432" t="s">
        <v>2381</v>
      </c>
      <c r="G1432">
        <v>1</v>
      </c>
      <c r="H1432" t="s">
        <v>2379</v>
      </c>
      <c r="J1432" t="str" cm="1">
        <f t="array" ref="J1432">_xlfn.IFS(B1432&lt;18.5,"Underweight",B1432&lt;=24.9,"Normal weight",B1432&lt;=29.9, "overweight",TRUE,"obesity")</f>
        <v>obesity</v>
      </c>
      <c r="K1432" t="str" cm="1">
        <f t="array" ref="K1432">_xlfn.IFS(C1432&lt;5.7,"Normal",C1432&lt;=6.4,"Predibetics",TRUE,"Diabetes")</f>
        <v>Normal</v>
      </c>
    </row>
    <row r="1433" spans="1:11" x14ac:dyDescent="0.3">
      <c r="A1433" t="s">
        <v>938</v>
      </c>
      <c r="B1433">
        <v>37.1</v>
      </c>
      <c r="C1433">
        <v>8.8699999999999992</v>
      </c>
      <c r="D1433" t="s">
        <v>2380</v>
      </c>
      <c r="E1433" t="s">
        <v>2379</v>
      </c>
      <c r="F1433" t="s">
        <v>2379</v>
      </c>
      <c r="G1433">
        <v>0</v>
      </c>
      <c r="H1433" t="s">
        <v>2379</v>
      </c>
      <c r="J1433" t="str" cm="1">
        <f t="array" ref="J1433">_xlfn.IFS(B1433&lt;18.5,"Underweight",B1433&lt;=24.9,"Normal weight",B1433&lt;=29.9, "overweight",TRUE,"obesity")</f>
        <v>obesity</v>
      </c>
      <c r="K1433" t="str" cm="1">
        <f t="array" ref="K1433">_xlfn.IFS(C1433&lt;5.7,"Normal",C1433&lt;=6.4,"Predibetics",TRUE,"Diabetes")</f>
        <v>Diabetes</v>
      </c>
    </row>
    <row r="1434" spans="1:11" x14ac:dyDescent="0.3">
      <c r="A1434" t="s">
        <v>937</v>
      </c>
      <c r="B1434">
        <v>16.79</v>
      </c>
      <c r="C1434">
        <v>11.4</v>
      </c>
      <c r="D1434" t="s">
        <v>2379</v>
      </c>
      <c r="E1434" t="s">
        <v>2379</v>
      </c>
      <c r="F1434" t="s">
        <v>2379</v>
      </c>
      <c r="G1434">
        <v>0</v>
      </c>
      <c r="H1434" t="s">
        <v>2379</v>
      </c>
      <c r="J1434" t="str" cm="1">
        <f t="array" ref="J1434">_xlfn.IFS(B1434&lt;18.5,"Underweight",B1434&lt;=24.9,"Normal weight",B1434&lt;=29.9, "overweight",TRUE,"obesity")</f>
        <v>Underweight</v>
      </c>
      <c r="K1434" t="str" cm="1">
        <f t="array" ref="K1434">_xlfn.IFS(C1434&lt;5.7,"Normal",C1434&lt;=6.4,"Predibetics",TRUE,"Diabetes")</f>
        <v>Diabetes</v>
      </c>
    </row>
    <row r="1435" spans="1:11" x14ac:dyDescent="0.3">
      <c r="A1435" t="s">
        <v>936</v>
      </c>
      <c r="B1435">
        <v>31.635000000000002</v>
      </c>
      <c r="C1435">
        <v>9.1300000000000008</v>
      </c>
      <c r="D1435" t="s">
        <v>2380</v>
      </c>
      <c r="E1435" t="s">
        <v>2379</v>
      </c>
      <c r="F1435" t="s">
        <v>2379</v>
      </c>
      <c r="G1435">
        <v>0</v>
      </c>
      <c r="H1435" t="s">
        <v>2379</v>
      </c>
      <c r="J1435" t="str" cm="1">
        <f t="array" ref="J1435">_xlfn.IFS(B1435&lt;18.5,"Underweight",B1435&lt;=24.9,"Normal weight",B1435&lt;=29.9, "overweight",TRUE,"obesity")</f>
        <v>obesity</v>
      </c>
      <c r="K1435" t="str" cm="1">
        <f t="array" ref="K1435">_xlfn.IFS(C1435&lt;5.7,"Normal",C1435&lt;=6.4,"Predibetics",TRUE,"Diabetes")</f>
        <v>Diabetes</v>
      </c>
    </row>
    <row r="1436" spans="1:11" x14ac:dyDescent="0.3">
      <c r="A1436" t="s">
        <v>935</v>
      </c>
      <c r="B1436">
        <v>24.19</v>
      </c>
      <c r="C1436">
        <v>6.22</v>
      </c>
      <c r="D1436" t="s">
        <v>2380</v>
      </c>
      <c r="E1436" t="s">
        <v>2379</v>
      </c>
      <c r="F1436" t="s">
        <v>2381</v>
      </c>
      <c r="G1436">
        <v>1</v>
      </c>
      <c r="H1436" t="s">
        <v>2379</v>
      </c>
      <c r="J1436" t="str" cm="1">
        <f t="array" ref="J1436">_xlfn.IFS(B1436&lt;18.5,"Underweight",B1436&lt;=24.9,"Normal weight",B1436&lt;=29.9, "overweight",TRUE,"obesity")</f>
        <v>Normal weight</v>
      </c>
      <c r="K1436" t="str" cm="1">
        <f t="array" ref="K1436">_xlfn.IFS(C1436&lt;5.7,"Normal",C1436&lt;=6.4,"Predibetics",TRUE,"Diabetes")</f>
        <v>Predibetics</v>
      </c>
    </row>
    <row r="1437" spans="1:11" x14ac:dyDescent="0.3">
      <c r="A1437" t="s">
        <v>934</v>
      </c>
      <c r="B1437">
        <v>35.29</v>
      </c>
      <c r="C1437">
        <v>5.9</v>
      </c>
      <c r="D1437" t="s">
        <v>2379</v>
      </c>
      <c r="E1437" t="s">
        <v>2379</v>
      </c>
      <c r="F1437" t="s">
        <v>2381</v>
      </c>
      <c r="G1437">
        <v>1</v>
      </c>
      <c r="H1437" t="s">
        <v>2379</v>
      </c>
      <c r="J1437" t="str" cm="1">
        <f t="array" ref="J1437">_xlfn.IFS(B1437&lt;18.5,"Underweight",B1437&lt;=24.9,"Normal weight",B1437&lt;=29.9, "overweight",TRUE,"obesity")</f>
        <v>obesity</v>
      </c>
      <c r="K1437" t="str" cm="1">
        <f t="array" ref="K1437">_xlfn.IFS(C1437&lt;5.7,"Normal",C1437&lt;=6.4,"Predibetics",TRUE,"Diabetes")</f>
        <v>Predibetics</v>
      </c>
    </row>
    <row r="1438" spans="1:11" x14ac:dyDescent="0.3">
      <c r="A1438" t="s">
        <v>933</v>
      </c>
      <c r="B1438">
        <v>35.299999999999997</v>
      </c>
      <c r="C1438">
        <v>4.45</v>
      </c>
      <c r="D1438" t="s">
        <v>2379</v>
      </c>
      <c r="E1438" t="s">
        <v>2379</v>
      </c>
      <c r="F1438" t="s">
        <v>2379</v>
      </c>
      <c r="G1438">
        <v>0</v>
      </c>
      <c r="H1438" t="s">
        <v>2379</v>
      </c>
      <c r="J1438" t="str" cm="1">
        <f t="array" ref="J1438">_xlfn.IFS(B1438&lt;18.5,"Underweight",B1438&lt;=24.9,"Normal weight",B1438&lt;=29.9, "overweight",TRUE,"obesity")</f>
        <v>obesity</v>
      </c>
      <c r="K1438" t="str" cm="1">
        <f t="array" ref="K1438">_xlfn.IFS(C1438&lt;5.7,"Normal",C1438&lt;=6.4,"Predibetics",TRUE,"Diabetes")</f>
        <v>Normal</v>
      </c>
    </row>
    <row r="1439" spans="1:11" x14ac:dyDescent="0.3">
      <c r="A1439" t="s">
        <v>932</v>
      </c>
      <c r="B1439">
        <v>35.64</v>
      </c>
      <c r="C1439">
        <v>6.17</v>
      </c>
      <c r="D1439" t="s">
        <v>2379</v>
      </c>
      <c r="E1439" t="s">
        <v>2379</v>
      </c>
      <c r="F1439" t="s">
        <v>2381</v>
      </c>
      <c r="G1439">
        <v>1</v>
      </c>
      <c r="H1439" t="s">
        <v>2379</v>
      </c>
      <c r="J1439" t="str" cm="1">
        <f t="array" ref="J1439">_xlfn.IFS(B1439&lt;18.5,"Underweight",B1439&lt;=24.9,"Normal weight",B1439&lt;=29.9, "overweight",TRUE,"obesity")</f>
        <v>obesity</v>
      </c>
      <c r="K1439" t="str" cm="1">
        <f t="array" ref="K1439">_xlfn.IFS(C1439&lt;5.7,"Normal",C1439&lt;=6.4,"Predibetics",TRUE,"Diabetes")</f>
        <v>Predibetics</v>
      </c>
    </row>
    <row r="1440" spans="1:11" x14ac:dyDescent="0.3">
      <c r="A1440" t="s">
        <v>931</v>
      </c>
      <c r="B1440">
        <v>33.1</v>
      </c>
      <c r="C1440">
        <v>4.93</v>
      </c>
      <c r="D1440" t="s">
        <v>2379</v>
      </c>
      <c r="E1440" t="s">
        <v>2379</v>
      </c>
      <c r="F1440" t="s">
        <v>2379</v>
      </c>
      <c r="G1440">
        <v>0</v>
      </c>
      <c r="H1440" t="s">
        <v>2379</v>
      </c>
      <c r="J1440" t="str" cm="1">
        <f t="array" ref="J1440">_xlfn.IFS(B1440&lt;18.5,"Underweight",B1440&lt;=24.9,"Normal weight",B1440&lt;=29.9, "overweight",TRUE,"obesity")</f>
        <v>obesity</v>
      </c>
      <c r="K1440" t="str" cm="1">
        <f t="array" ref="K1440">_xlfn.IFS(C1440&lt;5.7,"Normal",C1440&lt;=6.4,"Predibetics",TRUE,"Diabetes")</f>
        <v>Normal</v>
      </c>
    </row>
    <row r="1441" spans="1:11" x14ac:dyDescent="0.3">
      <c r="A1441" t="s">
        <v>930</v>
      </c>
      <c r="B1441">
        <v>26.41</v>
      </c>
      <c r="C1441">
        <v>7.32</v>
      </c>
      <c r="D1441" t="s">
        <v>2380</v>
      </c>
      <c r="E1441" t="s">
        <v>2379</v>
      </c>
      <c r="F1441" t="s">
        <v>2379</v>
      </c>
      <c r="G1441">
        <v>1</v>
      </c>
      <c r="H1441" t="s">
        <v>2379</v>
      </c>
      <c r="J1441" t="str" cm="1">
        <f t="array" ref="J1441">_xlfn.IFS(B1441&lt;18.5,"Underweight",B1441&lt;=24.9,"Normal weight",B1441&lt;=29.9, "overweight",TRUE,"obesity")</f>
        <v>overweight</v>
      </c>
      <c r="K1441" t="str" cm="1">
        <f t="array" ref="K1441">_xlfn.IFS(C1441&lt;5.7,"Normal",C1441&lt;=6.4,"Predibetics",TRUE,"Diabetes")</f>
        <v>Diabetes</v>
      </c>
    </row>
    <row r="1442" spans="1:11" x14ac:dyDescent="0.3">
      <c r="A1442" t="s">
        <v>929</v>
      </c>
      <c r="B1442">
        <v>29.9</v>
      </c>
      <c r="C1442">
        <v>5.27</v>
      </c>
      <c r="D1442" t="s">
        <v>2379</v>
      </c>
      <c r="E1442" t="s">
        <v>2379</v>
      </c>
      <c r="F1442" t="s">
        <v>2381</v>
      </c>
      <c r="G1442">
        <v>1</v>
      </c>
      <c r="H1442" t="s">
        <v>2379</v>
      </c>
      <c r="J1442" t="str" cm="1">
        <f t="array" ref="J1442">_xlfn.IFS(B1442&lt;18.5,"Underweight",B1442&lt;=24.9,"Normal weight",B1442&lt;=29.9, "overweight",TRUE,"obesity")</f>
        <v>overweight</v>
      </c>
      <c r="K1442" t="str" cm="1">
        <f t="array" ref="K1442">_xlfn.IFS(C1442&lt;5.7,"Normal",C1442&lt;=6.4,"Predibetics",TRUE,"Diabetes")</f>
        <v>Normal</v>
      </c>
    </row>
    <row r="1443" spans="1:11" x14ac:dyDescent="0.3">
      <c r="A1443" t="s">
        <v>928</v>
      </c>
      <c r="B1443">
        <v>25.24</v>
      </c>
      <c r="C1443">
        <v>5.82</v>
      </c>
      <c r="D1443" t="s">
        <v>2379</v>
      </c>
      <c r="E1443" t="s">
        <v>2379</v>
      </c>
      <c r="F1443" t="s">
        <v>2379</v>
      </c>
      <c r="G1443">
        <v>1</v>
      </c>
      <c r="H1443" t="s">
        <v>2379</v>
      </c>
      <c r="J1443" t="str" cm="1">
        <f t="array" ref="J1443">_xlfn.IFS(B1443&lt;18.5,"Underweight",B1443&lt;=24.9,"Normal weight",B1443&lt;=29.9, "overweight",TRUE,"obesity")</f>
        <v>overweight</v>
      </c>
      <c r="K1443" t="str" cm="1">
        <f t="array" ref="K1443">_xlfn.IFS(C1443&lt;5.7,"Normal",C1443&lt;=6.4,"Predibetics",TRUE,"Diabetes")</f>
        <v>Predibetics</v>
      </c>
    </row>
    <row r="1444" spans="1:11" x14ac:dyDescent="0.3">
      <c r="A1444" t="s">
        <v>927</v>
      </c>
      <c r="B1444">
        <v>25.08</v>
      </c>
      <c r="C1444">
        <v>5.8</v>
      </c>
      <c r="D1444" t="s">
        <v>2379</v>
      </c>
      <c r="E1444" t="s">
        <v>2379</v>
      </c>
      <c r="F1444" t="s">
        <v>2381</v>
      </c>
      <c r="G1444">
        <v>1</v>
      </c>
      <c r="H1444" t="s">
        <v>2379</v>
      </c>
      <c r="J1444" t="str" cm="1">
        <f t="array" ref="J1444">_xlfn.IFS(B1444&lt;18.5,"Underweight",B1444&lt;=24.9,"Normal weight",B1444&lt;=29.9, "overweight",TRUE,"obesity")</f>
        <v>overweight</v>
      </c>
      <c r="K1444" t="str" cm="1">
        <f t="array" ref="K1444">_xlfn.IFS(C1444&lt;5.7,"Normal",C1444&lt;=6.4,"Predibetics",TRUE,"Diabetes")</f>
        <v>Predibetics</v>
      </c>
    </row>
    <row r="1445" spans="1:11" x14ac:dyDescent="0.3">
      <c r="A1445" t="s">
        <v>926</v>
      </c>
      <c r="B1445">
        <v>29.164999999999999</v>
      </c>
      <c r="C1445">
        <v>4.87</v>
      </c>
      <c r="D1445" t="s">
        <v>2379</v>
      </c>
      <c r="E1445" t="s">
        <v>2380</v>
      </c>
      <c r="F1445" t="s">
        <v>2379</v>
      </c>
      <c r="G1445">
        <v>1</v>
      </c>
      <c r="H1445" t="s">
        <v>2379</v>
      </c>
      <c r="J1445" t="str" cm="1">
        <f t="array" ref="J1445">_xlfn.IFS(B1445&lt;18.5,"Underweight",B1445&lt;=24.9,"Normal weight",B1445&lt;=29.9, "overweight",TRUE,"obesity")</f>
        <v>overweight</v>
      </c>
      <c r="K1445" t="str" cm="1">
        <f t="array" ref="K1445">_xlfn.IFS(C1445&lt;5.7,"Normal",C1445&lt;=6.4,"Predibetics",TRUE,"Diabetes")</f>
        <v>Normal</v>
      </c>
    </row>
    <row r="1446" spans="1:11" x14ac:dyDescent="0.3">
      <c r="A1446" t="s">
        <v>925</v>
      </c>
      <c r="B1446">
        <v>15.05</v>
      </c>
      <c r="C1446">
        <v>8.1199999999999992</v>
      </c>
      <c r="D1446" t="s">
        <v>2379</v>
      </c>
      <c r="E1446" t="s">
        <v>2379</v>
      </c>
      <c r="F1446" t="s">
        <v>2379</v>
      </c>
      <c r="G1446">
        <v>0</v>
      </c>
      <c r="H1446" t="s">
        <v>2379</v>
      </c>
      <c r="J1446" t="str" cm="1">
        <f t="array" ref="J1446">_xlfn.IFS(B1446&lt;18.5,"Underweight",B1446&lt;=24.9,"Normal weight",B1446&lt;=29.9, "overweight",TRUE,"obesity")</f>
        <v>Underweight</v>
      </c>
      <c r="K1446" t="str" cm="1">
        <f t="array" ref="K1446">_xlfn.IFS(C1446&lt;5.7,"Normal",C1446&lt;=6.4,"Predibetics",TRUE,"Diabetes")</f>
        <v>Diabetes</v>
      </c>
    </row>
    <row r="1447" spans="1:11" x14ac:dyDescent="0.3">
      <c r="A1447" t="s">
        <v>924</v>
      </c>
      <c r="B1447">
        <v>19.95</v>
      </c>
      <c r="C1447">
        <v>4.3600000000000003</v>
      </c>
      <c r="D1447" t="s">
        <v>2379</v>
      </c>
      <c r="E1447" t="s">
        <v>2379</v>
      </c>
      <c r="F1447" t="s">
        <v>2379</v>
      </c>
      <c r="G1447">
        <v>2</v>
      </c>
      <c r="H1447" t="s">
        <v>2379</v>
      </c>
      <c r="J1447" t="str" cm="1">
        <f t="array" ref="J1447">_xlfn.IFS(B1447&lt;18.5,"Underweight",B1447&lt;=24.9,"Normal weight",B1447&lt;=29.9, "overweight",TRUE,"obesity")</f>
        <v>Normal weight</v>
      </c>
      <c r="K1447" t="str" cm="1">
        <f t="array" ref="K1447">_xlfn.IFS(C1447&lt;5.7,"Normal",C1447&lt;=6.4,"Predibetics",TRUE,"Diabetes")</f>
        <v>Normal</v>
      </c>
    </row>
    <row r="1448" spans="1:11" x14ac:dyDescent="0.3">
      <c r="A1448" t="s">
        <v>923</v>
      </c>
      <c r="B1448">
        <v>16.66</v>
      </c>
      <c r="C1448">
        <v>9.16</v>
      </c>
      <c r="D1448" t="s">
        <v>2379</v>
      </c>
      <c r="E1448" t="s">
        <v>2379</v>
      </c>
      <c r="F1448" t="s">
        <v>2379</v>
      </c>
      <c r="G1448">
        <v>0</v>
      </c>
      <c r="H1448" t="s">
        <v>2379</v>
      </c>
      <c r="J1448" t="str" cm="1">
        <f t="array" ref="J1448">_xlfn.IFS(B1448&lt;18.5,"Underweight",B1448&lt;=24.9,"Normal weight",B1448&lt;=29.9, "overweight",TRUE,"obesity")</f>
        <v>Underweight</v>
      </c>
      <c r="K1448" t="str" cm="1">
        <f t="array" ref="K1448">_xlfn.IFS(C1448&lt;5.7,"Normal",C1448&lt;=6.4,"Predibetics",TRUE,"Diabetes")</f>
        <v>Diabetes</v>
      </c>
    </row>
    <row r="1449" spans="1:11" x14ac:dyDescent="0.3">
      <c r="A1449" t="s">
        <v>922</v>
      </c>
      <c r="B1449">
        <v>16.62</v>
      </c>
      <c r="C1449">
        <v>9.14</v>
      </c>
      <c r="D1449" t="s">
        <v>2379</v>
      </c>
      <c r="E1449" t="s">
        <v>2379</v>
      </c>
      <c r="F1449" t="s">
        <v>2379</v>
      </c>
      <c r="G1449">
        <v>0</v>
      </c>
      <c r="H1449" t="s">
        <v>2379</v>
      </c>
      <c r="J1449" t="str" cm="1">
        <f t="array" ref="J1449">_xlfn.IFS(B1449&lt;18.5,"Underweight",B1449&lt;=24.9,"Normal weight",B1449&lt;=29.9, "overweight",TRUE,"obesity")</f>
        <v>Underweight</v>
      </c>
      <c r="K1449" t="str" cm="1">
        <f t="array" ref="K1449">_xlfn.IFS(C1449&lt;5.7,"Normal",C1449&lt;=6.4,"Predibetics",TRUE,"Diabetes")</f>
        <v>Diabetes</v>
      </c>
    </row>
    <row r="1450" spans="1:11" x14ac:dyDescent="0.3">
      <c r="A1450" t="s">
        <v>921</v>
      </c>
      <c r="B1450">
        <v>15.36</v>
      </c>
      <c r="C1450">
        <v>5.49</v>
      </c>
      <c r="D1450" t="s">
        <v>2380</v>
      </c>
      <c r="E1450" t="s">
        <v>2379</v>
      </c>
      <c r="F1450" t="s">
        <v>2379</v>
      </c>
      <c r="G1450">
        <v>2</v>
      </c>
      <c r="H1450" t="s">
        <v>2379</v>
      </c>
      <c r="J1450" t="str" cm="1">
        <f t="array" ref="J1450">_xlfn.IFS(B1450&lt;18.5,"Underweight",B1450&lt;=24.9,"Normal weight",B1450&lt;=29.9, "overweight",TRUE,"obesity")</f>
        <v>Underweight</v>
      </c>
      <c r="K1450" t="str" cm="1">
        <f t="array" ref="K1450">_xlfn.IFS(C1450&lt;5.7,"Normal",C1450&lt;=6.4,"Predibetics",TRUE,"Diabetes")</f>
        <v>Normal</v>
      </c>
    </row>
    <row r="1451" spans="1:11" x14ac:dyDescent="0.3">
      <c r="A1451" t="s">
        <v>920</v>
      </c>
      <c r="B1451">
        <v>27.74</v>
      </c>
      <c r="C1451">
        <v>5.96</v>
      </c>
      <c r="D1451" t="s">
        <v>2380</v>
      </c>
      <c r="E1451" t="s">
        <v>2379</v>
      </c>
      <c r="F1451" t="s">
        <v>2379</v>
      </c>
      <c r="G1451">
        <v>0</v>
      </c>
      <c r="H1451" t="s">
        <v>2379</v>
      </c>
      <c r="J1451" t="str" cm="1">
        <f t="array" ref="J1451">_xlfn.IFS(B1451&lt;18.5,"Underweight",B1451&lt;=24.9,"Normal weight",B1451&lt;=29.9, "overweight",TRUE,"obesity")</f>
        <v>overweight</v>
      </c>
      <c r="K1451" t="str" cm="1">
        <f t="array" ref="K1451">_xlfn.IFS(C1451&lt;5.7,"Normal",C1451&lt;=6.4,"Predibetics",TRUE,"Diabetes")</f>
        <v>Predibetics</v>
      </c>
    </row>
    <row r="1452" spans="1:11" x14ac:dyDescent="0.3">
      <c r="A1452" t="s">
        <v>919</v>
      </c>
      <c r="B1452">
        <v>22.44</v>
      </c>
      <c r="C1452">
        <v>4.62</v>
      </c>
      <c r="D1452" t="s">
        <v>2380</v>
      </c>
      <c r="E1452" t="s">
        <v>2379</v>
      </c>
      <c r="F1452" t="s">
        <v>2379</v>
      </c>
      <c r="G1452">
        <v>0</v>
      </c>
      <c r="H1452" t="s">
        <v>2379</v>
      </c>
      <c r="J1452" t="str" cm="1">
        <f t="array" ref="J1452">_xlfn.IFS(B1452&lt;18.5,"Underweight",B1452&lt;=24.9,"Normal weight",B1452&lt;=29.9, "overweight",TRUE,"obesity")</f>
        <v>Normal weight</v>
      </c>
      <c r="K1452" t="str" cm="1">
        <f t="array" ref="K1452">_xlfn.IFS(C1452&lt;5.7,"Normal",C1452&lt;=6.4,"Predibetics",TRUE,"Diabetes")</f>
        <v>Normal</v>
      </c>
    </row>
    <row r="1453" spans="1:11" x14ac:dyDescent="0.3">
      <c r="A1453" t="s">
        <v>918</v>
      </c>
      <c r="B1453">
        <v>37.049999999999997</v>
      </c>
      <c r="C1453">
        <v>9.9600000000000009</v>
      </c>
      <c r="D1453" t="s">
        <v>2380</v>
      </c>
      <c r="E1453" t="s">
        <v>2379</v>
      </c>
      <c r="F1453" t="s">
        <v>2379</v>
      </c>
      <c r="G1453">
        <v>0</v>
      </c>
      <c r="H1453" t="s">
        <v>2379</v>
      </c>
      <c r="J1453" t="str" cm="1">
        <f t="array" ref="J1453">_xlfn.IFS(B1453&lt;18.5,"Underweight",B1453&lt;=24.9,"Normal weight",B1453&lt;=29.9, "overweight",TRUE,"obesity")</f>
        <v>obesity</v>
      </c>
      <c r="K1453" t="str" cm="1">
        <f t="array" ref="K1453">_xlfn.IFS(C1453&lt;5.7,"Normal",C1453&lt;=6.4,"Predibetics",TRUE,"Diabetes")</f>
        <v>Diabetes</v>
      </c>
    </row>
    <row r="1454" spans="1:11" x14ac:dyDescent="0.3">
      <c r="A1454" t="s">
        <v>917</v>
      </c>
      <c r="B1454">
        <v>22.95</v>
      </c>
      <c r="C1454">
        <v>10.53</v>
      </c>
      <c r="D1454" t="s">
        <v>2379</v>
      </c>
      <c r="E1454" t="s">
        <v>2379</v>
      </c>
      <c r="F1454" t="s">
        <v>2379</v>
      </c>
      <c r="G1454">
        <v>2</v>
      </c>
      <c r="H1454" t="s">
        <v>2379</v>
      </c>
      <c r="J1454" t="str" cm="1">
        <f t="array" ref="J1454">_xlfn.IFS(B1454&lt;18.5,"Underweight",B1454&lt;=24.9,"Normal weight",B1454&lt;=29.9, "overweight",TRUE,"obesity")</f>
        <v>Normal weight</v>
      </c>
      <c r="K1454" t="str" cm="1">
        <f t="array" ref="K1454">_xlfn.IFS(C1454&lt;5.7,"Normal",C1454&lt;=6.4,"Predibetics",TRUE,"Diabetes")</f>
        <v>Diabetes</v>
      </c>
    </row>
    <row r="1455" spans="1:11" x14ac:dyDescent="0.3">
      <c r="A1455" t="s">
        <v>916</v>
      </c>
      <c r="B1455">
        <v>34.200000000000003</v>
      </c>
      <c r="C1455">
        <v>6.69</v>
      </c>
      <c r="D1455" t="s">
        <v>2380</v>
      </c>
      <c r="E1455" t="s">
        <v>2379</v>
      </c>
      <c r="F1455" t="s">
        <v>2379</v>
      </c>
      <c r="G1455">
        <v>0</v>
      </c>
      <c r="H1455" t="s">
        <v>2379</v>
      </c>
      <c r="J1455" t="str" cm="1">
        <f t="array" ref="J1455">_xlfn.IFS(B1455&lt;18.5,"Underweight",B1455&lt;=24.9,"Normal weight",B1455&lt;=29.9, "overweight",TRUE,"obesity")</f>
        <v>obesity</v>
      </c>
      <c r="K1455" t="str" cm="1">
        <f t="array" ref="K1455">_xlfn.IFS(C1455&lt;5.7,"Normal",C1455&lt;=6.4,"Predibetics",TRUE,"Diabetes")</f>
        <v>Diabetes</v>
      </c>
    </row>
    <row r="1456" spans="1:11" x14ac:dyDescent="0.3">
      <c r="A1456" t="s">
        <v>915</v>
      </c>
      <c r="B1456">
        <v>30.59</v>
      </c>
      <c r="C1456">
        <v>9.5500000000000007</v>
      </c>
      <c r="D1456" t="s">
        <v>2380</v>
      </c>
      <c r="E1456" t="s">
        <v>2379</v>
      </c>
      <c r="F1456" t="s">
        <v>2379</v>
      </c>
      <c r="G1456">
        <v>0</v>
      </c>
      <c r="H1456" t="s">
        <v>2379</v>
      </c>
      <c r="J1456" t="str" cm="1">
        <f t="array" ref="J1456">_xlfn.IFS(B1456&lt;18.5,"Underweight",B1456&lt;=24.9,"Normal weight",B1456&lt;=29.9, "overweight",TRUE,"obesity")</f>
        <v>obesity</v>
      </c>
      <c r="K1456" t="str" cm="1">
        <f t="array" ref="K1456">_xlfn.IFS(C1456&lt;5.7,"Normal",C1456&lt;=6.4,"Predibetics",TRUE,"Diabetes")</f>
        <v>Diabetes</v>
      </c>
    </row>
    <row r="1457" spans="1:11" x14ac:dyDescent="0.3">
      <c r="A1457" t="s">
        <v>914</v>
      </c>
      <c r="B1457">
        <v>25.51</v>
      </c>
      <c r="C1457">
        <v>6.05</v>
      </c>
      <c r="D1457" t="s">
        <v>2379</v>
      </c>
      <c r="E1457" t="s">
        <v>2379</v>
      </c>
      <c r="F1457" t="s">
        <v>2379</v>
      </c>
      <c r="G1457">
        <v>0</v>
      </c>
      <c r="H1457" t="s">
        <v>2379</v>
      </c>
      <c r="J1457" t="str" cm="1">
        <f t="array" ref="J1457">_xlfn.IFS(B1457&lt;18.5,"Underweight",B1457&lt;=24.9,"Normal weight",B1457&lt;=29.9, "overweight",TRUE,"obesity")</f>
        <v>overweight</v>
      </c>
      <c r="K1457" t="str" cm="1">
        <f t="array" ref="K1457">_xlfn.IFS(C1457&lt;5.7,"Normal",C1457&lt;=6.4,"Predibetics",TRUE,"Diabetes")</f>
        <v>Predibetics</v>
      </c>
    </row>
    <row r="1458" spans="1:11" x14ac:dyDescent="0.3">
      <c r="A1458" t="s">
        <v>913</v>
      </c>
      <c r="B1458">
        <v>29.04</v>
      </c>
      <c r="C1458">
        <v>10.56</v>
      </c>
      <c r="D1458" t="s">
        <v>2380</v>
      </c>
      <c r="E1458" t="s">
        <v>2379</v>
      </c>
      <c r="F1458" t="s">
        <v>2379</v>
      </c>
      <c r="G1458">
        <v>1</v>
      </c>
      <c r="H1458" t="s">
        <v>2379</v>
      </c>
      <c r="J1458" t="str" cm="1">
        <f t="array" ref="J1458">_xlfn.IFS(B1458&lt;18.5,"Underweight",B1458&lt;=24.9,"Normal weight",B1458&lt;=29.9, "overweight",TRUE,"obesity")</f>
        <v>overweight</v>
      </c>
      <c r="K1458" t="str" cm="1">
        <f t="array" ref="K1458">_xlfn.IFS(C1458&lt;5.7,"Normal",C1458&lt;=6.4,"Predibetics",TRUE,"Diabetes")</f>
        <v>Diabetes</v>
      </c>
    </row>
    <row r="1459" spans="1:11" x14ac:dyDescent="0.3">
      <c r="A1459" t="s">
        <v>912</v>
      </c>
      <c r="B1459">
        <v>22.135000000000002</v>
      </c>
      <c r="C1459">
        <v>10.81</v>
      </c>
      <c r="D1459" t="s">
        <v>2380</v>
      </c>
      <c r="E1459" t="s">
        <v>2379</v>
      </c>
      <c r="F1459" t="s">
        <v>2379</v>
      </c>
      <c r="G1459">
        <v>1</v>
      </c>
      <c r="H1459" t="s">
        <v>2379</v>
      </c>
      <c r="J1459" t="str" cm="1">
        <f t="array" ref="J1459">_xlfn.IFS(B1459&lt;18.5,"Underweight",B1459&lt;=24.9,"Normal weight",B1459&lt;=29.9, "overweight",TRUE,"obesity")</f>
        <v>Normal weight</v>
      </c>
      <c r="K1459" t="str" cm="1">
        <f t="array" ref="K1459">_xlfn.IFS(C1459&lt;5.7,"Normal",C1459&lt;=6.4,"Predibetics",TRUE,"Diabetes")</f>
        <v>Diabetes</v>
      </c>
    </row>
    <row r="1460" spans="1:11" x14ac:dyDescent="0.3">
      <c r="A1460" t="s">
        <v>911</v>
      </c>
      <c r="B1460">
        <v>21.375</v>
      </c>
      <c r="C1460">
        <v>4.32</v>
      </c>
      <c r="D1460" t="s">
        <v>2379</v>
      </c>
      <c r="E1460" t="s">
        <v>2379</v>
      </c>
      <c r="F1460" t="s">
        <v>2379</v>
      </c>
      <c r="G1460">
        <v>0</v>
      </c>
      <c r="H1460" t="s">
        <v>2379</v>
      </c>
      <c r="J1460" t="str" cm="1">
        <f t="array" ref="J1460">_xlfn.IFS(B1460&lt;18.5,"Underweight",B1460&lt;=24.9,"Normal weight",B1460&lt;=29.9, "overweight",TRUE,"obesity")</f>
        <v>Normal weight</v>
      </c>
      <c r="K1460" t="str" cm="1">
        <f t="array" ref="K1460">_xlfn.IFS(C1460&lt;5.7,"Normal",C1460&lt;=6.4,"Predibetics",TRUE,"Diabetes")</f>
        <v>Normal</v>
      </c>
    </row>
    <row r="1461" spans="1:11" x14ac:dyDescent="0.3">
      <c r="A1461" t="s">
        <v>910</v>
      </c>
      <c r="B1461">
        <v>29.19</v>
      </c>
      <c r="C1461">
        <v>4.37</v>
      </c>
      <c r="D1461" t="s">
        <v>2379</v>
      </c>
      <c r="E1461" t="s">
        <v>2379</v>
      </c>
      <c r="F1461" t="s">
        <v>2379</v>
      </c>
      <c r="G1461">
        <v>0</v>
      </c>
      <c r="H1461" t="s">
        <v>2379</v>
      </c>
      <c r="J1461" t="str" cm="1">
        <f t="array" ref="J1461">_xlfn.IFS(B1461&lt;18.5,"Underweight",B1461&lt;=24.9,"Normal weight",B1461&lt;=29.9, "overweight",TRUE,"obesity")</f>
        <v>overweight</v>
      </c>
      <c r="K1461" t="str" cm="1">
        <f t="array" ref="K1461">_xlfn.IFS(C1461&lt;5.7,"Normal",C1461&lt;=6.4,"Predibetics",TRUE,"Diabetes")</f>
        <v>Normal</v>
      </c>
    </row>
    <row r="1462" spans="1:11" x14ac:dyDescent="0.3">
      <c r="A1462" t="s">
        <v>909</v>
      </c>
      <c r="B1462">
        <v>31.92</v>
      </c>
      <c r="C1462">
        <v>4.8099999999999996</v>
      </c>
      <c r="D1462" t="s">
        <v>2380</v>
      </c>
      <c r="E1462" t="s">
        <v>2379</v>
      </c>
      <c r="F1462" t="s">
        <v>2381</v>
      </c>
      <c r="G1462">
        <v>1</v>
      </c>
      <c r="H1462" t="s">
        <v>2379</v>
      </c>
      <c r="J1462" t="str" cm="1">
        <f t="array" ref="J1462">_xlfn.IFS(B1462&lt;18.5,"Underweight",B1462&lt;=24.9,"Normal weight",B1462&lt;=29.9, "overweight",TRUE,"obesity")</f>
        <v>obesity</v>
      </c>
      <c r="K1462" t="str" cm="1">
        <f t="array" ref="K1462">_xlfn.IFS(C1462&lt;5.7,"Normal",C1462&lt;=6.4,"Predibetics",TRUE,"Diabetes")</f>
        <v>Normal</v>
      </c>
    </row>
    <row r="1463" spans="1:11" x14ac:dyDescent="0.3">
      <c r="A1463" t="s">
        <v>908</v>
      </c>
      <c r="B1463">
        <v>26.315000000000001</v>
      </c>
      <c r="C1463">
        <v>4.5599999999999996</v>
      </c>
      <c r="D1463" t="s">
        <v>2380</v>
      </c>
      <c r="E1463" t="s">
        <v>2379</v>
      </c>
      <c r="F1463" t="s">
        <v>2381</v>
      </c>
      <c r="G1463">
        <v>1</v>
      </c>
      <c r="H1463" t="s">
        <v>2379</v>
      </c>
      <c r="J1463" t="str" cm="1">
        <f t="array" ref="J1463">_xlfn.IFS(B1463&lt;18.5,"Underweight",B1463&lt;=24.9,"Normal weight",B1463&lt;=29.9, "overweight",TRUE,"obesity")</f>
        <v>overweight</v>
      </c>
      <c r="K1463" t="str" cm="1">
        <f t="array" ref="K1463">_xlfn.IFS(C1463&lt;5.7,"Normal",C1463&lt;=6.4,"Predibetics",TRUE,"Diabetes")</f>
        <v>Normal</v>
      </c>
    </row>
    <row r="1464" spans="1:11" x14ac:dyDescent="0.3">
      <c r="A1464" t="s">
        <v>907</v>
      </c>
      <c r="B1464">
        <v>35.299999999999997</v>
      </c>
      <c r="C1464">
        <v>4.3899999999999997</v>
      </c>
      <c r="D1464" t="s">
        <v>2379</v>
      </c>
      <c r="E1464" t="s">
        <v>2379</v>
      </c>
      <c r="F1464" t="s">
        <v>2379</v>
      </c>
      <c r="G1464">
        <v>0</v>
      </c>
      <c r="H1464" t="s">
        <v>2379</v>
      </c>
      <c r="J1464" t="str" cm="1">
        <f t="array" ref="J1464">_xlfn.IFS(B1464&lt;18.5,"Underweight",B1464&lt;=24.9,"Normal weight",B1464&lt;=29.9, "overweight",TRUE,"obesity")</f>
        <v>obesity</v>
      </c>
      <c r="K1464" t="str" cm="1">
        <f t="array" ref="K1464">_xlfn.IFS(C1464&lt;5.7,"Normal",C1464&lt;=6.4,"Predibetics",TRUE,"Diabetes")</f>
        <v>Normal</v>
      </c>
    </row>
    <row r="1465" spans="1:11" x14ac:dyDescent="0.3">
      <c r="A1465" t="s">
        <v>906</v>
      </c>
      <c r="B1465">
        <v>18.91</v>
      </c>
      <c r="C1465">
        <v>11.44</v>
      </c>
      <c r="D1465" t="s">
        <v>2379</v>
      </c>
      <c r="E1465" t="s">
        <v>2379</v>
      </c>
      <c r="F1465" t="s">
        <v>2379</v>
      </c>
      <c r="G1465">
        <v>0</v>
      </c>
      <c r="H1465" t="s">
        <v>2379</v>
      </c>
      <c r="J1465" t="str" cm="1">
        <f t="array" ref="J1465">_xlfn.IFS(B1465&lt;18.5,"Underweight",B1465&lt;=24.9,"Normal weight",B1465&lt;=29.9, "overweight",TRUE,"obesity")</f>
        <v>Normal weight</v>
      </c>
      <c r="K1465" t="str" cm="1">
        <f t="array" ref="K1465">_xlfn.IFS(C1465&lt;5.7,"Normal",C1465&lt;=6.4,"Predibetics",TRUE,"Diabetes")</f>
        <v>Diabetes</v>
      </c>
    </row>
    <row r="1466" spans="1:11" x14ac:dyDescent="0.3">
      <c r="A1466" t="s">
        <v>905</v>
      </c>
      <c r="B1466">
        <v>22.41</v>
      </c>
      <c r="C1466">
        <v>11.37</v>
      </c>
      <c r="D1466" t="s">
        <v>2380</v>
      </c>
      <c r="E1466" t="s">
        <v>2379</v>
      </c>
      <c r="F1466" t="s">
        <v>2379</v>
      </c>
      <c r="G1466">
        <v>1</v>
      </c>
      <c r="H1466" t="s">
        <v>2379</v>
      </c>
      <c r="J1466" t="str" cm="1">
        <f t="array" ref="J1466">_xlfn.IFS(B1466&lt;18.5,"Underweight",B1466&lt;=24.9,"Normal weight",B1466&lt;=29.9, "overweight",TRUE,"obesity")</f>
        <v>Normal weight</v>
      </c>
      <c r="K1466" t="str" cm="1">
        <f t="array" ref="K1466">_xlfn.IFS(C1466&lt;5.7,"Normal",C1466&lt;=6.4,"Predibetics",TRUE,"Diabetes")</f>
        <v>Diabetes</v>
      </c>
    </row>
    <row r="1467" spans="1:11" x14ac:dyDescent="0.3">
      <c r="A1467" t="s">
        <v>904</v>
      </c>
      <c r="B1467">
        <v>22.704999999999998</v>
      </c>
      <c r="C1467">
        <v>6.14</v>
      </c>
      <c r="D1467" t="s">
        <v>2379</v>
      </c>
      <c r="E1467" t="s">
        <v>2379</v>
      </c>
      <c r="F1467" t="s">
        <v>2379</v>
      </c>
      <c r="G1467">
        <v>0</v>
      </c>
      <c r="H1467" t="s">
        <v>2379</v>
      </c>
      <c r="J1467" t="str" cm="1">
        <f t="array" ref="J1467">_xlfn.IFS(B1467&lt;18.5,"Underweight",B1467&lt;=24.9,"Normal weight",B1467&lt;=29.9, "overweight",TRUE,"obesity")</f>
        <v>Normal weight</v>
      </c>
      <c r="K1467" t="str" cm="1">
        <f t="array" ref="K1467">_xlfn.IFS(C1467&lt;5.7,"Normal",C1467&lt;=6.4,"Predibetics",TRUE,"Diabetes")</f>
        <v>Predibetics</v>
      </c>
    </row>
    <row r="1468" spans="1:11" x14ac:dyDescent="0.3">
      <c r="A1468" t="s">
        <v>903</v>
      </c>
      <c r="B1468">
        <v>37.18</v>
      </c>
      <c r="C1468">
        <v>4.8899999999999997</v>
      </c>
      <c r="D1468" t="s">
        <v>2379</v>
      </c>
      <c r="E1468" t="s">
        <v>2379</v>
      </c>
      <c r="F1468" t="s">
        <v>2379</v>
      </c>
      <c r="G1468">
        <v>0</v>
      </c>
      <c r="H1468" t="s">
        <v>2379</v>
      </c>
      <c r="J1468" t="str" cm="1">
        <f t="array" ref="J1468">_xlfn.IFS(B1468&lt;18.5,"Underweight",B1468&lt;=24.9,"Normal weight",B1468&lt;=29.9, "overweight",TRUE,"obesity")</f>
        <v>obesity</v>
      </c>
      <c r="K1468" t="str" cm="1">
        <f t="array" ref="K1468">_xlfn.IFS(C1468&lt;5.7,"Normal",C1468&lt;=6.4,"Predibetics",TRUE,"Diabetes")</f>
        <v>Normal</v>
      </c>
    </row>
    <row r="1469" spans="1:11" x14ac:dyDescent="0.3">
      <c r="A1469" t="s">
        <v>902</v>
      </c>
      <c r="B1469">
        <v>35.97</v>
      </c>
      <c r="C1469">
        <v>4.5999999999999996</v>
      </c>
      <c r="D1469" t="s">
        <v>2379</v>
      </c>
      <c r="E1469" t="s">
        <v>2379</v>
      </c>
      <c r="F1469" t="s">
        <v>2379</v>
      </c>
      <c r="G1469">
        <v>0</v>
      </c>
      <c r="H1469" t="s">
        <v>2379</v>
      </c>
      <c r="J1469" t="str" cm="1">
        <f t="array" ref="J1469">_xlfn.IFS(B1469&lt;18.5,"Underweight",B1469&lt;=24.9,"Normal weight",B1469&lt;=29.9, "overweight",TRUE,"obesity")</f>
        <v>obesity</v>
      </c>
      <c r="K1469" t="str" cm="1">
        <f t="array" ref="K1469">_xlfn.IFS(C1469&lt;5.7,"Normal",C1469&lt;=6.4,"Predibetics",TRUE,"Diabetes")</f>
        <v>Normal</v>
      </c>
    </row>
    <row r="1470" spans="1:11" x14ac:dyDescent="0.3">
      <c r="A1470" t="s">
        <v>901</v>
      </c>
      <c r="B1470">
        <v>35.799999999999997</v>
      </c>
      <c r="C1470">
        <v>4.42</v>
      </c>
      <c r="D1470" t="s">
        <v>2379</v>
      </c>
      <c r="E1470" t="s">
        <v>2379</v>
      </c>
      <c r="F1470" t="s">
        <v>2379</v>
      </c>
      <c r="G1470">
        <v>0</v>
      </c>
      <c r="H1470" t="s">
        <v>2379</v>
      </c>
      <c r="J1470" t="str" cm="1">
        <f t="array" ref="J1470">_xlfn.IFS(B1470&lt;18.5,"Underweight",B1470&lt;=24.9,"Normal weight",B1470&lt;=29.9, "overweight",TRUE,"obesity")</f>
        <v>obesity</v>
      </c>
      <c r="K1470" t="str" cm="1">
        <f t="array" ref="K1470">_xlfn.IFS(C1470&lt;5.7,"Normal",C1470&lt;=6.4,"Predibetics",TRUE,"Diabetes")</f>
        <v>Normal</v>
      </c>
    </row>
    <row r="1471" spans="1:11" x14ac:dyDescent="0.3">
      <c r="A1471" t="s">
        <v>900</v>
      </c>
      <c r="B1471">
        <v>28.31</v>
      </c>
      <c r="C1471">
        <v>7.48</v>
      </c>
      <c r="D1471" t="s">
        <v>2380</v>
      </c>
      <c r="E1471" t="s">
        <v>2379</v>
      </c>
      <c r="F1471" t="s">
        <v>2379</v>
      </c>
      <c r="G1471">
        <v>0</v>
      </c>
      <c r="H1471" t="s">
        <v>2379</v>
      </c>
      <c r="J1471" t="str" cm="1">
        <f t="array" ref="J1471">_xlfn.IFS(B1471&lt;18.5,"Underweight",B1471&lt;=24.9,"Normal weight",B1471&lt;=29.9, "overweight",TRUE,"obesity")</f>
        <v>overweight</v>
      </c>
      <c r="K1471" t="str" cm="1">
        <f t="array" ref="K1471">_xlfn.IFS(C1471&lt;5.7,"Normal",C1471&lt;=6.4,"Predibetics",TRUE,"Diabetes")</f>
        <v>Diabetes</v>
      </c>
    </row>
    <row r="1472" spans="1:11" x14ac:dyDescent="0.3">
      <c r="A1472" t="s">
        <v>899</v>
      </c>
      <c r="B1472">
        <v>38.06</v>
      </c>
      <c r="C1472">
        <v>10.74</v>
      </c>
      <c r="D1472" t="s">
        <v>2379</v>
      </c>
      <c r="E1472" t="s">
        <v>2379</v>
      </c>
      <c r="F1472" t="s">
        <v>2379</v>
      </c>
      <c r="G1472">
        <v>0</v>
      </c>
      <c r="H1472" t="s">
        <v>2379</v>
      </c>
      <c r="J1472" t="str" cm="1">
        <f t="array" ref="J1472">_xlfn.IFS(B1472&lt;18.5,"Underweight",B1472&lt;=24.9,"Normal weight",B1472&lt;=29.9, "overweight",TRUE,"obesity")</f>
        <v>obesity</v>
      </c>
      <c r="K1472" t="str" cm="1">
        <f t="array" ref="K1472">_xlfn.IFS(C1472&lt;5.7,"Normal",C1472&lt;=6.4,"Predibetics",TRUE,"Diabetes")</f>
        <v>Diabetes</v>
      </c>
    </row>
    <row r="1473" spans="1:11" x14ac:dyDescent="0.3">
      <c r="A1473" t="s">
        <v>898</v>
      </c>
      <c r="B1473">
        <v>28</v>
      </c>
      <c r="C1473">
        <v>5.19</v>
      </c>
      <c r="D1473" t="s">
        <v>2379</v>
      </c>
      <c r="E1473" t="s">
        <v>2379</v>
      </c>
      <c r="F1473" t="s">
        <v>2379</v>
      </c>
      <c r="G1473">
        <v>1</v>
      </c>
      <c r="H1473" t="s">
        <v>2379</v>
      </c>
      <c r="J1473" t="str" cm="1">
        <f t="array" ref="J1473">_xlfn.IFS(B1473&lt;18.5,"Underweight",B1473&lt;=24.9,"Normal weight",B1473&lt;=29.9, "overweight",TRUE,"obesity")</f>
        <v>overweight</v>
      </c>
      <c r="K1473" t="str" cm="1">
        <f t="array" ref="K1473">_xlfn.IFS(C1473&lt;5.7,"Normal",C1473&lt;=6.4,"Predibetics",TRUE,"Diabetes")</f>
        <v>Normal</v>
      </c>
    </row>
    <row r="1474" spans="1:11" x14ac:dyDescent="0.3">
      <c r="A1474" t="s">
        <v>897</v>
      </c>
      <c r="B1474">
        <v>34.32</v>
      </c>
      <c r="C1474">
        <v>9.17</v>
      </c>
      <c r="D1474" t="s">
        <v>2379</v>
      </c>
      <c r="E1474" t="s">
        <v>2379</v>
      </c>
      <c r="F1474" t="s">
        <v>2379</v>
      </c>
      <c r="G1474">
        <v>0</v>
      </c>
      <c r="H1474" t="s">
        <v>2379</v>
      </c>
      <c r="J1474" t="str" cm="1">
        <f t="array" ref="J1474">_xlfn.IFS(B1474&lt;18.5,"Underweight",B1474&lt;=24.9,"Normal weight",B1474&lt;=29.9, "overweight",TRUE,"obesity")</f>
        <v>obesity</v>
      </c>
      <c r="K1474" t="str" cm="1">
        <f t="array" ref="K1474">_xlfn.IFS(C1474&lt;5.7,"Normal",C1474&lt;=6.4,"Predibetics",TRUE,"Diabetes")</f>
        <v>Diabetes</v>
      </c>
    </row>
    <row r="1475" spans="1:11" x14ac:dyDescent="0.3">
      <c r="A1475" t="s">
        <v>896</v>
      </c>
      <c r="B1475">
        <v>22.3</v>
      </c>
      <c r="C1475">
        <v>4.95</v>
      </c>
      <c r="D1475" t="s">
        <v>2380</v>
      </c>
      <c r="E1475" t="s">
        <v>2379</v>
      </c>
      <c r="F1475" t="s">
        <v>2379</v>
      </c>
      <c r="G1475">
        <v>0</v>
      </c>
      <c r="H1475" t="s">
        <v>2379</v>
      </c>
      <c r="J1475" t="str" cm="1">
        <f t="array" ref="J1475">_xlfn.IFS(B1475&lt;18.5,"Underweight",B1475&lt;=24.9,"Normal weight",B1475&lt;=29.9, "overweight",TRUE,"obesity")</f>
        <v>Normal weight</v>
      </c>
      <c r="K1475" t="str" cm="1">
        <f t="array" ref="K1475">_xlfn.IFS(C1475&lt;5.7,"Normal",C1475&lt;=6.4,"Predibetics",TRUE,"Diabetes")</f>
        <v>Normal</v>
      </c>
    </row>
    <row r="1476" spans="1:11" x14ac:dyDescent="0.3">
      <c r="A1476" t="s">
        <v>895</v>
      </c>
      <c r="B1476">
        <v>27.835000000000001</v>
      </c>
      <c r="C1476">
        <v>6.03</v>
      </c>
      <c r="D1476" t="s">
        <v>2379</v>
      </c>
      <c r="E1476" t="s">
        <v>2379</v>
      </c>
      <c r="F1476" t="s">
        <v>2379</v>
      </c>
      <c r="G1476">
        <v>1</v>
      </c>
      <c r="H1476" t="s">
        <v>2379</v>
      </c>
      <c r="J1476" t="str" cm="1">
        <f t="array" ref="J1476">_xlfn.IFS(B1476&lt;18.5,"Underweight",B1476&lt;=24.9,"Normal weight",B1476&lt;=29.9, "overweight",TRUE,"obesity")</f>
        <v>overweight</v>
      </c>
      <c r="K1476" t="str" cm="1">
        <f t="array" ref="K1476">_xlfn.IFS(C1476&lt;5.7,"Normal",C1476&lt;=6.4,"Predibetics",TRUE,"Diabetes")</f>
        <v>Predibetics</v>
      </c>
    </row>
    <row r="1477" spans="1:11" x14ac:dyDescent="0.3">
      <c r="A1477" t="s">
        <v>894</v>
      </c>
      <c r="B1477">
        <v>39.229999999999997</v>
      </c>
      <c r="C1477">
        <v>5.36</v>
      </c>
      <c r="D1477" t="s">
        <v>2379</v>
      </c>
      <c r="E1477" t="s">
        <v>2379</v>
      </c>
      <c r="F1477" t="s">
        <v>2379</v>
      </c>
      <c r="G1477">
        <v>0</v>
      </c>
      <c r="H1477" t="s">
        <v>2379</v>
      </c>
      <c r="J1477" t="str" cm="1">
        <f t="array" ref="J1477">_xlfn.IFS(B1477&lt;18.5,"Underweight",B1477&lt;=24.9,"Normal weight",B1477&lt;=29.9, "overweight",TRUE,"obesity")</f>
        <v>obesity</v>
      </c>
      <c r="K1477" t="str" cm="1">
        <f t="array" ref="K1477">_xlfn.IFS(C1477&lt;5.7,"Normal",C1477&lt;=6.4,"Predibetics",TRUE,"Diabetes")</f>
        <v>Normal</v>
      </c>
    </row>
    <row r="1478" spans="1:11" x14ac:dyDescent="0.3">
      <c r="A1478" t="s">
        <v>893</v>
      </c>
      <c r="B1478">
        <v>19.95</v>
      </c>
      <c r="C1478">
        <v>6.11</v>
      </c>
      <c r="D1478" t="s">
        <v>2379</v>
      </c>
      <c r="E1478" t="s">
        <v>2379</v>
      </c>
      <c r="F1478" t="s">
        <v>2379</v>
      </c>
      <c r="G1478">
        <v>1</v>
      </c>
      <c r="H1478" t="s">
        <v>2379</v>
      </c>
      <c r="J1478" t="str" cm="1">
        <f t="array" ref="J1478">_xlfn.IFS(B1478&lt;18.5,"Underweight",B1478&lt;=24.9,"Normal weight",B1478&lt;=29.9, "overweight",TRUE,"obesity")</f>
        <v>Normal weight</v>
      </c>
      <c r="K1478" t="str" cm="1">
        <f t="array" ref="K1478">_xlfn.IFS(C1478&lt;5.7,"Normal",C1478&lt;=6.4,"Predibetics",TRUE,"Diabetes")</f>
        <v>Predibetics</v>
      </c>
    </row>
    <row r="1479" spans="1:11" x14ac:dyDescent="0.3">
      <c r="A1479" t="s">
        <v>892</v>
      </c>
      <c r="B1479">
        <v>34.64</v>
      </c>
      <c r="C1479">
        <v>4.88</v>
      </c>
      <c r="D1479" t="s">
        <v>2379</v>
      </c>
      <c r="E1479" t="s">
        <v>2379</v>
      </c>
      <c r="F1479" t="s">
        <v>2381</v>
      </c>
      <c r="G1479">
        <v>1</v>
      </c>
      <c r="H1479" t="s">
        <v>2379</v>
      </c>
      <c r="J1479" t="str" cm="1">
        <f t="array" ref="J1479">_xlfn.IFS(B1479&lt;18.5,"Underweight",B1479&lt;=24.9,"Normal weight",B1479&lt;=29.9, "overweight",TRUE,"obesity")</f>
        <v>obesity</v>
      </c>
      <c r="K1479" t="str" cm="1">
        <f t="array" ref="K1479">_xlfn.IFS(C1479&lt;5.7,"Normal",C1479&lt;=6.4,"Predibetics",TRUE,"Diabetes")</f>
        <v>Normal</v>
      </c>
    </row>
    <row r="1480" spans="1:11" x14ac:dyDescent="0.3">
      <c r="A1480" t="s">
        <v>891</v>
      </c>
      <c r="B1480">
        <v>18.75</v>
      </c>
      <c r="C1480">
        <v>6.72</v>
      </c>
      <c r="D1480" t="s">
        <v>2379</v>
      </c>
      <c r="E1480" t="s">
        <v>2379</v>
      </c>
      <c r="F1480" t="s">
        <v>2379</v>
      </c>
      <c r="G1480">
        <v>0</v>
      </c>
      <c r="H1480" t="s">
        <v>2379</v>
      </c>
      <c r="J1480" t="str" cm="1">
        <f t="array" ref="J1480">_xlfn.IFS(B1480&lt;18.5,"Underweight",B1480&lt;=24.9,"Normal weight",B1480&lt;=29.9, "overweight",TRUE,"obesity")</f>
        <v>Normal weight</v>
      </c>
      <c r="K1480" t="str" cm="1">
        <f t="array" ref="K1480">_xlfn.IFS(C1480&lt;5.7,"Normal",C1480&lt;=6.4,"Predibetics",TRUE,"Diabetes")</f>
        <v>Diabetes</v>
      </c>
    </row>
    <row r="1481" spans="1:11" x14ac:dyDescent="0.3">
      <c r="A1481" t="s">
        <v>890</v>
      </c>
      <c r="B1481">
        <v>26.48</v>
      </c>
      <c r="C1481">
        <v>4.2</v>
      </c>
      <c r="D1481" t="s">
        <v>2379</v>
      </c>
      <c r="E1481" t="s">
        <v>2379</v>
      </c>
      <c r="F1481" t="s">
        <v>2379</v>
      </c>
      <c r="G1481">
        <v>1</v>
      </c>
      <c r="H1481" t="s">
        <v>2379</v>
      </c>
      <c r="J1481" t="str" cm="1">
        <f t="array" ref="J1481">_xlfn.IFS(B1481&lt;18.5,"Underweight",B1481&lt;=24.9,"Normal weight",B1481&lt;=29.9, "overweight",TRUE,"obesity")</f>
        <v>overweight</v>
      </c>
      <c r="K1481" t="str" cm="1">
        <f t="array" ref="K1481">_xlfn.IFS(C1481&lt;5.7,"Normal",C1481&lt;=6.4,"Predibetics",TRUE,"Diabetes")</f>
        <v>Normal</v>
      </c>
    </row>
    <row r="1482" spans="1:11" x14ac:dyDescent="0.3">
      <c r="A1482" t="s">
        <v>889</v>
      </c>
      <c r="B1482">
        <v>34.83</v>
      </c>
      <c r="C1482">
        <v>5.79</v>
      </c>
      <c r="D1482" t="s">
        <v>2379</v>
      </c>
      <c r="E1482" t="s">
        <v>2379</v>
      </c>
      <c r="F1482" t="s">
        <v>2379</v>
      </c>
      <c r="G1482">
        <v>1</v>
      </c>
      <c r="H1482" t="s">
        <v>2379</v>
      </c>
      <c r="J1482" t="str" cm="1">
        <f t="array" ref="J1482">_xlfn.IFS(B1482&lt;18.5,"Underweight",B1482&lt;=24.9,"Normal weight",B1482&lt;=29.9, "overweight",TRUE,"obesity")</f>
        <v>obesity</v>
      </c>
      <c r="K1482" t="str" cm="1">
        <f t="array" ref="K1482">_xlfn.IFS(C1482&lt;5.7,"Normal",C1482&lt;=6.4,"Predibetics",TRUE,"Diabetes")</f>
        <v>Predibetics</v>
      </c>
    </row>
    <row r="1483" spans="1:11" x14ac:dyDescent="0.3">
      <c r="A1483" t="s">
        <v>888</v>
      </c>
      <c r="B1483">
        <v>25.46</v>
      </c>
      <c r="C1483">
        <v>4.29</v>
      </c>
      <c r="D1483" t="s">
        <v>2379</v>
      </c>
      <c r="E1483" t="s">
        <v>2379</v>
      </c>
      <c r="F1483" t="s">
        <v>2379</v>
      </c>
      <c r="G1483">
        <v>0</v>
      </c>
      <c r="H1483" t="s">
        <v>2379</v>
      </c>
      <c r="J1483" t="str" cm="1">
        <f t="array" ref="J1483">_xlfn.IFS(B1483&lt;18.5,"Underweight",B1483&lt;=24.9,"Normal weight",B1483&lt;=29.9, "overweight",TRUE,"obesity")</f>
        <v>overweight</v>
      </c>
      <c r="K1483" t="str" cm="1">
        <f t="array" ref="K1483">_xlfn.IFS(C1483&lt;5.7,"Normal",C1483&lt;=6.4,"Predibetics",TRUE,"Diabetes")</f>
        <v>Normal</v>
      </c>
    </row>
    <row r="1484" spans="1:11" x14ac:dyDescent="0.3">
      <c r="A1484" t="s">
        <v>887</v>
      </c>
      <c r="B1484">
        <v>23.31</v>
      </c>
      <c r="C1484">
        <v>8.27</v>
      </c>
      <c r="D1484" t="s">
        <v>2379</v>
      </c>
      <c r="E1484" t="s">
        <v>2379</v>
      </c>
      <c r="F1484" t="s">
        <v>2379</v>
      </c>
      <c r="G1484">
        <v>0</v>
      </c>
      <c r="H1484" t="s">
        <v>2379</v>
      </c>
      <c r="J1484" t="str" cm="1">
        <f t="array" ref="J1484">_xlfn.IFS(B1484&lt;18.5,"Underweight",B1484&lt;=24.9,"Normal weight",B1484&lt;=29.9, "overweight",TRUE,"obesity")</f>
        <v>Normal weight</v>
      </c>
      <c r="K1484" t="str" cm="1">
        <f t="array" ref="K1484">_xlfn.IFS(C1484&lt;5.7,"Normal",C1484&lt;=6.4,"Predibetics",TRUE,"Diabetes")</f>
        <v>Diabetes</v>
      </c>
    </row>
    <row r="1485" spans="1:11" x14ac:dyDescent="0.3">
      <c r="A1485" t="s">
        <v>886</v>
      </c>
      <c r="B1485">
        <v>29</v>
      </c>
      <c r="C1485">
        <v>4.5599999999999996</v>
      </c>
      <c r="D1485" t="s">
        <v>2379</v>
      </c>
      <c r="E1485" t="s">
        <v>2379</v>
      </c>
      <c r="F1485" t="s">
        <v>2379</v>
      </c>
      <c r="G1485">
        <v>0</v>
      </c>
      <c r="H1485" t="s">
        <v>2379</v>
      </c>
      <c r="J1485" t="str" cm="1">
        <f t="array" ref="J1485">_xlfn.IFS(B1485&lt;18.5,"Underweight",B1485&lt;=24.9,"Normal weight",B1485&lt;=29.9, "overweight",TRUE,"obesity")</f>
        <v>overweight</v>
      </c>
      <c r="K1485" t="str" cm="1">
        <f t="array" ref="K1485">_xlfn.IFS(C1485&lt;5.7,"Normal",C1485&lt;=6.4,"Predibetics",TRUE,"Diabetes")</f>
        <v>Normal</v>
      </c>
    </row>
    <row r="1486" spans="1:11" x14ac:dyDescent="0.3">
      <c r="A1486" t="s">
        <v>885</v>
      </c>
      <c r="B1486">
        <v>32.869999999999997</v>
      </c>
      <c r="C1486">
        <v>5.33</v>
      </c>
      <c r="D1486" t="s">
        <v>2379</v>
      </c>
      <c r="E1486" t="s">
        <v>2379</v>
      </c>
      <c r="F1486" t="s">
        <v>2379</v>
      </c>
      <c r="G1486">
        <v>0</v>
      </c>
      <c r="H1486" t="s">
        <v>2379</v>
      </c>
      <c r="J1486" t="str" cm="1">
        <f t="array" ref="J1486">_xlfn.IFS(B1486&lt;18.5,"Underweight",B1486&lt;=24.9,"Normal weight",B1486&lt;=29.9, "overweight",TRUE,"obesity")</f>
        <v>obesity</v>
      </c>
      <c r="K1486" t="str" cm="1">
        <f t="array" ref="K1486">_xlfn.IFS(C1486&lt;5.7,"Normal",C1486&lt;=6.4,"Predibetics",TRUE,"Diabetes")</f>
        <v>Normal</v>
      </c>
    </row>
    <row r="1487" spans="1:11" x14ac:dyDescent="0.3">
      <c r="A1487" t="s">
        <v>884</v>
      </c>
      <c r="B1487">
        <v>26.18</v>
      </c>
      <c r="C1487">
        <v>5.63</v>
      </c>
      <c r="D1487" t="s">
        <v>2379</v>
      </c>
      <c r="E1487" t="s">
        <v>2379</v>
      </c>
      <c r="F1487" t="s">
        <v>2379</v>
      </c>
      <c r="G1487">
        <v>0</v>
      </c>
      <c r="H1487" t="s">
        <v>2379</v>
      </c>
      <c r="J1487" t="str" cm="1">
        <f t="array" ref="J1487">_xlfn.IFS(B1487&lt;18.5,"Underweight",B1487&lt;=24.9,"Normal weight",B1487&lt;=29.9, "overweight",TRUE,"obesity")</f>
        <v>overweight</v>
      </c>
      <c r="K1487" t="str" cm="1">
        <f t="array" ref="K1487">_xlfn.IFS(C1487&lt;5.7,"Normal",C1487&lt;=6.4,"Predibetics",TRUE,"Diabetes")</f>
        <v>Normal</v>
      </c>
    </row>
    <row r="1488" spans="1:11" x14ac:dyDescent="0.3">
      <c r="A1488" t="s">
        <v>883</v>
      </c>
      <c r="B1488">
        <v>25.3</v>
      </c>
      <c r="C1488">
        <v>5.12</v>
      </c>
      <c r="D1488" t="s">
        <v>2379</v>
      </c>
      <c r="E1488" t="s">
        <v>2379</v>
      </c>
      <c r="F1488" t="s">
        <v>2379</v>
      </c>
      <c r="G1488">
        <v>0</v>
      </c>
      <c r="H1488" t="s">
        <v>2379</v>
      </c>
      <c r="J1488" t="str" cm="1">
        <f t="array" ref="J1488">_xlfn.IFS(B1488&lt;18.5,"Underweight",B1488&lt;=24.9,"Normal weight",B1488&lt;=29.9, "overweight",TRUE,"obesity")</f>
        <v>overweight</v>
      </c>
      <c r="K1488" t="str" cm="1">
        <f t="array" ref="K1488">_xlfn.IFS(C1488&lt;5.7,"Normal",C1488&lt;=6.4,"Predibetics",TRUE,"Diabetes")</f>
        <v>Normal</v>
      </c>
    </row>
    <row r="1489" spans="1:11" x14ac:dyDescent="0.3">
      <c r="A1489" t="s">
        <v>882</v>
      </c>
      <c r="B1489">
        <v>36.94</v>
      </c>
      <c r="C1489">
        <v>5.15</v>
      </c>
      <c r="D1489" t="s">
        <v>2380</v>
      </c>
      <c r="E1489" t="s">
        <v>2379</v>
      </c>
      <c r="F1489" t="s">
        <v>2379</v>
      </c>
      <c r="G1489">
        <v>1</v>
      </c>
      <c r="H1489" t="s">
        <v>2379</v>
      </c>
      <c r="J1489" t="str" cm="1">
        <f t="array" ref="J1489">_xlfn.IFS(B1489&lt;18.5,"Underweight",B1489&lt;=24.9,"Normal weight",B1489&lt;=29.9, "overweight",TRUE,"obesity")</f>
        <v>obesity</v>
      </c>
      <c r="K1489" t="str" cm="1">
        <f t="array" ref="K1489">_xlfn.IFS(C1489&lt;5.7,"Normal",C1489&lt;=6.4,"Predibetics",TRUE,"Diabetes")</f>
        <v>Normal</v>
      </c>
    </row>
    <row r="1490" spans="1:11" x14ac:dyDescent="0.3">
      <c r="A1490" t="s">
        <v>881</v>
      </c>
      <c r="B1490">
        <v>22.86</v>
      </c>
      <c r="C1490">
        <v>7.5</v>
      </c>
      <c r="D1490" t="s">
        <v>2379</v>
      </c>
      <c r="E1490" t="s">
        <v>2379</v>
      </c>
      <c r="F1490" t="s">
        <v>2379</v>
      </c>
      <c r="G1490">
        <v>0</v>
      </c>
      <c r="H1490" t="s">
        <v>2379</v>
      </c>
      <c r="J1490" t="str" cm="1">
        <f t="array" ref="J1490">_xlfn.IFS(B1490&lt;18.5,"Underweight",B1490&lt;=24.9,"Normal weight",B1490&lt;=29.9, "overweight",TRUE,"obesity")</f>
        <v>Normal weight</v>
      </c>
      <c r="K1490" t="str" cm="1">
        <f t="array" ref="K1490">_xlfn.IFS(C1490&lt;5.7,"Normal",C1490&lt;=6.4,"Predibetics",TRUE,"Diabetes")</f>
        <v>Diabetes</v>
      </c>
    </row>
    <row r="1491" spans="1:11" x14ac:dyDescent="0.3">
      <c r="A1491" t="s">
        <v>880</v>
      </c>
      <c r="B1491">
        <v>18.760000000000002</v>
      </c>
      <c r="C1491">
        <v>4.88</v>
      </c>
      <c r="D1491" t="s">
        <v>2380</v>
      </c>
      <c r="E1491" t="s">
        <v>2379</v>
      </c>
      <c r="F1491" t="s">
        <v>2381</v>
      </c>
      <c r="G1491">
        <v>1</v>
      </c>
      <c r="H1491" t="s">
        <v>2379</v>
      </c>
      <c r="J1491" t="str" cm="1">
        <f t="array" ref="J1491">_xlfn.IFS(B1491&lt;18.5,"Underweight",B1491&lt;=24.9,"Normal weight",B1491&lt;=29.9, "overweight",TRUE,"obesity")</f>
        <v>Normal weight</v>
      </c>
      <c r="K1491" t="str" cm="1">
        <f t="array" ref="K1491">_xlfn.IFS(C1491&lt;5.7,"Normal",C1491&lt;=6.4,"Predibetics",TRUE,"Diabetes")</f>
        <v>Normal</v>
      </c>
    </row>
    <row r="1492" spans="1:11" x14ac:dyDescent="0.3">
      <c r="A1492" t="s">
        <v>879</v>
      </c>
      <c r="B1492">
        <v>24.36</v>
      </c>
      <c r="C1492">
        <v>5.57</v>
      </c>
      <c r="D1492" t="s">
        <v>2379</v>
      </c>
      <c r="E1492" t="s">
        <v>2379</v>
      </c>
      <c r="F1492" t="s">
        <v>2379</v>
      </c>
      <c r="G1492">
        <v>0</v>
      </c>
      <c r="H1492" t="s">
        <v>2379</v>
      </c>
      <c r="J1492" t="str" cm="1">
        <f t="array" ref="J1492">_xlfn.IFS(B1492&lt;18.5,"Underweight",B1492&lt;=24.9,"Normal weight",B1492&lt;=29.9, "overweight",TRUE,"obesity")</f>
        <v>Normal weight</v>
      </c>
      <c r="K1492" t="str" cm="1">
        <f t="array" ref="K1492">_xlfn.IFS(C1492&lt;5.7,"Normal",C1492&lt;=6.4,"Predibetics",TRUE,"Diabetes")</f>
        <v>Normal</v>
      </c>
    </row>
    <row r="1493" spans="1:11" x14ac:dyDescent="0.3">
      <c r="A1493" t="s">
        <v>878</v>
      </c>
      <c r="B1493">
        <v>32.299999999999997</v>
      </c>
      <c r="C1493">
        <v>5.31</v>
      </c>
      <c r="D1493" t="s">
        <v>2379</v>
      </c>
      <c r="E1493" t="s">
        <v>2379</v>
      </c>
      <c r="F1493" t="s">
        <v>2379</v>
      </c>
      <c r="G1493">
        <v>0</v>
      </c>
      <c r="H1493" t="s">
        <v>2379</v>
      </c>
      <c r="J1493" t="str" cm="1">
        <f t="array" ref="J1493">_xlfn.IFS(B1493&lt;18.5,"Underweight",B1493&lt;=24.9,"Normal weight",B1493&lt;=29.9, "overweight",TRUE,"obesity")</f>
        <v>obesity</v>
      </c>
      <c r="K1493" t="str" cm="1">
        <f t="array" ref="K1493">_xlfn.IFS(C1493&lt;5.7,"Normal",C1493&lt;=6.4,"Predibetics",TRUE,"Diabetes")</f>
        <v>Normal</v>
      </c>
    </row>
    <row r="1494" spans="1:11" x14ac:dyDescent="0.3">
      <c r="A1494" t="s">
        <v>877</v>
      </c>
      <c r="B1494">
        <v>22.704999999999998</v>
      </c>
      <c r="C1494">
        <v>4.57</v>
      </c>
      <c r="D1494" t="s">
        <v>2380</v>
      </c>
      <c r="E1494" t="s">
        <v>2379</v>
      </c>
      <c r="F1494" t="s">
        <v>2379</v>
      </c>
      <c r="G1494">
        <v>0</v>
      </c>
      <c r="H1494" t="s">
        <v>2379</v>
      </c>
      <c r="J1494" t="str" cm="1">
        <f t="array" ref="J1494">_xlfn.IFS(B1494&lt;18.5,"Underweight",B1494&lt;=24.9,"Normal weight",B1494&lt;=29.9, "overweight",TRUE,"obesity")</f>
        <v>Normal weight</v>
      </c>
      <c r="K1494" t="str" cm="1">
        <f t="array" ref="K1494">_xlfn.IFS(C1494&lt;5.7,"Normal",C1494&lt;=6.4,"Predibetics",TRUE,"Diabetes")</f>
        <v>Normal</v>
      </c>
    </row>
    <row r="1495" spans="1:11" x14ac:dyDescent="0.3">
      <c r="A1495" t="s">
        <v>876</v>
      </c>
      <c r="B1495">
        <v>21.79</v>
      </c>
      <c r="C1495">
        <v>8.6999999999999993</v>
      </c>
      <c r="D1495" t="s">
        <v>2380</v>
      </c>
      <c r="E1495" t="s">
        <v>2379</v>
      </c>
      <c r="F1495" t="s">
        <v>2379</v>
      </c>
      <c r="G1495">
        <v>1</v>
      </c>
      <c r="H1495" t="s">
        <v>2379</v>
      </c>
      <c r="J1495" t="str" cm="1">
        <f t="array" ref="J1495">_xlfn.IFS(B1495&lt;18.5,"Underweight",B1495&lt;=24.9,"Normal weight",B1495&lt;=29.9, "overweight",TRUE,"obesity")</f>
        <v>Normal weight</v>
      </c>
      <c r="K1495" t="str" cm="1">
        <f t="array" ref="K1495">_xlfn.IFS(C1495&lt;5.7,"Normal",C1495&lt;=6.4,"Predibetics",TRUE,"Diabetes")</f>
        <v>Diabetes</v>
      </c>
    </row>
    <row r="1496" spans="1:11" x14ac:dyDescent="0.3">
      <c r="A1496" t="s">
        <v>875</v>
      </c>
      <c r="B1496">
        <v>24.52</v>
      </c>
      <c r="C1496">
        <v>4.76</v>
      </c>
      <c r="D1496" t="s">
        <v>2379</v>
      </c>
      <c r="E1496" t="s">
        <v>2379</v>
      </c>
      <c r="F1496" t="s">
        <v>2379</v>
      </c>
      <c r="G1496">
        <v>0</v>
      </c>
      <c r="H1496" t="s">
        <v>2379</v>
      </c>
      <c r="J1496" t="str" cm="1">
        <f t="array" ref="J1496">_xlfn.IFS(B1496&lt;18.5,"Underweight",B1496&lt;=24.9,"Normal weight",B1496&lt;=29.9, "overweight",TRUE,"obesity")</f>
        <v>Normal weight</v>
      </c>
      <c r="K1496" t="str" cm="1">
        <f t="array" ref="K1496">_xlfn.IFS(C1496&lt;5.7,"Normal",C1496&lt;=6.4,"Predibetics",TRUE,"Diabetes")</f>
        <v>Normal</v>
      </c>
    </row>
    <row r="1497" spans="1:11" x14ac:dyDescent="0.3">
      <c r="A1497" t="s">
        <v>874</v>
      </c>
      <c r="B1497">
        <v>39.520000000000003</v>
      </c>
      <c r="C1497">
        <v>11.81</v>
      </c>
      <c r="D1497" t="s">
        <v>2379</v>
      </c>
      <c r="E1497" t="s">
        <v>2379</v>
      </c>
      <c r="F1497" t="s">
        <v>2379</v>
      </c>
      <c r="G1497">
        <v>0</v>
      </c>
      <c r="H1497" t="s">
        <v>2379</v>
      </c>
      <c r="J1497" t="str" cm="1">
        <f t="array" ref="J1497">_xlfn.IFS(B1497&lt;18.5,"Underweight",B1497&lt;=24.9,"Normal weight",B1497&lt;=29.9, "overweight",TRUE,"obesity")</f>
        <v>obesity</v>
      </c>
      <c r="K1497" t="str" cm="1">
        <f t="array" ref="K1497">_xlfn.IFS(C1497&lt;5.7,"Normal",C1497&lt;=6.4,"Predibetics",TRUE,"Diabetes")</f>
        <v>Diabetes</v>
      </c>
    </row>
    <row r="1498" spans="1:11" x14ac:dyDescent="0.3">
      <c r="A1498" t="s">
        <v>873</v>
      </c>
      <c r="B1498">
        <v>24.49</v>
      </c>
      <c r="C1498">
        <v>4.67</v>
      </c>
      <c r="D1498" t="s">
        <v>2379</v>
      </c>
      <c r="E1498" t="s">
        <v>2379</v>
      </c>
      <c r="F1498" t="s">
        <v>2379</v>
      </c>
      <c r="G1498">
        <v>0</v>
      </c>
      <c r="H1498" t="s">
        <v>2379</v>
      </c>
      <c r="J1498" t="str" cm="1">
        <f t="array" ref="J1498">_xlfn.IFS(B1498&lt;18.5,"Underweight",B1498&lt;=24.9,"Normal weight",B1498&lt;=29.9, "overweight",TRUE,"obesity")</f>
        <v>Normal weight</v>
      </c>
      <c r="K1498" t="str" cm="1">
        <f t="array" ref="K1498">_xlfn.IFS(C1498&lt;5.7,"Normal",C1498&lt;=6.4,"Predibetics",TRUE,"Diabetes")</f>
        <v>Normal</v>
      </c>
    </row>
    <row r="1499" spans="1:11" x14ac:dyDescent="0.3">
      <c r="A1499" t="s">
        <v>872</v>
      </c>
      <c r="B1499">
        <v>26.315000000000001</v>
      </c>
      <c r="C1499">
        <v>6.02</v>
      </c>
      <c r="D1499" t="s">
        <v>2379</v>
      </c>
      <c r="E1499" t="s">
        <v>2379</v>
      </c>
      <c r="F1499" t="s">
        <v>2379</v>
      </c>
      <c r="G1499">
        <v>0</v>
      </c>
      <c r="H1499" t="s">
        <v>2379</v>
      </c>
      <c r="J1499" t="str" cm="1">
        <f t="array" ref="J1499">_xlfn.IFS(B1499&lt;18.5,"Underweight",B1499&lt;=24.9,"Normal weight",B1499&lt;=29.9, "overweight",TRUE,"obesity")</f>
        <v>overweight</v>
      </c>
      <c r="K1499" t="str" cm="1">
        <f t="array" ref="K1499">_xlfn.IFS(C1499&lt;5.7,"Normal",C1499&lt;=6.4,"Predibetics",TRUE,"Diabetes")</f>
        <v>Predibetics</v>
      </c>
    </row>
    <row r="1500" spans="1:11" x14ac:dyDescent="0.3">
      <c r="A1500" t="s">
        <v>871</v>
      </c>
      <c r="B1500">
        <v>22.58</v>
      </c>
      <c r="C1500">
        <v>7.46</v>
      </c>
      <c r="D1500" t="s">
        <v>2379</v>
      </c>
      <c r="E1500" t="s">
        <v>2379</v>
      </c>
      <c r="F1500" t="s">
        <v>2379</v>
      </c>
      <c r="G1500">
        <v>0</v>
      </c>
      <c r="H1500" t="s">
        <v>2379</v>
      </c>
      <c r="J1500" t="str" cm="1">
        <f t="array" ref="J1500">_xlfn.IFS(B1500&lt;18.5,"Underweight",B1500&lt;=24.9,"Normal weight",B1500&lt;=29.9, "overweight",TRUE,"obesity")</f>
        <v>Normal weight</v>
      </c>
      <c r="K1500" t="str" cm="1">
        <f t="array" ref="K1500">_xlfn.IFS(C1500&lt;5.7,"Normal",C1500&lt;=6.4,"Predibetics",TRUE,"Diabetes")</f>
        <v>Diabetes</v>
      </c>
    </row>
    <row r="1501" spans="1:11" x14ac:dyDescent="0.3">
      <c r="A1501" t="s">
        <v>870</v>
      </c>
      <c r="B1501">
        <v>19.475000000000001</v>
      </c>
      <c r="C1501">
        <v>4.74</v>
      </c>
      <c r="D1501" t="s">
        <v>2379</v>
      </c>
      <c r="E1501" t="s">
        <v>2379</v>
      </c>
      <c r="F1501" t="s">
        <v>2379</v>
      </c>
      <c r="G1501">
        <v>1</v>
      </c>
      <c r="H1501" t="s">
        <v>2379</v>
      </c>
      <c r="J1501" t="str" cm="1">
        <f t="array" ref="J1501">_xlfn.IFS(B1501&lt;18.5,"Underweight",B1501&lt;=24.9,"Normal weight",B1501&lt;=29.9, "overweight",TRUE,"obesity")</f>
        <v>Normal weight</v>
      </c>
      <c r="K1501" t="str" cm="1">
        <f t="array" ref="K1501">_xlfn.IFS(C1501&lt;5.7,"Normal",C1501&lt;=6.4,"Predibetics",TRUE,"Diabetes")</f>
        <v>Normal</v>
      </c>
    </row>
    <row r="1502" spans="1:11" x14ac:dyDescent="0.3">
      <c r="A1502" t="s">
        <v>869</v>
      </c>
      <c r="B1502">
        <v>26.33</v>
      </c>
      <c r="C1502">
        <v>4.79</v>
      </c>
      <c r="D1502" t="s">
        <v>2379</v>
      </c>
      <c r="E1502" t="s">
        <v>2379</v>
      </c>
      <c r="F1502" t="s">
        <v>2379</v>
      </c>
      <c r="G1502">
        <v>0</v>
      </c>
      <c r="H1502" t="s">
        <v>2379</v>
      </c>
      <c r="J1502" t="str" cm="1">
        <f t="array" ref="J1502">_xlfn.IFS(B1502&lt;18.5,"Underweight",B1502&lt;=24.9,"Normal weight",B1502&lt;=29.9, "overweight",TRUE,"obesity")</f>
        <v>overweight</v>
      </c>
      <c r="K1502" t="str" cm="1">
        <f t="array" ref="K1502">_xlfn.IFS(C1502&lt;5.7,"Normal",C1502&lt;=6.4,"Predibetics",TRUE,"Diabetes")</f>
        <v>Normal</v>
      </c>
    </row>
    <row r="1503" spans="1:11" x14ac:dyDescent="0.3">
      <c r="A1503" t="s">
        <v>868</v>
      </c>
      <c r="B1503">
        <v>17.29</v>
      </c>
      <c r="C1503">
        <v>5.35</v>
      </c>
      <c r="D1503" t="s">
        <v>2380</v>
      </c>
      <c r="E1503" t="s">
        <v>2379</v>
      </c>
      <c r="F1503" t="s">
        <v>2379</v>
      </c>
      <c r="G1503">
        <v>0</v>
      </c>
      <c r="H1503" t="s">
        <v>2379</v>
      </c>
      <c r="J1503" t="str" cm="1">
        <f t="array" ref="J1503">_xlfn.IFS(B1503&lt;18.5,"Underweight",B1503&lt;=24.9,"Normal weight",B1503&lt;=29.9, "overweight",TRUE,"obesity")</f>
        <v>Underweight</v>
      </c>
      <c r="K1503" t="str" cm="1">
        <f t="array" ref="K1503">_xlfn.IFS(C1503&lt;5.7,"Normal",C1503&lt;=6.4,"Predibetics",TRUE,"Diabetes")</f>
        <v>Normal</v>
      </c>
    </row>
    <row r="1504" spans="1:11" x14ac:dyDescent="0.3">
      <c r="A1504" t="s">
        <v>867</v>
      </c>
      <c r="B1504">
        <v>42.88</v>
      </c>
      <c r="C1504">
        <v>4.87</v>
      </c>
      <c r="D1504" t="s">
        <v>2379</v>
      </c>
      <c r="E1504" t="s">
        <v>2380</v>
      </c>
      <c r="F1504" t="s">
        <v>2379</v>
      </c>
      <c r="G1504">
        <v>1</v>
      </c>
      <c r="H1504" t="s">
        <v>2379</v>
      </c>
      <c r="J1504" t="str" cm="1">
        <f t="array" ref="J1504">_xlfn.IFS(B1504&lt;18.5,"Underweight",B1504&lt;=24.9,"Normal weight",B1504&lt;=29.9, "overweight",TRUE,"obesity")</f>
        <v>obesity</v>
      </c>
      <c r="K1504" t="str" cm="1">
        <f t="array" ref="K1504">_xlfn.IFS(C1504&lt;5.7,"Normal",C1504&lt;=6.4,"Predibetics",TRUE,"Diabetes")</f>
        <v>Normal</v>
      </c>
    </row>
    <row r="1505" spans="1:11" x14ac:dyDescent="0.3">
      <c r="A1505" t="s">
        <v>866</v>
      </c>
      <c r="B1505">
        <v>32.200000000000003</v>
      </c>
      <c r="C1505">
        <v>10.09</v>
      </c>
      <c r="D1505" t="s">
        <v>2380</v>
      </c>
      <c r="E1505" t="s">
        <v>2379</v>
      </c>
      <c r="F1505" t="s">
        <v>2379</v>
      </c>
      <c r="G1505">
        <v>0</v>
      </c>
      <c r="H1505" t="s">
        <v>2379</v>
      </c>
      <c r="J1505" t="str" cm="1">
        <f t="array" ref="J1505">_xlfn.IFS(B1505&lt;18.5,"Underweight",B1505&lt;=24.9,"Normal weight",B1505&lt;=29.9, "overweight",TRUE,"obesity")</f>
        <v>obesity</v>
      </c>
      <c r="K1505" t="str" cm="1">
        <f t="array" ref="K1505">_xlfn.IFS(C1505&lt;5.7,"Normal",C1505&lt;=6.4,"Predibetics",TRUE,"Diabetes")</f>
        <v>Diabetes</v>
      </c>
    </row>
    <row r="1506" spans="1:11" x14ac:dyDescent="0.3">
      <c r="A1506" t="s">
        <v>865</v>
      </c>
      <c r="B1506">
        <v>18.75</v>
      </c>
      <c r="C1506">
        <v>5.47</v>
      </c>
      <c r="D1506" t="s">
        <v>2380</v>
      </c>
      <c r="E1506" t="s">
        <v>2379</v>
      </c>
      <c r="F1506" t="s">
        <v>2381</v>
      </c>
      <c r="G1506">
        <v>1</v>
      </c>
      <c r="H1506" t="s">
        <v>2379</v>
      </c>
      <c r="J1506" t="str" cm="1">
        <f t="array" ref="J1506">_xlfn.IFS(B1506&lt;18.5,"Underweight",B1506&lt;=24.9,"Normal weight",B1506&lt;=29.9, "overweight",TRUE,"obesity")</f>
        <v>Normal weight</v>
      </c>
      <c r="K1506" t="str" cm="1">
        <f t="array" ref="K1506">_xlfn.IFS(C1506&lt;5.7,"Normal",C1506&lt;=6.4,"Predibetics",TRUE,"Diabetes")</f>
        <v>Normal</v>
      </c>
    </row>
    <row r="1507" spans="1:11" x14ac:dyDescent="0.3">
      <c r="A1507" t="s">
        <v>864</v>
      </c>
      <c r="B1507">
        <v>22.36</v>
      </c>
      <c r="C1507">
        <v>8.6</v>
      </c>
      <c r="D1507" t="s">
        <v>2379</v>
      </c>
      <c r="E1507" t="s">
        <v>2379</v>
      </c>
      <c r="F1507" t="s">
        <v>2379</v>
      </c>
      <c r="G1507">
        <v>0</v>
      </c>
      <c r="H1507" t="s">
        <v>2379</v>
      </c>
      <c r="J1507" t="str" cm="1">
        <f t="array" ref="J1507">_xlfn.IFS(B1507&lt;18.5,"Underweight",B1507&lt;=24.9,"Normal weight",B1507&lt;=29.9, "overweight",TRUE,"obesity")</f>
        <v>Normal weight</v>
      </c>
      <c r="K1507" t="str" cm="1">
        <f t="array" ref="K1507">_xlfn.IFS(C1507&lt;5.7,"Normal",C1507&lt;=6.4,"Predibetics",TRUE,"Diabetes")</f>
        <v>Diabetes</v>
      </c>
    </row>
    <row r="1508" spans="1:11" x14ac:dyDescent="0.3">
      <c r="A1508" t="s">
        <v>863</v>
      </c>
      <c r="B1508">
        <v>23.94</v>
      </c>
      <c r="C1508">
        <v>10.74</v>
      </c>
      <c r="D1508" t="s">
        <v>2380</v>
      </c>
      <c r="E1508" t="s">
        <v>2379</v>
      </c>
      <c r="F1508" t="s">
        <v>2379</v>
      </c>
      <c r="G1508">
        <v>0</v>
      </c>
      <c r="H1508" t="s">
        <v>2379</v>
      </c>
      <c r="J1508" t="str" cm="1">
        <f t="array" ref="J1508">_xlfn.IFS(B1508&lt;18.5,"Underweight",B1508&lt;=24.9,"Normal weight",B1508&lt;=29.9, "overweight",TRUE,"obesity")</f>
        <v>Normal weight</v>
      </c>
      <c r="K1508" t="str" cm="1">
        <f t="array" ref="K1508">_xlfn.IFS(C1508&lt;5.7,"Normal",C1508&lt;=6.4,"Predibetics",TRUE,"Diabetes")</f>
        <v>Diabetes</v>
      </c>
    </row>
    <row r="1509" spans="1:11" x14ac:dyDescent="0.3">
      <c r="A1509" t="s">
        <v>862</v>
      </c>
      <c r="B1509">
        <v>30.1</v>
      </c>
      <c r="C1509">
        <v>4.3899999999999997</v>
      </c>
      <c r="D1509" t="s">
        <v>2379</v>
      </c>
      <c r="E1509" t="s">
        <v>2379</v>
      </c>
      <c r="F1509" t="s">
        <v>2381</v>
      </c>
      <c r="G1509">
        <v>1</v>
      </c>
      <c r="H1509" t="s">
        <v>2379</v>
      </c>
      <c r="J1509" t="str" cm="1">
        <f t="array" ref="J1509">_xlfn.IFS(B1509&lt;18.5,"Underweight",B1509&lt;=24.9,"Normal weight",B1509&lt;=29.9, "overweight",TRUE,"obesity")</f>
        <v>obesity</v>
      </c>
      <c r="K1509" t="str" cm="1">
        <f t="array" ref="K1509">_xlfn.IFS(C1509&lt;5.7,"Normal",C1509&lt;=6.4,"Predibetics",TRUE,"Diabetes")</f>
        <v>Normal</v>
      </c>
    </row>
    <row r="1510" spans="1:11" x14ac:dyDescent="0.3">
      <c r="A1510" t="s">
        <v>861</v>
      </c>
      <c r="B1510">
        <v>21.93</v>
      </c>
      <c r="C1510">
        <v>6.3</v>
      </c>
      <c r="D1510" t="s">
        <v>2379</v>
      </c>
      <c r="E1510" t="s">
        <v>2379</v>
      </c>
      <c r="F1510" t="s">
        <v>2379</v>
      </c>
      <c r="G1510">
        <v>0</v>
      </c>
      <c r="H1510" t="s">
        <v>2379</v>
      </c>
      <c r="J1510" t="str" cm="1">
        <f t="array" ref="J1510">_xlfn.IFS(B1510&lt;18.5,"Underweight",B1510&lt;=24.9,"Normal weight",B1510&lt;=29.9, "overweight",TRUE,"obesity")</f>
        <v>Normal weight</v>
      </c>
      <c r="K1510" t="str" cm="1">
        <f t="array" ref="K1510">_xlfn.IFS(C1510&lt;5.7,"Normal",C1510&lt;=6.4,"Predibetics",TRUE,"Diabetes")</f>
        <v>Predibetics</v>
      </c>
    </row>
    <row r="1511" spans="1:11" x14ac:dyDescent="0.3">
      <c r="A1511" t="s">
        <v>860</v>
      </c>
      <c r="B1511">
        <v>39.75</v>
      </c>
      <c r="C1511">
        <v>5.41</v>
      </c>
      <c r="D1511" t="s">
        <v>2379</v>
      </c>
      <c r="E1511" t="s">
        <v>2380</v>
      </c>
      <c r="F1511" t="s">
        <v>2379</v>
      </c>
      <c r="G1511">
        <v>1</v>
      </c>
      <c r="H1511" t="s">
        <v>2379</v>
      </c>
      <c r="J1511" t="str" cm="1">
        <f t="array" ref="J1511">_xlfn.IFS(B1511&lt;18.5,"Underweight",B1511&lt;=24.9,"Normal weight",B1511&lt;=29.9, "overweight",TRUE,"obesity")</f>
        <v>obesity</v>
      </c>
      <c r="K1511" t="str" cm="1">
        <f t="array" ref="K1511">_xlfn.IFS(C1511&lt;5.7,"Normal",C1511&lt;=6.4,"Predibetics",TRUE,"Diabetes")</f>
        <v>Normal</v>
      </c>
    </row>
    <row r="1512" spans="1:11" x14ac:dyDescent="0.3">
      <c r="A1512" t="s">
        <v>859</v>
      </c>
      <c r="B1512">
        <v>26.03</v>
      </c>
      <c r="C1512">
        <v>4.47</v>
      </c>
      <c r="D1512" t="s">
        <v>2379</v>
      </c>
      <c r="E1512" t="s">
        <v>2379</v>
      </c>
      <c r="F1512" t="s">
        <v>2381</v>
      </c>
      <c r="G1512">
        <v>1</v>
      </c>
      <c r="H1512" t="s">
        <v>2379</v>
      </c>
      <c r="J1512" t="str" cm="1">
        <f t="array" ref="J1512">_xlfn.IFS(B1512&lt;18.5,"Underweight",B1512&lt;=24.9,"Normal weight",B1512&lt;=29.9, "overweight",TRUE,"obesity")</f>
        <v>overweight</v>
      </c>
      <c r="K1512" t="str" cm="1">
        <f t="array" ref="K1512">_xlfn.IFS(C1512&lt;5.7,"Normal",C1512&lt;=6.4,"Predibetics",TRUE,"Diabetes")</f>
        <v>Normal</v>
      </c>
    </row>
    <row r="1513" spans="1:11" x14ac:dyDescent="0.3">
      <c r="A1513" t="s">
        <v>858</v>
      </c>
      <c r="B1513">
        <v>34.51</v>
      </c>
      <c r="C1513">
        <v>6.26</v>
      </c>
      <c r="D1513" t="s">
        <v>2379</v>
      </c>
      <c r="E1513" t="s">
        <v>2379</v>
      </c>
      <c r="F1513" t="s">
        <v>2379</v>
      </c>
      <c r="G1513">
        <v>0</v>
      </c>
      <c r="H1513" t="s">
        <v>2379</v>
      </c>
      <c r="J1513" t="str" cm="1">
        <f t="array" ref="J1513">_xlfn.IFS(B1513&lt;18.5,"Underweight",B1513&lt;=24.9,"Normal weight",B1513&lt;=29.9, "overweight",TRUE,"obesity")</f>
        <v>obesity</v>
      </c>
      <c r="K1513" t="str" cm="1">
        <f t="array" ref="K1513">_xlfn.IFS(C1513&lt;5.7,"Normal",C1513&lt;=6.4,"Predibetics",TRUE,"Diabetes")</f>
        <v>Predibetics</v>
      </c>
    </row>
    <row r="1514" spans="1:11" x14ac:dyDescent="0.3">
      <c r="A1514" t="s">
        <v>857</v>
      </c>
      <c r="B1514">
        <v>19.32</v>
      </c>
      <c r="C1514">
        <v>11.58</v>
      </c>
      <c r="D1514" t="s">
        <v>2380</v>
      </c>
      <c r="E1514" t="s">
        <v>2379</v>
      </c>
      <c r="F1514" t="s">
        <v>2379</v>
      </c>
      <c r="G1514">
        <v>1</v>
      </c>
      <c r="H1514" t="s">
        <v>2379</v>
      </c>
      <c r="J1514" t="str" cm="1">
        <f t="array" ref="J1514">_xlfn.IFS(B1514&lt;18.5,"Underweight",B1514&lt;=24.9,"Normal weight",B1514&lt;=29.9, "overweight",TRUE,"obesity")</f>
        <v>Normal weight</v>
      </c>
      <c r="K1514" t="str" cm="1">
        <f t="array" ref="K1514">_xlfn.IFS(C1514&lt;5.7,"Normal",C1514&lt;=6.4,"Predibetics",TRUE,"Diabetes")</f>
        <v>Diabetes</v>
      </c>
    </row>
    <row r="1515" spans="1:11" x14ac:dyDescent="0.3">
      <c r="A1515" t="s">
        <v>856</v>
      </c>
      <c r="B1515">
        <v>28.5</v>
      </c>
      <c r="C1515">
        <v>4.3600000000000003</v>
      </c>
      <c r="D1515" t="s">
        <v>2379</v>
      </c>
      <c r="E1515" t="s">
        <v>2379</v>
      </c>
      <c r="F1515" t="s">
        <v>2379</v>
      </c>
      <c r="G1515">
        <v>0</v>
      </c>
      <c r="H1515" t="s">
        <v>2379</v>
      </c>
      <c r="J1515" t="str" cm="1">
        <f t="array" ref="J1515">_xlfn.IFS(B1515&lt;18.5,"Underweight",B1515&lt;=24.9,"Normal weight",B1515&lt;=29.9, "overweight",TRUE,"obesity")</f>
        <v>overweight</v>
      </c>
      <c r="K1515" t="str" cm="1">
        <f t="array" ref="K1515">_xlfn.IFS(C1515&lt;5.7,"Normal",C1515&lt;=6.4,"Predibetics",TRUE,"Diabetes")</f>
        <v>Normal</v>
      </c>
    </row>
    <row r="1516" spans="1:11" x14ac:dyDescent="0.3">
      <c r="A1516" t="s">
        <v>855</v>
      </c>
      <c r="B1516">
        <v>30.875</v>
      </c>
      <c r="C1516">
        <v>4.1399999999999997</v>
      </c>
      <c r="D1516" t="s">
        <v>2380</v>
      </c>
      <c r="E1516" t="s">
        <v>2379</v>
      </c>
      <c r="F1516" t="s">
        <v>2379</v>
      </c>
      <c r="G1516">
        <v>0</v>
      </c>
      <c r="H1516" t="s">
        <v>2379</v>
      </c>
      <c r="J1516" t="str" cm="1">
        <f t="array" ref="J1516">_xlfn.IFS(B1516&lt;18.5,"Underweight",B1516&lt;=24.9,"Normal weight",B1516&lt;=29.9, "overweight",TRUE,"obesity")</f>
        <v>obesity</v>
      </c>
      <c r="K1516" t="str" cm="1">
        <f t="array" ref="K1516">_xlfn.IFS(C1516&lt;5.7,"Normal",C1516&lt;=6.4,"Predibetics",TRUE,"Diabetes")</f>
        <v>Normal</v>
      </c>
    </row>
    <row r="1517" spans="1:11" x14ac:dyDescent="0.3">
      <c r="A1517" t="s">
        <v>854</v>
      </c>
      <c r="B1517">
        <v>24.02</v>
      </c>
      <c r="C1517">
        <v>4.38</v>
      </c>
      <c r="D1517" t="s">
        <v>2379</v>
      </c>
      <c r="E1517" t="s">
        <v>2379</v>
      </c>
      <c r="F1517" t="s">
        <v>2379</v>
      </c>
      <c r="G1517">
        <v>0</v>
      </c>
      <c r="H1517" t="s">
        <v>2379</v>
      </c>
      <c r="J1517" t="str" cm="1">
        <f t="array" ref="J1517">_xlfn.IFS(B1517&lt;18.5,"Underweight",B1517&lt;=24.9,"Normal weight",B1517&lt;=29.9, "overweight",TRUE,"obesity")</f>
        <v>Normal weight</v>
      </c>
      <c r="K1517" t="str" cm="1">
        <f t="array" ref="K1517">_xlfn.IFS(C1517&lt;5.7,"Normal",C1517&lt;=6.4,"Predibetics",TRUE,"Diabetes")</f>
        <v>Normal</v>
      </c>
    </row>
    <row r="1518" spans="1:11" x14ac:dyDescent="0.3">
      <c r="A1518" t="s">
        <v>853</v>
      </c>
      <c r="B1518">
        <v>36.08</v>
      </c>
      <c r="C1518">
        <v>11.61</v>
      </c>
      <c r="D1518" t="s">
        <v>2380</v>
      </c>
      <c r="E1518" t="s">
        <v>2379</v>
      </c>
      <c r="F1518" t="s">
        <v>2379</v>
      </c>
      <c r="G1518">
        <v>0</v>
      </c>
      <c r="H1518" t="s">
        <v>2379</v>
      </c>
      <c r="J1518" t="str" cm="1">
        <f t="array" ref="J1518">_xlfn.IFS(B1518&lt;18.5,"Underweight",B1518&lt;=24.9,"Normal weight",B1518&lt;=29.9, "overweight",TRUE,"obesity")</f>
        <v>obesity</v>
      </c>
      <c r="K1518" t="str" cm="1">
        <f t="array" ref="K1518">_xlfn.IFS(C1518&lt;5.7,"Normal",C1518&lt;=6.4,"Predibetics",TRUE,"Diabetes")</f>
        <v>Diabetes</v>
      </c>
    </row>
    <row r="1519" spans="1:11" x14ac:dyDescent="0.3">
      <c r="A1519" t="s">
        <v>852</v>
      </c>
      <c r="B1519">
        <v>32.200000000000003</v>
      </c>
      <c r="C1519">
        <v>10.59</v>
      </c>
      <c r="D1519" t="s">
        <v>2380</v>
      </c>
      <c r="E1519" t="s">
        <v>2379</v>
      </c>
      <c r="F1519" t="s">
        <v>2379</v>
      </c>
      <c r="G1519">
        <v>0</v>
      </c>
      <c r="H1519" t="s">
        <v>2379</v>
      </c>
      <c r="J1519" t="str" cm="1">
        <f t="array" ref="J1519">_xlfn.IFS(B1519&lt;18.5,"Underweight",B1519&lt;=24.9,"Normal weight",B1519&lt;=29.9, "overweight",TRUE,"obesity")</f>
        <v>obesity</v>
      </c>
      <c r="K1519" t="str" cm="1">
        <f t="array" ref="K1519">_xlfn.IFS(C1519&lt;5.7,"Normal",C1519&lt;=6.4,"Predibetics",TRUE,"Diabetes")</f>
        <v>Diabetes</v>
      </c>
    </row>
    <row r="1520" spans="1:11" x14ac:dyDescent="0.3">
      <c r="A1520" t="s">
        <v>851</v>
      </c>
      <c r="B1520">
        <v>28.05</v>
      </c>
      <c r="C1520">
        <v>11.85</v>
      </c>
      <c r="D1520" t="s">
        <v>2380</v>
      </c>
      <c r="E1520" t="s">
        <v>2379</v>
      </c>
      <c r="F1520" t="s">
        <v>2379</v>
      </c>
      <c r="G1520">
        <v>0</v>
      </c>
      <c r="H1520" s="4" t="s">
        <v>2379</v>
      </c>
      <c r="J1520" t="str" cm="1">
        <f t="array" ref="J1520">_xlfn.IFS(B1520&lt;18.5,"Underweight",B1520&lt;=24.9,"Normal weight",B1520&lt;=29.9, "overweight",TRUE,"obesity")</f>
        <v>overweight</v>
      </c>
      <c r="K1520" t="str" cm="1">
        <f t="array" ref="K1520">_xlfn.IFS(C1520&lt;5.7,"Normal",C1520&lt;=6.4,"Predibetics",TRUE,"Diabetes")</f>
        <v>Diabetes</v>
      </c>
    </row>
    <row r="1521" spans="1:11" x14ac:dyDescent="0.3">
      <c r="A1521" t="s">
        <v>850</v>
      </c>
      <c r="B1521">
        <v>19</v>
      </c>
      <c r="C1521">
        <v>5.46</v>
      </c>
      <c r="D1521" t="s">
        <v>2380</v>
      </c>
      <c r="E1521" t="s">
        <v>2379</v>
      </c>
      <c r="F1521" t="s">
        <v>2379</v>
      </c>
      <c r="G1521">
        <v>1</v>
      </c>
      <c r="H1521" t="s">
        <v>2380</v>
      </c>
      <c r="J1521" t="str" cm="1">
        <f t="array" ref="J1521">_xlfn.IFS(B1521&lt;18.5,"Underweight",B1521&lt;=24.9,"Normal weight",B1521&lt;=29.9, "overweight",TRUE,"obesity")</f>
        <v>Normal weight</v>
      </c>
      <c r="K1521" t="str" cm="1">
        <f t="array" ref="K1521">_xlfn.IFS(C1521&lt;5.7,"Normal",C1521&lt;=6.4,"Predibetics",TRUE,"Diabetes")</f>
        <v>Normal</v>
      </c>
    </row>
    <row r="1522" spans="1:11" x14ac:dyDescent="0.3">
      <c r="A1522" t="s">
        <v>849</v>
      </c>
      <c r="B1522">
        <v>16.13</v>
      </c>
      <c r="C1522">
        <v>4.54</v>
      </c>
      <c r="D1522" t="s">
        <v>2380</v>
      </c>
      <c r="E1522" t="s">
        <v>2379</v>
      </c>
      <c r="F1522" t="s">
        <v>2379</v>
      </c>
      <c r="G1522">
        <v>2</v>
      </c>
      <c r="H1522" t="s">
        <v>2380</v>
      </c>
      <c r="J1522" t="str" cm="1">
        <f t="array" ref="J1522">_xlfn.IFS(B1522&lt;18.5,"Underweight",B1522&lt;=24.9,"Normal weight",B1522&lt;=29.9, "overweight",TRUE,"obesity")</f>
        <v>Underweight</v>
      </c>
      <c r="K1522" t="str" cm="1">
        <f t="array" ref="K1522">_xlfn.IFS(C1522&lt;5.7,"Normal",C1522&lt;=6.4,"Predibetics",TRUE,"Diabetes")</f>
        <v>Normal</v>
      </c>
    </row>
    <row r="1523" spans="1:11" x14ac:dyDescent="0.3">
      <c r="A1523" t="s">
        <v>848</v>
      </c>
      <c r="B1523">
        <v>18.77</v>
      </c>
      <c r="C1523">
        <v>11.98</v>
      </c>
      <c r="D1523" t="s">
        <v>2380</v>
      </c>
      <c r="E1523" t="s">
        <v>2379</v>
      </c>
      <c r="F1523" t="s">
        <v>2379</v>
      </c>
      <c r="G1523">
        <v>2</v>
      </c>
      <c r="H1523" t="s">
        <v>2380</v>
      </c>
      <c r="J1523" t="str" cm="1">
        <f t="array" ref="J1523">_xlfn.IFS(B1523&lt;18.5,"Underweight",B1523&lt;=24.9,"Normal weight",B1523&lt;=29.9, "overweight",TRUE,"obesity")</f>
        <v>Normal weight</v>
      </c>
      <c r="K1523" t="str" cm="1">
        <f t="array" ref="K1523">_xlfn.IFS(C1523&lt;5.7,"Normal",C1523&lt;=6.4,"Predibetics",TRUE,"Diabetes")</f>
        <v>Diabetes</v>
      </c>
    </row>
    <row r="1524" spans="1:11" x14ac:dyDescent="0.3">
      <c r="A1524" t="s">
        <v>847</v>
      </c>
      <c r="B1524">
        <v>28.88</v>
      </c>
      <c r="C1524">
        <v>6.59</v>
      </c>
      <c r="D1524" t="s">
        <v>2380</v>
      </c>
      <c r="E1524" t="s">
        <v>2379</v>
      </c>
      <c r="F1524" t="s">
        <v>2379</v>
      </c>
      <c r="G1524">
        <v>1</v>
      </c>
      <c r="H1524" t="s">
        <v>2380</v>
      </c>
      <c r="J1524" t="str" cm="1">
        <f t="array" ref="J1524">_xlfn.IFS(B1524&lt;18.5,"Underweight",B1524&lt;=24.9,"Normal weight",B1524&lt;=29.9, "overweight",TRUE,"obesity")</f>
        <v>overweight</v>
      </c>
      <c r="K1524" t="str" cm="1">
        <f t="array" ref="K1524">_xlfn.IFS(C1524&lt;5.7,"Normal",C1524&lt;=6.4,"Predibetics",TRUE,"Diabetes")</f>
        <v>Diabetes</v>
      </c>
    </row>
    <row r="1525" spans="1:11" x14ac:dyDescent="0.3">
      <c r="A1525" t="s">
        <v>846</v>
      </c>
      <c r="B1525">
        <v>27.55</v>
      </c>
      <c r="C1525">
        <v>10.83</v>
      </c>
      <c r="D1525" t="s">
        <v>2380</v>
      </c>
      <c r="E1525" t="s">
        <v>2379</v>
      </c>
      <c r="F1525" t="s">
        <v>2379</v>
      </c>
      <c r="G1525">
        <v>1</v>
      </c>
      <c r="H1525" t="s">
        <v>2380</v>
      </c>
      <c r="J1525" t="str" cm="1">
        <f t="array" ref="J1525">_xlfn.IFS(B1525&lt;18.5,"Underweight",B1525&lt;=24.9,"Normal weight",B1525&lt;=29.9, "overweight",TRUE,"obesity")</f>
        <v>overweight</v>
      </c>
      <c r="K1525" t="str" cm="1">
        <f t="array" ref="K1525">_xlfn.IFS(C1525&lt;5.7,"Normal",C1525&lt;=6.4,"Predibetics",TRUE,"Diabetes")</f>
        <v>Diabetes</v>
      </c>
    </row>
    <row r="1526" spans="1:11" x14ac:dyDescent="0.3">
      <c r="A1526" t="s">
        <v>845</v>
      </c>
      <c r="B1526">
        <v>15.6</v>
      </c>
      <c r="C1526">
        <v>8.6</v>
      </c>
      <c r="D1526" t="s">
        <v>2379</v>
      </c>
      <c r="E1526" t="s">
        <v>2379</v>
      </c>
      <c r="F1526" t="s">
        <v>2379</v>
      </c>
      <c r="G1526">
        <v>0</v>
      </c>
      <c r="H1526" t="s">
        <v>2380</v>
      </c>
      <c r="J1526" t="str" cm="1">
        <f t="array" ref="J1526">_xlfn.IFS(B1526&lt;18.5,"Underweight",B1526&lt;=24.9,"Normal weight",B1526&lt;=29.9, "overweight",TRUE,"obesity")</f>
        <v>Underweight</v>
      </c>
      <c r="K1526" t="str" cm="1">
        <f t="array" ref="K1526">_xlfn.IFS(C1526&lt;5.7,"Normal",C1526&lt;=6.4,"Predibetics",TRUE,"Diabetes")</f>
        <v>Diabetes</v>
      </c>
    </row>
    <row r="1527" spans="1:11" x14ac:dyDescent="0.3">
      <c r="A1527" t="s">
        <v>844</v>
      </c>
      <c r="B1527">
        <v>21.99</v>
      </c>
      <c r="C1527">
        <v>11.17</v>
      </c>
      <c r="D1527" t="s">
        <v>2379</v>
      </c>
      <c r="E1527" t="s">
        <v>2379</v>
      </c>
      <c r="F1527" t="s">
        <v>2379</v>
      </c>
      <c r="G1527">
        <v>0</v>
      </c>
      <c r="H1527" t="s">
        <v>2380</v>
      </c>
      <c r="J1527" t="str" cm="1">
        <f t="array" ref="J1527">_xlfn.IFS(B1527&lt;18.5,"Underweight",B1527&lt;=24.9,"Normal weight",B1527&lt;=29.9, "overweight",TRUE,"obesity")</f>
        <v>Normal weight</v>
      </c>
      <c r="K1527" t="str" cm="1">
        <f t="array" ref="K1527">_xlfn.IFS(C1527&lt;5.7,"Normal",C1527&lt;=6.4,"Predibetics",TRUE,"Diabetes")</f>
        <v>Diabetes</v>
      </c>
    </row>
    <row r="1528" spans="1:11" x14ac:dyDescent="0.3">
      <c r="A1528" t="s">
        <v>843</v>
      </c>
      <c r="B1528">
        <v>34.85</v>
      </c>
      <c r="C1528">
        <v>5.75</v>
      </c>
      <c r="D1528" t="s">
        <v>2379</v>
      </c>
      <c r="E1528" t="s">
        <v>2379</v>
      </c>
      <c r="F1528" t="s">
        <v>2379</v>
      </c>
      <c r="G1528">
        <v>0</v>
      </c>
      <c r="H1528" t="s">
        <v>2380</v>
      </c>
      <c r="J1528" t="str" cm="1">
        <f t="array" ref="J1528">_xlfn.IFS(B1528&lt;18.5,"Underweight",B1528&lt;=24.9,"Normal weight",B1528&lt;=29.9, "overweight",TRUE,"obesity")</f>
        <v>obesity</v>
      </c>
      <c r="K1528" t="str" cm="1">
        <f t="array" ref="K1528">_xlfn.IFS(C1528&lt;5.7,"Normal",C1528&lt;=6.4,"Predibetics",TRUE,"Diabetes")</f>
        <v>Predibetics</v>
      </c>
    </row>
    <row r="1529" spans="1:11" x14ac:dyDescent="0.3">
      <c r="A1529" t="s">
        <v>842</v>
      </c>
      <c r="B1529">
        <v>24.51</v>
      </c>
      <c r="C1529">
        <v>4.83</v>
      </c>
      <c r="D1529" t="s">
        <v>2380</v>
      </c>
      <c r="E1529" t="s">
        <v>2379</v>
      </c>
      <c r="F1529" t="s">
        <v>2381</v>
      </c>
      <c r="G1529">
        <v>1</v>
      </c>
      <c r="H1529" t="s">
        <v>2380</v>
      </c>
      <c r="J1529" t="str" cm="1">
        <f t="array" ref="J1529">_xlfn.IFS(B1529&lt;18.5,"Underweight",B1529&lt;=24.9,"Normal weight",B1529&lt;=29.9, "overweight",TRUE,"obesity")</f>
        <v>Normal weight</v>
      </c>
      <c r="K1529" t="str" cm="1">
        <f t="array" ref="K1529">_xlfn.IFS(C1529&lt;5.7,"Normal",C1529&lt;=6.4,"Predibetics",TRUE,"Diabetes")</f>
        <v>Normal</v>
      </c>
    </row>
    <row r="1530" spans="1:11" x14ac:dyDescent="0.3">
      <c r="A1530" t="s">
        <v>841</v>
      </c>
      <c r="B1530">
        <v>19.399999999999999</v>
      </c>
      <c r="C1530">
        <v>11.93</v>
      </c>
      <c r="D1530" t="s">
        <v>2379</v>
      </c>
      <c r="E1530" t="s">
        <v>2379</v>
      </c>
      <c r="F1530" t="s">
        <v>2379</v>
      </c>
      <c r="G1530">
        <v>0</v>
      </c>
      <c r="H1530" t="s">
        <v>2380</v>
      </c>
      <c r="J1530" t="str" cm="1">
        <f t="array" ref="J1530">_xlfn.IFS(B1530&lt;18.5,"Underweight",B1530&lt;=24.9,"Normal weight",B1530&lt;=29.9, "overweight",TRUE,"obesity")</f>
        <v>Normal weight</v>
      </c>
      <c r="K1530" t="str" cm="1">
        <f t="array" ref="K1530">_xlfn.IFS(C1530&lt;5.7,"Normal",C1530&lt;=6.4,"Predibetics",TRUE,"Diabetes")</f>
        <v>Diabetes</v>
      </c>
    </row>
    <row r="1531" spans="1:11" x14ac:dyDescent="0.3">
      <c r="A1531" t="s">
        <v>840</v>
      </c>
      <c r="B1531">
        <v>15.1</v>
      </c>
      <c r="C1531">
        <v>8.41</v>
      </c>
      <c r="D1531" t="s">
        <v>2379</v>
      </c>
      <c r="E1531" t="s">
        <v>2379</v>
      </c>
      <c r="F1531" t="s">
        <v>2379</v>
      </c>
      <c r="G1531">
        <v>0</v>
      </c>
      <c r="H1531" t="s">
        <v>2380</v>
      </c>
      <c r="J1531" t="str" cm="1">
        <f t="array" ref="J1531">_xlfn.IFS(B1531&lt;18.5,"Underweight",B1531&lt;=24.9,"Normal weight",B1531&lt;=29.9, "overweight",TRUE,"obesity")</f>
        <v>Underweight</v>
      </c>
      <c r="K1531" t="str" cm="1">
        <f t="array" ref="K1531">_xlfn.IFS(C1531&lt;5.7,"Normal",C1531&lt;=6.4,"Predibetics",TRUE,"Diabetes")</f>
        <v>Diabetes</v>
      </c>
    </row>
    <row r="1532" spans="1:11" x14ac:dyDescent="0.3">
      <c r="A1532" t="s">
        <v>839</v>
      </c>
      <c r="B1532">
        <v>23.37</v>
      </c>
      <c r="C1532">
        <v>5.59</v>
      </c>
      <c r="D1532" t="s">
        <v>2380</v>
      </c>
      <c r="E1532" t="s">
        <v>2379</v>
      </c>
      <c r="F1532" t="s">
        <v>2379</v>
      </c>
      <c r="G1532">
        <v>0</v>
      </c>
      <c r="H1532" t="s">
        <v>2380</v>
      </c>
      <c r="J1532" t="str" cm="1">
        <f t="array" ref="J1532">_xlfn.IFS(B1532&lt;18.5,"Underweight",B1532&lt;=24.9,"Normal weight",B1532&lt;=29.9, "overweight",TRUE,"obesity")</f>
        <v>Normal weight</v>
      </c>
      <c r="K1532" t="str" cm="1">
        <f t="array" ref="K1532">_xlfn.IFS(C1532&lt;5.7,"Normal",C1532&lt;=6.4,"Predibetics",TRUE,"Diabetes")</f>
        <v>Normal</v>
      </c>
    </row>
    <row r="1533" spans="1:11" x14ac:dyDescent="0.3">
      <c r="A1533" t="s">
        <v>838</v>
      </c>
      <c r="B1533">
        <v>42.4</v>
      </c>
      <c r="C1533">
        <v>4.0599999999999996</v>
      </c>
      <c r="D1533" t="s">
        <v>2379</v>
      </c>
      <c r="E1533" t="s">
        <v>2379</v>
      </c>
      <c r="F1533" t="s">
        <v>2379</v>
      </c>
      <c r="G1533">
        <v>0</v>
      </c>
      <c r="H1533" t="s">
        <v>2380</v>
      </c>
      <c r="J1533" t="str" cm="1">
        <f t="array" ref="J1533">_xlfn.IFS(B1533&lt;18.5,"Underweight",B1533&lt;=24.9,"Normal weight",B1533&lt;=29.9, "overweight",TRUE,"obesity")</f>
        <v>obesity</v>
      </c>
      <c r="K1533" t="str" cm="1">
        <f t="array" ref="K1533">_xlfn.IFS(C1533&lt;5.7,"Normal",C1533&lt;=6.4,"Predibetics",TRUE,"Diabetes")</f>
        <v>Normal</v>
      </c>
    </row>
    <row r="1534" spans="1:11" x14ac:dyDescent="0.3">
      <c r="A1534" t="s">
        <v>837</v>
      </c>
      <c r="B1534">
        <v>28.405000000000001</v>
      </c>
      <c r="C1534">
        <v>7.02</v>
      </c>
      <c r="D1534" t="s">
        <v>2380</v>
      </c>
      <c r="E1534" t="s">
        <v>2379</v>
      </c>
      <c r="F1534" t="s">
        <v>2379</v>
      </c>
      <c r="G1534">
        <v>0</v>
      </c>
      <c r="H1534" t="s">
        <v>2380</v>
      </c>
      <c r="J1534" t="str" cm="1">
        <f t="array" ref="J1534">_xlfn.IFS(B1534&lt;18.5,"Underweight",B1534&lt;=24.9,"Normal weight",B1534&lt;=29.9, "overweight",TRUE,"obesity")</f>
        <v>overweight</v>
      </c>
      <c r="K1534" t="str" cm="1">
        <f t="array" ref="K1534">_xlfn.IFS(C1534&lt;5.7,"Normal",C1534&lt;=6.4,"Predibetics",TRUE,"Diabetes")</f>
        <v>Diabetes</v>
      </c>
    </row>
    <row r="1535" spans="1:11" x14ac:dyDescent="0.3">
      <c r="A1535" t="s">
        <v>836</v>
      </c>
      <c r="B1535">
        <v>23.4</v>
      </c>
      <c r="C1535">
        <v>4.47</v>
      </c>
      <c r="D1535" t="s">
        <v>2379</v>
      </c>
      <c r="E1535" t="s">
        <v>2379</v>
      </c>
      <c r="F1535" t="s">
        <v>2379</v>
      </c>
      <c r="G1535">
        <v>0</v>
      </c>
      <c r="H1535" t="s">
        <v>2380</v>
      </c>
      <c r="J1535" t="str" cm="1">
        <f t="array" ref="J1535">_xlfn.IFS(B1535&lt;18.5,"Underweight",B1535&lt;=24.9,"Normal weight",B1535&lt;=29.9, "overweight",TRUE,"obesity")</f>
        <v>Normal weight</v>
      </c>
      <c r="K1535" t="str" cm="1">
        <f t="array" ref="K1535">_xlfn.IFS(C1535&lt;5.7,"Normal",C1535&lt;=6.4,"Predibetics",TRUE,"Diabetes")</f>
        <v>Normal</v>
      </c>
    </row>
    <row r="1536" spans="1:11" x14ac:dyDescent="0.3">
      <c r="A1536" t="s">
        <v>835</v>
      </c>
      <c r="B1536">
        <v>33.44</v>
      </c>
      <c r="C1536">
        <v>4.54</v>
      </c>
      <c r="D1536" t="s">
        <v>2379</v>
      </c>
      <c r="E1536" t="s">
        <v>2379</v>
      </c>
      <c r="F1536" t="s">
        <v>2379</v>
      </c>
      <c r="G1536">
        <v>0</v>
      </c>
      <c r="H1536" t="s">
        <v>2380</v>
      </c>
      <c r="J1536" t="str" cm="1">
        <f t="array" ref="J1536">_xlfn.IFS(B1536&lt;18.5,"Underweight",B1536&lt;=24.9,"Normal weight",B1536&lt;=29.9, "overweight",TRUE,"obesity")</f>
        <v>obesity</v>
      </c>
      <c r="K1536" t="str" cm="1">
        <f t="array" ref="K1536">_xlfn.IFS(C1536&lt;5.7,"Normal",C1536&lt;=6.4,"Predibetics",TRUE,"Diabetes")</f>
        <v>Normal</v>
      </c>
    </row>
    <row r="1537" spans="1:11" x14ac:dyDescent="0.3">
      <c r="A1537" t="s">
        <v>834</v>
      </c>
      <c r="B1537">
        <v>21.12</v>
      </c>
      <c r="C1537">
        <v>4.99</v>
      </c>
      <c r="D1537" t="s">
        <v>2379</v>
      </c>
      <c r="E1537" t="s">
        <v>2379</v>
      </c>
      <c r="F1537" t="s">
        <v>2379</v>
      </c>
      <c r="G1537">
        <v>1</v>
      </c>
      <c r="H1537" t="s">
        <v>2380</v>
      </c>
      <c r="J1537" t="str" cm="1">
        <f t="array" ref="J1537">_xlfn.IFS(B1537&lt;18.5,"Underweight",B1537&lt;=24.9,"Normal weight",B1537&lt;=29.9, "overweight",TRUE,"obesity")</f>
        <v>Normal weight</v>
      </c>
      <c r="K1537" t="str" cm="1">
        <f t="array" ref="K1537">_xlfn.IFS(C1537&lt;5.7,"Normal",C1537&lt;=6.4,"Predibetics",TRUE,"Diabetes")</f>
        <v>Normal</v>
      </c>
    </row>
    <row r="1538" spans="1:11" x14ac:dyDescent="0.3">
      <c r="A1538" t="s">
        <v>833</v>
      </c>
      <c r="B1538">
        <v>18.48</v>
      </c>
      <c r="C1538">
        <v>10.84</v>
      </c>
      <c r="D1538" t="s">
        <v>2380</v>
      </c>
      <c r="E1538" t="s">
        <v>2379</v>
      </c>
      <c r="F1538" t="s">
        <v>2379</v>
      </c>
      <c r="G1538">
        <v>2</v>
      </c>
      <c r="H1538" t="s">
        <v>2380</v>
      </c>
      <c r="J1538" t="str" cm="1">
        <f t="array" ref="J1538">_xlfn.IFS(B1538&lt;18.5,"Underweight",B1538&lt;=24.9,"Normal weight",B1538&lt;=29.9, "overweight",TRUE,"obesity")</f>
        <v>Underweight</v>
      </c>
      <c r="K1538" t="str" cm="1">
        <f t="array" ref="K1538">_xlfn.IFS(C1538&lt;5.7,"Normal",C1538&lt;=6.4,"Predibetics",TRUE,"Diabetes")</f>
        <v>Diabetes</v>
      </c>
    </row>
    <row r="1539" spans="1:11" x14ac:dyDescent="0.3">
      <c r="A1539" t="s">
        <v>832</v>
      </c>
      <c r="B1539">
        <v>16.815000000000001</v>
      </c>
      <c r="C1539">
        <v>5.63</v>
      </c>
      <c r="D1539" t="s">
        <v>2379</v>
      </c>
      <c r="E1539" t="s">
        <v>2379</v>
      </c>
      <c r="F1539" t="s">
        <v>2379</v>
      </c>
      <c r="G1539">
        <v>1</v>
      </c>
      <c r="H1539" t="s">
        <v>2380</v>
      </c>
      <c r="J1539" t="str" cm="1">
        <f t="array" ref="J1539">_xlfn.IFS(B1539&lt;18.5,"Underweight",B1539&lt;=24.9,"Normal weight",B1539&lt;=29.9, "overweight",TRUE,"obesity")</f>
        <v>Underweight</v>
      </c>
      <c r="K1539" t="str" cm="1">
        <f t="array" ref="K1539">_xlfn.IFS(C1539&lt;5.7,"Normal",C1539&lt;=6.4,"Predibetics",TRUE,"Diabetes")</f>
        <v>Normal</v>
      </c>
    </row>
    <row r="1540" spans="1:11" x14ac:dyDescent="0.3">
      <c r="A1540" t="s">
        <v>831</v>
      </c>
      <c r="B1540">
        <v>26.72</v>
      </c>
      <c r="C1540">
        <v>4.1399999999999997</v>
      </c>
      <c r="D1540" t="s">
        <v>2379</v>
      </c>
      <c r="E1540" t="s">
        <v>2379</v>
      </c>
      <c r="F1540" t="s">
        <v>2379</v>
      </c>
      <c r="G1540">
        <v>0</v>
      </c>
      <c r="H1540" t="s">
        <v>2380</v>
      </c>
      <c r="J1540" t="str" cm="1">
        <f t="array" ref="J1540">_xlfn.IFS(B1540&lt;18.5,"Underweight",B1540&lt;=24.9,"Normal weight",B1540&lt;=29.9, "overweight",TRUE,"obesity")</f>
        <v>overweight</v>
      </c>
      <c r="K1540" t="str" cm="1">
        <f t="array" ref="K1540">_xlfn.IFS(C1540&lt;5.7,"Normal",C1540&lt;=6.4,"Predibetics",TRUE,"Diabetes")</f>
        <v>Normal</v>
      </c>
    </row>
    <row r="1541" spans="1:11" x14ac:dyDescent="0.3">
      <c r="A1541" t="s">
        <v>830</v>
      </c>
      <c r="B1541">
        <v>41.42</v>
      </c>
      <c r="C1541">
        <v>5.17</v>
      </c>
      <c r="D1541" t="s">
        <v>2379</v>
      </c>
      <c r="E1541" t="s">
        <v>2379</v>
      </c>
      <c r="F1541" t="s">
        <v>2381</v>
      </c>
      <c r="G1541">
        <v>1</v>
      </c>
      <c r="H1541" t="s">
        <v>2380</v>
      </c>
      <c r="J1541" t="str" cm="1">
        <f t="array" ref="J1541">_xlfn.IFS(B1541&lt;18.5,"Underweight",B1541&lt;=24.9,"Normal weight",B1541&lt;=29.9, "overweight",TRUE,"obesity")</f>
        <v>obesity</v>
      </c>
      <c r="K1541" t="str" cm="1">
        <f t="array" ref="K1541">_xlfn.IFS(C1541&lt;5.7,"Normal",C1541&lt;=6.4,"Predibetics",TRUE,"Diabetes")</f>
        <v>Normal</v>
      </c>
    </row>
    <row r="1542" spans="1:11" x14ac:dyDescent="0.3">
      <c r="A1542" t="s">
        <v>829</v>
      </c>
      <c r="B1542">
        <v>20.69</v>
      </c>
      <c r="C1542">
        <v>6.93</v>
      </c>
      <c r="D1542" t="s">
        <v>2379</v>
      </c>
      <c r="E1542" t="s">
        <v>2379</v>
      </c>
      <c r="F1542" t="s">
        <v>2379</v>
      </c>
      <c r="G1542">
        <v>2</v>
      </c>
      <c r="H1542" t="s">
        <v>2380</v>
      </c>
      <c r="J1542" t="str" cm="1">
        <f t="array" ref="J1542">_xlfn.IFS(B1542&lt;18.5,"Underweight",B1542&lt;=24.9,"Normal weight",B1542&lt;=29.9, "overweight",TRUE,"obesity")</f>
        <v>Normal weight</v>
      </c>
      <c r="K1542" t="str" cm="1">
        <f t="array" ref="K1542">_xlfn.IFS(C1542&lt;5.7,"Normal",C1542&lt;=6.4,"Predibetics",TRUE,"Diabetes")</f>
        <v>Diabetes</v>
      </c>
    </row>
    <row r="1543" spans="1:11" x14ac:dyDescent="0.3">
      <c r="A1543" t="s">
        <v>828</v>
      </c>
      <c r="B1543">
        <v>41.23</v>
      </c>
      <c r="C1543">
        <v>4.24</v>
      </c>
      <c r="D1543" t="s">
        <v>2379</v>
      </c>
      <c r="E1543" t="s">
        <v>2379</v>
      </c>
      <c r="F1543" t="s">
        <v>2379</v>
      </c>
      <c r="G1543">
        <v>0</v>
      </c>
      <c r="H1543" t="s">
        <v>2380</v>
      </c>
      <c r="J1543" t="str" cm="1">
        <f t="array" ref="J1543">_xlfn.IFS(B1543&lt;18.5,"Underweight",B1543&lt;=24.9,"Normal weight",B1543&lt;=29.9, "overweight",TRUE,"obesity")</f>
        <v>obesity</v>
      </c>
      <c r="K1543" t="str" cm="1">
        <f t="array" ref="K1543">_xlfn.IFS(C1543&lt;5.7,"Normal",C1543&lt;=6.4,"Predibetics",TRUE,"Diabetes")</f>
        <v>Normal</v>
      </c>
    </row>
    <row r="1544" spans="1:11" x14ac:dyDescent="0.3">
      <c r="A1544" t="s">
        <v>827</v>
      </c>
      <c r="B1544">
        <v>29.9</v>
      </c>
      <c r="C1544">
        <v>5.91</v>
      </c>
      <c r="D1544" t="s">
        <v>2379</v>
      </c>
      <c r="E1544" t="s">
        <v>2379</v>
      </c>
      <c r="F1544" t="s">
        <v>2379</v>
      </c>
      <c r="G1544">
        <v>0</v>
      </c>
      <c r="H1544" t="s">
        <v>2380</v>
      </c>
      <c r="J1544" t="str" cm="1">
        <f t="array" ref="J1544">_xlfn.IFS(B1544&lt;18.5,"Underweight",B1544&lt;=24.9,"Normal weight",B1544&lt;=29.9, "overweight",TRUE,"obesity")</f>
        <v>overweight</v>
      </c>
      <c r="K1544" t="str" cm="1">
        <f t="array" ref="K1544">_xlfn.IFS(C1544&lt;5.7,"Normal",C1544&lt;=6.4,"Predibetics",TRUE,"Diabetes")</f>
        <v>Predibetics</v>
      </c>
    </row>
    <row r="1545" spans="1:11" x14ac:dyDescent="0.3">
      <c r="A1545" t="s">
        <v>826</v>
      </c>
      <c r="B1545">
        <v>34.104999999999997</v>
      </c>
      <c r="C1545">
        <v>5.93</v>
      </c>
      <c r="D1545" t="s">
        <v>2379</v>
      </c>
      <c r="E1545" t="s">
        <v>2379</v>
      </c>
      <c r="F1545" t="s">
        <v>2379</v>
      </c>
      <c r="G1545">
        <v>0</v>
      </c>
      <c r="H1545" t="s">
        <v>2380</v>
      </c>
      <c r="J1545" t="str" cm="1">
        <f t="array" ref="J1545">_xlfn.IFS(B1545&lt;18.5,"Underweight",B1545&lt;=24.9,"Normal weight",B1545&lt;=29.9, "overweight",TRUE,"obesity")</f>
        <v>obesity</v>
      </c>
      <c r="K1545" t="str" cm="1">
        <f t="array" ref="K1545">_xlfn.IFS(C1545&lt;5.7,"Normal",C1545&lt;=6.4,"Predibetics",TRUE,"Diabetes")</f>
        <v>Predibetics</v>
      </c>
    </row>
    <row r="1546" spans="1:11" x14ac:dyDescent="0.3">
      <c r="A1546" t="s">
        <v>825</v>
      </c>
      <c r="B1546">
        <v>24.97</v>
      </c>
      <c r="C1546">
        <v>5.66</v>
      </c>
      <c r="D1546" t="s">
        <v>2379</v>
      </c>
      <c r="E1546" t="s">
        <v>2379</v>
      </c>
      <c r="F1546" t="s">
        <v>2379</v>
      </c>
      <c r="G1546">
        <v>0</v>
      </c>
      <c r="H1546" t="s">
        <v>2380</v>
      </c>
      <c r="J1546" t="str" cm="1">
        <f t="array" ref="J1546">_xlfn.IFS(B1546&lt;18.5,"Underweight",B1546&lt;=24.9,"Normal weight",B1546&lt;=29.9, "overweight",TRUE,"obesity")</f>
        <v>overweight</v>
      </c>
      <c r="K1546" t="str" cm="1">
        <f t="array" ref="K1546">_xlfn.IFS(C1546&lt;5.7,"Normal",C1546&lt;=6.4,"Predibetics",TRUE,"Diabetes")</f>
        <v>Normal</v>
      </c>
    </row>
    <row r="1547" spans="1:11" x14ac:dyDescent="0.3">
      <c r="A1547" t="s">
        <v>824</v>
      </c>
      <c r="B1547">
        <v>34.799999999999997</v>
      </c>
      <c r="C1547">
        <v>4.1900000000000004</v>
      </c>
      <c r="D1547" t="s">
        <v>2379</v>
      </c>
      <c r="E1547" t="s">
        <v>2379</v>
      </c>
      <c r="F1547" t="s">
        <v>2379</v>
      </c>
      <c r="G1547">
        <v>1</v>
      </c>
      <c r="H1547" t="s">
        <v>2380</v>
      </c>
      <c r="J1547" t="str" cm="1">
        <f t="array" ref="J1547">_xlfn.IFS(B1547&lt;18.5,"Underweight",B1547&lt;=24.9,"Normal weight",B1547&lt;=29.9, "overweight",TRUE,"obesity")</f>
        <v>obesity</v>
      </c>
      <c r="K1547" t="str" cm="1">
        <f t="array" ref="K1547">_xlfn.IFS(C1547&lt;5.7,"Normal",C1547&lt;=6.4,"Predibetics",TRUE,"Diabetes")</f>
        <v>Normal</v>
      </c>
    </row>
    <row r="1548" spans="1:11" x14ac:dyDescent="0.3">
      <c r="A1548" t="s">
        <v>823</v>
      </c>
      <c r="B1548">
        <v>32.965000000000003</v>
      </c>
      <c r="C1548">
        <v>9.2100000000000009</v>
      </c>
      <c r="D1548" t="s">
        <v>2380</v>
      </c>
      <c r="E1548" t="s">
        <v>2379</v>
      </c>
      <c r="F1548" t="s">
        <v>2379</v>
      </c>
      <c r="G1548">
        <v>0</v>
      </c>
      <c r="H1548" t="s">
        <v>2380</v>
      </c>
      <c r="J1548" t="str" cm="1">
        <f t="array" ref="J1548">_xlfn.IFS(B1548&lt;18.5,"Underweight",B1548&lt;=24.9,"Normal weight",B1548&lt;=29.9, "overweight",TRUE,"obesity")</f>
        <v>obesity</v>
      </c>
      <c r="K1548" t="str" cm="1">
        <f t="array" ref="K1548">_xlfn.IFS(C1548&lt;5.7,"Normal",C1548&lt;=6.4,"Predibetics",TRUE,"Diabetes")</f>
        <v>Diabetes</v>
      </c>
    </row>
    <row r="1549" spans="1:11" x14ac:dyDescent="0.3">
      <c r="A1549" t="s">
        <v>822</v>
      </c>
      <c r="B1549">
        <v>27.265000000000001</v>
      </c>
      <c r="C1549">
        <v>5.51</v>
      </c>
      <c r="D1549" t="s">
        <v>2379</v>
      </c>
      <c r="E1549" t="s">
        <v>2379</v>
      </c>
      <c r="F1549" t="s">
        <v>2379</v>
      </c>
      <c r="G1549">
        <v>1</v>
      </c>
      <c r="H1549" t="s">
        <v>2380</v>
      </c>
      <c r="J1549" t="str" cm="1">
        <f t="array" ref="J1549">_xlfn.IFS(B1549&lt;18.5,"Underweight",B1549&lt;=24.9,"Normal weight",B1549&lt;=29.9, "overweight",TRUE,"obesity")</f>
        <v>overweight</v>
      </c>
      <c r="K1549" t="str" cm="1">
        <f t="array" ref="K1549">_xlfn.IFS(C1549&lt;5.7,"Normal",C1549&lt;=6.4,"Predibetics",TRUE,"Diabetes")</f>
        <v>Normal</v>
      </c>
    </row>
    <row r="1550" spans="1:11" x14ac:dyDescent="0.3">
      <c r="A1550" t="s">
        <v>821</v>
      </c>
      <c r="B1550">
        <v>17.059999999999999</v>
      </c>
      <c r="C1550">
        <v>8.5</v>
      </c>
      <c r="D1550" t="s">
        <v>2379</v>
      </c>
      <c r="E1550" t="s">
        <v>2379</v>
      </c>
      <c r="F1550" t="s">
        <v>2379</v>
      </c>
      <c r="G1550">
        <v>0</v>
      </c>
      <c r="H1550" t="s">
        <v>2380</v>
      </c>
      <c r="J1550" t="str" cm="1">
        <f t="array" ref="J1550">_xlfn.IFS(B1550&lt;18.5,"Underweight",B1550&lt;=24.9,"Normal weight",B1550&lt;=29.9, "overweight",TRUE,"obesity")</f>
        <v>Underweight</v>
      </c>
      <c r="K1550" t="str" cm="1">
        <f t="array" ref="K1550">_xlfn.IFS(C1550&lt;5.7,"Normal",C1550&lt;=6.4,"Predibetics",TRUE,"Diabetes")</f>
        <v>Diabetes</v>
      </c>
    </row>
    <row r="1551" spans="1:11" x14ac:dyDescent="0.3">
      <c r="A1551" t="s">
        <v>820</v>
      </c>
      <c r="B1551">
        <v>36.29</v>
      </c>
      <c r="C1551">
        <v>6.23</v>
      </c>
      <c r="D1551" t="s">
        <v>2379</v>
      </c>
      <c r="E1551" t="s">
        <v>2379</v>
      </c>
      <c r="F1551" t="s">
        <v>2379</v>
      </c>
      <c r="G1551">
        <v>0</v>
      </c>
      <c r="H1551" t="s">
        <v>2380</v>
      </c>
      <c r="J1551" t="str" cm="1">
        <f t="array" ref="J1551">_xlfn.IFS(B1551&lt;18.5,"Underweight",B1551&lt;=24.9,"Normal weight",B1551&lt;=29.9, "overweight",TRUE,"obesity")</f>
        <v>obesity</v>
      </c>
      <c r="K1551" t="str" cm="1">
        <f t="array" ref="K1551">_xlfn.IFS(C1551&lt;5.7,"Normal",C1551&lt;=6.4,"Predibetics",TRUE,"Diabetes")</f>
        <v>Predibetics</v>
      </c>
    </row>
    <row r="1552" spans="1:11" x14ac:dyDescent="0.3">
      <c r="A1552" t="s">
        <v>819</v>
      </c>
      <c r="B1552">
        <v>28.594999999999999</v>
      </c>
      <c r="C1552">
        <v>8.5299999999999994</v>
      </c>
      <c r="D1552" t="s">
        <v>2380</v>
      </c>
      <c r="E1552" t="s">
        <v>2379</v>
      </c>
      <c r="F1552" t="s">
        <v>2379</v>
      </c>
      <c r="G1552">
        <v>1</v>
      </c>
      <c r="H1552" t="s">
        <v>2380</v>
      </c>
      <c r="J1552" t="str" cm="1">
        <f t="array" ref="J1552">_xlfn.IFS(B1552&lt;18.5,"Underweight",B1552&lt;=24.9,"Normal weight",B1552&lt;=29.9, "overweight",TRUE,"obesity")</f>
        <v>overweight</v>
      </c>
      <c r="K1552" t="str" cm="1">
        <f t="array" ref="K1552">_xlfn.IFS(C1552&lt;5.7,"Normal",C1552&lt;=6.4,"Predibetics",TRUE,"Diabetes")</f>
        <v>Diabetes</v>
      </c>
    </row>
    <row r="1553" spans="1:11" x14ac:dyDescent="0.3">
      <c r="A1553" t="s">
        <v>818</v>
      </c>
      <c r="B1553">
        <v>17.8</v>
      </c>
      <c r="C1553">
        <v>5.75</v>
      </c>
      <c r="D1553" t="s">
        <v>2380</v>
      </c>
      <c r="E1553" t="s">
        <v>2379</v>
      </c>
      <c r="F1553" t="s">
        <v>2381</v>
      </c>
      <c r="G1553">
        <v>1</v>
      </c>
      <c r="H1553" t="s">
        <v>2380</v>
      </c>
      <c r="J1553" t="str" cm="1">
        <f t="array" ref="J1553">_xlfn.IFS(B1553&lt;18.5,"Underweight",B1553&lt;=24.9,"Normal weight",B1553&lt;=29.9, "overweight",TRUE,"obesity")</f>
        <v>Underweight</v>
      </c>
      <c r="K1553" t="str" cm="1">
        <f t="array" ref="K1553">_xlfn.IFS(C1553&lt;5.7,"Normal",C1553&lt;=6.4,"Predibetics",TRUE,"Diabetes")</f>
        <v>Predibetics</v>
      </c>
    </row>
    <row r="1554" spans="1:11" x14ac:dyDescent="0.3">
      <c r="A1554" t="s">
        <v>817</v>
      </c>
      <c r="B1554">
        <v>21.4</v>
      </c>
      <c r="C1554">
        <v>5.6</v>
      </c>
      <c r="D1554" t="s">
        <v>2379</v>
      </c>
      <c r="E1554" t="s">
        <v>2379</v>
      </c>
      <c r="F1554" t="s">
        <v>2379</v>
      </c>
      <c r="G1554">
        <v>0</v>
      </c>
      <c r="H1554" t="s">
        <v>2380</v>
      </c>
      <c r="J1554" t="str" cm="1">
        <f t="array" ref="J1554">_xlfn.IFS(B1554&lt;18.5,"Underweight",B1554&lt;=24.9,"Normal weight",B1554&lt;=29.9, "overweight",TRUE,"obesity")</f>
        <v>Normal weight</v>
      </c>
      <c r="K1554" t="str" cm="1">
        <f t="array" ref="K1554">_xlfn.IFS(C1554&lt;5.7,"Normal",C1554&lt;=6.4,"Predibetics",TRUE,"Diabetes")</f>
        <v>Normal</v>
      </c>
    </row>
    <row r="1555" spans="1:11" x14ac:dyDescent="0.3">
      <c r="A1555" t="s">
        <v>816</v>
      </c>
      <c r="B1555">
        <v>23.01</v>
      </c>
      <c r="C1555">
        <v>4.68</v>
      </c>
      <c r="D1555" t="s">
        <v>2379</v>
      </c>
      <c r="E1555" t="s">
        <v>2379</v>
      </c>
      <c r="F1555" t="s">
        <v>2379</v>
      </c>
      <c r="G1555">
        <v>0</v>
      </c>
      <c r="H1555" t="s">
        <v>2380</v>
      </c>
      <c r="J1555" t="str" cm="1">
        <f t="array" ref="J1555">_xlfn.IFS(B1555&lt;18.5,"Underweight",B1555&lt;=24.9,"Normal weight",B1555&lt;=29.9, "overweight",TRUE,"obesity")</f>
        <v>Normal weight</v>
      </c>
      <c r="K1555" t="str" cm="1">
        <f t="array" ref="K1555">_xlfn.IFS(C1555&lt;5.7,"Normal",C1555&lt;=6.4,"Predibetics",TRUE,"Diabetes")</f>
        <v>Normal</v>
      </c>
    </row>
    <row r="1556" spans="1:11" x14ac:dyDescent="0.3">
      <c r="A1556" t="s">
        <v>815</v>
      </c>
      <c r="B1556">
        <v>19.86</v>
      </c>
      <c r="C1556">
        <v>5.62</v>
      </c>
      <c r="D1556" t="s">
        <v>2380</v>
      </c>
      <c r="E1556" t="s">
        <v>2379</v>
      </c>
      <c r="F1556" t="s">
        <v>2379</v>
      </c>
      <c r="G1556">
        <v>0</v>
      </c>
      <c r="H1556" t="s">
        <v>2380</v>
      </c>
      <c r="J1556" t="str" cm="1">
        <f t="array" ref="J1556">_xlfn.IFS(B1556&lt;18.5,"Underweight",B1556&lt;=24.9,"Normal weight",B1556&lt;=29.9, "overweight",TRUE,"obesity")</f>
        <v>Normal weight</v>
      </c>
      <c r="K1556" t="str" cm="1">
        <f t="array" ref="K1556">_xlfn.IFS(C1556&lt;5.7,"Normal",C1556&lt;=6.4,"Predibetics",TRUE,"Diabetes")</f>
        <v>Normal</v>
      </c>
    </row>
    <row r="1557" spans="1:11" x14ac:dyDescent="0.3">
      <c r="A1557" t="s">
        <v>814</v>
      </c>
      <c r="B1557">
        <v>33.58</v>
      </c>
      <c r="C1557">
        <v>5.08</v>
      </c>
      <c r="D1557" t="s">
        <v>2379</v>
      </c>
      <c r="E1557" t="s">
        <v>2379</v>
      </c>
      <c r="F1557" t="s">
        <v>2379</v>
      </c>
      <c r="G1557">
        <v>0</v>
      </c>
      <c r="H1557" t="s">
        <v>2380</v>
      </c>
      <c r="J1557" t="str" cm="1">
        <f t="array" ref="J1557">_xlfn.IFS(B1557&lt;18.5,"Underweight",B1557&lt;=24.9,"Normal weight",B1557&lt;=29.9, "overweight",TRUE,"obesity")</f>
        <v>obesity</v>
      </c>
      <c r="K1557" t="str" cm="1">
        <f t="array" ref="K1557">_xlfn.IFS(C1557&lt;5.7,"Normal",C1557&lt;=6.4,"Predibetics",TRUE,"Diabetes")</f>
        <v>Normal</v>
      </c>
    </row>
    <row r="1558" spans="1:11" x14ac:dyDescent="0.3">
      <c r="A1558" t="s">
        <v>813</v>
      </c>
      <c r="B1558">
        <v>29.81</v>
      </c>
      <c r="C1558">
        <v>5.28</v>
      </c>
      <c r="D1558" t="s">
        <v>2379</v>
      </c>
      <c r="E1558" t="s">
        <v>2379</v>
      </c>
      <c r="F1558" t="s">
        <v>2379</v>
      </c>
      <c r="G1558">
        <v>0</v>
      </c>
      <c r="H1558" t="s">
        <v>2380</v>
      </c>
      <c r="J1558" t="str" cm="1">
        <f t="array" ref="J1558">_xlfn.IFS(B1558&lt;18.5,"Underweight",B1558&lt;=24.9,"Normal weight",B1558&lt;=29.9, "overweight",TRUE,"obesity")</f>
        <v>overweight</v>
      </c>
      <c r="K1558" t="str" cm="1">
        <f t="array" ref="K1558">_xlfn.IFS(C1558&lt;5.7,"Normal",C1558&lt;=6.4,"Predibetics",TRUE,"Diabetes")</f>
        <v>Normal</v>
      </c>
    </row>
    <row r="1559" spans="1:11" x14ac:dyDescent="0.3">
      <c r="A1559" t="s">
        <v>812</v>
      </c>
      <c r="B1559">
        <v>27.4</v>
      </c>
      <c r="C1559">
        <v>4.6100000000000003</v>
      </c>
      <c r="D1559" t="s">
        <v>2379</v>
      </c>
      <c r="E1559" t="s">
        <v>2379</v>
      </c>
      <c r="F1559" t="s">
        <v>2379</v>
      </c>
      <c r="G1559">
        <v>0</v>
      </c>
      <c r="H1559" t="s">
        <v>2380</v>
      </c>
      <c r="J1559" t="str" cm="1">
        <f t="array" ref="J1559">_xlfn.IFS(B1559&lt;18.5,"Underweight",B1559&lt;=24.9,"Normal weight",B1559&lt;=29.9, "overweight",TRUE,"obesity")</f>
        <v>overweight</v>
      </c>
      <c r="K1559" t="str" cm="1">
        <f t="array" ref="K1559">_xlfn.IFS(C1559&lt;5.7,"Normal",C1559&lt;=6.4,"Predibetics",TRUE,"Diabetes")</f>
        <v>Normal</v>
      </c>
    </row>
    <row r="1560" spans="1:11" x14ac:dyDescent="0.3">
      <c r="A1560" t="s">
        <v>811</v>
      </c>
      <c r="B1560">
        <v>17.98</v>
      </c>
      <c r="C1560">
        <v>6.57</v>
      </c>
      <c r="D1560" t="s">
        <v>2380</v>
      </c>
      <c r="E1560" t="s">
        <v>2379</v>
      </c>
      <c r="F1560" t="s">
        <v>2379</v>
      </c>
      <c r="G1560">
        <v>2</v>
      </c>
      <c r="H1560" t="s">
        <v>2380</v>
      </c>
      <c r="J1560" t="str" cm="1">
        <f t="array" ref="J1560">_xlfn.IFS(B1560&lt;18.5,"Underweight",B1560&lt;=24.9,"Normal weight",B1560&lt;=29.9, "overweight",TRUE,"obesity")</f>
        <v>Underweight</v>
      </c>
      <c r="K1560" t="str" cm="1">
        <f t="array" ref="K1560">_xlfn.IFS(C1560&lt;5.7,"Normal",C1560&lt;=6.4,"Predibetics",TRUE,"Diabetes")</f>
        <v>Diabetes</v>
      </c>
    </row>
    <row r="1561" spans="1:11" x14ac:dyDescent="0.3">
      <c r="A1561" t="s">
        <v>810</v>
      </c>
      <c r="B1561">
        <v>37.9</v>
      </c>
      <c r="C1561">
        <v>5.83</v>
      </c>
      <c r="D1561" t="s">
        <v>2379</v>
      </c>
      <c r="E1561" t="s">
        <v>2379</v>
      </c>
      <c r="F1561" t="s">
        <v>2379</v>
      </c>
      <c r="G1561">
        <v>0</v>
      </c>
      <c r="H1561" t="s">
        <v>2380</v>
      </c>
      <c r="J1561" t="str" cm="1">
        <f t="array" ref="J1561">_xlfn.IFS(B1561&lt;18.5,"Underweight",B1561&lt;=24.9,"Normal weight",B1561&lt;=29.9, "overweight",TRUE,"obesity")</f>
        <v>obesity</v>
      </c>
      <c r="K1561" t="str" cm="1">
        <f t="array" ref="K1561">_xlfn.IFS(C1561&lt;5.7,"Normal",C1561&lt;=6.4,"Predibetics",TRUE,"Diabetes")</f>
        <v>Predibetics</v>
      </c>
    </row>
    <row r="1562" spans="1:11" x14ac:dyDescent="0.3">
      <c r="A1562" t="s">
        <v>809</v>
      </c>
      <c r="B1562">
        <v>25.27</v>
      </c>
      <c r="C1562">
        <v>6.98</v>
      </c>
      <c r="D1562" t="s">
        <v>2380</v>
      </c>
      <c r="E1562" t="s">
        <v>2379</v>
      </c>
      <c r="F1562" t="s">
        <v>2379</v>
      </c>
      <c r="G1562">
        <v>0</v>
      </c>
      <c r="H1562" t="s">
        <v>2380</v>
      </c>
      <c r="J1562" t="str" cm="1">
        <f t="array" ref="J1562">_xlfn.IFS(B1562&lt;18.5,"Underweight",B1562&lt;=24.9,"Normal weight",B1562&lt;=29.9, "overweight",TRUE,"obesity")</f>
        <v>overweight</v>
      </c>
      <c r="K1562" t="str" cm="1">
        <f t="array" ref="K1562">_xlfn.IFS(C1562&lt;5.7,"Normal",C1562&lt;=6.4,"Predibetics",TRUE,"Diabetes")</f>
        <v>Diabetes</v>
      </c>
    </row>
    <row r="1563" spans="1:11" x14ac:dyDescent="0.3">
      <c r="A1563" t="s">
        <v>808</v>
      </c>
      <c r="B1563">
        <v>29.26</v>
      </c>
      <c r="C1563">
        <v>4.03</v>
      </c>
      <c r="D1563" t="s">
        <v>2379</v>
      </c>
      <c r="E1563" t="s">
        <v>2379</v>
      </c>
      <c r="F1563" t="s">
        <v>2379</v>
      </c>
      <c r="G1563">
        <v>1</v>
      </c>
      <c r="H1563" t="s">
        <v>2380</v>
      </c>
      <c r="J1563" t="str" cm="1">
        <f t="array" ref="J1563">_xlfn.IFS(B1563&lt;18.5,"Underweight",B1563&lt;=24.9,"Normal weight",B1563&lt;=29.9, "overweight",TRUE,"obesity")</f>
        <v>overweight</v>
      </c>
      <c r="K1563" t="str" cm="1">
        <f t="array" ref="K1563">_xlfn.IFS(C1563&lt;5.7,"Normal",C1563&lt;=6.4,"Predibetics",TRUE,"Diabetes")</f>
        <v>Normal</v>
      </c>
    </row>
    <row r="1564" spans="1:11" x14ac:dyDescent="0.3">
      <c r="A1564" t="s">
        <v>807</v>
      </c>
      <c r="B1564">
        <v>27.835000000000001</v>
      </c>
      <c r="C1564">
        <v>4.5599999999999996</v>
      </c>
      <c r="D1564" t="s">
        <v>2379</v>
      </c>
      <c r="E1564" t="s">
        <v>2379</v>
      </c>
      <c r="F1564" t="s">
        <v>2379</v>
      </c>
      <c r="G1564">
        <v>1</v>
      </c>
      <c r="H1564" t="s">
        <v>2380</v>
      </c>
      <c r="J1564" t="str" cm="1">
        <f t="array" ref="J1564">_xlfn.IFS(B1564&lt;18.5,"Underweight",B1564&lt;=24.9,"Normal weight",B1564&lt;=29.9, "overweight",TRUE,"obesity")</f>
        <v>overweight</v>
      </c>
      <c r="K1564" t="str" cm="1">
        <f t="array" ref="K1564">_xlfn.IFS(C1564&lt;5.7,"Normal",C1564&lt;=6.4,"Predibetics",TRUE,"Diabetes")</f>
        <v>Normal</v>
      </c>
    </row>
    <row r="1565" spans="1:11" x14ac:dyDescent="0.3">
      <c r="A1565" t="s">
        <v>806</v>
      </c>
      <c r="B1565">
        <v>46.53</v>
      </c>
      <c r="C1565">
        <v>5.38</v>
      </c>
      <c r="D1565" t="s">
        <v>2380</v>
      </c>
      <c r="E1565" t="s">
        <v>2379</v>
      </c>
      <c r="F1565" t="s">
        <v>2379</v>
      </c>
      <c r="G1565">
        <v>0</v>
      </c>
      <c r="H1565" t="s">
        <v>2380</v>
      </c>
      <c r="J1565" t="str" cm="1">
        <f t="array" ref="J1565">_xlfn.IFS(B1565&lt;18.5,"Underweight",B1565&lt;=24.9,"Normal weight",B1565&lt;=29.9, "overweight",TRUE,"obesity")</f>
        <v>obesity</v>
      </c>
      <c r="K1565" t="str" cm="1">
        <f t="array" ref="K1565">_xlfn.IFS(C1565&lt;5.7,"Normal",C1565&lt;=6.4,"Predibetics",TRUE,"Diabetes")</f>
        <v>Normal</v>
      </c>
    </row>
    <row r="1566" spans="1:11" x14ac:dyDescent="0.3">
      <c r="A1566" t="s">
        <v>805</v>
      </c>
      <c r="B1566">
        <v>20.58</v>
      </c>
      <c r="C1566">
        <v>11.04</v>
      </c>
      <c r="D1566" t="s">
        <v>2380</v>
      </c>
      <c r="E1566" t="s">
        <v>2379</v>
      </c>
      <c r="F1566" t="s">
        <v>2379</v>
      </c>
      <c r="G1566">
        <v>1</v>
      </c>
      <c r="H1566" t="s">
        <v>2380</v>
      </c>
      <c r="J1566" t="str" cm="1">
        <f t="array" ref="J1566">_xlfn.IFS(B1566&lt;18.5,"Underweight",B1566&lt;=24.9,"Normal weight",B1566&lt;=29.9, "overweight",TRUE,"obesity")</f>
        <v>Normal weight</v>
      </c>
      <c r="K1566" t="str" cm="1">
        <f t="array" ref="K1566">_xlfn.IFS(C1566&lt;5.7,"Normal",C1566&lt;=6.4,"Predibetics",TRUE,"Diabetes")</f>
        <v>Diabetes</v>
      </c>
    </row>
    <row r="1567" spans="1:11" x14ac:dyDescent="0.3">
      <c r="A1567" t="s">
        <v>804</v>
      </c>
      <c r="B1567">
        <v>19.53</v>
      </c>
      <c r="C1567">
        <v>6.09</v>
      </c>
      <c r="D1567" t="s">
        <v>2380</v>
      </c>
      <c r="E1567" t="s">
        <v>2379</v>
      </c>
      <c r="F1567" t="s">
        <v>2379</v>
      </c>
      <c r="G1567">
        <v>0</v>
      </c>
      <c r="H1567" t="s">
        <v>2380</v>
      </c>
      <c r="J1567" t="str" cm="1">
        <f t="array" ref="J1567">_xlfn.IFS(B1567&lt;18.5,"Underweight",B1567&lt;=24.9,"Normal weight",B1567&lt;=29.9, "overweight",TRUE,"obesity")</f>
        <v>Normal weight</v>
      </c>
      <c r="K1567" t="str" cm="1">
        <f t="array" ref="K1567">_xlfn.IFS(C1567&lt;5.7,"Normal",C1567&lt;=6.4,"Predibetics",TRUE,"Diabetes")</f>
        <v>Predibetics</v>
      </c>
    </row>
    <row r="1568" spans="1:11" x14ac:dyDescent="0.3">
      <c r="A1568" t="s">
        <v>803</v>
      </c>
      <c r="B1568">
        <v>27.7</v>
      </c>
      <c r="C1568">
        <v>4.71</v>
      </c>
      <c r="D1568" t="s">
        <v>2379</v>
      </c>
      <c r="E1568" t="s">
        <v>2379</v>
      </c>
      <c r="F1568" t="s">
        <v>2379</v>
      </c>
      <c r="G1568">
        <v>1</v>
      </c>
      <c r="H1568" t="s">
        <v>2380</v>
      </c>
      <c r="J1568" t="str" cm="1">
        <f t="array" ref="J1568">_xlfn.IFS(B1568&lt;18.5,"Underweight",B1568&lt;=24.9,"Normal weight",B1568&lt;=29.9, "overweight",TRUE,"obesity")</f>
        <v>overweight</v>
      </c>
      <c r="K1568" t="str" cm="1">
        <f t="array" ref="K1568">_xlfn.IFS(C1568&lt;5.7,"Normal",C1568&lt;=6.4,"Predibetics",TRUE,"Diabetes")</f>
        <v>Normal</v>
      </c>
    </row>
    <row r="1569" spans="1:11" x14ac:dyDescent="0.3">
      <c r="A1569" t="s">
        <v>802</v>
      </c>
      <c r="B1569">
        <v>18.920000000000002</v>
      </c>
      <c r="C1569">
        <v>8.18</v>
      </c>
      <c r="D1569" t="s">
        <v>2379</v>
      </c>
      <c r="E1569" t="s">
        <v>2379</v>
      </c>
      <c r="F1569" t="s">
        <v>2379</v>
      </c>
      <c r="G1569">
        <v>0</v>
      </c>
      <c r="H1569" t="s">
        <v>2380</v>
      </c>
      <c r="J1569" t="str" cm="1">
        <f t="array" ref="J1569">_xlfn.IFS(B1569&lt;18.5,"Underweight",B1569&lt;=24.9,"Normal weight",B1569&lt;=29.9, "overweight",TRUE,"obesity")</f>
        <v>Normal weight</v>
      </c>
      <c r="K1569" t="str" cm="1">
        <f t="array" ref="K1569">_xlfn.IFS(C1569&lt;5.7,"Normal",C1569&lt;=6.4,"Predibetics",TRUE,"Diabetes")</f>
        <v>Diabetes</v>
      </c>
    </row>
    <row r="1570" spans="1:11" x14ac:dyDescent="0.3">
      <c r="A1570" t="s">
        <v>801</v>
      </c>
      <c r="B1570">
        <v>17.760000000000002</v>
      </c>
      <c r="C1570">
        <v>11.18</v>
      </c>
      <c r="D1570" t="s">
        <v>2380</v>
      </c>
      <c r="E1570" t="s">
        <v>2379</v>
      </c>
      <c r="F1570" t="s">
        <v>2379</v>
      </c>
      <c r="G1570">
        <v>2</v>
      </c>
      <c r="H1570" t="s">
        <v>2380</v>
      </c>
      <c r="J1570" t="str" cm="1">
        <f t="array" ref="J1570">_xlfn.IFS(B1570&lt;18.5,"Underweight",B1570&lt;=24.9,"Normal weight",B1570&lt;=29.9, "overweight",TRUE,"obesity")</f>
        <v>Underweight</v>
      </c>
      <c r="K1570" t="str" cm="1">
        <f t="array" ref="K1570">_xlfn.IFS(C1570&lt;5.7,"Normal",C1570&lt;=6.4,"Predibetics",TRUE,"Diabetes")</f>
        <v>Diabetes</v>
      </c>
    </row>
    <row r="1571" spans="1:11" x14ac:dyDescent="0.3">
      <c r="A1571" t="s">
        <v>800</v>
      </c>
      <c r="B1571">
        <v>29.83</v>
      </c>
      <c r="C1571">
        <v>5.03</v>
      </c>
      <c r="D1571" t="s">
        <v>2380</v>
      </c>
      <c r="E1571" t="s">
        <v>2379</v>
      </c>
      <c r="F1571" t="s">
        <v>2379</v>
      </c>
      <c r="G1571">
        <v>0</v>
      </c>
      <c r="H1571" t="s">
        <v>2380</v>
      </c>
      <c r="J1571" t="str" cm="1">
        <f t="array" ref="J1571">_xlfn.IFS(B1571&lt;18.5,"Underweight",B1571&lt;=24.9,"Normal weight",B1571&lt;=29.9, "overweight",TRUE,"obesity")</f>
        <v>overweight</v>
      </c>
      <c r="K1571" t="str" cm="1">
        <f t="array" ref="K1571">_xlfn.IFS(C1571&lt;5.7,"Normal",C1571&lt;=6.4,"Predibetics",TRUE,"Diabetes")</f>
        <v>Normal</v>
      </c>
    </row>
    <row r="1572" spans="1:11" x14ac:dyDescent="0.3">
      <c r="A1572" t="s">
        <v>799</v>
      </c>
      <c r="B1572">
        <v>23.465</v>
      </c>
      <c r="C1572">
        <v>5.56</v>
      </c>
      <c r="D1572" t="s">
        <v>2379</v>
      </c>
      <c r="E1572" t="s">
        <v>2379</v>
      </c>
      <c r="F1572" t="s">
        <v>2379</v>
      </c>
      <c r="G1572">
        <v>1</v>
      </c>
      <c r="H1572" t="s">
        <v>2380</v>
      </c>
      <c r="J1572" t="str" cm="1">
        <f t="array" ref="J1572">_xlfn.IFS(B1572&lt;18.5,"Underweight",B1572&lt;=24.9,"Normal weight",B1572&lt;=29.9, "overweight",TRUE,"obesity")</f>
        <v>Normal weight</v>
      </c>
      <c r="K1572" t="str" cm="1">
        <f t="array" ref="K1572">_xlfn.IFS(C1572&lt;5.7,"Normal",C1572&lt;=6.4,"Predibetics",TRUE,"Diabetes")</f>
        <v>Normal</v>
      </c>
    </row>
    <row r="1573" spans="1:11" x14ac:dyDescent="0.3">
      <c r="A1573" t="s">
        <v>798</v>
      </c>
      <c r="B1573">
        <v>29.355</v>
      </c>
      <c r="C1573">
        <v>4.33</v>
      </c>
      <c r="D1573" t="s">
        <v>2379</v>
      </c>
      <c r="E1573" t="s">
        <v>2379</v>
      </c>
      <c r="F1573" t="s">
        <v>2379</v>
      </c>
      <c r="G1573">
        <v>0</v>
      </c>
      <c r="H1573" t="s">
        <v>2380</v>
      </c>
      <c r="J1573" t="str" cm="1">
        <f t="array" ref="J1573">_xlfn.IFS(B1573&lt;18.5,"Underweight",B1573&lt;=24.9,"Normal weight",B1573&lt;=29.9, "overweight",TRUE,"obesity")</f>
        <v>overweight</v>
      </c>
      <c r="K1573" t="str" cm="1">
        <f t="array" ref="K1573">_xlfn.IFS(C1573&lt;5.7,"Normal",C1573&lt;=6.4,"Predibetics",TRUE,"Diabetes")</f>
        <v>Normal</v>
      </c>
    </row>
    <row r="1574" spans="1:11" x14ac:dyDescent="0.3">
      <c r="A1574" t="s">
        <v>797</v>
      </c>
      <c r="B1574">
        <v>35.49</v>
      </c>
      <c r="C1574">
        <v>5.21</v>
      </c>
      <c r="D1574" t="s">
        <v>2380</v>
      </c>
      <c r="E1574" t="s">
        <v>2379</v>
      </c>
      <c r="F1574" t="s">
        <v>2381</v>
      </c>
      <c r="G1574">
        <v>1</v>
      </c>
      <c r="H1574" t="s">
        <v>2380</v>
      </c>
      <c r="J1574" t="str" cm="1">
        <f t="array" ref="J1574">_xlfn.IFS(B1574&lt;18.5,"Underweight",B1574&lt;=24.9,"Normal weight",B1574&lt;=29.9, "overweight",TRUE,"obesity")</f>
        <v>obesity</v>
      </c>
      <c r="K1574" t="str" cm="1">
        <f t="array" ref="K1574">_xlfn.IFS(C1574&lt;5.7,"Normal",C1574&lt;=6.4,"Predibetics",TRUE,"Diabetes")</f>
        <v>Normal</v>
      </c>
    </row>
    <row r="1575" spans="1:11" x14ac:dyDescent="0.3">
      <c r="A1575" t="s">
        <v>796</v>
      </c>
      <c r="B1575">
        <v>26.315000000000001</v>
      </c>
      <c r="C1575">
        <v>5.89</v>
      </c>
      <c r="D1575" t="s">
        <v>2379</v>
      </c>
      <c r="E1575" t="s">
        <v>2379</v>
      </c>
      <c r="F1575" t="s">
        <v>2379</v>
      </c>
      <c r="G1575">
        <v>0</v>
      </c>
      <c r="H1575" t="s">
        <v>2380</v>
      </c>
      <c r="J1575" t="str" cm="1">
        <f t="array" ref="J1575">_xlfn.IFS(B1575&lt;18.5,"Underweight",B1575&lt;=24.9,"Normal weight",B1575&lt;=29.9, "overweight",TRUE,"obesity")</f>
        <v>overweight</v>
      </c>
      <c r="K1575" t="str" cm="1">
        <f t="array" ref="K1575">_xlfn.IFS(C1575&lt;5.7,"Normal",C1575&lt;=6.4,"Predibetics",TRUE,"Diabetes")</f>
        <v>Predibetics</v>
      </c>
    </row>
    <row r="1576" spans="1:11" x14ac:dyDescent="0.3">
      <c r="A1576" t="s">
        <v>795</v>
      </c>
      <c r="B1576">
        <v>19.79</v>
      </c>
      <c r="C1576">
        <v>4.8099999999999996</v>
      </c>
      <c r="D1576" t="s">
        <v>2380</v>
      </c>
      <c r="E1576" t="s">
        <v>2379</v>
      </c>
      <c r="F1576" t="s">
        <v>2379</v>
      </c>
      <c r="G1576">
        <v>0</v>
      </c>
      <c r="H1576" t="s">
        <v>2380</v>
      </c>
      <c r="J1576" t="str" cm="1">
        <f t="array" ref="J1576">_xlfn.IFS(B1576&lt;18.5,"Underweight",B1576&lt;=24.9,"Normal weight",B1576&lt;=29.9, "overweight",TRUE,"obesity")</f>
        <v>Normal weight</v>
      </c>
      <c r="K1576" t="str" cm="1">
        <f t="array" ref="K1576">_xlfn.IFS(C1576&lt;5.7,"Normal",C1576&lt;=6.4,"Predibetics",TRUE,"Diabetes")</f>
        <v>Normal</v>
      </c>
    </row>
    <row r="1577" spans="1:11" x14ac:dyDescent="0.3">
      <c r="A1577" t="s">
        <v>794</v>
      </c>
      <c r="B1577">
        <v>40.564999999999998</v>
      </c>
      <c r="C1577">
        <v>5.66</v>
      </c>
      <c r="D1577" t="s">
        <v>2379</v>
      </c>
      <c r="E1577" t="s">
        <v>2379</v>
      </c>
      <c r="F1577" t="s">
        <v>2379</v>
      </c>
      <c r="G1577">
        <v>1</v>
      </c>
      <c r="H1577" t="s">
        <v>2380</v>
      </c>
      <c r="J1577" t="str" cm="1">
        <f t="array" ref="J1577">_xlfn.IFS(B1577&lt;18.5,"Underweight",B1577&lt;=24.9,"Normal weight",B1577&lt;=29.9, "overweight",TRUE,"obesity")</f>
        <v>obesity</v>
      </c>
      <c r="K1577" t="str" cm="1">
        <f t="array" ref="K1577">_xlfn.IFS(C1577&lt;5.7,"Normal",C1577&lt;=6.4,"Predibetics",TRUE,"Diabetes")</f>
        <v>Normal</v>
      </c>
    </row>
    <row r="1578" spans="1:11" x14ac:dyDescent="0.3">
      <c r="A1578" t="s">
        <v>793</v>
      </c>
      <c r="B1578">
        <v>18.03</v>
      </c>
      <c r="C1578">
        <v>10.66</v>
      </c>
      <c r="D1578" t="s">
        <v>2380</v>
      </c>
      <c r="E1578" t="s">
        <v>2379</v>
      </c>
      <c r="F1578" t="s">
        <v>2379</v>
      </c>
      <c r="G1578">
        <v>2</v>
      </c>
      <c r="H1578" t="s">
        <v>2380</v>
      </c>
      <c r="J1578" t="str" cm="1">
        <f t="array" ref="J1578">_xlfn.IFS(B1578&lt;18.5,"Underweight",B1578&lt;=24.9,"Normal weight",B1578&lt;=29.9, "overweight",TRUE,"obesity")</f>
        <v>Underweight</v>
      </c>
      <c r="K1578" t="str" cm="1">
        <f t="array" ref="K1578">_xlfn.IFS(C1578&lt;5.7,"Normal",C1578&lt;=6.4,"Predibetics",TRUE,"Diabetes")</f>
        <v>Diabetes</v>
      </c>
    </row>
    <row r="1579" spans="1:11" x14ac:dyDescent="0.3">
      <c r="A1579" t="s">
        <v>792</v>
      </c>
      <c r="B1579">
        <v>34.65</v>
      </c>
      <c r="C1579">
        <v>5.98</v>
      </c>
      <c r="D1579" t="s">
        <v>2380</v>
      </c>
      <c r="E1579" t="s">
        <v>2379</v>
      </c>
      <c r="F1579" t="s">
        <v>2379</v>
      </c>
      <c r="G1579">
        <v>0</v>
      </c>
      <c r="H1579" t="s">
        <v>2380</v>
      </c>
      <c r="J1579" t="str" cm="1">
        <f t="array" ref="J1579">_xlfn.IFS(B1579&lt;18.5,"Underweight",B1579&lt;=24.9,"Normal weight",B1579&lt;=29.9, "overweight",TRUE,"obesity")</f>
        <v>obesity</v>
      </c>
      <c r="K1579" t="str" cm="1">
        <f t="array" ref="K1579">_xlfn.IFS(C1579&lt;5.7,"Normal",C1579&lt;=6.4,"Predibetics",TRUE,"Diabetes")</f>
        <v>Predibetics</v>
      </c>
    </row>
    <row r="1580" spans="1:11" x14ac:dyDescent="0.3">
      <c r="A1580" t="s">
        <v>791</v>
      </c>
      <c r="B1580">
        <v>42.94</v>
      </c>
      <c r="C1580">
        <v>4.34</v>
      </c>
      <c r="D1580" t="s">
        <v>2379</v>
      </c>
      <c r="E1580" t="s">
        <v>2379</v>
      </c>
      <c r="F1580" t="s">
        <v>2379</v>
      </c>
      <c r="G1580">
        <v>0</v>
      </c>
      <c r="H1580" t="s">
        <v>2380</v>
      </c>
      <c r="J1580" t="str" cm="1">
        <f t="array" ref="J1580">_xlfn.IFS(B1580&lt;18.5,"Underweight",B1580&lt;=24.9,"Normal weight",B1580&lt;=29.9, "overweight",TRUE,"obesity")</f>
        <v>obesity</v>
      </c>
      <c r="K1580" t="str" cm="1">
        <f t="array" ref="K1580">_xlfn.IFS(C1580&lt;5.7,"Normal",C1580&lt;=6.4,"Predibetics",TRUE,"Diabetes")</f>
        <v>Normal</v>
      </c>
    </row>
    <row r="1581" spans="1:11" x14ac:dyDescent="0.3">
      <c r="A1581" t="s">
        <v>790</v>
      </c>
      <c r="B1581">
        <v>31.254999999999999</v>
      </c>
      <c r="C1581">
        <v>5.17</v>
      </c>
      <c r="D1581" t="s">
        <v>2379</v>
      </c>
      <c r="E1581" t="s">
        <v>2379</v>
      </c>
      <c r="F1581" t="s">
        <v>2379</v>
      </c>
      <c r="G1581">
        <v>0</v>
      </c>
      <c r="H1581" t="s">
        <v>2380</v>
      </c>
      <c r="J1581" t="str" cm="1">
        <f t="array" ref="J1581">_xlfn.IFS(B1581&lt;18.5,"Underweight",B1581&lt;=24.9,"Normal weight",B1581&lt;=29.9, "overweight",TRUE,"obesity")</f>
        <v>obesity</v>
      </c>
      <c r="K1581" t="str" cm="1">
        <f t="array" ref="K1581">_xlfn.IFS(C1581&lt;5.7,"Normal",C1581&lt;=6.4,"Predibetics",TRUE,"Diabetes")</f>
        <v>Normal</v>
      </c>
    </row>
    <row r="1582" spans="1:11" x14ac:dyDescent="0.3">
      <c r="A1582" t="s">
        <v>789</v>
      </c>
      <c r="B1582">
        <v>45.43</v>
      </c>
      <c r="C1582">
        <v>4.2300000000000004</v>
      </c>
      <c r="D1582" t="s">
        <v>2380</v>
      </c>
      <c r="E1582" t="s">
        <v>2379</v>
      </c>
      <c r="F1582" t="s">
        <v>2381</v>
      </c>
      <c r="G1582">
        <v>1</v>
      </c>
      <c r="H1582" t="s">
        <v>2380</v>
      </c>
      <c r="J1582" t="str" cm="1">
        <f t="array" ref="J1582">_xlfn.IFS(B1582&lt;18.5,"Underweight",B1582&lt;=24.9,"Normal weight",B1582&lt;=29.9, "overweight",TRUE,"obesity")</f>
        <v>obesity</v>
      </c>
      <c r="K1582" t="str" cm="1">
        <f t="array" ref="K1582">_xlfn.IFS(C1582&lt;5.7,"Normal",C1582&lt;=6.4,"Predibetics",TRUE,"Diabetes")</f>
        <v>Normal</v>
      </c>
    </row>
    <row r="1583" spans="1:11" x14ac:dyDescent="0.3">
      <c r="A1583" t="s">
        <v>788</v>
      </c>
      <c r="B1583">
        <v>32.340000000000003</v>
      </c>
      <c r="C1583">
        <v>4.88</v>
      </c>
      <c r="D1583" t="s">
        <v>2380</v>
      </c>
      <c r="E1583" t="s">
        <v>2379</v>
      </c>
      <c r="F1583" t="s">
        <v>2381</v>
      </c>
      <c r="G1583">
        <v>1</v>
      </c>
      <c r="H1583" t="s">
        <v>2380</v>
      </c>
      <c r="J1583" t="str" cm="1">
        <f t="array" ref="J1583">_xlfn.IFS(B1583&lt;18.5,"Underweight",B1583&lt;=24.9,"Normal weight",B1583&lt;=29.9, "overweight",TRUE,"obesity")</f>
        <v>obesity</v>
      </c>
      <c r="K1583" t="str" cm="1">
        <f t="array" ref="K1583">_xlfn.IFS(C1583&lt;5.7,"Normal",C1583&lt;=6.4,"Predibetics",TRUE,"Diabetes")</f>
        <v>Normal</v>
      </c>
    </row>
    <row r="1584" spans="1:11" x14ac:dyDescent="0.3">
      <c r="A1584" t="s">
        <v>787</v>
      </c>
      <c r="B1584">
        <v>25.46</v>
      </c>
      <c r="C1584">
        <v>9.7100000000000009</v>
      </c>
      <c r="D1584" t="s">
        <v>2380</v>
      </c>
      <c r="E1584" t="s">
        <v>2379</v>
      </c>
      <c r="F1584" t="s">
        <v>2379</v>
      </c>
      <c r="G1584">
        <v>1</v>
      </c>
      <c r="H1584" t="s">
        <v>2380</v>
      </c>
      <c r="J1584" t="str" cm="1">
        <f t="array" ref="J1584">_xlfn.IFS(B1584&lt;18.5,"Underweight",B1584&lt;=24.9,"Normal weight",B1584&lt;=29.9, "overweight",TRUE,"obesity")</f>
        <v>overweight</v>
      </c>
      <c r="K1584" t="str" cm="1">
        <f t="array" ref="K1584">_xlfn.IFS(C1584&lt;5.7,"Normal",C1584&lt;=6.4,"Predibetics",TRUE,"Diabetes")</f>
        <v>Diabetes</v>
      </c>
    </row>
    <row r="1585" spans="1:11" x14ac:dyDescent="0.3">
      <c r="A1585" t="s">
        <v>786</v>
      </c>
      <c r="B1585">
        <v>37.145000000000003</v>
      </c>
      <c r="C1585">
        <v>5.32</v>
      </c>
      <c r="D1585" t="s">
        <v>2379</v>
      </c>
      <c r="E1585" t="s">
        <v>2379</v>
      </c>
      <c r="F1585" t="s">
        <v>2379</v>
      </c>
      <c r="G1585">
        <v>0</v>
      </c>
      <c r="H1585" t="s">
        <v>2380</v>
      </c>
      <c r="J1585" t="str" cm="1">
        <f t="array" ref="J1585">_xlfn.IFS(B1585&lt;18.5,"Underweight",B1585&lt;=24.9,"Normal weight",B1585&lt;=29.9, "overweight",TRUE,"obesity")</f>
        <v>obesity</v>
      </c>
      <c r="K1585" t="str" cm="1">
        <f t="array" ref="K1585">_xlfn.IFS(C1585&lt;5.7,"Normal",C1585&lt;=6.4,"Predibetics",TRUE,"Diabetes")</f>
        <v>Normal</v>
      </c>
    </row>
    <row r="1586" spans="1:11" x14ac:dyDescent="0.3">
      <c r="A1586" t="s">
        <v>785</v>
      </c>
      <c r="B1586">
        <v>30.8</v>
      </c>
      <c r="C1586">
        <v>5.83</v>
      </c>
      <c r="D1586" t="s">
        <v>2380</v>
      </c>
      <c r="E1586" t="s">
        <v>2379</v>
      </c>
      <c r="F1586" t="s">
        <v>2379</v>
      </c>
      <c r="G1586">
        <v>0</v>
      </c>
      <c r="H1586" t="s">
        <v>2380</v>
      </c>
      <c r="J1586" t="str" cm="1">
        <f t="array" ref="J1586">_xlfn.IFS(B1586&lt;18.5,"Underweight",B1586&lt;=24.9,"Normal weight",B1586&lt;=29.9, "overweight",TRUE,"obesity")</f>
        <v>obesity</v>
      </c>
      <c r="K1586" t="str" cm="1">
        <f t="array" ref="K1586">_xlfn.IFS(C1586&lt;5.7,"Normal",C1586&lt;=6.4,"Predibetics",TRUE,"Diabetes")</f>
        <v>Predibetics</v>
      </c>
    </row>
    <row r="1587" spans="1:11" x14ac:dyDescent="0.3">
      <c r="A1587" t="s">
        <v>784</v>
      </c>
      <c r="B1587">
        <v>29.5</v>
      </c>
      <c r="C1587">
        <v>5.54</v>
      </c>
      <c r="D1587" t="s">
        <v>2380</v>
      </c>
      <c r="E1587" t="s">
        <v>2379</v>
      </c>
      <c r="F1587" t="s">
        <v>2379</v>
      </c>
      <c r="G1587">
        <v>0</v>
      </c>
      <c r="H1587" t="s">
        <v>2380</v>
      </c>
      <c r="J1587" t="str" cm="1">
        <f t="array" ref="J1587">_xlfn.IFS(B1587&lt;18.5,"Underweight",B1587&lt;=24.9,"Normal weight",B1587&lt;=29.9, "overweight",TRUE,"obesity")</f>
        <v>overweight</v>
      </c>
      <c r="K1587" t="str" cm="1">
        <f t="array" ref="K1587">_xlfn.IFS(C1587&lt;5.7,"Normal",C1587&lt;=6.4,"Predibetics",TRUE,"Diabetes")</f>
        <v>Normal</v>
      </c>
    </row>
    <row r="1588" spans="1:11" x14ac:dyDescent="0.3">
      <c r="A1588" t="s">
        <v>783</v>
      </c>
      <c r="B1588">
        <v>43.39</v>
      </c>
      <c r="C1588">
        <v>5.85</v>
      </c>
      <c r="D1588" t="s">
        <v>2379</v>
      </c>
      <c r="E1588" t="s">
        <v>2380</v>
      </c>
      <c r="F1588" t="s">
        <v>2379</v>
      </c>
      <c r="G1588">
        <v>1</v>
      </c>
      <c r="H1588" t="s">
        <v>2380</v>
      </c>
      <c r="J1588" t="str" cm="1">
        <f t="array" ref="J1588">_xlfn.IFS(B1588&lt;18.5,"Underweight",B1588&lt;=24.9,"Normal weight",B1588&lt;=29.9, "overweight",TRUE,"obesity")</f>
        <v>obesity</v>
      </c>
      <c r="K1588" t="str" cm="1">
        <f t="array" ref="K1588">_xlfn.IFS(C1588&lt;5.7,"Normal",C1588&lt;=6.4,"Predibetics",TRUE,"Diabetes")</f>
        <v>Predibetics</v>
      </c>
    </row>
    <row r="1589" spans="1:11" x14ac:dyDescent="0.3">
      <c r="A1589" t="s">
        <v>782</v>
      </c>
      <c r="B1589">
        <v>15.08</v>
      </c>
      <c r="C1589">
        <v>4.8499999999999996</v>
      </c>
      <c r="D1589" t="s">
        <v>2380</v>
      </c>
      <c r="E1589" t="s">
        <v>2379</v>
      </c>
      <c r="F1589" t="s">
        <v>2381</v>
      </c>
      <c r="G1589">
        <v>1</v>
      </c>
      <c r="H1589" t="s">
        <v>2380</v>
      </c>
      <c r="J1589" t="str" cm="1">
        <f t="array" ref="J1589">_xlfn.IFS(B1589&lt;18.5,"Underweight",B1589&lt;=24.9,"Normal weight",B1589&lt;=29.9, "overweight",TRUE,"obesity")</f>
        <v>Underweight</v>
      </c>
      <c r="K1589" t="str" cm="1">
        <f t="array" ref="K1589">_xlfn.IFS(C1589&lt;5.7,"Normal",C1589&lt;=6.4,"Predibetics",TRUE,"Diabetes")</f>
        <v>Normal</v>
      </c>
    </row>
    <row r="1590" spans="1:11" x14ac:dyDescent="0.3">
      <c r="A1590" t="s">
        <v>781</v>
      </c>
      <c r="B1590">
        <v>20.48</v>
      </c>
      <c r="C1590">
        <v>11.09</v>
      </c>
      <c r="D1590" t="s">
        <v>2379</v>
      </c>
      <c r="E1590" t="s">
        <v>2379</v>
      </c>
      <c r="F1590" t="s">
        <v>2379</v>
      </c>
      <c r="G1590">
        <v>0</v>
      </c>
      <c r="H1590" t="s">
        <v>2380</v>
      </c>
      <c r="J1590" t="str" cm="1">
        <f t="array" ref="J1590">_xlfn.IFS(B1590&lt;18.5,"Underweight",B1590&lt;=24.9,"Normal weight",B1590&lt;=29.9, "overweight",TRUE,"obesity")</f>
        <v>Normal weight</v>
      </c>
      <c r="K1590" t="str" cm="1">
        <f t="array" ref="K1590">_xlfn.IFS(C1590&lt;5.7,"Normal",C1590&lt;=6.4,"Predibetics",TRUE,"Diabetes")</f>
        <v>Diabetes</v>
      </c>
    </row>
    <row r="1591" spans="1:11" x14ac:dyDescent="0.3">
      <c r="A1591" t="s">
        <v>780</v>
      </c>
      <c r="B1591">
        <v>34.450000000000003</v>
      </c>
      <c r="C1591">
        <v>5.58</v>
      </c>
      <c r="D1591" t="s">
        <v>2380</v>
      </c>
      <c r="E1591" t="s">
        <v>2379</v>
      </c>
      <c r="F1591" t="s">
        <v>2379</v>
      </c>
      <c r="G1591">
        <v>0</v>
      </c>
      <c r="H1591" t="s">
        <v>2380</v>
      </c>
      <c r="J1591" t="str" cm="1">
        <f t="array" ref="J1591">_xlfn.IFS(B1591&lt;18.5,"Underweight",B1591&lt;=24.9,"Normal weight",B1591&lt;=29.9, "overweight",TRUE,"obesity")</f>
        <v>obesity</v>
      </c>
      <c r="K1591" t="str" cm="1">
        <f t="array" ref="K1591">_xlfn.IFS(C1591&lt;5.7,"Normal",C1591&lt;=6.4,"Predibetics",TRUE,"Diabetes")</f>
        <v>Normal</v>
      </c>
    </row>
    <row r="1592" spans="1:11" x14ac:dyDescent="0.3">
      <c r="A1592" t="s">
        <v>779</v>
      </c>
      <c r="B1592">
        <v>34.21</v>
      </c>
      <c r="C1592">
        <v>9.7200000000000006</v>
      </c>
      <c r="D1592" t="s">
        <v>2380</v>
      </c>
      <c r="E1592" t="s">
        <v>2379</v>
      </c>
      <c r="F1592" t="s">
        <v>2379</v>
      </c>
      <c r="G1592">
        <v>0</v>
      </c>
      <c r="H1592" t="s">
        <v>2380</v>
      </c>
      <c r="J1592" t="str" cm="1">
        <f t="array" ref="J1592">_xlfn.IFS(B1592&lt;18.5,"Underweight",B1592&lt;=24.9,"Normal weight",B1592&lt;=29.9, "overweight",TRUE,"obesity")</f>
        <v>obesity</v>
      </c>
      <c r="K1592" t="str" cm="1">
        <f t="array" ref="K1592">_xlfn.IFS(C1592&lt;5.7,"Normal",C1592&lt;=6.4,"Predibetics",TRUE,"Diabetes")</f>
        <v>Diabetes</v>
      </c>
    </row>
    <row r="1593" spans="1:11" x14ac:dyDescent="0.3">
      <c r="A1593" t="s">
        <v>778</v>
      </c>
      <c r="B1593">
        <v>28.8</v>
      </c>
      <c r="C1593">
        <v>11.41</v>
      </c>
      <c r="D1593" t="s">
        <v>2380</v>
      </c>
      <c r="E1593" t="s">
        <v>2379</v>
      </c>
      <c r="F1593" t="s">
        <v>2379</v>
      </c>
      <c r="G1593">
        <v>0</v>
      </c>
      <c r="H1593" t="s">
        <v>2380</v>
      </c>
      <c r="J1593" t="str" cm="1">
        <f t="array" ref="J1593">_xlfn.IFS(B1593&lt;18.5,"Underweight",B1593&lt;=24.9,"Normal weight",B1593&lt;=29.9, "overweight",TRUE,"obesity")</f>
        <v>overweight</v>
      </c>
      <c r="K1593" t="str" cm="1">
        <f t="array" ref="K1593">_xlfn.IFS(C1593&lt;5.7,"Normal",C1593&lt;=6.4,"Predibetics",TRUE,"Diabetes")</f>
        <v>Diabetes</v>
      </c>
    </row>
    <row r="1594" spans="1:11" x14ac:dyDescent="0.3">
      <c r="A1594" t="s">
        <v>777</v>
      </c>
      <c r="B1594">
        <v>31.74</v>
      </c>
      <c r="C1594">
        <v>4.46</v>
      </c>
      <c r="D1594" t="s">
        <v>2379</v>
      </c>
      <c r="E1594" t="s">
        <v>2379</v>
      </c>
      <c r="F1594" t="s">
        <v>2381</v>
      </c>
      <c r="G1594">
        <v>1</v>
      </c>
      <c r="H1594" t="s">
        <v>2380</v>
      </c>
      <c r="J1594" t="str" cm="1">
        <f t="array" ref="J1594">_xlfn.IFS(B1594&lt;18.5,"Underweight",B1594&lt;=24.9,"Normal weight",B1594&lt;=29.9, "overweight",TRUE,"obesity")</f>
        <v>obesity</v>
      </c>
      <c r="K1594" t="str" cm="1">
        <f t="array" ref="K1594">_xlfn.IFS(C1594&lt;5.7,"Normal",C1594&lt;=6.4,"Predibetics",TRUE,"Diabetes")</f>
        <v>Normal</v>
      </c>
    </row>
    <row r="1595" spans="1:11" x14ac:dyDescent="0.3">
      <c r="A1595" t="s">
        <v>776</v>
      </c>
      <c r="B1595">
        <v>21.78</v>
      </c>
      <c r="C1595">
        <v>9.31</v>
      </c>
      <c r="D1595" t="s">
        <v>2380</v>
      </c>
      <c r="E1595" t="s">
        <v>2379</v>
      </c>
      <c r="F1595" t="s">
        <v>2379</v>
      </c>
      <c r="G1595">
        <v>0</v>
      </c>
      <c r="H1595" t="s">
        <v>2380</v>
      </c>
      <c r="J1595" t="str" cm="1">
        <f t="array" ref="J1595">_xlfn.IFS(B1595&lt;18.5,"Underweight",B1595&lt;=24.9,"Normal weight",B1595&lt;=29.9, "overweight",TRUE,"obesity")</f>
        <v>Normal weight</v>
      </c>
      <c r="K1595" t="str" cm="1">
        <f t="array" ref="K1595">_xlfn.IFS(C1595&lt;5.7,"Normal",C1595&lt;=6.4,"Predibetics",TRUE,"Diabetes")</f>
        <v>Diabetes</v>
      </c>
    </row>
    <row r="1596" spans="1:11" x14ac:dyDescent="0.3">
      <c r="A1596" t="s">
        <v>775</v>
      </c>
      <c r="B1596">
        <v>23.75</v>
      </c>
      <c r="C1596">
        <v>5.03</v>
      </c>
      <c r="D1596" t="s">
        <v>2379</v>
      </c>
      <c r="E1596" t="s">
        <v>2379</v>
      </c>
      <c r="F1596" t="s">
        <v>2379</v>
      </c>
      <c r="G1596">
        <v>1</v>
      </c>
      <c r="H1596" t="s">
        <v>2380</v>
      </c>
      <c r="J1596" t="str" cm="1">
        <f t="array" ref="J1596">_xlfn.IFS(B1596&lt;18.5,"Underweight",B1596&lt;=24.9,"Normal weight",B1596&lt;=29.9, "overweight",TRUE,"obesity")</f>
        <v>Normal weight</v>
      </c>
      <c r="K1596" t="str" cm="1">
        <f t="array" ref="K1596">_xlfn.IFS(C1596&lt;5.7,"Normal",C1596&lt;=6.4,"Predibetics",TRUE,"Diabetes")</f>
        <v>Normal</v>
      </c>
    </row>
    <row r="1597" spans="1:11" x14ac:dyDescent="0.3">
      <c r="A1597" t="s">
        <v>774</v>
      </c>
      <c r="B1597">
        <v>33.21</v>
      </c>
      <c r="C1597">
        <v>5.07</v>
      </c>
      <c r="D1597" t="s">
        <v>2380</v>
      </c>
      <c r="E1597" t="s">
        <v>2379</v>
      </c>
      <c r="F1597" t="s">
        <v>2379</v>
      </c>
      <c r="G1597">
        <v>1</v>
      </c>
      <c r="H1597" t="s">
        <v>2380</v>
      </c>
      <c r="J1597" t="str" cm="1">
        <f t="array" ref="J1597">_xlfn.IFS(B1597&lt;18.5,"Underweight",B1597&lt;=24.9,"Normal weight",B1597&lt;=29.9, "overweight",TRUE,"obesity")</f>
        <v>obesity</v>
      </c>
      <c r="K1597" t="str" cm="1">
        <f t="array" ref="K1597">_xlfn.IFS(C1597&lt;5.7,"Normal",C1597&lt;=6.4,"Predibetics",TRUE,"Diabetes")</f>
        <v>Normal</v>
      </c>
    </row>
    <row r="1598" spans="1:11" x14ac:dyDescent="0.3">
      <c r="A1598" t="s">
        <v>773</v>
      </c>
      <c r="B1598">
        <v>17.7</v>
      </c>
      <c r="C1598">
        <v>10.42</v>
      </c>
      <c r="D1598" t="s">
        <v>2380</v>
      </c>
      <c r="E1598" t="s">
        <v>2379</v>
      </c>
      <c r="F1598" t="s">
        <v>2379</v>
      </c>
      <c r="G1598">
        <v>2</v>
      </c>
      <c r="H1598" t="s">
        <v>2380</v>
      </c>
      <c r="J1598" t="str" cm="1">
        <f t="array" ref="J1598">_xlfn.IFS(B1598&lt;18.5,"Underweight",B1598&lt;=24.9,"Normal weight",B1598&lt;=29.9, "overweight",TRUE,"obesity")</f>
        <v>Underweight</v>
      </c>
      <c r="K1598" t="str" cm="1">
        <f t="array" ref="K1598">_xlfn.IFS(C1598&lt;5.7,"Normal",C1598&lt;=6.4,"Predibetics",TRUE,"Diabetes")</f>
        <v>Diabetes</v>
      </c>
    </row>
    <row r="1599" spans="1:11" x14ac:dyDescent="0.3">
      <c r="A1599" t="s">
        <v>772</v>
      </c>
      <c r="B1599">
        <v>17.2</v>
      </c>
      <c r="C1599">
        <v>6.45</v>
      </c>
      <c r="D1599" t="s">
        <v>2379</v>
      </c>
      <c r="E1599" t="s">
        <v>2379</v>
      </c>
      <c r="F1599" t="s">
        <v>2379</v>
      </c>
      <c r="G1599">
        <v>2</v>
      </c>
      <c r="H1599" t="s">
        <v>2380</v>
      </c>
      <c r="J1599" t="str" cm="1">
        <f t="array" ref="J1599">_xlfn.IFS(B1599&lt;18.5,"Underweight",B1599&lt;=24.9,"Normal weight",B1599&lt;=29.9, "overweight",TRUE,"obesity")</f>
        <v>Underweight</v>
      </c>
      <c r="K1599" t="str" cm="1">
        <f t="array" ref="K1599">_xlfn.IFS(C1599&lt;5.7,"Normal",C1599&lt;=6.4,"Predibetics",TRUE,"Diabetes")</f>
        <v>Diabetes</v>
      </c>
    </row>
    <row r="1600" spans="1:11" x14ac:dyDescent="0.3">
      <c r="A1600" t="s">
        <v>771</v>
      </c>
      <c r="B1600">
        <v>19.21</v>
      </c>
      <c r="C1600">
        <v>5.52</v>
      </c>
      <c r="D1600" t="s">
        <v>2379</v>
      </c>
      <c r="E1600" t="s">
        <v>2379</v>
      </c>
      <c r="F1600" t="s">
        <v>2379</v>
      </c>
      <c r="G1600">
        <v>2</v>
      </c>
      <c r="H1600" t="s">
        <v>2380</v>
      </c>
      <c r="J1600" t="str" cm="1">
        <f t="array" ref="J1600">_xlfn.IFS(B1600&lt;18.5,"Underweight",B1600&lt;=24.9,"Normal weight",B1600&lt;=29.9, "overweight",TRUE,"obesity")</f>
        <v>Normal weight</v>
      </c>
      <c r="K1600" t="str" cm="1">
        <f t="array" ref="K1600">_xlfn.IFS(C1600&lt;5.7,"Normal",C1600&lt;=6.4,"Predibetics",TRUE,"Diabetes")</f>
        <v>Normal</v>
      </c>
    </row>
    <row r="1601" spans="1:11" x14ac:dyDescent="0.3">
      <c r="A1601" t="s">
        <v>770</v>
      </c>
      <c r="B1601">
        <v>23.2</v>
      </c>
      <c r="C1601">
        <v>4.41</v>
      </c>
      <c r="D1601" t="s">
        <v>2379</v>
      </c>
      <c r="E1601" t="s">
        <v>2379</v>
      </c>
      <c r="F1601" t="s">
        <v>2381</v>
      </c>
      <c r="G1601">
        <v>1</v>
      </c>
      <c r="H1601" t="s">
        <v>2380</v>
      </c>
      <c r="J1601" t="str" cm="1">
        <f t="array" ref="J1601">_xlfn.IFS(B1601&lt;18.5,"Underweight",B1601&lt;=24.9,"Normal weight",B1601&lt;=29.9, "overweight",TRUE,"obesity")</f>
        <v>Normal weight</v>
      </c>
      <c r="K1601" t="str" cm="1">
        <f t="array" ref="K1601">_xlfn.IFS(C1601&lt;5.7,"Normal",C1601&lt;=6.4,"Predibetics",TRUE,"Diabetes")</f>
        <v>Normal</v>
      </c>
    </row>
    <row r="1602" spans="1:11" x14ac:dyDescent="0.3">
      <c r="A1602" t="s">
        <v>769</v>
      </c>
      <c r="B1602">
        <v>32.5</v>
      </c>
      <c r="C1602">
        <v>4.6900000000000004</v>
      </c>
      <c r="D1602" t="s">
        <v>2380</v>
      </c>
      <c r="E1602" t="s">
        <v>2379</v>
      </c>
      <c r="F1602" t="s">
        <v>2381</v>
      </c>
      <c r="G1602">
        <v>1</v>
      </c>
      <c r="H1602" t="s">
        <v>2380</v>
      </c>
      <c r="J1602" t="str" cm="1">
        <f t="array" ref="J1602">_xlfn.IFS(B1602&lt;18.5,"Underweight",B1602&lt;=24.9,"Normal weight",B1602&lt;=29.9, "overweight",TRUE,"obesity")</f>
        <v>obesity</v>
      </c>
      <c r="K1602" t="str" cm="1">
        <f t="array" ref="K1602">_xlfn.IFS(C1602&lt;5.7,"Normal",C1602&lt;=6.4,"Predibetics",TRUE,"Diabetes")</f>
        <v>Normal</v>
      </c>
    </row>
    <row r="1603" spans="1:11" x14ac:dyDescent="0.3">
      <c r="A1603" t="s">
        <v>768</v>
      </c>
      <c r="B1603">
        <v>20.9</v>
      </c>
      <c r="C1603">
        <v>6.94</v>
      </c>
      <c r="D1603" t="s">
        <v>2379</v>
      </c>
      <c r="E1603" t="s">
        <v>2379</v>
      </c>
      <c r="F1603" t="s">
        <v>2379</v>
      </c>
      <c r="G1603">
        <v>0</v>
      </c>
      <c r="H1603" t="s">
        <v>2380</v>
      </c>
      <c r="J1603" t="str" cm="1">
        <f t="array" ref="J1603">_xlfn.IFS(B1603&lt;18.5,"Underweight",B1603&lt;=24.9,"Normal weight",B1603&lt;=29.9, "overweight",TRUE,"obesity")</f>
        <v>Normal weight</v>
      </c>
      <c r="K1603" t="str" cm="1">
        <f t="array" ref="K1603">_xlfn.IFS(C1603&lt;5.7,"Normal",C1603&lt;=6.4,"Predibetics",TRUE,"Diabetes")</f>
        <v>Diabetes</v>
      </c>
    </row>
    <row r="1604" spans="1:11" x14ac:dyDescent="0.3">
      <c r="A1604" t="s">
        <v>767</v>
      </c>
      <c r="B1604">
        <v>19.11</v>
      </c>
      <c r="C1604">
        <v>4.3499999999999996</v>
      </c>
      <c r="D1604" t="s">
        <v>2379</v>
      </c>
      <c r="E1604" t="s">
        <v>2379</v>
      </c>
      <c r="F1604" t="s">
        <v>2379</v>
      </c>
      <c r="G1604">
        <v>2</v>
      </c>
      <c r="H1604" t="s">
        <v>2380</v>
      </c>
      <c r="J1604" t="str" cm="1">
        <f t="array" ref="J1604">_xlfn.IFS(B1604&lt;18.5,"Underweight",B1604&lt;=24.9,"Normal weight",B1604&lt;=29.9, "overweight",TRUE,"obesity")</f>
        <v>Normal weight</v>
      </c>
      <c r="K1604" t="str" cm="1">
        <f t="array" ref="K1604">_xlfn.IFS(C1604&lt;5.7,"Normal",C1604&lt;=6.4,"Predibetics",TRUE,"Diabetes")</f>
        <v>Normal</v>
      </c>
    </row>
    <row r="1605" spans="1:11" x14ac:dyDescent="0.3">
      <c r="A1605" t="s">
        <v>766</v>
      </c>
      <c r="B1605">
        <v>31.17</v>
      </c>
      <c r="C1605">
        <v>5.28</v>
      </c>
      <c r="D1605" t="s">
        <v>2379</v>
      </c>
      <c r="E1605" t="s">
        <v>2379</v>
      </c>
      <c r="F1605" t="s">
        <v>2379</v>
      </c>
      <c r="G1605">
        <v>1</v>
      </c>
      <c r="H1605" t="s">
        <v>2380</v>
      </c>
      <c r="J1605" t="str" cm="1">
        <f t="array" ref="J1605">_xlfn.IFS(B1605&lt;18.5,"Underweight",B1605&lt;=24.9,"Normal weight",B1605&lt;=29.9, "overweight",TRUE,"obesity")</f>
        <v>obesity</v>
      </c>
      <c r="K1605" t="str" cm="1">
        <f t="array" ref="K1605">_xlfn.IFS(C1605&lt;5.7,"Normal",C1605&lt;=6.4,"Predibetics",TRUE,"Diabetes")</f>
        <v>Normal</v>
      </c>
    </row>
    <row r="1606" spans="1:11" x14ac:dyDescent="0.3">
      <c r="A1606" t="s">
        <v>765</v>
      </c>
      <c r="B1606">
        <v>36.08</v>
      </c>
      <c r="C1606">
        <v>4.29</v>
      </c>
      <c r="D1606" t="s">
        <v>2379</v>
      </c>
      <c r="E1606" t="s">
        <v>2379</v>
      </c>
      <c r="F1606" t="s">
        <v>2379</v>
      </c>
      <c r="G1606">
        <v>0</v>
      </c>
      <c r="H1606" t="s">
        <v>2380</v>
      </c>
      <c r="J1606" t="str" cm="1">
        <f t="array" ref="J1606">_xlfn.IFS(B1606&lt;18.5,"Underweight",B1606&lt;=24.9,"Normal weight",B1606&lt;=29.9, "overweight",TRUE,"obesity")</f>
        <v>obesity</v>
      </c>
      <c r="K1606" t="str" cm="1">
        <f t="array" ref="K1606">_xlfn.IFS(C1606&lt;5.7,"Normal",C1606&lt;=6.4,"Predibetics",TRUE,"Diabetes")</f>
        <v>Normal</v>
      </c>
    </row>
    <row r="1607" spans="1:11" x14ac:dyDescent="0.3">
      <c r="A1607" t="s">
        <v>764</v>
      </c>
      <c r="B1607">
        <v>28.024999999999999</v>
      </c>
      <c r="C1607">
        <v>5.69</v>
      </c>
      <c r="D1607" t="s">
        <v>2380</v>
      </c>
      <c r="E1607" t="s">
        <v>2379</v>
      </c>
      <c r="F1607" t="s">
        <v>2379</v>
      </c>
      <c r="G1607">
        <v>0</v>
      </c>
      <c r="H1607" t="s">
        <v>2380</v>
      </c>
      <c r="J1607" t="str" cm="1">
        <f t="array" ref="J1607">_xlfn.IFS(B1607&lt;18.5,"Underweight",B1607&lt;=24.9,"Normal weight",B1607&lt;=29.9, "overweight",TRUE,"obesity")</f>
        <v>overweight</v>
      </c>
      <c r="K1607" t="str" cm="1">
        <f t="array" ref="K1607">_xlfn.IFS(C1607&lt;5.7,"Normal",C1607&lt;=6.4,"Predibetics",TRUE,"Diabetes")</f>
        <v>Normal</v>
      </c>
    </row>
    <row r="1608" spans="1:11" x14ac:dyDescent="0.3">
      <c r="A1608" t="s">
        <v>763</v>
      </c>
      <c r="B1608">
        <v>24.32</v>
      </c>
      <c r="C1608">
        <v>5.56</v>
      </c>
      <c r="D1608" t="s">
        <v>2380</v>
      </c>
      <c r="E1608" t="s">
        <v>2379</v>
      </c>
      <c r="F1608" t="s">
        <v>2379</v>
      </c>
      <c r="G1608">
        <v>0</v>
      </c>
      <c r="H1608" t="s">
        <v>2380</v>
      </c>
      <c r="J1608" t="str" cm="1">
        <f t="array" ref="J1608">_xlfn.IFS(B1608&lt;18.5,"Underweight",B1608&lt;=24.9,"Normal weight",B1608&lt;=29.9, "overweight",TRUE,"obesity")</f>
        <v>Normal weight</v>
      </c>
      <c r="K1608" t="str" cm="1">
        <f t="array" ref="K1608">_xlfn.IFS(C1608&lt;5.7,"Normal",C1608&lt;=6.4,"Predibetics",TRUE,"Diabetes")</f>
        <v>Normal</v>
      </c>
    </row>
    <row r="1609" spans="1:11" x14ac:dyDescent="0.3">
      <c r="A1609" t="s">
        <v>762</v>
      </c>
      <c r="B1609">
        <v>38</v>
      </c>
      <c r="C1609">
        <v>5.41</v>
      </c>
      <c r="D1609" t="s">
        <v>2380</v>
      </c>
      <c r="E1609" t="s">
        <v>2379</v>
      </c>
      <c r="F1609" t="s">
        <v>2379</v>
      </c>
      <c r="G1609">
        <v>1</v>
      </c>
      <c r="H1609" t="s">
        <v>2380</v>
      </c>
      <c r="J1609" t="str" cm="1">
        <f t="array" ref="J1609">_xlfn.IFS(B1609&lt;18.5,"Underweight",B1609&lt;=24.9,"Normal weight",B1609&lt;=29.9, "overweight",TRUE,"obesity")</f>
        <v>obesity</v>
      </c>
      <c r="K1609" t="str" cm="1">
        <f t="array" ref="K1609">_xlfn.IFS(C1609&lt;5.7,"Normal",C1609&lt;=6.4,"Predibetics",TRUE,"Diabetes")</f>
        <v>Normal</v>
      </c>
    </row>
    <row r="1610" spans="1:11" x14ac:dyDescent="0.3">
      <c r="A1610" t="s">
        <v>761</v>
      </c>
      <c r="B1610">
        <v>31.6</v>
      </c>
      <c r="C1610">
        <v>10.85</v>
      </c>
      <c r="D1610" t="s">
        <v>2380</v>
      </c>
      <c r="E1610" t="s">
        <v>2379</v>
      </c>
      <c r="F1610" t="s">
        <v>2379</v>
      </c>
      <c r="G1610">
        <v>0</v>
      </c>
      <c r="H1610" t="s">
        <v>2380</v>
      </c>
      <c r="J1610" t="str" cm="1">
        <f t="array" ref="J1610">_xlfn.IFS(B1610&lt;18.5,"Underweight",B1610&lt;=24.9,"Normal weight",B1610&lt;=29.9, "overweight",TRUE,"obesity")</f>
        <v>obesity</v>
      </c>
      <c r="K1610" t="str" cm="1">
        <f t="array" ref="K1610">_xlfn.IFS(C1610&lt;5.7,"Normal",C1610&lt;=6.4,"Predibetics",TRUE,"Diabetes")</f>
        <v>Diabetes</v>
      </c>
    </row>
    <row r="1611" spans="1:11" x14ac:dyDescent="0.3">
      <c r="A1611" t="s">
        <v>760</v>
      </c>
      <c r="B1611">
        <v>31.02</v>
      </c>
      <c r="C1611">
        <v>11.63</v>
      </c>
      <c r="D1611" t="s">
        <v>2380</v>
      </c>
      <c r="E1611" t="s">
        <v>2379</v>
      </c>
      <c r="F1611" t="s">
        <v>2379</v>
      </c>
      <c r="G1611">
        <v>0</v>
      </c>
      <c r="H1611" t="s">
        <v>2380</v>
      </c>
      <c r="J1611" t="str" cm="1">
        <f t="array" ref="J1611">_xlfn.IFS(B1611&lt;18.5,"Underweight",B1611&lt;=24.9,"Normal weight",B1611&lt;=29.9, "overweight",TRUE,"obesity")</f>
        <v>obesity</v>
      </c>
      <c r="K1611" t="str" cm="1">
        <f t="array" ref="K1611">_xlfn.IFS(C1611&lt;5.7,"Normal",C1611&lt;=6.4,"Predibetics",TRUE,"Diabetes")</f>
        <v>Diabetes</v>
      </c>
    </row>
    <row r="1612" spans="1:11" x14ac:dyDescent="0.3">
      <c r="A1612" t="s">
        <v>759</v>
      </c>
      <c r="B1612">
        <v>29.26</v>
      </c>
      <c r="C1612">
        <v>5.68</v>
      </c>
      <c r="D1612" t="s">
        <v>2380</v>
      </c>
      <c r="E1612" t="s">
        <v>2379</v>
      </c>
      <c r="F1612" t="s">
        <v>2379</v>
      </c>
      <c r="G1612">
        <v>1</v>
      </c>
      <c r="H1612" t="s">
        <v>2380</v>
      </c>
      <c r="J1612" t="str" cm="1">
        <f t="array" ref="J1612">_xlfn.IFS(B1612&lt;18.5,"Underweight",B1612&lt;=24.9,"Normal weight",B1612&lt;=29.9, "overweight",TRUE,"obesity")</f>
        <v>overweight</v>
      </c>
      <c r="K1612" t="str" cm="1">
        <f t="array" ref="K1612">_xlfn.IFS(C1612&lt;5.7,"Normal",C1612&lt;=6.4,"Predibetics",TRUE,"Diabetes")</f>
        <v>Normal</v>
      </c>
    </row>
    <row r="1613" spans="1:11" x14ac:dyDescent="0.3">
      <c r="A1613" t="s">
        <v>758</v>
      </c>
      <c r="B1613">
        <v>15.09</v>
      </c>
      <c r="C1613">
        <v>7.59</v>
      </c>
      <c r="D1613" t="s">
        <v>2380</v>
      </c>
      <c r="E1613" t="s">
        <v>2379</v>
      </c>
      <c r="F1613" t="s">
        <v>2379</v>
      </c>
      <c r="G1613">
        <v>2</v>
      </c>
      <c r="H1613" t="s">
        <v>2380</v>
      </c>
      <c r="J1613" t="str" cm="1">
        <f t="array" ref="J1613">_xlfn.IFS(B1613&lt;18.5,"Underweight",B1613&lt;=24.9,"Normal weight",B1613&lt;=29.9, "overweight",TRUE,"obesity")</f>
        <v>Underweight</v>
      </c>
      <c r="K1613" t="str" cm="1">
        <f t="array" ref="K1613">_xlfn.IFS(C1613&lt;5.7,"Normal",C1613&lt;=6.4,"Predibetics",TRUE,"Diabetes")</f>
        <v>Diabetes</v>
      </c>
    </row>
    <row r="1614" spans="1:11" x14ac:dyDescent="0.3">
      <c r="A1614" t="s">
        <v>757</v>
      </c>
      <c r="B1614">
        <v>22.63</v>
      </c>
      <c r="C1614">
        <v>5.09</v>
      </c>
      <c r="D1614" t="s">
        <v>2380</v>
      </c>
      <c r="E1614" t="s">
        <v>2379</v>
      </c>
      <c r="F1614" t="s">
        <v>2379</v>
      </c>
      <c r="G1614">
        <v>0</v>
      </c>
      <c r="H1614" t="s">
        <v>2380</v>
      </c>
      <c r="J1614" t="str" cm="1">
        <f t="array" ref="J1614">_xlfn.IFS(B1614&lt;18.5,"Underweight",B1614&lt;=24.9,"Normal weight",B1614&lt;=29.9, "overweight",TRUE,"obesity")</f>
        <v>Normal weight</v>
      </c>
      <c r="K1614" t="str" cm="1">
        <f t="array" ref="K1614">_xlfn.IFS(C1614&lt;5.7,"Normal",C1614&lt;=6.4,"Predibetics",TRUE,"Diabetes")</f>
        <v>Normal</v>
      </c>
    </row>
    <row r="1615" spans="1:11" x14ac:dyDescent="0.3">
      <c r="A1615" t="s">
        <v>756</v>
      </c>
      <c r="B1615">
        <v>23.46</v>
      </c>
      <c r="C1615">
        <v>4.21</v>
      </c>
      <c r="D1615" t="s">
        <v>2379</v>
      </c>
      <c r="E1615" t="s">
        <v>2379</v>
      </c>
      <c r="F1615" t="s">
        <v>2379</v>
      </c>
      <c r="G1615">
        <v>1</v>
      </c>
      <c r="H1615" t="s">
        <v>2380</v>
      </c>
      <c r="J1615" t="str" cm="1">
        <f t="array" ref="J1615">_xlfn.IFS(B1615&lt;18.5,"Underweight",B1615&lt;=24.9,"Normal weight",B1615&lt;=29.9, "overweight",TRUE,"obesity")</f>
        <v>Normal weight</v>
      </c>
      <c r="K1615" t="str" cm="1">
        <f t="array" ref="K1615">_xlfn.IFS(C1615&lt;5.7,"Normal",C1615&lt;=6.4,"Predibetics",TRUE,"Diabetes")</f>
        <v>Normal</v>
      </c>
    </row>
    <row r="1616" spans="1:11" x14ac:dyDescent="0.3">
      <c r="A1616" t="s">
        <v>755</v>
      </c>
      <c r="B1616">
        <v>22.56</v>
      </c>
      <c r="C1616">
        <v>4.34</v>
      </c>
      <c r="D1616" t="s">
        <v>2380</v>
      </c>
      <c r="E1616" t="s">
        <v>2379</v>
      </c>
      <c r="F1616" t="s">
        <v>2379</v>
      </c>
      <c r="G1616">
        <v>0</v>
      </c>
      <c r="H1616" t="s">
        <v>2380</v>
      </c>
      <c r="J1616" t="str" cm="1">
        <f t="array" ref="J1616">_xlfn.IFS(B1616&lt;18.5,"Underweight",B1616&lt;=24.9,"Normal weight",B1616&lt;=29.9, "overweight",TRUE,"obesity")</f>
        <v>Normal weight</v>
      </c>
      <c r="K1616" t="str" cm="1">
        <f t="array" ref="K1616">_xlfn.IFS(C1616&lt;5.7,"Normal",C1616&lt;=6.4,"Predibetics",TRUE,"Diabetes")</f>
        <v>Normal</v>
      </c>
    </row>
    <row r="1617" spans="1:11" x14ac:dyDescent="0.3">
      <c r="A1617" t="s">
        <v>754</v>
      </c>
      <c r="B1617">
        <v>19.28</v>
      </c>
      <c r="C1617">
        <v>11.85</v>
      </c>
      <c r="D1617" t="s">
        <v>2379</v>
      </c>
      <c r="E1617" t="s">
        <v>2379</v>
      </c>
      <c r="F1617" t="s">
        <v>2379</v>
      </c>
      <c r="G1617">
        <v>2</v>
      </c>
      <c r="H1617" t="s">
        <v>2380</v>
      </c>
      <c r="J1617" t="str" cm="1">
        <f t="array" ref="J1617">_xlfn.IFS(B1617&lt;18.5,"Underweight",B1617&lt;=24.9,"Normal weight",B1617&lt;=29.9, "overweight",TRUE,"obesity")</f>
        <v>Normal weight</v>
      </c>
      <c r="K1617" t="str" cm="1">
        <f t="array" ref="K1617">_xlfn.IFS(C1617&lt;5.7,"Normal",C1617&lt;=6.4,"Predibetics",TRUE,"Diabetes")</f>
        <v>Diabetes</v>
      </c>
    </row>
    <row r="1618" spans="1:11" x14ac:dyDescent="0.3">
      <c r="A1618" t="s">
        <v>753</v>
      </c>
      <c r="B1618">
        <v>15.37</v>
      </c>
      <c r="C1618">
        <v>9.61</v>
      </c>
      <c r="D1618" t="s">
        <v>2380</v>
      </c>
      <c r="E1618" t="s">
        <v>2379</v>
      </c>
      <c r="F1618" t="s">
        <v>2379</v>
      </c>
      <c r="G1618">
        <v>2</v>
      </c>
      <c r="H1618" t="s">
        <v>2380</v>
      </c>
      <c r="J1618" t="str" cm="1">
        <f t="array" ref="J1618">_xlfn.IFS(B1618&lt;18.5,"Underweight",B1618&lt;=24.9,"Normal weight",B1618&lt;=29.9, "overweight",TRUE,"obesity")</f>
        <v>Underweight</v>
      </c>
      <c r="K1618" t="str" cm="1">
        <f t="array" ref="K1618">_xlfn.IFS(C1618&lt;5.7,"Normal",C1618&lt;=6.4,"Predibetics",TRUE,"Diabetes")</f>
        <v>Diabetes</v>
      </c>
    </row>
    <row r="1619" spans="1:11" x14ac:dyDescent="0.3">
      <c r="A1619" t="s">
        <v>752</v>
      </c>
      <c r="B1619">
        <v>18.71</v>
      </c>
      <c r="C1619">
        <v>5.29</v>
      </c>
      <c r="D1619" t="s">
        <v>2380</v>
      </c>
      <c r="E1619" t="s">
        <v>2379</v>
      </c>
      <c r="F1619" t="s">
        <v>2379</v>
      </c>
      <c r="G1619">
        <v>0</v>
      </c>
      <c r="H1619" t="s">
        <v>2380</v>
      </c>
      <c r="J1619" t="str" cm="1">
        <f t="array" ref="J1619">_xlfn.IFS(B1619&lt;18.5,"Underweight",B1619&lt;=24.9,"Normal weight",B1619&lt;=29.9, "overweight",TRUE,"obesity")</f>
        <v>Normal weight</v>
      </c>
      <c r="K1619" t="str" cm="1">
        <f t="array" ref="K1619">_xlfn.IFS(C1619&lt;5.7,"Normal",C1619&lt;=6.4,"Predibetics",TRUE,"Diabetes")</f>
        <v>Normal</v>
      </c>
    </row>
    <row r="1620" spans="1:11" x14ac:dyDescent="0.3">
      <c r="A1620" t="s">
        <v>751</v>
      </c>
      <c r="B1620">
        <v>20.61</v>
      </c>
      <c r="C1620">
        <v>6.89</v>
      </c>
      <c r="D1620" t="s">
        <v>2379</v>
      </c>
      <c r="E1620" t="s">
        <v>2379</v>
      </c>
      <c r="F1620" t="s">
        <v>2379</v>
      </c>
      <c r="G1620">
        <v>0</v>
      </c>
      <c r="H1620" t="s">
        <v>2380</v>
      </c>
      <c r="J1620" t="str" cm="1">
        <f t="array" ref="J1620">_xlfn.IFS(B1620&lt;18.5,"Underweight",B1620&lt;=24.9,"Normal weight",B1620&lt;=29.9, "overweight",TRUE,"obesity")</f>
        <v>Normal weight</v>
      </c>
      <c r="K1620" t="str" cm="1">
        <f t="array" ref="K1620">_xlfn.IFS(C1620&lt;5.7,"Normal",C1620&lt;=6.4,"Predibetics",TRUE,"Diabetes")</f>
        <v>Diabetes</v>
      </c>
    </row>
    <row r="1621" spans="1:11" x14ac:dyDescent="0.3">
      <c r="A1621" t="s">
        <v>750</v>
      </c>
      <c r="B1621">
        <v>15.99</v>
      </c>
      <c r="C1621">
        <v>4.57</v>
      </c>
      <c r="D1621" t="s">
        <v>2380</v>
      </c>
      <c r="E1621" t="s">
        <v>2379</v>
      </c>
      <c r="F1621" t="s">
        <v>2381</v>
      </c>
      <c r="G1621">
        <v>1</v>
      </c>
      <c r="H1621" t="s">
        <v>2380</v>
      </c>
      <c r="J1621" t="str" cm="1">
        <f t="array" ref="J1621">_xlfn.IFS(B1621&lt;18.5,"Underweight",B1621&lt;=24.9,"Normal weight",B1621&lt;=29.9, "overweight",TRUE,"obesity")</f>
        <v>Underweight</v>
      </c>
      <c r="K1621" t="str" cm="1">
        <f t="array" ref="K1621">_xlfn.IFS(C1621&lt;5.7,"Normal",C1621&lt;=6.4,"Predibetics",TRUE,"Diabetes")</f>
        <v>Normal</v>
      </c>
    </row>
    <row r="1622" spans="1:11" x14ac:dyDescent="0.3">
      <c r="A1622" t="s">
        <v>749</v>
      </c>
      <c r="B1622">
        <v>33.155000000000001</v>
      </c>
      <c r="C1622">
        <v>4.32</v>
      </c>
      <c r="D1622" t="s">
        <v>2379</v>
      </c>
      <c r="E1622" t="s">
        <v>2379</v>
      </c>
      <c r="F1622" t="s">
        <v>2379</v>
      </c>
      <c r="G1622">
        <v>0</v>
      </c>
      <c r="H1622" t="s">
        <v>2380</v>
      </c>
      <c r="J1622" t="str" cm="1">
        <f t="array" ref="J1622">_xlfn.IFS(B1622&lt;18.5,"Underweight",B1622&lt;=24.9,"Normal weight",B1622&lt;=29.9, "overweight",TRUE,"obesity")</f>
        <v>obesity</v>
      </c>
      <c r="K1622" t="str" cm="1">
        <f t="array" ref="K1622">_xlfn.IFS(C1622&lt;5.7,"Normal",C1622&lt;=6.4,"Predibetics",TRUE,"Diabetes")</f>
        <v>Normal</v>
      </c>
    </row>
    <row r="1623" spans="1:11" x14ac:dyDescent="0.3">
      <c r="A1623" t="s">
        <v>748</v>
      </c>
      <c r="B1623">
        <v>26.22</v>
      </c>
      <c r="C1623">
        <v>5.57</v>
      </c>
      <c r="D1623" t="s">
        <v>2380</v>
      </c>
      <c r="E1623" t="s">
        <v>2379</v>
      </c>
      <c r="F1623" t="s">
        <v>2381</v>
      </c>
      <c r="G1623">
        <v>1</v>
      </c>
      <c r="H1623" t="s">
        <v>2380</v>
      </c>
      <c r="J1623" t="str" cm="1">
        <f t="array" ref="J1623">_xlfn.IFS(B1623&lt;18.5,"Underweight",B1623&lt;=24.9,"Normal weight",B1623&lt;=29.9, "overweight",TRUE,"obesity")</f>
        <v>overweight</v>
      </c>
      <c r="K1623" t="str" cm="1">
        <f t="array" ref="K1623">_xlfn.IFS(C1623&lt;5.7,"Normal",C1623&lt;=6.4,"Predibetics",TRUE,"Diabetes")</f>
        <v>Normal</v>
      </c>
    </row>
    <row r="1624" spans="1:11" x14ac:dyDescent="0.3">
      <c r="A1624" t="s">
        <v>747</v>
      </c>
      <c r="B1624">
        <v>21.85</v>
      </c>
      <c r="C1624">
        <v>5.26</v>
      </c>
      <c r="D1624" t="s">
        <v>2380</v>
      </c>
      <c r="E1624" t="s">
        <v>2379</v>
      </c>
      <c r="F1624" t="s">
        <v>2381</v>
      </c>
      <c r="G1624">
        <v>1</v>
      </c>
      <c r="H1624" t="s">
        <v>2380</v>
      </c>
      <c r="J1624" t="str" cm="1">
        <f t="array" ref="J1624">_xlfn.IFS(B1624&lt;18.5,"Underweight",B1624&lt;=24.9,"Normal weight",B1624&lt;=29.9, "overweight",TRUE,"obesity")</f>
        <v>Normal weight</v>
      </c>
      <c r="K1624" t="str" cm="1">
        <f t="array" ref="K1624">_xlfn.IFS(C1624&lt;5.7,"Normal",C1624&lt;=6.4,"Predibetics",TRUE,"Diabetes")</f>
        <v>Normal</v>
      </c>
    </row>
    <row r="1625" spans="1:11" x14ac:dyDescent="0.3">
      <c r="A1625" t="s">
        <v>746</v>
      </c>
      <c r="B1625">
        <v>30.495000000000001</v>
      </c>
      <c r="C1625">
        <v>6.25</v>
      </c>
      <c r="D1625" t="s">
        <v>2379</v>
      </c>
      <c r="E1625" t="s">
        <v>2379</v>
      </c>
      <c r="F1625" t="s">
        <v>2379</v>
      </c>
      <c r="G1625">
        <v>0</v>
      </c>
      <c r="H1625" t="s">
        <v>2380</v>
      </c>
      <c r="J1625" t="str" cm="1">
        <f t="array" ref="J1625">_xlfn.IFS(B1625&lt;18.5,"Underweight",B1625&lt;=24.9,"Normal weight",B1625&lt;=29.9, "overweight",TRUE,"obesity")</f>
        <v>obesity</v>
      </c>
      <c r="K1625" t="str" cm="1">
        <f t="array" ref="K1625">_xlfn.IFS(C1625&lt;5.7,"Normal",C1625&lt;=6.4,"Predibetics",TRUE,"Diabetes")</f>
        <v>Predibetics</v>
      </c>
    </row>
    <row r="1626" spans="1:11" x14ac:dyDescent="0.3">
      <c r="A1626" t="s">
        <v>745</v>
      </c>
      <c r="B1626">
        <v>34.104999999999997</v>
      </c>
      <c r="C1626">
        <v>5.67</v>
      </c>
      <c r="D1626" t="s">
        <v>2380</v>
      </c>
      <c r="E1626" t="s">
        <v>2379</v>
      </c>
      <c r="F1626" t="s">
        <v>2379</v>
      </c>
      <c r="G1626">
        <v>0</v>
      </c>
      <c r="H1626" t="s">
        <v>2380</v>
      </c>
      <c r="J1626" t="str" cm="1">
        <f t="array" ref="J1626">_xlfn.IFS(B1626&lt;18.5,"Underweight",B1626&lt;=24.9,"Normal weight",B1626&lt;=29.9, "overweight",TRUE,"obesity")</f>
        <v>obesity</v>
      </c>
      <c r="K1626" t="str" cm="1">
        <f t="array" ref="K1626">_xlfn.IFS(C1626&lt;5.7,"Normal",C1626&lt;=6.4,"Predibetics",TRUE,"Diabetes")</f>
        <v>Normal</v>
      </c>
    </row>
    <row r="1627" spans="1:11" x14ac:dyDescent="0.3">
      <c r="A1627" t="s">
        <v>744</v>
      </c>
      <c r="B1627">
        <v>32.770000000000003</v>
      </c>
      <c r="C1627">
        <v>4.42</v>
      </c>
      <c r="D1627" t="s">
        <v>2380</v>
      </c>
      <c r="E1627" t="s">
        <v>2379</v>
      </c>
      <c r="F1627" t="s">
        <v>2379</v>
      </c>
      <c r="G1627">
        <v>1</v>
      </c>
      <c r="H1627" t="s">
        <v>2380</v>
      </c>
      <c r="J1627" t="str" cm="1">
        <f t="array" ref="J1627">_xlfn.IFS(B1627&lt;18.5,"Underweight",B1627&lt;=24.9,"Normal weight",B1627&lt;=29.9, "overweight",TRUE,"obesity")</f>
        <v>obesity</v>
      </c>
      <c r="K1627" t="str" cm="1">
        <f t="array" ref="K1627">_xlfn.IFS(C1627&lt;5.7,"Normal",C1627&lt;=6.4,"Predibetics",TRUE,"Diabetes")</f>
        <v>Normal</v>
      </c>
    </row>
    <row r="1628" spans="1:11" x14ac:dyDescent="0.3">
      <c r="A1628" t="s">
        <v>743</v>
      </c>
      <c r="B1628">
        <v>16.850000000000001</v>
      </c>
      <c r="C1628">
        <v>11.75</v>
      </c>
      <c r="D1628" t="s">
        <v>2380</v>
      </c>
      <c r="E1628" t="s">
        <v>2379</v>
      </c>
      <c r="F1628" t="s">
        <v>2379</v>
      </c>
      <c r="G1628">
        <v>2</v>
      </c>
      <c r="H1628" t="s">
        <v>2380</v>
      </c>
      <c r="J1628" t="str" cm="1">
        <f t="array" ref="J1628">_xlfn.IFS(B1628&lt;18.5,"Underweight",B1628&lt;=24.9,"Normal weight",B1628&lt;=29.9, "overweight",TRUE,"obesity")</f>
        <v>Underweight</v>
      </c>
      <c r="K1628" t="str" cm="1">
        <f t="array" ref="K1628">_xlfn.IFS(C1628&lt;5.7,"Normal",C1628&lt;=6.4,"Predibetics",TRUE,"Diabetes")</f>
        <v>Diabetes</v>
      </c>
    </row>
    <row r="1629" spans="1:11" x14ac:dyDescent="0.3">
      <c r="A1629" t="s">
        <v>742</v>
      </c>
      <c r="B1629">
        <v>34.700000000000003</v>
      </c>
      <c r="C1629">
        <v>6.06</v>
      </c>
      <c r="D1629" t="s">
        <v>2379</v>
      </c>
      <c r="E1629" t="s">
        <v>2379</v>
      </c>
      <c r="F1629" t="s">
        <v>2379</v>
      </c>
      <c r="G1629">
        <v>1</v>
      </c>
      <c r="H1629" t="s">
        <v>2380</v>
      </c>
      <c r="J1629" t="str" cm="1">
        <f t="array" ref="J1629">_xlfn.IFS(B1629&lt;18.5,"Underweight",B1629&lt;=24.9,"Normal weight",B1629&lt;=29.9, "overweight",TRUE,"obesity")</f>
        <v>obesity</v>
      </c>
      <c r="K1629" t="str" cm="1">
        <f t="array" ref="K1629">_xlfn.IFS(C1629&lt;5.7,"Normal",C1629&lt;=6.4,"Predibetics",TRUE,"Diabetes")</f>
        <v>Predibetics</v>
      </c>
    </row>
    <row r="1630" spans="1:11" x14ac:dyDescent="0.3">
      <c r="A1630" t="s">
        <v>741</v>
      </c>
      <c r="B1630">
        <v>37.049999999999997</v>
      </c>
      <c r="C1630">
        <v>5.48</v>
      </c>
      <c r="D1630" t="s">
        <v>2379</v>
      </c>
      <c r="E1630" t="s">
        <v>2379</v>
      </c>
      <c r="F1630" t="s">
        <v>2379</v>
      </c>
      <c r="G1630">
        <v>1</v>
      </c>
      <c r="H1630" t="s">
        <v>2380</v>
      </c>
      <c r="J1630" t="str" cm="1">
        <f t="array" ref="J1630">_xlfn.IFS(B1630&lt;18.5,"Underweight",B1630&lt;=24.9,"Normal weight",B1630&lt;=29.9, "overweight",TRUE,"obesity")</f>
        <v>obesity</v>
      </c>
      <c r="K1630" t="str" cm="1">
        <f t="array" ref="K1630">_xlfn.IFS(C1630&lt;5.7,"Normal",C1630&lt;=6.4,"Predibetics",TRUE,"Diabetes")</f>
        <v>Normal</v>
      </c>
    </row>
    <row r="1631" spans="1:11" x14ac:dyDescent="0.3">
      <c r="A1631" t="s">
        <v>740</v>
      </c>
      <c r="B1631">
        <v>18.78</v>
      </c>
      <c r="C1631">
        <v>4.45</v>
      </c>
      <c r="D1631" t="s">
        <v>2379</v>
      </c>
      <c r="E1631" t="s">
        <v>2379</v>
      </c>
      <c r="F1631" t="s">
        <v>2381</v>
      </c>
      <c r="G1631">
        <v>1</v>
      </c>
      <c r="H1631" t="s">
        <v>2380</v>
      </c>
      <c r="J1631" t="str" cm="1">
        <f t="array" ref="J1631">_xlfn.IFS(B1631&lt;18.5,"Underweight",B1631&lt;=24.9,"Normal weight",B1631&lt;=29.9, "overweight",TRUE,"obesity")</f>
        <v>Normal weight</v>
      </c>
      <c r="K1631" t="str" cm="1">
        <f t="array" ref="K1631">_xlfn.IFS(C1631&lt;5.7,"Normal",C1631&lt;=6.4,"Predibetics",TRUE,"Diabetes")</f>
        <v>Normal</v>
      </c>
    </row>
    <row r="1632" spans="1:11" x14ac:dyDescent="0.3">
      <c r="A1632" t="s">
        <v>739</v>
      </c>
      <c r="B1632">
        <v>28.024999999999999</v>
      </c>
      <c r="C1632">
        <v>5</v>
      </c>
      <c r="D1632" t="s">
        <v>2379</v>
      </c>
      <c r="E1632" t="s">
        <v>2379</v>
      </c>
      <c r="F1632" t="s">
        <v>2379</v>
      </c>
      <c r="G1632">
        <v>1</v>
      </c>
      <c r="H1632" t="s">
        <v>2380</v>
      </c>
      <c r="J1632" t="str" cm="1">
        <f t="array" ref="J1632">_xlfn.IFS(B1632&lt;18.5,"Underweight",B1632&lt;=24.9,"Normal weight",B1632&lt;=29.9, "overweight",TRUE,"obesity")</f>
        <v>overweight</v>
      </c>
      <c r="K1632" t="str" cm="1">
        <f t="array" ref="K1632">_xlfn.IFS(C1632&lt;5.7,"Normal",C1632&lt;=6.4,"Predibetics",TRUE,"Diabetes")</f>
        <v>Normal</v>
      </c>
    </row>
    <row r="1633" spans="1:11" x14ac:dyDescent="0.3">
      <c r="A1633" t="s">
        <v>738</v>
      </c>
      <c r="B1633">
        <v>35.090000000000003</v>
      </c>
      <c r="C1633">
        <v>5.84</v>
      </c>
      <c r="D1633" t="s">
        <v>2379</v>
      </c>
      <c r="E1633" t="s">
        <v>2379</v>
      </c>
      <c r="F1633" t="s">
        <v>2379</v>
      </c>
      <c r="G1633">
        <v>0</v>
      </c>
      <c r="H1633" t="s">
        <v>2380</v>
      </c>
      <c r="J1633" t="str" cm="1">
        <f t="array" ref="J1633">_xlfn.IFS(B1633&lt;18.5,"Underweight",B1633&lt;=24.9,"Normal weight",B1633&lt;=29.9, "overweight",TRUE,"obesity")</f>
        <v>obesity</v>
      </c>
      <c r="K1633" t="str" cm="1">
        <f t="array" ref="K1633">_xlfn.IFS(C1633&lt;5.7,"Normal",C1633&lt;=6.4,"Predibetics",TRUE,"Diabetes")</f>
        <v>Predibetics</v>
      </c>
    </row>
    <row r="1634" spans="1:11" x14ac:dyDescent="0.3">
      <c r="A1634" t="s">
        <v>737</v>
      </c>
      <c r="B1634">
        <v>34.42</v>
      </c>
      <c r="C1634">
        <v>5.21</v>
      </c>
      <c r="D1634" t="s">
        <v>2380</v>
      </c>
      <c r="E1634" t="s">
        <v>2379</v>
      </c>
      <c r="F1634" t="s">
        <v>2379</v>
      </c>
      <c r="G1634">
        <v>0</v>
      </c>
      <c r="H1634" t="s">
        <v>2380</v>
      </c>
      <c r="J1634" t="str" cm="1">
        <f t="array" ref="J1634">_xlfn.IFS(B1634&lt;18.5,"Underweight",B1634&lt;=24.9,"Normal weight",B1634&lt;=29.9, "overweight",TRUE,"obesity")</f>
        <v>obesity</v>
      </c>
      <c r="K1634" t="str" cm="1">
        <f t="array" ref="K1634">_xlfn.IFS(C1634&lt;5.7,"Normal",C1634&lt;=6.4,"Predibetics",TRUE,"Diabetes")</f>
        <v>Normal</v>
      </c>
    </row>
    <row r="1635" spans="1:11" x14ac:dyDescent="0.3">
      <c r="A1635" t="s">
        <v>736</v>
      </c>
      <c r="B1635">
        <v>29.4</v>
      </c>
      <c r="C1635">
        <v>4.26</v>
      </c>
      <c r="D1635" t="s">
        <v>2379</v>
      </c>
      <c r="E1635" t="s">
        <v>2379</v>
      </c>
      <c r="F1635" t="s">
        <v>2379</v>
      </c>
      <c r="G1635">
        <v>0</v>
      </c>
      <c r="H1635" t="s">
        <v>2380</v>
      </c>
      <c r="J1635" t="str" cm="1">
        <f t="array" ref="J1635">_xlfn.IFS(B1635&lt;18.5,"Underweight",B1635&lt;=24.9,"Normal weight",B1635&lt;=29.9, "overweight",TRUE,"obesity")</f>
        <v>overweight</v>
      </c>
      <c r="K1635" t="str" cm="1">
        <f t="array" ref="K1635">_xlfn.IFS(C1635&lt;5.7,"Normal",C1635&lt;=6.4,"Predibetics",TRUE,"Diabetes")</f>
        <v>Normal</v>
      </c>
    </row>
    <row r="1636" spans="1:11" x14ac:dyDescent="0.3">
      <c r="A1636" t="s">
        <v>735</v>
      </c>
      <c r="B1636">
        <v>21.31</v>
      </c>
      <c r="C1636">
        <v>4.17</v>
      </c>
      <c r="D1636" t="s">
        <v>2379</v>
      </c>
      <c r="E1636" t="s">
        <v>2379</v>
      </c>
      <c r="F1636" t="s">
        <v>2379</v>
      </c>
      <c r="G1636">
        <v>0</v>
      </c>
      <c r="H1636" t="s">
        <v>2380</v>
      </c>
      <c r="J1636" t="str" cm="1">
        <f t="array" ref="J1636">_xlfn.IFS(B1636&lt;18.5,"Underweight",B1636&lt;=24.9,"Normal weight",B1636&lt;=29.9, "overweight",TRUE,"obesity")</f>
        <v>Normal weight</v>
      </c>
      <c r="K1636" t="str" cm="1">
        <f t="array" ref="K1636">_xlfn.IFS(C1636&lt;5.7,"Normal",C1636&lt;=6.4,"Predibetics",TRUE,"Diabetes")</f>
        <v>Normal</v>
      </c>
    </row>
    <row r="1637" spans="1:11" x14ac:dyDescent="0.3">
      <c r="A1637" t="s">
        <v>734</v>
      </c>
      <c r="B1637">
        <v>19.559999999999999</v>
      </c>
      <c r="C1637">
        <v>11.96</v>
      </c>
      <c r="D1637" t="s">
        <v>2379</v>
      </c>
      <c r="E1637" t="s">
        <v>2379</v>
      </c>
      <c r="F1637" t="s">
        <v>2379</v>
      </c>
      <c r="G1637">
        <v>0</v>
      </c>
      <c r="H1637" t="s">
        <v>2380</v>
      </c>
      <c r="J1637" t="str" cm="1">
        <f t="array" ref="J1637">_xlfn.IFS(B1637&lt;18.5,"Underweight",B1637&lt;=24.9,"Normal weight",B1637&lt;=29.9, "overweight",TRUE,"obesity")</f>
        <v>Normal weight</v>
      </c>
      <c r="K1637" t="str" cm="1">
        <f t="array" ref="K1637">_xlfn.IFS(C1637&lt;5.7,"Normal",C1637&lt;=6.4,"Predibetics",TRUE,"Diabetes")</f>
        <v>Diabetes</v>
      </c>
    </row>
    <row r="1638" spans="1:11" x14ac:dyDescent="0.3">
      <c r="A1638" t="s">
        <v>733</v>
      </c>
      <c r="B1638">
        <v>37.335000000000001</v>
      </c>
      <c r="C1638">
        <v>6.26</v>
      </c>
      <c r="D1638" t="s">
        <v>2380</v>
      </c>
      <c r="E1638" t="s">
        <v>2379</v>
      </c>
      <c r="F1638" t="s">
        <v>2379</v>
      </c>
      <c r="G1638">
        <v>1</v>
      </c>
      <c r="H1638" t="s">
        <v>2380</v>
      </c>
      <c r="J1638" t="str" cm="1">
        <f t="array" ref="J1638">_xlfn.IFS(B1638&lt;18.5,"Underweight",B1638&lt;=24.9,"Normal weight",B1638&lt;=29.9, "overweight",TRUE,"obesity")</f>
        <v>obesity</v>
      </c>
      <c r="K1638" t="str" cm="1">
        <f t="array" ref="K1638">_xlfn.IFS(C1638&lt;5.7,"Normal",C1638&lt;=6.4,"Predibetics",TRUE,"Diabetes")</f>
        <v>Predibetics</v>
      </c>
    </row>
    <row r="1639" spans="1:11" x14ac:dyDescent="0.3">
      <c r="A1639" t="s">
        <v>732</v>
      </c>
      <c r="B1639">
        <v>19.53</v>
      </c>
      <c r="C1639">
        <v>11.68</v>
      </c>
      <c r="D1639" t="s">
        <v>2379</v>
      </c>
      <c r="E1639" t="s">
        <v>2379</v>
      </c>
      <c r="F1639" t="s">
        <v>2379</v>
      </c>
      <c r="G1639">
        <v>0</v>
      </c>
      <c r="H1639" t="s">
        <v>2380</v>
      </c>
      <c r="J1639" t="str" cm="1">
        <f t="array" ref="J1639">_xlfn.IFS(B1639&lt;18.5,"Underweight",B1639&lt;=24.9,"Normal weight",B1639&lt;=29.9, "overweight",TRUE,"obesity")</f>
        <v>Normal weight</v>
      </c>
      <c r="K1639" t="str" cm="1">
        <f t="array" ref="K1639">_xlfn.IFS(C1639&lt;5.7,"Normal",C1639&lt;=6.4,"Predibetics",TRUE,"Diabetes")</f>
        <v>Diabetes</v>
      </c>
    </row>
    <row r="1640" spans="1:11" x14ac:dyDescent="0.3">
      <c r="A1640" t="s">
        <v>731</v>
      </c>
      <c r="B1640">
        <v>34.1</v>
      </c>
      <c r="C1640">
        <v>5.16</v>
      </c>
      <c r="D1640" t="s">
        <v>2379</v>
      </c>
      <c r="E1640" t="s">
        <v>2379</v>
      </c>
      <c r="F1640" t="s">
        <v>2379</v>
      </c>
      <c r="G1640">
        <v>0</v>
      </c>
      <c r="H1640" t="s">
        <v>2380</v>
      </c>
      <c r="J1640" t="str" cm="1">
        <f t="array" ref="J1640">_xlfn.IFS(B1640&lt;18.5,"Underweight",B1640&lt;=24.9,"Normal weight",B1640&lt;=29.9, "overweight",TRUE,"obesity")</f>
        <v>obesity</v>
      </c>
      <c r="K1640" t="str" cm="1">
        <f t="array" ref="K1640">_xlfn.IFS(C1640&lt;5.7,"Normal",C1640&lt;=6.4,"Predibetics",TRUE,"Diabetes")</f>
        <v>Normal</v>
      </c>
    </row>
    <row r="1641" spans="1:11" x14ac:dyDescent="0.3">
      <c r="A1641" t="s">
        <v>730</v>
      </c>
      <c r="B1641">
        <v>16.5</v>
      </c>
      <c r="C1641">
        <v>6.9</v>
      </c>
      <c r="D1641" t="s">
        <v>2380</v>
      </c>
      <c r="E1641" t="s">
        <v>2379</v>
      </c>
      <c r="F1641" t="s">
        <v>2379</v>
      </c>
      <c r="G1641">
        <v>2</v>
      </c>
      <c r="H1641" t="s">
        <v>2380</v>
      </c>
      <c r="J1641" t="str" cm="1">
        <f t="array" ref="J1641">_xlfn.IFS(B1641&lt;18.5,"Underweight",B1641&lt;=24.9,"Normal weight",B1641&lt;=29.9, "overweight",TRUE,"obesity")</f>
        <v>Underweight</v>
      </c>
      <c r="K1641" t="str" cm="1">
        <f t="array" ref="K1641">_xlfn.IFS(C1641&lt;5.7,"Normal",C1641&lt;=6.4,"Predibetics",TRUE,"Diabetes")</f>
        <v>Diabetes</v>
      </c>
    </row>
    <row r="1642" spans="1:11" x14ac:dyDescent="0.3">
      <c r="A1642" t="s">
        <v>729</v>
      </c>
      <c r="B1642">
        <v>30.69</v>
      </c>
      <c r="C1642">
        <v>4.83</v>
      </c>
      <c r="D1642" t="s">
        <v>2379</v>
      </c>
      <c r="E1642" t="s">
        <v>2379</v>
      </c>
      <c r="F1642" t="s">
        <v>2379</v>
      </c>
      <c r="G1642">
        <v>1</v>
      </c>
      <c r="H1642" t="s">
        <v>2380</v>
      </c>
      <c r="J1642" t="str" cm="1">
        <f t="array" ref="J1642">_xlfn.IFS(B1642&lt;18.5,"Underweight",B1642&lt;=24.9,"Normal weight",B1642&lt;=29.9, "overweight",TRUE,"obesity")</f>
        <v>obesity</v>
      </c>
      <c r="K1642" t="str" cm="1">
        <f t="array" ref="K1642">_xlfn.IFS(C1642&lt;5.7,"Normal",C1642&lt;=6.4,"Predibetics",TRUE,"Diabetes")</f>
        <v>Normal</v>
      </c>
    </row>
    <row r="1643" spans="1:11" x14ac:dyDescent="0.3">
      <c r="A1643" t="s">
        <v>728</v>
      </c>
      <c r="B1643">
        <v>28.93</v>
      </c>
      <c r="C1643">
        <v>4.87</v>
      </c>
      <c r="D1643" t="s">
        <v>2379</v>
      </c>
      <c r="E1643" t="s">
        <v>2379</v>
      </c>
      <c r="F1643" t="s">
        <v>2379</v>
      </c>
      <c r="G1643">
        <v>1</v>
      </c>
      <c r="H1643" t="s">
        <v>2380</v>
      </c>
      <c r="J1643" t="str" cm="1">
        <f t="array" ref="J1643">_xlfn.IFS(B1643&lt;18.5,"Underweight",B1643&lt;=24.9,"Normal weight",B1643&lt;=29.9, "overweight",TRUE,"obesity")</f>
        <v>overweight</v>
      </c>
      <c r="K1643" t="str" cm="1">
        <f t="array" ref="K1643">_xlfn.IFS(C1643&lt;5.7,"Normal",C1643&lt;=6.4,"Predibetics",TRUE,"Diabetes")</f>
        <v>Normal</v>
      </c>
    </row>
    <row r="1644" spans="1:11" x14ac:dyDescent="0.3">
      <c r="A1644" t="s">
        <v>727</v>
      </c>
      <c r="B1644">
        <v>38.9</v>
      </c>
      <c r="C1644">
        <v>4.28</v>
      </c>
      <c r="D1644" t="s">
        <v>2379</v>
      </c>
      <c r="E1644" t="s">
        <v>2379</v>
      </c>
      <c r="F1644" t="s">
        <v>2379</v>
      </c>
      <c r="G1644">
        <v>0</v>
      </c>
      <c r="H1644" t="s">
        <v>2380</v>
      </c>
      <c r="J1644" t="str" cm="1">
        <f t="array" ref="J1644">_xlfn.IFS(B1644&lt;18.5,"Underweight",B1644&lt;=24.9,"Normal weight",B1644&lt;=29.9, "overweight",TRUE,"obesity")</f>
        <v>obesity</v>
      </c>
      <c r="K1644" t="str" cm="1">
        <f t="array" ref="K1644">_xlfn.IFS(C1644&lt;5.7,"Normal",C1644&lt;=6.4,"Predibetics",TRUE,"Diabetes")</f>
        <v>Normal</v>
      </c>
    </row>
    <row r="1645" spans="1:11" x14ac:dyDescent="0.3">
      <c r="A1645" t="s">
        <v>726</v>
      </c>
      <c r="B1645">
        <v>26.9</v>
      </c>
      <c r="C1645">
        <v>4.07</v>
      </c>
      <c r="D1645" t="s">
        <v>2379</v>
      </c>
      <c r="E1645" t="s">
        <v>2379</v>
      </c>
      <c r="F1645" t="s">
        <v>2379</v>
      </c>
      <c r="G1645">
        <v>0</v>
      </c>
      <c r="H1645" t="s">
        <v>2380</v>
      </c>
      <c r="J1645" t="str" cm="1">
        <f t="array" ref="J1645">_xlfn.IFS(B1645&lt;18.5,"Underweight",B1645&lt;=24.9,"Normal weight",B1645&lt;=29.9, "overweight",TRUE,"obesity")</f>
        <v>overweight</v>
      </c>
      <c r="K1645" t="str" cm="1">
        <f t="array" ref="K1645">_xlfn.IFS(C1645&lt;5.7,"Normal",C1645&lt;=6.4,"Predibetics",TRUE,"Diabetes")</f>
        <v>Normal</v>
      </c>
    </row>
    <row r="1646" spans="1:11" x14ac:dyDescent="0.3">
      <c r="A1646" t="s">
        <v>725</v>
      </c>
      <c r="B1646">
        <v>24.86</v>
      </c>
      <c r="C1646">
        <v>6.23</v>
      </c>
      <c r="D1646" t="s">
        <v>2379</v>
      </c>
      <c r="E1646" t="s">
        <v>2379</v>
      </c>
      <c r="F1646" t="s">
        <v>2379</v>
      </c>
      <c r="G1646">
        <v>0</v>
      </c>
      <c r="H1646" t="s">
        <v>2380</v>
      </c>
      <c r="J1646" t="str" cm="1">
        <f t="array" ref="J1646">_xlfn.IFS(B1646&lt;18.5,"Underweight",B1646&lt;=24.9,"Normal weight",B1646&lt;=29.9, "overweight",TRUE,"obesity")</f>
        <v>Normal weight</v>
      </c>
      <c r="K1646" t="str" cm="1">
        <f t="array" ref="K1646">_xlfn.IFS(C1646&lt;5.7,"Normal",C1646&lt;=6.4,"Predibetics",TRUE,"Diabetes")</f>
        <v>Predibetics</v>
      </c>
    </row>
    <row r="1647" spans="1:11" x14ac:dyDescent="0.3">
      <c r="A1647" t="s">
        <v>724</v>
      </c>
      <c r="B1647">
        <v>39.14</v>
      </c>
      <c r="C1647">
        <v>6.24</v>
      </c>
      <c r="D1647" t="s">
        <v>2379</v>
      </c>
      <c r="E1647" t="s">
        <v>2380</v>
      </c>
      <c r="F1647" t="s">
        <v>2379</v>
      </c>
      <c r="G1647">
        <v>1</v>
      </c>
      <c r="H1647" t="s">
        <v>2380</v>
      </c>
      <c r="J1647" t="str" cm="1">
        <f t="array" ref="J1647">_xlfn.IFS(B1647&lt;18.5,"Underweight",B1647&lt;=24.9,"Normal weight",B1647&lt;=29.9, "overweight",TRUE,"obesity")</f>
        <v>obesity</v>
      </c>
      <c r="K1647" t="str" cm="1">
        <f t="array" ref="K1647">_xlfn.IFS(C1647&lt;5.7,"Normal",C1647&lt;=6.4,"Predibetics",TRUE,"Diabetes")</f>
        <v>Predibetics</v>
      </c>
    </row>
    <row r="1648" spans="1:11" x14ac:dyDescent="0.3">
      <c r="A1648" t="s">
        <v>723</v>
      </c>
      <c r="B1648">
        <v>39.799999999999997</v>
      </c>
      <c r="C1648">
        <v>6.17</v>
      </c>
      <c r="D1648" t="s">
        <v>2379</v>
      </c>
      <c r="E1648" t="s">
        <v>2379</v>
      </c>
      <c r="F1648" t="s">
        <v>2381</v>
      </c>
      <c r="G1648">
        <v>1</v>
      </c>
      <c r="H1648" t="s">
        <v>2380</v>
      </c>
      <c r="J1648" t="str" cm="1">
        <f t="array" ref="J1648">_xlfn.IFS(B1648&lt;18.5,"Underweight",B1648&lt;=24.9,"Normal weight",B1648&lt;=29.9, "overweight",TRUE,"obesity")</f>
        <v>obesity</v>
      </c>
      <c r="K1648" t="str" cm="1">
        <f t="array" ref="K1648">_xlfn.IFS(C1648&lt;5.7,"Normal",C1648&lt;=6.4,"Predibetics",TRUE,"Diabetes")</f>
        <v>Predibetics</v>
      </c>
    </row>
    <row r="1649" spans="1:11" x14ac:dyDescent="0.3">
      <c r="A1649" t="s">
        <v>722</v>
      </c>
      <c r="B1649">
        <v>34.32</v>
      </c>
      <c r="C1649">
        <v>5.16</v>
      </c>
      <c r="D1649" t="s">
        <v>2379</v>
      </c>
      <c r="E1649" t="s">
        <v>2379</v>
      </c>
      <c r="F1649" t="s">
        <v>2379</v>
      </c>
      <c r="G1649">
        <v>1</v>
      </c>
      <c r="H1649" t="s">
        <v>2380</v>
      </c>
      <c r="J1649" t="str" cm="1">
        <f t="array" ref="J1649">_xlfn.IFS(B1649&lt;18.5,"Underweight",B1649&lt;=24.9,"Normal weight",B1649&lt;=29.9, "overweight",TRUE,"obesity")</f>
        <v>obesity</v>
      </c>
      <c r="K1649" t="str" cm="1">
        <f t="array" ref="K1649">_xlfn.IFS(C1649&lt;5.7,"Normal",C1649&lt;=6.4,"Predibetics",TRUE,"Diabetes")</f>
        <v>Normal</v>
      </c>
    </row>
    <row r="1650" spans="1:11" x14ac:dyDescent="0.3">
      <c r="A1650" t="s">
        <v>721</v>
      </c>
      <c r="B1650">
        <v>32.51</v>
      </c>
      <c r="C1650">
        <v>4.3</v>
      </c>
      <c r="D1650" t="s">
        <v>2379</v>
      </c>
      <c r="E1650" t="s">
        <v>2379</v>
      </c>
      <c r="F1650" t="s">
        <v>2379</v>
      </c>
      <c r="G1650">
        <v>0</v>
      </c>
      <c r="H1650" t="s">
        <v>2380</v>
      </c>
      <c r="J1650" t="str" cm="1">
        <f t="array" ref="J1650">_xlfn.IFS(B1650&lt;18.5,"Underweight",B1650&lt;=24.9,"Normal weight",B1650&lt;=29.9, "overweight",TRUE,"obesity")</f>
        <v>obesity</v>
      </c>
      <c r="K1650" t="str" cm="1">
        <f t="array" ref="K1650">_xlfn.IFS(C1650&lt;5.7,"Normal",C1650&lt;=6.4,"Predibetics",TRUE,"Diabetes")</f>
        <v>Normal</v>
      </c>
    </row>
    <row r="1651" spans="1:11" x14ac:dyDescent="0.3">
      <c r="A1651" t="s">
        <v>720</v>
      </c>
      <c r="B1651">
        <v>30.71</v>
      </c>
      <c r="C1651">
        <v>6.14</v>
      </c>
      <c r="D1651" t="s">
        <v>2379</v>
      </c>
      <c r="E1651" t="s">
        <v>2379</v>
      </c>
      <c r="F1651" t="s">
        <v>2381</v>
      </c>
      <c r="G1651">
        <v>1</v>
      </c>
      <c r="H1651" t="s">
        <v>2380</v>
      </c>
      <c r="J1651" t="str" cm="1">
        <f t="array" ref="J1651">_xlfn.IFS(B1651&lt;18.5,"Underweight",B1651&lt;=24.9,"Normal weight",B1651&lt;=29.9, "overweight",TRUE,"obesity")</f>
        <v>obesity</v>
      </c>
      <c r="K1651" t="str" cm="1">
        <f t="array" ref="K1651">_xlfn.IFS(C1651&lt;5.7,"Normal",C1651&lt;=6.4,"Predibetics",TRUE,"Diabetes")</f>
        <v>Predibetics</v>
      </c>
    </row>
    <row r="1652" spans="1:11" x14ac:dyDescent="0.3">
      <c r="A1652" t="s">
        <v>719</v>
      </c>
      <c r="B1652">
        <v>28.9</v>
      </c>
      <c r="C1652">
        <v>5.36</v>
      </c>
      <c r="D1652" t="s">
        <v>2379</v>
      </c>
      <c r="E1652" t="s">
        <v>2379</v>
      </c>
      <c r="F1652" t="s">
        <v>2379</v>
      </c>
      <c r="G1652">
        <v>1</v>
      </c>
      <c r="H1652" t="s">
        <v>2380</v>
      </c>
      <c r="J1652" t="str" cm="1">
        <f t="array" ref="J1652">_xlfn.IFS(B1652&lt;18.5,"Underweight",B1652&lt;=24.9,"Normal weight",B1652&lt;=29.9, "overweight",TRUE,"obesity")</f>
        <v>overweight</v>
      </c>
      <c r="K1652" t="str" cm="1">
        <f t="array" ref="K1652">_xlfn.IFS(C1652&lt;5.7,"Normal",C1652&lt;=6.4,"Predibetics",TRUE,"Diabetes")</f>
        <v>Normal</v>
      </c>
    </row>
    <row r="1653" spans="1:11" x14ac:dyDescent="0.3">
      <c r="A1653" t="s">
        <v>718</v>
      </c>
      <c r="B1653">
        <v>36.19</v>
      </c>
      <c r="C1653">
        <v>4.3</v>
      </c>
      <c r="D1653" t="s">
        <v>2379</v>
      </c>
      <c r="E1653" t="s">
        <v>2379</v>
      </c>
      <c r="F1653" t="s">
        <v>2379</v>
      </c>
      <c r="G1653">
        <v>0</v>
      </c>
      <c r="H1653" t="s">
        <v>2380</v>
      </c>
      <c r="J1653" t="str" cm="1">
        <f t="array" ref="J1653">_xlfn.IFS(B1653&lt;18.5,"Underweight",B1653&lt;=24.9,"Normal weight",B1653&lt;=29.9, "overweight",TRUE,"obesity")</f>
        <v>obesity</v>
      </c>
      <c r="K1653" t="str" cm="1">
        <f t="array" ref="K1653">_xlfn.IFS(C1653&lt;5.7,"Normal",C1653&lt;=6.4,"Predibetics",TRUE,"Diabetes")</f>
        <v>Normal</v>
      </c>
    </row>
    <row r="1654" spans="1:11" x14ac:dyDescent="0.3">
      <c r="A1654" t="s">
        <v>717</v>
      </c>
      <c r="B1654">
        <v>29.6</v>
      </c>
      <c r="C1654">
        <v>4.09</v>
      </c>
      <c r="D1654" t="s">
        <v>2379</v>
      </c>
      <c r="E1654" t="s">
        <v>2379</v>
      </c>
      <c r="F1654" t="s">
        <v>2379</v>
      </c>
      <c r="G1654">
        <v>0</v>
      </c>
      <c r="H1654" t="s">
        <v>2380</v>
      </c>
      <c r="J1654" t="str" cm="1">
        <f t="array" ref="J1654">_xlfn.IFS(B1654&lt;18.5,"Underweight",B1654&lt;=24.9,"Normal weight",B1654&lt;=29.9, "overweight",TRUE,"obesity")</f>
        <v>overweight</v>
      </c>
      <c r="K1654" t="str" cm="1">
        <f t="array" ref="K1654">_xlfn.IFS(C1654&lt;5.7,"Normal",C1654&lt;=6.4,"Predibetics",TRUE,"Diabetes")</f>
        <v>Normal</v>
      </c>
    </row>
    <row r="1655" spans="1:11" x14ac:dyDescent="0.3">
      <c r="A1655" t="s">
        <v>716</v>
      </c>
      <c r="B1655">
        <v>30.95</v>
      </c>
      <c r="C1655">
        <v>6.27</v>
      </c>
      <c r="D1655" t="s">
        <v>2379</v>
      </c>
      <c r="E1655" t="s">
        <v>2379</v>
      </c>
      <c r="F1655" t="s">
        <v>2381</v>
      </c>
      <c r="G1655">
        <v>1</v>
      </c>
      <c r="H1655" t="s">
        <v>2380</v>
      </c>
      <c r="J1655" t="str" cm="1">
        <f t="array" ref="J1655">_xlfn.IFS(B1655&lt;18.5,"Underweight",B1655&lt;=24.9,"Normal weight",B1655&lt;=29.9, "overweight",TRUE,"obesity")</f>
        <v>obesity</v>
      </c>
      <c r="K1655" t="str" cm="1">
        <f t="array" ref="K1655">_xlfn.IFS(C1655&lt;5.7,"Normal",C1655&lt;=6.4,"Predibetics",TRUE,"Diabetes")</f>
        <v>Predibetics</v>
      </c>
    </row>
    <row r="1656" spans="1:11" x14ac:dyDescent="0.3">
      <c r="A1656" t="s">
        <v>715</v>
      </c>
      <c r="B1656">
        <v>19.95</v>
      </c>
      <c r="C1656">
        <v>5.39</v>
      </c>
      <c r="D1656" t="s">
        <v>2379</v>
      </c>
      <c r="E1656" t="s">
        <v>2379</v>
      </c>
      <c r="F1656" t="s">
        <v>2379</v>
      </c>
      <c r="G1656">
        <v>1</v>
      </c>
      <c r="H1656" t="s">
        <v>2380</v>
      </c>
      <c r="J1656" t="str" cm="1">
        <f t="array" ref="J1656">_xlfn.IFS(B1656&lt;18.5,"Underweight",B1656&lt;=24.9,"Normal weight",B1656&lt;=29.9, "overweight",TRUE,"obesity")</f>
        <v>Normal weight</v>
      </c>
      <c r="K1656" t="str" cm="1">
        <f t="array" ref="K1656">_xlfn.IFS(C1656&lt;5.7,"Normal",C1656&lt;=6.4,"Predibetics",TRUE,"Diabetes")</f>
        <v>Normal</v>
      </c>
    </row>
    <row r="1657" spans="1:11" x14ac:dyDescent="0.3">
      <c r="A1657" t="s">
        <v>714</v>
      </c>
      <c r="B1657">
        <v>23.65</v>
      </c>
      <c r="C1657">
        <v>5.75</v>
      </c>
      <c r="D1657" t="s">
        <v>2380</v>
      </c>
      <c r="E1657" t="s">
        <v>2379</v>
      </c>
      <c r="F1657" t="s">
        <v>2379</v>
      </c>
      <c r="G1657">
        <v>0</v>
      </c>
      <c r="H1657" t="s">
        <v>2380</v>
      </c>
      <c r="J1657" t="str" cm="1">
        <f t="array" ref="J1657">_xlfn.IFS(B1657&lt;18.5,"Underweight",B1657&lt;=24.9,"Normal weight",B1657&lt;=29.9, "overweight",TRUE,"obesity")</f>
        <v>Normal weight</v>
      </c>
      <c r="K1657" t="str" cm="1">
        <f t="array" ref="K1657">_xlfn.IFS(C1657&lt;5.7,"Normal",C1657&lt;=6.4,"Predibetics",TRUE,"Diabetes")</f>
        <v>Predibetics</v>
      </c>
    </row>
    <row r="1658" spans="1:11" x14ac:dyDescent="0.3">
      <c r="A1658" t="s">
        <v>713</v>
      </c>
      <c r="B1658">
        <v>43.34</v>
      </c>
      <c r="C1658">
        <v>4.91</v>
      </c>
      <c r="D1658" t="s">
        <v>2379</v>
      </c>
      <c r="E1658" t="s">
        <v>2379</v>
      </c>
      <c r="F1658" t="s">
        <v>2379</v>
      </c>
      <c r="G1658">
        <v>1</v>
      </c>
      <c r="H1658" t="s">
        <v>2380</v>
      </c>
      <c r="J1658" t="str" cm="1">
        <f t="array" ref="J1658">_xlfn.IFS(B1658&lt;18.5,"Underweight",B1658&lt;=24.9,"Normal weight",B1658&lt;=29.9, "overweight",TRUE,"obesity")</f>
        <v>obesity</v>
      </c>
      <c r="K1658" t="str" cm="1">
        <f t="array" ref="K1658">_xlfn.IFS(C1658&lt;5.7,"Normal",C1658&lt;=6.4,"Predibetics",TRUE,"Diabetes")</f>
        <v>Normal</v>
      </c>
    </row>
    <row r="1659" spans="1:11" x14ac:dyDescent="0.3">
      <c r="A1659" t="s">
        <v>712</v>
      </c>
      <c r="B1659">
        <v>31.98</v>
      </c>
      <c r="C1659">
        <v>4.46</v>
      </c>
      <c r="D1659" t="s">
        <v>2380</v>
      </c>
      <c r="E1659" t="s">
        <v>2379</v>
      </c>
      <c r="F1659" t="s">
        <v>2379</v>
      </c>
      <c r="G1659">
        <v>1</v>
      </c>
      <c r="H1659" t="s">
        <v>2380</v>
      </c>
      <c r="J1659" t="str" cm="1">
        <f t="array" ref="J1659">_xlfn.IFS(B1659&lt;18.5,"Underweight",B1659&lt;=24.9,"Normal weight",B1659&lt;=29.9, "overweight",TRUE,"obesity")</f>
        <v>obesity</v>
      </c>
      <c r="K1659" t="str" cm="1">
        <f t="array" ref="K1659">_xlfn.IFS(C1659&lt;5.7,"Normal",C1659&lt;=6.4,"Predibetics",TRUE,"Diabetes")</f>
        <v>Normal</v>
      </c>
    </row>
    <row r="1660" spans="1:11" x14ac:dyDescent="0.3">
      <c r="A1660" t="s">
        <v>711</v>
      </c>
      <c r="B1660">
        <v>35.86</v>
      </c>
      <c r="C1660">
        <v>6.22</v>
      </c>
      <c r="D1660" t="s">
        <v>2379</v>
      </c>
      <c r="E1660" t="s">
        <v>2379</v>
      </c>
      <c r="F1660" t="s">
        <v>2379</v>
      </c>
      <c r="G1660">
        <v>1</v>
      </c>
      <c r="H1660" t="s">
        <v>2380</v>
      </c>
      <c r="J1660" t="str" cm="1">
        <f t="array" ref="J1660">_xlfn.IFS(B1660&lt;18.5,"Underweight",B1660&lt;=24.9,"Normal weight",B1660&lt;=29.9, "overweight",TRUE,"obesity")</f>
        <v>obesity</v>
      </c>
      <c r="K1660" t="str" cm="1">
        <f t="array" ref="K1660">_xlfn.IFS(C1660&lt;5.7,"Normal",C1660&lt;=6.4,"Predibetics",TRUE,"Diabetes")</f>
        <v>Predibetics</v>
      </c>
    </row>
    <row r="1661" spans="1:11" x14ac:dyDescent="0.3">
      <c r="A1661" t="s">
        <v>710</v>
      </c>
      <c r="B1661">
        <v>15.2</v>
      </c>
      <c r="C1661">
        <v>8.82</v>
      </c>
      <c r="D1661" t="s">
        <v>2379</v>
      </c>
      <c r="E1661" t="s">
        <v>2379</v>
      </c>
      <c r="F1661" t="s">
        <v>2379</v>
      </c>
      <c r="G1661">
        <v>0</v>
      </c>
      <c r="H1661" t="s">
        <v>2380</v>
      </c>
      <c r="J1661" t="str" cm="1">
        <f t="array" ref="J1661">_xlfn.IFS(B1661&lt;18.5,"Underweight",B1661&lt;=24.9,"Normal weight",B1661&lt;=29.9, "overweight",TRUE,"obesity")</f>
        <v>Underweight</v>
      </c>
      <c r="K1661" t="str" cm="1">
        <f t="array" ref="K1661">_xlfn.IFS(C1661&lt;5.7,"Normal",C1661&lt;=6.4,"Predibetics",TRUE,"Diabetes")</f>
        <v>Diabetes</v>
      </c>
    </row>
    <row r="1662" spans="1:11" x14ac:dyDescent="0.3">
      <c r="A1662" t="s">
        <v>709</v>
      </c>
      <c r="B1662">
        <v>37.200000000000003</v>
      </c>
      <c r="C1662">
        <v>10.14</v>
      </c>
      <c r="D1662" t="s">
        <v>2379</v>
      </c>
      <c r="E1662" t="s">
        <v>2379</v>
      </c>
      <c r="F1662" t="s">
        <v>2379</v>
      </c>
      <c r="G1662">
        <v>0</v>
      </c>
      <c r="H1662" t="s">
        <v>2380</v>
      </c>
      <c r="J1662" t="str" cm="1">
        <f t="array" ref="J1662">_xlfn.IFS(B1662&lt;18.5,"Underweight",B1662&lt;=24.9,"Normal weight",B1662&lt;=29.9, "overweight",TRUE,"obesity")</f>
        <v>obesity</v>
      </c>
      <c r="K1662" t="str" cm="1">
        <f t="array" ref="K1662">_xlfn.IFS(C1662&lt;5.7,"Normal",C1662&lt;=6.4,"Predibetics",TRUE,"Diabetes")</f>
        <v>Diabetes</v>
      </c>
    </row>
    <row r="1663" spans="1:11" x14ac:dyDescent="0.3">
      <c r="A1663" t="s">
        <v>708</v>
      </c>
      <c r="B1663">
        <v>17.91</v>
      </c>
      <c r="C1663">
        <v>4.66</v>
      </c>
      <c r="D1663" t="s">
        <v>2379</v>
      </c>
      <c r="E1663" t="s">
        <v>2379</v>
      </c>
      <c r="F1663" t="s">
        <v>2379</v>
      </c>
      <c r="G1663">
        <v>2</v>
      </c>
      <c r="H1663" t="s">
        <v>2380</v>
      </c>
      <c r="J1663" t="str" cm="1">
        <f t="array" ref="J1663">_xlfn.IFS(B1663&lt;18.5,"Underweight",B1663&lt;=24.9,"Normal weight",B1663&lt;=29.9, "overweight",TRUE,"obesity")</f>
        <v>Underweight</v>
      </c>
      <c r="K1663" t="str" cm="1">
        <f t="array" ref="K1663">_xlfn.IFS(C1663&lt;5.7,"Normal",C1663&lt;=6.4,"Predibetics",TRUE,"Diabetes")</f>
        <v>Normal</v>
      </c>
    </row>
    <row r="1664" spans="1:11" x14ac:dyDescent="0.3">
      <c r="A1664" t="s">
        <v>707</v>
      </c>
      <c r="B1664">
        <v>20.76</v>
      </c>
      <c r="C1664">
        <v>6.26</v>
      </c>
      <c r="D1664" t="s">
        <v>2379</v>
      </c>
      <c r="E1664" t="s">
        <v>2379</v>
      </c>
      <c r="F1664" t="s">
        <v>2379</v>
      </c>
      <c r="G1664">
        <v>0</v>
      </c>
      <c r="H1664" t="s">
        <v>2380</v>
      </c>
      <c r="J1664" t="str" cm="1">
        <f t="array" ref="J1664">_xlfn.IFS(B1664&lt;18.5,"Underweight",B1664&lt;=24.9,"Normal weight",B1664&lt;=29.9, "overweight",TRUE,"obesity")</f>
        <v>Normal weight</v>
      </c>
      <c r="K1664" t="str" cm="1">
        <f t="array" ref="K1664">_xlfn.IFS(C1664&lt;5.7,"Normal",C1664&lt;=6.4,"Predibetics",TRUE,"Diabetes")</f>
        <v>Predibetics</v>
      </c>
    </row>
    <row r="1665" spans="1:11" x14ac:dyDescent="0.3">
      <c r="A1665" t="s">
        <v>706</v>
      </c>
      <c r="B1665">
        <v>38.99</v>
      </c>
      <c r="C1665">
        <v>5.21</v>
      </c>
      <c r="D1665" t="s">
        <v>2379</v>
      </c>
      <c r="E1665" t="s">
        <v>2380</v>
      </c>
      <c r="F1665" t="s">
        <v>2379</v>
      </c>
      <c r="G1665">
        <v>1</v>
      </c>
      <c r="H1665" t="s">
        <v>2380</v>
      </c>
      <c r="J1665" t="str" cm="1">
        <f t="array" ref="J1665">_xlfn.IFS(B1665&lt;18.5,"Underweight",B1665&lt;=24.9,"Normal weight",B1665&lt;=29.9, "overweight",TRUE,"obesity")</f>
        <v>obesity</v>
      </c>
      <c r="K1665" t="str" cm="1">
        <f t="array" ref="K1665">_xlfn.IFS(C1665&lt;5.7,"Normal",C1665&lt;=6.4,"Predibetics",TRUE,"Diabetes")</f>
        <v>Normal</v>
      </c>
    </row>
    <row r="1666" spans="1:11" x14ac:dyDescent="0.3">
      <c r="A1666" t="s">
        <v>705</v>
      </c>
      <c r="B1666">
        <v>42.655000000000001</v>
      </c>
      <c r="C1666">
        <v>5.94</v>
      </c>
      <c r="D1666" t="s">
        <v>2380</v>
      </c>
      <c r="E1666" t="s">
        <v>2379</v>
      </c>
      <c r="F1666" t="s">
        <v>2381</v>
      </c>
      <c r="G1666">
        <v>1</v>
      </c>
      <c r="H1666" t="s">
        <v>2380</v>
      </c>
      <c r="J1666" t="str" cm="1">
        <f t="array" ref="J1666">_xlfn.IFS(B1666&lt;18.5,"Underweight",B1666&lt;=24.9,"Normal weight",B1666&lt;=29.9, "overweight",TRUE,"obesity")</f>
        <v>obesity</v>
      </c>
      <c r="K1666" t="str" cm="1">
        <f t="array" ref="K1666">_xlfn.IFS(C1666&lt;5.7,"Normal",C1666&lt;=6.4,"Predibetics",TRUE,"Diabetes")</f>
        <v>Predibetics</v>
      </c>
    </row>
    <row r="1667" spans="1:11" x14ac:dyDescent="0.3">
      <c r="A1667" t="s">
        <v>704</v>
      </c>
      <c r="B1667">
        <v>30.57</v>
      </c>
      <c r="C1667">
        <v>5.34</v>
      </c>
      <c r="D1667" t="s">
        <v>2379</v>
      </c>
      <c r="E1667" t="s">
        <v>2379</v>
      </c>
      <c r="F1667" t="s">
        <v>2381</v>
      </c>
      <c r="G1667">
        <v>1</v>
      </c>
      <c r="H1667" t="s">
        <v>2380</v>
      </c>
      <c r="J1667" t="str" cm="1">
        <f t="array" ref="J1667">_xlfn.IFS(B1667&lt;18.5,"Underweight",B1667&lt;=24.9,"Normal weight",B1667&lt;=29.9, "overweight",TRUE,"obesity")</f>
        <v>obesity</v>
      </c>
      <c r="K1667" t="str" cm="1">
        <f t="array" ref="K1667">_xlfn.IFS(C1667&lt;5.7,"Normal",C1667&lt;=6.4,"Predibetics",TRUE,"Diabetes")</f>
        <v>Normal</v>
      </c>
    </row>
    <row r="1668" spans="1:11" x14ac:dyDescent="0.3">
      <c r="A1668" t="s">
        <v>703</v>
      </c>
      <c r="B1668">
        <v>17.7</v>
      </c>
      <c r="C1668">
        <v>6.38</v>
      </c>
      <c r="D1668" t="s">
        <v>2379</v>
      </c>
      <c r="E1668" t="s">
        <v>2379</v>
      </c>
      <c r="F1668" t="s">
        <v>2379</v>
      </c>
      <c r="G1668">
        <v>2</v>
      </c>
      <c r="H1668" t="s">
        <v>2380</v>
      </c>
      <c r="J1668" t="str" cm="1">
        <f t="array" ref="J1668">_xlfn.IFS(B1668&lt;18.5,"Underweight",B1668&lt;=24.9,"Normal weight",B1668&lt;=29.9, "overweight",TRUE,"obesity")</f>
        <v>Underweight</v>
      </c>
      <c r="K1668" t="str" cm="1">
        <f t="array" ref="K1668">_xlfn.IFS(C1668&lt;5.7,"Normal",C1668&lt;=6.4,"Predibetics",TRUE,"Diabetes")</f>
        <v>Predibetics</v>
      </c>
    </row>
    <row r="1669" spans="1:11" x14ac:dyDescent="0.3">
      <c r="A1669" t="s">
        <v>702</v>
      </c>
      <c r="B1669">
        <v>34.770000000000003</v>
      </c>
      <c r="C1669">
        <v>4.47</v>
      </c>
      <c r="D1669" t="s">
        <v>2379</v>
      </c>
      <c r="E1669" t="s">
        <v>2379</v>
      </c>
      <c r="F1669" t="s">
        <v>2379</v>
      </c>
      <c r="G1669">
        <v>1</v>
      </c>
      <c r="H1669" t="s">
        <v>2380</v>
      </c>
      <c r="J1669" t="str" cm="1">
        <f t="array" ref="J1669">_xlfn.IFS(B1669&lt;18.5,"Underweight",B1669&lt;=24.9,"Normal weight",B1669&lt;=29.9, "overweight",TRUE,"obesity")</f>
        <v>obesity</v>
      </c>
      <c r="K1669" t="str" cm="1">
        <f t="array" ref="K1669">_xlfn.IFS(C1669&lt;5.7,"Normal",C1669&lt;=6.4,"Predibetics",TRUE,"Diabetes")</f>
        <v>Normal</v>
      </c>
    </row>
    <row r="1670" spans="1:11" x14ac:dyDescent="0.3">
      <c r="A1670" t="s">
        <v>701</v>
      </c>
      <c r="B1670">
        <v>16.88</v>
      </c>
      <c r="C1670">
        <v>9.9600000000000009</v>
      </c>
      <c r="D1670" t="s">
        <v>2379</v>
      </c>
      <c r="E1670" t="s">
        <v>2379</v>
      </c>
      <c r="F1670" t="s">
        <v>2379</v>
      </c>
      <c r="G1670">
        <v>0</v>
      </c>
      <c r="H1670" t="s">
        <v>2380</v>
      </c>
      <c r="J1670" t="str" cm="1">
        <f t="array" ref="J1670">_xlfn.IFS(B1670&lt;18.5,"Underweight",B1670&lt;=24.9,"Normal weight",B1670&lt;=29.9, "overweight",TRUE,"obesity")</f>
        <v>Underweight</v>
      </c>
      <c r="K1670" t="str" cm="1">
        <f t="array" ref="K1670">_xlfn.IFS(C1670&lt;5.7,"Normal",C1670&lt;=6.4,"Predibetics",TRUE,"Diabetes")</f>
        <v>Diabetes</v>
      </c>
    </row>
    <row r="1671" spans="1:11" x14ac:dyDescent="0.3">
      <c r="A1671" t="s">
        <v>700</v>
      </c>
      <c r="B1671">
        <v>40.26</v>
      </c>
      <c r="C1671">
        <v>9.92</v>
      </c>
      <c r="D1671" t="s">
        <v>2380</v>
      </c>
      <c r="E1671" t="s">
        <v>2379</v>
      </c>
      <c r="F1671" t="s">
        <v>2379</v>
      </c>
      <c r="G1671">
        <v>0</v>
      </c>
      <c r="H1671" t="s">
        <v>2380</v>
      </c>
      <c r="J1671" t="str" cm="1">
        <f t="array" ref="J1671">_xlfn.IFS(B1671&lt;18.5,"Underweight",B1671&lt;=24.9,"Normal weight",B1671&lt;=29.9, "overweight",TRUE,"obesity")</f>
        <v>obesity</v>
      </c>
      <c r="K1671" t="str" cm="1">
        <f t="array" ref="K1671">_xlfn.IFS(C1671&lt;5.7,"Normal",C1671&lt;=6.4,"Predibetics",TRUE,"Diabetes")</f>
        <v>Diabetes</v>
      </c>
    </row>
    <row r="1672" spans="1:11" x14ac:dyDescent="0.3">
      <c r="A1672" t="s">
        <v>699</v>
      </c>
      <c r="B1672">
        <v>25.6</v>
      </c>
      <c r="C1672">
        <v>6.03</v>
      </c>
      <c r="D1672" t="s">
        <v>2379</v>
      </c>
      <c r="E1672" t="s">
        <v>2379</v>
      </c>
      <c r="F1672" t="s">
        <v>2381</v>
      </c>
      <c r="G1672">
        <v>1</v>
      </c>
      <c r="H1672" t="s">
        <v>2380</v>
      </c>
      <c r="J1672" t="str" cm="1">
        <f t="array" ref="J1672">_xlfn.IFS(B1672&lt;18.5,"Underweight",B1672&lt;=24.9,"Normal weight",B1672&lt;=29.9, "overweight",TRUE,"obesity")</f>
        <v>overweight</v>
      </c>
      <c r="K1672" t="str" cm="1">
        <f t="array" ref="K1672">_xlfn.IFS(C1672&lt;5.7,"Normal",C1672&lt;=6.4,"Predibetics",TRUE,"Diabetes")</f>
        <v>Predibetics</v>
      </c>
    </row>
    <row r="1673" spans="1:11" x14ac:dyDescent="0.3">
      <c r="A1673" t="s">
        <v>698</v>
      </c>
      <c r="B1673">
        <v>33.549999999999997</v>
      </c>
      <c r="C1673">
        <v>10.9</v>
      </c>
      <c r="D1673" t="s">
        <v>2380</v>
      </c>
      <c r="E1673" t="s">
        <v>2379</v>
      </c>
      <c r="F1673" t="s">
        <v>2379</v>
      </c>
      <c r="G1673">
        <v>0</v>
      </c>
      <c r="H1673" t="s">
        <v>2380</v>
      </c>
      <c r="J1673" t="str" cm="1">
        <f t="array" ref="J1673">_xlfn.IFS(B1673&lt;18.5,"Underweight",B1673&lt;=24.9,"Normal weight",B1673&lt;=29.9, "overweight",TRUE,"obesity")</f>
        <v>obesity</v>
      </c>
      <c r="K1673" t="str" cm="1">
        <f t="array" ref="K1673">_xlfn.IFS(C1673&lt;5.7,"Normal",C1673&lt;=6.4,"Predibetics",TRUE,"Diabetes")</f>
        <v>Diabetes</v>
      </c>
    </row>
    <row r="1674" spans="1:11" x14ac:dyDescent="0.3">
      <c r="A1674" t="s">
        <v>697</v>
      </c>
      <c r="B1674">
        <v>16.690000000000001</v>
      </c>
      <c r="C1674">
        <v>10.66</v>
      </c>
      <c r="D1674" t="s">
        <v>2379</v>
      </c>
      <c r="E1674" t="s">
        <v>2379</v>
      </c>
      <c r="F1674" t="s">
        <v>2379</v>
      </c>
      <c r="G1674">
        <v>0</v>
      </c>
      <c r="H1674" t="s">
        <v>2380</v>
      </c>
      <c r="J1674" t="str" cm="1">
        <f t="array" ref="J1674">_xlfn.IFS(B1674&lt;18.5,"Underweight",B1674&lt;=24.9,"Normal weight",B1674&lt;=29.9, "overweight",TRUE,"obesity")</f>
        <v>Underweight</v>
      </c>
      <c r="K1674" t="str" cm="1">
        <f t="array" ref="K1674">_xlfn.IFS(C1674&lt;5.7,"Normal",C1674&lt;=6.4,"Predibetics",TRUE,"Diabetes")</f>
        <v>Diabetes</v>
      </c>
    </row>
    <row r="1675" spans="1:11" x14ac:dyDescent="0.3">
      <c r="A1675" t="s">
        <v>696</v>
      </c>
      <c r="B1675">
        <v>19.95</v>
      </c>
      <c r="C1675">
        <v>4.05</v>
      </c>
      <c r="D1675" t="s">
        <v>2379</v>
      </c>
      <c r="E1675" t="s">
        <v>2379</v>
      </c>
      <c r="F1675" t="s">
        <v>2379</v>
      </c>
      <c r="G1675">
        <v>1</v>
      </c>
      <c r="H1675" t="s">
        <v>2380</v>
      </c>
      <c r="J1675" t="str" cm="1">
        <f t="array" ref="J1675">_xlfn.IFS(B1675&lt;18.5,"Underweight",B1675&lt;=24.9,"Normal weight",B1675&lt;=29.9, "overweight",TRUE,"obesity")</f>
        <v>Normal weight</v>
      </c>
      <c r="K1675" t="str" cm="1">
        <f t="array" ref="K1675">_xlfn.IFS(C1675&lt;5.7,"Normal",C1675&lt;=6.4,"Predibetics",TRUE,"Diabetes")</f>
        <v>Normal</v>
      </c>
    </row>
    <row r="1676" spans="1:11" x14ac:dyDescent="0.3">
      <c r="A1676" t="s">
        <v>695</v>
      </c>
      <c r="B1676">
        <v>17.55</v>
      </c>
      <c r="C1676">
        <v>4.2300000000000004</v>
      </c>
      <c r="D1676" t="s">
        <v>2379</v>
      </c>
      <c r="E1676" t="s">
        <v>2379</v>
      </c>
      <c r="F1676" t="s">
        <v>2379</v>
      </c>
      <c r="G1676">
        <v>2</v>
      </c>
      <c r="H1676" t="s">
        <v>2380</v>
      </c>
      <c r="J1676" t="str" cm="1">
        <f t="array" ref="J1676">_xlfn.IFS(B1676&lt;18.5,"Underweight",B1676&lt;=24.9,"Normal weight",B1676&lt;=29.9, "overweight",TRUE,"obesity")</f>
        <v>Underweight</v>
      </c>
      <c r="K1676" t="str" cm="1">
        <f t="array" ref="K1676">_xlfn.IFS(C1676&lt;5.7,"Normal",C1676&lt;=6.4,"Predibetics",TRUE,"Diabetes")</f>
        <v>Normal</v>
      </c>
    </row>
    <row r="1677" spans="1:11" x14ac:dyDescent="0.3">
      <c r="A1677" t="s">
        <v>694</v>
      </c>
      <c r="B1677">
        <v>22.01</v>
      </c>
      <c r="C1677">
        <v>5.01</v>
      </c>
      <c r="D1677" t="s">
        <v>2379</v>
      </c>
      <c r="E1677" t="s">
        <v>2379</v>
      </c>
      <c r="F1677" t="s">
        <v>2379</v>
      </c>
      <c r="G1677">
        <v>1</v>
      </c>
      <c r="H1677" t="s">
        <v>2380</v>
      </c>
      <c r="J1677" t="str" cm="1">
        <f t="array" ref="J1677">_xlfn.IFS(B1677&lt;18.5,"Underweight",B1677&lt;=24.9,"Normal weight",B1677&lt;=29.9, "overweight",TRUE,"obesity")</f>
        <v>Normal weight</v>
      </c>
      <c r="K1677" t="str" cm="1">
        <f t="array" ref="K1677">_xlfn.IFS(C1677&lt;5.7,"Normal",C1677&lt;=6.4,"Predibetics",TRUE,"Diabetes")</f>
        <v>Normal</v>
      </c>
    </row>
    <row r="1678" spans="1:11" x14ac:dyDescent="0.3">
      <c r="A1678" t="s">
        <v>693</v>
      </c>
      <c r="B1678">
        <v>41.8</v>
      </c>
      <c r="C1678">
        <v>5.82</v>
      </c>
      <c r="D1678" t="s">
        <v>2380</v>
      </c>
      <c r="E1678" t="s">
        <v>2379</v>
      </c>
      <c r="F1678" t="s">
        <v>2381</v>
      </c>
      <c r="G1678">
        <v>1</v>
      </c>
      <c r="H1678" t="s">
        <v>2380</v>
      </c>
      <c r="J1678" t="str" cm="1">
        <f t="array" ref="J1678">_xlfn.IFS(B1678&lt;18.5,"Underweight",B1678&lt;=24.9,"Normal weight",B1678&lt;=29.9, "overweight",TRUE,"obesity")</f>
        <v>obesity</v>
      </c>
      <c r="K1678" t="str" cm="1">
        <f t="array" ref="K1678">_xlfn.IFS(C1678&lt;5.7,"Normal",C1678&lt;=6.4,"Predibetics",TRUE,"Diabetes")</f>
        <v>Predibetics</v>
      </c>
    </row>
    <row r="1679" spans="1:11" x14ac:dyDescent="0.3">
      <c r="A1679" t="s">
        <v>692</v>
      </c>
      <c r="B1679">
        <v>19.170000000000002</v>
      </c>
      <c r="C1679">
        <v>7.94</v>
      </c>
      <c r="D1679" t="s">
        <v>2379</v>
      </c>
      <c r="E1679" t="s">
        <v>2379</v>
      </c>
      <c r="F1679" t="s">
        <v>2379</v>
      </c>
      <c r="G1679">
        <v>0</v>
      </c>
      <c r="H1679" t="s">
        <v>2380</v>
      </c>
      <c r="J1679" t="str" cm="1">
        <f t="array" ref="J1679">_xlfn.IFS(B1679&lt;18.5,"Underweight",B1679&lt;=24.9,"Normal weight",B1679&lt;=29.9, "overweight",TRUE,"obesity")</f>
        <v>Normal weight</v>
      </c>
      <c r="K1679" t="str" cm="1">
        <f t="array" ref="K1679">_xlfn.IFS(C1679&lt;5.7,"Normal",C1679&lt;=6.4,"Predibetics",TRUE,"Diabetes")</f>
        <v>Diabetes</v>
      </c>
    </row>
    <row r="1680" spans="1:11" x14ac:dyDescent="0.3">
      <c r="A1680" t="s">
        <v>691</v>
      </c>
      <c r="B1680">
        <v>32.799999999999997</v>
      </c>
      <c r="C1680">
        <v>6.16</v>
      </c>
      <c r="D1680" t="s">
        <v>2380</v>
      </c>
      <c r="E1680" t="s">
        <v>2379</v>
      </c>
      <c r="F1680" t="s">
        <v>2381</v>
      </c>
      <c r="G1680">
        <v>1</v>
      </c>
      <c r="H1680" t="s">
        <v>2380</v>
      </c>
      <c r="J1680" t="str" cm="1">
        <f t="array" ref="J1680">_xlfn.IFS(B1680&lt;18.5,"Underweight",B1680&lt;=24.9,"Normal weight",B1680&lt;=29.9, "overweight",TRUE,"obesity")</f>
        <v>obesity</v>
      </c>
      <c r="K1680" t="str" cm="1">
        <f t="array" ref="K1680">_xlfn.IFS(C1680&lt;5.7,"Normal",C1680&lt;=6.4,"Predibetics",TRUE,"Diabetes")</f>
        <v>Predibetics</v>
      </c>
    </row>
    <row r="1681" spans="1:11" x14ac:dyDescent="0.3">
      <c r="A1681" t="s">
        <v>690</v>
      </c>
      <c r="B1681">
        <v>35.814999999999998</v>
      </c>
      <c r="C1681">
        <v>4.1500000000000004</v>
      </c>
      <c r="D1681" t="s">
        <v>2379</v>
      </c>
      <c r="E1681" t="s">
        <v>2379</v>
      </c>
      <c r="F1681" t="s">
        <v>2379</v>
      </c>
      <c r="G1681">
        <v>1</v>
      </c>
      <c r="H1681" t="s">
        <v>2380</v>
      </c>
      <c r="J1681" t="str" cm="1">
        <f t="array" ref="J1681">_xlfn.IFS(B1681&lt;18.5,"Underweight",B1681&lt;=24.9,"Normal weight",B1681&lt;=29.9, "overweight",TRUE,"obesity")</f>
        <v>obesity</v>
      </c>
      <c r="K1681" t="str" cm="1">
        <f t="array" ref="K1681">_xlfn.IFS(C1681&lt;5.7,"Normal",C1681&lt;=6.4,"Predibetics",TRUE,"Diabetes")</f>
        <v>Normal</v>
      </c>
    </row>
    <row r="1682" spans="1:11" x14ac:dyDescent="0.3">
      <c r="A1682" t="s">
        <v>689</v>
      </c>
      <c r="B1682">
        <v>24.3</v>
      </c>
      <c r="C1682">
        <v>6.23</v>
      </c>
      <c r="D1682" t="s">
        <v>2379</v>
      </c>
      <c r="E1682" t="s">
        <v>2379</v>
      </c>
      <c r="F1682" t="s">
        <v>2379</v>
      </c>
      <c r="G1682">
        <v>0</v>
      </c>
      <c r="H1682" t="s">
        <v>2380</v>
      </c>
      <c r="J1682" t="str" cm="1">
        <f t="array" ref="J1682">_xlfn.IFS(B1682&lt;18.5,"Underweight",B1682&lt;=24.9,"Normal weight",B1682&lt;=29.9, "overweight",TRUE,"obesity")</f>
        <v>Normal weight</v>
      </c>
      <c r="K1682" t="str" cm="1">
        <f t="array" ref="K1682">_xlfn.IFS(C1682&lt;5.7,"Normal",C1682&lt;=6.4,"Predibetics",TRUE,"Diabetes")</f>
        <v>Predibetics</v>
      </c>
    </row>
    <row r="1683" spans="1:11" x14ac:dyDescent="0.3">
      <c r="A1683" t="s">
        <v>688</v>
      </c>
      <c r="B1683">
        <v>19.059999999999999</v>
      </c>
      <c r="C1683">
        <v>7.41</v>
      </c>
      <c r="D1683" t="s">
        <v>2379</v>
      </c>
      <c r="E1683" t="s">
        <v>2379</v>
      </c>
      <c r="F1683" t="s">
        <v>2379</v>
      </c>
      <c r="G1683">
        <v>0</v>
      </c>
      <c r="H1683" t="s">
        <v>2380</v>
      </c>
      <c r="J1683" t="str" cm="1">
        <f t="array" ref="J1683">_xlfn.IFS(B1683&lt;18.5,"Underweight",B1683&lt;=24.9,"Normal weight",B1683&lt;=29.9, "overweight",TRUE,"obesity")</f>
        <v>Normal weight</v>
      </c>
      <c r="K1683" t="str" cm="1">
        <f t="array" ref="K1683">_xlfn.IFS(C1683&lt;5.7,"Normal",C1683&lt;=6.4,"Predibetics",TRUE,"Diabetes")</f>
        <v>Diabetes</v>
      </c>
    </row>
    <row r="1684" spans="1:11" x14ac:dyDescent="0.3">
      <c r="A1684" t="s">
        <v>687</v>
      </c>
      <c r="B1684">
        <v>33.25</v>
      </c>
      <c r="C1684">
        <v>5.62</v>
      </c>
      <c r="D1684" t="s">
        <v>2380</v>
      </c>
      <c r="E1684" t="s">
        <v>2379</v>
      </c>
      <c r="F1684" t="s">
        <v>2379</v>
      </c>
      <c r="G1684">
        <v>1</v>
      </c>
      <c r="H1684" t="s">
        <v>2380</v>
      </c>
      <c r="J1684" t="str" cm="1">
        <f t="array" ref="J1684">_xlfn.IFS(B1684&lt;18.5,"Underweight",B1684&lt;=24.9,"Normal weight",B1684&lt;=29.9, "overweight",TRUE,"obesity")</f>
        <v>obesity</v>
      </c>
      <c r="K1684" t="str" cm="1">
        <f t="array" ref="K1684">_xlfn.IFS(C1684&lt;5.7,"Normal",C1684&lt;=6.4,"Predibetics",TRUE,"Diabetes")</f>
        <v>Normal</v>
      </c>
    </row>
    <row r="1685" spans="1:11" x14ac:dyDescent="0.3">
      <c r="A1685" t="s">
        <v>686</v>
      </c>
      <c r="B1685">
        <v>21.37</v>
      </c>
      <c r="C1685">
        <v>4.54</v>
      </c>
      <c r="D1685" t="s">
        <v>2380</v>
      </c>
      <c r="E1685" t="s">
        <v>2379</v>
      </c>
      <c r="F1685" t="s">
        <v>2381</v>
      </c>
      <c r="G1685">
        <v>1</v>
      </c>
      <c r="H1685" t="s">
        <v>2380</v>
      </c>
      <c r="J1685" t="str" cm="1">
        <f t="array" ref="J1685">_xlfn.IFS(B1685&lt;18.5,"Underweight",B1685&lt;=24.9,"Normal weight",B1685&lt;=29.9, "overweight",TRUE,"obesity")</f>
        <v>Normal weight</v>
      </c>
      <c r="K1685" t="str" cm="1">
        <f t="array" ref="K1685">_xlfn.IFS(C1685&lt;5.7,"Normal",C1685&lt;=6.4,"Predibetics",TRUE,"Diabetes")</f>
        <v>Normal</v>
      </c>
    </row>
    <row r="1686" spans="1:11" x14ac:dyDescent="0.3">
      <c r="A1686" t="s">
        <v>685</v>
      </c>
      <c r="B1686">
        <v>34.43</v>
      </c>
      <c r="C1686">
        <v>8.6199999999999992</v>
      </c>
      <c r="D1686" t="s">
        <v>2380</v>
      </c>
      <c r="E1686" t="s">
        <v>2379</v>
      </c>
      <c r="F1686" t="s">
        <v>2379</v>
      </c>
      <c r="G1686">
        <v>1</v>
      </c>
      <c r="H1686" t="s">
        <v>2380</v>
      </c>
      <c r="J1686" t="str" cm="1">
        <f t="array" ref="J1686">_xlfn.IFS(B1686&lt;18.5,"Underweight",B1686&lt;=24.9,"Normal weight",B1686&lt;=29.9, "overweight",TRUE,"obesity")</f>
        <v>obesity</v>
      </c>
      <c r="K1686" t="str" cm="1">
        <f t="array" ref="K1686">_xlfn.IFS(C1686&lt;5.7,"Normal",C1686&lt;=6.4,"Predibetics",TRUE,"Diabetes")</f>
        <v>Diabetes</v>
      </c>
    </row>
    <row r="1687" spans="1:11" x14ac:dyDescent="0.3">
      <c r="A1687" t="s">
        <v>684</v>
      </c>
      <c r="B1687">
        <v>20.86</v>
      </c>
      <c r="C1687">
        <v>4.3600000000000003</v>
      </c>
      <c r="D1687" t="s">
        <v>2380</v>
      </c>
      <c r="E1687" t="s">
        <v>2379</v>
      </c>
      <c r="F1687" t="s">
        <v>2379</v>
      </c>
      <c r="G1687">
        <v>0</v>
      </c>
      <c r="H1687" t="s">
        <v>2380</v>
      </c>
      <c r="J1687" t="str" cm="1">
        <f t="array" ref="J1687">_xlfn.IFS(B1687&lt;18.5,"Underweight",B1687&lt;=24.9,"Normal weight",B1687&lt;=29.9, "overweight",TRUE,"obesity")</f>
        <v>Normal weight</v>
      </c>
      <c r="K1687" t="str" cm="1">
        <f t="array" ref="K1687">_xlfn.IFS(C1687&lt;5.7,"Normal",C1687&lt;=6.4,"Predibetics",TRUE,"Diabetes")</f>
        <v>Normal</v>
      </c>
    </row>
    <row r="1688" spans="1:11" x14ac:dyDescent="0.3">
      <c r="A1688" t="s">
        <v>683</v>
      </c>
      <c r="B1688">
        <v>18.34</v>
      </c>
      <c r="C1688">
        <v>10.01</v>
      </c>
      <c r="D1688" t="s">
        <v>2379</v>
      </c>
      <c r="E1688" t="s">
        <v>2379</v>
      </c>
      <c r="F1688" t="s">
        <v>2379</v>
      </c>
      <c r="G1688">
        <v>0</v>
      </c>
      <c r="H1688" t="s">
        <v>2380</v>
      </c>
      <c r="J1688" t="str" cm="1">
        <f t="array" ref="J1688">_xlfn.IFS(B1688&lt;18.5,"Underweight",B1688&lt;=24.9,"Normal weight",B1688&lt;=29.9, "overweight",TRUE,"obesity")</f>
        <v>Underweight</v>
      </c>
      <c r="K1688" t="str" cm="1">
        <f t="array" ref="K1688">_xlfn.IFS(C1688&lt;5.7,"Normal",C1688&lt;=6.4,"Predibetics",TRUE,"Diabetes")</f>
        <v>Diabetes</v>
      </c>
    </row>
    <row r="1689" spans="1:11" x14ac:dyDescent="0.3">
      <c r="A1689" t="s">
        <v>682</v>
      </c>
      <c r="B1689">
        <v>34.15</v>
      </c>
      <c r="C1689">
        <v>5.42</v>
      </c>
      <c r="D1689" t="s">
        <v>2379</v>
      </c>
      <c r="E1689" t="s">
        <v>2379</v>
      </c>
      <c r="F1689" t="s">
        <v>2379</v>
      </c>
      <c r="G1689">
        <v>0</v>
      </c>
      <c r="H1689" t="s">
        <v>2380</v>
      </c>
      <c r="J1689" t="str" cm="1">
        <f t="array" ref="J1689">_xlfn.IFS(B1689&lt;18.5,"Underweight",B1689&lt;=24.9,"Normal weight",B1689&lt;=29.9, "overweight",TRUE,"obesity")</f>
        <v>obesity</v>
      </c>
      <c r="K1689" t="str" cm="1">
        <f t="array" ref="K1689">_xlfn.IFS(C1689&lt;5.7,"Normal",C1689&lt;=6.4,"Predibetics",TRUE,"Diabetes")</f>
        <v>Normal</v>
      </c>
    </row>
    <row r="1690" spans="1:11" x14ac:dyDescent="0.3">
      <c r="A1690" t="s">
        <v>681</v>
      </c>
      <c r="B1690">
        <v>18.350000000000001</v>
      </c>
      <c r="C1690">
        <v>5.12</v>
      </c>
      <c r="D1690" t="s">
        <v>2379</v>
      </c>
      <c r="E1690" t="s">
        <v>2379</v>
      </c>
      <c r="F1690" t="s">
        <v>2379</v>
      </c>
      <c r="G1690">
        <v>0</v>
      </c>
      <c r="H1690" t="s">
        <v>2380</v>
      </c>
      <c r="J1690" t="str" cm="1">
        <f t="array" ref="J1690">_xlfn.IFS(B1690&lt;18.5,"Underweight",B1690&lt;=24.9,"Normal weight",B1690&lt;=29.9, "overweight",TRUE,"obesity")</f>
        <v>Underweight</v>
      </c>
      <c r="K1690" t="str" cm="1">
        <f t="array" ref="K1690">_xlfn.IFS(C1690&lt;5.7,"Normal",C1690&lt;=6.4,"Predibetics",TRUE,"Diabetes")</f>
        <v>Normal</v>
      </c>
    </row>
    <row r="1691" spans="1:11" x14ac:dyDescent="0.3">
      <c r="A1691" t="s">
        <v>680</v>
      </c>
      <c r="B1691">
        <v>22.13</v>
      </c>
      <c r="C1691">
        <v>9.1999999999999993</v>
      </c>
      <c r="D1691" t="s">
        <v>2380</v>
      </c>
      <c r="E1691" t="s">
        <v>2379</v>
      </c>
      <c r="F1691" t="s">
        <v>2379</v>
      </c>
      <c r="G1691">
        <v>0</v>
      </c>
      <c r="H1691" t="s">
        <v>2380</v>
      </c>
      <c r="J1691" t="str" cm="1">
        <f t="array" ref="J1691">_xlfn.IFS(B1691&lt;18.5,"Underweight",B1691&lt;=24.9,"Normal weight",B1691&lt;=29.9, "overweight",TRUE,"obesity")</f>
        <v>Normal weight</v>
      </c>
      <c r="K1691" t="str" cm="1">
        <f t="array" ref="K1691">_xlfn.IFS(C1691&lt;5.7,"Normal",C1691&lt;=6.4,"Predibetics",TRUE,"Diabetes")</f>
        <v>Diabetes</v>
      </c>
    </row>
    <row r="1692" spans="1:11" x14ac:dyDescent="0.3">
      <c r="A1692" t="s">
        <v>679</v>
      </c>
      <c r="B1692">
        <v>22.51</v>
      </c>
      <c r="C1692">
        <v>6.08</v>
      </c>
      <c r="D1692" t="s">
        <v>2380</v>
      </c>
      <c r="E1692" t="s">
        <v>2379</v>
      </c>
      <c r="F1692" t="s">
        <v>2379</v>
      </c>
      <c r="G1692">
        <v>1</v>
      </c>
      <c r="H1692" t="s">
        <v>2380</v>
      </c>
      <c r="J1692" t="str" cm="1">
        <f t="array" ref="J1692">_xlfn.IFS(B1692&lt;18.5,"Underweight",B1692&lt;=24.9,"Normal weight",B1692&lt;=29.9, "overweight",TRUE,"obesity")</f>
        <v>Normal weight</v>
      </c>
      <c r="K1692" t="str" cm="1">
        <f t="array" ref="K1692">_xlfn.IFS(C1692&lt;5.7,"Normal",C1692&lt;=6.4,"Predibetics",TRUE,"Diabetes")</f>
        <v>Predibetics</v>
      </c>
    </row>
    <row r="1693" spans="1:11" x14ac:dyDescent="0.3">
      <c r="A1693" t="s">
        <v>678</v>
      </c>
      <c r="B1693">
        <v>31</v>
      </c>
      <c r="C1693">
        <v>4.7699999999999996</v>
      </c>
      <c r="D1693" t="s">
        <v>2379</v>
      </c>
      <c r="E1693" t="s">
        <v>2379</v>
      </c>
      <c r="F1693" t="s">
        <v>2379</v>
      </c>
      <c r="G1693">
        <v>1</v>
      </c>
      <c r="H1693" t="s">
        <v>2380</v>
      </c>
      <c r="J1693" t="str" cm="1">
        <f t="array" ref="J1693">_xlfn.IFS(B1693&lt;18.5,"Underweight",B1693&lt;=24.9,"Normal weight",B1693&lt;=29.9, "overweight",TRUE,"obesity")</f>
        <v>obesity</v>
      </c>
      <c r="K1693" t="str" cm="1">
        <f t="array" ref="K1693">_xlfn.IFS(C1693&lt;5.7,"Normal",C1693&lt;=6.4,"Predibetics",TRUE,"Diabetes")</f>
        <v>Normal</v>
      </c>
    </row>
    <row r="1694" spans="1:11" x14ac:dyDescent="0.3">
      <c r="A1694" t="s">
        <v>677</v>
      </c>
      <c r="B1694">
        <v>28.27</v>
      </c>
      <c r="C1694">
        <v>4.62</v>
      </c>
      <c r="D1694" t="s">
        <v>2379</v>
      </c>
      <c r="E1694" t="s">
        <v>2379</v>
      </c>
      <c r="F1694" t="s">
        <v>2379</v>
      </c>
      <c r="G1694">
        <v>1</v>
      </c>
      <c r="H1694" t="s">
        <v>2380</v>
      </c>
      <c r="J1694" t="str" cm="1">
        <f t="array" ref="J1694">_xlfn.IFS(B1694&lt;18.5,"Underweight",B1694&lt;=24.9,"Normal weight",B1694&lt;=29.9, "overweight",TRUE,"obesity")</f>
        <v>overweight</v>
      </c>
      <c r="K1694" t="str" cm="1">
        <f t="array" ref="K1694">_xlfn.IFS(C1694&lt;5.7,"Normal",C1694&lt;=6.4,"Predibetics",TRUE,"Diabetes")</f>
        <v>Normal</v>
      </c>
    </row>
    <row r="1695" spans="1:11" x14ac:dyDescent="0.3">
      <c r="A1695" t="s">
        <v>676</v>
      </c>
      <c r="B1695">
        <v>29.92</v>
      </c>
      <c r="C1695">
        <v>9.07</v>
      </c>
      <c r="D1695" t="s">
        <v>2380</v>
      </c>
      <c r="E1695" t="s">
        <v>2379</v>
      </c>
      <c r="F1695" t="s">
        <v>2379</v>
      </c>
      <c r="G1695">
        <v>1</v>
      </c>
      <c r="H1695" t="s">
        <v>2380</v>
      </c>
      <c r="J1695" t="str" cm="1">
        <f t="array" ref="J1695">_xlfn.IFS(B1695&lt;18.5,"Underweight",B1695&lt;=24.9,"Normal weight",B1695&lt;=29.9, "overweight",TRUE,"obesity")</f>
        <v>obesity</v>
      </c>
      <c r="K1695" t="str" cm="1">
        <f t="array" ref="K1695">_xlfn.IFS(C1695&lt;5.7,"Normal",C1695&lt;=6.4,"Predibetics",TRUE,"Diabetes")</f>
        <v>Diabetes</v>
      </c>
    </row>
    <row r="1696" spans="1:11" x14ac:dyDescent="0.3">
      <c r="A1696" t="s">
        <v>675</v>
      </c>
      <c r="B1696">
        <v>25.9</v>
      </c>
      <c r="C1696">
        <v>9.1199999999999992</v>
      </c>
      <c r="D1696" t="s">
        <v>2380</v>
      </c>
      <c r="E1696" t="s">
        <v>2379</v>
      </c>
      <c r="F1696" t="s">
        <v>2379</v>
      </c>
      <c r="G1696">
        <v>1</v>
      </c>
      <c r="H1696" t="s">
        <v>2380</v>
      </c>
      <c r="J1696" t="str" cm="1">
        <f t="array" ref="J1696">_xlfn.IFS(B1696&lt;18.5,"Underweight",B1696&lt;=24.9,"Normal weight",B1696&lt;=29.9, "overweight",TRUE,"obesity")</f>
        <v>overweight</v>
      </c>
      <c r="K1696" t="str" cm="1">
        <f t="array" ref="K1696">_xlfn.IFS(C1696&lt;5.7,"Normal",C1696&lt;=6.4,"Predibetics",TRUE,"Diabetes")</f>
        <v>Diabetes</v>
      </c>
    </row>
    <row r="1697" spans="1:11" x14ac:dyDescent="0.3">
      <c r="A1697" t="s">
        <v>674</v>
      </c>
      <c r="B1697">
        <v>27.74</v>
      </c>
      <c r="C1697">
        <v>7.32</v>
      </c>
      <c r="D1697" t="s">
        <v>2380</v>
      </c>
      <c r="E1697" t="s">
        <v>2379</v>
      </c>
      <c r="F1697" t="s">
        <v>2379</v>
      </c>
      <c r="G1697">
        <v>1</v>
      </c>
      <c r="H1697" t="s">
        <v>2380</v>
      </c>
      <c r="J1697" t="str" cm="1">
        <f t="array" ref="J1697">_xlfn.IFS(B1697&lt;18.5,"Underweight",B1697&lt;=24.9,"Normal weight",B1697&lt;=29.9, "overweight",TRUE,"obesity")</f>
        <v>overweight</v>
      </c>
      <c r="K1697" t="str" cm="1">
        <f t="array" ref="K1697">_xlfn.IFS(C1697&lt;5.7,"Normal",C1697&lt;=6.4,"Predibetics",TRUE,"Diabetes")</f>
        <v>Diabetes</v>
      </c>
    </row>
    <row r="1698" spans="1:11" x14ac:dyDescent="0.3">
      <c r="A1698" t="s">
        <v>673</v>
      </c>
      <c r="B1698">
        <v>17.260000000000002</v>
      </c>
      <c r="C1698">
        <v>11.73</v>
      </c>
      <c r="D1698" t="s">
        <v>2379</v>
      </c>
      <c r="E1698" t="s">
        <v>2379</v>
      </c>
      <c r="F1698" t="s">
        <v>2379</v>
      </c>
      <c r="G1698">
        <v>2</v>
      </c>
      <c r="H1698" t="s">
        <v>2380</v>
      </c>
      <c r="J1698" t="str" cm="1">
        <f t="array" ref="J1698">_xlfn.IFS(B1698&lt;18.5,"Underweight",B1698&lt;=24.9,"Normal weight",B1698&lt;=29.9, "overweight",TRUE,"obesity")</f>
        <v>Underweight</v>
      </c>
      <c r="K1698" t="str" cm="1">
        <f t="array" ref="K1698">_xlfn.IFS(C1698&lt;5.7,"Normal",C1698&lt;=6.4,"Predibetics",TRUE,"Diabetes")</f>
        <v>Diabetes</v>
      </c>
    </row>
    <row r="1699" spans="1:11" x14ac:dyDescent="0.3">
      <c r="A1699" t="s">
        <v>672</v>
      </c>
      <c r="B1699">
        <v>19.855</v>
      </c>
      <c r="C1699">
        <v>6.64</v>
      </c>
      <c r="D1699" t="s">
        <v>2380</v>
      </c>
      <c r="E1699" t="s">
        <v>2379</v>
      </c>
      <c r="F1699" t="s">
        <v>2379</v>
      </c>
      <c r="G1699">
        <v>1</v>
      </c>
      <c r="H1699" t="s">
        <v>2380</v>
      </c>
      <c r="J1699" t="str" cm="1">
        <f t="array" ref="J1699">_xlfn.IFS(B1699&lt;18.5,"Underweight",B1699&lt;=24.9,"Normal weight",B1699&lt;=29.9, "overweight",TRUE,"obesity")</f>
        <v>Normal weight</v>
      </c>
      <c r="K1699" t="str" cm="1">
        <f t="array" ref="K1699">_xlfn.IFS(C1699&lt;5.7,"Normal",C1699&lt;=6.4,"Predibetics",TRUE,"Diabetes")</f>
        <v>Diabetes</v>
      </c>
    </row>
    <row r="1700" spans="1:11" x14ac:dyDescent="0.3">
      <c r="A1700" t="s">
        <v>671</v>
      </c>
      <c r="B1700">
        <v>41.69</v>
      </c>
      <c r="C1700">
        <v>5.78</v>
      </c>
      <c r="D1700" t="s">
        <v>2379</v>
      </c>
      <c r="E1700" t="s">
        <v>2379</v>
      </c>
      <c r="F1700" t="s">
        <v>2379</v>
      </c>
      <c r="G1700">
        <v>0</v>
      </c>
      <c r="H1700" t="s">
        <v>2379</v>
      </c>
      <c r="J1700" t="str" cm="1">
        <f t="array" ref="J1700">_xlfn.IFS(B1700&lt;18.5,"Underweight",B1700&lt;=24.9,"Normal weight",B1700&lt;=29.9, "overweight",TRUE,"obesity")</f>
        <v>obesity</v>
      </c>
      <c r="K1700" t="str" cm="1">
        <f t="array" ref="K1700">_xlfn.IFS(C1700&lt;5.7,"Normal",C1700&lt;=6.4,"Predibetics",TRUE,"Diabetes")</f>
        <v>Predibetics</v>
      </c>
    </row>
    <row r="1701" spans="1:11" x14ac:dyDescent="0.3">
      <c r="A1701" t="s">
        <v>670</v>
      </c>
      <c r="B1701">
        <v>16.12</v>
      </c>
      <c r="C1701">
        <v>10.45</v>
      </c>
      <c r="D1701" t="s">
        <v>2379</v>
      </c>
      <c r="E1701" t="s">
        <v>2379</v>
      </c>
      <c r="F1701" t="s">
        <v>2379</v>
      </c>
      <c r="G1701">
        <v>0</v>
      </c>
      <c r="H1701" t="s">
        <v>2380</v>
      </c>
      <c r="J1701" t="str" cm="1">
        <f t="array" ref="J1701">_xlfn.IFS(B1701&lt;18.5,"Underweight",B1701&lt;=24.9,"Normal weight",B1701&lt;=29.9, "overweight",TRUE,"obesity")</f>
        <v>Underweight</v>
      </c>
      <c r="K1701" t="str" cm="1">
        <f t="array" ref="K1701">_xlfn.IFS(C1701&lt;5.7,"Normal",C1701&lt;=6.4,"Predibetics",TRUE,"Diabetes")</f>
        <v>Diabetes</v>
      </c>
    </row>
    <row r="1702" spans="1:11" x14ac:dyDescent="0.3">
      <c r="A1702" t="s">
        <v>669</v>
      </c>
      <c r="B1702">
        <v>37.43</v>
      </c>
      <c r="C1702">
        <v>4.5199999999999996</v>
      </c>
      <c r="D1702" t="s">
        <v>2379</v>
      </c>
      <c r="E1702" t="s">
        <v>2379</v>
      </c>
      <c r="F1702" t="s">
        <v>2379</v>
      </c>
      <c r="G1702">
        <v>1</v>
      </c>
      <c r="H1702" t="s">
        <v>2380</v>
      </c>
      <c r="J1702" t="str" cm="1">
        <f t="array" ref="J1702">_xlfn.IFS(B1702&lt;18.5,"Underweight",B1702&lt;=24.9,"Normal weight",B1702&lt;=29.9, "overweight",TRUE,"obesity")</f>
        <v>obesity</v>
      </c>
      <c r="K1702" t="str" cm="1">
        <f t="array" ref="K1702">_xlfn.IFS(C1702&lt;5.7,"Normal",C1702&lt;=6.4,"Predibetics",TRUE,"Diabetes")</f>
        <v>Normal</v>
      </c>
    </row>
    <row r="1703" spans="1:11" x14ac:dyDescent="0.3">
      <c r="A1703" t="s">
        <v>668</v>
      </c>
      <c r="B1703">
        <v>31.065000000000001</v>
      </c>
      <c r="C1703">
        <v>5.71</v>
      </c>
      <c r="D1703" t="s">
        <v>2379</v>
      </c>
      <c r="E1703" t="s">
        <v>2379</v>
      </c>
      <c r="F1703" t="s">
        <v>2379</v>
      </c>
      <c r="G1703">
        <v>0</v>
      </c>
      <c r="H1703" t="s">
        <v>2380</v>
      </c>
      <c r="J1703" t="str" cm="1">
        <f t="array" ref="J1703">_xlfn.IFS(B1703&lt;18.5,"Underweight",B1703&lt;=24.9,"Normal weight",B1703&lt;=29.9, "overweight",TRUE,"obesity")</f>
        <v>obesity</v>
      </c>
      <c r="K1703" t="str" cm="1">
        <f t="array" ref="K1703">_xlfn.IFS(C1703&lt;5.7,"Normal",C1703&lt;=6.4,"Predibetics",TRUE,"Diabetes")</f>
        <v>Predibetics</v>
      </c>
    </row>
    <row r="1704" spans="1:11" x14ac:dyDescent="0.3">
      <c r="A1704" t="s">
        <v>667</v>
      </c>
      <c r="B1704">
        <v>25.08</v>
      </c>
      <c r="C1704">
        <v>4.7699999999999996</v>
      </c>
      <c r="D1704" t="s">
        <v>2379</v>
      </c>
      <c r="E1704" t="s">
        <v>2379</v>
      </c>
      <c r="F1704" t="s">
        <v>2379</v>
      </c>
      <c r="G1704">
        <v>0</v>
      </c>
      <c r="H1704" t="s">
        <v>2380</v>
      </c>
      <c r="J1704" t="str" cm="1">
        <f t="array" ref="J1704">_xlfn.IFS(B1704&lt;18.5,"Underweight",B1704&lt;=24.9,"Normal weight",B1704&lt;=29.9, "overweight",TRUE,"obesity")</f>
        <v>overweight</v>
      </c>
      <c r="K1704" t="str" cm="1">
        <f t="array" ref="K1704">_xlfn.IFS(C1704&lt;5.7,"Normal",C1704&lt;=6.4,"Predibetics",TRUE,"Diabetes")</f>
        <v>Normal</v>
      </c>
    </row>
    <row r="1705" spans="1:11" x14ac:dyDescent="0.3">
      <c r="A1705" t="s">
        <v>666</v>
      </c>
      <c r="B1705">
        <v>15.2</v>
      </c>
      <c r="C1705">
        <v>7.81</v>
      </c>
      <c r="D1705" t="s">
        <v>2380</v>
      </c>
      <c r="E1705" t="s">
        <v>2379</v>
      </c>
      <c r="F1705" t="s">
        <v>2379</v>
      </c>
      <c r="G1705">
        <v>1</v>
      </c>
      <c r="H1705" t="s">
        <v>2380</v>
      </c>
      <c r="J1705" t="str" cm="1">
        <f t="array" ref="J1705">_xlfn.IFS(B1705&lt;18.5,"Underweight",B1705&lt;=24.9,"Normal weight",B1705&lt;=29.9, "overweight",TRUE,"obesity")</f>
        <v>Underweight</v>
      </c>
      <c r="K1705" t="str" cm="1">
        <f t="array" ref="K1705">_xlfn.IFS(C1705&lt;5.7,"Normal",C1705&lt;=6.4,"Predibetics",TRUE,"Diabetes")</f>
        <v>Diabetes</v>
      </c>
    </row>
    <row r="1706" spans="1:11" x14ac:dyDescent="0.3">
      <c r="A1706" t="s">
        <v>665</v>
      </c>
      <c r="B1706">
        <v>22.34</v>
      </c>
      <c r="C1706">
        <v>5.19</v>
      </c>
      <c r="D1706" t="s">
        <v>2380</v>
      </c>
      <c r="E1706" t="s">
        <v>2379</v>
      </c>
      <c r="F1706" t="s">
        <v>2379</v>
      </c>
      <c r="G1706">
        <v>0</v>
      </c>
      <c r="H1706" t="s">
        <v>2379</v>
      </c>
      <c r="J1706" t="str" cm="1">
        <f t="array" ref="J1706">_xlfn.IFS(B1706&lt;18.5,"Underweight",B1706&lt;=24.9,"Normal weight",B1706&lt;=29.9, "overweight",TRUE,"obesity")</f>
        <v>Normal weight</v>
      </c>
      <c r="K1706" t="str" cm="1">
        <f t="array" ref="K1706">_xlfn.IFS(C1706&lt;5.7,"Normal",C1706&lt;=6.4,"Predibetics",TRUE,"Diabetes")</f>
        <v>Normal</v>
      </c>
    </row>
    <row r="1707" spans="1:11" x14ac:dyDescent="0.3">
      <c r="A1707" t="s">
        <v>664</v>
      </c>
      <c r="B1707">
        <v>40.15</v>
      </c>
      <c r="C1707">
        <v>5.93</v>
      </c>
      <c r="D1707" t="s">
        <v>2379</v>
      </c>
      <c r="E1707" t="s">
        <v>2379</v>
      </c>
      <c r="F1707" t="s">
        <v>2379</v>
      </c>
      <c r="G1707">
        <v>1</v>
      </c>
      <c r="H1707" t="s">
        <v>2380</v>
      </c>
      <c r="J1707" t="str" cm="1">
        <f t="array" ref="J1707">_xlfn.IFS(B1707&lt;18.5,"Underweight",B1707&lt;=24.9,"Normal weight",B1707&lt;=29.9, "overweight",TRUE,"obesity")</f>
        <v>obesity</v>
      </c>
      <c r="K1707" t="str" cm="1">
        <f t="array" ref="K1707">_xlfn.IFS(C1707&lt;5.7,"Normal",C1707&lt;=6.4,"Predibetics",TRUE,"Diabetes")</f>
        <v>Predibetics</v>
      </c>
    </row>
    <row r="1708" spans="1:11" x14ac:dyDescent="0.3">
      <c r="A1708" t="s">
        <v>663</v>
      </c>
      <c r="B1708">
        <v>37.729999999999997</v>
      </c>
      <c r="C1708">
        <v>6.29</v>
      </c>
      <c r="D1708" t="s">
        <v>2379</v>
      </c>
      <c r="E1708" t="s">
        <v>2379</v>
      </c>
      <c r="F1708" t="s">
        <v>2379</v>
      </c>
      <c r="G1708">
        <v>1</v>
      </c>
      <c r="H1708" t="s">
        <v>2380</v>
      </c>
      <c r="J1708" t="str" cm="1">
        <f t="array" ref="J1708">_xlfn.IFS(B1708&lt;18.5,"Underweight",B1708&lt;=24.9,"Normal weight",B1708&lt;=29.9, "overweight",TRUE,"obesity")</f>
        <v>obesity</v>
      </c>
      <c r="K1708" t="str" cm="1">
        <f t="array" ref="K1708">_xlfn.IFS(C1708&lt;5.7,"Normal",C1708&lt;=6.4,"Predibetics",TRUE,"Diabetes")</f>
        <v>Predibetics</v>
      </c>
    </row>
    <row r="1709" spans="1:11" x14ac:dyDescent="0.3">
      <c r="A1709" t="s">
        <v>662</v>
      </c>
      <c r="B1709">
        <v>25.35</v>
      </c>
      <c r="C1709">
        <v>4.9000000000000004</v>
      </c>
      <c r="D1709" t="s">
        <v>2379</v>
      </c>
      <c r="E1709" t="s">
        <v>2379</v>
      </c>
      <c r="F1709" t="s">
        <v>2379</v>
      </c>
      <c r="G1709">
        <v>0</v>
      </c>
      <c r="H1709" t="s">
        <v>2380</v>
      </c>
      <c r="J1709" t="str" cm="1">
        <f t="array" ref="J1709">_xlfn.IFS(B1709&lt;18.5,"Underweight",B1709&lt;=24.9,"Normal weight",B1709&lt;=29.9, "overweight",TRUE,"obesity")</f>
        <v>overweight</v>
      </c>
      <c r="K1709" t="str" cm="1">
        <f t="array" ref="K1709">_xlfn.IFS(C1709&lt;5.7,"Normal",C1709&lt;=6.4,"Predibetics",TRUE,"Diabetes")</f>
        <v>Normal</v>
      </c>
    </row>
    <row r="1710" spans="1:11" x14ac:dyDescent="0.3">
      <c r="A1710" t="s">
        <v>661</v>
      </c>
      <c r="B1710">
        <v>26.41</v>
      </c>
      <c r="C1710">
        <v>5.07</v>
      </c>
      <c r="D1710" t="s">
        <v>2380</v>
      </c>
      <c r="E1710" t="s">
        <v>2379</v>
      </c>
      <c r="F1710" t="s">
        <v>2379</v>
      </c>
      <c r="G1710">
        <v>1</v>
      </c>
      <c r="H1710" t="s">
        <v>2380</v>
      </c>
      <c r="J1710" t="str" cm="1">
        <f t="array" ref="J1710">_xlfn.IFS(B1710&lt;18.5,"Underweight",B1710&lt;=24.9,"Normal weight",B1710&lt;=29.9, "overweight",TRUE,"obesity")</f>
        <v>overweight</v>
      </c>
      <c r="K1710" t="str" cm="1">
        <f t="array" ref="K1710">_xlfn.IFS(C1710&lt;5.7,"Normal",C1710&lt;=6.4,"Predibetics",TRUE,"Diabetes")</f>
        <v>Normal</v>
      </c>
    </row>
    <row r="1711" spans="1:11" x14ac:dyDescent="0.3">
      <c r="A1711" t="s">
        <v>660</v>
      </c>
      <c r="B1711">
        <v>27.6</v>
      </c>
      <c r="C1711">
        <v>5.33</v>
      </c>
      <c r="D1711" t="s">
        <v>2379</v>
      </c>
      <c r="E1711" t="s">
        <v>2379</v>
      </c>
      <c r="F1711" t="s">
        <v>2379</v>
      </c>
      <c r="G1711">
        <v>1</v>
      </c>
      <c r="H1711" t="s">
        <v>2380</v>
      </c>
      <c r="J1711" t="str" cm="1">
        <f t="array" ref="J1711">_xlfn.IFS(B1711&lt;18.5,"Underweight",B1711&lt;=24.9,"Normal weight",B1711&lt;=29.9, "overweight",TRUE,"obesity")</f>
        <v>overweight</v>
      </c>
      <c r="K1711" t="str" cm="1">
        <f t="array" ref="K1711">_xlfn.IFS(C1711&lt;5.7,"Normal",C1711&lt;=6.4,"Predibetics",TRUE,"Diabetes")</f>
        <v>Normal</v>
      </c>
    </row>
    <row r="1712" spans="1:11" x14ac:dyDescent="0.3">
      <c r="A1712" t="s">
        <v>659</v>
      </c>
      <c r="B1712">
        <v>33.82</v>
      </c>
      <c r="C1712">
        <v>8.93</v>
      </c>
      <c r="D1712" t="s">
        <v>2380</v>
      </c>
      <c r="E1712" t="s">
        <v>2379</v>
      </c>
      <c r="F1712" t="s">
        <v>2379</v>
      </c>
      <c r="G1712">
        <v>1</v>
      </c>
      <c r="H1712" t="s">
        <v>2380</v>
      </c>
      <c r="J1712" t="str" cm="1">
        <f t="array" ref="J1712">_xlfn.IFS(B1712&lt;18.5,"Underweight",B1712&lt;=24.9,"Normal weight",B1712&lt;=29.9, "overweight",TRUE,"obesity")</f>
        <v>obesity</v>
      </c>
      <c r="K1712" t="str" cm="1">
        <f t="array" ref="K1712">_xlfn.IFS(C1712&lt;5.7,"Normal",C1712&lt;=6.4,"Predibetics",TRUE,"Diabetes")</f>
        <v>Diabetes</v>
      </c>
    </row>
    <row r="1713" spans="1:11" x14ac:dyDescent="0.3">
      <c r="A1713" t="s">
        <v>658</v>
      </c>
      <c r="B1713">
        <v>32.9</v>
      </c>
      <c r="C1713">
        <v>4.3499999999999996</v>
      </c>
      <c r="D1713" t="s">
        <v>2379</v>
      </c>
      <c r="E1713" t="s">
        <v>2379</v>
      </c>
      <c r="F1713" t="s">
        <v>2379</v>
      </c>
      <c r="G1713">
        <v>0</v>
      </c>
      <c r="H1713" t="s">
        <v>2380</v>
      </c>
      <c r="J1713" t="str" cm="1">
        <f t="array" ref="J1713">_xlfn.IFS(B1713&lt;18.5,"Underweight",B1713&lt;=24.9,"Normal weight",B1713&lt;=29.9, "overweight",TRUE,"obesity")</f>
        <v>obesity</v>
      </c>
      <c r="K1713" t="str" cm="1">
        <f t="array" ref="K1713">_xlfn.IFS(C1713&lt;5.7,"Normal",C1713&lt;=6.4,"Predibetics",TRUE,"Diabetes")</f>
        <v>Normal</v>
      </c>
    </row>
    <row r="1714" spans="1:11" x14ac:dyDescent="0.3">
      <c r="A1714" t="s">
        <v>657</v>
      </c>
      <c r="B1714">
        <v>30.875</v>
      </c>
      <c r="C1714">
        <v>9.5399999999999991</v>
      </c>
      <c r="D1714" t="s">
        <v>2380</v>
      </c>
      <c r="E1714" t="s">
        <v>2379</v>
      </c>
      <c r="F1714" t="s">
        <v>2379</v>
      </c>
      <c r="G1714">
        <v>1</v>
      </c>
      <c r="H1714" t="s">
        <v>2380</v>
      </c>
      <c r="J1714" t="str" cm="1">
        <f t="array" ref="J1714">_xlfn.IFS(B1714&lt;18.5,"Underweight",B1714&lt;=24.9,"Normal weight",B1714&lt;=29.9, "overweight",TRUE,"obesity")</f>
        <v>obesity</v>
      </c>
      <c r="K1714" t="str" cm="1">
        <f t="array" ref="K1714">_xlfn.IFS(C1714&lt;5.7,"Normal",C1714&lt;=6.4,"Predibetics",TRUE,"Diabetes")</f>
        <v>Diabetes</v>
      </c>
    </row>
    <row r="1715" spans="1:11" x14ac:dyDescent="0.3">
      <c r="A1715" t="s">
        <v>656</v>
      </c>
      <c r="B1715">
        <v>32.64</v>
      </c>
      <c r="C1715">
        <v>5.91</v>
      </c>
      <c r="D1715" t="s">
        <v>2379</v>
      </c>
      <c r="E1715" t="s">
        <v>2379</v>
      </c>
      <c r="F1715" t="s">
        <v>2379</v>
      </c>
      <c r="G1715">
        <v>0</v>
      </c>
      <c r="H1715" t="s">
        <v>2380</v>
      </c>
      <c r="J1715" t="str" cm="1">
        <f t="array" ref="J1715">_xlfn.IFS(B1715&lt;18.5,"Underweight",B1715&lt;=24.9,"Normal weight",B1715&lt;=29.9, "overweight",TRUE,"obesity")</f>
        <v>obesity</v>
      </c>
      <c r="K1715" t="str" cm="1">
        <f t="array" ref="K1715">_xlfn.IFS(C1715&lt;5.7,"Normal",C1715&lt;=6.4,"Predibetics",TRUE,"Diabetes")</f>
        <v>Predibetics</v>
      </c>
    </row>
    <row r="1716" spans="1:11" x14ac:dyDescent="0.3">
      <c r="A1716" t="s">
        <v>655</v>
      </c>
      <c r="B1716">
        <v>22.135000000000002</v>
      </c>
      <c r="C1716">
        <v>5.0999999999999996</v>
      </c>
      <c r="D1716" t="s">
        <v>2379</v>
      </c>
      <c r="E1716" t="s">
        <v>2379</v>
      </c>
      <c r="F1716" t="s">
        <v>2379</v>
      </c>
      <c r="G1716">
        <v>0</v>
      </c>
      <c r="H1716" t="s">
        <v>2380</v>
      </c>
      <c r="J1716" t="str" cm="1">
        <f t="array" ref="J1716">_xlfn.IFS(B1716&lt;18.5,"Underweight",B1716&lt;=24.9,"Normal weight",B1716&lt;=29.9, "overweight",TRUE,"obesity")</f>
        <v>Normal weight</v>
      </c>
      <c r="K1716" t="str" cm="1">
        <f t="array" ref="K1716">_xlfn.IFS(C1716&lt;5.7,"Normal",C1716&lt;=6.4,"Predibetics",TRUE,"Diabetes")</f>
        <v>Normal</v>
      </c>
    </row>
    <row r="1717" spans="1:11" x14ac:dyDescent="0.3">
      <c r="A1717" t="s">
        <v>654</v>
      </c>
      <c r="B1717">
        <v>16.53</v>
      </c>
      <c r="C1717">
        <v>5.08</v>
      </c>
      <c r="D1717" t="s">
        <v>2379</v>
      </c>
      <c r="E1717" t="s">
        <v>2379</v>
      </c>
      <c r="F1717" t="s">
        <v>2379</v>
      </c>
      <c r="G1717">
        <v>2</v>
      </c>
      <c r="H1717" t="s">
        <v>2380</v>
      </c>
      <c r="J1717" t="str" cm="1">
        <f t="array" ref="J1717">_xlfn.IFS(B1717&lt;18.5,"Underweight",B1717&lt;=24.9,"Normal weight",B1717&lt;=29.9, "overweight",TRUE,"obesity")</f>
        <v>Underweight</v>
      </c>
      <c r="K1717" t="str" cm="1">
        <f t="array" ref="K1717">_xlfn.IFS(C1717&lt;5.7,"Normal",C1717&lt;=6.4,"Predibetics",TRUE,"Diabetes")</f>
        <v>Normal</v>
      </c>
    </row>
    <row r="1718" spans="1:11" x14ac:dyDescent="0.3">
      <c r="A1718" t="s">
        <v>653</v>
      </c>
      <c r="B1718">
        <v>32.774999999999999</v>
      </c>
      <c r="C1718">
        <v>4.75</v>
      </c>
      <c r="D1718" t="s">
        <v>2379</v>
      </c>
      <c r="E1718" t="s">
        <v>2379</v>
      </c>
      <c r="F1718" t="s">
        <v>2379</v>
      </c>
      <c r="G1718">
        <v>0</v>
      </c>
      <c r="H1718" t="s">
        <v>2380</v>
      </c>
      <c r="J1718" t="str" cm="1">
        <f t="array" ref="J1718">_xlfn.IFS(B1718&lt;18.5,"Underweight",B1718&lt;=24.9,"Normal weight",B1718&lt;=29.9, "overweight",TRUE,"obesity")</f>
        <v>obesity</v>
      </c>
      <c r="K1718" t="str" cm="1">
        <f t="array" ref="K1718">_xlfn.IFS(C1718&lt;5.7,"Normal",C1718&lt;=6.4,"Predibetics",TRUE,"Diabetes")</f>
        <v>Normal</v>
      </c>
    </row>
    <row r="1719" spans="1:11" x14ac:dyDescent="0.3">
      <c r="A1719" t="s">
        <v>652</v>
      </c>
      <c r="B1719">
        <v>30.9</v>
      </c>
      <c r="C1719">
        <v>6.05</v>
      </c>
      <c r="D1719" t="s">
        <v>2379</v>
      </c>
      <c r="E1719" t="s">
        <v>2379</v>
      </c>
      <c r="F1719" t="s">
        <v>2379</v>
      </c>
      <c r="G1719">
        <v>1</v>
      </c>
      <c r="H1719" t="s">
        <v>2380</v>
      </c>
      <c r="J1719" t="str" cm="1">
        <f t="array" ref="J1719">_xlfn.IFS(B1719&lt;18.5,"Underweight",B1719&lt;=24.9,"Normal weight",B1719&lt;=29.9, "overweight",TRUE,"obesity")</f>
        <v>obesity</v>
      </c>
      <c r="K1719" t="str" cm="1">
        <f t="array" ref="K1719">_xlfn.IFS(C1719&lt;5.7,"Normal",C1719&lt;=6.4,"Predibetics",TRUE,"Diabetes")</f>
        <v>Predibetics</v>
      </c>
    </row>
    <row r="1720" spans="1:11" x14ac:dyDescent="0.3">
      <c r="A1720" t="s">
        <v>651</v>
      </c>
      <c r="B1720">
        <v>15.58</v>
      </c>
      <c r="C1720">
        <v>11.56</v>
      </c>
      <c r="D1720" t="s">
        <v>2379</v>
      </c>
      <c r="E1720" t="s">
        <v>2379</v>
      </c>
      <c r="F1720" t="s">
        <v>2379</v>
      </c>
      <c r="G1720">
        <v>0</v>
      </c>
      <c r="H1720" t="s">
        <v>2380</v>
      </c>
      <c r="J1720" t="str" cm="1">
        <f t="array" ref="J1720">_xlfn.IFS(B1720&lt;18.5,"Underweight",B1720&lt;=24.9,"Normal weight",B1720&lt;=29.9, "overweight",TRUE,"obesity")</f>
        <v>Underweight</v>
      </c>
      <c r="K1720" t="str" cm="1">
        <f t="array" ref="K1720">_xlfn.IFS(C1720&lt;5.7,"Normal",C1720&lt;=6.4,"Predibetics",TRUE,"Diabetes")</f>
        <v>Diabetes</v>
      </c>
    </row>
    <row r="1721" spans="1:11" x14ac:dyDescent="0.3">
      <c r="A1721" t="s">
        <v>650</v>
      </c>
      <c r="B1721">
        <v>26.315000000000001</v>
      </c>
      <c r="C1721">
        <v>5.76</v>
      </c>
      <c r="D1721" t="s">
        <v>2379</v>
      </c>
      <c r="E1721" t="s">
        <v>2379</v>
      </c>
      <c r="F1721" t="s">
        <v>2379</v>
      </c>
      <c r="G1721">
        <v>0</v>
      </c>
      <c r="H1721" t="s">
        <v>2380</v>
      </c>
      <c r="J1721" t="str" cm="1">
        <f t="array" ref="J1721">_xlfn.IFS(B1721&lt;18.5,"Underweight",B1721&lt;=24.9,"Normal weight",B1721&lt;=29.9, "overweight",TRUE,"obesity")</f>
        <v>overweight</v>
      </c>
      <c r="K1721" t="str" cm="1">
        <f t="array" ref="K1721">_xlfn.IFS(C1721&lt;5.7,"Normal",C1721&lt;=6.4,"Predibetics",TRUE,"Diabetes")</f>
        <v>Predibetics</v>
      </c>
    </row>
    <row r="1722" spans="1:11" x14ac:dyDescent="0.3">
      <c r="A1722" t="s">
        <v>649</v>
      </c>
      <c r="B1722">
        <v>35.61</v>
      </c>
      <c r="C1722">
        <v>5.65</v>
      </c>
      <c r="D1722" t="s">
        <v>2379</v>
      </c>
      <c r="E1722" t="s">
        <v>2380</v>
      </c>
      <c r="F1722" t="s">
        <v>2379</v>
      </c>
      <c r="G1722">
        <v>1</v>
      </c>
      <c r="H1722" t="s">
        <v>2380</v>
      </c>
      <c r="J1722" t="str" cm="1">
        <f t="array" ref="J1722">_xlfn.IFS(B1722&lt;18.5,"Underweight",B1722&lt;=24.9,"Normal weight",B1722&lt;=29.9, "overweight",TRUE,"obesity")</f>
        <v>obesity</v>
      </c>
      <c r="K1722" t="str" cm="1">
        <f t="array" ref="K1722">_xlfn.IFS(C1722&lt;5.7,"Normal",C1722&lt;=6.4,"Predibetics",TRUE,"Diabetes")</f>
        <v>Normal</v>
      </c>
    </row>
    <row r="1723" spans="1:11" x14ac:dyDescent="0.3">
      <c r="A1723" t="s">
        <v>648</v>
      </c>
      <c r="B1723">
        <v>37.56</v>
      </c>
      <c r="C1723">
        <v>5.88</v>
      </c>
      <c r="D1723" t="s">
        <v>2379</v>
      </c>
      <c r="E1723" t="s">
        <v>2380</v>
      </c>
      <c r="F1723" t="s">
        <v>2379</v>
      </c>
      <c r="G1723">
        <v>1</v>
      </c>
      <c r="H1723" t="s">
        <v>2380</v>
      </c>
      <c r="J1723" t="str" cm="1">
        <f t="array" ref="J1723">_xlfn.IFS(B1723&lt;18.5,"Underweight",B1723&lt;=24.9,"Normal weight",B1723&lt;=29.9, "overweight",TRUE,"obesity")</f>
        <v>obesity</v>
      </c>
      <c r="K1723" t="str" cm="1">
        <f t="array" ref="K1723">_xlfn.IFS(C1723&lt;5.7,"Normal",C1723&lt;=6.4,"Predibetics",TRUE,"Diabetes")</f>
        <v>Predibetics</v>
      </c>
    </row>
    <row r="1724" spans="1:11" x14ac:dyDescent="0.3">
      <c r="A1724" t="s">
        <v>647</v>
      </c>
      <c r="B1724">
        <v>15.49</v>
      </c>
      <c r="C1724">
        <v>9.6</v>
      </c>
      <c r="D1724" t="s">
        <v>2379</v>
      </c>
      <c r="E1724" t="s">
        <v>2379</v>
      </c>
      <c r="F1724" t="s">
        <v>2379</v>
      </c>
      <c r="G1724">
        <v>0</v>
      </c>
      <c r="H1724" t="s">
        <v>2380</v>
      </c>
      <c r="J1724" t="str" cm="1">
        <f t="array" ref="J1724">_xlfn.IFS(B1724&lt;18.5,"Underweight",B1724&lt;=24.9,"Normal weight",B1724&lt;=29.9, "overweight",TRUE,"obesity")</f>
        <v>Underweight</v>
      </c>
      <c r="K1724" t="str" cm="1">
        <f t="array" ref="K1724">_xlfn.IFS(C1724&lt;5.7,"Normal",C1724&lt;=6.4,"Predibetics",TRUE,"Diabetes")</f>
        <v>Diabetes</v>
      </c>
    </row>
    <row r="1725" spans="1:11" x14ac:dyDescent="0.3">
      <c r="A1725" t="s">
        <v>646</v>
      </c>
      <c r="B1725">
        <v>23.48</v>
      </c>
      <c r="C1725">
        <v>6.24</v>
      </c>
      <c r="D1725" t="s">
        <v>2379</v>
      </c>
      <c r="E1725" t="s">
        <v>2379</v>
      </c>
      <c r="F1725" t="s">
        <v>2379</v>
      </c>
      <c r="G1725">
        <v>1</v>
      </c>
      <c r="H1725" t="s">
        <v>2380</v>
      </c>
      <c r="J1725" t="str" cm="1">
        <f t="array" ref="J1725">_xlfn.IFS(B1725&lt;18.5,"Underweight",B1725&lt;=24.9,"Normal weight",B1725&lt;=29.9, "overweight",TRUE,"obesity")</f>
        <v>Normal weight</v>
      </c>
      <c r="K1725" t="str" cm="1">
        <f t="array" ref="K1725">_xlfn.IFS(C1725&lt;5.7,"Normal",C1725&lt;=6.4,"Predibetics",TRUE,"Diabetes")</f>
        <v>Predibetics</v>
      </c>
    </row>
    <row r="1726" spans="1:11" x14ac:dyDescent="0.3">
      <c r="A1726" t="s">
        <v>645</v>
      </c>
      <c r="B1726">
        <v>30.02</v>
      </c>
      <c r="C1726">
        <v>7.63</v>
      </c>
      <c r="D1726" t="s">
        <v>2380</v>
      </c>
      <c r="E1726" t="s">
        <v>2379</v>
      </c>
      <c r="F1726" t="s">
        <v>2379</v>
      </c>
      <c r="G1726">
        <v>1</v>
      </c>
      <c r="H1726" t="s">
        <v>2380</v>
      </c>
      <c r="J1726" t="str" cm="1">
        <f t="array" ref="J1726">_xlfn.IFS(B1726&lt;18.5,"Underweight",B1726&lt;=24.9,"Normal weight",B1726&lt;=29.9, "overweight",TRUE,"obesity")</f>
        <v>obesity</v>
      </c>
      <c r="K1726" t="str" cm="1">
        <f t="array" ref="K1726">_xlfn.IFS(C1726&lt;5.7,"Normal",C1726&lt;=6.4,"Predibetics",TRUE,"Diabetes")</f>
        <v>Diabetes</v>
      </c>
    </row>
    <row r="1727" spans="1:11" x14ac:dyDescent="0.3">
      <c r="A1727" t="s">
        <v>644</v>
      </c>
      <c r="B1727">
        <v>26.885000000000002</v>
      </c>
      <c r="C1727">
        <v>8.66</v>
      </c>
      <c r="D1727" t="s">
        <v>2380</v>
      </c>
      <c r="E1727" t="s">
        <v>2379</v>
      </c>
      <c r="F1727" t="s">
        <v>2379</v>
      </c>
      <c r="G1727">
        <v>1</v>
      </c>
      <c r="H1727" t="s">
        <v>2380</v>
      </c>
      <c r="J1727" t="str" cm="1">
        <f t="array" ref="J1727">_xlfn.IFS(B1727&lt;18.5,"Underweight",B1727&lt;=24.9,"Normal weight",B1727&lt;=29.9, "overweight",TRUE,"obesity")</f>
        <v>overweight</v>
      </c>
      <c r="K1727" t="str" cm="1">
        <f t="array" ref="K1727">_xlfn.IFS(C1727&lt;5.7,"Normal",C1727&lt;=6.4,"Predibetics",TRUE,"Diabetes")</f>
        <v>Diabetes</v>
      </c>
    </row>
    <row r="1728" spans="1:11" x14ac:dyDescent="0.3">
      <c r="A1728" t="s">
        <v>643</v>
      </c>
      <c r="B1728">
        <v>25.84</v>
      </c>
      <c r="C1728">
        <v>8.5500000000000007</v>
      </c>
      <c r="D1728" t="s">
        <v>2380</v>
      </c>
      <c r="E1728" t="s">
        <v>2379</v>
      </c>
      <c r="F1728" t="s">
        <v>2379</v>
      </c>
      <c r="G1728">
        <v>1</v>
      </c>
      <c r="H1728" t="s">
        <v>2380</v>
      </c>
      <c r="J1728" t="str" cm="1">
        <f t="array" ref="J1728">_xlfn.IFS(B1728&lt;18.5,"Underweight",B1728&lt;=24.9,"Normal weight",B1728&lt;=29.9, "overweight",TRUE,"obesity")</f>
        <v>overweight</v>
      </c>
      <c r="K1728" t="str" cm="1">
        <f t="array" ref="K1728">_xlfn.IFS(C1728&lt;5.7,"Normal",C1728&lt;=6.4,"Predibetics",TRUE,"Diabetes")</f>
        <v>Diabetes</v>
      </c>
    </row>
    <row r="1729" spans="1:11" x14ac:dyDescent="0.3">
      <c r="A1729" t="s">
        <v>642</v>
      </c>
      <c r="B1729">
        <v>27.454999999999998</v>
      </c>
      <c r="C1729">
        <v>4.54</v>
      </c>
      <c r="D1729" t="s">
        <v>2379</v>
      </c>
      <c r="E1729" t="s">
        <v>2379</v>
      </c>
      <c r="F1729" t="s">
        <v>2379</v>
      </c>
      <c r="G1729">
        <v>0</v>
      </c>
      <c r="H1729" t="s">
        <v>2380</v>
      </c>
      <c r="J1729" t="str" cm="1">
        <f t="array" ref="J1729">_xlfn.IFS(B1729&lt;18.5,"Underweight",B1729&lt;=24.9,"Normal weight",B1729&lt;=29.9, "overweight",TRUE,"obesity")</f>
        <v>overweight</v>
      </c>
      <c r="K1729" t="str" cm="1">
        <f t="array" ref="K1729">_xlfn.IFS(C1729&lt;5.7,"Normal",C1729&lt;=6.4,"Predibetics",TRUE,"Diabetes")</f>
        <v>Normal</v>
      </c>
    </row>
    <row r="1730" spans="1:11" x14ac:dyDescent="0.3">
      <c r="A1730" t="s">
        <v>641</v>
      </c>
      <c r="B1730">
        <v>24.605</v>
      </c>
      <c r="C1730">
        <v>5.7</v>
      </c>
      <c r="D1730" t="s">
        <v>2379</v>
      </c>
      <c r="E1730" t="s">
        <v>2379</v>
      </c>
      <c r="F1730" t="s">
        <v>2379</v>
      </c>
      <c r="G1730">
        <v>0</v>
      </c>
      <c r="H1730" t="s">
        <v>2380</v>
      </c>
      <c r="J1730" t="str" cm="1">
        <f t="array" ref="J1730">_xlfn.IFS(B1730&lt;18.5,"Underweight",B1730&lt;=24.9,"Normal weight",B1730&lt;=29.9, "overweight",TRUE,"obesity")</f>
        <v>Normal weight</v>
      </c>
      <c r="K1730" t="str" cm="1">
        <f t="array" ref="K1730">_xlfn.IFS(C1730&lt;5.7,"Normal",C1730&lt;=6.4,"Predibetics",TRUE,"Diabetes")</f>
        <v>Predibetics</v>
      </c>
    </row>
    <row r="1731" spans="1:11" x14ac:dyDescent="0.3">
      <c r="A1731" t="s">
        <v>640</v>
      </c>
      <c r="B1731">
        <v>30.8</v>
      </c>
      <c r="C1731">
        <v>5.07</v>
      </c>
      <c r="D1731" t="s">
        <v>2379</v>
      </c>
      <c r="E1731" t="s">
        <v>2379</v>
      </c>
      <c r="F1731" t="s">
        <v>2379</v>
      </c>
      <c r="G1731">
        <v>0</v>
      </c>
      <c r="H1731" t="s">
        <v>2380</v>
      </c>
      <c r="J1731" t="str" cm="1">
        <f t="array" ref="J1731">_xlfn.IFS(B1731&lt;18.5,"Underweight",B1731&lt;=24.9,"Normal weight",B1731&lt;=29.9, "overweight",TRUE,"obesity")</f>
        <v>obesity</v>
      </c>
      <c r="K1731" t="str" cm="1">
        <f t="array" ref="K1731">_xlfn.IFS(C1731&lt;5.7,"Normal",C1731&lt;=6.4,"Predibetics",TRUE,"Diabetes")</f>
        <v>Normal</v>
      </c>
    </row>
    <row r="1732" spans="1:11" x14ac:dyDescent="0.3">
      <c r="A1732" t="s">
        <v>639</v>
      </c>
      <c r="B1732">
        <v>34.799999999999997</v>
      </c>
      <c r="C1732">
        <v>4.38</v>
      </c>
      <c r="D1732" t="s">
        <v>2379</v>
      </c>
      <c r="E1732" t="s">
        <v>2379</v>
      </c>
      <c r="F1732" t="s">
        <v>2379</v>
      </c>
      <c r="G1732">
        <v>1</v>
      </c>
      <c r="H1732" t="s">
        <v>2380</v>
      </c>
      <c r="J1732" t="str" cm="1">
        <f t="array" ref="J1732">_xlfn.IFS(B1732&lt;18.5,"Underweight",B1732&lt;=24.9,"Normal weight",B1732&lt;=29.9, "overweight",TRUE,"obesity")</f>
        <v>obesity</v>
      </c>
      <c r="K1732" t="str" cm="1">
        <f t="array" ref="K1732">_xlfn.IFS(C1732&lt;5.7,"Normal",C1732&lt;=6.4,"Predibetics",TRUE,"Diabetes")</f>
        <v>Normal</v>
      </c>
    </row>
    <row r="1733" spans="1:11" x14ac:dyDescent="0.3">
      <c r="A1733" t="s">
        <v>638</v>
      </c>
      <c r="B1733">
        <v>34.21</v>
      </c>
      <c r="C1733">
        <v>4.54</v>
      </c>
      <c r="D1733" t="s">
        <v>2379</v>
      </c>
      <c r="E1733" t="s">
        <v>2379</v>
      </c>
      <c r="F1733" t="s">
        <v>2379</v>
      </c>
      <c r="G1733">
        <v>1</v>
      </c>
      <c r="H1733" t="s">
        <v>2380</v>
      </c>
      <c r="J1733" t="str" cm="1">
        <f t="array" ref="J1733">_xlfn.IFS(B1733&lt;18.5,"Underweight",B1733&lt;=24.9,"Normal weight",B1733&lt;=29.9, "overweight",TRUE,"obesity")</f>
        <v>obesity</v>
      </c>
      <c r="K1733" t="str" cm="1">
        <f t="array" ref="K1733">_xlfn.IFS(C1733&lt;5.7,"Normal",C1733&lt;=6.4,"Predibetics",TRUE,"Diabetes")</f>
        <v>Normal</v>
      </c>
    </row>
    <row r="1734" spans="1:11" x14ac:dyDescent="0.3">
      <c r="A1734" t="s">
        <v>637</v>
      </c>
      <c r="B1734">
        <v>31</v>
      </c>
      <c r="C1734">
        <v>5.38</v>
      </c>
      <c r="D1734" t="s">
        <v>2379</v>
      </c>
      <c r="E1734" t="s">
        <v>2379</v>
      </c>
      <c r="F1734" t="s">
        <v>2379</v>
      </c>
      <c r="G1734">
        <v>1</v>
      </c>
      <c r="H1734" t="s">
        <v>2380</v>
      </c>
      <c r="J1734" t="str" cm="1">
        <f t="array" ref="J1734">_xlfn.IFS(B1734&lt;18.5,"Underweight",B1734&lt;=24.9,"Normal weight",B1734&lt;=29.9, "overweight",TRUE,"obesity")</f>
        <v>obesity</v>
      </c>
      <c r="K1734" t="str" cm="1">
        <f t="array" ref="K1734">_xlfn.IFS(C1734&lt;5.7,"Normal",C1734&lt;=6.4,"Predibetics",TRUE,"Diabetes")</f>
        <v>Normal</v>
      </c>
    </row>
    <row r="1735" spans="1:11" x14ac:dyDescent="0.3">
      <c r="A1735" t="s">
        <v>636</v>
      </c>
      <c r="B1735">
        <v>26.125</v>
      </c>
      <c r="C1735">
        <v>5.55</v>
      </c>
      <c r="D1735" t="s">
        <v>2379</v>
      </c>
      <c r="E1735" t="s">
        <v>2379</v>
      </c>
      <c r="F1735" t="s">
        <v>2379</v>
      </c>
      <c r="G1735">
        <v>1</v>
      </c>
      <c r="H1735" t="s">
        <v>2380</v>
      </c>
      <c r="J1735" t="str" cm="1">
        <f t="array" ref="J1735">_xlfn.IFS(B1735&lt;18.5,"Underweight",B1735&lt;=24.9,"Normal weight",B1735&lt;=29.9, "overweight",TRUE,"obesity")</f>
        <v>overweight</v>
      </c>
      <c r="K1735" t="str" cm="1">
        <f t="array" ref="K1735">_xlfn.IFS(C1735&lt;5.7,"Normal",C1735&lt;=6.4,"Predibetics",TRUE,"Diabetes")</f>
        <v>Normal</v>
      </c>
    </row>
    <row r="1736" spans="1:11" x14ac:dyDescent="0.3">
      <c r="A1736" t="s">
        <v>635</v>
      </c>
      <c r="B1736">
        <v>30.13</v>
      </c>
      <c r="C1736">
        <v>4.03</v>
      </c>
      <c r="D1736" t="s">
        <v>2380</v>
      </c>
      <c r="E1736" t="s">
        <v>2379</v>
      </c>
      <c r="F1736" t="s">
        <v>2379</v>
      </c>
      <c r="G1736">
        <v>1</v>
      </c>
      <c r="H1736" t="s">
        <v>2380</v>
      </c>
      <c r="J1736" t="str" cm="1">
        <f t="array" ref="J1736">_xlfn.IFS(B1736&lt;18.5,"Underweight",B1736&lt;=24.9,"Normal weight",B1736&lt;=29.9, "overweight",TRUE,"obesity")</f>
        <v>obesity</v>
      </c>
      <c r="K1736" t="str" cm="1">
        <f t="array" ref="K1736">_xlfn.IFS(C1736&lt;5.7,"Normal",C1736&lt;=6.4,"Predibetics",TRUE,"Diabetes")</f>
        <v>Normal</v>
      </c>
    </row>
    <row r="1737" spans="1:11" x14ac:dyDescent="0.3">
      <c r="A1737" t="s">
        <v>634</v>
      </c>
      <c r="B1737">
        <v>34.19</v>
      </c>
      <c r="C1737">
        <v>4.1900000000000004</v>
      </c>
      <c r="D1737" t="s">
        <v>2379</v>
      </c>
      <c r="E1737" t="s">
        <v>2379</v>
      </c>
      <c r="F1737" t="s">
        <v>2379</v>
      </c>
      <c r="G1737">
        <v>0</v>
      </c>
      <c r="H1737" t="s">
        <v>2380</v>
      </c>
      <c r="J1737" t="str" cm="1">
        <f t="array" ref="J1737">_xlfn.IFS(B1737&lt;18.5,"Underweight",B1737&lt;=24.9,"Normal weight",B1737&lt;=29.9, "overweight",TRUE,"obesity")</f>
        <v>obesity</v>
      </c>
      <c r="K1737" t="str" cm="1">
        <f t="array" ref="K1737">_xlfn.IFS(C1737&lt;5.7,"Normal",C1737&lt;=6.4,"Predibetics",TRUE,"Diabetes")</f>
        <v>Normal</v>
      </c>
    </row>
    <row r="1738" spans="1:11" x14ac:dyDescent="0.3">
      <c r="A1738" t="s">
        <v>633</v>
      </c>
      <c r="B1738">
        <v>22.515000000000001</v>
      </c>
      <c r="C1738">
        <v>4.37</v>
      </c>
      <c r="D1738" t="s">
        <v>2379</v>
      </c>
      <c r="E1738" t="s">
        <v>2379</v>
      </c>
      <c r="F1738" t="s">
        <v>2381</v>
      </c>
      <c r="G1738">
        <v>1</v>
      </c>
      <c r="H1738" t="s">
        <v>2380</v>
      </c>
      <c r="J1738" t="str" cm="1">
        <f t="array" ref="J1738">_xlfn.IFS(B1738&lt;18.5,"Underweight",B1738&lt;=24.9,"Normal weight",B1738&lt;=29.9, "overweight",TRUE,"obesity")</f>
        <v>Normal weight</v>
      </c>
      <c r="K1738" t="str" cm="1">
        <f t="array" ref="K1738">_xlfn.IFS(C1738&lt;5.7,"Normal",C1738&lt;=6.4,"Predibetics",TRUE,"Diabetes")</f>
        <v>Normal</v>
      </c>
    </row>
    <row r="1739" spans="1:11" x14ac:dyDescent="0.3">
      <c r="A1739" t="s">
        <v>632</v>
      </c>
      <c r="B1739">
        <v>18.239999999999998</v>
      </c>
      <c r="C1739">
        <v>5.31</v>
      </c>
      <c r="D1739" t="s">
        <v>2380</v>
      </c>
      <c r="E1739" t="s">
        <v>2379</v>
      </c>
      <c r="F1739" t="s">
        <v>2381</v>
      </c>
      <c r="G1739">
        <v>1</v>
      </c>
      <c r="H1739" t="s">
        <v>2380</v>
      </c>
      <c r="J1739" t="str" cm="1">
        <f t="array" ref="J1739">_xlfn.IFS(B1739&lt;18.5,"Underweight",B1739&lt;=24.9,"Normal weight",B1739&lt;=29.9, "overweight",TRUE,"obesity")</f>
        <v>Underweight</v>
      </c>
      <c r="K1739" t="str" cm="1">
        <f t="array" ref="K1739">_xlfn.IFS(C1739&lt;5.7,"Normal",C1739&lt;=6.4,"Predibetics",TRUE,"Diabetes")</f>
        <v>Normal</v>
      </c>
    </row>
    <row r="1740" spans="1:11" x14ac:dyDescent="0.3">
      <c r="A1740" t="s">
        <v>630</v>
      </c>
      <c r="B1740">
        <v>37.28</v>
      </c>
      <c r="C1740">
        <v>4.66</v>
      </c>
      <c r="D1740" t="s">
        <v>2379</v>
      </c>
      <c r="E1740" t="s">
        <v>2380</v>
      </c>
      <c r="F1740" t="s">
        <v>2379</v>
      </c>
      <c r="G1740">
        <v>1</v>
      </c>
      <c r="H1740" t="s">
        <v>2380</v>
      </c>
      <c r="J1740" t="str" cm="1">
        <f t="array" ref="J1740">_xlfn.IFS(B1740&lt;18.5,"Underweight",B1740&lt;=24.9,"Normal weight",B1740&lt;=29.9, "overweight",TRUE,"obesity")</f>
        <v>obesity</v>
      </c>
      <c r="K1740" t="str" cm="1">
        <f t="array" ref="K1740">_xlfn.IFS(C1740&lt;5.7,"Normal",C1740&lt;=6.4,"Predibetics",TRUE,"Diabetes")</f>
        <v>Normal</v>
      </c>
    </row>
    <row r="1741" spans="1:11" x14ac:dyDescent="0.3">
      <c r="A1741" t="s">
        <v>629</v>
      </c>
      <c r="B1741">
        <v>18.2</v>
      </c>
      <c r="C1741">
        <v>6.19</v>
      </c>
      <c r="D1741" t="s">
        <v>2379</v>
      </c>
      <c r="E1741" t="s">
        <v>2379</v>
      </c>
      <c r="F1741" t="s">
        <v>2381</v>
      </c>
      <c r="G1741">
        <v>1</v>
      </c>
      <c r="H1741" t="s">
        <v>2379</v>
      </c>
      <c r="J1741" t="str" cm="1">
        <f t="array" ref="J1741">_xlfn.IFS(B1741&lt;18.5,"Underweight",B1741&lt;=24.9,"Normal weight",B1741&lt;=29.9, "overweight",TRUE,"obesity")</f>
        <v>Underweight</v>
      </c>
      <c r="K1741" t="str" cm="1">
        <f t="array" ref="K1741">_xlfn.IFS(C1741&lt;5.7,"Normal",C1741&lt;=6.4,"Predibetics",TRUE,"Diabetes")</f>
        <v>Predibetics</v>
      </c>
    </row>
    <row r="1742" spans="1:11" x14ac:dyDescent="0.3">
      <c r="A1742" t="s">
        <v>628</v>
      </c>
      <c r="B1742">
        <v>20.53</v>
      </c>
      <c r="C1742">
        <v>4.8600000000000003</v>
      </c>
      <c r="D1742" t="s">
        <v>2379</v>
      </c>
      <c r="E1742" t="s">
        <v>2379</v>
      </c>
      <c r="F1742" t="s">
        <v>2379</v>
      </c>
      <c r="G1742">
        <v>1</v>
      </c>
      <c r="H1742" t="s">
        <v>2380</v>
      </c>
      <c r="J1742" t="str" cm="1">
        <f t="array" ref="J1742">_xlfn.IFS(B1742&lt;18.5,"Underweight",B1742&lt;=24.9,"Normal weight",B1742&lt;=29.9, "overweight",TRUE,"obesity")</f>
        <v>Normal weight</v>
      </c>
      <c r="K1742" t="str" cm="1">
        <f t="array" ref="K1742">_xlfn.IFS(C1742&lt;5.7,"Normal",C1742&lt;=6.4,"Predibetics",TRUE,"Diabetes")</f>
        <v>Normal</v>
      </c>
    </row>
    <row r="1743" spans="1:11" x14ac:dyDescent="0.3">
      <c r="A1743" t="s">
        <v>627</v>
      </c>
      <c r="B1743">
        <v>23.79</v>
      </c>
      <c r="C1743">
        <v>4.74</v>
      </c>
      <c r="D1743" t="s">
        <v>2379</v>
      </c>
      <c r="E1743" t="s">
        <v>2379</v>
      </c>
      <c r="F1743" t="s">
        <v>2379</v>
      </c>
      <c r="G1743">
        <v>0</v>
      </c>
      <c r="H1743" t="s">
        <v>2380</v>
      </c>
      <c r="J1743" t="str" cm="1">
        <f t="array" ref="J1743">_xlfn.IFS(B1743&lt;18.5,"Underweight",B1743&lt;=24.9,"Normal weight",B1743&lt;=29.9, "overweight",TRUE,"obesity")</f>
        <v>Normal weight</v>
      </c>
      <c r="K1743" t="str" cm="1">
        <f t="array" ref="K1743">_xlfn.IFS(C1743&lt;5.7,"Normal",C1743&lt;=6.4,"Predibetics",TRUE,"Diabetes")</f>
        <v>Normal</v>
      </c>
    </row>
    <row r="1744" spans="1:11" x14ac:dyDescent="0.3">
      <c r="A1744" t="s">
        <v>626</v>
      </c>
      <c r="B1744">
        <v>29.8</v>
      </c>
      <c r="C1744">
        <v>6.03</v>
      </c>
      <c r="D1744" t="s">
        <v>2379</v>
      </c>
      <c r="E1744" t="s">
        <v>2379</v>
      </c>
      <c r="F1744" t="s">
        <v>2379</v>
      </c>
      <c r="G1744">
        <v>0</v>
      </c>
      <c r="H1744" t="s">
        <v>2380</v>
      </c>
      <c r="J1744" t="str" cm="1">
        <f t="array" ref="J1744">_xlfn.IFS(B1744&lt;18.5,"Underweight",B1744&lt;=24.9,"Normal weight",B1744&lt;=29.9, "overweight",TRUE,"obesity")</f>
        <v>overweight</v>
      </c>
      <c r="K1744" t="str" cm="1">
        <f t="array" ref="K1744">_xlfn.IFS(C1744&lt;5.7,"Normal",C1744&lt;=6.4,"Predibetics",TRUE,"Diabetes")</f>
        <v>Predibetics</v>
      </c>
    </row>
    <row r="1745" spans="1:11" x14ac:dyDescent="0.3">
      <c r="A1745" t="s">
        <v>625</v>
      </c>
      <c r="B1745">
        <v>31.54</v>
      </c>
      <c r="C1745">
        <v>4.71</v>
      </c>
      <c r="D1745" t="s">
        <v>2379</v>
      </c>
      <c r="E1745" t="s">
        <v>2379</v>
      </c>
      <c r="F1745" t="s">
        <v>2379</v>
      </c>
      <c r="G1745">
        <v>0</v>
      </c>
      <c r="H1745" t="s">
        <v>2380</v>
      </c>
      <c r="J1745" t="str" cm="1">
        <f t="array" ref="J1745">_xlfn.IFS(B1745&lt;18.5,"Underweight",B1745&lt;=24.9,"Normal weight",B1745&lt;=29.9, "overweight",TRUE,"obesity")</f>
        <v>obesity</v>
      </c>
      <c r="K1745" t="str" cm="1">
        <f t="array" ref="K1745">_xlfn.IFS(C1745&lt;5.7,"Normal",C1745&lt;=6.4,"Predibetics",TRUE,"Diabetes")</f>
        <v>Normal</v>
      </c>
    </row>
    <row r="1746" spans="1:11" x14ac:dyDescent="0.3">
      <c r="A1746" t="s">
        <v>624</v>
      </c>
      <c r="B1746">
        <v>20.82</v>
      </c>
      <c r="C1746">
        <v>5.55</v>
      </c>
      <c r="D1746" t="s">
        <v>2379</v>
      </c>
      <c r="E1746" t="s">
        <v>2379</v>
      </c>
      <c r="F1746" t="s">
        <v>2379</v>
      </c>
      <c r="G1746">
        <v>1</v>
      </c>
      <c r="H1746" t="s">
        <v>2380</v>
      </c>
      <c r="J1746" t="str" cm="1">
        <f t="array" ref="J1746">_xlfn.IFS(B1746&lt;18.5,"Underweight",B1746&lt;=24.9,"Normal weight",B1746&lt;=29.9, "overweight",TRUE,"obesity")</f>
        <v>Normal weight</v>
      </c>
      <c r="K1746" t="str" cm="1">
        <f t="array" ref="K1746">_xlfn.IFS(C1746&lt;5.7,"Normal",C1746&lt;=6.4,"Predibetics",TRUE,"Diabetes")</f>
        <v>Normal</v>
      </c>
    </row>
    <row r="1747" spans="1:11" x14ac:dyDescent="0.3">
      <c r="A1747" t="s">
        <v>623</v>
      </c>
      <c r="B1747">
        <v>38.83</v>
      </c>
      <c r="C1747">
        <v>4.78</v>
      </c>
      <c r="D1747" t="s">
        <v>2379</v>
      </c>
      <c r="E1747" t="s">
        <v>2379</v>
      </c>
      <c r="F1747" t="s">
        <v>2381</v>
      </c>
      <c r="G1747">
        <v>1</v>
      </c>
      <c r="H1747" t="s">
        <v>2380</v>
      </c>
      <c r="J1747" t="str" cm="1">
        <f t="array" ref="J1747">_xlfn.IFS(B1747&lt;18.5,"Underweight",B1747&lt;=24.9,"Normal weight",B1747&lt;=29.9, "overweight",TRUE,"obesity")</f>
        <v>obesity</v>
      </c>
      <c r="K1747" t="str" cm="1">
        <f t="array" ref="K1747">_xlfn.IFS(C1747&lt;5.7,"Normal",C1747&lt;=6.4,"Predibetics",TRUE,"Diabetes")</f>
        <v>Normal</v>
      </c>
    </row>
    <row r="1748" spans="1:11" x14ac:dyDescent="0.3">
      <c r="A1748" t="s">
        <v>622</v>
      </c>
      <c r="B1748">
        <v>23.44</v>
      </c>
      <c r="C1748">
        <v>4.6500000000000004</v>
      </c>
      <c r="D1748" t="s">
        <v>2380</v>
      </c>
      <c r="E1748" t="s">
        <v>2379</v>
      </c>
      <c r="F1748" t="s">
        <v>2379</v>
      </c>
      <c r="G1748">
        <v>1</v>
      </c>
      <c r="H1748" t="s">
        <v>2380</v>
      </c>
      <c r="J1748" t="str" cm="1">
        <f t="array" ref="J1748">_xlfn.IFS(B1748&lt;18.5,"Underweight",B1748&lt;=24.9,"Normal weight",B1748&lt;=29.9, "overweight",TRUE,"obesity")</f>
        <v>Normal weight</v>
      </c>
      <c r="K1748" t="str" cm="1">
        <f t="array" ref="K1748">_xlfn.IFS(C1748&lt;5.7,"Normal",C1748&lt;=6.4,"Predibetics",TRUE,"Diabetes")</f>
        <v>Normal</v>
      </c>
    </row>
    <row r="1749" spans="1:11" x14ac:dyDescent="0.3">
      <c r="A1749" t="s">
        <v>621</v>
      </c>
      <c r="B1749">
        <v>24.13</v>
      </c>
      <c r="C1749">
        <v>5.2</v>
      </c>
      <c r="D1749" t="s">
        <v>2379</v>
      </c>
      <c r="E1749" t="s">
        <v>2379</v>
      </c>
      <c r="F1749" t="s">
        <v>2379</v>
      </c>
      <c r="G1749">
        <v>1</v>
      </c>
      <c r="H1749" t="s">
        <v>2380</v>
      </c>
      <c r="J1749" t="str" cm="1">
        <f t="array" ref="J1749">_xlfn.IFS(B1749&lt;18.5,"Underweight",B1749&lt;=24.9,"Normal weight",B1749&lt;=29.9, "overweight",TRUE,"obesity")</f>
        <v>Normal weight</v>
      </c>
      <c r="K1749" t="str" cm="1">
        <f t="array" ref="K1749">_xlfn.IFS(C1749&lt;5.7,"Normal",C1749&lt;=6.4,"Predibetics",TRUE,"Diabetes")</f>
        <v>Normal</v>
      </c>
    </row>
    <row r="1750" spans="1:11" x14ac:dyDescent="0.3">
      <c r="A1750" t="s">
        <v>620</v>
      </c>
      <c r="B1750">
        <v>42.13</v>
      </c>
      <c r="C1750">
        <v>4.54</v>
      </c>
      <c r="D1750" t="s">
        <v>2380</v>
      </c>
      <c r="E1750" t="s">
        <v>2379</v>
      </c>
      <c r="F1750" t="s">
        <v>2379</v>
      </c>
      <c r="G1750">
        <v>1</v>
      </c>
      <c r="H1750" t="s">
        <v>2380</v>
      </c>
      <c r="J1750" t="str" cm="1">
        <f t="array" ref="J1750">_xlfn.IFS(B1750&lt;18.5,"Underweight",B1750&lt;=24.9,"Normal weight",B1750&lt;=29.9, "overweight",TRUE,"obesity")</f>
        <v>obesity</v>
      </c>
      <c r="K1750" t="str" cm="1">
        <f t="array" ref="K1750">_xlfn.IFS(C1750&lt;5.7,"Normal",C1750&lt;=6.4,"Predibetics",TRUE,"Diabetes")</f>
        <v>Normal</v>
      </c>
    </row>
    <row r="1751" spans="1:11" x14ac:dyDescent="0.3">
      <c r="A1751" t="s">
        <v>619</v>
      </c>
      <c r="B1751">
        <v>17.86</v>
      </c>
      <c r="C1751">
        <v>4.1100000000000003</v>
      </c>
      <c r="D1751" t="s">
        <v>2379</v>
      </c>
      <c r="E1751" t="s">
        <v>2379</v>
      </c>
      <c r="F1751" t="s">
        <v>2379</v>
      </c>
      <c r="G1751">
        <v>1</v>
      </c>
      <c r="H1751" t="s">
        <v>2380</v>
      </c>
      <c r="J1751" t="str" cm="1">
        <f t="array" ref="J1751">_xlfn.IFS(B1751&lt;18.5,"Underweight",B1751&lt;=24.9,"Normal weight",B1751&lt;=29.9, "overweight",TRUE,"obesity")</f>
        <v>Underweight</v>
      </c>
      <c r="K1751" t="str" cm="1">
        <f t="array" ref="K1751">_xlfn.IFS(C1751&lt;5.7,"Normal",C1751&lt;=6.4,"Predibetics",TRUE,"Diabetes")</f>
        <v>Normal</v>
      </c>
    </row>
    <row r="1752" spans="1:11" x14ac:dyDescent="0.3">
      <c r="A1752" t="s">
        <v>618</v>
      </c>
      <c r="B1752">
        <v>32.78</v>
      </c>
      <c r="C1752">
        <v>4.63</v>
      </c>
      <c r="D1752" t="s">
        <v>2379</v>
      </c>
      <c r="E1752" t="s">
        <v>2379</v>
      </c>
      <c r="F1752" t="s">
        <v>2379</v>
      </c>
      <c r="G1752">
        <v>0</v>
      </c>
      <c r="H1752" t="s">
        <v>2380</v>
      </c>
      <c r="J1752" t="str" cm="1">
        <f t="array" ref="J1752">_xlfn.IFS(B1752&lt;18.5,"Underweight",B1752&lt;=24.9,"Normal weight",B1752&lt;=29.9, "overweight",TRUE,"obesity")</f>
        <v>obesity</v>
      </c>
      <c r="K1752" t="str" cm="1">
        <f t="array" ref="K1752">_xlfn.IFS(C1752&lt;5.7,"Normal",C1752&lt;=6.4,"Predibetics",TRUE,"Diabetes")</f>
        <v>Normal</v>
      </c>
    </row>
    <row r="1753" spans="1:11" x14ac:dyDescent="0.3">
      <c r="A1753" t="s">
        <v>617</v>
      </c>
      <c r="B1753">
        <v>23.9</v>
      </c>
      <c r="C1753">
        <v>6.06</v>
      </c>
      <c r="D1753" t="s">
        <v>2380</v>
      </c>
      <c r="E1753" t="s">
        <v>2379</v>
      </c>
      <c r="F1753" t="s">
        <v>2381</v>
      </c>
      <c r="G1753">
        <v>1</v>
      </c>
      <c r="H1753" t="s">
        <v>2380</v>
      </c>
      <c r="J1753" t="str" cm="1">
        <f t="array" ref="J1753">_xlfn.IFS(B1753&lt;18.5,"Underweight",B1753&lt;=24.9,"Normal weight",B1753&lt;=29.9, "overweight",TRUE,"obesity")</f>
        <v>Normal weight</v>
      </c>
      <c r="K1753" t="str" cm="1">
        <f t="array" ref="K1753">_xlfn.IFS(C1753&lt;5.7,"Normal",C1753&lt;=6.4,"Predibetics",TRUE,"Diabetes")</f>
        <v>Predibetics</v>
      </c>
    </row>
    <row r="1754" spans="1:11" x14ac:dyDescent="0.3">
      <c r="A1754" t="s">
        <v>616</v>
      </c>
      <c r="B1754">
        <v>15.47</v>
      </c>
      <c r="C1754">
        <v>8.43</v>
      </c>
      <c r="D1754" t="s">
        <v>2379</v>
      </c>
      <c r="E1754" t="s">
        <v>2379</v>
      </c>
      <c r="F1754" t="s">
        <v>2379</v>
      </c>
      <c r="G1754">
        <v>0</v>
      </c>
      <c r="H1754" t="s">
        <v>2380</v>
      </c>
      <c r="J1754" t="str" cm="1">
        <f t="array" ref="J1754">_xlfn.IFS(B1754&lt;18.5,"Underweight",B1754&lt;=24.9,"Normal weight",B1754&lt;=29.9, "overweight",TRUE,"obesity")</f>
        <v>Underweight</v>
      </c>
      <c r="K1754" t="str" cm="1">
        <f t="array" ref="K1754">_xlfn.IFS(C1754&lt;5.7,"Normal",C1754&lt;=6.4,"Predibetics",TRUE,"Diabetes")</f>
        <v>Diabetes</v>
      </c>
    </row>
    <row r="1755" spans="1:11" x14ac:dyDescent="0.3">
      <c r="A1755" t="s">
        <v>615</v>
      </c>
      <c r="B1755">
        <v>28.54</v>
      </c>
      <c r="C1755">
        <v>5.51</v>
      </c>
      <c r="D1755" t="s">
        <v>2379</v>
      </c>
      <c r="E1755" t="s">
        <v>2379</v>
      </c>
      <c r="F1755" t="s">
        <v>2381</v>
      </c>
      <c r="G1755">
        <v>1</v>
      </c>
      <c r="H1755" t="s">
        <v>2380</v>
      </c>
      <c r="J1755" t="str" cm="1">
        <f t="array" ref="J1755">_xlfn.IFS(B1755&lt;18.5,"Underweight",B1755&lt;=24.9,"Normal weight",B1755&lt;=29.9, "overweight",TRUE,"obesity")</f>
        <v>overweight</v>
      </c>
      <c r="K1755" t="str" cm="1">
        <f t="array" ref="K1755">_xlfn.IFS(C1755&lt;5.7,"Normal",C1755&lt;=6.4,"Predibetics",TRUE,"Diabetes")</f>
        <v>Normal</v>
      </c>
    </row>
    <row r="1756" spans="1:11" x14ac:dyDescent="0.3">
      <c r="A1756" t="s">
        <v>614</v>
      </c>
      <c r="B1756">
        <v>18.54</v>
      </c>
      <c r="C1756">
        <v>4.95</v>
      </c>
      <c r="D1756" t="s">
        <v>2379</v>
      </c>
      <c r="E1756" t="s">
        <v>2379</v>
      </c>
      <c r="F1756" t="s">
        <v>2379</v>
      </c>
      <c r="G1756">
        <v>0</v>
      </c>
      <c r="H1756" t="s">
        <v>2380</v>
      </c>
      <c r="J1756" t="str" cm="1">
        <f t="array" ref="J1756">_xlfn.IFS(B1756&lt;18.5,"Underweight",B1756&lt;=24.9,"Normal weight",B1756&lt;=29.9, "overweight",TRUE,"obesity")</f>
        <v>Normal weight</v>
      </c>
      <c r="K1756" t="str" cm="1">
        <f t="array" ref="K1756">_xlfn.IFS(C1756&lt;5.7,"Normal",C1756&lt;=6.4,"Predibetics",TRUE,"Diabetes")</f>
        <v>Normal</v>
      </c>
    </row>
    <row r="1757" spans="1:11" x14ac:dyDescent="0.3">
      <c r="A1757" t="s">
        <v>613</v>
      </c>
      <c r="B1757">
        <v>32.18</v>
      </c>
      <c r="C1757">
        <v>6.44</v>
      </c>
      <c r="D1757" t="s">
        <v>2380</v>
      </c>
      <c r="E1757" t="s">
        <v>2379</v>
      </c>
      <c r="F1757" t="s">
        <v>2381</v>
      </c>
      <c r="G1757">
        <v>1</v>
      </c>
      <c r="H1757" t="s">
        <v>2380</v>
      </c>
      <c r="J1757" t="str" cm="1">
        <f t="array" ref="J1757">_xlfn.IFS(B1757&lt;18.5,"Underweight",B1757&lt;=24.9,"Normal weight",B1757&lt;=29.9, "overweight",TRUE,"obesity")</f>
        <v>obesity</v>
      </c>
      <c r="K1757" t="str" cm="1">
        <f t="array" ref="K1757">_xlfn.IFS(C1757&lt;5.7,"Normal",C1757&lt;=6.4,"Predibetics",TRUE,"Diabetes")</f>
        <v>Diabetes</v>
      </c>
    </row>
    <row r="1758" spans="1:11" x14ac:dyDescent="0.3">
      <c r="A1758" t="s">
        <v>612</v>
      </c>
      <c r="B1758">
        <v>37.380000000000003</v>
      </c>
      <c r="C1758">
        <v>6.05</v>
      </c>
      <c r="D1758" t="s">
        <v>2380</v>
      </c>
      <c r="E1758" t="s">
        <v>2379</v>
      </c>
      <c r="F1758" t="s">
        <v>2379</v>
      </c>
      <c r="G1758">
        <v>0</v>
      </c>
      <c r="H1758" t="s">
        <v>2380</v>
      </c>
      <c r="J1758" t="str" cm="1">
        <f t="array" ref="J1758">_xlfn.IFS(B1758&lt;18.5,"Underweight",B1758&lt;=24.9,"Normal weight",B1758&lt;=29.9, "overweight",TRUE,"obesity")</f>
        <v>obesity</v>
      </c>
      <c r="K1758" t="str" cm="1">
        <f t="array" ref="K1758">_xlfn.IFS(C1758&lt;5.7,"Normal",C1758&lt;=6.4,"Predibetics",TRUE,"Diabetes")</f>
        <v>Predibetics</v>
      </c>
    </row>
    <row r="1759" spans="1:11" x14ac:dyDescent="0.3">
      <c r="A1759" t="s">
        <v>611</v>
      </c>
      <c r="B1759">
        <v>31.12</v>
      </c>
      <c r="C1759">
        <v>4.76</v>
      </c>
      <c r="D1759" t="s">
        <v>2380</v>
      </c>
      <c r="E1759" t="s">
        <v>2379</v>
      </c>
      <c r="F1759" t="s">
        <v>2381</v>
      </c>
      <c r="G1759">
        <v>1</v>
      </c>
      <c r="H1759" t="s">
        <v>2380</v>
      </c>
      <c r="J1759" t="str" cm="1">
        <f t="array" ref="J1759">_xlfn.IFS(B1759&lt;18.5,"Underweight",B1759&lt;=24.9,"Normal weight",B1759&lt;=29.9, "overweight",TRUE,"obesity")</f>
        <v>obesity</v>
      </c>
      <c r="K1759" t="str" cm="1">
        <f t="array" ref="K1759">_xlfn.IFS(C1759&lt;5.7,"Normal",C1759&lt;=6.4,"Predibetics",TRUE,"Diabetes")</f>
        <v>Normal</v>
      </c>
    </row>
    <row r="1760" spans="1:11" x14ac:dyDescent="0.3">
      <c r="A1760" t="s">
        <v>610</v>
      </c>
      <c r="B1760">
        <v>22.01</v>
      </c>
      <c r="C1760">
        <v>6.72</v>
      </c>
      <c r="D1760" t="s">
        <v>2380</v>
      </c>
      <c r="E1760" t="s">
        <v>2379</v>
      </c>
      <c r="F1760" t="s">
        <v>2379</v>
      </c>
      <c r="G1760">
        <v>1</v>
      </c>
      <c r="H1760" t="s">
        <v>2380</v>
      </c>
      <c r="J1760" t="str" cm="1">
        <f t="array" ref="J1760">_xlfn.IFS(B1760&lt;18.5,"Underweight",B1760&lt;=24.9,"Normal weight",B1760&lt;=29.9, "overweight",TRUE,"obesity")</f>
        <v>Normal weight</v>
      </c>
      <c r="K1760" t="str" cm="1">
        <f t="array" ref="K1760">_xlfn.IFS(C1760&lt;5.7,"Normal",C1760&lt;=6.4,"Predibetics",TRUE,"Diabetes")</f>
        <v>Diabetes</v>
      </c>
    </row>
    <row r="1761" spans="1:11" x14ac:dyDescent="0.3">
      <c r="A1761" t="s">
        <v>609</v>
      </c>
      <c r="B1761">
        <v>27.645</v>
      </c>
      <c r="C1761">
        <v>5.7</v>
      </c>
      <c r="D1761" t="s">
        <v>2379</v>
      </c>
      <c r="E1761" t="s">
        <v>2379</v>
      </c>
      <c r="F1761" t="s">
        <v>2379</v>
      </c>
      <c r="G1761">
        <v>0</v>
      </c>
      <c r="H1761" t="s">
        <v>2380</v>
      </c>
      <c r="J1761" t="str" cm="1">
        <f t="array" ref="J1761">_xlfn.IFS(B1761&lt;18.5,"Underweight",B1761&lt;=24.9,"Normal weight",B1761&lt;=29.9, "overweight",TRUE,"obesity")</f>
        <v>overweight</v>
      </c>
      <c r="K1761" t="str" cm="1">
        <f t="array" ref="K1761">_xlfn.IFS(C1761&lt;5.7,"Normal",C1761&lt;=6.4,"Predibetics",TRUE,"Diabetes")</f>
        <v>Predibetics</v>
      </c>
    </row>
    <row r="1762" spans="1:11" x14ac:dyDescent="0.3">
      <c r="A1762" t="s">
        <v>608</v>
      </c>
      <c r="B1762">
        <v>29.64</v>
      </c>
      <c r="C1762">
        <v>5.31</v>
      </c>
      <c r="D1762" t="s">
        <v>2380</v>
      </c>
      <c r="E1762" t="s">
        <v>2379</v>
      </c>
      <c r="F1762" t="s">
        <v>2379</v>
      </c>
      <c r="G1762">
        <v>0</v>
      </c>
      <c r="H1762" t="s">
        <v>2380</v>
      </c>
      <c r="J1762" t="str" cm="1">
        <f t="array" ref="J1762">_xlfn.IFS(B1762&lt;18.5,"Underweight",B1762&lt;=24.9,"Normal weight",B1762&lt;=29.9, "overweight",TRUE,"obesity")</f>
        <v>overweight</v>
      </c>
      <c r="K1762" t="str" cm="1">
        <f t="array" ref="K1762">_xlfn.IFS(C1762&lt;5.7,"Normal",C1762&lt;=6.4,"Predibetics",TRUE,"Diabetes")</f>
        <v>Normal</v>
      </c>
    </row>
    <row r="1763" spans="1:11" x14ac:dyDescent="0.3">
      <c r="A1763" t="s">
        <v>607</v>
      </c>
      <c r="B1763">
        <v>33.700000000000003</v>
      </c>
      <c r="C1763">
        <v>4.32</v>
      </c>
      <c r="D1763" t="s">
        <v>2380</v>
      </c>
      <c r="E1763" t="s">
        <v>2379</v>
      </c>
      <c r="F1763" t="s">
        <v>2379</v>
      </c>
      <c r="G1763">
        <v>1</v>
      </c>
      <c r="H1763" t="s">
        <v>2380</v>
      </c>
      <c r="J1763" t="str" cm="1">
        <f t="array" ref="J1763">_xlfn.IFS(B1763&lt;18.5,"Underweight",B1763&lt;=24.9,"Normal weight",B1763&lt;=29.9, "overweight",TRUE,"obesity")</f>
        <v>obesity</v>
      </c>
      <c r="K1763" t="str" cm="1">
        <f t="array" ref="K1763">_xlfn.IFS(C1763&lt;5.7,"Normal",C1763&lt;=6.4,"Predibetics",TRUE,"Diabetes")</f>
        <v>Normal</v>
      </c>
    </row>
    <row r="1764" spans="1:11" x14ac:dyDescent="0.3">
      <c r="A1764" t="s">
        <v>606</v>
      </c>
      <c r="B1764">
        <v>27.5</v>
      </c>
      <c r="C1764">
        <v>4.2300000000000004</v>
      </c>
      <c r="D1764" t="s">
        <v>2380</v>
      </c>
      <c r="E1764" t="s">
        <v>2379</v>
      </c>
      <c r="F1764" t="s">
        <v>2379</v>
      </c>
      <c r="G1764">
        <v>1</v>
      </c>
      <c r="H1764" t="s">
        <v>2380</v>
      </c>
      <c r="J1764" t="str" cm="1">
        <f t="array" ref="J1764">_xlfn.IFS(B1764&lt;18.5,"Underweight",B1764&lt;=24.9,"Normal weight",B1764&lt;=29.9, "overweight",TRUE,"obesity")</f>
        <v>overweight</v>
      </c>
      <c r="K1764" t="str" cm="1">
        <f t="array" ref="K1764">_xlfn.IFS(C1764&lt;5.7,"Normal",C1764&lt;=6.4,"Predibetics",TRUE,"Diabetes")</f>
        <v>Normal</v>
      </c>
    </row>
    <row r="1765" spans="1:11" x14ac:dyDescent="0.3">
      <c r="A1765" t="s">
        <v>605</v>
      </c>
      <c r="B1765">
        <v>16.12</v>
      </c>
      <c r="C1765">
        <v>6.09</v>
      </c>
      <c r="D1765" t="s">
        <v>2379</v>
      </c>
      <c r="E1765" t="s">
        <v>2379</v>
      </c>
      <c r="F1765" t="s">
        <v>2379</v>
      </c>
      <c r="G1765">
        <v>0</v>
      </c>
      <c r="H1765" t="s">
        <v>2380</v>
      </c>
      <c r="J1765" t="str" cm="1">
        <f t="array" ref="J1765">_xlfn.IFS(B1765&lt;18.5,"Underweight",B1765&lt;=24.9,"Normal weight",B1765&lt;=29.9, "overweight",TRUE,"obesity")</f>
        <v>Underweight</v>
      </c>
      <c r="K1765" t="str" cm="1">
        <f t="array" ref="K1765">_xlfn.IFS(C1765&lt;5.7,"Normal",C1765&lt;=6.4,"Predibetics",TRUE,"Diabetes")</f>
        <v>Predibetics</v>
      </c>
    </row>
    <row r="1766" spans="1:11" x14ac:dyDescent="0.3">
      <c r="A1766" t="s">
        <v>604</v>
      </c>
      <c r="B1766">
        <v>26.73</v>
      </c>
      <c r="C1766">
        <v>4.74</v>
      </c>
      <c r="D1766" t="s">
        <v>2380</v>
      </c>
      <c r="E1766" t="s">
        <v>2379</v>
      </c>
      <c r="F1766" t="s">
        <v>2379</v>
      </c>
      <c r="G1766">
        <v>1</v>
      </c>
      <c r="H1766" t="s">
        <v>2380</v>
      </c>
      <c r="J1766" t="str" cm="1">
        <f t="array" ref="J1766">_xlfn.IFS(B1766&lt;18.5,"Underweight",B1766&lt;=24.9,"Normal weight",B1766&lt;=29.9, "overweight",TRUE,"obesity")</f>
        <v>overweight</v>
      </c>
      <c r="K1766" t="str" cm="1">
        <f t="array" ref="K1766">_xlfn.IFS(C1766&lt;5.7,"Normal",C1766&lt;=6.4,"Predibetics",TRUE,"Diabetes")</f>
        <v>Normal</v>
      </c>
    </row>
    <row r="1767" spans="1:11" x14ac:dyDescent="0.3">
      <c r="A1767" t="s">
        <v>603</v>
      </c>
      <c r="B1767">
        <v>37.25</v>
      </c>
      <c r="C1767">
        <v>6.23</v>
      </c>
      <c r="D1767" t="s">
        <v>2380</v>
      </c>
      <c r="E1767" t="s">
        <v>2379</v>
      </c>
      <c r="F1767" t="s">
        <v>2379</v>
      </c>
      <c r="G1767">
        <v>0</v>
      </c>
      <c r="H1767" t="s">
        <v>2380</v>
      </c>
      <c r="J1767" t="str" cm="1">
        <f t="array" ref="J1767">_xlfn.IFS(B1767&lt;18.5,"Underweight",B1767&lt;=24.9,"Normal weight",B1767&lt;=29.9, "overweight",TRUE,"obesity")</f>
        <v>obesity</v>
      </c>
      <c r="K1767" t="str" cm="1">
        <f t="array" ref="K1767">_xlfn.IFS(C1767&lt;5.7,"Normal",C1767&lt;=6.4,"Predibetics",TRUE,"Diabetes")</f>
        <v>Predibetics</v>
      </c>
    </row>
    <row r="1768" spans="1:11" x14ac:dyDescent="0.3">
      <c r="A1768" t="s">
        <v>602</v>
      </c>
      <c r="B1768">
        <v>23.56</v>
      </c>
      <c r="C1768">
        <v>5.45</v>
      </c>
      <c r="D1768" t="s">
        <v>2380</v>
      </c>
      <c r="E1768" t="s">
        <v>2379</v>
      </c>
      <c r="F1768" t="s">
        <v>2379</v>
      </c>
      <c r="G1768">
        <v>1</v>
      </c>
      <c r="H1768" t="s">
        <v>2380</v>
      </c>
      <c r="J1768" t="str" cm="1">
        <f t="array" ref="J1768">_xlfn.IFS(B1768&lt;18.5,"Underweight",B1768&lt;=24.9,"Normal weight",B1768&lt;=29.9, "overweight",TRUE,"obesity")</f>
        <v>Normal weight</v>
      </c>
      <c r="K1768" t="str" cm="1">
        <f t="array" ref="K1768">_xlfn.IFS(C1768&lt;5.7,"Normal",C1768&lt;=6.4,"Predibetics",TRUE,"Diabetes")</f>
        <v>Normal</v>
      </c>
    </row>
    <row r="1769" spans="1:11" x14ac:dyDescent="0.3">
      <c r="A1769" t="s">
        <v>601</v>
      </c>
      <c r="B1769">
        <v>15.84</v>
      </c>
      <c r="C1769">
        <v>10.34</v>
      </c>
      <c r="D1769" t="s">
        <v>2379</v>
      </c>
      <c r="E1769" t="s">
        <v>2379</v>
      </c>
      <c r="F1769" t="s">
        <v>2379</v>
      </c>
      <c r="G1769">
        <v>2</v>
      </c>
      <c r="H1769" t="s">
        <v>2380</v>
      </c>
      <c r="J1769" t="str" cm="1">
        <f t="array" ref="J1769">_xlfn.IFS(B1769&lt;18.5,"Underweight",B1769&lt;=24.9,"Normal weight",B1769&lt;=29.9, "overweight",TRUE,"obesity")</f>
        <v>Underweight</v>
      </c>
      <c r="K1769" t="str" cm="1">
        <f t="array" ref="K1769">_xlfn.IFS(C1769&lt;5.7,"Normal",C1769&lt;=6.4,"Predibetics",TRUE,"Diabetes")</f>
        <v>Diabetes</v>
      </c>
    </row>
    <row r="1770" spans="1:11" x14ac:dyDescent="0.3">
      <c r="A1770" t="s">
        <v>600</v>
      </c>
      <c r="B1770">
        <v>36.630000000000003</v>
      </c>
      <c r="C1770">
        <v>5.15</v>
      </c>
      <c r="D1770" t="s">
        <v>2379</v>
      </c>
      <c r="E1770" t="s">
        <v>2379</v>
      </c>
      <c r="F1770" t="s">
        <v>2379</v>
      </c>
      <c r="G1770">
        <v>0</v>
      </c>
      <c r="H1770" t="s">
        <v>2380</v>
      </c>
      <c r="J1770" t="str" cm="1">
        <f t="array" ref="J1770">_xlfn.IFS(B1770&lt;18.5,"Underweight",B1770&lt;=24.9,"Normal weight",B1770&lt;=29.9, "overweight",TRUE,"obesity")</f>
        <v>obesity</v>
      </c>
      <c r="K1770" t="str" cm="1">
        <f t="array" ref="K1770">_xlfn.IFS(C1770&lt;5.7,"Normal",C1770&lt;=6.4,"Predibetics",TRUE,"Diabetes")</f>
        <v>Normal</v>
      </c>
    </row>
    <row r="1771" spans="1:11" x14ac:dyDescent="0.3">
      <c r="A1771" t="s">
        <v>599</v>
      </c>
      <c r="B1771">
        <v>16.47</v>
      </c>
      <c r="C1771">
        <v>11.72</v>
      </c>
      <c r="D1771" t="s">
        <v>2379</v>
      </c>
      <c r="E1771" t="s">
        <v>2379</v>
      </c>
      <c r="F1771" t="s">
        <v>2379</v>
      </c>
      <c r="G1771">
        <v>0</v>
      </c>
      <c r="H1771" t="s">
        <v>2380</v>
      </c>
      <c r="J1771" t="str" cm="1">
        <f t="array" ref="J1771">_xlfn.IFS(B1771&lt;18.5,"Underweight",B1771&lt;=24.9,"Normal weight",B1771&lt;=29.9, "overweight",TRUE,"obesity")</f>
        <v>Underweight</v>
      </c>
      <c r="K1771" t="str" cm="1">
        <f t="array" ref="K1771">_xlfn.IFS(C1771&lt;5.7,"Normal",C1771&lt;=6.4,"Predibetics",TRUE,"Diabetes")</f>
        <v>Diabetes</v>
      </c>
    </row>
    <row r="1772" spans="1:11" x14ac:dyDescent="0.3">
      <c r="A1772" t="s">
        <v>598</v>
      </c>
      <c r="B1772">
        <v>25.8</v>
      </c>
      <c r="C1772">
        <v>5.29</v>
      </c>
      <c r="D1772" t="s">
        <v>2379</v>
      </c>
      <c r="E1772" t="s">
        <v>2379</v>
      </c>
      <c r="F1772" t="s">
        <v>2379</v>
      </c>
      <c r="G1772">
        <v>0</v>
      </c>
      <c r="H1772" t="s">
        <v>2380</v>
      </c>
      <c r="J1772" t="str" cm="1">
        <f t="array" ref="J1772">_xlfn.IFS(B1772&lt;18.5,"Underweight",B1772&lt;=24.9,"Normal weight",B1772&lt;=29.9, "overweight",TRUE,"obesity")</f>
        <v>overweight</v>
      </c>
      <c r="K1772" t="str" cm="1">
        <f t="array" ref="K1772">_xlfn.IFS(C1772&lt;5.7,"Normal",C1772&lt;=6.4,"Predibetics",TRUE,"Diabetes")</f>
        <v>Normal</v>
      </c>
    </row>
    <row r="1773" spans="1:11" x14ac:dyDescent="0.3">
      <c r="A1773" t="s">
        <v>597</v>
      </c>
      <c r="B1773">
        <v>23.6</v>
      </c>
      <c r="C1773">
        <v>4.33</v>
      </c>
      <c r="D1773" t="s">
        <v>2379</v>
      </c>
      <c r="E1773" t="s">
        <v>2379</v>
      </c>
      <c r="F1773" t="s">
        <v>2379</v>
      </c>
      <c r="G1773">
        <v>0</v>
      </c>
      <c r="H1773" t="s">
        <v>2380</v>
      </c>
      <c r="J1773" t="str" cm="1">
        <f t="array" ref="J1773">_xlfn.IFS(B1773&lt;18.5,"Underweight",B1773&lt;=24.9,"Normal weight",B1773&lt;=29.9, "overweight",TRUE,"obesity")</f>
        <v>Normal weight</v>
      </c>
      <c r="K1773" t="str" cm="1">
        <f t="array" ref="K1773">_xlfn.IFS(C1773&lt;5.7,"Normal",C1773&lt;=6.4,"Predibetics",TRUE,"Diabetes")</f>
        <v>Normal</v>
      </c>
    </row>
    <row r="1774" spans="1:11" x14ac:dyDescent="0.3">
      <c r="A1774" t="s">
        <v>596</v>
      </c>
      <c r="B1774">
        <v>32.11</v>
      </c>
      <c r="C1774">
        <v>6.24</v>
      </c>
      <c r="D1774" t="s">
        <v>2379</v>
      </c>
      <c r="E1774" t="s">
        <v>2379</v>
      </c>
      <c r="F1774" t="s">
        <v>2381</v>
      </c>
      <c r="G1774">
        <v>1</v>
      </c>
      <c r="H1774" t="s">
        <v>2380</v>
      </c>
      <c r="J1774" t="str" cm="1">
        <f t="array" ref="J1774">_xlfn.IFS(B1774&lt;18.5,"Underweight",B1774&lt;=24.9,"Normal weight",B1774&lt;=29.9, "overweight",TRUE,"obesity")</f>
        <v>obesity</v>
      </c>
      <c r="K1774" t="str" cm="1">
        <f t="array" ref="K1774">_xlfn.IFS(C1774&lt;5.7,"Normal",C1774&lt;=6.4,"Predibetics",TRUE,"Diabetes")</f>
        <v>Predibetics</v>
      </c>
    </row>
    <row r="1775" spans="1:11" x14ac:dyDescent="0.3">
      <c r="A1775" t="s">
        <v>595</v>
      </c>
      <c r="B1775">
        <v>30.114999999999998</v>
      </c>
      <c r="C1775">
        <v>11.61</v>
      </c>
      <c r="D1775" t="s">
        <v>2379</v>
      </c>
      <c r="E1775" t="s">
        <v>2379</v>
      </c>
      <c r="F1775" t="s">
        <v>2379</v>
      </c>
      <c r="G1775">
        <v>0</v>
      </c>
      <c r="H1775" t="s">
        <v>2380</v>
      </c>
      <c r="J1775" t="str" cm="1">
        <f t="array" ref="J1775">_xlfn.IFS(B1775&lt;18.5,"Underweight",B1775&lt;=24.9,"Normal weight",B1775&lt;=29.9, "overweight",TRUE,"obesity")</f>
        <v>obesity</v>
      </c>
      <c r="K1775" t="str" cm="1">
        <f t="array" ref="K1775">_xlfn.IFS(C1775&lt;5.7,"Normal",C1775&lt;=6.4,"Predibetics",TRUE,"Diabetes")</f>
        <v>Diabetes</v>
      </c>
    </row>
    <row r="1776" spans="1:11" x14ac:dyDescent="0.3">
      <c r="A1776" t="s">
        <v>594</v>
      </c>
      <c r="B1776">
        <v>20.28</v>
      </c>
      <c r="C1776">
        <v>11.07</v>
      </c>
      <c r="D1776" t="s">
        <v>2380</v>
      </c>
      <c r="E1776" t="s">
        <v>2379</v>
      </c>
      <c r="F1776" t="s">
        <v>2379</v>
      </c>
      <c r="G1776">
        <v>0</v>
      </c>
      <c r="H1776" t="s">
        <v>2380</v>
      </c>
      <c r="J1776" t="str" cm="1">
        <f t="array" ref="J1776">_xlfn.IFS(B1776&lt;18.5,"Underweight",B1776&lt;=24.9,"Normal weight",B1776&lt;=29.9, "overweight",TRUE,"obesity")</f>
        <v>Normal weight</v>
      </c>
      <c r="K1776" t="str" cm="1">
        <f t="array" ref="K1776">_xlfn.IFS(C1776&lt;5.7,"Normal",C1776&lt;=6.4,"Predibetics",TRUE,"Diabetes")</f>
        <v>Diabetes</v>
      </c>
    </row>
    <row r="1777" spans="1:11" x14ac:dyDescent="0.3">
      <c r="A1777" t="s">
        <v>593</v>
      </c>
      <c r="B1777">
        <v>20.234999999999999</v>
      </c>
      <c r="C1777">
        <v>5.19</v>
      </c>
      <c r="D1777" t="s">
        <v>2379</v>
      </c>
      <c r="E1777" t="s">
        <v>2379</v>
      </c>
      <c r="F1777" t="s">
        <v>2381</v>
      </c>
      <c r="G1777">
        <v>1</v>
      </c>
      <c r="H1777" t="s">
        <v>2380</v>
      </c>
      <c r="J1777" t="str" cm="1">
        <f t="array" ref="J1777">_xlfn.IFS(B1777&lt;18.5,"Underweight",B1777&lt;=24.9,"Normal weight",B1777&lt;=29.9, "overweight",TRUE,"obesity")</f>
        <v>Normal weight</v>
      </c>
      <c r="K1777" t="str" cm="1">
        <f t="array" ref="K1777">_xlfn.IFS(C1777&lt;5.7,"Normal",C1777&lt;=6.4,"Predibetics",TRUE,"Diabetes")</f>
        <v>Normal</v>
      </c>
    </row>
    <row r="1778" spans="1:11" x14ac:dyDescent="0.3">
      <c r="A1778" t="s">
        <v>592</v>
      </c>
      <c r="B1778">
        <v>25.27</v>
      </c>
      <c r="C1778">
        <v>5.7</v>
      </c>
      <c r="D1778" t="s">
        <v>2380</v>
      </c>
      <c r="E1778" t="s">
        <v>2379</v>
      </c>
      <c r="F1778" t="s">
        <v>2379</v>
      </c>
      <c r="G1778">
        <v>1</v>
      </c>
      <c r="H1778" t="s">
        <v>2380</v>
      </c>
      <c r="J1778" t="str" cm="1">
        <f t="array" ref="J1778">_xlfn.IFS(B1778&lt;18.5,"Underweight",B1778&lt;=24.9,"Normal weight",B1778&lt;=29.9, "overweight",TRUE,"obesity")</f>
        <v>overweight</v>
      </c>
      <c r="K1778" t="str" cm="1">
        <f t="array" ref="K1778">_xlfn.IFS(C1778&lt;5.7,"Normal",C1778&lt;=6.4,"Predibetics",TRUE,"Diabetes")</f>
        <v>Predibetics</v>
      </c>
    </row>
    <row r="1779" spans="1:11" x14ac:dyDescent="0.3">
      <c r="A1779" t="s">
        <v>591</v>
      </c>
      <c r="B1779">
        <v>24.24</v>
      </c>
      <c r="C1779">
        <v>6.15</v>
      </c>
      <c r="D1779" t="s">
        <v>2379</v>
      </c>
      <c r="E1779" t="s">
        <v>2379</v>
      </c>
      <c r="F1779" t="s">
        <v>2379</v>
      </c>
      <c r="G1779">
        <v>0</v>
      </c>
      <c r="H1779" t="s">
        <v>2380</v>
      </c>
      <c r="J1779" t="str" cm="1">
        <f t="array" ref="J1779">_xlfn.IFS(B1779&lt;18.5,"Underweight",B1779&lt;=24.9,"Normal weight",B1779&lt;=29.9, "overweight",TRUE,"obesity")</f>
        <v>Normal weight</v>
      </c>
      <c r="K1779" t="str" cm="1">
        <f t="array" ref="K1779">_xlfn.IFS(C1779&lt;5.7,"Normal",C1779&lt;=6.4,"Predibetics",TRUE,"Diabetes")</f>
        <v>Predibetics</v>
      </c>
    </row>
    <row r="1780" spans="1:11" x14ac:dyDescent="0.3">
      <c r="A1780" t="s">
        <v>590</v>
      </c>
      <c r="B1780">
        <v>35.75</v>
      </c>
      <c r="C1780">
        <v>5.07</v>
      </c>
      <c r="D1780" t="s">
        <v>2379</v>
      </c>
      <c r="E1780" t="s">
        <v>2379</v>
      </c>
      <c r="F1780" t="s">
        <v>2379</v>
      </c>
      <c r="G1780">
        <v>0</v>
      </c>
      <c r="H1780" t="s">
        <v>2380</v>
      </c>
      <c r="J1780" t="str" cm="1">
        <f t="array" ref="J1780">_xlfn.IFS(B1780&lt;18.5,"Underweight",B1780&lt;=24.9,"Normal weight",B1780&lt;=29.9, "overweight",TRUE,"obesity")</f>
        <v>obesity</v>
      </c>
      <c r="K1780" t="str" cm="1">
        <f t="array" ref="K1780">_xlfn.IFS(C1780&lt;5.7,"Normal",C1780&lt;=6.4,"Predibetics",TRUE,"Diabetes")</f>
        <v>Normal</v>
      </c>
    </row>
    <row r="1781" spans="1:11" x14ac:dyDescent="0.3">
      <c r="A1781" t="s">
        <v>589</v>
      </c>
      <c r="B1781">
        <v>29.92</v>
      </c>
      <c r="C1781">
        <v>10.97</v>
      </c>
      <c r="D1781" t="s">
        <v>2380</v>
      </c>
      <c r="E1781" t="s">
        <v>2379</v>
      </c>
      <c r="F1781" t="s">
        <v>2379</v>
      </c>
      <c r="G1781">
        <v>1</v>
      </c>
      <c r="H1781" t="s">
        <v>2380</v>
      </c>
      <c r="J1781" t="str" cm="1">
        <f t="array" ref="J1781">_xlfn.IFS(B1781&lt;18.5,"Underweight",B1781&lt;=24.9,"Normal weight",B1781&lt;=29.9, "overweight",TRUE,"obesity")</f>
        <v>obesity</v>
      </c>
      <c r="K1781" t="str" cm="1">
        <f t="array" ref="K1781">_xlfn.IFS(C1781&lt;5.7,"Normal",C1781&lt;=6.4,"Predibetics",TRUE,"Diabetes")</f>
        <v>Diabetes</v>
      </c>
    </row>
    <row r="1782" spans="1:11" x14ac:dyDescent="0.3">
      <c r="A1782" t="s">
        <v>588</v>
      </c>
      <c r="B1782">
        <v>26.2</v>
      </c>
      <c r="C1782">
        <v>10.93</v>
      </c>
      <c r="D1782" t="s">
        <v>2380</v>
      </c>
      <c r="E1782" t="s">
        <v>2379</v>
      </c>
      <c r="F1782" t="s">
        <v>2379</v>
      </c>
      <c r="G1782">
        <v>1</v>
      </c>
      <c r="H1782" t="s">
        <v>2379</v>
      </c>
      <c r="J1782" t="str" cm="1">
        <f t="array" ref="J1782">_xlfn.IFS(B1782&lt;18.5,"Underweight",B1782&lt;=24.9,"Normal weight",B1782&lt;=29.9, "overweight",TRUE,"obesity")</f>
        <v>overweight</v>
      </c>
      <c r="K1782" t="str" cm="1">
        <f t="array" ref="K1782">_xlfn.IFS(C1782&lt;5.7,"Normal",C1782&lt;=6.4,"Predibetics",TRUE,"Diabetes")</f>
        <v>Diabetes</v>
      </c>
    </row>
    <row r="1783" spans="1:11" x14ac:dyDescent="0.3">
      <c r="A1783" t="s">
        <v>587</v>
      </c>
      <c r="B1783">
        <v>26.695</v>
      </c>
      <c r="C1783">
        <v>4.21</v>
      </c>
      <c r="D1783" t="s">
        <v>2380</v>
      </c>
      <c r="E1783" t="s">
        <v>2379</v>
      </c>
      <c r="F1783" t="s">
        <v>2381</v>
      </c>
      <c r="G1783">
        <v>1</v>
      </c>
      <c r="H1783" t="s">
        <v>2380</v>
      </c>
      <c r="J1783" t="str" cm="1">
        <f t="array" ref="J1783">_xlfn.IFS(B1783&lt;18.5,"Underweight",B1783&lt;=24.9,"Normal weight",B1783&lt;=29.9, "overweight",TRUE,"obesity")</f>
        <v>overweight</v>
      </c>
      <c r="K1783" t="str" cm="1">
        <f t="array" ref="K1783">_xlfn.IFS(C1783&lt;5.7,"Normal",C1783&lt;=6.4,"Predibetics",TRUE,"Diabetes")</f>
        <v>Normal</v>
      </c>
    </row>
    <row r="1784" spans="1:11" x14ac:dyDescent="0.3">
      <c r="A1784" t="s">
        <v>586</v>
      </c>
      <c r="B1784">
        <v>23.16</v>
      </c>
      <c r="C1784">
        <v>5.5</v>
      </c>
      <c r="D1784" t="s">
        <v>2379</v>
      </c>
      <c r="E1784" t="s">
        <v>2379</v>
      </c>
      <c r="F1784" t="s">
        <v>2379</v>
      </c>
      <c r="G1784">
        <v>0</v>
      </c>
      <c r="H1784" t="s">
        <v>2380</v>
      </c>
      <c r="J1784" t="str" cm="1">
        <f t="array" ref="J1784">_xlfn.IFS(B1784&lt;18.5,"Underweight",B1784&lt;=24.9,"Normal weight",B1784&lt;=29.9, "overweight",TRUE,"obesity")</f>
        <v>Normal weight</v>
      </c>
      <c r="K1784" t="str" cm="1">
        <f t="array" ref="K1784">_xlfn.IFS(C1784&lt;5.7,"Normal",C1784&lt;=6.4,"Predibetics",TRUE,"Diabetes")</f>
        <v>Normal</v>
      </c>
    </row>
    <row r="1785" spans="1:11" x14ac:dyDescent="0.3">
      <c r="A1785" t="s">
        <v>585</v>
      </c>
      <c r="B1785">
        <v>32.585000000000001</v>
      </c>
      <c r="C1785">
        <v>4.93</v>
      </c>
      <c r="D1785" t="s">
        <v>2380</v>
      </c>
      <c r="E1785" t="s">
        <v>2379</v>
      </c>
      <c r="F1785" t="s">
        <v>2379</v>
      </c>
      <c r="G1785">
        <v>1</v>
      </c>
      <c r="H1785" t="s">
        <v>2380</v>
      </c>
      <c r="J1785" t="str" cm="1">
        <f t="array" ref="J1785">_xlfn.IFS(B1785&lt;18.5,"Underweight",B1785&lt;=24.9,"Normal weight",B1785&lt;=29.9, "overweight",TRUE,"obesity")</f>
        <v>obesity</v>
      </c>
      <c r="K1785" t="str" cm="1">
        <f t="array" ref="K1785">_xlfn.IFS(C1785&lt;5.7,"Normal",C1785&lt;=6.4,"Predibetics",TRUE,"Diabetes")</f>
        <v>Normal</v>
      </c>
    </row>
    <row r="1786" spans="1:11" x14ac:dyDescent="0.3">
      <c r="A1786" t="s">
        <v>584</v>
      </c>
      <c r="B1786">
        <v>33.97</v>
      </c>
      <c r="C1786">
        <v>5.6</v>
      </c>
      <c r="D1786" t="s">
        <v>2380</v>
      </c>
      <c r="E1786" t="s">
        <v>2379</v>
      </c>
      <c r="F1786" t="s">
        <v>2379</v>
      </c>
      <c r="G1786">
        <v>0</v>
      </c>
      <c r="H1786" t="s">
        <v>2380</v>
      </c>
      <c r="J1786" t="str" cm="1">
        <f t="array" ref="J1786">_xlfn.IFS(B1786&lt;18.5,"Underweight",B1786&lt;=24.9,"Normal weight",B1786&lt;=29.9, "overweight",TRUE,"obesity")</f>
        <v>obesity</v>
      </c>
      <c r="K1786" t="str" cm="1">
        <f t="array" ref="K1786">_xlfn.IFS(C1786&lt;5.7,"Normal",C1786&lt;=6.4,"Predibetics",TRUE,"Diabetes")</f>
        <v>Normal</v>
      </c>
    </row>
    <row r="1787" spans="1:11" x14ac:dyDescent="0.3">
      <c r="A1787" t="s">
        <v>583</v>
      </c>
      <c r="B1787">
        <v>16.57</v>
      </c>
      <c r="C1787">
        <v>9.99</v>
      </c>
      <c r="D1787" t="s">
        <v>2379</v>
      </c>
      <c r="E1787" t="s">
        <v>2379</v>
      </c>
      <c r="F1787" t="s">
        <v>2379</v>
      </c>
      <c r="G1787">
        <v>0</v>
      </c>
      <c r="H1787" t="s">
        <v>2380</v>
      </c>
      <c r="J1787" t="str" cm="1">
        <f t="array" ref="J1787">_xlfn.IFS(B1787&lt;18.5,"Underweight",B1787&lt;=24.9,"Normal weight",B1787&lt;=29.9, "overweight",TRUE,"obesity")</f>
        <v>Underweight</v>
      </c>
      <c r="K1787" t="str" cm="1">
        <f t="array" ref="K1787">_xlfn.IFS(C1787&lt;5.7,"Normal",C1787&lt;=6.4,"Predibetics",TRUE,"Diabetes")</f>
        <v>Diabetes</v>
      </c>
    </row>
    <row r="1788" spans="1:11" x14ac:dyDescent="0.3">
      <c r="A1788" t="s">
        <v>582</v>
      </c>
      <c r="B1788">
        <v>17.55</v>
      </c>
      <c r="C1788">
        <v>5.93</v>
      </c>
      <c r="D1788" t="s">
        <v>2379</v>
      </c>
      <c r="E1788" t="s">
        <v>2379</v>
      </c>
      <c r="F1788" t="s">
        <v>2381</v>
      </c>
      <c r="G1788">
        <v>1</v>
      </c>
      <c r="H1788" t="s">
        <v>2380</v>
      </c>
      <c r="J1788" t="str" cm="1">
        <f t="array" ref="J1788">_xlfn.IFS(B1788&lt;18.5,"Underweight",B1788&lt;=24.9,"Normal weight",B1788&lt;=29.9, "overweight",TRUE,"obesity")</f>
        <v>Underweight</v>
      </c>
      <c r="K1788" t="str" cm="1">
        <f t="array" ref="K1788">_xlfn.IFS(C1788&lt;5.7,"Normal",C1788&lt;=6.4,"Predibetics",TRUE,"Diabetes")</f>
        <v>Predibetics</v>
      </c>
    </row>
    <row r="1789" spans="1:11" x14ac:dyDescent="0.3">
      <c r="A1789" t="s">
        <v>581</v>
      </c>
      <c r="B1789">
        <v>29.41</v>
      </c>
      <c r="C1789">
        <v>6.29</v>
      </c>
      <c r="D1789" t="s">
        <v>2380</v>
      </c>
      <c r="E1789" t="s">
        <v>2379</v>
      </c>
      <c r="F1789" t="s">
        <v>2379</v>
      </c>
      <c r="G1789">
        <v>1</v>
      </c>
      <c r="H1789" t="s">
        <v>2380</v>
      </c>
      <c r="J1789" t="str" cm="1">
        <f t="array" ref="J1789">_xlfn.IFS(B1789&lt;18.5,"Underweight",B1789&lt;=24.9,"Normal weight",B1789&lt;=29.9, "overweight",TRUE,"obesity")</f>
        <v>overweight</v>
      </c>
      <c r="K1789" t="str" cm="1">
        <f t="array" ref="K1789">_xlfn.IFS(C1789&lt;5.7,"Normal",C1789&lt;=6.4,"Predibetics",TRUE,"Diabetes")</f>
        <v>Predibetics</v>
      </c>
    </row>
    <row r="1790" spans="1:11" x14ac:dyDescent="0.3">
      <c r="A1790" t="s">
        <v>580</v>
      </c>
      <c r="B1790">
        <v>17.91</v>
      </c>
      <c r="C1790">
        <v>5.65</v>
      </c>
      <c r="D1790" t="s">
        <v>2379</v>
      </c>
      <c r="E1790" t="s">
        <v>2379</v>
      </c>
      <c r="F1790" t="s">
        <v>2379</v>
      </c>
      <c r="G1790">
        <v>1</v>
      </c>
      <c r="H1790" t="s">
        <v>2380</v>
      </c>
      <c r="J1790" t="str" cm="1">
        <f t="array" ref="J1790">_xlfn.IFS(B1790&lt;18.5,"Underweight",B1790&lt;=24.9,"Normal weight",B1790&lt;=29.9, "overweight",TRUE,"obesity")</f>
        <v>Underweight</v>
      </c>
      <c r="K1790" t="str" cm="1">
        <f t="array" ref="K1790">_xlfn.IFS(C1790&lt;5.7,"Normal",C1790&lt;=6.4,"Predibetics",TRUE,"Diabetes")</f>
        <v>Normal</v>
      </c>
    </row>
    <row r="1791" spans="1:11" x14ac:dyDescent="0.3">
      <c r="A1791" t="s">
        <v>579</v>
      </c>
      <c r="B1791">
        <v>31.57</v>
      </c>
      <c r="C1791">
        <v>6.15</v>
      </c>
      <c r="D1791" t="s">
        <v>2379</v>
      </c>
      <c r="E1791" t="s">
        <v>2379</v>
      </c>
      <c r="F1791" t="s">
        <v>2379</v>
      </c>
      <c r="G1791">
        <v>1</v>
      </c>
      <c r="H1791" t="s">
        <v>2380</v>
      </c>
      <c r="J1791" t="str" cm="1">
        <f t="array" ref="J1791">_xlfn.IFS(B1791&lt;18.5,"Underweight",B1791&lt;=24.9,"Normal weight",B1791&lt;=29.9, "overweight",TRUE,"obesity")</f>
        <v>obesity</v>
      </c>
      <c r="K1791" t="str" cm="1">
        <f t="array" ref="K1791">_xlfn.IFS(C1791&lt;5.7,"Normal",C1791&lt;=6.4,"Predibetics",TRUE,"Diabetes")</f>
        <v>Predibetics</v>
      </c>
    </row>
    <row r="1792" spans="1:11" x14ac:dyDescent="0.3">
      <c r="A1792" t="s">
        <v>578</v>
      </c>
      <c r="B1792">
        <v>33.18</v>
      </c>
      <c r="C1792">
        <v>5.22</v>
      </c>
      <c r="D1792" t="s">
        <v>2379</v>
      </c>
      <c r="E1792" t="s">
        <v>2380</v>
      </c>
      <c r="F1792" t="s">
        <v>2379</v>
      </c>
      <c r="G1792">
        <v>1</v>
      </c>
      <c r="H1792" t="s">
        <v>2380</v>
      </c>
      <c r="J1792" t="str" cm="1">
        <f t="array" ref="J1792">_xlfn.IFS(B1792&lt;18.5,"Underweight",B1792&lt;=24.9,"Normal weight",B1792&lt;=29.9, "overweight",TRUE,"obesity")</f>
        <v>obesity</v>
      </c>
      <c r="K1792" t="str" cm="1">
        <f t="array" ref="K1792">_xlfn.IFS(C1792&lt;5.7,"Normal",C1792&lt;=6.4,"Predibetics",TRUE,"Diabetes")</f>
        <v>Normal</v>
      </c>
    </row>
    <row r="1793" spans="1:11" x14ac:dyDescent="0.3">
      <c r="A1793" t="s">
        <v>577</v>
      </c>
      <c r="B1793">
        <v>37</v>
      </c>
      <c r="C1793">
        <v>11.66</v>
      </c>
      <c r="D1793" t="s">
        <v>2379</v>
      </c>
      <c r="E1793" t="s">
        <v>2379</v>
      </c>
      <c r="F1793" t="s">
        <v>2379</v>
      </c>
      <c r="G1793">
        <v>0</v>
      </c>
      <c r="H1793" t="s">
        <v>2380</v>
      </c>
      <c r="J1793" t="str" cm="1">
        <f t="array" ref="J1793">_xlfn.IFS(B1793&lt;18.5,"Underweight",B1793&lt;=24.9,"Normal weight",B1793&lt;=29.9, "overweight",TRUE,"obesity")</f>
        <v>obesity</v>
      </c>
      <c r="K1793" t="str" cm="1">
        <f t="array" ref="K1793">_xlfn.IFS(C1793&lt;5.7,"Normal",C1793&lt;=6.4,"Predibetics",TRUE,"Diabetes")</f>
        <v>Diabetes</v>
      </c>
    </row>
    <row r="1794" spans="1:11" x14ac:dyDescent="0.3">
      <c r="A1794" t="s">
        <v>576</v>
      </c>
      <c r="B1794">
        <v>18.905000000000001</v>
      </c>
      <c r="C1794">
        <v>4.91</v>
      </c>
      <c r="D1794" t="s">
        <v>2380</v>
      </c>
      <c r="E1794" t="s">
        <v>2379</v>
      </c>
      <c r="F1794" t="s">
        <v>2379</v>
      </c>
      <c r="G1794">
        <v>1</v>
      </c>
      <c r="H1794" t="s">
        <v>2380</v>
      </c>
      <c r="J1794" t="str" cm="1">
        <f t="array" ref="J1794">_xlfn.IFS(B1794&lt;18.5,"Underweight",B1794&lt;=24.9,"Normal weight",B1794&lt;=29.9, "overweight",TRUE,"obesity")</f>
        <v>Normal weight</v>
      </c>
      <c r="K1794" t="str" cm="1">
        <f t="array" ref="K1794">_xlfn.IFS(C1794&lt;5.7,"Normal",C1794&lt;=6.4,"Predibetics",TRUE,"Diabetes")</f>
        <v>Normal</v>
      </c>
    </row>
    <row r="1795" spans="1:11" x14ac:dyDescent="0.3">
      <c r="A1795" t="s">
        <v>575</v>
      </c>
      <c r="B1795">
        <v>20.03</v>
      </c>
      <c r="C1795">
        <v>9.25</v>
      </c>
      <c r="D1795" t="s">
        <v>2380</v>
      </c>
      <c r="E1795" t="s">
        <v>2379</v>
      </c>
      <c r="F1795" t="s">
        <v>2379</v>
      </c>
      <c r="G1795">
        <v>0</v>
      </c>
      <c r="H1795" t="s">
        <v>2380</v>
      </c>
      <c r="J1795" t="str" cm="1">
        <f t="array" ref="J1795">_xlfn.IFS(B1795&lt;18.5,"Underweight",B1795&lt;=24.9,"Normal weight",B1795&lt;=29.9, "overweight",TRUE,"obesity")</f>
        <v>Normal weight</v>
      </c>
      <c r="K1795" t="str" cm="1">
        <f t="array" ref="K1795">_xlfn.IFS(C1795&lt;5.7,"Normal",C1795&lt;=6.4,"Predibetics",TRUE,"Diabetes")</f>
        <v>Diabetes</v>
      </c>
    </row>
    <row r="1796" spans="1:11" x14ac:dyDescent="0.3">
      <c r="A1796" t="s">
        <v>574</v>
      </c>
      <c r="B1796">
        <v>16.7</v>
      </c>
      <c r="C1796">
        <v>11.48</v>
      </c>
      <c r="D1796" t="s">
        <v>2379</v>
      </c>
      <c r="E1796" t="s">
        <v>2379</v>
      </c>
      <c r="F1796" t="s">
        <v>2379</v>
      </c>
      <c r="G1796">
        <v>0</v>
      </c>
      <c r="H1796" t="s">
        <v>2380</v>
      </c>
      <c r="J1796" t="str" cm="1">
        <f t="array" ref="J1796">_xlfn.IFS(B1796&lt;18.5,"Underweight",B1796&lt;=24.9,"Normal weight",B1796&lt;=29.9, "overweight",TRUE,"obesity")</f>
        <v>Underweight</v>
      </c>
      <c r="K1796" t="str" cm="1">
        <f t="array" ref="K1796">_xlfn.IFS(C1796&lt;5.7,"Normal",C1796&lt;=6.4,"Predibetics",TRUE,"Diabetes")</f>
        <v>Diabetes</v>
      </c>
    </row>
    <row r="1797" spans="1:11" x14ac:dyDescent="0.3">
      <c r="A1797" t="s">
        <v>573</v>
      </c>
      <c r="B1797">
        <v>39.82</v>
      </c>
      <c r="C1797">
        <v>6.06</v>
      </c>
      <c r="D1797" t="s">
        <v>2379</v>
      </c>
      <c r="E1797" t="s">
        <v>2379</v>
      </c>
      <c r="F1797" t="s">
        <v>2379</v>
      </c>
      <c r="G1797">
        <v>0</v>
      </c>
      <c r="H1797" t="s">
        <v>2380</v>
      </c>
      <c r="J1797" t="str" cm="1">
        <f t="array" ref="J1797">_xlfn.IFS(B1797&lt;18.5,"Underweight",B1797&lt;=24.9,"Normal weight",B1797&lt;=29.9, "overweight",TRUE,"obesity")</f>
        <v>obesity</v>
      </c>
      <c r="K1797" t="str" cm="1">
        <f t="array" ref="K1797">_xlfn.IFS(C1797&lt;5.7,"Normal",C1797&lt;=6.4,"Predibetics",TRUE,"Diabetes")</f>
        <v>Predibetics</v>
      </c>
    </row>
    <row r="1798" spans="1:11" x14ac:dyDescent="0.3">
      <c r="A1798" t="s">
        <v>572</v>
      </c>
      <c r="B1798">
        <v>22.04</v>
      </c>
      <c r="C1798">
        <v>5.86</v>
      </c>
      <c r="D1798" t="s">
        <v>2379</v>
      </c>
      <c r="E1798" t="s">
        <v>2379</v>
      </c>
      <c r="F1798" t="s">
        <v>2379</v>
      </c>
      <c r="G1798">
        <v>1</v>
      </c>
      <c r="H1798" t="s">
        <v>2380</v>
      </c>
      <c r="J1798" t="str" cm="1">
        <f t="array" ref="J1798">_xlfn.IFS(B1798&lt;18.5,"Underweight",B1798&lt;=24.9,"Normal weight",B1798&lt;=29.9, "overweight",TRUE,"obesity")</f>
        <v>Normal weight</v>
      </c>
      <c r="K1798" t="str" cm="1">
        <f t="array" ref="K1798">_xlfn.IFS(C1798&lt;5.7,"Normal",C1798&lt;=6.4,"Predibetics",TRUE,"Diabetes")</f>
        <v>Predibetics</v>
      </c>
    </row>
    <row r="1799" spans="1:11" x14ac:dyDescent="0.3">
      <c r="A1799" t="s">
        <v>571</v>
      </c>
      <c r="B1799">
        <v>28.27</v>
      </c>
      <c r="C1799">
        <v>5.33</v>
      </c>
      <c r="D1799" t="s">
        <v>2379</v>
      </c>
      <c r="E1799" t="s">
        <v>2379</v>
      </c>
      <c r="F1799" t="s">
        <v>2379</v>
      </c>
      <c r="G1799">
        <v>0</v>
      </c>
      <c r="H1799" t="s">
        <v>2380</v>
      </c>
      <c r="J1799" t="str" cm="1">
        <f t="array" ref="J1799">_xlfn.IFS(B1799&lt;18.5,"Underweight",B1799&lt;=24.9,"Normal weight",B1799&lt;=29.9, "overweight",TRUE,"obesity")</f>
        <v>overweight</v>
      </c>
      <c r="K1799" t="str" cm="1">
        <f t="array" ref="K1799">_xlfn.IFS(C1799&lt;5.7,"Normal",C1799&lt;=6.4,"Predibetics",TRUE,"Diabetes")</f>
        <v>Normal</v>
      </c>
    </row>
    <row r="1800" spans="1:11" x14ac:dyDescent="0.3">
      <c r="A1800" t="s">
        <v>570</v>
      </c>
      <c r="B1800">
        <v>18.5</v>
      </c>
      <c r="C1800">
        <v>5.33</v>
      </c>
      <c r="D1800" t="s">
        <v>2379</v>
      </c>
      <c r="E1800" t="s">
        <v>2379</v>
      </c>
      <c r="F1800" t="s">
        <v>2379</v>
      </c>
      <c r="G1800">
        <v>0</v>
      </c>
      <c r="H1800" t="s">
        <v>2380</v>
      </c>
      <c r="J1800" t="str" cm="1">
        <f t="array" ref="J1800">_xlfn.IFS(B1800&lt;18.5,"Underweight",B1800&lt;=24.9,"Normal weight",B1800&lt;=29.9, "overweight",TRUE,"obesity")</f>
        <v>Normal weight</v>
      </c>
      <c r="K1800" t="str" cm="1">
        <f t="array" ref="K1800">_xlfn.IFS(C1800&lt;5.7,"Normal",C1800&lt;=6.4,"Predibetics",TRUE,"Diabetes")</f>
        <v>Normal</v>
      </c>
    </row>
    <row r="1801" spans="1:11" x14ac:dyDescent="0.3">
      <c r="A1801" t="s">
        <v>569</v>
      </c>
      <c r="B1801">
        <v>38.6</v>
      </c>
      <c r="C1801">
        <v>6.02</v>
      </c>
      <c r="D1801" t="s">
        <v>2379</v>
      </c>
      <c r="E1801" t="s">
        <v>2379</v>
      </c>
      <c r="F1801" t="s">
        <v>2379</v>
      </c>
      <c r="G1801">
        <v>1</v>
      </c>
      <c r="H1801" t="s">
        <v>2380</v>
      </c>
      <c r="J1801" t="str" cm="1">
        <f t="array" ref="J1801">_xlfn.IFS(B1801&lt;18.5,"Underweight",B1801&lt;=24.9,"Normal weight",B1801&lt;=29.9, "overweight",TRUE,"obesity")</f>
        <v>obesity</v>
      </c>
      <c r="K1801" t="str" cm="1">
        <f t="array" ref="K1801">_xlfn.IFS(C1801&lt;5.7,"Normal",C1801&lt;=6.4,"Predibetics",TRUE,"Diabetes")</f>
        <v>Predibetics</v>
      </c>
    </row>
    <row r="1802" spans="1:11" x14ac:dyDescent="0.3">
      <c r="A1802" t="s">
        <v>568</v>
      </c>
      <c r="B1802">
        <v>43.12</v>
      </c>
      <c r="C1802">
        <v>6.25</v>
      </c>
      <c r="D1802" t="s">
        <v>2379</v>
      </c>
      <c r="E1802" t="s">
        <v>2379</v>
      </c>
      <c r="F1802" t="s">
        <v>2379</v>
      </c>
      <c r="G1802">
        <v>1</v>
      </c>
      <c r="H1802" t="s">
        <v>2380</v>
      </c>
      <c r="J1802" t="str" cm="1">
        <f t="array" ref="J1802">_xlfn.IFS(B1802&lt;18.5,"Underweight",B1802&lt;=24.9,"Normal weight",B1802&lt;=29.9, "overweight",TRUE,"obesity")</f>
        <v>obesity</v>
      </c>
      <c r="K1802" t="str" cm="1">
        <f t="array" ref="K1802">_xlfn.IFS(C1802&lt;5.7,"Normal",C1802&lt;=6.4,"Predibetics",TRUE,"Diabetes")</f>
        <v>Predibetics</v>
      </c>
    </row>
    <row r="1803" spans="1:11" x14ac:dyDescent="0.3">
      <c r="A1803" t="s">
        <v>567</v>
      </c>
      <c r="B1803">
        <v>30.5</v>
      </c>
      <c r="C1803">
        <v>4.8099999999999996</v>
      </c>
      <c r="D1803" t="s">
        <v>2379</v>
      </c>
      <c r="E1803" t="s">
        <v>2379</v>
      </c>
      <c r="F1803" t="s">
        <v>2379</v>
      </c>
      <c r="G1803">
        <v>1</v>
      </c>
      <c r="H1803" t="s">
        <v>2380</v>
      </c>
      <c r="J1803" t="str" cm="1">
        <f t="array" ref="J1803">_xlfn.IFS(B1803&lt;18.5,"Underweight",B1803&lt;=24.9,"Normal weight",B1803&lt;=29.9, "overweight",TRUE,"obesity")</f>
        <v>obesity</v>
      </c>
      <c r="K1803" t="str" cm="1">
        <f t="array" ref="K1803">_xlfn.IFS(C1803&lt;5.7,"Normal",C1803&lt;=6.4,"Predibetics",TRUE,"Diabetes")</f>
        <v>Normal</v>
      </c>
    </row>
    <row r="1804" spans="1:11" x14ac:dyDescent="0.3">
      <c r="A1804" t="s">
        <v>566</v>
      </c>
      <c r="B1804">
        <v>27.61</v>
      </c>
      <c r="C1804">
        <v>4.5999999999999996</v>
      </c>
      <c r="D1804" t="s">
        <v>2379</v>
      </c>
      <c r="E1804" t="s">
        <v>2379</v>
      </c>
      <c r="F1804" t="s">
        <v>2379</v>
      </c>
      <c r="G1804">
        <v>1</v>
      </c>
      <c r="H1804" t="s">
        <v>2380</v>
      </c>
      <c r="J1804" t="str" cm="1">
        <f t="array" ref="J1804">_xlfn.IFS(B1804&lt;18.5,"Underweight",B1804&lt;=24.9,"Normal weight",B1804&lt;=29.9, "overweight",TRUE,"obesity")</f>
        <v>overweight</v>
      </c>
      <c r="K1804" t="str" cm="1">
        <f t="array" ref="K1804">_xlfn.IFS(C1804&lt;5.7,"Normal",C1804&lt;=6.4,"Predibetics",TRUE,"Diabetes")</f>
        <v>Normal</v>
      </c>
    </row>
    <row r="1805" spans="1:11" x14ac:dyDescent="0.3">
      <c r="A1805" t="s">
        <v>565</v>
      </c>
      <c r="B1805">
        <v>27.1</v>
      </c>
      <c r="C1805">
        <v>5.08</v>
      </c>
      <c r="D1805" t="s">
        <v>2379</v>
      </c>
      <c r="E1805" t="s">
        <v>2379</v>
      </c>
      <c r="F1805" t="s">
        <v>2379</v>
      </c>
      <c r="G1805">
        <v>1</v>
      </c>
      <c r="H1805" t="s">
        <v>2380</v>
      </c>
      <c r="J1805" t="str" cm="1">
        <f t="array" ref="J1805">_xlfn.IFS(B1805&lt;18.5,"Underweight",B1805&lt;=24.9,"Normal weight",B1805&lt;=29.9, "overweight",TRUE,"obesity")</f>
        <v>overweight</v>
      </c>
      <c r="K1805" t="str" cm="1">
        <f t="array" ref="K1805">_xlfn.IFS(C1805&lt;5.7,"Normal",C1805&lt;=6.4,"Predibetics",TRUE,"Diabetes")</f>
        <v>Normal</v>
      </c>
    </row>
    <row r="1806" spans="1:11" x14ac:dyDescent="0.3">
      <c r="A1806" t="s">
        <v>564</v>
      </c>
      <c r="B1806">
        <v>35.93</v>
      </c>
      <c r="C1806">
        <v>5.43</v>
      </c>
      <c r="D1806" t="s">
        <v>2379</v>
      </c>
      <c r="E1806" t="s">
        <v>2380</v>
      </c>
      <c r="F1806" t="s">
        <v>2379</v>
      </c>
      <c r="G1806">
        <v>1</v>
      </c>
      <c r="H1806" t="s">
        <v>2380</v>
      </c>
      <c r="J1806" t="str" cm="1">
        <f t="array" ref="J1806">_xlfn.IFS(B1806&lt;18.5,"Underweight",B1806&lt;=24.9,"Normal weight",B1806&lt;=29.9, "overweight",TRUE,"obesity")</f>
        <v>obesity</v>
      </c>
      <c r="K1806" t="str" cm="1">
        <f t="array" ref="K1806">_xlfn.IFS(C1806&lt;5.7,"Normal",C1806&lt;=6.4,"Predibetics",TRUE,"Diabetes")</f>
        <v>Normal</v>
      </c>
    </row>
    <row r="1807" spans="1:11" x14ac:dyDescent="0.3">
      <c r="A1807" t="s">
        <v>563</v>
      </c>
      <c r="B1807">
        <v>32.68</v>
      </c>
      <c r="C1807">
        <v>5.44</v>
      </c>
      <c r="D1807" t="s">
        <v>2379</v>
      </c>
      <c r="E1807" t="s">
        <v>2379</v>
      </c>
      <c r="F1807" t="s">
        <v>2379</v>
      </c>
      <c r="G1807">
        <v>0</v>
      </c>
      <c r="H1807" t="s">
        <v>2380</v>
      </c>
      <c r="J1807" t="str" cm="1">
        <f t="array" ref="J1807">_xlfn.IFS(B1807&lt;18.5,"Underweight",B1807&lt;=24.9,"Normal weight",B1807&lt;=29.9, "overweight",TRUE,"obesity")</f>
        <v>obesity</v>
      </c>
      <c r="K1807" t="str" cm="1">
        <f t="array" ref="K1807">_xlfn.IFS(C1807&lt;5.7,"Normal",C1807&lt;=6.4,"Predibetics",TRUE,"Diabetes")</f>
        <v>Normal</v>
      </c>
    </row>
    <row r="1808" spans="1:11" x14ac:dyDescent="0.3">
      <c r="A1808" t="s">
        <v>562</v>
      </c>
      <c r="B1808">
        <v>20.74</v>
      </c>
      <c r="C1808">
        <v>11.69</v>
      </c>
      <c r="D1808" t="s">
        <v>2380</v>
      </c>
      <c r="E1808" t="s">
        <v>2379</v>
      </c>
      <c r="F1808" t="s">
        <v>2379</v>
      </c>
      <c r="G1808">
        <v>1</v>
      </c>
      <c r="H1808" t="s">
        <v>2380</v>
      </c>
      <c r="J1808" t="str" cm="1">
        <f t="array" ref="J1808">_xlfn.IFS(B1808&lt;18.5,"Underweight",B1808&lt;=24.9,"Normal weight",B1808&lt;=29.9, "overweight",TRUE,"obesity")</f>
        <v>Normal weight</v>
      </c>
      <c r="K1808" t="str" cm="1">
        <f t="array" ref="K1808">_xlfn.IFS(C1808&lt;5.7,"Normal",C1808&lt;=6.4,"Predibetics",TRUE,"Diabetes")</f>
        <v>Diabetes</v>
      </c>
    </row>
    <row r="1809" spans="1:11" x14ac:dyDescent="0.3">
      <c r="A1809" t="s">
        <v>561</v>
      </c>
      <c r="B1809">
        <v>15.57</v>
      </c>
      <c r="C1809">
        <v>6.07</v>
      </c>
      <c r="D1809" t="s">
        <v>2379</v>
      </c>
      <c r="E1809" t="s">
        <v>2379</v>
      </c>
      <c r="F1809" t="s">
        <v>2379</v>
      </c>
      <c r="G1809">
        <v>0</v>
      </c>
      <c r="H1809" t="s">
        <v>2380</v>
      </c>
      <c r="J1809" t="str" cm="1">
        <f t="array" ref="J1809">_xlfn.IFS(B1809&lt;18.5,"Underweight",B1809&lt;=24.9,"Normal weight",B1809&lt;=29.9, "overweight",TRUE,"obesity")</f>
        <v>Underweight</v>
      </c>
      <c r="K1809" t="str" cm="1">
        <f t="array" ref="K1809">_xlfn.IFS(C1809&lt;5.7,"Normal",C1809&lt;=6.4,"Predibetics",TRUE,"Diabetes")</f>
        <v>Predibetics</v>
      </c>
    </row>
    <row r="1810" spans="1:11" x14ac:dyDescent="0.3">
      <c r="A1810" t="s">
        <v>560</v>
      </c>
      <c r="B1810">
        <v>23.844999999999999</v>
      </c>
      <c r="C1810">
        <v>4.3600000000000003</v>
      </c>
      <c r="D1810" t="s">
        <v>2379</v>
      </c>
      <c r="E1810" t="s">
        <v>2379</v>
      </c>
      <c r="F1810" t="s">
        <v>2379</v>
      </c>
      <c r="G1810">
        <v>0</v>
      </c>
      <c r="H1810" t="s">
        <v>2380</v>
      </c>
      <c r="J1810" t="str" cm="1">
        <f t="array" ref="J1810">_xlfn.IFS(B1810&lt;18.5,"Underweight",B1810&lt;=24.9,"Normal weight",B1810&lt;=29.9, "overweight",TRUE,"obesity")</f>
        <v>Normal weight</v>
      </c>
      <c r="K1810" t="str" cm="1">
        <f t="array" ref="K1810">_xlfn.IFS(C1810&lt;5.7,"Normal",C1810&lt;=6.4,"Predibetics",TRUE,"Diabetes")</f>
        <v>Normal</v>
      </c>
    </row>
    <row r="1811" spans="1:11" x14ac:dyDescent="0.3">
      <c r="A1811" t="s">
        <v>559</v>
      </c>
      <c r="B1811">
        <v>22.895</v>
      </c>
      <c r="C1811">
        <v>5.24</v>
      </c>
      <c r="D1811" t="s">
        <v>2379</v>
      </c>
      <c r="E1811" t="s">
        <v>2379</v>
      </c>
      <c r="F1811" t="s">
        <v>2379</v>
      </c>
      <c r="G1811">
        <v>1</v>
      </c>
      <c r="H1811" t="s">
        <v>2380</v>
      </c>
      <c r="J1811" t="str" cm="1">
        <f t="array" ref="J1811">_xlfn.IFS(B1811&lt;18.5,"Underweight",B1811&lt;=24.9,"Normal weight",B1811&lt;=29.9, "overweight",TRUE,"obesity")</f>
        <v>Normal weight</v>
      </c>
      <c r="K1811" t="str" cm="1">
        <f t="array" ref="K1811">_xlfn.IFS(C1811&lt;5.7,"Normal",C1811&lt;=6.4,"Predibetics",TRUE,"Diabetes")</f>
        <v>Normal</v>
      </c>
    </row>
    <row r="1812" spans="1:11" x14ac:dyDescent="0.3">
      <c r="A1812" t="s">
        <v>558</v>
      </c>
      <c r="B1812">
        <v>21.945</v>
      </c>
      <c r="C1812">
        <v>5.37</v>
      </c>
      <c r="D1812" t="s">
        <v>2379</v>
      </c>
      <c r="E1812" t="s">
        <v>2379</v>
      </c>
      <c r="F1812" t="s">
        <v>2379</v>
      </c>
      <c r="G1812">
        <v>1</v>
      </c>
      <c r="H1812" t="s">
        <v>2379</v>
      </c>
      <c r="J1812" t="str" cm="1">
        <f t="array" ref="J1812">_xlfn.IFS(B1812&lt;18.5,"Underweight",B1812&lt;=24.9,"Normal weight",B1812&lt;=29.9, "overweight",TRUE,"obesity")</f>
        <v>Normal weight</v>
      </c>
      <c r="K1812" t="str" cm="1">
        <f t="array" ref="K1812">_xlfn.IFS(C1812&lt;5.7,"Normal",C1812&lt;=6.4,"Predibetics",TRUE,"Diabetes")</f>
        <v>Normal</v>
      </c>
    </row>
    <row r="1813" spans="1:11" x14ac:dyDescent="0.3">
      <c r="A1813" t="s">
        <v>557</v>
      </c>
      <c r="B1813">
        <v>19.47</v>
      </c>
      <c r="C1813">
        <v>6.6</v>
      </c>
      <c r="D1813" t="s">
        <v>2380</v>
      </c>
      <c r="E1813" t="s">
        <v>2379</v>
      </c>
      <c r="F1813" t="s">
        <v>2379</v>
      </c>
      <c r="G1813">
        <v>0</v>
      </c>
      <c r="H1813" t="s">
        <v>2380</v>
      </c>
      <c r="J1813" t="str" cm="1">
        <f t="array" ref="J1813">_xlfn.IFS(B1813&lt;18.5,"Underweight",B1813&lt;=24.9,"Normal weight",B1813&lt;=29.9, "overweight",TRUE,"obesity")</f>
        <v>Normal weight</v>
      </c>
      <c r="K1813" t="str" cm="1">
        <f t="array" ref="K1813">_xlfn.IFS(C1813&lt;5.7,"Normal",C1813&lt;=6.4,"Predibetics",TRUE,"Diabetes")</f>
        <v>Diabetes</v>
      </c>
    </row>
    <row r="1814" spans="1:11" x14ac:dyDescent="0.3">
      <c r="A1814" t="s">
        <v>556</v>
      </c>
      <c r="B1814">
        <v>15.61</v>
      </c>
      <c r="C1814">
        <v>5.77</v>
      </c>
      <c r="D1814" t="s">
        <v>2379</v>
      </c>
      <c r="E1814" t="s">
        <v>2379</v>
      </c>
      <c r="F1814" t="s">
        <v>2379</v>
      </c>
      <c r="G1814">
        <v>0</v>
      </c>
      <c r="H1814" t="s">
        <v>2380</v>
      </c>
      <c r="J1814" t="str" cm="1">
        <f t="array" ref="J1814">_xlfn.IFS(B1814&lt;18.5,"Underweight",B1814&lt;=24.9,"Normal weight",B1814&lt;=29.9, "overweight",TRUE,"obesity")</f>
        <v>Underweight</v>
      </c>
      <c r="K1814" t="str" cm="1">
        <f t="array" ref="K1814">_xlfn.IFS(C1814&lt;5.7,"Normal",C1814&lt;=6.4,"Predibetics",TRUE,"Diabetes")</f>
        <v>Predibetics</v>
      </c>
    </row>
    <row r="1815" spans="1:11" x14ac:dyDescent="0.3">
      <c r="A1815" t="s">
        <v>555</v>
      </c>
      <c r="B1815">
        <v>28.6</v>
      </c>
      <c r="C1815">
        <v>6.08</v>
      </c>
      <c r="D1815" t="s">
        <v>2379</v>
      </c>
      <c r="E1815" t="s">
        <v>2379</v>
      </c>
      <c r="F1815" t="s">
        <v>2381</v>
      </c>
      <c r="G1815">
        <v>1</v>
      </c>
      <c r="H1815" t="s">
        <v>2380</v>
      </c>
      <c r="J1815" t="str" cm="1">
        <f t="array" ref="J1815">_xlfn.IFS(B1815&lt;18.5,"Underweight",B1815&lt;=24.9,"Normal weight",B1815&lt;=29.9, "overweight",TRUE,"obesity")</f>
        <v>overweight</v>
      </c>
      <c r="K1815" t="str" cm="1">
        <f t="array" ref="K1815">_xlfn.IFS(C1815&lt;5.7,"Normal",C1815&lt;=6.4,"Predibetics",TRUE,"Diabetes")</f>
        <v>Predibetics</v>
      </c>
    </row>
    <row r="1816" spans="1:11" x14ac:dyDescent="0.3">
      <c r="A1816" t="s">
        <v>554</v>
      </c>
      <c r="B1816">
        <v>46.53</v>
      </c>
      <c r="C1816">
        <v>4.16</v>
      </c>
      <c r="D1816" t="s">
        <v>2379</v>
      </c>
      <c r="E1816" t="s">
        <v>2379</v>
      </c>
      <c r="F1816" t="s">
        <v>2379</v>
      </c>
      <c r="G1816">
        <v>0</v>
      </c>
      <c r="H1816" t="s">
        <v>2380</v>
      </c>
      <c r="J1816" t="str" cm="1">
        <f t="array" ref="J1816">_xlfn.IFS(B1816&lt;18.5,"Underweight",B1816&lt;=24.9,"Normal weight",B1816&lt;=29.9, "overweight",TRUE,"obesity")</f>
        <v>obesity</v>
      </c>
      <c r="K1816" t="str" cm="1">
        <f t="array" ref="K1816">_xlfn.IFS(C1816&lt;5.7,"Normal",C1816&lt;=6.4,"Predibetics",TRUE,"Diabetes")</f>
        <v>Normal</v>
      </c>
    </row>
    <row r="1817" spans="1:11" x14ac:dyDescent="0.3">
      <c r="A1817" t="s">
        <v>553</v>
      </c>
      <c r="B1817">
        <v>34.99</v>
      </c>
      <c r="C1817">
        <v>5.0999999999999996</v>
      </c>
      <c r="D1817" t="s">
        <v>2379</v>
      </c>
      <c r="E1817" t="s">
        <v>2379</v>
      </c>
      <c r="F1817" t="s">
        <v>2381</v>
      </c>
      <c r="G1817">
        <v>1</v>
      </c>
      <c r="H1817" t="s">
        <v>2380</v>
      </c>
      <c r="J1817" t="str" cm="1">
        <f t="array" ref="J1817">_xlfn.IFS(B1817&lt;18.5,"Underweight",B1817&lt;=24.9,"Normal weight",B1817&lt;=29.9, "overweight",TRUE,"obesity")</f>
        <v>obesity</v>
      </c>
      <c r="K1817" t="str" cm="1">
        <f t="array" ref="K1817">_xlfn.IFS(C1817&lt;5.7,"Normal",C1817&lt;=6.4,"Predibetics",TRUE,"Diabetes")</f>
        <v>Normal</v>
      </c>
    </row>
    <row r="1818" spans="1:11" x14ac:dyDescent="0.3">
      <c r="A1818" t="s">
        <v>552</v>
      </c>
      <c r="B1818">
        <v>17.05</v>
      </c>
      <c r="C1818">
        <v>5.3</v>
      </c>
      <c r="D1818" t="s">
        <v>2379</v>
      </c>
      <c r="E1818" t="s">
        <v>2379</v>
      </c>
      <c r="F1818" t="s">
        <v>2381</v>
      </c>
      <c r="G1818">
        <v>1</v>
      </c>
      <c r="H1818" t="s">
        <v>2379</v>
      </c>
      <c r="J1818" t="str" cm="1">
        <f t="array" ref="J1818">_xlfn.IFS(B1818&lt;18.5,"Underweight",B1818&lt;=24.9,"Normal weight",B1818&lt;=29.9, "overweight",TRUE,"obesity")</f>
        <v>Underweight</v>
      </c>
      <c r="K1818" t="str" cm="1">
        <f t="array" ref="K1818">_xlfn.IFS(C1818&lt;5.7,"Normal",C1818&lt;=6.4,"Predibetics",TRUE,"Diabetes")</f>
        <v>Normal</v>
      </c>
    </row>
    <row r="1819" spans="1:11" x14ac:dyDescent="0.3">
      <c r="A1819" t="s">
        <v>551</v>
      </c>
      <c r="B1819">
        <v>37.18</v>
      </c>
      <c r="C1819">
        <v>4.9000000000000004</v>
      </c>
      <c r="D1819" t="s">
        <v>2379</v>
      </c>
      <c r="E1819" t="s">
        <v>2379</v>
      </c>
      <c r="F1819" t="s">
        <v>2379</v>
      </c>
      <c r="G1819">
        <v>0</v>
      </c>
      <c r="H1819" t="s">
        <v>2380</v>
      </c>
      <c r="J1819" t="str" cm="1">
        <f t="array" ref="J1819">_xlfn.IFS(B1819&lt;18.5,"Underweight",B1819&lt;=24.9,"Normal weight",B1819&lt;=29.9, "overweight",TRUE,"obesity")</f>
        <v>obesity</v>
      </c>
      <c r="K1819" t="str" cm="1">
        <f t="array" ref="K1819">_xlfn.IFS(C1819&lt;5.7,"Normal",C1819&lt;=6.4,"Predibetics",TRUE,"Diabetes")</f>
        <v>Normal</v>
      </c>
    </row>
    <row r="1820" spans="1:11" x14ac:dyDescent="0.3">
      <c r="A1820" t="s">
        <v>550</v>
      </c>
      <c r="B1820">
        <v>35.200000000000003</v>
      </c>
      <c r="C1820">
        <v>5.55</v>
      </c>
      <c r="D1820" t="s">
        <v>2379</v>
      </c>
      <c r="E1820" t="s">
        <v>2379</v>
      </c>
      <c r="F1820" t="s">
        <v>2379</v>
      </c>
      <c r="G1820">
        <v>0</v>
      </c>
      <c r="H1820" t="s">
        <v>2380</v>
      </c>
      <c r="J1820" t="str" cm="1">
        <f t="array" ref="J1820">_xlfn.IFS(B1820&lt;18.5,"Underweight",B1820&lt;=24.9,"Normal weight",B1820&lt;=29.9, "overweight",TRUE,"obesity")</f>
        <v>obesity</v>
      </c>
      <c r="K1820" t="str" cm="1">
        <f t="array" ref="K1820">_xlfn.IFS(C1820&lt;5.7,"Normal",C1820&lt;=6.4,"Predibetics",TRUE,"Diabetes")</f>
        <v>Normal</v>
      </c>
    </row>
    <row r="1821" spans="1:11" x14ac:dyDescent="0.3">
      <c r="A1821" t="s">
        <v>549</v>
      </c>
      <c r="B1821">
        <v>37.335000000000001</v>
      </c>
      <c r="C1821">
        <v>4.95</v>
      </c>
      <c r="D1821" t="s">
        <v>2379</v>
      </c>
      <c r="E1821" t="s">
        <v>2379</v>
      </c>
      <c r="F1821" t="s">
        <v>2379</v>
      </c>
      <c r="G1821">
        <v>0</v>
      </c>
      <c r="H1821" t="s">
        <v>2380</v>
      </c>
      <c r="J1821" t="str" cm="1">
        <f t="array" ref="J1821">_xlfn.IFS(B1821&lt;18.5,"Underweight",B1821&lt;=24.9,"Normal weight",B1821&lt;=29.9, "overweight",TRUE,"obesity")</f>
        <v>obesity</v>
      </c>
      <c r="K1821" t="str" cm="1">
        <f t="array" ref="K1821">_xlfn.IFS(C1821&lt;5.7,"Normal",C1821&lt;=6.4,"Predibetics",TRUE,"Diabetes")</f>
        <v>Normal</v>
      </c>
    </row>
    <row r="1822" spans="1:11" x14ac:dyDescent="0.3">
      <c r="A1822" t="s">
        <v>548</v>
      </c>
      <c r="B1822">
        <v>27.265000000000001</v>
      </c>
      <c r="C1822">
        <v>6.46</v>
      </c>
      <c r="D1822" t="s">
        <v>2380</v>
      </c>
      <c r="E1822" t="s">
        <v>2379</v>
      </c>
      <c r="F1822" t="s">
        <v>2379</v>
      </c>
      <c r="G1822">
        <v>0</v>
      </c>
      <c r="H1822" t="s">
        <v>2380</v>
      </c>
      <c r="J1822" t="str" cm="1">
        <f t="array" ref="J1822">_xlfn.IFS(B1822&lt;18.5,"Underweight",B1822&lt;=24.9,"Normal weight",B1822&lt;=29.9, "overweight",TRUE,"obesity")</f>
        <v>overweight</v>
      </c>
      <c r="K1822" t="str" cm="1">
        <f t="array" ref="K1822">_xlfn.IFS(C1822&lt;5.7,"Normal",C1822&lt;=6.4,"Predibetics",TRUE,"Diabetes")</f>
        <v>Diabetes</v>
      </c>
    </row>
    <row r="1823" spans="1:11" x14ac:dyDescent="0.3">
      <c r="A1823" t="s">
        <v>547</v>
      </c>
      <c r="B1823">
        <v>30.8</v>
      </c>
      <c r="C1823">
        <v>4.9000000000000004</v>
      </c>
      <c r="D1823" t="s">
        <v>2380</v>
      </c>
      <c r="E1823" t="s">
        <v>2379</v>
      </c>
      <c r="F1823" t="s">
        <v>2379</v>
      </c>
      <c r="G1823">
        <v>0</v>
      </c>
      <c r="H1823" t="s">
        <v>2380</v>
      </c>
      <c r="J1823" t="str" cm="1">
        <f t="array" ref="J1823">_xlfn.IFS(B1823&lt;18.5,"Underweight",B1823&lt;=24.9,"Normal weight",B1823&lt;=29.9, "overweight",TRUE,"obesity")</f>
        <v>obesity</v>
      </c>
      <c r="K1823" t="str" cm="1">
        <f t="array" ref="K1823">_xlfn.IFS(C1823&lt;5.7,"Normal",C1823&lt;=6.4,"Predibetics",TRUE,"Diabetes")</f>
        <v>Normal</v>
      </c>
    </row>
    <row r="1824" spans="1:11" x14ac:dyDescent="0.3">
      <c r="A1824" t="s">
        <v>546</v>
      </c>
      <c r="B1824">
        <v>30.21</v>
      </c>
      <c r="C1824">
        <v>5.21</v>
      </c>
      <c r="D1824" t="s">
        <v>2379</v>
      </c>
      <c r="E1824" t="s">
        <v>2379</v>
      </c>
      <c r="F1824" t="s">
        <v>2379</v>
      </c>
      <c r="G1824">
        <v>1</v>
      </c>
      <c r="H1824" t="s">
        <v>2380</v>
      </c>
      <c r="J1824" t="str" cm="1">
        <f t="array" ref="J1824">_xlfn.IFS(B1824&lt;18.5,"Underweight",B1824&lt;=24.9,"Normal weight",B1824&lt;=29.9, "overweight",TRUE,"obesity")</f>
        <v>obesity</v>
      </c>
      <c r="K1824" t="str" cm="1">
        <f t="array" ref="K1824">_xlfn.IFS(C1824&lt;5.7,"Normal",C1824&lt;=6.4,"Predibetics",TRUE,"Diabetes")</f>
        <v>Normal</v>
      </c>
    </row>
    <row r="1825" spans="1:11" x14ac:dyDescent="0.3">
      <c r="A1825" t="s">
        <v>545</v>
      </c>
      <c r="B1825">
        <v>35.340000000000003</v>
      </c>
      <c r="C1825">
        <v>4.13</v>
      </c>
      <c r="D1825" t="s">
        <v>2379</v>
      </c>
      <c r="E1825" t="s">
        <v>2380</v>
      </c>
      <c r="F1825" t="s">
        <v>2379</v>
      </c>
      <c r="G1825">
        <v>1</v>
      </c>
      <c r="H1825" t="s">
        <v>2380</v>
      </c>
      <c r="J1825" t="str" cm="1">
        <f t="array" ref="J1825">_xlfn.IFS(B1825&lt;18.5,"Underweight",B1825&lt;=24.9,"Normal weight",B1825&lt;=29.9, "overweight",TRUE,"obesity")</f>
        <v>obesity</v>
      </c>
      <c r="K1825" t="str" cm="1">
        <f t="array" ref="K1825">_xlfn.IFS(C1825&lt;5.7,"Normal",C1825&lt;=6.4,"Predibetics",TRUE,"Diabetes")</f>
        <v>Normal</v>
      </c>
    </row>
    <row r="1826" spans="1:11" x14ac:dyDescent="0.3">
      <c r="A1826" t="s">
        <v>544</v>
      </c>
      <c r="B1826">
        <v>26.695</v>
      </c>
      <c r="C1826">
        <v>5.28</v>
      </c>
      <c r="D1826" t="s">
        <v>2379</v>
      </c>
      <c r="E1826" t="s">
        <v>2379</v>
      </c>
      <c r="F1826" t="s">
        <v>2379</v>
      </c>
      <c r="G1826">
        <v>0</v>
      </c>
      <c r="H1826" t="s">
        <v>2380</v>
      </c>
      <c r="J1826" t="str" cm="1">
        <f t="array" ref="J1826">_xlfn.IFS(B1826&lt;18.5,"Underweight",B1826&lt;=24.9,"Normal weight",B1826&lt;=29.9, "overweight",TRUE,"obesity")</f>
        <v>overweight</v>
      </c>
      <c r="K1826" t="str" cm="1">
        <f t="array" ref="K1826">_xlfn.IFS(C1826&lt;5.7,"Normal",C1826&lt;=6.4,"Predibetics",TRUE,"Diabetes")</f>
        <v>Normal</v>
      </c>
    </row>
    <row r="1827" spans="1:11" x14ac:dyDescent="0.3">
      <c r="A1827" t="s">
        <v>543</v>
      </c>
      <c r="B1827">
        <v>29.355</v>
      </c>
      <c r="C1827">
        <v>4.68</v>
      </c>
      <c r="D1827" t="s">
        <v>2380</v>
      </c>
      <c r="E1827" t="s">
        <v>2379</v>
      </c>
      <c r="F1827" t="s">
        <v>2379</v>
      </c>
      <c r="G1827">
        <v>0</v>
      </c>
      <c r="H1827" t="s">
        <v>2380</v>
      </c>
      <c r="J1827" t="str" cm="1">
        <f t="array" ref="J1827">_xlfn.IFS(B1827&lt;18.5,"Underweight",B1827&lt;=24.9,"Normal weight",B1827&lt;=29.9, "overweight",TRUE,"obesity")</f>
        <v>overweight</v>
      </c>
      <c r="K1827" t="str" cm="1">
        <f t="array" ref="K1827">_xlfn.IFS(C1827&lt;5.7,"Normal",C1827&lt;=6.4,"Predibetics",TRUE,"Diabetes")</f>
        <v>Normal</v>
      </c>
    </row>
    <row r="1828" spans="1:11" x14ac:dyDescent="0.3">
      <c r="A1828" t="s">
        <v>542</v>
      </c>
      <c r="B1828">
        <v>29.59</v>
      </c>
      <c r="C1828">
        <v>4.0599999999999996</v>
      </c>
      <c r="D1828" t="s">
        <v>2379</v>
      </c>
      <c r="E1828" t="s">
        <v>2379</v>
      </c>
      <c r="F1828" t="s">
        <v>2379</v>
      </c>
      <c r="G1828">
        <v>0</v>
      </c>
      <c r="H1828" t="s">
        <v>2380</v>
      </c>
      <c r="J1828" t="str" cm="1">
        <f t="array" ref="J1828">_xlfn.IFS(B1828&lt;18.5,"Underweight",B1828&lt;=24.9,"Normal weight",B1828&lt;=29.9, "overweight",TRUE,"obesity")</f>
        <v>overweight</v>
      </c>
      <c r="K1828" t="str" cm="1">
        <f t="array" ref="K1828">_xlfn.IFS(C1828&lt;5.7,"Normal",C1828&lt;=6.4,"Predibetics",TRUE,"Diabetes")</f>
        <v>Normal</v>
      </c>
    </row>
    <row r="1829" spans="1:11" x14ac:dyDescent="0.3">
      <c r="A1829" t="s">
        <v>541</v>
      </c>
      <c r="B1829">
        <v>31.35</v>
      </c>
      <c r="C1829">
        <v>4.2</v>
      </c>
      <c r="D1829" t="s">
        <v>2379</v>
      </c>
      <c r="E1829" t="s">
        <v>2380</v>
      </c>
      <c r="F1829" t="s">
        <v>2379</v>
      </c>
      <c r="G1829">
        <v>1</v>
      </c>
      <c r="H1829" t="s">
        <v>2380</v>
      </c>
      <c r="J1829" t="str" cm="1">
        <f t="array" ref="J1829">_xlfn.IFS(B1829&lt;18.5,"Underweight",B1829&lt;=24.9,"Normal weight",B1829&lt;=29.9, "overweight",TRUE,"obesity")</f>
        <v>obesity</v>
      </c>
      <c r="K1829" t="str" cm="1">
        <f t="array" ref="K1829">_xlfn.IFS(C1829&lt;5.7,"Normal",C1829&lt;=6.4,"Predibetics",TRUE,"Diabetes")</f>
        <v>Normal</v>
      </c>
    </row>
    <row r="1830" spans="1:11" x14ac:dyDescent="0.3">
      <c r="A1830" t="s">
        <v>540</v>
      </c>
      <c r="B1830">
        <v>20.52</v>
      </c>
      <c r="C1830">
        <v>4.83</v>
      </c>
      <c r="D1830" t="s">
        <v>2379</v>
      </c>
      <c r="E1830" t="s">
        <v>2379</v>
      </c>
      <c r="F1830" t="s">
        <v>2379</v>
      </c>
      <c r="G1830">
        <v>0</v>
      </c>
      <c r="H1830" t="s">
        <v>2380</v>
      </c>
      <c r="J1830" t="str" cm="1">
        <f t="array" ref="J1830">_xlfn.IFS(B1830&lt;18.5,"Underweight",B1830&lt;=24.9,"Normal weight",B1830&lt;=29.9, "overweight",TRUE,"obesity")</f>
        <v>Normal weight</v>
      </c>
      <c r="K1830" t="str" cm="1">
        <f t="array" ref="K1830">_xlfn.IFS(C1830&lt;5.7,"Normal",C1830&lt;=6.4,"Predibetics",TRUE,"Diabetes")</f>
        <v>Normal</v>
      </c>
    </row>
    <row r="1831" spans="1:11" x14ac:dyDescent="0.3">
      <c r="A1831" t="s">
        <v>539</v>
      </c>
      <c r="B1831">
        <v>42.9</v>
      </c>
      <c r="C1831">
        <v>4.87</v>
      </c>
      <c r="D1831" t="s">
        <v>2380</v>
      </c>
      <c r="E1831" t="s">
        <v>2379</v>
      </c>
      <c r="F1831" t="s">
        <v>2379</v>
      </c>
      <c r="G1831">
        <v>1</v>
      </c>
      <c r="H1831" t="s">
        <v>2380</v>
      </c>
      <c r="J1831" t="str" cm="1">
        <f t="array" ref="J1831">_xlfn.IFS(B1831&lt;18.5,"Underweight",B1831&lt;=24.9,"Normal weight",B1831&lt;=29.9, "overweight",TRUE,"obesity")</f>
        <v>obesity</v>
      </c>
      <c r="K1831" t="str" cm="1">
        <f t="array" ref="K1831">_xlfn.IFS(C1831&lt;5.7,"Normal",C1831&lt;=6.4,"Predibetics",TRUE,"Diabetes")</f>
        <v>Normal</v>
      </c>
    </row>
    <row r="1832" spans="1:11" x14ac:dyDescent="0.3">
      <c r="A1832" t="s">
        <v>538</v>
      </c>
      <c r="B1832">
        <v>24.6</v>
      </c>
      <c r="C1832">
        <v>5.86</v>
      </c>
      <c r="D1832" t="s">
        <v>2379</v>
      </c>
      <c r="E1832" t="s">
        <v>2379</v>
      </c>
      <c r="F1832" t="s">
        <v>2381</v>
      </c>
      <c r="G1832">
        <v>1</v>
      </c>
      <c r="H1832" t="s">
        <v>2380</v>
      </c>
      <c r="J1832" t="str" cm="1">
        <f t="array" ref="J1832">_xlfn.IFS(B1832&lt;18.5,"Underweight",B1832&lt;=24.9,"Normal weight",B1832&lt;=29.9, "overweight",TRUE,"obesity")</f>
        <v>Normal weight</v>
      </c>
      <c r="K1832" t="str" cm="1">
        <f t="array" ref="K1832">_xlfn.IFS(C1832&lt;5.7,"Normal",C1832&lt;=6.4,"Predibetics",TRUE,"Diabetes")</f>
        <v>Predibetics</v>
      </c>
    </row>
    <row r="1833" spans="1:11" x14ac:dyDescent="0.3">
      <c r="A1833" t="s">
        <v>537</v>
      </c>
      <c r="B1833">
        <v>28.405000000000001</v>
      </c>
      <c r="C1833">
        <v>4.12</v>
      </c>
      <c r="D1833" t="s">
        <v>2379</v>
      </c>
      <c r="E1833" t="s">
        <v>2379</v>
      </c>
      <c r="F1833" t="s">
        <v>2379</v>
      </c>
      <c r="G1833">
        <v>1</v>
      </c>
      <c r="H1833" t="s">
        <v>2380</v>
      </c>
      <c r="J1833" t="str" cm="1">
        <f t="array" ref="J1833">_xlfn.IFS(B1833&lt;18.5,"Underweight",B1833&lt;=24.9,"Normal weight",B1833&lt;=29.9, "overweight",TRUE,"obesity")</f>
        <v>overweight</v>
      </c>
      <c r="K1833" t="str" cm="1">
        <f t="array" ref="K1833">_xlfn.IFS(C1833&lt;5.7,"Normal",C1833&lt;=6.4,"Predibetics",TRUE,"Diabetes")</f>
        <v>Normal</v>
      </c>
    </row>
    <row r="1834" spans="1:11" x14ac:dyDescent="0.3">
      <c r="A1834" t="s">
        <v>536</v>
      </c>
      <c r="B1834">
        <v>34.674999999999997</v>
      </c>
      <c r="C1834">
        <v>5.71</v>
      </c>
      <c r="D1834" t="s">
        <v>2380</v>
      </c>
      <c r="E1834" t="s">
        <v>2379</v>
      </c>
      <c r="F1834" t="s">
        <v>2379</v>
      </c>
      <c r="G1834">
        <v>1</v>
      </c>
      <c r="H1834" t="s">
        <v>2380</v>
      </c>
      <c r="J1834" t="str" cm="1">
        <f t="array" ref="J1834">_xlfn.IFS(B1834&lt;18.5,"Underweight",B1834&lt;=24.9,"Normal weight",B1834&lt;=29.9, "overweight",TRUE,"obesity")</f>
        <v>obesity</v>
      </c>
      <c r="K1834" t="str" cm="1">
        <f t="array" ref="K1834">_xlfn.IFS(C1834&lt;5.7,"Normal",C1834&lt;=6.4,"Predibetics",TRUE,"Diabetes")</f>
        <v>Predibetics</v>
      </c>
    </row>
    <row r="1835" spans="1:11" x14ac:dyDescent="0.3">
      <c r="A1835" t="s">
        <v>535</v>
      </c>
      <c r="B1835">
        <v>18.850000000000001</v>
      </c>
      <c r="C1835">
        <v>6.03</v>
      </c>
      <c r="D1835" t="s">
        <v>2379</v>
      </c>
      <c r="E1835" t="s">
        <v>2379</v>
      </c>
      <c r="F1835" t="s">
        <v>2379</v>
      </c>
      <c r="G1835">
        <v>1</v>
      </c>
      <c r="H1835" t="s">
        <v>2380</v>
      </c>
      <c r="J1835" t="str" cm="1">
        <f t="array" ref="J1835">_xlfn.IFS(B1835&lt;18.5,"Underweight",B1835&lt;=24.9,"Normal weight",B1835&lt;=29.9, "overweight",TRUE,"obesity")</f>
        <v>Normal weight</v>
      </c>
      <c r="K1835" t="str" cm="1">
        <f t="array" ref="K1835">_xlfn.IFS(C1835&lt;5.7,"Normal",C1835&lt;=6.4,"Predibetics",TRUE,"Diabetes")</f>
        <v>Predibetics</v>
      </c>
    </row>
    <row r="1836" spans="1:11" x14ac:dyDescent="0.3">
      <c r="A1836" t="s">
        <v>533</v>
      </c>
      <c r="B1836">
        <v>34.130000000000003</v>
      </c>
      <c r="C1836">
        <v>5.65</v>
      </c>
      <c r="D1836" t="s">
        <v>2379</v>
      </c>
      <c r="E1836" t="s">
        <v>2379</v>
      </c>
      <c r="F1836" t="s">
        <v>2381</v>
      </c>
      <c r="G1836">
        <v>1</v>
      </c>
      <c r="H1836" t="s">
        <v>2379</v>
      </c>
      <c r="J1836" t="str" cm="1">
        <f t="array" ref="J1836">_xlfn.IFS(B1836&lt;18.5,"Underweight",B1836&lt;=24.9,"Normal weight",B1836&lt;=29.9, "overweight",TRUE,"obesity")</f>
        <v>obesity</v>
      </c>
      <c r="K1836" t="str" cm="1">
        <f t="array" ref="K1836">_xlfn.IFS(C1836&lt;5.7,"Normal",C1836&lt;=6.4,"Predibetics",TRUE,"Diabetes")</f>
        <v>Normal</v>
      </c>
    </row>
    <row r="1837" spans="1:11" x14ac:dyDescent="0.3">
      <c r="A1837" t="s">
        <v>532</v>
      </c>
      <c r="B1837">
        <v>17.34</v>
      </c>
      <c r="C1837">
        <v>5.05</v>
      </c>
      <c r="D1837" t="s">
        <v>2379</v>
      </c>
      <c r="E1837" t="s">
        <v>2379</v>
      </c>
      <c r="F1837" t="s">
        <v>2379</v>
      </c>
      <c r="G1837">
        <v>0</v>
      </c>
      <c r="H1837" t="s">
        <v>2379</v>
      </c>
      <c r="J1837" t="str" cm="1">
        <f t="array" ref="J1837">_xlfn.IFS(B1837&lt;18.5,"Underweight",B1837&lt;=24.9,"Normal weight",B1837&lt;=29.9, "overweight",TRUE,"obesity")</f>
        <v>Underweight</v>
      </c>
      <c r="K1837" t="str" cm="1">
        <f t="array" ref="K1837">_xlfn.IFS(C1837&lt;5.7,"Normal",C1837&lt;=6.4,"Predibetics",TRUE,"Diabetes")</f>
        <v>Normal</v>
      </c>
    </row>
    <row r="1838" spans="1:11" x14ac:dyDescent="0.3">
      <c r="A1838" t="s">
        <v>531</v>
      </c>
      <c r="B1838">
        <v>17.440000000000001</v>
      </c>
      <c r="C1838">
        <v>6.26</v>
      </c>
      <c r="D1838" t="s">
        <v>2379</v>
      </c>
      <c r="E1838" t="s">
        <v>2379</v>
      </c>
      <c r="F1838" t="s">
        <v>2379</v>
      </c>
      <c r="G1838">
        <v>0</v>
      </c>
      <c r="H1838" t="s">
        <v>2380</v>
      </c>
      <c r="J1838" t="str" cm="1">
        <f t="array" ref="J1838">_xlfn.IFS(B1838&lt;18.5,"Underweight",B1838&lt;=24.9,"Normal weight",B1838&lt;=29.9, "overweight",TRUE,"obesity")</f>
        <v>Underweight</v>
      </c>
      <c r="K1838" t="str" cm="1">
        <f t="array" ref="K1838">_xlfn.IFS(C1838&lt;5.7,"Normal",C1838&lt;=6.4,"Predibetics",TRUE,"Diabetes")</f>
        <v>Predibetics</v>
      </c>
    </row>
    <row r="1839" spans="1:11" x14ac:dyDescent="0.3">
      <c r="A1839" t="s">
        <v>530</v>
      </c>
      <c r="B1839">
        <v>33.659999999999997</v>
      </c>
      <c r="C1839">
        <v>4.08</v>
      </c>
      <c r="D1839" t="s">
        <v>2380</v>
      </c>
      <c r="E1839" t="s">
        <v>2379</v>
      </c>
      <c r="F1839" t="s">
        <v>2381</v>
      </c>
      <c r="G1839">
        <v>1</v>
      </c>
      <c r="H1839" t="s">
        <v>2379</v>
      </c>
      <c r="J1839" t="str" cm="1">
        <f t="array" ref="J1839">_xlfn.IFS(B1839&lt;18.5,"Underweight",B1839&lt;=24.9,"Normal weight",B1839&lt;=29.9, "overweight",TRUE,"obesity")</f>
        <v>obesity</v>
      </c>
      <c r="K1839" t="str" cm="1">
        <f t="array" ref="K1839">_xlfn.IFS(C1839&lt;5.7,"Normal",C1839&lt;=6.4,"Predibetics",TRUE,"Diabetes")</f>
        <v>Normal</v>
      </c>
    </row>
    <row r="1840" spans="1:11" x14ac:dyDescent="0.3">
      <c r="A1840" t="s">
        <v>529</v>
      </c>
      <c r="B1840">
        <v>21.375</v>
      </c>
      <c r="C1840">
        <v>6.19</v>
      </c>
      <c r="D1840" t="s">
        <v>2380</v>
      </c>
      <c r="E1840" t="s">
        <v>2379</v>
      </c>
      <c r="F1840" t="s">
        <v>2379</v>
      </c>
      <c r="G1840">
        <v>1</v>
      </c>
      <c r="H1840" t="s">
        <v>2380</v>
      </c>
      <c r="J1840" t="str" cm="1">
        <f t="array" ref="J1840">_xlfn.IFS(B1840&lt;18.5,"Underweight",B1840&lt;=24.9,"Normal weight",B1840&lt;=29.9, "overweight",TRUE,"obesity")</f>
        <v>Normal weight</v>
      </c>
      <c r="K1840" t="str" cm="1">
        <f t="array" ref="K1840">_xlfn.IFS(C1840&lt;5.7,"Normal",C1840&lt;=6.4,"Predibetics",TRUE,"Diabetes")</f>
        <v>Predibetics</v>
      </c>
    </row>
    <row r="1841" spans="1:11" x14ac:dyDescent="0.3">
      <c r="A1841" t="s">
        <v>528</v>
      </c>
      <c r="B1841">
        <v>27.14</v>
      </c>
      <c r="C1841">
        <v>6.01</v>
      </c>
      <c r="D1841" t="s">
        <v>2379</v>
      </c>
      <c r="E1841" t="s">
        <v>2379</v>
      </c>
      <c r="F1841" t="s">
        <v>2379</v>
      </c>
      <c r="G1841">
        <v>1</v>
      </c>
      <c r="H1841" t="s">
        <v>2380</v>
      </c>
      <c r="J1841" t="str" cm="1">
        <f t="array" ref="J1841">_xlfn.IFS(B1841&lt;18.5,"Underweight",B1841&lt;=24.9,"Normal weight",B1841&lt;=29.9, "overweight",TRUE,"obesity")</f>
        <v>overweight</v>
      </c>
      <c r="K1841" t="str" cm="1">
        <f t="array" ref="K1841">_xlfn.IFS(C1841&lt;5.7,"Normal",C1841&lt;=6.4,"Predibetics",TRUE,"Diabetes")</f>
        <v>Predibetics</v>
      </c>
    </row>
    <row r="1842" spans="1:11" x14ac:dyDescent="0.3">
      <c r="A1842" t="s">
        <v>527</v>
      </c>
      <c r="B1842">
        <v>35.78</v>
      </c>
      <c r="C1842">
        <v>6.07</v>
      </c>
      <c r="D1842" t="s">
        <v>2379</v>
      </c>
      <c r="E1842" t="s">
        <v>2380</v>
      </c>
      <c r="F1842" t="s">
        <v>2379</v>
      </c>
      <c r="G1842">
        <v>1</v>
      </c>
      <c r="H1842" t="s">
        <v>2379</v>
      </c>
      <c r="J1842" t="str" cm="1">
        <f t="array" ref="J1842">_xlfn.IFS(B1842&lt;18.5,"Underweight",B1842&lt;=24.9,"Normal weight",B1842&lt;=29.9, "overweight",TRUE,"obesity")</f>
        <v>obesity</v>
      </c>
      <c r="K1842" t="str" cm="1">
        <f t="array" ref="K1842">_xlfn.IFS(C1842&lt;5.7,"Normal",C1842&lt;=6.4,"Predibetics",TRUE,"Diabetes")</f>
        <v>Predibetics</v>
      </c>
    </row>
    <row r="1843" spans="1:11" x14ac:dyDescent="0.3">
      <c r="A1843" t="s">
        <v>526</v>
      </c>
      <c r="B1843">
        <v>34.96</v>
      </c>
      <c r="C1843">
        <v>5.63</v>
      </c>
      <c r="D1843" t="s">
        <v>2379</v>
      </c>
      <c r="E1843" t="s">
        <v>2379</v>
      </c>
      <c r="F1843" t="s">
        <v>2379</v>
      </c>
      <c r="G1843">
        <v>0</v>
      </c>
      <c r="H1843" t="s">
        <v>2380</v>
      </c>
      <c r="J1843" t="str" cm="1">
        <f t="array" ref="J1843">_xlfn.IFS(B1843&lt;18.5,"Underweight",B1843&lt;=24.9,"Normal weight",B1843&lt;=29.9, "overweight",TRUE,"obesity")</f>
        <v>obesity</v>
      </c>
      <c r="K1843" t="str" cm="1">
        <f t="array" ref="K1843">_xlfn.IFS(C1843&lt;5.7,"Normal",C1843&lt;=6.4,"Predibetics",TRUE,"Diabetes")</f>
        <v>Normal</v>
      </c>
    </row>
    <row r="1844" spans="1:11" x14ac:dyDescent="0.3">
      <c r="A1844" t="s">
        <v>525</v>
      </c>
      <c r="B1844">
        <v>38.39</v>
      </c>
      <c r="C1844">
        <v>6.05</v>
      </c>
      <c r="D1844" t="s">
        <v>2379</v>
      </c>
      <c r="E1844" t="s">
        <v>2379</v>
      </c>
      <c r="F1844" t="s">
        <v>2379</v>
      </c>
      <c r="G1844">
        <v>0</v>
      </c>
      <c r="H1844" t="s">
        <v>2380</v>
      </c>
      <c r="J1844" t="str" cm="1">
        <f t="array" ref="J1844">_xlfn.IFS(B1844&lt;18.5,"Underweight",B1844&lt;=24.9,"Normal weight",B1844&lt;=29.9, "overweight",TRUE,"obesity")</f>
        <v>obesity</v>
      </c>
      <c r="K1844" t="str" cm="1">
        <f t="array" ref="K1844">_xlfn.IFS(C1844&lt;5.7,"Normal",C1844&lt;=6.4,"Predibetics",TRUE,"Diabetes")</f>
        <v>Predibetics</v>
      </c>
    </row>
    <row r="1845" spans="1:11" x14ac:dyDescent="0.3">
      <c r="A1845" t="s">
        <v>524</v>
      </c>
      <c r="B1845">
        <v>33.82</v>
      </c>
      <c r="C1845">
        <v>4.6500000000000004</v>
      </c>
      <c r="D1845" t="s">
        <v>2379</v>
      </c>
      <c r="E1845" t="s">
        <v>2379</v>
      </c>
      <c r="F1845" t="s">
        <v>2379</v>
      </c>
      <c r="G1845">
        <v>0</v>
      </c>
      <c r="H1845" t="s">
        <v>2380</v>
      </c>
      <c r="J1845" t="str" cm="1">
        <f t="array" ref="J1845">_xlfn.IFS(B1845&lt;18.5,"Underweight",B1845&lt;=24.9,"Normal weight",B1845&lt;=29.9, "overweight",TRUE,"obesity")</f>
        <v>obesity</v>
      </c>
      <c r="K1845" t="str" cm="1">
        <f t="array" ref="K1845">_xlfn.IFS(C1845&lt;5.7,"Normal",C1845&lt;=6.4,"Predibetics",TRUE,"Diabetes")</f>
        <v>Normal</v>
      </c>
    </row>
    <row r="1846" spans="1:11" x14ac:dyDescent="0.3">
      <c r="A1846" t="s">
        <v>523</v>
      </c>
      <c r="B1846">
        <v>27.835000000000001</v>
      </c>
      <c r="C1846">
        <v>5.37</v>
      </c>
      <c r="D1846" t="s">
        <v>2379</v>
      </c>
      <c r="E1846" t="s">
        <v>2379</v>
      </c>
      <c r="F1846" t="s">
        <v>2379</v>
      </c>
      <c r="G1846">
        <v>0</v>
      </c>
      <c r="H1846" t="s">
        <v>2380</v>
      </c>
      <c r="J1846" t="str" cm="1">
        <f t="array" ref="J1846">_xlfn.IFS(B1846&lt;18.5,"Underweight",B1846&lt;=24.9,"Normal weight",B1846&lt;=29.9, "overweight",TRUE,"obesity")</f>
        <v>overweight</v>
      </c>
      <c r="K1846" t="str" cm="1">
        <f t="array" ref="K1846">_xlfn.IFS(C1846&lt;5.7,"Normal",C1846&lt;=6.4,"Predibetics",TRUE,"Diabetes")</f>
        <v>Normal</v>
      </c>
    </row>
    <row r="1847" spans="1:11" x14ac:dyDescent="0.3">
      <c r="A1847" t="s">
        <v>522</v>
      </c>
      <c r="B1847">
        <v>33</v>
      </c>
      <c r="C1847">
        <v>5.39</v>
      </c>
      <c r="D1847" t="s">
        <v>2379</v>
      </c>
      <c r="E1847" t="s">
        <v>2379</v>
      </c>
      <c r="F1847" t="s">
        <v>2379</v>
      </c>
      <c r="G1847">
        <v>0</v>
      </c>
      <c r="H1847" t="s">
        <v>2380</v>
      </c>
      <c r="J1847" t="str" cm="1">
        <f t="array" ref="J1847">_xlfn.IFS(B1847&lt;18.5,"Underweight",B1847&lt;=24.9,"Normal weight",B1847&lt;=29.9, "overweight",TRUE,"obesity")</f>
        <v>obesity</v>
      </c>
      <c r="K1847" t="str" cm="1">
        <f t="array" ref="K1847">_xlfn.IFS(C1847&lt;5.7,"Normal",C1847&lt;=6.4,"Predibetics",TRUE,"Diabetes")</f>
        <v>Normal</v>
      </c>
    </row>
    <row r="1848" spans="1:11" x14ac:dyDescent="0.3">
      <c r="A1848" t="s">
        <v>521</v>
      </c>
      <c r="B1848">
        <v>26.885000000000002</v>
      </c>
      <c r="C1848">
        <v>5.86</v>
      </c>
      <c r="D1848" t="s">
        <v>2379</v>
      </c>
      <c r="E1848" t="s">
        <v>2379</v>
      </c>
      <c r="F1848" t="s">
        <v>2379</v>
      </c>
      <c r="G1848">
        <v>0</v>
      </c>
      <c r="H1848" t="s">
        <v>2380</v>
      </c>
      <c r="J1848" t="str" cm="1">
        <f t="array" ref="J1848">_xlfn.IFS(B1848&lt;18.5,"Underweight",B1848&lt;=24.9,"Normal weight",B1848&lt;=29.9, "overweight",TRUE,"obesity")</f>
        <v>overweight</v>
      </c>
      <c r="K1848" t="str" cm="1">
        <f t="array" ref="K1848">_xlfn.IFS(C1848&lt;5.7,"Normal",C1848&lt;=6.4,"Predibetics",TRUE,"Diabetes")</f>
        <v>Predibetics</v>
      </c>
    </row>
    <row r="1849" spans="1:11" x14ac:dyDescent="0.3">
      <c r="A1849" t="s">
        <v>520</v>
      </c>
      <c r="B1849">
        <v>29.26</v>
      </c>
      <c r="C1849">
        <v>4.4400000000000004</v>
      </c>
      <c r="D1849" t="s">
        <v>2379</v>
      </c>
      <c r="E1849" t="s">
        <v>2379</v>
      </c>
      <c r="F1849" t="s">
        <v>2379</v>
      </c>
      <c r="G1849">
        <v>0</v>
      </c>
      <c r="H1849" t="s">
        <v>2380</v>
      </c>
      <c r="J1849" t="str" cm="1">
        <f t="array" ref="J1849">_xlfn.IFS(B1849&lt;18.5,"Underweight",B1849&lt;=24.9,"Normal weight",B1849&lt;=29.9, "overweight",TRUE,"obesity")</f>
        <v>overweight</v>
      </c>
      <c r="K1849" t="str" cm="1">
        <f t="array" ref="K1849">_xlfn.IFS(C1849&lt;5.7,"Normal",C1849&lt;=6.4,"Predibetics",TRUE,"Diabetes")</f>
        <v>Normal</v>
      </c>
    </row>
    <row r="1850" spans="1:11" x14ac:dyDescent="0.3">
      <c r="A1850" t="s">
        <v>519</v>
      </c>
      <c r="B1850">
        <v>26.98</v>
      </c>
      <c r="C1850">
        <v>4.41</v>
      </c>
      <c r="D1850" t="s">
        <v>2379</v>
      </c>
      <c r="E1850" t="s">
        <v>2379</v>
      </c>
      <c r="F1850" t="s">
        <v>2379</v>
      </c>
      <c r="G1850">
        <v>0</v>
      </c>
      <c r="H1850" t="s">
        <v>2380</v>
      </c>
      <c r="J1850" t="str" cm="1">
        <f t="array" ref="J1850">_xlfn.IFS(B1850&lt;18.5,"Underweight",B1850&lt;=24.9,"Normal weight",B1850&lt;=29.9, "overweight",TRUE,"obesity")</f>
        <v>overweight</v>
      </c>
      <c r="K1850" t="str" cm="1">
        <f t="array" ref="K1850">_xlfn.IFS(C1850&lt;5.7,"Normal",C1850&lt;=6.4,"Predibetics",TRUE,"Diabetes")</f>
        <v>Normal</v>
      </c>
    </row>
    <row r="1851" spans="1:11" x14ac:dyDescent="0.3">
      <c r="A1851" t="s">
        <v>518</v>
      </c>
      <c r="B1851">
        <v>32.11</v>
      </c>
      <c r="C1851">
        <v>5.19</v>
      </c>
      <c r="D1851" t="s">
        <v>2379</v>
      </c>
      <c r="E1851" t="s">
        <v>2379</v>
      </c>
      <c r="F1851" t="s">
        <v>2381</v>
      </c>
      <c r="G1851">
        <v>1</v>
      </c>
      <c r="H1851" t="s">
        <v>2380</v>
      </c>
      <c r="J1851" t="str" cm="1">
        <f t="array" ref="J1851">_xlfn.IFS(B1851&lt;18.5,"Underweight",B1851&lt;=24.9,"Normal weight",B1851&lt;=29.9, "overweight",TRUE,"obesity")</f>
        <v>obesity</v>
      </c>
      <c r="K1851" t="str" cm="1">
        <f t="array" ref="K1851">_xlfn.IFS(C1851&lt;5.7,"Normal",C1851&lt;=6.4,"Predibetics",TRUE,"Diabetes")</f>
        <v>Normal</v>
      </c>
    </row>
    <row r="1852" spans="1:11" x14ac:dyDescent="0.3">
      <c r="A1852" t="s">
        <v>517</v>
      </c>
      <c r="B1852">
        <v>31.73</v>
      </c>
      <c r="C1852">
        <v>5.16</v>
      </c>
      <c r="D1852" t="s">
        <v>2379</v>
      </c>
      <c r="E1852" t="s">
        <v>2379</v>
      </c>
      <c r="F1852" t="s">
        <v>2381</v>
      </c>
      <c r="G1852">
        <v>1</v>
      </c>
      <c r="H1852" t="s">
        <v>2380</v>
      </c>
      <c r="J1852" t="str" cm="1">
        <f t="array" ref="J1852">_xlfn.IFS(B1852&lt;18.5,"Underweight",B1852&lt;=24.9,"Normal weight",B1852&lt;=29.9, "overweight",TRUE,"obesity")</f>
        <v>obesity</v>
      </c>
      <c r="K1852" t="str" cm="1">
        <f t="array" ref="K1852">_xlfn.IFS(C1852&lt;5.7,"Normal",C1852&lt;=6.4,"Predibetics",TRUE,"Diabetes")</f>
        <v>Normal</v>
      </c>
    </row>
    <row r="1853" spans="1:11" x14ac:dyDescent="0.3">
      <c r="A1853" t="s">
        <v>516</v>
      </c>
      <c r="B1853">
        <v>22.515000000000001</v>
      </c>
      <c r="C1853">
        <v>4.24</v>
      </c>
      <c r="D1853" t="s">
        <v>2379</v>
      </c>
      <c r="E1853" t="s">
        <v>2379</v>
      </c>
      <c r="F1853" t="s">
        <v>2379</v>
      </c>
      <c r="G1853">
        <v>0</v>
      </c>
      <c r="H1853" t="s">
        <v>2380</v>
      </c>
      <c r="J1853" t="str" cm="1">
        <f t="array" ref="J1853">_xlfn.IFS(B1853&lt;18.5,"Underweight",B1853&lt;=24.9,"Normal weight",B1853&lt;=29.9, "overweight",TRUE,"obesity")</f>
        <v>Normal weight</v>
      </c>
      <c r="K1853" t="str" cm="1">
        <f t="array" ref="K1853">_xlfn.IFS(C1853&lt;5.7,"Normal",C1853&lt;=6.4,"Predibetics",TRUE,"Diabetes")</f>
        <v>Normal</v>
      </c>
    </row>
    <row r="1854" spans="1:11" x14ac:dyDescent="0.3">
      <c r="A1854" t="s">
        <v>514</v>
      </c>
      <c r="B1854">
        <v>25.9</v>
      </c>
      <c r="C1854">
        <v>5.45</v>
      </c>
      <c r="D1854" t="s">
        <v>2379</v>
      </c>
      <c r="E1854" t="s">
        <v>2379</v>
      </c>
      <c r="F1854" t="s">
        <v>2379</v>
      </c>
      <c r="G1854">
        <v>1</v>
      </c>
      <c r="H1854" t="s">
        <v>2380</v>
      </c>
      <c r="J1854" t="str" cm="1">
        <f t="array" ref="J1854">_xlfn.IFS(B1854&lt;18.5,"Underweight",B1854&lt;=24.9,"Normal weight",B1854&lt;=29.9, "overweight",TRUE,"obesity")</f>
        <v>overweight</v>
      </c>
      <c r="K1854" t="str" cm="1">
        <f t="array" ref="K1854">_xlfn.IFS(C1854&lt;5.7,"Normal",C1854&lt;=6.4,"Predibetics",TRUE,"Diabetes")</f>
        <v>Normal</v>
      </c>
    </row>
    <row r="1855" spans="1:11" x14ac:dyDescent="0.3">
      <c r="A1855" t="s">
        <v>513</v>
      </c>
      <c r="B1855">
        <v>27.72</v>
      </c>
      <c r="C1855">
        <v>5.03</v>
      </c>
      <c r="D1855" t="s">
        <v>2380</v>
      </c>
      <c r="E1855" t="s">
        <v>2379</v>
      </c>
      <c r="F1855" t="s">
        <v>2379</v>
      </c>
      <c r="G1855">
        <v>1</v>
      </c>
      <c r="H1855" t="s">
        <v>2380</v>
      </c>
      <c r="J1855" t="str" cm="1">
        <f t="array" ref="J1855">_xlfn.IFS(B1855&lt;18.5,"Underweight",B1855&lt;=24.9,"Normal weight",B1855&lt;=29.9, "overweight",TRUE,"obesity")</f>
        <v>overweight</v>
      </c>
      <c r="K1855" t="str" cm="1">
        <f t="array" ref="K1855">_xlfn.IFS(C1855&lt;5.7,"Normal",C1855&lt;=6.4,"Predibetics",TRUE,"Diabetes")</f>
        <v>Normal</v>
      </c>
    </row>
    <row r="1856" spans="1:11" x14ac:dyDescent="0.3">
      <c r="A1856" t="s">
        <v>512</v>
      </c>
      <c r="B1856">
        <v>31.5</v>
      </c>
      <c r="C1856">
        <v>9.6199999999999992</v>
      </c>
      <c r="D1856" t="s">
        <v>2380</v>
      </c>
      <c r="E1856" t="s">
        <v>2379</v>
      </c>
      <c r="F1856" t="s">
        <v>2379</v>
      </c>
      <c r="G1856">
        <v>1</v>
      </c>
      <c r="H1856" t="s">
        <v>2380</v>
      </c>
      <c r="J1856" t="str" cm="1">
        <f t="array" ref="J1856">_xlfn.IFS(B1856&lt;18.5,"Underweight",B1856&lt;=24.9,"Normal weight",B1856&lt;=29.9, "overweight",TRUE,"obesity")</f>
        <v>obesity</v>
      </c>
      <c r="K1856" t="str" cm="1">
        <f t="array" ref="K1856">_xlfn.IFS(C1856&lt;5.7,"Normal",C1856&lt;=6.4,"Predibetics",TRUE,"Diabetes")</f>
        <v>Diabetes</v>
      </c>
    </row>
    <row r="1857" spans="1:11" x14ac:dyDescent="0.3">
      <c r="A1857" t="s">
        <v>511</v>
      </c>
      <c r="B1857">
        <v>29.7</v>
      </c>
      <c r="C1857">
        <v>6.77</v>
      </c>
      <c r="D1857" t="s">
        <v>2380</v>
      </c>
      <c r="E1857" t="s">
        <v>2379</v>
      </c>
      <c r="F1857" t="s">
        <v>2379</v>
      </c>
      <c r="G1857">
        <v>1</v>
      </c>
      <c r="H1857" t="s">
        <v>2380</v>
      </c>
      <c r="J1857" t="str" cm="1">
        <f t="array" ref="J1857">_xlfn.IFS(B1857&lt;18.5,"Underweight",B1857&lt;=24.9,"Normal weight",B1857&lt;=29.9, "overweight",TRUE,"obesity")</f>
        <v>overweight</v>
      </c>
      <c r="K1857" t="str" cm="1">
        <f t="array" ref="K1857">_xlfn.IFS(C1857&lt;5.7,"Normal",C1857&lt;=6.4,"Predibetics",TRUE,"Diabetes")</f>
        <v>Diabetes</v>
      </c>
    </row>
    <row r="1858" spans="1:11" x14ac:dyDescent="0.3">
      <c r="A1858" t="s">
        <v>510</v>
      </c>
      <c r="B1858">
        <v>21.26</v>
      </c>
      <c r="C1858">
        <v>5.36</v>
      </c>
      <c r="D1858" t="s">
        <v>2380</v>
      </c>
      <c r="E1858" t="s">
        <v>2379</v>
      </c>
      <c r="F1858" t="s">
        <v>2379</v>
      </c>
      <c r="G1858">
        <v>1</v>
      </c>
      <c r="H1858" t="s">
        <v>2380</v>
      </c>
      <c r="J1858" t="str" cm="1">
        <f t="array" ref="J1858">_xlfn.IFS(B1858&lt;18.5,"Underweight",B1858&lt;=24.9,"Normal weight",B1858&lt;=29.9, "overweight",TRUE,"obesity")</f>
        <v>Normal weight</v>
      </c>
      <c r="K1858" t="str" cm="1">
        <f t="array" ref="K1858">_xlfn.IFS(C1858&lt;5.7,"Normal",C1858&lt;=6.4,"Predibetics",TRUE,"Diabetes")</f>
        <v>Normal</v>
      </c>
    </row>
    <row r="1859" spans="1:11" x14ac:dyDescent="0.3">
      <c r="A1859" t="s">
        <v>509</v>
      </c>
      <c r="B1859">
        <v>17.09</v>
      </c>
      <c r="C1859">
        <v>5.69</v>
      </c>
      <c r="D1859" t="s">
        <v>2379</v>
      </c>
      <c r="E1859" t="s">
        <v>2379</v>
      </c>
      <c r="F1859" t="s">
        <v>2379</v>
      </c>
      <c r="G1859">
        <v>0</v>
      </c>
      <c r="H1859" t="s">
        <v>2380</v>
      </c>
      <c r="J1859" t="str" cm="1">
        <f t="array" ref="J1859">_xlfn.IFS(B1859&lt;18.5,"Underweight",B1859&lt;=24.9,"Normal weight",B1859&lt;=29.9, "overweight",TRUE,"obesity")</f>
        <v>Underweight</v>
      </c>
      <c r="K1859" t="str" cm="1">
        <f t="array" ref="K1859">_xlfn.IFS(C1859&lt;5.7,"Normal",C1859&lt;=6.4,"Predibetics",TRUE,"Diabetes")</f>
        <v>Normal</v>
      </c>
    </row>
    <row r="1860" spans="1:11" x14ac:dyDescent="0.3">
      <c r="A1860" t="s">
        <v>508</v>
      </c>
      <c r="B1860">
        <v>24.3</v>
      </c>
      <c r="C1860">
        <v>4.9000000000000004</v>
      </c>
      <c r="D1860" t="s">
        <v>2380</v>
      </c>
      <c r="E1860" t="s">
        <v>2379</v>
      </c>
      <c r="F1860" t="s">
        <v>2381</v>
      </c>
      <c r="G1860">
        <v>1</v>
      </c>
      <c r="H1860" t="s">
        <v>2379</v>
      </c>
      <c r="J1860" t="str" cm="1">
        <f t="array" ref="J1860">_xlfn.IFS(B1860&lt;18.5,"Underweight",B1860&lt;=24.9,"Normal weight",B1860&lt;=29.9, "overweight",TRUE,"obesity")</f>
        <v>Normal weight</v>
      </c>
      <c r="K1860" t="str" cm="1">
        <f t="array" ref="K1860">_xlfn.IFS(C1860&lt;5.7,"Normal",C1860&lt;=6.4,"Predibetics",TRUE,"Diabetes")</f>
        <v>Normal</v>
      </c>
    </row>
    <row r="1861" spans="1:11" x14ac:dyDescent="0.3">
      <c r="A1861" t="s">
        <v>507</v>
      </c>
      <c r="B1861">
        <v>29.734999999999999</v>
      </c>
      <c r="C1861">
        <v>5.78</v>
      </c>
      <c r="D1861" t="s">
        <v>2379</v>
      </c>
      <c r="E1861" t="s">
        <v>2379</v>
      </c>
      <c r="F1861" t="s">
        <v>2379</v>
      </c>
      <c r="G1861">
        <v>0</v>
      </c>
      <c r="H1861" t="s">
        <v>2380</v>
      </c>
      <c r="J1861" t="str" cm="1">
        <f t="array" ref="J1861">_xlfn.IFS(B1861&lt;18.5,"Underweight",B1861&lt;=24.9,"Normal weight",B1861&lt;=29.9, "overweight",TRUE,"obesity")</f>
        <v>overweight</v>
      </c>
      <c r="K1861" t="str" cm="1">
        <f t="array" ref="K1861">_xlfn.IFS(C1861&lt;5.7,"Normal",C1861&lt;=6.4,"Predibetics",TRUE,"Diabetes")</f>
        <v>Predibetics</v>
      </c>
    </row>
    <row r="1862" spans="1:11" x14ac:dyDescent="0.3">
      <c r="A1862" t="s">
        <v>506</v>
      </c>
      <c r="B1862">
        <v>29.26</v>
      </c>
      <c r="C1862">
        <v>4.7</v>
      </c>
      <c r="D1862" t="s">
        <v>2379</v>
      </c>
      <c r="E1862" t="s">
        <v>2379</v>
      </c>
      <c r="F1862" t="s">
        <v>2379</v>
      </c>
      <c r="G1862">
        <v>0</v>
      </c>
      <c r="H1862" t="s">
        <v>2380</v>
      </c>
      <c r="J1862" t="str" cm="1">
        <f t="array" ref="J1862">_xlfn.IFS(B1862&lt;18.5,"Underweight",B1862&lt;=24.9,"Normal weight",B1862&lt;=29.9, "overweight",TRUE,"obesity")</f>
        <v>overweight</v>
      </c>
      <c r="K1862" t="str" cm="1">
        <f t="array" ref="K1862">_xlfn.IFS(C1862&lt;5.7,"Normal",C1862&lt;=6.4,"Predibetics",TRUE,"Diabetes")</f>
        <v>Normal</v>
      </c>
    </row>
    <row r="1863" spans="1:11" x14ac:dyDescent="0.3">
      <c r="A1863" t="s">
        <v>505</v>
      </c>
      <c r="B1863">
        <v>33</v>
      </c>
      <c r="C1863">
        <v>6.28</v>
      </c>
      <c r="D1863" t="s">
        <v>2379</v>
      </c>
      <c r="E1863" t="s">
        <v>2379</v>
      </c>
      <c r="F1863" t="s">
        <v>2379</v>
      </c>
      <c r="G1863">
        <v>0</v>
      </c>
      <c r="H1863" t="s">
        <v>2380</v>
      </c>
      <c r="J1863" t="str" cm="1">
        <f t="array" ref="J1863">_xlfn.IFS(B1863&lt;18.5,"Underweight",B1863&lt;=24.9,"Normal weight",B1863&lt;=29.9, "overweight",TRUE,"obesity")</f>
        <v>obesity</v>
      </c>
      <c r="K1863" t="str" cm="1">
        <f t="array" ref="K1863">_xlfn.IFS(C1863&lt;5.7,"Normal",C1863&lt;=6.4,"Predibetics",TRUE,"Diabetes")</f>
        <v>Predibetics</v>
      </c>
    </row>
    <row r="1864" spans="1:11" x14ac:dyDescent="0.3">
      <c r="A1864" t="s">
        <v>504</v>
      </c>
      <c r="B1864">
        <v>31.065000000000001</v>
      </c>
      <c r="C1864">
        <v>4.2300000000000004</v>
      </c>
      <c r="D1864" t="s">
        <v>2379</v>
      </c>
      <c r="E1864" t="s">
        <v>2379</v>
      </c>
      <c r="F1864" t="s">
        <v>2379</v>
      </c>
      <c r="G1864">
        <v>0</v>
      </c>
      <c r="H1864" t="s">
        <v>2380</v>
      </c>
      <c r="J1864" t="str" cm="1">
        <f t="array" ref="J1864">_xlfn.IFS(B1864&lt;18.5,"Underweight",B1864&lt;=24.9,"Normal weight",B1864&lt;=29.9, "overweight",TRUE,"obesity")</f>
        <v>obesity</v>
      </c>
      <c r="K1864" t="str" cm="1">
        <f t="array" ref="K1864">_xlfn.IFS(C1864&lt;5.7,"Normal",C1864&lt;=6.4,"Predibetics",TRUE,"Diabetes")</f>
        <v>Normal</v>
      </c>
    </row>
    <row r="1865" spans="1:11" x14ac:dyDescent="0.3">
      <c r="A1865" t="s">
        <v>503</v>
      </c>
      <c r="B1865">
        <v>26.51</v>
      </c>
      <c r="C1865">
        <v>6.17</v>
      </c>
      <c r="D1865" t="s">
        <v>2379</v>
      </c>
      <c r="E1865" t="s">
        <v>2379</v>
      </c>
      <c r="F1865" t="s">
        <v>2379</v>
      </c>
      <c r="G1865">
        <v>0</v>
      </c>
      <c r="H1865" t="s">
        <v>2380</v>
      </c>
      <c r="J1865" t="str" cm="1">
        <f t="array" ref="J1865">_xlfn.IFS(B1865&lt;18.5,"Underweight",B1865&lt;=24.9,"Normal weight",B1865&lt;=29.9, "overweight",TRUE,"obesity")</f>
        <v>overweight</v>
      </c>
      <c r="K1865" t="str" cm="1">
        <f t="array" ref="K1865">_xlfn.IFS(C1865&lt;5.7,"Normal",C1865&lt;=6.4,"Predibetics",TRUE,"Diabetes")</f>
        <v>Predibetics</v>
      </c>
    </row>
    <row r="1866" spans="1:11" x14ac:dyDescent="0.3">
      <c r="A1866" t="s">
        <v>502</v>
      </c>
      <c r="B1866">
        <v>28.88</v>
      </c>
      <c r="C1866">
        <v>4.96</v>
      </c>
      <c r="D1866" t="s">
        <v>2379</v>
      </c>
      <c r="E1866" t="s">
        <v>2379</v>
      </c>
      <c r="F1866" t="s">
        <v>2379</v>
      </c>
      <c r="G1866">
        <v>0</v>
      </c>
      <c r="H1866" t="s">
        <v>2380</v>
      </c>
      <c r="J1866" t="str" cm="1">
        <f t="array" ref="J1866">_xlfn.IFS(B1866&lt;18.5,"Underweight",B1866&lt;=24.9,"Normal weight",B1866&lt;=29.9, "overweight",TRUE,"obesity")</f>
        <v>overweight</v>
      </c>
      <c r="K1866" t="str" cm="1">
        <f t="array" ref="K1866">_xlfn.IFS(C1866&lt;5.7,"Normal",C1866&lt;=6.4,"Predibetics",TRUE,"Diabetes")</f>
        <v>Normal</v>
      </c>
    </row>
    <row r="1867" spans="1:11" x14ac:dyDescent="0.3">
      <c r="A1867" t="s">
        <v>501</v>
      </c>
      <c r="B1867">
        <v>35.814999999999998</v>
      </c>
      <c r="C1867">
        <v>5.1100000000000003</v>
      </c>
      <c r="D1867" t="s">
        <v>2380</v>
      </c>
      <c r="E1867" t="s">
        <v>2379</v>
      </c>
      <c r="F1867" t="s">
        <v>2379</v>
      </c>
      <c r="G1867">
        <v>1</v>
      </c>
      <c r="H1867" t="s">
        <v>2380</v>
      </c>
      <c r="J1867" t="str" cm="1">
        <f t="array" ref="J1867">_xlfn.IFS(B1867&lt;18.5,"Underweight",B1867&lt;=24.9,"Normal weight",B1867&lt;=29.9, "overweight",TRUE,"obesity")</f>
        <v>obesity</v>
      </c>
      <c r="K1867" t="str" cm="1">
        <f t="array" ref="K1867">_xlfn.IFS(C1867&lt;5.7,"Normal",C1867&lt;=6.4,"Predibetics",TRUE,"Diabetes")</f>
        <v>Normal</v>
      </c>
    </row>
    <row r="1868" spans="1:11" x14ac:dyDescent="0.3">
      <c r="A1868" t="s">
        <v>500</v>
      </c>
      <c r="B1868">
        <v>21.28</v>
      </c>
      <c r="C1868">
        <v>4.05</v>
      </c>
      <c r="D1868" t="s">
        <v>2379</v>
      </c>
      <c r="E1868" t="s">
        <v>2380</v>
      </c>
      <c r="F1868" t="s">
        <v>2379</v>
      </c>
      <c r="G1868">
        <v>1</v>
      </c>
      <c r="H1868" t="s">
        <v>2379</v>
      </c>
      <c r="J1868" t="str" cm="1">
        <f t="array" ref="J1868">_xlfn.IFS(B1868&lt;18.5,"Underweight",B1868&lt;=24.9,"Normal weight",B1868&lt;=29.9, "overweight",TRUE,"obesity")</f>
        <v>Normal weight</v>
      </c>
      <c r="K1868" t="str" cm="1">
        <f t="array" ref="K1868">_xlfn.IFS(C1868&lt;5.7,"Normal",C1868&lt;=6.4,"Predibetics",TRUE,"Diabetes")</f>
        <v>Normal</v>
      </c>
    </row>
    <row r="1869" spans="1:11" x14ac:dyDescent="0.3">
      <c r="A1869" t="s">
        <v>499</v>
      </c>
      <c r="B1869">
        <v>33.81</v>
      </c>
      <c r="C1869">
        <v>6.49</v>
      </c>
      <c r="D1869" t="s">
        <v>2379</v>
      </c>
      <c r="E1869" t="s">
        <v>2379</v>
      </c>
      <c r="F1869" t="s">
        <v>2381</v>
      </c>
      <c r="G1869">
        <v>1</v>
      </c>
      <c r="H1869" t="s">
        <v>2380</v>
      </c>
      <c r="J1869" t="str" cm="1">
        <f t="array" ref="J1869">_xlfn.IFS(B1869&lt;18.5,"Underweight",B1869&lt;=24.9,"Normal weight",B1869&lt;=29.9, "overweight",TRUE,"obesity")</f>
        <v>obesity</v>
      </c>
      <c r="K1869" t="str" cm="1">
        <f t="array" ref="K1869">_xlfn.IFS(C1869&lt;5.7,"Normal",C1869&lt;=6.4,"Predibetics",TRUE,"Diabetes")</f>
        <v>Diabetes</v>
      </c>
    </row>
    <row r="1870" spans="1:11" x14ac:dyDescent="0.3">
      <c r="A1870" t="s">
        <v>498</v>
      </c>
      <c r="B1870">
        <v>44.22</v>
      </c>
      <c r="C1870">
        <v>4.1900000000000004</v>
      </c>
      <c r="D1870" t="s">
        <v>2379</v>
      </c>
      <c r="E1870" t="s">
        <v>2379</v>
      </c>
      <c r="F1870" t="s">
        <v>2379</v>
      </c>
      <c r="G1870">
        <v>1</v>
      </c>
      <c r="H1870" t="s">
        <v>2380</v>
      </c>
      <c r="J1870" t="str" cm="1">
        <f t="array" ref="J1870">_xlfn.IFS(B1870&lt;18.5,"Underweight",B1870&lt;=24.9,"Normal weight",B1870&lt;=29.9, "overweight",TRUE,"obesity")</f>
        <v>obesity</v>
      </c>
      <c r="K1870" t="str" cm="1">
        <f t="array" ref="K1870">_xlfn.IFS(C1870&lt;5.7,"Normal",C1870&lt;=6.4,"Predibetics",TRUE,"Diabetes")</f>
        <v>Normal</v>
      </c>
    </row>
    <row r="1871" spans="1:11" x14ac:dyDescent="0.3">
      <c r="A1871" t="s">
        <v>497</v>
      </c>
      <c r="B1871">
        <v>15.46</v>
      </c>
      <c r="C1871">
        <v>4.99</v>
      </c>
      <c r="D1871" t="s">
        <v>2380</v>
      </c>
      <c r="E1871" t="s">
        <v>2379</v>
      </c>
      <c r="F1871" t="s">
        <v>2381</v>
      </c>
      <c r="G1871">
        <v>1</v>
      </c>
      <c r="H1871" t="s">
        <v>2380</v>
      </c>
      <c r="J1871" t="str" cm="1">
        <f t="array" ref="J1871">_xlfn.IFS(B1871&lt;18.5,"Underweight",B1871&lt;=24.9,"Normal weight",B1871&lt;=29.9, "overweight",TRUE,"obesity")</f>
        <v>Underweight</v>
      </c>
      <c r="K1871" t="str" cm="1">
        <f t="array" ref="K1871">_xlfn.IFS(C1871&lt;5.7,"Normal",C1871&lt;=6.4,"Predibetics",TRUE,"Diabetes")</f>
        <v>Normal</v>
      </c>
    </row>
    <row r="1872" spans="1:11" x14ac:dyDescent="0.3">
      <c r="A1872" t="s">
        <v>496</v>
      </c>
      <c r="B1872">
        <v>30.3</v>
      </c>
      <c r="C1872">
        <v>4.7699999999999996</v>
      </c>
      <c r="D1872" t="s">
        <v>2380</v>
      </c>
      <c r="E1872" t="s">
        <v>2379</v>
      </c>
      <c r="F1872" t="s">
        <v>2379</v>
      </c>
      <c r="G1872">
        <v>1</v>
      </c>
      <c r="H1872" t="s">
        <v>2379</v>
      </c>
      <c r="J1872" t="str" cm="1">
        <f t="array" ref="J1872">_xlfn.IFS(B1872&lt;18.5,"Underweight",B1872&lt;=24.9,"Normal weight",B1872&lt;=29.9, "overweight",TRUE,"obesity")</f>
        <v>obesity</v>
      </c>
      <c r="K1872" t="str" cm="1">
        <f t="array" ref="K1872">_xlfn.IFS(C1872&lt;5.7,"Normal",C1872&lt;=6.4,"Predibetics",TRUE,"Diabetes")</f>
        <v>Normal</v>
      </c>
    </row>
    <row r="1873" spans="1:11" x14ac:dyDescent="0.3">
      <c r="A1873" t="s">
        <v>495</v>
      </c>
      <c r="B1873">
        <v>16.670000000000002</v>
      </c>
      <c r="C1873">
        <v>5.46</v>
      </c>
      <c r="D1873" t="s">
        <v>2379</v>
      </c>
      <c r="E1873" t="s">
        <v>2379</v>
      </c>
      <c r="F1873" t="s">
        <v>2379</v>
      </c>
      <c r="G1873">
        <v>0</v>
      </c>
      <c r="H1873" t="s">
        <v>2379</v>
      </c>
      <c r="J1873" t="str" cm="1">
        <f t="array" ref="J1873">_xlfn.IFS(B1873&lt;18.5,"Underweight",B1873&lt;=24.9,"Normal weight",B1873&lt;=29.9, "overweight",TRUE,"obesity")</f>
        <v>Underweight</v>
      </c>
      <c r="K1873" t="str" cm="1">
        <f t="array" ref="K1873">_xlfn.IFS(C1873&lt;5.7,"Normal",C1873&lt;=6.4,"Predibetics",TRUE,"Diabetes")</f>
        <v>Normal</v>
      </c>
    </row>
    <row r="1874" spans="1:11" x14ac:dyDescent="0.3">
      <c r="A1874" t="s">
        <v>494</v>
      </c>
      <c r="B1874">
        <v>28.594999999999999</v>
      </c>
      <c r="C1874">
        <v>5.43</v>
      </c>
      <c r="D1874" t="s">
        <v>2379</v>
      </c>
      <c r="E1874" t="s">
        <v>2379</v>
      </c>
      <c r="F1874" t="s">
        <v>2379</v>
      </c>
      <c r="G1874">
        <v>0</v>
      </c>
      <c r="H1874" t="s">
        <v>2379</v>
      </c>
      <c r="J1874" t="str" cm="1">
        <f t="array" ref="J1874">_xlfn.IFS(B1874&lt;18.5,"Underweight",B1874&lt;=24.9,"Normal weight",B1874&lt;=29.9, "overweight",TRUE,"obesity")</f>
        <v>overweight</v>
      </c>
      <c r="K1874" t="str" cm="1">
        <f t="array" ref="K1874">_xlfn.IFS(C1874&lt;5.7,"Normal",C1874&lt;=6.4,"Predibetics",TRUE,"Diabetes")</f>
        <v>Normal</v>
      </c>
    </row>
    <row r="1875" spans="1:11" x14ac:dyDescent="0.3">
      <c r="A1875" t="s">
        <v>493</v>
      </c>
      <c r="B1875">
        <v>25.934999999999999</v>
      </c>
      <c r="C1875">
        <v>4.29</v>
      </c>
      <c r="D1875" t="s">
        <v>2379</v>
      </c>
      <c r="E1875" t="s">
        <v>2379</v>
      </c>
      <c r="F1875" t="s">
        <v>2379</v>
      </c>
      <c r="G1875">
        <v>0</v>
      </c>
      <c r="H1875" t="s">
        <v>2380</v>
      </c>
      <c r="J1875" t="str" cm="1">
        <f t="array" ref="J1875">_xlfn.IFS(B1875&lt;18.5,"Underweight",B1875&lt;=24.9,"Normal weight",B1875&lt;=29.9, "overweight",TRUE,"obesity")</f>
        <v>overweight</v>
      </c>
      <c r="K1875" t="str" cm="1">
        <f t="array" ref="K1875">_xlfn.IFS(C1875&lt;5.7,"Normal",C1875&lt;=6.4,"Predibetics",TRUE,"Diabetes")</f>
        <v>Normal</v>
      </c>
    </row>
    <row r="1876" spans="1:11" x14ac:dyDescent="0.3">
      <c r="A1876" t="s">
        <v>492</v>
      </c>
      <c r="B1876">
        <v>27.645</v>
      </c>
      <c r="C1876">
        <v>5.25</v>
      </c>
      <c r="D1876" t="s">
        <v>2379</v>
      </c>
      <c r="E1876" t="s">
        <v>2379</v>
      </c>
      <c r="F1876" t="s">
        <v>2379</v>
      </c>
      <c r="G1876">
        <v>1</v>
      </c>
      <c r="H1876" t="s">
        <v>2379</v>
      </c>
      <c r="J1876" t="str" cm="1">
        <f t="array" ref="J1876">_xlfn.IFS(B1876&lt;18.5,"Underweight",B1876&lt;=24.9,"Normal weight",B1876&lt;=29.9, "overweight",TRUE,"obesity")</f>
        <v>overweight</v>
      </c>
      <c r="K1876" t="str" cm="1">
        <f t="array" ref="K1876">_xlfn.IFS(C1876&lt;5.7,"Normal",C1876&lt;=6.4,"Predibetics",TRUE,"Diabetes")</f>
        <v>Normal</v>
      </c>
    </row>
    <row r="1877" spans="1:11" x14ac:dyDescent="0.3">
      <c r="A1877" t="s">
        <v>491</v>
      </c>
      <c r="B1877">
        <v>30.1</v>
      </c>
      <c r="C1877">
        <v>4.04</v>
      </c>
      <c r="D1877" t="s">
        <v>2379</v>
      </c>
      <c r="E1877" t="s">
        <v>2379</v>
      </c>
      <c r="F1877" t="s">
        <v>2379</v>
      </c>
      <c r="G1877">
        <v>1</v>
      </c>
      <c r="H1877" t="s">
        <v>2380</v>
      </c>
      <c r="J1877" t="str" cm="1">
        <f t="array" ref="J1877">_xlfn.IFS(B1877&lt;18.5,"Underweight",B1877&lt;=24.9,"Normal weight",B1877&lt;=29.9, "overweight",TRUE,"obesity")</f>
        <v>obesity</v>
      </c>
      <c r="K1877" t="str" cm="1">
        <f t="array" ref="K1877">_xlfn.IFS(C1877&lt;5.7,"Normal",C1877&lt;=6.4,"Predibetics",TRUE,"Diabetes")</f>
        <v>Normal</v>
      </c>
    </row>
    <row r="1878" spans="1:11" x14ac:dyDescent="0.3">
      <c r="A1878" t="s">
        <v>490</v>
      </c>
      <c r="B1878">
        <v>26.79</v>
      </c>
      <c r="C1878">
        <v>5</v>
      </c>
      <c r="D1878" t="s">
        <v>2380</v>
      </c>
      <c r="E1878" t="s">
        <v>2379</v>
      </c>
      <c r="F1878" t="s">
        <v>2381</v>
      </c>
      <c r="G1878">
        <v>1</v>
      </c>
      <c r="H1878" t="s">
        <v>2380</v>
      </c>
      <c r="J1878" t="str" cm="1">
        <f t="array" ref="J1878">_xlfn.IFS(B1878&lt;18.5,"Underweight",B1878&lt;=24.9,"Normal weight",B1878&lt;=29.9, "overweight",TRUE,"obesity")</f>
        <v>overweight</v>
      </c>
      <c r="K1878" t="str" cm="1">
        <f t="array" ref="K1878">_xlfn.IFS(C1878&lt;5.7,"Normal",C1878&lt;=6.4,"Predibetics",TRUE,"Diabetes")</f>
        <v>Normal</v>
      </c>
    </row>
    <row r="1879" spans="1:11" x14ac:dyDescent="0.3">
      <c r="A1879" t="s">
        <v>489</v>
      </c>
      <c r="B1879">
        <v>27.1</v>
      </c>
      <c r="C1879">
        <v>4.01</v>
      </c>
      <c r="D1879" t="s">
        <v>2380</v>
      </c>
      <c r="E1879" t="s">
        <v>2379</v>
      </c>
      <c r="F1879" t="s">
        <v>2379</v>
      </c>
      <c r="G1879">
        <v>1</v>
      </c>
      <c r="H1879" t="s">
        <v>2380</v>
      </c>
      <c r="J1879" t="str" cm="1">
        <f t="array" ref="J1879">_xlfn.IFS(B1879&lt;18.5,"Underweight",B1879&lt;=24.9,"Normal weight",B1879&lt;=29.9, "overweight",TRUE,"obesity")</f>
        <v>overweight</v>
      </c>
      <c r="K1879" t="str" cm="1">
        <f t="array" ref="K1879">_xlfn.IFS(C1879&lt;5.7,"Normal",C1879&lt;=6.4,"Predibetics",TRUE,"Diabetes")</f>
        <v>Normal</v>
      </c>
    </row>
    <row r="1880" spans="1:11" x14ac:dyDescent="0.3">
      <c r="A1880" t="s">
        <v>488</v>
      </c>
      <c r="B1880">
        <v>24.31</v>
      </c>
      <c r="C1880">
        <v>5.4</v>
      </c>
      <c r="D1880" t="s">
        <v>2379</v>
      </c>
      <c r="E1880" t="s">
        <v>2379</v>
      </c>
      <c r="F1880" t="s">
        <v>2379</v>
      </c>
      <c r="G1880">
        <v>0</v>
      </c>
      <c r="H1880" t="s">
        <v>2380</v>
      </c>
      <c r="J1880" t="str" cm="1">
        <f t="array" ref="J1880">_xlfn.IFS(B1880&lt;18.5,"Underweight",B1880&lt;=24.9,"Normal weight",B1880&lt;=29.9, "overweight",TRUE,"obesity")</f>
        <v>Normal weight</v>
      </c>
      <c r="K1880" t="str" cm="1">
        <f t="array" ref="K1880">_xlfn.IFS(C1880&lt;5.7,"Normal",C1880&lt;=6.4,"Predibetics",TRUE,"Diabetes")</f>
        <v>Normal</v>
      </c>
    </row>
    <row r="1881" spans="1:11" x14ac:dyDescent="0.3">
      <c r="A1881" t="s">
        <v>487</v>
      </c>
      <c r="B1881">
        <v>15.53</v>
      </c>
      <c r="C1881">
        <v>5.81</v>
      </c>
      <c r="D1881" t="s">
        <v>2379</v>
      </c>
      <c r="E1881" t="s">
        <v>2379</v>
      </c>
      <c r="F1881" t="s">
        <v>2379</v>
      </c>
      <c r="G1881">
        <v>1</v>
      </c>
      <c r="H1881" t="s">
        <v>2379</v>
      </c>
      <c r="J1881" t="str" cm="1">
        <f t="array" ref="J1881">_xlfn.IFS(B1881&lt;18.5,"Underweight",B1881&lt;=24.9,"Normal weight",B1881&lt;=29.9, "overweight",TRUE,"obesity")</f>
        <v>Underweight</v>
      </c>
      <c r="K1881" t="str" cm="1">
        <f t="array" ref="K1881">_xlfn.IFS(C1881&lt;5.7,"Normal",C1881&lt;=6.4,"Predibetics",TRUE,"Diabetes")</f>
        <v>Predibetics</v>
      </c>
    </row>
    <row r="1882" spans="1:11" x14ac:dyDescent="0.3">
      <c r="A1882" t="s">
        <v>486</v>
      </c>
      <c r="B1882">
        <v>30.7</v>
      </c>
      <c r="C1882">
        <v>5.82</v>
      </c>
      <c r="D1882" t="s">
        <v>2379</v>
      </c>
      <c r="E1882" t="s">
        <v>2379</v>
      </c>
      <c r="F1882" t="s">
        <v>2379</v>
      </c>
      <c r="G1882">
        <v>1</v>
      </c>
      <c r="H1882" t="s">
        <v>2380</v>
      </c>
      <c r="J1882" t="str" cm="1">
        <f t="array" ref="J1882">_xlfn.IFS(B1882&lt;18.5,"Underweight",B1882&lt;=24.9,"Normal weight",B1882&lt;=29.9, "overweight",TRUE,"obesity")</f>
        <v>obesity</v>
      </c>
      <c r="K1882" t="str" cm="1">
        <f t="array" ref="K1882">_xlfn.IFS(C1882&lt;5.7,"Normal",C1882&lt;=6.4,"Predibetics",TRUE,"Diabetes")</f>
        <v>Predibetics</v>
      </c>
    </row>
    <row r="1883" spans="1:11" x14ac:dyDescent="0.3">
      <c r="A1883" t="s">
        <v>485</v>
      </c>
      <c r="B1883">
        <v>33.33</v>
      </c>
      <c r="C1883">
        <v>4.82</v>
      </c>
      <c r="D1883" t="s">
        <v>2379</v>
      </c>
      <c r="E1883" t="s">
        <v>2379</v>
      </c>
      <c r="F1883" t="s">
        <v>2379</v>
      </c>
      <c r="G1883">
        <v>1</v>
      </c>
      <c r="H1883" t="s">
        <v>2380</v>
      </c>
      <c r="J1883" t="str" cm="1">
        <f t="array" ref="J1883">_xlfn.IFS(B1883&lt;18.5,"Underweight",B1883&lt;=24.9,"Normal weight",B1883&lt;=29.9, "overweight",TRUE,"obesity")</f>
        <v>obesity</v>
      </c>
      <c r="K1883" t="str" cm="1">
        <f t="array" ref="K1883">_xlfn.IFS(C1883&lt;5.7,"Normal",C1883&lt;=6.4,"Predibetics",TRUE,"Diabetes")</f>
        <v>Normal</v>
      </c>
    </row>
    <row r="1884" spans="1:11" x14ac:dyDescent="0.3">
      <c r="A1884" t="s">
        <v>484</v>
      </c>
      <c r="B1884">
        <v>32.4</v>
      </c>
      <c r="C1884">
        <v>5.08</v>
      </c>
      <c r="D1884" t="s">
        <v>2379</v>
      </c>
      <c r="E1884" t="s">
        <v>2379</v>
      </c>
      <c r="F1884" t="s">
        <v>2379</v>
      </c>
      <c r="G1884">
        <v>1</v>
      </c>
      <c r="H1884" t="s">
        <v>2380</v>
      </c>
      <c r="J1884" t="str" cm="1">
        <f t="array" ref="J1884">_xlfn.IFS(B1884&lt;18.5,"Underweight",B1884&lt;=24.9,"Normal weight",B1884&lt;=29.9, "overweight",TRUE,"obesity")</f>
        <v>obesity</v>
      </c>
      <c r="K1884" t="str" cm="1">
        <f t="array" ref="K1884">_xlfn.IFS(C1884&lt;5.7,"Normal",C1884&lt;=6.4,"Predibetics",TRUE,"Diabetes")</f>
        <v>Normal</v>
      </c>
    </row>
    <row r="1885" spans="1:11" x14ac:dyDescent="0.3">
      <c r="A1885" t="s">
        <v>483</v>
      </c>
      <c r="B1885">
        <v>27.93</v>
      </c>
      <c r="C1885">
        <v>5.59</v>
      </c>
      <c r="D1885" t="s">
        <v>2379</v>
      </c>
      <c r="E1885" t="s">
        <v>2379</v>
      </c>
      <c r="F1885" t="s">
        <v>2379</v>
      </c>
      <c r="G1885">
        <v>1</v>
      </c>
      <c r="H1885" t="s">
        <v>2380</v>
      </c>
      <c r="J1885" t="str" cm="1">
        <f t="array" ref="J1885">_xlfn.IFS(B1885&lt;18.5,"Underweight",B1885&lt;=24.9,"Normal weight",B1885&lt;=29.9, "overweight",TRUE,"obesity")</f>
        <v>overweight</v>
      </c>
      <c r="K1885" t="str" cm="1">
        <f t="array" ref="K1885">_xlfn.IFS(C1885&lt;5.7,"Normal",C1885&lt;=6.4,"Predibetics",TRUE,"Diabetes")</f>
        <v>Normal</v>
      </c>
    </row>
    <row r="1886" spans="1:11" x14ac:dyDescent="0.3">
      <c r="A1886" t="s">
        <v>482</v>
      </c>
      <c r="B1886">
        <v>21.754999999999999</v>
      </c>
      <c r="C1886">
        <v>5.12</v>
      </c>
      <c r="D1886" t="s">
        <v>2379</v>
      </c>
      <c r="E1886" t="s">
        <v>2379</v>
      </c>
      <c r="F1886" t="s">
        <v>2379</v>
      </c>
      <c r="G1886">
        <v>0</v>
      </c>
      <c r="H1886" t="s">
        <v>2379</v>
      </c>
      <c r="J1886" t="str" cm="1">
        <f t="array" ref="J1886">_xlfn.IFS(B1886&lt;18.5,"Underweight",B1886&lt;=24.9,"Normal weight",B1886&lt;=29.9, "overweight",TRUE,"obesity")</f>
        <v>Normal weight</v>
      </c>
      <c r="K1886" t="str" cm="1">
        <f t="array" ref="K1886">_xlfn.IFS(C1886&lt;5.7,"Normal",C1886&lt;=6.4,"Predibetics",TRUE,"Diabetes")</f>
        <v>Normal</v>
      </c>
    </row>
    <row r="1887" spans="1:11" x14ac:dyDescent="0.3">
      <c r="A1887" t="s">
        <v>481</v>
      </c>
      <c r="B1887">
        <v>25.934999999999999</v>
      </c>
      <c r="C1887">
        <v>4.95</v>
      </c>
      <c r="D1887" t="s">
        <v>2379</v>
      </c>
      <c r="E1887" t="s">
        <v>2379</v>
      </c>
      <c r="F1887" t="s">
        <v>2379</v>
      </c>
      <c r="G1887">
        <v>0</v>
      </c>
      <c r="H1887" t="s">
        <v>2380</v>
      </c>
      <c r="J1887" t="str" cm="1">
        <f t="array" ref="J1887">_xlfn.IFS(B1887&lt;18.5,"Underweight",B1887&lt;=24.9,"Normal weight",B1887&lt;=29.9, "overweight",TRUE,"obesity")</f>
        <v>overweight</v>
      </c>
      <c r="K1887" t="str" cm="1">
        <f t="array" ref="K1887">_xlfn.IFS(C1887&lt;5.7,"Normal",C1887&lt;=6.4,"Predibetics",TRUE,"Diabetes")</f>
        <v>Normal</v>
      </c>
    </row>
    <row r="1888" spans="1:11" x14ac:dyDescent="0.3">
      <c r="A1888" t="s">
        <v>480</v>
      </c>
      <c r="B1888">
        <v>31.5</v>
      </c>
      <c r="C1888">
        <v>6.16</v>
      </c>
      <c r="D1888" t="s">
        <v>2379</v>
      </c>
      <c r="E1888" t="s">
        <v>2379</v>
      </c>
      <c r="F1888" t="s">
        <v>2379</v>
      </c>
      <c r="G1888">
        <v>0</v>
      </c>
      <c r="H1888" t="s">
        <v>2380</v>
      </c>
      <c r="J1888" t="str" cm="1">
        <f t="array" ref="J1888">_xlfn.IFS(B1888&lt;18.5,"Underweight",B1888&lt;=24.9,"Normal weight",B1888&lt;=29.9, "overweight",TRUE,"obesity")</f>
        <v>obesity</v>
      </c>
      <c r="K1888" t="str" cm="1">
        <f t="array" ref="K1888">_xlfn.IFS(C1888&lt;5.7,"Normal",C1888&lt;=6.4,"Predibetics",TRUE,"Diabetes")</f>
        <v>Predibetics</v>
      </c>
    </row>
    <row r="1889" spans="1:11" x14ac:dyDescent="0.3">
      <c r="A1889" t="s">
        <v>479</v>
      </c>
      <c r="B1889">
        <v>30.03</v>
      </c>
      <c r="C1889">
        <v>6.41</v>
      </c>
      <c r="D1889" t="s">
        <v>2379</v>
      </c>
      <c r="E1889" t="s">
        <v>2379</v>
      </c>
      <c r="F1889" t="s">
        <v>2379</v>
      </c>
      <c r="G1889">
        <v>0</v>
      </c>
      <c r="H1889" t="s">
        <v>2380</v>
      </c>
      <c r="J1889" t="str" cm="1">
        <f t="array" ref="J1889">_xlfn.IFS(B1889&lt;18.5,"Underweight",B1889&lt;=24.9,"Normal weight",B1889&lt;=29.9, "overweight",TRUE,"obesity")</f>
        <v>obesity</v>
      </c>
      <c r="K1889" t="str" cm="1">
        <f t="array" ref="K1889">_xlfn.IFS(C1889&lt;5.7,"Normal",C1889&lt;=6.4,"Predibetics",TRUE,"Diabetes")</f>
        <v>Diabetes</v>
      </c>
    </row>
    <row r="1890" spans="1:11" x14ac:dyDescent="0.3">
      <c r="A1890" t="s">
        <v>478</v>
      </c>
      <c r="B1890">
        <v>33.479999999999997</v>
      </c>
      <c r="C1890">
        <v>8.94</v>
      </c>
      <c r="D1890" t="s">
        <v>2379</v>
      </c>
      <c r="E1890" t="s">
        <v>2379</v>
      </c>
      <c r="F1890" t="s">
        <v>2379</v>
      </c>
      <c r="G1890">
        <v>0</v>
      </c>
      <c r="H1890" t="s">
        <v>2380</v>
      </c>
      <c r="J1890" t="str" cm="1">
        <f t="array" ref="J1890">_xlfn.IFS(B1890&lt;18.5,"Underweight",B1890&lt;=24.9,"Normal weight",B1890&lt;=29.9, "overweight",TRUE,"obesity")</f>
        <v>obesity</v>
      </c>
      <c r="K1890" t="str" cm="1">
        <f t="array" ref="K1890">_xlfn.IFS(C1890&lt;5.7,"Normal",C1890&lt;=6.4,"Predibetics",TRUE,"Diabetes")</f>
        <v>Diabetes</v>
      </c>
    </row>
    <row r="1891" spans="1:11" x14ac:dyDescent="0.3">
      <c r="A1891" t="s">
        <v>477</v>
      </c>
      <c r="B1891">
        <v>16.510000000000002</v>
      </c>
      <c r="C1891">
        <v>4.42</v>
      </c>
      <c r="D1891" t="s">
        <v>2380</v>
      </c>
      <c r="E1891" t="s">
        <v>2379</v>
      </c>
      <c r="F1891" t="s">
        <v>2381</v>
      </c>
      <c r="G1891">
        <v>1</v>
      </c>
      <c r="H1891" t="s">
        <v>2380</v>
      </c>
      <c r="J1891" t="str" cm="1">
        <f t="array" ref="J1891">_xlfn.IFS(B1891&lt;18.5,"Underweight",B1891&lt;=24.9,"Normal weight",B1891&lt;=29.9, "overweight",TRUE,"obesity")</f>
        <v>Underweight</v>
      </c>
      <c r="K1891" t="str" cm="1">
        <f t="array" ref="K1891">_xlfn.IFS(C1891&lt;5.7,"Normal",C1891&lt;=6.4,"Predibetics",TRUE,"Diabetes")</f>
        <v>Normal</v>
      </c>
    </row>
    <row r="1892" spans="1:11" x14ac:dyDescent="0.3">
      <c r="A1892" t="s">
        <v>476</v>
      </c>
      <c r="B1892">
        <v>33.155000000000001</v>
      </c>
      <c r="C1892">
        <v>5.3</v>
      </c>
      <c r="D1892" t="s">
        <v>2380</v>
      </c>
      <c r="E1892" t="s">
        <v>2379</v>
      </c>
      <c r="F1892" t="s">
        <v>2379</v>
      </c>
      <c r="G1892">
        <v>1</v>
      </c>
      <c r="H1892" t="s">
        <v>2380</v>
      </c>
      <c r="J1892" t="str" cm="1">
        <f t="array" ref="J1892">_xlfn.IFS(B1892&lt;18.5,"Underweight",B1892&lt;=24.9,"Normal weight",B1892&lt;=29.9, "overweight",TRUE,"obesity")</f>
        <v>obesity</v>
      </c>
      <c r="K1892" t="str" cm="1">
        <f t="array" ref="K1892">_xlfn.IFS(C1892&lt;5.7,"Normal",C1892&lt;=6.4,"Predibetics",TRUE,"Diabetes")</f>
        <v>Normal</v>
      </c>
    </row>
    <row r="1893" spans="1:11" x14ac:dyDescent="0.3">
      <c r="A1893" t="s">
        <v>475</v>
      </c>
      <c r="B1893">
        <v>37.29</v>
      </c>
      <c r="C1893">
        <v>4.6399999999999997</v>
      </c>
      <c r="D1893" t="s">
        <v>2379</v>
      </c>
      <c r="E1893" t="s">
        <v>2379</v>
      </c>
      <c r="F1893" t="s">
        <v>2381</v>
      </c>
      <c r="G1893">
        <v>1</v>
      </c>
      <c r="H1893" t="s">
        <v>2380</v>
      </c>
      <c r="J1893" t="str" cm="1">
        <f t="array" ref="J1893">_xlfn.IFS(B1893&lt;18.5,"Underweight",B1893&lt;=24.9,"Normal weight",B1893&lt;=29.9, "overweight",TRUE,"obesity")</f>
        <v>obesity</v>
      </c>
      <c r="K1893" t="str" cm="1">
        <f t="array" ref="K1893">_xlfn.IFS(C1893&lt;5.7,"Normal",C1893&lt;=6.4,"Predibetics",TRUE,"Diabetes")</f>
        <v>Normal</v>
      </c>
    </row>
    <row r="1894" spans="1:11" x14ac:dyDescent="0.3">
      <c r="A1894" t="s">
        <v>474</v>
      </c>
      <c r="B1894">
        <v>20.23</v>
      </c>
      <c r="C1894">
        <v>6.16</v>
      </c>
      <c r="D1894" t="s">
        <v>2380</v>
      </c>
      <c r="E1894" t="s">
        <v>2379</v>
      </c>
      <c r="F1894" t="s">
        <v>2379</v>
      </c>
      <c r="G1894">
        <v>1</v>
      </c>
      <c r="H1894" t="s">
        <v>2380</v>
      </c>
      <c r="J1894" t="str" cm="1">
        <f t="array" ref="J1894">_xlfn.IFS(B1894&lt;18.5,"Underweight",B1894&lt;=24.9,"Normal weight",B1894&lt;=29.9, "overweight",TRUE,"obesity")</f>
        <v>Normal weight</v>
      </c>
      <c r="K1894" t="str" cm="1">
        <f t="array" ref="K1894">_xlfn.IFS(C1894&lt;5.7,"Normal",C1894&lt;=6.4,"Predibetics",TRUE,"Diabetes")</f>
        <v>Predibetics</v>
      </c>
    </row>
    <row r="1895" spans="1:11" x14ac:dyDescent="0.3">
      <c r="A1895" t="s">
        <v>473</v>
      </c>
      <c r="B1895">
        <v>28.975000000000001</v>
      </c>
      <c r="C1895">
        <v>4.12</v>
      </c>
      <c r="D1895" t="s">
        <v>2379</v>
      </c>
      <c r="E1895" t="s">
        <v>2379</v>
      </c>
      <c r="F1895" t="s">
        <v>2381</v>
      </c>
      <c r="G1895">
        <v>1</v>
      </c>
      <c r="H1895" t="s">
        <v>2380</v>
      </c>
      <c r="J1895" t="str" cm="1">
        <f t="array" ref="J1895">_xlfn.IFS(B1895&lt;18.5,"Underweight",B1895&lt;=24.9,"Normal weight",B1895&lt;=29.9, "overweight",TRUE,"obesity")</f>
        <v>overweight</v>
      </c>
      <c r="K1895" t="str" cm="1">
        <f t="array" ref="K1895">_xlfn.IFS(C1895&lt;5.7,"Normal",C1895&lt;=6.4,"Predibetics",TRUE,"Diabetes")</f>
        <v>Normal</v>
      </c>
    </row>
    <row r="1896" spans="1:11" x14ac:dyDescent="0.3">
      <c r="A1896" t="s">
        <v>472</v>
      </c>
      <c r="B1896">
        <v>16.420000000000002</v>
      </c>
      <c r="C1896">
        <v>5.77</v>
      </c>
      <c r="D1896" t="s">
        <v>2380</v>
      </c>
      <c r="E1896" t="s">
        <v>2379</v>
      </c>
      <c r="F1896" t="s">
        <v>2381</v>
      </c>
      <c r="G1896">
        <v>1</v>
      </c>
      <c r="H1896" t="s">
        <v>2379</v>
      </c>
      <c r="J1896" t="str" cm="1">
        <f t="array" ref="J1896">_xlfn.IFS(B1896&lt;18.5,"Underweight",B1896&lt;=24.9,"Normal weight",B1896&lt;=29.9, "overweight",TRUE,"obesity")</f>
        <v>Underweight</v>
      </c>
      <c r="K1896" t="str" cm="1">
        <f t="array" ref="K1896">_xlfn.IFS(C1896&lt;5.7,"Normal",C1896&lt;=6.4,"Predibetics",TRUE,"Diabetes")</f>
        <v>Predibetics</v>
      </c>
    </row>
    <row r="1897" spans="1:11" x14ac:dyDescent="0.3">
      <c r="A1897" t="s">
        <v>471</v>
      </c>
      <c r="B1897">
        <v>17.559999999999999</v>
      </c>
      <c r="C1897">
        <v>6.2</v>
      </c>
      <c r="D1897" t="s">
        <v>2379</v>
      </c>
      <c r="E1897" t="s">
        <v>2379</v>
      </c>
      <c r="F1897" t="s">
        <v>2379</v>
      </c>
      <c r="G1897">
        <v>1</v>
      </c>
      <c r="H1897" t="s">
        <v>2379</v>
      </c>
      <c r="J1897" t="str" cm="1">
        <f t="array" ref="J1897">_xlfn.IFS(B1897&lt;18.5,"Underweight",B1897&lt;=24.9,"Normal weight",B1897&lt;=29.9, "overweight",TRUE,"obesity")</f>
        <v>Underweight</v>
      </c>
      <c r="K1897" t="str" cm="1">
        <f t="array" ref="K1897">_xlfn.IFS(C1897&lt;5.7,"Normal",C1897&lt;=6.4,"Predibetics",TRUE,"Diabetes")</f>
        <v>Predibetics</v>
      </c>
    </row>
    <row r="1898" spans="1:11" x14ac:dyDescent="0.3">
      <c r="A1898" t="s">
        <v>470</v>
      </c>
      <c r="B1898">
        <v>24.13</v>
      </c>
      <c r="C1898">
        <v>4.3899999999999997</v>
      </c>
      <c r="D1898" t="s">
        <v>2379</v>
      </c>
      <c r="E1898" t="s">
        <v>2379</v>
      </c>
      <c r="F1898" t="s">
        <v>2379</v>
      </c>
      <c r="G1898">
        <v>1</v>
      </c>
      <c r="H1898" t="s">
        <v>2379</v>
      </c>
      <c r="J1898" t="str" cm="1">
        <f t="array" ref="J1898">_xlfn.IFS(B1898&lt;18.5,"Underweight",B1898&lt;=24.9,"Normal weight",B1898&lt;=29.9, "overweight",TRUE,"obesity")</f>
        <v>Normal weight</v>
      </c>
      <c r="K1898" t="str" cm="1">
        <f t="array" ref="K1898">_xlfn.IFS(C1898&lt;5.7,"Normal",C1898&lt;=6.4,"Predibetics",TRUE,"Diabetes")</f>
        <v>Normal</v>
      </c>
    </row>
    <row r="1899" spans="1:11" x14ac:dyDescent="0.3">
      <c r="A1899" t="s">
        <v>469</v>
      </c>
      <c r="B1899">
        <v>19.95</v>
      </c>
      <c r="C1899">
        <v>5.13</v>
      </c>
      <c r="D1899" t="s">
        <v>2379</v>
      </c>
      <c r="E1899" t="s">
        <v>2380</v>
      </c>
      <c r="F1899" t="s">
        <v>2379</v>
      </c>
      <c r="G1899">
        <v>2</v>
      </c>
      <c r="H1899" t="s">
        <v>2380</v>
      </c>
      <c r="J1899" t="str" cm="1">
        <f t="array" ref="J1899">_xlfn.IFS(B1899&lt;18.5,"Underweight",B1899&lt;=24.9,"Normal weight",B1899&lt;=29.9, "overweight",TRUE,"obesity")</f>
        <v>Normal weight</v>
      </c>
      <c r="K1899" t="str" cm="1">
        <f t="array" ref="K1899">_xlfn.IFS(C1899&lt;5.7,"Normal",C1899&lt;=6.4,"Predibetics",TRUE,"Diabetes")</f>
        <v>Normal</v>
      </c>
    </row>
    <row r="1900" spans="1:11" x14ac:dyDescent="0.3">
      <c r="A1900" t="s">
        <v>468</v>
      </c>
      <c r="B1900">
        <v>21.24</v>
      </c>
      <c r="C1900">
        <v>4.49</v>
      </c>
      <c r="D1900" t="s">
        <v>2379</v>
      </c>
      <c r="E1900" t="s">
        <v>2379</v>
      </c>
      <c r="F1900" t="s">
        <v>2379</v>
      </c>
      <c r="G1900">
        <v>0</v>
      </c>
      <c r="H1900" t="s">
        <v>2380</v>
      </c>
      <c r="J1900" t="str" cm="1">
        <f t="array" ref="J1900">_xlfn.IFS(B1900&lt;18.5,"Underweight",B1900&lt;=24.9,"Normal weight",B1900&lt;=29.9, "overweight",TRUE,"obesity")</f>
        <v>Normal weight</v>
      </c>
      <c r="K1900" t="str" cm="1">
        <f t="array" ref="K1900">_xlfn.IFS(C1900&lt;5.7,"Normal",C1900&lt;=6.4,"Predibetics",TRUE,"Diabetes")</f>
        <v>Normal</v>
      </c>
    </row>
    <row r="1901" spans="1:11" x14ac:dyDescent="0.3">
      <c r="A1901" t="s">
        <v>467</v>
      </c>
      <c r="B1901">
        <v>44.22</v>
      </c>
      <c r="C1901">
        <v>6.35</v>
      </c>
      <c r="D1901" t="s">
        <v>2379</v>
      </c>
      <c r="E1901" t="s">
        <v>2379</v>
      </c>
      <c r="F1901" t="s">
        <v>2379</v>
      </c>
      <c r="G1901">
        <v>0</v>
      </c>
      <c r="H1901" t="s">
        <v>2379</v>
      </c>
      <c r="J1901" t="str" cm="1">
        <f t="array" ref="J1901">_xlfn.IFS(B1901&lt;18.5,"Underweight",B1901&lt;=24.9,"Normal weight",B1901&lt;=29.9, "overweight",TRUE,"obesity")</f>
        <v>obesity</v>
      </c>
      <c r="K1901" t="str" cm="1">
        <f t="array" ref="K1901">_xlfn.IFS(C1901&lt;5.7,"Normal",C1901&lt;=6.4,"Predibetics",TRUE,"Diabetes")</f>
        <v>Predibetics</v>
      </c>
    </row>
    <row r="1902" spans="1:11" x14ac:dyDescent="0.3">
      <c r="A1902" t="s">
        <v>466</v>
      </c>
      <c r="B1902">
        <v>41.1</v>
      </c>
      <c r="C1902">
        <v>5.79</v>
      </c>
      <c r="D1902" t="s">
        <v>2379</v>
      </c>
      <c r="E1902" t="s">
        <v>2379</v>
      </c>
      <c r="F1902" t="s">
        <v>2379</v>
      </c>
      <c r="G1902">
        <v>0</v>
      </c>
      <c r="H1902" t="s">
        <v>2380</v>
      </c>
      <c r="J1902" t="str" cm="1">
        <f t="array" ref="J1902">_xlfn.IFS(B1902&lt;18.5,"Underweight",B1902&lt;=24.9,"Normal weight",B1902&lt;=29.9, "overweight",TRUE,"obesity")</f>
        <v>obesity</v>
      </c>
      <c r="K1902" t="str" cm="1">
        <f t="array" ref="K1902">_xlfn.IFS(C1902&lt;5.7,"Normal",C1902&lt;=6.4,"Predibetics",TRUE,"Diabetes")</f>
        <v>Predibetics</v>
      </c>
    </row>
    <row r="1903" spans="1:11" x14ac:dyDescent="0.3">
      <c r="A1903" t="s">
        <v>465</v>
      </c>
      <c r="B1903">
        <v>34.200000000000003</v>
      </c>
      <c r="C1903">
        <v>4.78</v>
      </c>
      <c r="D1903" t="s">
        <v>2380</v>
      </c>
      <c r="E1903" t="s">
        <v>2379</v>
      </c>
      <c r="F1903" t="s">
        <v>2379</v>
      </c>
      <c r="G1903">
        <v>0</v>
      </c>
      <c r="H1903" t="s">
        <v>2380</v>
      </c>
      <c r="J1903" t="str" cm="1">
        <f t="array" ref="J1903">_xlfn.IFS(B1903&lt;18.5,"Underweight",B1903&lt;=24.9,"Normal weight",B1903&lt;=29.9, "overweight",TRUE,"obesity")</f>
        <v>obesity</v>
      </c>
      <c r="K1903" t="str" cm="1">
        <f t="array" ref="K1903">_xlfn.IFS(C1903&lt;5.7,"Normal",C1903&lt;=6.4,"Predibetics",TRUE,"Diabetes")</f>
        <v>Normal</v>
      </c>
    </row>
    <row r="1904" spans="1:11" x14ac:dyDescent="0.3">
      <c r="A1904" t="s">
        <v>464</v>
      </c>
      <c r="B1904">
        <v>29.92</v>
      </c>
      <c r="C1904">
        <v>6.02</v>
      </c>
      <c r="D1904" t="s">
        <v>2380</v>
      </c>
      <c r="E1904" t="s">
        <v>2379</v>
      </c>
      <c r="F1904" t="s">
        <v>2379</v>
      </c>
      <c r="G1904">
        <v>0</v>
      </c>
      <c r="H1904" t="s">
        <v>2380</v>
      </c>
      <c r="J1904" t="str" cm="1">
        <f t="array" ref="J1904">_xlfn.IFS(B1904&lt;18.5,"Underweight",B1904&lt;=24.9,"Normal weight",B1904&lt;=29.9, "overweight",TRUE,"obesity")</f>
        <v>obesity</v>
      </c>
      <c r="K1904" t="str" cm="1">
        <f t="array" ref="K1904">_xlfn.IFS(C1904&lt;5.7,"Normal",C1904&lt;=6.4,"Predibetics",TRUE,"Diabetes")</f>
        <v>Predibetics</v>
      </c>
    </row>
    <row r="1905" spans="1:11" x14ac:dyDescent="0.3">
      <c r="A1905" t="s">
        <v>463</v>
      </c>
      <c r="B1905">
        <v>28.93</v>
      </c>
      <c r="C1905">
        <v>4.4400000000000004</v>
      </c>
      <c r="D1905" t="s">
        <v>2379</v>
      </c>
      <c r="E1905" t="s">
        <v>2379</v>
      </c>
      <c r="F1905" t="s">
        <v>2379</v>
      </c>
      <c r="G1905">
        <v>0</v>
      </c>
      <c r="H1905" t="s">
        <v>2379</v>
      </c>
      <c r="J1905" t="str" cm="1">
        <f t="array" ref="J1905">_xlfn.IFS(B1905&lt;18.5,"Underweight",B1905&lt;=24.9,"Normal weight",B1905&lt;=29.9, "overweight",TRUE,"obesity")</f>
        <v>overweight</v>
      </c>
      <c r="K1905" t="str" cm="1">
        <f t="array" ref="K1905">_xlfn.IFS(C1905&lt;5.7,"Normal",C1905&lt;=6.4,"Predibetics",TRUE,"Diabetes")</f>
        <v>Normal</v>
      </c>
    </row>
    <row r="1906" spans="1:11" x14ac:dyDescent="0.3">
      <c r="A1906" t="s">
        <v>462</v>
      </c>
      <c r="B1906">
        <v>31.254999999999999</v>
      </c>
      <c r="C1906">
        <v>5.84</v>
      </c>
      <c r="D1906" t="s">
        <v>2380</v>
      </c>
      <c r="E1906" t="s">
        <v>2379</v>
      </c>
      <c r="F1906" t="s">
        <v>2379</v>
      </c>
      <c r="G1906">
        <v>1</v>
      </c>
      <c r="H1906" t="s">
        <v>2380</v>
      </c>
      <c r="J1906" t="str" cm="1">
        <f t="array" ref="J1906">_xlfn.IFS(B1906&lt;18.5,"Underweight",B1906&lt;=24.9,"Normal weight",B1906&lt;=29.9, "overweight",TRUE,"obesity")</f>
        <v>obesity</v>
      </c>
      <c r="K1906" t="str" cm="1">
        <f t="array" ref="K1906">_xlfn.IFS(C1906&lt;5.7,"Normal",C1906&lt;=6.4,"Predibetics",TRUE,"Diabetes")</f>
        <v>Predibetics</v>
      </c>
    </row>
    <row r="1907" spans="1:11" x14ac:dyDescent="0.3">
      <c r="A1907" t="s">
        <v>461</v>
      </c>
      <c r="B1907">
        <v>29.83</v>
      </c>
      <c r="C1907">
        <v>5.39</v>
      </c>
      <c r="D1907" t="s">
        <v>2379</v>
      </c>
      <c r="E1907" t="s">
        <v>2379</v>
      </c>
      <c r="F1907" t="s">
        <v>2379</v>
      </c>
      <c r="G1907">
        <v>0</v>
      </c>
      <c r="H1907" t="s">
        <v>2380</v>
      </c>
      <c r="J1907" t="str" cm="1">
        <f t="array" ref="J1907">_xlfn.IFS(B1907&lt;18.5,"Underweight",B1907&lt;=24.9,"Normal weight",B1907&lt;=29.9, "overweight",TRUE,"obesity")</f>
        <v>overweight</v>
      </c>
      <c r="K1907" t="str" cm="1">
        <f t="array" ref="K1907">_xlfn.IFS(C1907&lt;5.7,"Normal",C1907&lt;=6.4,"Predibetics",TRUE,"Diabetes")</f>
        <v>Normal</v>
      </c>
    </row>
    <row r="1908" spans="1:11" x14ac:dyDescent="0.3">
      <c r="A1908" t="s">
        <v>460</v>
      </c>
      <c r="B1908">
        <v>29.59</v>
      </c>
      <c r="C1908">
        <v>6.16</v>
      </c>
      <c r="D1908" t="s">
        <v>2379</v>
      </c>
      <c r="E1908" t="s">
        <v>2379</v>
      </c>
      <c r="F1908" t="s">
        <v>2381</v>
      </c>
      <c r="G1908">
        <v>1</v>
      </c>
      <c r="H1908" t="s">
        <v>2380</v>
      </c>
      <c r="J1908" t="str" cm="1">
        <f t="array" ref="J1908">_xlfn.IFS(B1908&lt;18.5,"Underweight",B1908&lt;=24.9,"Normal weight",B1908&lt;=29.9, "overweight",TRUE,"obesity")</f>
        <v>overweight</v>
      </c>
      <c r="K1908" t="str" cm="1">
        <f t="array" ref="K1908">_xlfn.IFS(C1908&lt;5.7,"Normal",C1908&lt;=6.4,"Predibetics",TRUE,"Diabetes")</f>
        <v>Predibetics</v>
      </c>
    </row>
    <row r="1909" spans="1:11" x14ac:dyDescent="0.3">
      <c r="A1909" t="s">
        <v>459</v>
      </c>
      <c r="B1909">
        <v>31.16</v>
      </c>
      <c r="C1909">
        <v>4.49</v>
      </c>
      <c r="D1909" t="s">
        <v>2379</v>
      </c>
      <c r="E1909" t="s">
        <v>2379</v>
      </c>
      <c r="F1909" t="s">
        <v>2381</v>
      </c>
      <c r="G1909">
        <v>1</v>
      </c>
      <c r="H1909" t="s">
        <v>2380</v>
      </c>
      <c r="J1909" t="str" cm="1">
        <f t="array" ref="J1909">_xlfn.IFS(B1909&lt;18.5,"Underweight",B1909&lt;=24.9,"Normal weight",B1909&lt;=29.9, "overweight",TRUE,"obesity")</f>
        <v>obesity</v>
      </c>
      <c r="K1909" t="str" cm="1">
        <f t="array" ref="K1909">_xlfn.IFS(C1909&lt;5.7,"Normal",C1909&lt;=6.4,"Predibetics",TRUE,"Diabetes")</f>
        <v>Normal</v>
      </c>
    </row>
    <row r="1910" spans="1:11" x14ac:dyDescent="0.3">
      <c r="A1910" t="s">
        <v>458</v>
      </c>
      <c r="B1910">
        <v>34.21</v>
      </c>
      <c r="C1910">
        <v>4.4800000000000004</v>
      </c>
      <c r="D1910" t="s">
        <v>2380</v>
      </c>
      <c r="E1910" t="s">
        <v>2379</v>
      </c>
      <c r="F1910" t="s">
        <v>2379</v>
      </c>
      <c r="G1910">
        <v>1</v>
      </c>
      <c r="H1910" t="s">
        <v>2380</v>
      </c>
      <c r="J1910" t="str" cm="1">
        <f t="array" ref="J1910">_xlfn.IFS(B1910&lt;18.5,"Underweight",B1910&lt;=24.9,"Normal weight",B1910&lt;=29.9, "overweight",TRUE,"obesity")</f>
        <v>obesity</v>
      </c>
      <c r="K1910" t="str" cm="1">
        <f t="array" ref="K1910">_xlfn.IFS(C1910&lt;5.7,"Normal",C1910&lt;=6.4,"Predibetics",TRUE,"Diabetes")</f>
        <v>Normal</v>
      </c>
    </row>
    <row r="1911" spans="1:11" x14ac:dyDescent="0.3">
      <c r="A1911" t="s">
        <v>457</v>
      </c>
      <c r="B1911">
        <v>34.86</v>
      </c>
      <c r="C1911">
        <v>10.97</v>
      </c>
      <c r="D1911" t="s">
        <v>2379</v>
      </c>
      <c r="E1911" t="s">
        <v>2379</v>
      </c>
      <c r="F1911" t="s">
        <v>2379</v>
      </c>
      <c r="G1911">
        <v>0</v>
      </c>
      <c r="H1911" t="s">
        <v>2380</v>
      </c>
      <c r="J1911" t="str" cm="1">
        <f t="array" ref="J1911">_xlfn.IFS(B1911&lt;18.5,"Underweight",B1911&lt;=24.9,"Normal weight",B1911&lt;=29.9, "overweight",TRUE,"obesity")</f>
        <v>obesity</v>
      </c>
      <c r="K1911" t="str" cm="1">
        <f t="array" ref="K1911">_xlfn.IFS(C1911&lt;5.7,"Normal",C1911&lt;=6.4,"Predibetics",TRUE,"Diabetes")</f>
        <v>Diabetes</v>
      </c>
    </row>
    <row r="1912" spans="1:11" x14ac:dyDescent="0.3">
      <c r="A1912" t="s">
        <v>456</v>
      </c>
      <c r="B1912">
        <v>34.58</v>
      </c>
      <c r="C1912">
        <v>5.14</v>
      </c>
      <c r="D1912" t="s">
        <v>2379</v>
      </c>
      <c r="E1912" t="s">
        <v>2380</v>
      </c>
      <c r="F1912" t="s">
        <v>2379</v>
      </c>
      <c r="G1912">
        <v>2</v>
      </c>
      <c r="H1912" t="s">
        <v>2379</v>
      </c>
      <c r="J1912" t="str" cm="1">
        <f t="array" ref="J1912">_xlfn.IFS(B1912&lt;18.5,"Underweight",B1912&lt;=24.9,"Normal weight",B1912&lt;=29.9, "overweight",TRUE,"obesity")</f>
        <v>obesity</v>
      </c>
      <c r="K1912" t="str" cm="1">
        <f t="array" ref="K1912">_xlfn.IFS(C1912&lt;5.7,"Normal",C1912&lt;=6.4,"Predibetics",TRUE,"Diabetes")</f>
        <v>Normal</v>
      </c>
    </row>
    <row r="1913" spans="1:11" x14ac:dyDescent="0.3">
      <c r="A1913" t="s">
        <v>455</v>
      </c>
      <c r="B1913">
        <v>17.940000000000001</v>
      </c>
      <c r="C1913">
        <v>5.17</v>
      </c>
      <c r="D1913" t="s">
        <v>2380</v>
      </c>
      <c r="E1913" t="s">
        <v>2379</v>
      </c>
      <c r="F1913" t="s">
        <v>2379</v>
      </c>
      <c r="G1913">
        <v>0</v>
      </c>
      <c r="H1913" t="s">
        <v>2379</v>
      </c>
      <c r="J1913" t="str" cm="1">
        <f t="array" ref="J1913">_xlfn.IFS(B1913&lt;18.5,"Underweight",B1913&lt;=24.9,"Normal weight",B1913&lt;=29.9, "overweight",TRUE,"obesity")</f>
        <v>Underweight</v>
      </c>
      <c r="K1913" t="str" cm="1">
        <f t="array" ref="K1913">_xlfn.IFS(C1913&lt;5.7,"Normal",C1913&lt;=6.4,"Predibetics",TRUE,"Diabetes")</f>
        <v>Normal</v>
      </c>
    </row>
    <row r="1914" spans="1:11" x14ac:dyDescent="0.3">
      <c r="A1914" t="s">
        <v>454</v>
      </c>
      <c r="B1914">
        <v>26.8</v>
      </c>
      <c r="C1914">
        <v>6.18</v>
      </c>
      <c r="D1914" t="s">
        <v>2380</v>
      </c>
      <c r="E1914" t="s">
        <v>2379</v>
      </c>
      <c r="F1914" t="s">
        <v>2381</v>
      </c>
      <c r="G1914">
        <v>1</v>
      </c>
      <c r="H1914" t="s">
        <v>2380</v>
      </c>
      <c r="J1914" t="str" cm="1">
        <f t="array" ref="J1914">_xlfn.IFS(B1914&lt;18.5,"Underweight",B1914&lt;=24.9,"Normal weight",B1914&lt;=29.9, "overweight",TRUE,"obesity")</f>
        <v>overweight</v>
      </c>
      <c r="K1914" t="str" cm="1">
        <f t="array" ref="K1914">_xlfn.IFS(C1914&lt;5.7,"Normal",C1914&lt;=6.4,"Predibetics",TRUE,"Diabetes")</f>
        <v>Predibetics</v>
      </c>
    </row>
    <row r="1915" spans="1:11" x14ac:dyDescent="0.3">
      <c r="A1915" t="s">
        <v>453</v>
      </c>
      <c r="B1915">
        <v>17.690000000000001</v>
      </c>
      <c r="C1915">
        <v>9.07</v>
      </c>
      <c r="D1915" t="s">
        <v>2380</v>
      </c>
      <c r="E1915" t="s">
        <v>2379</v>
      </c>
      <c r="F1915" t="s">
        <v>2379</v>
      </c>
      <c r="G1915">
        <v>0</v>
      </c>
      <c r="H1915" t="s">
        <v>2379</v>
      </c>
      <c r="J1915" t="str" cm="1">
        <f t="array" ref="J1915">_xlfn.IFS(B1915&lt;18.5,"Underweight",B1915&lt;=24.9,"Normal weight",B1915&lt;=29.9, "overweight",TRUE,"obesity")</f>
        <v>Underweight</v>
      </c>
      <c r="K1915" t="str" cm="1">
        <f t="array" ref="K1915">_xlfn.IFS(C1915&lt;5.7,"Normal",C1915&lt;=6.4,"Predibetics",TRUE,"Diabetes")</f>
        <v>Diabetes</v>
      </c>
    </row>
    <row r="1916" spans="1:11" x14ac:dyDescent="0.3">
      <c r="A1916" t="s">
        <v>452</v>
      </c>
      <c r="B1916">
        <v>25.77</v>
      </c>
      <c r="C1916">
        <v>4.43</v>
      </c>
      <c r="D1916" t="s">
        <v>2379</v>
      </c>
      <c r="E1916" t="s">
        <v>2379</v>
      </c>
      <c r="F1916" t="s">
        <v>2381</v>
      </c>
      <c r="G1916">
        <v>1</v>
      </c>
      <c r="H1916" t="s">
        <v>2379</v>
      </c>
      <c r="J1916" t="str" cm="1">
        <f t="array" ref="J1916">_xlfn.IFS(B1916&lt;18.5,"Underweight",B1916&lt;=24.9,"Normal weight",B1916&lt;=29.9, "overweight",TRUE,"obesity")</f>
        <v>overweight</v>
      </c>
      <c r="K1916" t="str" cm="1">
        <f t="array" ref="K1916">_xlfn.IFS(C1916&lt;5.7,"Normal",C1916&lt;=6.4,"Predibetics",TRUE,"Diabetes")</f>
        <v>Normal</v>
      </c>
    </row>
    <row r="1917" spans="1:11" x14ac:dyDescent="0.3">
      <c r="A1917" t="s">
        <v>451</v>
      </c>
      <c r="B1917">
        <v>34.46</v>
      </c>
      <c r="C1917">
        <v>4.17</v>
      </c>
      <c r="D1917" t="s">
        <v>2379</v>
      </c>
      <c r="E1917" t="s">
        <v>2380</v>
      </c>
      <c r="F1917" t="s">
        <v>2379</v>
      </c>
      <c r="G1917">
        <v>1</v>
      </c>
      <c r="H1917" t="s">
        <v>2380</v>
      </c>
      <c r="J1917" t="str" cm="1">
        <f t="array" ref="J1917">_xlfn.IFS(B1917&lt;18.5,"Underweight",B1917&lt;=24.9,"Normal weight",B1917&lt;=29.9, "overweight",TRUE,"obesity")</f>
        <v>obesity</v>
      </c>
      <c r="K1917" t="str" cm="1">
        <f t="array" ref="K1917">_xlfn.IFS(C1917&lt;5.7,"Normal",C1917&lt;=6.4,"Predibetics",TRUE,"Diabetes")</f>
        <v>Normal</v>
      </c>
    </row>
    <row r="1918" spans="1:11" x14ac:dyDescent="0.3">
      <c r="A1918" t="s">
        <v>450</v>
      </c>
      <c r="B1918">
        <v>30.875</v>
      </c>
      <c r="C1918">
        <v>4.95</v>
      </c>
      <c r="D1918" t="s">
        <v>2380</v>
      </c>
      <c r="E1918" t="s">
        <v>2379</v>
      </c>
      <c r="F1918" t="s">
        <v>2379</v>
      </c>
      <c r="G1918">
        <v>0</v>
      </c>
      <c r="H1918" t="s">
        <v>2380</v>
      </c>
      <c r="J1918" t="str" cm="1">
        <f t="array" ref="J1918">_xlfn.IFS(B1918&lt;18.5,"Underweight",B1918&lt;=24.9,"Normal weight",B1918&lt;=29.9, "overweight",TRUE,"obesity")</f>
        <v>obesity</v>
      </c>
      <c r="K1918" t="str" cm="1">
        <f t="array" ref="K1918">_xlfn.IFS(C1918&lt;5.7,"Normal",C1918&lt;=6.4,"Predibetics",TRUE,"Diabetes")</f>
        <v>Normal</v>
      </c>
    </row>
    <row r="1919" spans="1:11" x14ac:dyDescent="0.3">
      <c r="A1919" t="s">
        <v>449</v>
      </c>
      <c r="B1919">
        <v>39.49</v>
      </c>
      <c r="C1919">
        <v>5.13</v>
      </c>
      <c r="D1919" t="s">
        <v>2379</v>
      </c>
      <c r="E1919" t="s">
        <v>2379</v>
      </c>
      <c r="F1919" t="s">
        <v>2379</v>
      </c>
      <c r="G1919">
        <v>0</v>
      </c>
      <c r="H1919" t="s">
        <v>2380</v>
      </c>
      <c r="J1919" t="str" cm="1">
        <f t="array" ref="J1919">_xlfn.IFS(B1919&lt;18.5,"Underweight",B1919&lt;=24.9,"Normal weight",B1919&lt;=29.9, "overweight",TRUE,"obesity")</f>
        <v>obesity</v>
      </c>
      <c r="K1919" t="str" cm="1">
        <f t="array" ref="K1919">_xlfn.IFS(C1919&lt;5.7,"Normal",C1919&lt;=6.4,"Predibetics",TRUE,"Diabetes")</f>
        <v>Normal</v>
      </c>
    </row>
    <row r="1920" spans="1:11" x14ac:dyDescent="0.3">
      <c r="A1920" t="s">
        <v>448</v>
      </c>
      <c r="B1920">
        <v>28.88</v>
      </c>
      <c r="C1920">
        <v>4.0999999999999996</v>
      </c>
      <c r="D1920" t="s">
        <v>2379</v>
      </c>
      <c r="E1920" t="s">
        <v>2379</v>
      </c>
      <c r="F1920" t="s">
        <v>2379</v>
      </c>
      <c r="G1920">
        <v>0</v>
      </c>
      <c r="H1920" t="s">
        <v>2379</v>
      </c>
      <c r="J1920" t="str" cm="1">
        <f t="array" ref="J1920">_xlfn.IFS(B1920&lt;18.5,"Underweight",B1920&lt;=24.9,"Normal weight",B1920&lt;=29.9, "overweight",TRUE,"obesity")</f>
        <v>overweight</v>
      </c>
      <c r="K1920" t="str" cm="1">
        <f t="array" ref="K1920">_xlfn.IFS(C1920&lt;5.7,"Normal",C1920&lt;=6.4,"Predibetics",TRUE,"Diabetes")</f>
        <v>Normal</v>
      </c>
    </row>
    <row r="1921" spans="1:11" x14ac:dyDescent="0.3">
      <c r="A1921" t="s">
        <v>447</v>
      </c>
      <c r="B1921">
        <v>20.234999999999999</v>
      </c>
      <c r="C1921">
        <v>5.01</v>
      </c>
      <c r="D1921" t="s">
        <v>2380</v>
      </c>
      <c r="E1921" t="s">
        <v>2379</v>
      </c>
      <c r="F1921" t="s">
        <v>2379</v>
      </c>
      <c r="G1921">
        <v>0</v>
      </c>
      <c r="H1921" t="s">
        <v>2379</v>
      </c>
      <c r="J1921" t="str" cm="1">
        <f t="array" ref="J1921">_xlfn.IFS(B1921&lt;18.5,"Underweight",B1921&lt;=24.9,"Normal weight",B1921&lt;=29.9, "overweight",TRUE,"obesity")</f>
        <v>Normal weight</v>
      </c>
      <c r="K1921" t="str" cm="1">
        <f t="array" ref="K1921">_xlfn.IFS(C1921&lt;5.7,"Normal",C1921&lt;=6.4,"Predibetics",TRUE,"Diabetes")</f>
        <v>Normal</v>
      </c>
    </row>
    <row r="1922" spans="1:11" x14ac:dyDescent="0.3">
      <c r="A1922" t="s">
        <v>446</v>
      </c>
      <c r="B1922">
        <v>30.67</v>
      </c>
      <c r="C1922">
        <v>5.09</v>
      </c>
      <c r="D1922" t="s">
        <v>2380</v>
      </c>
      <c r="E1922" t="s">
        <v>2379</v>
      </c>
      <c r="F1922" t="s">
        <v>2379</v>
      </c>
      <c r="G1922">
        <v>0</v>
      </c>
      <c r="H1922" t="s">
        <v>2380</v>
      </c>
      <c r="J1922" t="str" cm="1">
        <f t="array" ref="J1922">_xlfn.IFS(B1922&lt;18.5,"Underweight",B1922&lt;=24.9,"Normal weight",B1922&lt;=29.9, "overweight",TRUE,"obesity")</f>
        <v>obesity</v>
      </c>
      <c r="K1922" t="str" cm="1">
        <f t="array" ref="K1922">_xlfn.IFS(C1922&lt;5.7,"Normal",C1922&lt;=6.4,"Predibetics",TRUE,"Diabetes")</f>
        <v>Normal</v>
      </c>
    </row>
    <row r="1923" spans="1:11" x14ac:dyDescent="0.3">
      <c r="A1923" t="s">
        <v>445</v>
      </c>
      <c r="B1923">
        <v>30.875</v>
      </c>
      <c r="C1923">
        <v>6.49</v>
      </c>
      <c r="D1923" t="s">
        <v>2379</v>
      </c>
      <c r="E1923" t="s">
        <v>2379</v>
      </c>
      <c r="F1923" t="s">
        <v>2379</v>
      </c>
      <c r="G1923">
        <v>0</v>
      </c>
      <c r="H1923" t="s">
        <v>2379</v>
      </c>
      <c r="J1923" t="str" cm="1">
        <f t="array" ref="J1923">_xlfn.IFS(B1923&lt;18.5,"Underweight",B1923&lt;=24.9,"Normal weight",B1923&lt;=29.9, "overweight",TRUE,"obesity")</f>
        <v>obesity</v>
      </c>
      <c r="K1923" t="str" cm="1">
        <f t="array" ref="K1923">_xlfn.IFS(C1923&lt;5.7,"Normal",C1923&lt;=6.4,"Predibetics",TRUE,"Diabetes")</f>
        <v>Diabetes</v>
      </c>
    </row>
    <row r="1924" spans="1:11" x14ac:dyDescent="0.3">
      <c r="A1924" t="s">
        <v>444</v>
      </c>
      <c r="B1924">
        <v>23.8</v>
      </c>
      <c r="C1924">
        <v>4.08</v>
      </c>
      <c r="D1924" t="s">
        <v>2379</v>
      </c>
      <c r="E1924" t="s">
        <v>2379</v>
      </c>
      <c r="F1924" t="s">
        <v>2379</v>
      </c>
      <c r="G1924">
        <v>0</v>
      </c>
      <c r="H1924" t="s">
        <v>2380</v>
      </c>
      <c r="J1924" t="str" cm="1">
        <f t="array" ref="J1924">_xlfn.IFS(B1924&lt;18.5,"Underweight",B1924&lt;=24.9,"Normal weight",B1924&lt;=29.9, "overweight",TRUE,"obesity")</f>
        <v>Normal weight</v>
      </c>
      <c r="K1924" t="str" cm="1">
        <f t="array" ref="K1924">_xlfn.IFS(C1924&lt;5.7,"Normal",C1924&lt;=6.4,"Predibetics",TRUE,"Diabetes")</f>
        <v>Normal</v>
      </c>
    </row>
    <row r="1925" spans="1:11" x14ac:dyDescent="0.3">
      <c r="A1925" t="s">
        <v>443</v>
      </c>
      <c r="B1925">
        <v>15.37</v>
      </c>
      <c r="C1925">
        <v>8.6300000000000008</v>
      </c>
      <c r="D1925" t="s">
        <v>2380</v>
      </c>
      <c r="E1925" t="s">
        <v>2379</v>
      </c>
      <c r="F1925" t="s">
        <v>2379</v>
      </c>
      <c r="G1925">
        <v>0</v>
      </c>
      <c r="H1925" t="s">
        <v>2379</v>
      </c>
      <c r="J1925" t="str" cm="1">
        <f t="array" ref="J1925">_xlfn.IFS(B1925&lt;18.5,"Underweight",B1925&lt;=24.9,"Normal weight",B1925&lt;=29.9, "overweight",TRUE,"obesity")</f>
        <v>Underweight</v>
      </c>
      <c r="K1925" t="str" cm="1">
        <f t="array" ref="K1925">_xlfn.IFS(C1925&lt;5.7,"Normal",C1925&lt;=6.4,"Predibetics",TRUE,"Diabetes")</f>
        <v>Diabetes</v>
      </c>
    </row>
    <row r="1926" spans="1:11" x14ac:dyDescent="0.3">
      <c r="A1926" t="s">
        <v>442</v>
      </c>
      <c r="B1926">
        <v>30.4</v>
      </c>
      <c r="C1926">
        <v>5.28</v>
      </c>
      <c r="D1926" t="s">
        <v>2379</v>
      </c>
      <c r="E1926" t="s">
        <v>2379</v>
      </c>
      <c r="F1926" t="s">
        <v>2379</v>
      </c>
      <c r="G1926">
        <v>0</v>
      </c>
      <c r="H1926" t="s">
        <v>2380</v>
      </c>
      <c r="J1926" t="str" cm="1">
        <f t="array" ref="J1926">_xlfn.IFS(B1926&lt;18.5,"Underweight",B1926&lt;=24.9,"Normal weight",B1926&lt;=29.9, "overweight",TRUE,"obesity")</f>
        <v>obesity</v>
      </c>
      <c r="K1926" t="str" cm="1">
        <f t="array" ref="K1926">_xlfn.IFS(C1926&lt;5.7,"Normal",C1926&lt;=6.4,"Predibetics",TRUE,"Diabetes")</f>
        <v>Normal</v>
      </c>
    </row>
    <row r="1927" spans="1:11" x14ac:dyDescent="0.3">
      <c r="A1927" t="s">
        <v>441</v>
      </c>
      <c r="B1927">
        <v>19.48</v>
      </c>
      <c r="C1927">
        <v>5.63</v>
      </c>
      <c r="D1927" t="s">
        <v>2380</v>
      </c>
      <c r="E1927" t="s">
        <v>2379</v>
      </c>
      <c r="F1927" t="s">
        <v>2379</v>
      </c>
      <c r="G1927">
        <v>1</v>
      </c>
      <c r="H1927" t="s">
        <v>2379</v>
      </c>
      <c r="J1927" t="str" cm="1">
        <f t="array" ref="J1927">_xlfn.IFS(B1927&lt;18.5,"Underweight",B1927&lt;=24.9,"Normal weight",B1927&lt;=29.9, "overweight",TRUE,"obesity")</f>
        <v>Normal weight</v>
      </c>
      <c r="K1927" t="str" cm="1">
        <f t="array" ref="K1927">_xlfn.IFS(C1927&lt;5.7,"Normal",C1927&lt;=6.4,"Predibetics",TRUE,"Diabetes")</f>
        <v>Normal</v>
      </c>
    </row>
    <row r="1928" spans="1:11" x14ac:dyDescent="0.3">
      <c r="A1928" t="s">
        <v>440</v>
      </c>
      <c r="B1928">
        <v>16.96</v>
      </c>
      <c r="C1928">
        <v>11.47</v>
      </c>
      <c r="D1928" t="s">
        <v>2380</v>
      </c>
      <c r="E1928" t="s">
        <v>2379</v>
      </c>
      <c r="F1928" t="s">
        <v>2379</v>
      </c>
      <c r="G1928">
        <v>0</v>
      </c>
      <c r="H1928" t="s">
        <v>2380</v>
      </c>
      <c r="J1928" t="str" cm="1">
        <f t="array" ref="J1928">_xlfn.IFS(B1928&lt;18.5,"Underweight",B1928&lt;=24.9,"Normal weight",B1928&lt;=29.9, "overweight",TRUE,"obesity")</f>
        <v>Underweight</v>
      </c>
      <c r="K1928" t="str" cm="1">
        <f t="array" ref="K1928">_xlfn.IFS(C1928&lt;5.7,"Normal",C1928&lt;=6.4,"Predibetics",TRUE,"Diabetes")</f>
        <v>Diabetes</v>
      </c>
    </row>
    <row r="1929" spans="1:11" x14ac:dyDescent="0.3">
      <c r="A1929" t="s">
        <v>439</v>
      </c>
      <c r="B1929">
        <v>19.05</v>
      </c>
      <c r="C1929">
        <v>4.92</v>
      </c>
      <c r="D1929" t="s">
        <v>2379</v>
      </c>
      <c r="E1929" t="s">
        <v>2379</v>
      </c>
      <c r="F1929" t="s">
        <v>2379</v>
      </c>
      <c r="G1929">
        <v>1</v>
      </c>
      <c r="H1929" t="s">
        <v>2380</v>
      </c>
      <c r="J1929" t="str" cm="1">
        <f t="array" ref="J1929">_xlfn.IFS(B1929&lt;18.5,"Underweight",B1929&lt;=24.9,"Normal weight",B1929&lt;=29.9, "overweight",TRUE,"obesity")</f>
        <v>Normal weight</v>
      </c>
      <c r="K1929" t="str" cm="1">
        <f t="array" ref="K1929">_xlfn.IFS(C1929&lt;5.7,"Normal",C1929&lt;=6.4,"Predibetics",TRUE,"Diabetes")</f>
        <v>Normal</v>
      </c>
    </row>
    <row r="1930" spans="1:11" x14ac:dyDescent="0.3">
      <c r="A1930" t="s">
        <v>438</v>
      </c>
      <c r="B1930">
        <v>37.619999999999997</v>
      </c>
      <c r="C1930">
        <v>4.18</v>
      </c>
      <c r="D1930" t="s">
        <v>2379</v>
      </c>
      <c r="E1930" t="s">
        <v>2379</v>
      </c>
      <c r="F1930" t="s">
        <v>2379</v>
      </c>
      <c r="G1930">
        <v>0</v>
      </c>
      <c r="H1930" t="s">
        <v>2379</v>
      </c>
      <c r="J1930" t="str" cm="1">
        <f t="array" ref="J1930">_xlfn.IFS(B1930&lt;18.5,"Underweight",B1930&lt;=24.9,"Normal weight",B1930&lt;=29.9, "overweight",TRUE,"obesity")</f>
        <v>obesity</v>
      </c>
      <c r="K1930" t="str" cm="1">
        <f t="array" ref="K1930">_xlfn.IFS(C1930&lt;5.7,"Normal",C1930&lt;=6.4,"Predibetics",TRUE,"Diabetes")</f>
        <v>Normal</v>
      </c>
    </row>
    <row r="1931" spans="1:11" x14ac:dyDescent="0.3">
      <c r="A1931" t="s">
        <v>437</v>
      </c>
      <c r="B1931">
        <v>29.1</v>
      </c>
      <c r="C1931">
        <v>4.67</v>
      </c>
      <c r="D1931" t="s">
        <v>2379</v>
      </c>
      <c r="E1931" t="s">
        <v>2379</v>
      </c>
      <c r="F1931" t="s">
        <v>2379</v>
      </c>
      <c r="G1931">
        <v>0</v>
      </c>
      <c r="H1931" t="s">
        <v>2380</v>
      </c>
      <c r="J1931" t="str" cm="1">
        <f t="array" ref="J1931">_xlfn.IFS(B1931&lt;18.5,"Underweight",B1931&lt;=24.9,"Normal weight",B1931&lt;=29.9, "overweight",TRUE,"obesity")</f>
        <v>overweight</v>
      </c>
      <c r="K1931" t="str" cm="1">
        <f t="array" ref="K1931">_xlfn.IFS(C1931&lt;5.7,"Normal",C1931&lt;=6.4,"Predibetics",TRUE,"Diabetes")</f>
        <v>Normal</v>
      </c>
    </row>
    <row r="1932" spans="1:11" x14ac:dyDescent="0.3">
      <c r="A1932" t="s">
        <v>436</v>
      </c>
      <c r="B1932">
        <v>26.62</v>
      </c>
      <c r="C1932">
        <v>6.24</v>
      </c>
      <c r="D1932" t="s">
        <v>2379</v>
      </c>
      <c r="E1932" t="s">
        <v>2379</v>
      </c>
      <c r="F1932" t="s">
        <v>2379</v>
      </c>
      <c r="G1932">
        <v>0</v>
      </c>
      <c r="H1932" t="s">
        <v>2380</v>
      </c>
      <c r="J1932" t="str" cm="1">
        <f t="array" ref="J1932">_xlfn.IFS(B1932&lt;18.5,"Underweight",B1932&lt;=24.9,"Normal weight",B1932&lt;=29.9, "overweight",TRUE,"obesity")</f>
        <v>overweight</v>
      </c>
      <c r="K1932" t="str" cm="1">
        <f t="array" ref="K1932">_xlfn.IFS(C1932&lt;5.7,"Normal",C1932&lt;=6.4,"Predibetics",TRUE,"Diabetes")</f>
        <v>Predibetics</v>
      </c>
    </row>
    <row r="1933" spans="1:11" x14ac:dyDescent="0.3">
      <c r="A1933" t="s">
        <v>435</v>
      </c>
      <c r="B1933">
        <v>25.74</v>
      </c>
      <c r="C1933">
        <v>5.99</v>
      </c>
      <c r="D1933" t="s">
        <v>2379</v>
      </c>
      <c r="E1933" t="s">
        <v>2379</v>
      </c>
      <c r="F1933" t="s">
        <v>2379</v>
      </c>
      <c r="G1933">
        <v>0</v>
      </c>
      <c r="H1933" t="s">
        <v>2379</v>
      </c>
      <c r="J1933" t="str" cm="1">
        <f t="array" ref="J1933">_xlfn.IFS(B1933&lt;18.5,"Underweight",B1933&lt;=24.9,"Normal weight",B1933&lt;=29.9, "overweight",TRUE,"obesity")</f>
        <v>overweight</v>
      </c>
      <c r="K1933" t="str" cm="1">
        <f t="array" ref="K1933">_xlfn.IFS(C1933&lt;5.7,"Normal",C1933&lt;=6.4,"Predibetics",TRUE,"Diabetes")</f>
        <v>Predibetics</v>
      </c>
    </row>
    <row r="1934" spans="1:11" x14ac:dyDescent="0.3">
      <c r="A1934" t="s">
        <v>434</v>
      </c>
      <c r="B1934">
        <v>18.22</v>
      </c>
      <c r="C1934">
        <v>10.27</v>
      </c>
      <c r="D1934" t="s">
        <v>2380</v>
      </c>
      <c r="E1934" t="s">
        <v>2379</v>
      </c>
      <c r="F1934" t="s">
        <v>2379</v>
      </c>
      <c r="G1934">
        <v>1</v>
      </c>
      <c r="H1934" t="s">
        <v>2380</v>
      </c>
      <c r="J1934" t="str" cm="1">
        <f t="array" ref="J1934">_xlfn.IFS(B1934&lt;18.5,"Underweight",B1934&lt;=24.9,"Normal weight",B1934&lt;=29.9, "overweight",TRUE,"obesity")</f>
        <v>Underweight</v>
      </c>
      <c r="K1934" t="str" cm="1">
        <f t="array" ref="K1934">_xlfn.IFS(C1934&lt;5.7,"Normal",C1934&lt;=6.4,"Predibetics",TRUE,"Diabetes")</f>
        <v>Diabetes</v>
      </c>
    </row>
    <row r="1935" spans="1:11" x14ac:dyDescent="0.3">
      <c r="A1935" t="s">
        <v>433</v>
      </c>
      <c r="B1935">
        <v>26.03</v>
      </c>
      <c r="C1935">
        <v>5.97</v>
      </c>
      <c r="D1935" t="s">
        <v>2379</v>
      </c>
      <c r="E1935" t="s">
        <v>2379</v>
      </c>
      <c r="F1935" t="s">
        <v>2381</v>
      </c>
      <c r="G1935">
        <v>1</v>
      </c>
      <c r="H1935" t="s">
        <v>2380</v>
      </c>
      <c r="J1935" t="str" cm="1">
        <f t="array" ref="J1935">_xlfn.IFS(B1935&lt;18.5,"Underweight",B1935&lt;=24.9,"Normal weight",B1935&lt;=29.9, "overweight",TRUE,"obesity")</f>
        <v>overweight</v>
      </c>
      <c r="K1935" t="str" cm="1">
        <f t="array" ref="K1935">_xlfn.IFS(C1935&lt;5.7,"Normal",C1935&lt;=6.4,"Predibetics",TRUE,"Diabetes")</f>
        <v>Predibetics</v>
      </c>
    </row>
    <row r="1936" spans="1:11" x14ac:dyDescent="0.3">
      <c r="A1936" t="s">
        <v>432</v>
      </c>
      <c r="B1936">
        <v>17.29</v>
      </c>
      <c r="C1936">
        <v>4.9800000000000004</v>
      </c>
      <c r="D1936" t="s">
        <v>2379</v>
      </c>
      <c r="E1936" t="s">
        <v>2379</v>
      </c>
      <c r="F1936" t="s">
        <v>2379</v>
      </c>
      <c r="G1936">
        <v>0</v>
      </c>
      <c r="H1936" t="s">
        <v>2380</v>
      </c>
      <c r="J1936" t="str" cm="1">
        <f t="array" ref="J1936">_xlfn.IFS(B1936&lt;18.5,"Underweight",B1936&lt;=24.9,"Normal weight",B1936&lt;=29.9, "overweight",TRUE,"obesity")</f>
        <v>Underweight</v>
      </c>
      <c r="K1936" t="str" cm="1">
        <f t="array" ref="K1936">_xlfn.IFS(C1936&lt;5.7,"Normal",C1936&lt;=6.4,"Predibetics",TRUE,"Diabetes")</f>
        <v>Normal</v>
      </c>
    </row>
    <row r="1937" spans="1:11" x14ac:dyDescent="0.3">
      <c r="A1937" t="s">
        <v>431</v>
      </c>
      <c r="B1937">
        <v>18.170000000000002</v>
      </c>
      <c r="C1937">
        <v>6.91</v>
      </c>
      <c r="D1937" t="s">
        <v>2380</v>
      </c>
      <c r="E1937" t="s">
        <v>2379</v>
      </c>
      <c r="F1937" t="s">
        <v>2379</v>
      </c>
      <c r="G1937">
        <v>1</v>
      </c>
      <c r="H1937" t="s">
        <v>2380</v>
      </c>
      <c r="J1937" t="str" cm="1">
        <f t="array" ref="J1937">_xlfn.IFS(B1937&lt;18.5,"Underweight",B1937&lt;=24.9,"Normal weight",B1937&lt;=29.9, "overweight",TRUE,"obesity")</f>
        <v>Underweight</v>
      </c>
      <c r="K1937" t="str" cm="1">
        <f t="array" ref="K1937">_xlfn.IFS(C1937&lt;5.7,"Normal",C1937&lt;=6.4,"Predibetics",TRUE,"Diabetes")</f>
        <v>Diabetes</v>
      </c>
    </row>
    <row r="1938" spans="1:11" x14ac:dyDescent="0.3">
      <c r="A1938" t="s">
        <v>430</v>
      </c>
      <c r="B1938">
        <v>32.54</v>
      </c>
      <c r="C1938">
        <v>6.38</v>
      </c>
      <c r="D1938" t="s">
        <v>2379</v>
      </c>
      <c r="E1938" t="s">
        <v>2380</v>
      </c>
      <c r="F1938" t="s">
        <v>2379</v>
      </c>
      <c r="G1938">
        <v>1</v>
      </c>
      <c r="H1938" t="s">
        <v>2380</v>
      </c>
      <c r="J1938" t="str" cm="1">
        <f t="array" ref="J1938">_xlfn.IFS(B1938&lt;18.5,"Underweight",B1938&lt;=24.9,"Normal weight",B1938&lt;=29.9, "overweight",TRUE,"obesity")</f>
        <v>obesity</v>
      </c>
      <c r="K1938" t="str" cm="1">
        <f t="array" ref="K1938">_xlfn.IFS(C1938&lt;5.7,"Normal",C1938&lt;=6.4,"Predibetics",TRUE,"Diabetes")</f>
        <v>Predibetics</v>
      </c>
    </row>
    <row r="1939" spans="1:11" x14ac:dyDescent="0.3">
      <c r="A1939" t="s">
        <v>429</v>
      </c>
      <c r="B1939">
        <v>30.25</v>
      </c>
      <c r="C1939">
        <v>4.7699999999999996</v>
      </c>
      <c r="D1939" t="s">
        <v>2379</v>
      </c>
      <c r="E1939" t="s">
        <v>2379</v>
      </c>
      <c r="F1939" t="s">
        <v>2379</v>
      </c>
      <c r="G1939">
        <v>0</v>
      </c>
      <c r="H1939" t="s">
        <v>2379</v>
      </c>
      <c r="J1939" t="str" cm="1">
        <f t="array" ref="J1939">_xlfn.IFS(B1939&lt;18.5,"Underweight",B1939&lt;=24.9,"Normal weight",B1939&lt;=29.9, "overweight",TRUE,"obesity")</f>
        <v>obesity</v>
      </c>
      <c r="K1939" t="str" cm="1">
        <f t="array" ref="K1939">_xlfn.IFS(C1939&lt;5.7,"Normal",C1939&lt;=6.4,"Predibetics",TRUE,"Diabetes")</f>
        <v>Normal</v>
      </c>
    </row>
    <row r="1940" spans="1:11" x14ac:dyDescent="0.3">
      <c r="A1940" t="s">
        <v>428</v>
      </c>
      <c r="B1940">
        <v>19.59</v>
      </c>
      <c r="C1940">
        <v>6.04</v>
      </c>
      <c r="D1940" t="s">
        <v>2380</v>
      </c>
      <c r="E1940" t="s">
        <v>2379</v>
      </c>
      <c r="F1940" t="s">
        <v>2379</v>
      </c>
      <c r="G1940">
        <v>1</v>
      </c>
      <c r="H1940" t="s">
        <v>2380</v>
      </c>
      <c r="J1940" t="str" cm="1">
        <f t="array" ref="J1940">_xlfn.IFS(B1940&lt;18.5,"Underweight",B1940&lt;=24.9,"Normal weight",B1940&lt;=29.9, "overweight",TRUE,"obesity")</f>
        <v>Normal weight</v>
      </c>
      <c r="K1940" t="str" cm="1">
        <f t="array" ref="K1940">_xlfn.IFS(C1940&lt;5.7,"Normal",C1940&lt;=6.4,"Predibetics",TRUE,"Diabetes")</f>
        <v>Predibetics</v>
      </c>
    </row>
    <row r="1941" spans="1:11" x14ac:dyDescent="0.3">
      <c r="A1941" t="s">
        <v>427</v>
      </c>
      <c r="B1941">
        <v>45.9</v>
      </c>
      <c r="C1941">
        <v>4.3</v>
      </c>
      <c r="D1941" t="s">
        <v>2380</v>
      </c>
      <c r="E1941" t="s">
        <v>2379</v>
      </c>
      <c r="F1941" t="s">
        <v>2379</v>
      </c>
      <c r="G1941">
        <v>1</v>
      </c>
      <c r="H1941" t="s">
        <v>2379</v>
      </c>
      <c r="J1941" t="str" cm="1">
        <f t="array" ref="J1941">_xlfn.IFS(B1941&lt;18.5,"Underweight",B1941&lt;=24.9,"Normal weight",B1941&lt;=29.9, "overweight",TRUE,"obesity")</f>
        <v>obesity</v>
      </c>
      <c r="K1941" t="str" cm="1">
        <f t="array" ref="K1941">_xlfn.IFS(C1941&lt;5.7,"Normal",C1941&lt;=6.4,"Predibetics",TRUE,"Diabetes")</f>
        <v>Normal</v>
      </c>
    </row>
    <row r="1942" spans="1:11" x14ac:dyDescent="0.3">
      <c r="A1942" t="s">
        <v>426</v>
      </c>
      <c r="B1942">
        <v>17.059999999999999</v>
      </c>
      <c r="C1942">
        <v>8.75</v>
      </c>
      <c r="D1942" t="s">
        <v>2380</v>
      </c>
      <c r="E1942" t="s">
        <v>2379</v>
      </c>
      <c r="F1942" t="s">
        <v>2379</v>
      </c>
      <c r="G1942">
        <v>0</v>
      </c>
      <c r="H1942" t="s">
        <v>2380</v>
      </c>
      <c r="J1942" t="str" cm="1">
        <f t="array" ref="J1942">_xlfn.IFS(B1942&lt;18.5,"Underweight",B1942&lt;=24.9,"Normal weight",B1942&lt;=29.9, "overweight",TRUE,"obesity")</f>
        <v>Underweight</v>
      </c>
      <c r="K1942" t="str" cm="1">
        <f t="array" ref="K1942">_xlfn.IFS(C1942&lt;5.7,"Normal",C1942&lt;=6.4,"Predibetics",TRUE,"Diabetes")</f>
        <v>Diabetes</v>
      </c>
    </row>
    <row r="1943" spans="1:11" x14ac:dyDescent="0.3">
      <c r="A1943" t="s">
        <v>425</v>
      </c>
      <c r="B1943">
        <v>32.07</v>
      </c>
      <c r="C1943">
        <v>5.25</v>
      </c>
      <c r="D1943" t="s">
        <v>2379</v>
      </c>
      <c r="E1943" t="s">
        <v>2379</v>
      </c>
      <c r="F1943" t="s">
        <v>2381</v>
      </c>
      <c r="G1943">
        <v>1</v>
      </c>
      <c r="H1943" t="s">
        <v>2380</v>
      </c>
      <c r="J1943" t="str" cm="1">
        <f t="array" ref="J1943">_xlfn.IFS(B1943&lt;18.5,"Underweight",B1943&lt;=24.9,"Normal weight",B1943&lt;=29.9, "overweight",TRUE,"obesity")</f>
        <v>obesity</v>
      </c>
      <c r="K1943" t="str" cm="1">
        <f t="array" ref="K1943">_xlfn.IFS(C1943&lt;5.7,"Normal",C1943&lt;=6.4,"Predibetics",TRUE,"Diabetes")</f>
        <v>Normal</v>
      </c>
    </row>
    <row r="1944" spans="1:11" x14ac:dyDescent="0.3">
      <c r="A1944" t="s">
        <v>424</v>
      </c>
      <c r="B1944">
        <v>16.5</v>
      </c>
      <c r="C1944">
        <v>5.03</v>
      </c>
      <c r="D1944" t="s">
        <v>2379</v>
      </c>
      <c r="E1944" t="s">
        <v>2379</v>
      </c>
      <c r="F1944" t="s">
        <v>2379</v>
      </c>
      <c r="G1944">
        <v>1</v>
      </c>
      <c r="H1944" t="s">
        <v>2379</v>
      </c>
      <c r="J1944" t="str" cm="1">
        <f t="array" ref="J1944">_xlfn.IFS(B1944&lt;18.5,"Underweight",B1944&lt;=24.9,"Normal weight",B1944&lt;=29.9, "overweight",TRUE,"obesity")</f>
        <v>Underweight</v>
      </c>
      <c r="K1944" t="str" cm="1">
        <f t="array" ref="K1944">_xlfn.IFS(C1944&lt;5.7,"Normal",C1944&lt;=6.4,"Predibetics",TRUE,"Diabetes")</f>
        <v>Normal</v>
      </c>
    </row>
    <row r="1945" spans="1:11" x14ac:dyDescent="0.3">
      <c r="A1945" t="s">
        <v>423</v>
      </c>
      <c r="B1945">
        <v>31.4</v>
      </c>
      <c r="C1945">
        <v>5.88</v>
      </c>
      <c r="D1945" t="s">
        <v>2379</v>
      </c>
      <c r="E1945" t="s">
        <v>2379</v>
      </c>
      <c r="F1945" t="s">
        <v>2379</v>
      </c>
      <c r="G1945">
        <v>1</v>
      </c>
      <c r="H1945" t="s">
        <v>2379</v>
      </c>
      <c r="J1945" t="str" cm="1">
        <f t="array" ref="J1945">_xlfn.IFS(B1945&lt;18.5,"Underweight",B1945&lt;=24.9,"Normal weight",B1945&lt;=29.9, "overweight",TRUE,"obesity")</f>
        <v>obesity</v>
      </c>
      <c r="K1945" t="str" cm="1">
        <f t="array" ref="K1945">_xlfn.IFS(C1945&lt;5.7,"Normal",C1945&lt;=6.4,"Predibetics",TRUE,"Diabetes")</f>
        <v>Predibetics</v>
      </c>
    </row>
    <row r="1946" spans="1:11" x14ac:dyDescent="0.3">
      <c r="A1946" t="s">
        <v>422</v>
      </c>
      <c r="B1946">
        <v>20.36</v>
      </c>
      <c r="C1946">
        <v>4.49</v>
      </c>
      <c r="D1946" t="s">
        <v>2379</v>
      </c>
      <c r="E1946" t="s">
        <v>2379</v>
      </c>
      <c r="F1946" t="s">
        <v>2379</v>
      </c>
      <c r="G1946">
        <v>0</v>
      </c>
      <c r="H1946" t="s">
        <v>2380</v>
      </c>
      <c r="J1946" t="str" cm="1">
        <f t="array" ref="J1946">_xlfn.IFS(B1946&lt;18.5,"Underweight",B1946&lt;=24.9,"Normal weight",B1946&lt;=29.9, "overweight",TRUE,"obesity")</f>
        <v>Normal weight</v>
      </c>
      <c r="K1946" t="str" cm="1">
        <f t="array" ref="K1946">_xlfn.IFS(C1946&lt;5.7,"Normal",C1946&lt;=6.4,"Predibetics",TRUE,"Diabetes")</f>
        <v>Normal</v>
      </c>
    </row>
    <row r="1947" spans="1:11" x14ac:dyDescent="0.3">
      <c r="A1947" t="s">
        <v>421</v>
      </c>
      <c r="B1947">
        <v>25.46</v>
      </c>
      <c r="C1947">
        <v>4.1399999999999997</v>
      </c>
      <c r="D1947" t="s">
        <v>2379</v>
      </c>
      <c r="E1947" t="s">
        <v>2379</v>
      </c>
      <c r="F1947" t="s">
        <v>2379</v>
      </c>
      <c r="G1947">
        <v>1</v>
      </c>
      <c r="H1947" t="s">
        <v>2380</v>
      </c>
      <c r="J1947" t="str" cm="1">
        <f t="array" ref="J1947">_xlfn.IFS(B1947&lt;18.5,"Underweight",B1947&lt;=24.9,"Normal weight",B1947&lt;=29.9, "overweight",TRUE,"obesity")</f>
        <v>overweight</v>
      </c>
      <c r="K1947" t="str" cm="1">
        <f t="array" ref="K1947">_xlfn.IFS(C1947&lt;5.7,"Normal",C1947&lt;=6.4,"Predibetics",TRUE,"Diabetes")</f>
        <v>Normal</v>
      </c>
    </row>
    <row r="1948" spans="1:11" x14ac:dyDescent="0.3">
      <c r="A1948" t="s">
        <v>420</v>
      </c>
      <c r="B1948">
        <v>17.09</v>
      </c>
      <c r="C1948">
        <v>5.8</v>
      </c>
      <c r="D1948" t="s">
        <v>2380</v>
      </c>
      <c r="E1948" t="s">
        <v>2379</v>
      </c>
      <c r="F1948" t="s">
        <v>2379</v>
      </c>
      <c r="G1948">
        <v>0</v>
      </c>
      <c r="H1948" t="s">
        <v>2380</v>
      </c>
      <c r="J1948" t="str" cm="1">
        <f t="array" ref="J1948">_xlfn.IFS(B1948&lt;18.5,"Underweight",B1948&lt;=24.9,"Normal weight",B1948&lt;=29.9, "overweight",TRUE,"obesity")</f>
        <v>Underweight</v>
      </c>
      <c r="K1948" t="str" cm="1">
        <f t="array" ref="K1948">_xlfn.IFS(C1948&lt;5.7,"Normal",C1948&lt;=6.4,"Predibetics",TRUE,"Diabetes")</f>
        <v>Predibetics</v>
      </c>
    </row>
    <row r="1949" spans="1:11" x14ac:dyDescent="0.3">
      <c r="A1949" t="s">
        <v>419</v>
      </c>
      <c r="B1949">
        <v>20.83</v>
      </c>
      <c r="C1949">
        <v>5.12</v>
      </c>
      <c r="D1949" t="s">
        <v>2379</v>
      </c>
      <c r="E1949" t="s">
        <v>2379</v>
      </c>
      <c r="F1949" t="s">
        <v>2379</v>
      </c>
      <c r="G1949">
        <v>0</v>
      </c>
      <c r="H1949" t="s">
        <v>2379</v>
      </c>
      <c r="J1949" t="str" cm="1">
        <f t="array" ref="J1949">_xlfn.IFS(B1949&lt;18.5,"Underweight",B1949&lt;=24.9,"Normal weight",B1949&lt;=29.9, "overweight",TRUE,"obesity")</f>
        <v>Normal weight</v>
      </c>
      <c r="K1949" t="str" cm="1">
        <f t="array" ref="K1949">_xlfn.IFS(C1949&lt;5.7,"Normal",C1949&lt;=6.4,"Predibetics",TRUE,"Diabetes")</f>
        <v>Normal</v>
      </c>
    </row>
    <row r="1950" spans="1:11" x14ac:dyDescent="0.3">
      <c r="A1950" t="s">
        <v>418</v>
      </c>
      <c r="B1950">
        <v>18.920000000000002</v>
      </c>
      <c r="C1950">
        <v>5.98</v>
      </c>
      <c r="D1950" t="s">
        <v>2380</v>
      </c>
      <c r="E1950" t="s">
        <v>2379</v>
      </c>
      <c r="F1950" t="s">
        <v>2379</v>
      </c>
      <c r="G1950">
        <v>1</v>
      </c>
      <c r="H1950" t="s">
        <v>2380</v>
      </c>
      <c r="J1950" t="str" cm="1">
        <f t="array" ref="J1950">_xlfn.IFS(B1950&lt;18.5,"Underweight",B1950&lt;=24.9,"Normal weight",B1950&lt;=29.9, "overweight",TRUE,"obesity")</f>
        <v>Normal weight</v>
      </c>
      <c r="K1950" t="str" cm="1">
        <f t="array" ref="K1950">_xlfn.IFS(C1950&lt;5.7,"Normal",C1950&lt;=6.4,"Predibetics",TRUE,"Diabetes")</f>
        <v>Predibetics</v>
      </c>
    </row>
    <row r="1951" spans="1:11" x14ac:dyDescent="0.3">
      <c r="A1951" t="s">
        <v>417</v>
      </c>
      <c r="B1951">
        <v>37.1</v>
      </c>
      <c r="C1951">
        <v>5.46</v>
      </c>
      <c r="D1951" t="s">
        <v>2379</v>
      </c>
      <c r="E1951" t="s">
        <v>2379</v>
      </c>
      <c r="F1951" t="s">
        <v>2379</v>
      </c>
      <c r="G1951">
        <v>0</v>
      </c>
      <c r="H1951" t="s">
        <v>2380</v>
      </c>
      <c r="J1951" t="str" cm="1">
        <f t="array" ref="J1951">_xlfn.IFS(B1951&lt;18.5,"Underweight",B1951&lt;=24.9,"Normal weight",B1951&lt;=29.9, "overweight",TRUE,"obesity")</f>
        <v>obesity</v>
      </c>
      <c r="K1951" t="str" cm="1">
        <f t="array" ref="K1951">_xlfn.IFS(C1951&lt;5.7,"Normal",C1951&lt;=6.4,"Predibetics",TRUE,"Diabetes")</f>
        <v>Normal</v>
      </c>
    </row>
    <row r="1952" spans="1:11" x14ac:dyDescent="0.3">
      <c r="A1952" t="s">
        <v>416</v>
      </c>
      <c r="B1952">
        <v>22.515000000000001</v>
      </c>
      <c r="C1952">
        <v>4.91</v>
      </c>
      <c r="D1952" t="s">
        <v>2380</v>
      </c>
      <c r="E1952" t="s">
        <v>2379</v>
      </c>
      <c r="F1952" t="s">
        <v>2381</v>
      </c>
      <c r="G1952">
        <v>1</v>
      </c>
      <c r="H1952" t="s">
        <v>2379</v>
      </c>
      <c r="J1952" t="str" cm="1">
        <f t="array" ref="J1952">_xlfn.IFS(B1952&lt;18.5,"Underweight",B1952&lt;=24.9,"Normal weight",B1952&lt;=29.9, "overweight",TRUE,"obesity")</f>
        <v>Normal weight</v>
      </c>
      <c r="K1952" t="str" cm="1">
        <f t="array" ref="K1952">_xlfn.IFS(C1952&lt;5.7,"Normal",C1952&lt;=6.4,"Predibetics",TRUE,"Diabetes")</f>
        <v>Normal</v>
      </c>
    </row>
    <row r="1953" spans="1:11" x14ac:dyDescent="0.3">
      <c r="A1953" t="s">
        <v>415</v>
      </c>
      <c r="B1953">
        <v>32.700000000000003</v>
      </c>
      <c r="C1953">
        <v>4.66</v>
      </c>
      <c r="D1953" t="s">
        <v>2379</v>
      </c>
      <c r="E1953" t="s">
        <v>2379</v>
      </c>
      <c r="F1953" t="s">
        <v>2379</v>
      </c>
      <c r="G1953">
        <v>0</v>
      </c>
      <c r="H1953" t="s">
        <v>2380</v>
      </c>
      <c r="J1953" t="str" cm="1">
        <f t="array" ref="J1953">_xlfn.IFS(B1953&lt;18.5,"Underweight",B1953&lt;=24.9,"Normal weight",B1953&lt;=29.9, "overweight",TRUE,"obesity")</f>
        <v>obesity</v>
      </c>
      <c r="K1953" t="str" cm="1">
        <f t="array" ref="K1953">_xlfn.IFS(C1953&lt;5.7,"Normal",C1953&lt;=6.4,"Predibetics",TRUE,"Diabetes")</f>
        <v>Normal</v>
      </c>
    </row>
    <row r="1954" spans="1:11" x14ac:dyDescent="0.3">
      <c r="A1954" t="s">
        <v>414</v>
      </c>
      <c r="B1954">
        <v>17.75</v>
      </c>
      <c r="C1954">
        <v>6.8</v>
      </c>
      <c r="D1954" t="s">
        <v>2380</v>
      </c>
      <c r="E1954" t="s">
        <v>2379</v>
      </c>
      <c r="F1954" t="s">
        <v>2379</v>
      </c>
      <c r="G1954">
        <v>1</v>
      </c>
      <c r="H1954" t="s">
        <v>2380</v>
      </c>
      <c r="J1954" t="str" cm="1">
        <f t="array" ref="J1954">_xlfn.IFS(B1954&lt;18.5,"Underweight",B1954&lt;=24.9,"Normal weight",B1954&lt;=29.9, "overweight",TRUE,"obesity")</f>
        <v>Underweight</v>
      </c>
      <c r="K1954" t="str" cm="1">
        <f t="array" ref="K1954">_xlfn.IFS(C1954&lt;5.7,"Normal",C1954&lt;=6.4,"Predibetics",TRUE,"Diabetes")</f>
        <v>Diabetes</v>
      </c>
    </row>
    <row r="1955" spans="1:11" x14ac:dyDescent="0.3">
      <c r="A1955" t="s">
        <v>413</v>
      </c>
      <c r="B1955">
        <v>33.630000000000003</v>
      </c>
      <c r="C1955">
        <v>4.47</v>
      </c>
      <c r="D1955" t="s">
        <v>2380</v>
      </c>
      <c r="E1955" t="s">
        <v>2379</v>
      </c>
      <c r="F1955" t="s">
        <v>2379</v>
      </c>
      <c r="G1955">
        <v>0</v>
      </c>
      <c r="H1955" t="s">
        <v>2380</v>
      </c>
      <c r="J1955" t="str" cm="1">
        <f t="array" ref="J1955">_xlfn.IFS(B1955&lt;18.5,"Underweight",B1955&lt;=24.9,"Normal weight",B1955&lt;=29.9, "overweight",TRUE,"obesity")</f>
        <v>obesity</v>
      </c>
      <c r="K1955" t="str" cm="1">
        <f t="array" ref="K1955">_xlfn.IFS(C1955&lt;5.7,"Normal",C1955&lt;=6.4,"Predibetics",TRUE,"Diabetes")</f>
        <v>Normal</v>
      </c>
    </row>
    <row r="1956" spans="1:11" x14ac:dyDescent="0.3">
      <c r="A1956" t="s">
        <v>412</v>
      </c>
      <c r="B1956">
        <v>34.799999999999997</v>
      </c>
      <c r="C1956">
        <v>4.08</v>
      </c>
      <c r="D1956" t="s">
        <v>2380</v>
      </c>
      <c r="E1956" t="s">
        <v>2379</v>
      </c>
      <c r="F1956" t="s">
        <v>2379</v>
      </c>
      <c r="G1956">
        <v>1</v>
      </c>
      <c r="H1956" t="s">
        <v>2380</v>
      </c>
      <c r="J1956" t="str" cm="1">
        <f t="array" ref="J1956">_xlfn.IFS(B1956&lt;18.5,"Underweight",B1956&lt;=24.9,"Normal weight",B1956&lt;=29.9, "overweight",TRUE,"obesity")</f>
        <v>obesity</v>
      </c>
      <c r="K1956" t="str" cm="1">
        <f t="array" ref="K1956">_xlfn.IFS(C1956&lt;5.7,"Normal",C1956&lt;=6.4,"Predibetics",TRUE,"Diabetes")</f>
        <v>Normal</v>
      </c>
    </row>
    <row r="1957" spans="1:11" x14ac:dyDescent="0.3">
      <c r="A1957" t="s">
        <v>411</v>
      </c>
      <c r="B1957">
        <v>16.809999999999999</v>
      </c>
      <c r="C1957">
        <v>5.51</v>
      </c>
      <c r="D1957" t="s">
        <v>2380</v>
      </c>
      <c r="E1957" t="s">
        <v>2379</v>
      </c>
      <c r="F1957" t="s">
        <v>2379</v>
      </c>
      <c r="G1957">
        <v>1</v>
      </c>
      <c r="H1957" t="s">
        <v>2379</v>
      </c>
      <c r="J1957" t="str" cm="1">
        <f t="array" ref="J1957">_xlfn.IFS(B1957&lt;18.5,"Underweight",B1957&lt;=24.9,"Normal weight",B1957&lt;=29.9, "overweight",TRUE,"obesity")</f>
        <v>Underweight</v>
      </c>
      <c r="K1957" t="str" cm="1">
        <f t="array" ref="K1957">_xlfn.IFS(C1957&lt;5.7,"Normal",C1957&lt;=6.4,"Predibetics",TRUE,"Diabetes")</f>
        <v>Normal</v>
      </c>
    </row>
    <row r="1958" spans="1:11" x14ac:dyDescent="0.3">
      <c r="A1958" t="s">
        <v>410</v>
      </c>
      <c r="B1958">
        <v>16.690000000000001</v>
      </c>
      <c r="C1958">
        <v>8.4</v>
      </c>
      <c r="D1958" t="s">
        <v>2380</v>
      </c>
      <c r="E1958" t="s">
        <v>2379</v>
      </c>
      <c r="F1958" t="s">
        <v>2379</v>
      </c>
      <c r="G1958">
        <v>0</v>
      </c>
      <c r="H1958" t="s">
        <v>2380</v>
      </c>
      <c r="J1958" t="str" cm="1">
        <f t="array" ref="J1958">_xlfn.IFS(B1958&lt;18.5,"Underweight",B1958&lt;=24.9,"Normal weight",B1958&lt;=29.9, "overweight",TRUE,"obesity")</f>
        <v>Underweight</v>
      </c>
      <c r="K1958" t="str" cm="1">
        <f t="array" ref="K1958">_xlfn.IFS(C1958&lt;5.7,"Normal",C1958&lt;=6.4,"Predibetics",TRUE,"Diabetes")</f>
        <v>Diabetes</v>
      </c>
    </row>
    <row r="1959" spans="1:11" x14ac:dyDescent="0.3">
      <c r="A1959" t="s">
        <v>409</v>
      </c>
      <c r="B1959">
        <v>23.21</v>
      </c>
      <c r="C1959">
        <v>5.14</v>
      </c>
      <c r="D1959" t="s">
        <v>2380</v>
      </c>
      <c r="E1959" t="s">
        <v>2379</v>
      </c>
      <c r="F1959" t="s">
        <v>2379</v>
      </c>
      <c r="G1959">
        <v>1</v>
      </c>
      <c r="H1959" t="s">
        <v>2380</v>
      </c>
      <c r="J1959" t="str" cm="1">
        <f t="array" ref="J1959">_xlfn.IFS(B1959&lt;18.5,"Underweight",B1959&lt;=24.9,"Normal weight",B1959&lt;=29.9, "overweight",TRUE,"obesity")</f>
        <v>Normal weight</v>
      </c>
      <c r="K1959" t="str" cm="1">
        <f t="array" ref="K1959">_xlfn.IFS(C1959&lt;5.7,"Normal",C1959&lt;=6.4,"Predibetics",TRUE,"Diabetes")</f>
        <v>Normal</v>
      </c>
    </row>
    <row r="1960" spans="1:11" x14ac:dyDescent="0.3">
      <c r="A1960" t="s">
        <v>408</v>
      </c>
      <c r="B1960">
        <v>25.175000000000001</v>
      </c>
      <c r="C1960">
        <v>5.21</v>
      </c>
      <c r="D1960" t="s">
        <v>2380</v>
      </c>
      <c r="E1960" t="s">
        <v>2379</v>
      </c>
      <c r="F1960" t="s">
        <v>2379</v>
      </c>
      <c r="G1960">
        <v>1</v>
      </c>
      <c r="H1960" t="s">
        <v>2379</v>
      </c>
      <c r="J1960" t="str" cm="1">
        <f t="array" ref="J1960">_xlfn.IFS(B1960&lt;18.5,"Underweight",B1960&lt;=24.9,"Normal weight",B1960&lt;=29.9, "overweight",TRUE,"obesity")</f>
        <v>overweight</v>
      </c>
      <c r="K1960" t="str" cm="1">
        <f t="array" ref="K1960">_xlfn.IFS(C1960&lt;5.7,"Normal",C1960&lt;=6.4,"Predibetics",TRUE,"Diabetes")</f>
        <v>Normal</v>
      </c>
    </row>
    <row r="1961" spans="1:11" x14ac:dyDescent="0.3">
      <c r="A1961" t="s">
        <v>407</v>
      </c>
      <c r="B1961">
        <v>34.770000000000003</v>
      </c>
      <c r="C1961">
        <v>6.23</v>
      </c>
      <c r="D1961" t="s">
        <v>2379</v>
      </c>
      <c r="E1961" t="s">
        <v>2379</v>
      </c>
      <c r="F1961" t="s">
        <v>2379</v>
      </c>
      <c r="G1961">
        <v>0</v>
      </c>
      <c r="H1961" t="s">
        <v>2380</v>
      </c>
      <c r="J1961" t="str" cm="1">
        <f t="array" ref="J1961">_xlfn.IFS(B1961&lt;18.5,"Underweight",B1961&lt;=24.9,"Normal weight",B1961&lt;=29.9, "overweight",TRUE,"obesity")</f>
        <v>obesity</v>
      </c>
      <c r="K1961" t="str" cm="1">
        <f t="array" ref="K1961">_xlfn.IFS(C1961&lt;5.7,"Normal",C1961&lt;=6.4,"Predibetics",TRUE,"Diabetes")</f>
        <v>Predibetics</v>
      </c>
    </row>
    <row r="1962" spans="1:11" x14ac:dyDescent="0.3">
      <c r="A1962" t="s">
        <v>406</v>
      </c>
      <c r="B1962">
        <v>27.7</v>
      </c>
      <c r="C1962">
        <v>5.6</v>
      </c>
      <c r="D1962" t="s">
        <v>2379</v>
      </c>
      <c r="E1962" t="s">
        <v>2379</v>
      </c>
      <c r="F1962" t="s">
        <v>2379</v>
      </c>
      <c r="G1962">
        <v>1</v>
      </c>
      <c r="H1962" t="s">
        <v>2379</v>
      </c>
      <c r="J1962" t="str" cm="1">
        <f t="array" ref="J1962">_xlfn.IFS(B1962&lt;18.5,"Underweight",B1962&lt;=24.9,"Normal weight",B1962&lt;=29.9, "overweight",TRUE,"obesity")</f>
        <v>overweight</v>
      </c>
      <c r="K1962" t="str" cm="1">
        <f t="array" ref="K1962">_xlfn.IFS(C1962&lt;5.7,"Normal",C1962&lt;=6.4,"Predibetics",TRUE,"Diabetes")</f>
        <v>Normal</v>
      </c>
    </row>
    <row r="1963" spans="1:11" x14ac:dyDescent="0.3">
      <c r="A1963" t="s">
        <v>405</v>
      </c>
      <c r="B1963">
        <v>19.12</v>
      </c>
      <c r="C1963">
        <v>4.72</v>
      </c>
      <c r="D1963" t="s">
        <v>2380</v>
      </c>
      <c r="E1963" t="s">
        <v>2379</v>
      </c>
      <c r="F1963" t="s">
        <v>2379</v>
      </c>
      <c r="G1963">
        <v>1</v>
      </c>
      <c r="H1963" t="s">
        <v>2379</v>
      </c>
      <c r="J1963" t="str" cm="1">
        <f t="array" ref="J1963">_xlfn.IFS(B1963&lt;18.5,"Underweight",B1963&lt;=24.9,"Normal weight",B1963&lt;=29.9, "overweight",TRUE,"obesity")</f>
        <v>Normal weight</v>
      </c>
      <c r="K1963" t="str" cm="1">
        <f t="array" ref="K1963">_xlfn.IFS(C1963&lt;5.7,"Normal",C1963&lt;=6.4,"Predibetics",TRUE,"Diabetes")</f>
        <v>Normal</v>
      </c>
    </row>
    <row r="1964" spans="1:11" x14ac:dyDescent="0.3">
      <c r="A1964" t="s">
        <v>404</v>
      </c>
      <c r="B1964">
        <v>32.67</v>
      </c>
      <c r="C1964">
        <v>4.67</v>
      </c>
      <c r="D1964" t="s">
        <v>2379</v>
      </c>
      <c r="E1964" t="s">
        <v>2379</v>
      </c>
      <c r="F1964" t="s">
        <v>2381</v>
      </c>
      <c r="G1964">
        <v>1</v>
      </c>
      <c r="H1964" t="s">
        <v>2380</v>
      </c>
      <c r="J1964" t="str" cm="1">
        <f t="array" ref="J1964">_xlfn.IFS(B1964&lt;18.5,"Underweight",B1964&lt;=24.9,"Normal weight",B1964&lt;=29.9, "overweight",TRUE,"obesity")</f>
        <v>obesity</v>
      </c>
      <c r="K1964" t="str" cm="1">
        <f t="array" ref="K1964">_xlfn.IFS(C1964&lt;5.7,"Normal",C1964&lt;=6.4,"Predibetics",TRUE,"Diabetes")</f>
        <v>Normal</v>
      </c>
    </row>
    <row r="1965" spans="1:11" x14ac:dyDescent="0.3">
      <c r="A1965" t="s">
        <v>403</v>
      </c>
      <c r="B1965">
        <v>28.5</v>
      </c>
      <c r="C1965">
        <v>6.11</v>
      </c>
      <c r="D1965" t="s">
        <v>2379</v>
      </c>
      <c r="E1965" t="s">
        <v>2379</v>
      </c>
      <c r="F1965" t="s">
        <v>2379</v>
      </c>
      <c r="G1965">
        <v>1</v>
      </c>
      <c r="H1965" t="s">
        <v>2379</v>
      </c>
      <c r="J1965" t="str" cm="1">
        <f t="array" ref="J1965">_xlfn.IFS(B1965&lt;18.5,"Underweight",B1965&lt;=24.9,"Normal weight",B1965&lt;=29.9, "overweight",TRUE,"obesity")</f>
        <v>overweight</v>
      </c>
      <c r="K1965" t="str" cm="1">
        <f t="array" ref="K1965">_xlfn.IFS(C1965&lt;5.7,"Normal",C1965&lt;=6.4,"Predibetics",TRUE,"Diabetes")</f>
        <v>Predibetics</v>
      </c>
    </row>
    <row r="1966" spans="1:11" x14ac:dyDescent="0.3">
      <c r="A1966" t="s">
        <v>402</v>
      </c>
      <c r="B1966">
        <v>39.270000000000003</v>
      </c>
      <c r="C1966">
        <v>6.25</v>
      </c>
      <c r="D1966" t="s">
        <v>2379</v>
      </c>
      <c r="E1966" t="s">
        <v>2379</v>
      </c>
      <c r="F1966" t="s">
        <v>2379</v>
      </c>
      <c r="G1966">
        <v>0</v>
      </c>
      <c r="H1966" t="s">
        <v>2379</v>
      </c>
      <c r="J1966" t="str" cm="1">
        <f t="array" ref="J1966">_xlfn.IFS(B1966&lt;18.5,"Underweight",B1966&lt;=24.9,"Normal weight",B1966&lt;=29.9, "overweight",TRUE,"obesity")</f>
        <v>obesity</v>
      </c>
      <c r="K1966" t="str" cm="1">
        <f t="array" ref="K1966">_xlfn.IFS(C1966&lt;5.7,"Normal",C1966&lt;=6.4,"Predibetics",TRUE,"Diabetes")</f>
        <v>Predibetics</v>
      </c>
    </row>
    <row r="1967" spans="1:11" x14ac:dyDescent="0.3">
      <c r="A1967" t="s">
        <v>401</v>
      </c>
      <c r="B1967">
        <v>32.49</v>
      </c>
      <c r="C1967">
        <v>4</v>
      </c>
      <c r="D1967" t="s">
        <v>2380</v>
      </c>
      <c r="E1967" t="s">
        <v>2379</v>
      </c>
      <c r="F1967" t="s">
        <v>2379</v>
      </c>
      <c r="G1967">
        <v>0</v>
      </c>
      <c r="H1967" t="s">
        <v>2380</v>
      </c>
      <c r="J1967" t="str" cm="1">
        <f t="array" ref="J1967">_xlfn.IFS(B1967&lt;18.5,"Underweight",B1967&lt;=24.9,"Normal weight",B1967&lt;=29.9, "overweight",TRUE,"obesity")</f>
        <v>obesity</v>
      </c>
      <c r="K1967" t="str" cm="1">
        <f t="array" ref="K1967">_xlfn.IFS(C1967&lt;5.7,"Normal",C1967&lt;=6.4,"Predibetics",TRUE,"Diabetes")</f>
        <v>Normal</v>
      </c>
    </row>
    <row r="1968" spans="1:11" x14ac:dyDescent="0.3">
      <c r="A1968" t="s">
        <v>400</v>
      </c>
      <c r="B1968">
        <v>23.7</v>
      </c>
      <c r="C1968">
        <v>5.55</v>
      </c>
      <c r="D1968" t="s">
        <v>2380</v>
      </c>
      <c r="E1968" t="s">
        <v>2379</v>
      </c>
      <c r="F1968" t="s">
        <v>2379</v>
      </c>
      <c r="G1968">
        <v>0</v>
      </c>
      <c r="H1968" t="s">
        <v>2380</v>
      </c>
      <c r="J1968" t="str" cm="1">
        <f t="array" ref="J1968">_xlfn.IFS(B1968&lt;18.5,"Underweight",B1968&lt;=24.9,"Normal weight",B1968&lt;=29.9, "overweight",TRUE,"obesity")</f>
        <v>Normal weight</v>
      </c>
      <c r="K1968" t="str" cm="1">
        <f t="array" ref="K1968">_xlfn.IFS(C1968&lt;5.7,"Normal",C1968&lt;=6.4,"Predibetics",TRUE,"Diabetes")</f>
        <v>Normal</v>
      </c>
    </row>
    <row r="1969" spans="1:11" x14ac:dyDescent="0.3">
      <c r="A1969" t="s">
        <v>399</v>
      </c>
      <c r="B1969">
        <v>30.4</v>
      </c>
      <c r="C1969">
        <v>5.95</v>
      </c>
      <c r="D1969" t="s">
        <v>2379</v>
      </c>
      <c r="E1969" t="s">
        <v>2380</v>
      </c>
      <c r="F1969" t="s">
        <v>2379</v>
      </c>
      <c r="G1969">
        <v>1</v>
      </c>
      <c r="H1969" t="s">
        <v>2380</v>
      </c>
      <c r="J1969" t="str" cm="1">
        <f t="array" ref="J1969">_xlfn.IFS(B1969&lt;18.5,"Underweight",B1969&lt;=24.9,"Normal weight",B1969&lt;=29.9, "overweight",TRUE,"obesity")</f>
        <v>obesity</v>
      </c>
      <c r="K1969" t="str" cm="1">
        <f t="array" ref="K1969">_xlfn.IFS(C1969&lt;5.7,"Normal",C1969&lt;=6.4,"Predibetics",TRUE,"Diabetes")</f>
        <v>Predibetics</v>
      </c>
    </row>
    <row r="1970" spans="1:11" x14ac:dyDescent="0.3">
      <c r="A1970" t="s">
        <v>398</v>
      </c>
      <c r="B1970">
        <v>38.94</v>
      </c>
      <c r="C1970">
        <v>4.3600000000000003</v>
      </c>
      <c r="D1970" t="s">
        <v>2379</v>
      </c>
      <c r="E1970" t="s">
        <v>2379</v>
      </c>
      <c r="F1970" t="s">
        <v>2381</v>
      </c>
      <c r="G1970">
        <v>1</v>
      </c>
      <c r="H1970" t="s">
        <v>2379</v>
      </c>
      <c r="J1970" t="str" cm="1">
        <f t="array" ref="J1970">_xlfn.IFS(B1970&lt;18.5,"Underweight",B1970&lt;=24.9,"Normal weight",B1970&lt;=29.9, "overweight",TRUE,"obesity")</f>
        <v>obesity</v>
      </c>
      <c r="K1970" t="str" cm="1">
        <f t="array" ref="K1970">_xlfn.IFS(C1970&lt;5.7,"Normal",C1970&lt;=6.4,"Predibetics",TRUE,"Diabetes")</f>
        <v>Normal</v>
      </c>
    </row>
    <row r="1971" spans="1:11" x14ac:dyDescent="0.3">
      <c r="A1971" t="s">
        <v>397</v>
      </c>
      <c r="B1971">
        <v>31.02</v>
      </c>
      <c r="C1971">
        <v>4.84</v>
      </c>
      <c r="D1971" t="s">
        <v>2379</v>
      </c>
      <c r="E1971" t="s">
        <v>2379</v>
      </c>
      <c r="F1971" t="s">
        <v>2381</v>
      </c>
      <c r="G1971">
        <v>1</v>
      </c>
      <c r="H1971" t="s">
        <v>2380</v>
      </c>
      <c r="J1971" t="str" cm="1">
        <f t="array" ref="J1971">_xlfn.IFS(B1971&lt;18.5,"Underweight",B1971&lt;=24.9,"Normal weight",B1971&lt;=29.9, "overweight",TRUE,"obesity")</f>
        <v>obesity</v>
      </c>
      <c r="K1971" t="str" cm="1">
        <f t="array" ref="K1971">_xlfn.IFS(C1971&lt;5.7,"Normal",C1971&lt;=6.4,"Predibetics",TRUE,"Diabetes")</f>
        <v>Normal</v>
      </c>
    </row>
    <row r="1972" spans="1:11" x14ac:dyDescent="0.3">
      <c r="A1972" t="s">
        <v>396</v>
      </c>
      <c r="B1972">
        <v>17.5</v>
      </c>
      <c r="C1972">
        <v>4.5599999999999996</v>
      </c>
      <c r="D1972" t="s">
        <v>2379</v>
      </c>
      <c r="E1972" t="s">
        <v>2379</v>
      </c>
      <c r="F1972" t="s">
        <v>2379</v>
      </c>
      <c r="G1972">
        <v>1</v>
      </c>
      <c r="H1972" t="s">
        <v>2380</v>
      </c>
      <c r="J1972" t="str" cm="1">
        <f t="array" ref="J1972">_xlfn.IFS(B1972&lt;18.5,"Underweight",B1972&lt;=24.9,"Normal weight",B1972&lt;=29.9, "overweight",TRUE,"obesity")</f>
        <v>Underweight</v>
      </c>
      <c r="K1972" t="str" cm="1">
        <f t="array" ref="K1972">_xlfn.IFS(C1972&lt;5.7,"Normal",C1972&lt;=6.4,"Predibetics",TRUE,"Diabetes")</f>
        <v>Normal</v>
      </c>
    </row>
    <row r="1973" spans="1:11" x14ac:dyDescent="0.3">
      <c r="A1973" t="s">
        <v>395</v>
      </c>
      <c r="B1973">
        <v>34.799999999999997</v>
      </c>
      <c r="C1973">
        <v>4.42</v>
      </c>
      <c r="D1973" t="s">
        <v>2380</v>
      </c>
      <c r="E1973" t="s">
        <v>2380</v>
      </c>
      <c r="F1973" t="s">
        <v>2379</v>
      </c>
      <c r="G1973">
        <v>2</v>
      </c>
      <c r="H1973" t="s">
        <v>2379</v>
      </c>
      <c r="J1973" t="str" cm="1">
        <f t="array" ref="J1973">_xlfn.IFS(B1973&lt;18.5,"Underweight",B1973&lt;=24.9,"Normal weight",B1973&lt;=29.9, "overweight",TRUE,"obesity")</f>
        <v>obesity</v>
      </c>
      <c r="K1973" t="str" cm="1">
        <f t="array" ref="K1973">_xlfn.IFS(C1973&lt;5.7,"Normal",C1973&lt;=6.4,"Predibetics",TRUE,"Diabetes")</f>
        <v>Normal</v>
      </c>
    </row>
    <row r="1974" spans="1:11" x14ac:dyDescent="0.3">
      <c r="A1974" t="s">
        <v>394</v>
      </c>
      <c r="B1974">
        <v>17.3</v>
      </c>
      <c r="C1974">
        <v>7.66</v>
      </c>
      <c r="D1974" t="s">
        <v>2380</v>
      </c>
      <c r="E1974" t="s">
        <v>2379</v>
      </c>
      <c r="F1974" t="s">
        <v>2379</v>
      </c>
      <c r="G1974">
        <v>1</v>
      </c>
      <c r="H1974" t="s">
        <v>2380</v>
      </c>
      <c r="J1974" t="str" cm="1">
        <f t="array" ref="J1974">_xlfn.IFS(B1974&lt;18.5,"Underweight",B1974&lt;=24.9,"Normal weight",B1974&lt;=29.9, "overweight",TRUE,"obesity")</f>
        <v>Underweight</v>
      </c>
      <c r="K1974" t="str" cm="1">
        <f t="array" ref="K1974">_xlfn.IFS(C1974&lt;5.7,"Normal",C1974&lt;=6.4,"Predibetics",TRUE,"Diabetes")</f>
        <v>Diabetes</v>
      </c>
    </row>
    <row r="1975" spans="1:11" x14ac:dyDescent="0.3">
      <c r="A1975" t="s">
        <v>393</v>
      </c>
      <c r="B1975">
        <v>32.25</v>
      </c>
      <c r="C1975">
        <v>5.2</v>
      </c>
      <c r="D1975" t="s">
        <v>2380</v>
      </c>
      <c r="E1975" t="s">
        <v>2379</v>
      </c>
      <c r="F1975" t="s">
        <v>2379</v>
      </c>
      <c r="G1975">
        <v>0</v>
      </c>
      <c r="H1975" t="s">
        <v>2380</v>
      </c>
      <c r="J1975" t="str" cm="1">
        <f t="array" ref="J1975">_xlfn.IFS(B1975&lt;18.5,"Underweight",B1975&lt;=24.9,"Normal weight",B1975&lt;=29.9, "overweight",TRUE,"obesity")</f>
        <v>obesity</v>
      </c>
      <c r="K1975" t="str" cm="1">
        <f t="array" ref="K1975">_xlfn.IFS(C1975&lt;5.7,"Normal",C1975&lt;=6.4,"Predibetics",TRUE,"Diabetes")</f>
        <v>Normal</v>
      </c>
    </row>
    <row r="1976" spans="1:11" x14ac:dyDescent="0.3">
      <c r="A1976" t="s">
        <v>392</v>
      </c>
      <c r="B1976">
        <v>42.4</v>
      </c>
      <c r="C1976">
        <v>5.53</v>
      </c>
      <c r="D1976" t="s">
        <v>2380</v>
      </c>
      <c r="E1976" t="s">
        <v>2379</v>
      </c>
      <c r="F1976" t="s">
        <v>2379</v>
      </c>
      <c r="G1976">
        <v>0</v>
      </c>
      <c r="H1976" t="s">
        <v>2379</v>
      </c>
      <c r="J1976" t="str" cm="1">
        <f t="array" ref="J1976">_xlfn.IFS(B1976&lt;18.5,"Underweight",B1976&lt;=24.9,"Normal weight",B1976&lt;=29.9, "overweight",TRUE,"obesity")</f>
        <v>obesity</v>
      </c>
      <c r="K1976" t="str" cm="1">
        <f t="array" ref="K1976">_xlfn.IFS(C1976&lt;5.7,"Normal",C1976&lt;=6.4,"Predibetics",TRUE,"Diabetes")</f>
        <v>Normal</v>
      </c>
    </row>
    <row r="1977" spans="1:11" x14ac:dyDescent="0.3">
      <c r="A1977" t="s">
        <v>391</v>
      </c>
      <c r="B1977">
        <v>38.664999999999999</v>
      </c>
      <c r="C1977">
        <v>4.8600000000000003</v>
      </c>
      <c r="D1977" t="s">
        <v>2379</v>
      </c>
      <c r="E1977" t="s">
        <v>2380</v>
      </c>
      <c r="F1977" t="s">
        <v>2379</v>
      </c>
      <c r="G1977">
        <v>1</v>
      </c>
      <c r="H1977" t="s">
        <v>2380</v>
      </c>
      <c r="J1977" t="str" cm="1">
        <f t="array" ref="J1977">_xlfn.IFS(B1977&lt;18.5,"Underweight",B1977&lt;=24.9,"Normal weight",B1977&lt;=29.9, "overweight",TRUE,"obesity")</f>
        <v>obesity</v>
      </c>
      <c r="K1977" t="str" cm="1">
        <f t="array" ref="K1977">_xlfn.IFS(C1977&lt;5.7,"Normal",C1977&lt;=6.4,"Predibetics",TRUE,"Diabetes")</f>
        <v>Normal</v>
      </c>
    </row>
    <row r="1978" spans="1:11" x14ac:dyDescent="0.3">
      <c r="A1978" t="s">
        <v>390</v>
      </c>
      <c r="B1978">
        <v>29.92</v>
      </c>
      <c r="C1978">
        <v>5.49</v>
      </c>
      <c r="D1978" t="s">
        <v>2380</v>
      </c>
      <c r="E1978" t="s">
        <v>2379</v>
      </c>
      <c r="F1978" t="s">
        <v>2379</v>
      </c>
      <c r="G1978">
        <v>0</v>
      </c>
      <c r="H1978" t="s">
        <v>2380</v>
      </c>
      <c r="J1978" t="str" cm="1">
        <f t="array" ref="J1978">_xlfn.IFS(B1978&lt;18.5,"Underweight",B1978&lt;=24.9,"Normal weight",B1978&lt;=29.9, "overweight",TRUE,"obesity")</f>
        <v>obesity</v>
      </c>
      <c r="K1978" t="str" cm="1">
        <f t="array" ref="K1978">_xlfn.IFS(C1978&lt;5.7,"Normal",C1978&lt;=6.4,"Predibetics",TRUE,"Diabetes")</f>
        <v>Normal</v>
      </c>
    </row>
    <row r="1979" spans="1:11" x14ac:dyDescent="0.3">
      <c r="A1979" t="s">
        <v>389</v>
      </c>
      <c r="B1979">
        <v>29.48</v>
      </c>
      <c r="C1979">
        <v>4.09</v>
      </c>
      <c r="D1979" t="s">
        <v>2380</v>
      </c>
      <c r="E1979" t="s">
        <v>2379</v>
      </c>
      <c r="F1979" t="s">
        <v>2379</v>
      </c>
      <c r="G1979">
        <v>0</v>
      </c>
      <c r="H1979" t="s">
        <v>2380</v>
      </c>
      <c r="J1979" t="str" cm="1">
        <f t="array" ref="J1979">_xlfn.IFS(B1979&lt;18.5,"Underweight",B1979&lt;=24.9,"Normal weight",B1979&lt;=29.9, "overweight",TRUE,"obesity")</f>
        <v>overweight</v>
      </c>
      <c r="K1979" t="str" cm="1">
        <f t="array" ref="K1979">_xlfn.IFS(C1979&lt;5.7,"Normal",C1979&lt;=6.4,"Predibetics",TRUE,"Diabetes")</f>
        <v>Normal</v>
      </c>
    </row>
    <row r="1980" spans="1:11" x14ac:dyDescent="0.3">
      <c r="A1980" t="s">
        <v>388</v>
      </c>
      <c r="B1980">
        <v>28.785</v>
      </c>
      <c r="C1980">
        <v>4.3099999999999996</v>
      </c>
      <c r="D1980" t="s">
        <v>2380</v>
      </c>
      <c r="E1980" t="s">
        <v>2379</v>
      </c>
      <c r="F1980" t="s">
        <v>2379</v>
      </c>
      <c r="G1980">
        <v>0</v>
      </c>
      <c r="H1980" t="s">
        <v>2379</v>
      </c>
      <c r="J1980" t="str" cm="1">
        <f t="array" ref="J1980">_xlfn.IFS(B1980&lt;18.5,"Underweight",B1980&lt;=24.9,"Normal weight",B1980&lt;=29.9, "overweight",TRUE,"obesity")</f>
        <v>overweight</v>
      </c>
      <c r="K1980" t="str" cm="1">
        <f t="array" ref="K1980">_xlfn.IFS(C1980&lt;5.7,"Normal",C1980&lt;=6.4,"Predibetics",TRUE,"Diabetes")</f>
        <v>Normal</v>
      </c>
    </row>
    <row r="1981" spans="1:11" x14ac:dyDescent="0.3">
      <c r="A1981" t="s">
        <v>387</v>
      </c>
      <c r="B1981">
        <v>19.8</v>
      </c>
      <c r="C1981">
        <v>4</v>
      </c>
      <c r="D1981" t="s">
        <v>2380</v>
      </c>
      <c r="E1981" t="s">
        <v>2379</v>
      </c>
      <c r="F1981" t="s">
        <v>2379</v>
      </c>
      <c r="G1981">
        <v>0</v>
      </c>
      <c r="H1981" t="s">
        <v>2380</v>
      </c>
      <c r="J1981" t="str" cm="1">
        <f t="array" ref="J1981">_xlfn.IFS(B1981&lt;18.5,"Underweight",B1981&lt;=24.9,"Normal weight",B1981&lt;=29.9, "overweight",TRUE,"obesity")</f>
        <v>Normal weight</v>
      </c>
      <c r="K1981" t="str" cm="1">
        <f t="array" ref="K1981">_xlfn.IFS(C1981&lt;5.7,"Normal",C1981&lt;=6.4,"Predibetics",TRUE,"Diabetes")</f>
        <v>Normal</v>
      </c>
    </row>
    <row r="1982" spans="1:11" x14ac:dyDescent="0.3">
      <c r="A1982" t="s">
        <v>386</v>
      </c>
      <c r="B1982">
        <v>35.53</v>
      </c>
      <c r="C1982">
        <v>4.68</v>
      </c>
      <c r="D1982" t="s">
        <v>2379</v>
      </c>
      <c r="E1982" t="s">
        <v>2379</v>
      </c>
      <c r="F1982" t="s">
        <v>2381</v>
      </c>
      <c r="G1982">
        <v>1</v>
      </c>
      <c r="H1982" t="s">
        <v>2380</v>
      </c>
      <c r="J1982" t="str" cm="1">
        <f t="array" ref="J1982">_xlfn.IFS(B1982&lt;18.5,"Underweight",B1982&lt;=24.9,"Normal weight",B1982&lt;=29.9, "overweight",TRUE,"obesity")</f>
        <v>obesity</v>
      </c>
      <c r="K1982" t="str" cm="1">
        <f t="array" ref="K1982">_xlfn.IFS(C1982&lt;5.7,"Normal",C1982&lt;=6.4,"Predibetics",TRUE,"Diabetes")</f>
        <v>Normal</v>
      </c>
    </row>
    <row r="1983" spans="1:11" x14ac:dyDescent="0.3">
      <c r="A1983" t="s">
        <v>385</v>
      </c>
      <c r="B1983">
        <v>21.47</v>
      </c>
      <c r="C1983">
        <v>4.0199999999999996</v>
      </c>
      <c r="D1983" t="s">
        <v>2380</v>
      </c>
      <c r="E1983" t="s">
        <v>2379</v>
      </c>
      <c r="F1983" t="s">
        <v>2379</v>
      </c>
      <c r="G1983">
        <v>1</v>
      </c>
      <c r="H1983" t="s">
        <v>2380</v>
      </c>
      <c r="J1983" t="str" cm="1">
        <f t="array" ref="J1983">_xlfn.IFS(B1983&lt;18.5,"Underweight",B1983&lt;=24.9,"Normal weight",B1983&lt;=29.9, "overweight",TRUE,"obesity")</f>
        <v>Normal weight</v>
      </c>
      <c r="K1983" t="str" cm="1">
        <f t="array" ref="K1983">_xlfn.IFS(C1983&lt;5.7,"Normal",C1983&lt;=6.4,"Predibetics",TRUE,"Diabetes")</f>
        <v>Normal</v>
      </c>
    </row>
    <row r="1984" spans="1:11" x14ac:dyDescent="0.3">
      <c r="A1984" t="s">
        <v>384</v>
      </c>
      <c r="B1984">
        <v>25.9</v>
      </c>
      <c r="C1984">
        <v>5.12</v>
      </c>
      <c r="D1984" t="s">
        <v>2379</v>
      </c>
      <c r="E1984" t="s">
        <v>2379</v>
      </c>
      <c r="F1984" t="s">
        <v>2381</v>
      </c>
      <c r="G1984">
        <v>1</v>
      </c>
      <c r="H1984" t="s">
        <v>2379</v>
      </c>
      <c r="J1984" t="str" cm="1">
        <f t="array" ref="J1984">_xlfn.IFS(B1984&lt;18.5,"Underweight",B1984&lt;=24.9,"Normal weight",B1984&lt;=29.9, "overweight",TRUE,"obesity")</f>
        <v>overweight</v>
      </c>
      <c r="K1984" t="str" cm="1">
        <f t="array" ref="K1984">_xlfn.IFS(C1984&lt;5.7,"Normal",C1984&lt;=6.4,"Predibetics",TRUE,"Diabetes")</f>
        <v>Normal</v>
      </c>
    </row>
    <row r="1985" spans="1:11" x14ac:dyDescent="0.3">
      <c r="A1985" t="s">
        <v>383</v>
      </c>
      <c r="B1985">
        <v>20.81</v>
      </c>
      <c r="C1985">
        <v>5.52</v>
      </c>
      <c r="D1985" t="s">
        <v>2379</v>
      </c>
      <c r="E1985" t="s">
        <v>2379</v>
      </c>
      <c r="F1985" t="s">
        <v>2379</v>
      </c>
      <c r="G1985">
        <v>0</v>
      </c>
      <c r="H1985" t="s">
        <v>2380</v>
      </c>
      <c r="J1985" t="str" cm="1">
        <f t="array" ref="J1985">_xlfn.IFS(B1985&lt;18.5,"Underweight",B1985&lt;=24.9,"Normal weight",B1985&lt;=29.9, "overweight",TRUE,"obesity")</f>
        <v>Normal weight</v>
      </c>
      <c r="K1985" t="str" cm="1">
        <f t="array" ref="K1985">_xlfn.IFS(C1985&lt;5.7,"Normal",C1985&lt;=6.4,"Predibetics",TRUE,"Diabetes")</f>
        <v>Normal</v>
      </c>
    </row>
    <row r="1986" spans="1:11" x14ac:dyDescent="0.3">
      <c r="A1986" t="s">
        <v>382</v>
      </c>
      <c r="B1986">
        <v>25.84</v>
      </c>
      <c r="C1986">
        <v>5.81</v>
      </c>
      <c r="D1986" t="s">
        <v>2380</v>
      </c>
      <c r="E1986" t="s">
        <v>2379</v>
      </c>
      <c r="F1986" t="s">
        <v>2381</v>
      </c>
      <c r="G1986">
        <v>1</v>
      </c>
      <c r="H1986" t="s">
        <v>2379</v>
      </c>
      <c r="J1986" t="str" cm="1">
        <f t="array" ref="J1986">_xlfn.IFS(B1986&lt;18.5,"Underweight",B1986&lt;=24.9,"Normal weight",B1986&lt;=29.9, "overweight",TRUE,"obesity")</f>
        <v>overweight</v>
      </c>
      <c r="K1986" t="str" cm="1">
        <f t="array" ref="K1986">_xlfn.IFS(C1986&lt;5.7,"Normal",C1986&lt;=6.4,"Predibetics",TRUE,"Diabetes")</f>
        <v>Predibetics</v>
      </c>
    </row>
    <row r="1987" spans="1:11" x14ac:dyDescent="0.3">
      <c r="A1987" t="s">
        <v>381</v>
      </c>
      <c r="B1987">
        <v>30.95</v>
      </c>
      <c r="C1987">
        <v>5.16</v>
      </c>
      <c r="D1987" t="s">
        <v>2379</v>
      </c>
      <c r="E1987" t="s">
        <v>2379</v>
      </c>
      <c r="F1987" t="s">
        <v>2381</v>
      </c>
      <c r="G1987">
        <v>1</v>
      </c>
      <c r="H1987" t="s">
        <v>2380</v>
      </c>
      <c r="J1987" t="str" cm="1">
        <f t="array" ref="J1987">_xlfn.IFS(B1987&lt;18.5,"Underweight",B1987&lt;=24.9,"Normal weight",B1987&lt;=29.9, "overweight",TRUE,"obesity")</f>
        <v>obesity</v>
      </c>
      <c r="K1987" t="str" cm="1">
        <f t="array" ref="K1987">_xlfn.IFS(C1987&lt;5.7,"Normal",C1987&lt;=6.4,"Predibetics",TRUE,"Diabetes")</f>
        <v>Normal</v>
      </c>
    </row>
    <row r="1988" spans="1:11" x14ac:dyDescent="0.3">
      <c r="A1988" t="s">
        <v>380</v>
      </c>
      <c r="B1988">
        <v>30.54</v>
      </c>
      <c r="C1988">
        <v>5</v>
      </c>
      <c r="D1988" t="s">
        <v>2379</v>
      </c>
      <c r="E1988" t="s">
        <v>2379</v>
      </c>
      <c r="F1988" t="s">
        <v>2381</v>
      </c>
      <c r="G1988">
        <v>1</v>
      </c>
      <c r="H1988" t="s">
        <v>2380</v>
      </c>
      <c r="J1988" t="str" cm="1">
        <f t="array" ref="J1988">_xlfn.IFS(B1988&lt;18.5,"Underweight",B1988&lt;=24.9,"Normal weight",B1988&lt;=29.9, "overweight",TRUE,"obesity")</f>
        <v>obesity</v>
      </c>
      <c r="K1988" t="str" cm="1">
        <f t="array" ref="K1988">_xlfn.IFS(C1988&lt;5.7,"Normal",C1988&lt;=6.4,"Predibetics",TRUE,"Diabetes")</f>
        <v>Normal</v>
      </c>
    </row>
    <row r="1989" spans="1:11" x14ac:dyDescent="0.3">
      <c r="A1989" t="s">
        <v>379</v>
      </c>
      <c r="B1989">
        <v>33.914999999999999</v>
      </c>
      <c r="C1989">
        <v>5.84</v>
      </c>
      <c r="D1989" t="s">
        <v>2380</v>
      </c>
      <c r="E1989" t="s">
        <v>2379</v>
      </c>
      <c r="F1989" t="s">
        <v>2379</v>
      </c>
      <c r="G1989">
        <v>0</v>
      </c>
      <c r="H1989" t="s">
        <v>2379</v>
      </c>
      <c r="J1989" t="str" cm="1">
        <f t="array" ref="J1989">_xlfn.IFS(B1989&lt;18.5,"Underweight",B1989&lt;=24.9,"Normal weight",B1989&lt;=29.9, "overweight",TRUE,"obesity")</f>
        <v>obesity</v>
      </c>
      <c r="K1989" t="str" cm="1">
        <f t="array" ref="K1989">_xlfn.IFS(C1989&lt;5.7,"Normal",C1989&lt;=6.4,"Predibetics",TRUE,"Diabetes")</f>
        <v>Predibetics</v>
      </c>
    </row>
    <row r="1990" spans="1:11" x14ac:dyDescent="0.3">
      <c r="A1990" t="s">
        <v>378</v>
      </c>
      <c r="B1990">
        <v>33.31</v>
      </c>
      <c r="C1990">
        <v>4.1900000000000004</v>
      </c>
      <c r="D1990" t="s">
        <v>2379</v>
      </c>
      <c r="E1990" t="s">
        <v>2379</v>
      </c>
      <c r="F1990" t="s">
        <v>2381</v>
      </c>
      <c r="G1990">
        <v>1</v>
      </c>
      <c r="H1990" t="s">
        <v>2380</v>
      </c>
      <c r="J1990" t="str" cm="1">
        <f t="array" ref="J1990">_xlfn.IFS(B1990&lt;18.5,"Underweight",B1990&lt;=24.9,"Normal weight",B1990&lt;=29.9, "overweight",TRUE,"obesity")</f>
        <v>obesity</v>
      </c>
      <c r="K1990" t="str" cm="1">
        <f t="array" ref="K1990">_xlfn.IFS(C1990&lt;5.7,"Normal",C1990&lt;=6.4,"Predibetics",TRUE,"Diabetes")</f>
        <v>Normal</v>
      </c>
    </row>
    <row r="1991" spans="1:11" x14ac:dyDescent="0.3">
      <c r="A1991" t="s">
        <v>377</v>
      </c>
      <c r="B1991">
        <v>25.745000000000001</v>
      </c>
      <c r="C1991">
        <v>4.62</v>
      </c>
      <c r="D1991" t="s">
        <v>2380</v>
      </c>
      <c r="E1991" t="s">
        <v>2379</v>
      </c>
      <c r="F1991" t="s">
        <v>2379</v>
      </c>
      <c r="G1991">
        <v>0</v>
      </c>
      <c r="H1991" t="s">
        <v>2379</v>
      </c>
      <c r="J1991" t="str" cm="1">
        <f t="array" ref="J1991">_xlfn.IFS(B1991&lt;18.5,"Underweight",B1991&lt;=24.9,"Normal weight",B1991&lt;=29.9, "overweight",TRUE,"obesity")</f>
        <v>overweight</v>
      </c>
      <c r="K1991" t="str" cm="1">
        <f t="array" ref="K1991">_xlfn.IFS(C1991&lt;5.7,"Normal",C1991&lt;=6.4,"Predibetics",TRUE,"Diabetes")</f>
        <v>Normal</v>
      </c>
    </row>
    <row r="1992" spans="1:11" x14ac:dyDescent="0.3">
      <c r="A1992" t="s">
        <v>376</v>
      </c>
      <c r="B1992">
        <v>37.1</v>
      </c>
      <c r="C1992">
        <v>6.24</v>
      </c>
      <c r="D1992" t="s">
        <v>2379</v>
      </c>
      <c r="E1992" t="s">
        <v>2379</v>
      </c>
      <c r="F1992" t="s">
        <v>2379</v>
      </c>
      <c r="G1992">
        <v>0</v>
      </c>
      <c r="H1992" t="s">
        <v>2380</v>
      </c>
      <c r="J1992" t="str" cm="1">
        <f t="array" ref="J1992">_xlfn.IFS(B1992&lt;18.5,"Underweight",B1992&lt;=24.9,"Normal weight",B1992&lt;=29.9, "overweight",TRUE,"obesity")</f>
        <v>obesity</v>
      </c>
      <c r="K1992" t="str" cm="1">
        <f t="array" ref="K1992">_xlfn.IFS(C1992&lt;5.7,"Normal",C1992&lt;=6.4,"Predibetics",TRUE,"Diabetes")</f>
        <v>Predibetics</v>
      </c>
    </row>
    <row r="1993" spans="1:11" x14ac:dyDescent="0.3">
      <c r="A1993" t="s">
        <v>375</v>
      </c>
      <c r="B1993">
        <v>35.435000000000002</v>
      </c>
      <c r="C1993">
        <v>5.81</v>
      </c>
      <c r="D1993" t="s">
        <v>2379</v>
      </c>
      <c r="E1993" t="s">
        <v>2379</v>
      </c>
      <c r="F1993" t="s">
        <v>2379</v>
      </c>
      <c r="G1993">
        <v>0</v>
      </c>
      <c r="H1993" t="s">
        <v>2380</v>
      </c>
      <c r="J1993" t="str" cm="1">
        <f t="array" ref="J1993">_xlfn.IFS(B1993&lt;18.5,"Underweight",B1993&lt;=24.9,"Normal weight",B1993&lt;=29.9, "overweight",TRUE,"obesity")</f>
        <v>obesity</v>
      </c>
      <c r="K1993" t="str" cm="1">
        <f t="array" ref="K1993">_xlfn.IFS(C1993&lt;5.7,"Normal",C1993&lt;=6.4,"Predibetics",TRUE,"Diabetes")</f>
        <v>Predibetics</v>
      </c>
    </row>
    <row r="1994" spans="1:11" x14ac:dyDescent="0.3">
      <c r="A1994" t="s">
        <v>374</v>
      </c>
      <c r="B1994">
        <v>20.399999999999999</v>
      </c>
      <c r="C1994">
        <v>4.83</v>
      </c>
      <c r="D1994" t="s">
        <v>2379</v>
      </c>
      <c r="E1994" t="s">
        <v>2379</v>
      </c>
      <c r="F1994" t="s">
        <v>2379</v>
      </c>
      <c r="G1994">
        <v>0</v>
      </c>
      <c r="H1994" t="s">
        <v>2380</v>
      </c>
      <c r="J1994" t="str" cm="1">
        <f t="array" ref="J1994">_xlfn.IFS(B1994&lt;18.5,"Underweight",B1994&lt;=24.9,"Normal weight",B1994&lt;=29.9, "overweight",TRUE,"obesity")</f>
        <v>Normal weight</v>
      </c>
      <c r="K1994" t="str" cm="1">
        <f t="array" ref="K1994">_xlfn.IFS(C1994&lt;5.7,"Normal",C1994&lt;=6.4,"Predibetics",TRUE,"Diabetes")</f>
        <v>Normal</v>
      </c>
    </row>
    <row r="1995" spans="1:11" x14ac:dyDescent="0.3">
      <c r="A1995" t="s">
        <v>373</v>
      </c>
      <c r="B1995">
        <v>42.13</v>
      </c>
      <c r="C1995">
        <v>5.72</v>
      </c>
      <c r="D1995" t="s">
        <v>2380</v>
      </c>
      <c r="E1995" t="s">
        <v>2379</v>
      </c>
      <c r="F1995" t="s">
        <v>2381</v>
      </c>
      <c r="G1995">
        <v>1</v>
      </c>
      <c r="H1995" t="s">
        <v>2380</v>
      </c>
      <c r="J1995" t="str" cm="1">
        <f t="array" ref="J1995">_xlfn.IFS(B1995&lt;18.5,"Underweight",B1995&lt;=24.9,"Normal weight",B1995&lt;=29.9, "overweight",TRUE,"obesity")</f>
        <v>obesity</v>
      </c>
      <c r="K1995" t="str" cm="1">
        <f t="array" ref="K1995">_xlfn.IFS(C1995&lt;5.7,"Normal",C1995&lt;=6.4,"Predibetics",TRUE,"Diabetes")</f>
        <v>Predibetics</v>
      </c>
    </row>
    <row r="1996" spans="1:11" x14ac:dyDescent="0.3">
      <c r="A1996" t="s">
        <v>372</v>
      </c>
      <c r="B1996">
        <v>33.99</v>
      </c>
      <c r="C1996">
        <v>4.83</v>
      </c>
      <c r="D1996" t="s">
        <v>2380</v>
      </c>
      <c r="E1996" t="s">
        <v>2379</v>
      </c>
      <c r="F1996" t="s">
        <v>2381</v>
      </c>
      <c r="G1996">
        <v>1</v>
      </c>
      <c r="H1996" t="s">
        <v>2379</v>
      </c>
      <c r="J1996" t="str" cm="1">
        <f t="array" ref="J1996">_xlfn.IFS(B1996&lt;18.5,"Underweight",B1996&lt;=24.9,"Normal weight",B1996&lt;=29.9, "overweight",TRUE,"obesity")</f>
        <v>obesity</v>
      </c>
      <c r="K1996" t="str" cm="1">
        <f t="array" ref="K1996">_xlfn.IFS(C1996&lt;5.7,"Normal",C1996&lt;=6.4,"Predibetics",TRUE,"Diabetes")</f>
        <v>Normal</v>
      </c>
    </row>
    <row r="1997" spans="1:11" x14ac:dyDescent="0.3">
      <c r="A1997" t="s">
        <v>371</v>
      </c>
      <c r="B1997">
        <v>28.594999999999999</v>
      </c>
      <c r="C1997">
        <v>4.1399999999999997</v>
      </c>
      <c r="D1997" t="s">
        <v>2380</v>
      </c>
      <c r="E1997" t="s">
        <v>2379</v>
      </c>
      <c r="F1997" t="s">
        <v>2381</v>
      </c>
      <c r="G1997">
        <v>1</v>
      </c>
      <c r="H1997" t="s">
        <v>2379</v>
      </c>
      <c r="J1997" t="str" cm="1">
        <f t="array" ref="J1997">_xlfn.IFS(B1997&lt;18.5,"Underweight",B1997&lt;=24.9,"Normal weight",B1997&lt;=29.9, "overweight",TRUE,"obesity")</f>
        <v>overweight</v>
      </c>
      <c r="K1997" t="str" cm="1">
        <f t="array" ref="K1997">_xlfn.IFS(C1997&lt;5.7,"Normal",C1997&lt;=6.4,"Predibetics",TRUE,"Diabetes")</f>
        <v>Normal</v>
      </c>
    </row>
    <row r="1998" spans="1:11" x14ac:dyDescent="0.3">
      <c r="A1998" t="s">
        <v>370</v>
      </c>
      <c r="B1998">
        <v>20.8</v>
      </c>
      <c r="C1998">
        <v>4.07</v>
      </c>
      <c r="D1998" t="s">
        <v>2380</v>
      </c>
      <c r="E1998" t="s">
        <v>2379</v>
      </c>
      <c r="F1998" t="s">
        <v>2381</v>
      </c>
      <c r="G1998">
        <v>1</v>
      </c>
      <c r="H1998" t="s">
        <v>2379</v>
      </c>
      <c r="J1998" t="str" cm="1">
        <f t="array" ref="J1998">_xlfn.IFS(B1998&lt;18.5,"Underweight",B1998&lt;=24.9,"Normal weight",B1998&lt;=29.9, "overweight",TRUE,"obesity")</f>
        <v>Normal weight</v>
      </c>
      <c r="K1998" t="str" cm="1">
        <f t="array" ref="K1998">_xlfn.IFS(C1998&lt;5.7,"Normal",C1998&lt;=6.4,"Predibetics",TRUE,"Diabetes")</f>
        <v>Normal</v>
      </c>
    </row>
    <row r="1999" spans="1:11" x14ac:dyDescent="0.3">
      <c r="A1999" t="s">
        <v>369</v>
      </c>
      <c r="B1999">
        <v>23.465</v>
      </c>
      <c r="C1999">
        <v>6.26</v>
      </c>
      <c r="D1999" t="s">
        <v>2380</v>
      </c>
      <c r="E1999" t="s">
        <v>2379</v>
      </c>
      <c r="F1999" t="s">
        <v>2381</v>
      </c>
      <c r="G1999">
        <v>1</v>
      </c>
      <c r="H1999" t="s">
        <v>2380</v>
      </c>
      <c r="J1999" t="str" cm="1">
        <f t="array" ref="J1999">_xlfn.IFS(B1999&lt;18.5,"Underweight",B1999&lt;=24.9,"Normal weight",B1999&lt;=29.9, "overweight",TRUE,"obesity")</f>
        <v>Normal weight</v>
      </c>
      <c r="K1999" t="str" cm="1">
        <f t="array" ref="K1999">_xlfn.IFS(C1999&lt;5.7,"Normal",C1999&lt;=6.4,"Predibetics",TRUE,"Diabetes")</f>
        <v>Predibetics</v>
      </c>
    </row>
    <row r="2000" spans="1:11" x14ac:dyDescent="0.3">
      <c r="A2000" t="s">
        <v>368</v>
      </c>
      <c r="B2000">
        <v>40.185000000000002</v>
      </c>
      <c r="C2000">
        <v>5.88</v>
      </c>
      <c r="D2000" t="s">
        <v>2380</v>
      </c>
      <c r="E2000" t="s">
        <v>2379</v>
      </c>
      <c r="F2000" t="s">
        <v>2379</v>
      </c>
      <c r="G2000">
        <v>0</v>
      </c>
      <c r="H2000" t="s">
        <v>2380</v>
      </c>
      <c r="J2000" t="str" cm="1">
        <f t="array" ref="J2000">_xlfn.IFS(B2000&lt;18.5,"Underweight",B2000&lt;=24.9,"Normal weight",B2000&lt;=29.9, "overweight",TRUE,"obesity")</f>
        <v>obesity</v>
      </c>
      <c r="K2000" t="str" cm="1">
        <f t="array" ref="K2000">_xlfn.IFS(C2000&lt;5.7,"Normal",C2000&lt;=6.4,"Predibetics",TRUE,"Diabetes")</f>
        <v>Predibetics</v>
      </c>
    </row>
    <row r="2001" spans="1:11" x14ac:dyDescent="0.3">
      <c r="A2001" t="s">
        <v>367</v>
      </c>
      <c r="B2001">
        <v>21.89</v>
      </c>
      <c r="C2001">
        <v>5.72</v>
      </c>
      <c r="D2001" t="s">
        <v>2380</v>
      </c>
      <c r="E2001" t="s">
        <v>2379</v>
      </c>
      <c r="F2001" t="s">
        <v>2379</v>
      </c>
      <c r="G2001">
        <v>0</v>
      </c>
      <c r="H2001" t="s">
        <v>2379</v>
      </c>
      <c r="J2001" t="str" cm="1">
        <f t="array" ref="J2001">_xlfn.IFS(B2001&lt;18.5,"Underweight",B2001&lt;=24.9,"Normal weight",B2001&lt;=29.9, "overweight",TRUE,"obesity")</f>
        <v>Normal weight</v>
      </c>
      <c r="K2001" t="str" cm="1">
        <f t="array" ref="K2001">_xlfn.IFS(C2001&lt;5.7,"Normal",C2001&lt;=6.4,"Predibetics",TRUE,"Diabetes")</f>
        <v>Predibetics</v>
      </c>
    </row>
    <row r="2002" spans="1:11" x14ac:dyDescent="0.3">
      <c r="A2002" t="s">
        <v>366</v>
      </c>
      <c r="B2002">
        <v>29.34</v>
      </c>
      <c r="C2002">
        <v>6.09</v>
      </c>
      <c r="D2002" t="s">
        <v>2380</v>
      </c>
      <c r="E2002" t="s">
        <v>2380</v>
      </c>
      <c r="F2002" t="s">
        <v>2379</v>
      </c>
      <c r="G2002">
        <v>2</v>
      </c>
      <c r="H2002" t="s">
        <v>2379</v>
      </c>
      <c r="J2002" t="str" cm="1">
        <f t="array" ref="J2002">_xlfn.IFS(B2002&lt;18.5,"Underweight",B2002&lt;=24.9,"Normal weight",B2002&lt;=29.9, "overweight",TRUE,"obesity")</f>
        <v>overweight</v>
      </c>
      <c r="K2002" t="str" cm="1">
        <f t="array" ref="K2002">_xlfn.IFS(C2002&lt;5.7,"Normal",C2002&lt;=6.4,"Predibetics",TRUE,"Diabetes")</f>
        <v>Predibetics</v>
      </c>
    </row>
    <row r="2003" spans="1:11" x14ac:dyDescent="0.3">
      <c r="A2003" t="s">
        <v>365</v>
      </c>
      <c r="B2003">
        <v>22.61</v>
      </c>
      <c r="C2003">
        <v>4.25</v>
      </c>
      <c r="D2003" t="s">
        <v>2380</v>
      </c>
      <c r="E2003" t="s">
        <v>2379</v>
      </c>
      <c r="F2003" t="s">
        <v>2379</v>
      </c>
      <c r="G2003">
        <v>0</v>
      </c>
      <c r="H2003" t="s">
        <v>2379</v>
      </c>
      <c r="J2003" t="str" cm="1">
        <f t="array" ref="J2003">_xlfn.IFS(B2003&lt;18.5,"Underweight",B2003&lt;=24.9,"Normal weight",B2003&lt;=29.9, "overweight",TRUE,"obesity")</f>
        <v>Normal weight</v>
      </c>
      <c r="K2003" t="str" cm="1">
        <f t="array" ref="K2003">_xlfn.IFS(C2003&lt;5.7,"Normal",C2003&lt;=6.4,"Predibetics",TRUE,"Diabetes")</f>
        <v>Normal</v>
      </c>
    </row>
    <row r="2004" spans="1:11" x14ac:dyDescent="0.3">
      <c r="A2004" t="s">
        <v>364</v>
      </c>
      <c r="B2004">
        <v>22.23</v>
      </c>
      <c r="C2004">
        <v>6.09</v>
      </c>
      <c r="D2004" t="s">
        <v>2380</v>
      </c>
      <c r="E2004" t="s">
        <v>2379</v>
      </c>
      <c r="F2004" t="s">
        <v>2379</v>
      </c>
      <c r="G2004">
        <v>0</v>
      </c>
      <c r="H2004" t="s">
        <v>2379</v>
      </c>
      <c r="J2004" t="str" cm="1">
        <f t="array" ref="J2004">_xlfn.IFS(B2004&lt;18.5,"Underweight",B2004&lt;=24.9,"Normal weight",B2004&lt;=29.9, "overweight",TRUE,"obesity")</f>
        <v>Normal weight</v>
      </c>
      <c r="K2004" t="str" cm="1">
        <f t="array" ref="K2004">_xlfn.IFS(C2004&lt;5.7,"Normal",C2004&lt;=6.4,"Predibetics",TRUE,"Diabetes")</f>
        <v>Predibetics</v>
      </c>
    </row>
    <row r="2005" spans="1:11" x14ac:dyDescent="0.3">
      <c r="A2005" t="s">
        <v>363</v>
      </c>
      <c r="B2005">
        <v>33.4</v>
      </c>
      <c r="C2005">
        <v>5.51</v>
      </c>
      <c r="D2005" t="s">
        <v>2379</v>
      </c>
      <c r="E2005" t="s">
        <v>2379</v>
      </c>
      <c r="F2005" t="s">
        <v>2379</v>
      </c>
      <c r="G2005">
        <v>0</v>
      </c>
      <c r="H2005" t="s">
        <v>2379</v>
      </c>
      <c r="J2005" t="str" cm="1">
        <f t="array" ref="J2005">_xlfn.IFS(B2005&lt;18.5,"Underweight",B2005&lt;=24.9,"Normal weight",B2005&lt;=29.9, "overweight",TRUE,"obesity")</f>
        <v>obesity</v>
      </c>
      <c r="K2005" t="str" cm="1">
        <f t="array" ref="K2005">_xlfn.IFS(C2005&lt;5.7,"Normal",C2005&lt;=6.4,"Predibetics",TRUE,"Diabetes")</f>
        <v>Normal</v>
      </c>
    </row>
    <row r="2006" spans="1:11" x14ac:dyDescent="0.3">
      <c r="A2006" t="s">
        <v>362</v>
      </c>
      <c r="B2006">
        <v>33.11</v>
      </c>
      <c r="C2006">
        <v>5.63</v>
      </c>
      <c r="D2006" t="s">
        <v>2379</v>
      </c>
      <c r="E2006" t="s">
        <v>2379</v>
      </c>
      <c r="F2006" t="s">
        <v>2379</v>
      </c>
      <c r="G2006">
        <v>0</v>
      </c>
      <c r="H2006" t="s">
        <v>2379</v>
      </c>
      <c r="J2006" t="str" cm="1">
        <f t="array" ref="J2006">_xlfn.IFS(B2006&lt;18.5,"Underweight",B2006&lt;=24.9,"Normal weight",B2006&lt;=29.9, "overweight",TRUE,"obesity")</f>
        <v>obesity</v>
      </c>
      <c r="K2006" t="str" cm="1">
        <f t="array" ref="K2006">_xlfn.IFS(C2006&lt;5.7,"Normal",C2006&lt;=6.4,"Predibetics",TRUE,"Diabetes")</f>
        <v>Normal</v>
      </c>
    </row>
    <row r="2007" spans="1:11" x14ac:dyDescent="0.3">
      <c r="A2007" t="s">
        <v>361</v>
      </c>
      <c r="B2007">
        <v>16.815000000000001</v>
      </c>
      <c r="C2007">
        <v>5.29</v>
      </c>
      <c r="D2007" t="s">
        <v>2380</v>
      </c>
      <c r="E2007" t="s">
        <v>2379</v>
      </c>
      <c r="F2007" t="s">
        <v>2379</v>
      </c>
      <c r="G2007">
        <v>0</v>
      </c>
      <c r="H2007" t="s">
        <v>2379</v>
      </c>
      <c r="J2007" t="str" cm="1">
        <f t="array" ref="J2007">_xlfn.IFS(B2007&lt;18.5,"Underweight",B2007&lt;=24.9,"Normal weight",B2007&lt;=29.9, "overweight",TRUE,"obesity")</f>
        <v>Underweight</v>
      </c>
      <c r="K2007" t="str" cm="1">
        <f t="array" ref="K2007">_xlfn.IFS(C2007&lt;5.7,"Normal",C2007&lt;=6.4,"Predibetics",TRUE,"Diabetes")</f>
        <v>Normal</v>
      </c>
    </row>
    <row r="2008" spans="1:11" x14ac:dyDescent="0.3">
      <c r="A2008" t="s">
        <v>360</v>
      </c>
      <c r="B2008">
        <v>25.61</v>
      </c>
      <c r="C2008">
        <v>4</v>
      </c>
      <c r="D2008" t="s">
        <v>2379</v>
      </c>
      <c r="E2008" t="s">
        <v>2379</v>
      </c>
      <c r="F2008" t="s">
        <v>2381</v>
      </c>
      <c r="G2008">
        <v>1</v>
      </c>
      <c r="H2008" t="s">
        <v>2380</v>
      </c>
      <c r="J2008" t="str" cm="1">
        <f t="array" ref="J2008">_xlfn.IFS(B2008&lt;18.5,"Underweight",B2008&lt;=24.9,"Normal weight",B2008&lt;=29.9, "overweight",TRUE,"obesity")</f>
        <v>overweight</v>
      </c>
      <c r="K2008" t="str" cm="1">
        <f t="array" ref="K2008">_xlfn.IFS(C2008&lt;5.7,"Normal",C2008&lt;=6.4,"Predibetics",TRUE,"Diabetes")</f>
        <v>Normal</v>
      </c>
    </row>
    <row r="2009" spans="1:11" x14ac:dyDescent="0.3">
      <c r="A2009" t="s">
        <v>359</v>
      </c>
      <c r="B2009">
        <v>25.8</v>
      </c>
      <c r="C2009">
        <v>5.49</v>
      </c>
      <c r="D2009" t="s">
        <v>2379</v>
      </c>
      <c r="E2009" t="s">
        <v>2379</v>
      </c>
      <c r="F2009" t="s">
        <v>2379</v>
      </c>
      <c r="G2009">
        <v>0</v>
      </c>
      <c r="H2009" t="s">
        <v>2379</v>
      </c>
      <c r="J2009" t="str" cm="1">
        <f t="array" ref="J2009">_xlfn.IFS(B2009&lt;18.5,"Underweight",B2009&lt;=24.9,"Normal weight",B2009&lt;=29.9, "overweight",TRUE,"obesity")</f>
        <v>overweight</v>
      </c>
      <c r="K2009" t="str" cm="1">
        <f t="array" ref="K2009">_xlfn.IFS(C2009&lt;5.7,"Normal",C2009&lt;=6.4,"Predibetics",TRUE,"Diabetes")</f>
        <v>Normal</v>
      </c>
    </row>
    <row r="2010" spans="1:11" x14ac:dyDescent="0.3">
      <c r="A2010" t="s">
        <v>358</v>
      </c>
      <c r="B2010">
        <v>27.39</v>
      </c>
      <c r="C2010">
        <v>5.34</v>
      </c>
      <c r="D2010" t="s">
        <v>2379</v>
      </c>
      <c r="E2010" t="s">
        <v>2379</v>
      </c>
      <c r="F2010" t="s">
        <v>2379</v>
      </c>
      <c r="G2010">
        <v>0</v>
      </c>
      <c r="H2010" t="s">
        <v>2379</v>
      </c>
      <c r="J2010" t="str" cm="1">
        <f t="array" ref="J2010">_xlfn.IFS(B2010&lt;18.5,"Underweight",B2010&lt;=24.9,"Normal weight",B2010&lt;=29.9, "overweight",TRUE,"obesity")</f>
        <v>overweight</v>
      </c>
      <c r="K2010" t="str" cm="1">
        <f t="array" ref="K2010">_xlfn.IFS(C2010&lt;5.7,"Normal",C2010&lt;=6.4,"Predibetics",TRUE,"Diabetes")</f>
        <v>Normal</v>
      </c>
    </row>
    <row r="2011" spans="1:11" x14ac:dyDescent="0.3">
      <c r="A2011" t="s">
        <v>357</v>
      </c>
      <c r="B2011">
        <v>17.03</v>
      </c>
      <c r="C2011">
        <v>4.12</v>
      </c>
      <c r="D2011" t="s">
        <v>2379</v>
      </c>
      <c r="E2011" t="s">
        <v>2379</v>
      </c>
      <c r="F2011" t="s">
        <v>2379</v>
      </c>
      <c r="G2011">
        <v>1</v>
      </c>
      <c r="H2011" t="s">
        <v>2380</v>
      </c>
      <c r="J2011" t="str" cm="1">
        <f t="array" ref="J2011">_xlfn.IFS(B2011&lt;18.5,"Underweight",B2011&lt;=24.9,"Normal weight",B2011&lt;=29.9, "overweight",TRUE,"obesity")</f>
        <v>Underweight</v>
      </c>
      <c r="K2011" t="str" cm="1">
        <f t="array" ref="K2011">_xlfn.IFS(C2011&lt;5.7,"Normal",C2011&lt;=6.4,"Predibetics",TRUE,"Diabetes")</f>
        <v>Normal</v>
      </c>
    </row>
    <row r="2012" spans="1:11" x14ac:dyDescent="0.3">
      <c r="A2012" t="s">
        <v>356</v>
      </c>
      <c r="B2012">
        <v>23.75</v>
      </c>
      <c r="C2012">
        <v>5.49</v>
      </c>
      <c r="D2012" t="s">
        <v>2380</v>
      </c>
      <c r="E2012" t="s">
        <v>2379</v>
      </c>
      <c r="F2012" t="s">
        <v>2379</v>
      </c>
      <c r="G2012">
        <v>0</v>
      </c>
      <c r="H2012" t="s">
        <v>2379</v>
      </c>
      <c r="J2012" t="str" cm="1">
        <f t="array" ref="J2012">_xlfn.IFS(B2012&lt;18.5,"Underweight",B2012&lt;=24.9,"Normal weight",B2012&lt;=29.9, "overweight",TRUE,"obesity")</f>
        <v>Normal weight</v>
      </c>
      <c r="K2012" t="str" cm="1">
        <f t="array" ref="K2012">_xlfn.IFS(C2012&lt;5.7,"Normal",C2012&lt;=6.4,"Predibetics",TRUE,"Diabetes")</f>
        <v>Normal</v>
      </c>
    </row>
    <row r="2013" spans="1:11" x14ac:dyDescent="0.3">
      <c r="A2013" t="s">
        <v>354</v>
      </c>
      <c r="B2013">
        <v>26.03</v>
      </c>
      <c r="C2013">
        <v>5.1100000000000003</v>
      </c>
      <c r="D2013" t="s">
        <v>2380</v>
      </c>
      <c r="E2013" t="s">
        <v>2379</v>
      </c>
      <c r="F2013" t="s">
        <v>2379</v>
      </c>
      <c r="G2013">
        <v>1</v>
      </c>
      <c r="H2013" t="s">
        <v>2380</v>
      </c>
      <c r="J2013" t="str" cm="1">
        <f t="array" ref="J2013">_xlfn.IFS(B2013&lt;18.5,"Underweight",B2013&lt;=24.9,"Normal weight",B2013&lt;=29.9, "overweight",TRUE,"obesity")</f>
        <v>overweight</v>
      </c>
      <c r="K2013" t="str" cm="1">
        <f t="array" ref="K2013">_xlfn.IFS(C2013&lt;5.7,"Normal",C2013&lt;=6.4,"Predibetics",TRUE,"Diabetes")</f>
        <v>Normal</v>
      </c>
    </row>
    <row r="2014" spans="1:11" x14ac:dyDescent="0.3">
      <c r="A2014" t="s">
        <v>353</v>
      </c>
      <c r="B2014">
        <v>16.079999999999998</v>
      </c>
      <c r="C2014">
        <v>5.94</v>
      </c>
      <c r="D2014" t="s">
        <v>2379</v>
      </c>
      <c r="E2014" t="s">
        <v>2379</v>
      </c>
      <c r="F2014" t="s">
        <v>2379</v>
      </c>
      <c r="G2014">
        <v>0</v>
      </c>
      <c r="H2014" t="s">
        <v>2380</v>
      </c>
      <c r="J2014" t="str" cm="1">
        <f t="array" ref="J2014">_xlfn.IFS(B2014&lt;18.5,"Underweight",B2014&lt;=24.9,"Normal weight",B2014&lt;=29.9, "overweight",TRUE,"obesity")</f>
        <v>Underweight</v>
      </c>
      <c r="K2014" t="str" cm="1">
        <f t="array" ref="K2014">_xlfn.IFS(C2014&lt;5.7,"Normal",C2014&lt;=6.4,"Predibetics",TRUE,"Diabetes")</f>
        <v>Predibetics</v>
      </c>
    </row>
    <row r="2015" spans="1:11" x14ac:dyDescent="0.3">
      <c r="A2015" t="s">
        <v>352</v>
      </c>
      <c r="B2015">
        <v>30.875</v>
      </c>
      <c r="C2015">
        <v>5.54</v>
      </c>
      <c r="D2015" t="s">
        <v>2379</v>
      </c>
      <c r="E2015" t="s">
        <v>2379</v>
      </c>
      <c r="F2015" t="s">
        <v>2379</v>
      </c>
      <c r="G2015">
        <v>0</v>
      </c>
      <c r="H2015" t="s">
        <v>2380</v>
      </c>
      <c r="J2015" t="str" cm="1">
        <f t="array" ref="J2015">_xlfn.IFS(B2015&lt;18.5,"Underweight",B2015&lt;=24.9,"Normal weight",B2015&lt;=29.9, "overweight",TRUE,"obesity")</f>
        <v>obesity</v>
      </c>
      <c r="K2015" t="str" cm="1">
        <f t="array" ref="K2015">_xlfn.IFS(C2015&lt;5.7,"Normal",C2015&lt;=6.4,"Predibetics",TRUE,"Diabetes")</f>
        <v>Normal</v>
      </c>
    </row>
    <row r="2016" spans="1:11" x14ac:dyDescent="0.3">
      <c r="A2016" t="s">
        <v>351</v>
      </c>
      <c r="B2016">
        <v>31.79</v>
      </c>
      <c r="C2016">
        <v>7.09</v>
      </c>
      <c r="D2016" t="s">
        <v>2379</v>
      </c>
      <c r="E2016" t="s">
        <v>2379</v>
      </c>
      <c r="F2016" t="s">
        <v>2379</v>
      </c>
      <c r="G2016">
        <v>0</v>
      </c>
      <c r="H2016" t="s">
        <v>2379</v>
      </c>
      <c r="J2016" t="str" cm="1">
        <f t="array" ref="J2016">_xlfn.IFS(B2016&lt;18.5,"Underweight",B2016&lt;=24.9,"Normal weight",B2016&lt;=29.9, "overweight",TRUE,"obesity")</f>
        <v>obesity</v>
      </c>
      <c r="K2016" t="str" cm="1">
        <f t="array" ref="K2016">_xlfn.IFS(C2016&lt;5.7,"Normal",C2016&lt;=6.4,"Predibetics",TRUE,"Diabetes")</f>
        <v>Diabetes</v>
      </c>
    </row>
    <row r="2017" spans="1:11" x14ac:dyDescent="0.3">
      <c r="A2017" t="s">
        <v>350</v>
      </c>
      <c r="B2017">
        <v>28.48</v>
      </c>
      <c r="C2017">
        <v>6.22</v>
      </c>
      <c r="D2017" t="s">
        <v>2380</v>
      </c>
      <c r="E2017" t="s">
        <v>2379</v>
      </c>
      <c r="F2017" t="s">
        <v>2381</v>
      </c>
      <c r="G2017">
        <v>1</v>
      </c>
      <c r="H2017" t="s">
        <v>2380</v>
      </c>
      <c r="J2017" t="str" cm="1">
        <f t="array" ref="J2017">_xlfn.IFS(B2017&lt;18.5,"Underweight",B2017&lt;=24.9,"Normal weight",B2017&lt;=29.9, "overweight",TRUE,"obesity")</f>
        <v>overweight</v>
      </c>
      <c r="K2017" t="str" cm="1">
        <f t="array" ref="K2017">_xlfn.IFS(C2017&lt;5.7,"Normal",C2017&lt;=6.4,"Predibetics",TRUE,"Diabetes")</f>
        <v>Predibetics</v>
      </c>
    </row>
    <row r="2018" spans="1:11" x14ac:dyDescent="0.3">
      <c r="A2018" t="s">
        <v>349</v>
      </c>
      <c r="B2018">
        <v>26.6</v>
      </c>
      <c r="C2018">
        <v>4.33</v>
      </c>
      <c r="D2018" t="s">
        <v>2379</v>
      </c>
      <c r="E2018" t="s">
        <v>2379</v>
      </c>
      <c r="F2018" t="s">
        <v>2379</v>
      </c>
      <c r="G2018">
        <v>1</v>
      </c>
      <c r="H2018" t="s">
        <v>2380</v>
      </c>
      <c r="J2018" t="str" cm="1">
        <f t="array" ref="J2018">_xlfn.IFS(B2018&lt;18.5,"Underweight",B2018&lt;=24.9,"Normal weight",B2018&lt;=29.9, "overweight",TRUE,"obesity")</f>
        <v>overweight</v>
      </c>
      <c r="K2018" t="str" cm="1">
        <f t="array" ref="K2018">_xlfn.IFS(C2018&lt;5.7,"Normal",C2018&lt;=6.4,"Predibetics",TRUE,"Diabetes")</f>
        <v>Normal</v>
      </c>
    </row>
    <row r="2019" spans="1:11" x14ac:dyDescent="0.3">
      <c r="A2019" t="s">
        <v>348</v>
      </c>
      <c r="B2019">
        <v>25.27</v>
      </c>
      <c r="C2019">
        <v>5.83</v>
      </c>
      <c r="D2019" t="s">
        <v>2379</v>
      </c>
      <c r="E2019" t="s">
        <v>2379</v>
      </c>
      <c r="F2019" t="s">
        <v>2379</v>
      </c>
      <c r="G2019">
        <v>1</v>
      </c>
      <c r="H2019" t="s">
        <v>2380</v>
      </c>
      <c r="J2019" t="str" cm="1">
        <f t="array" ref="J2019">_xlfn.IFS(B2019&lt;18.5,"Underweight",B2019&lt;=24.9,"Normal weight",B2019&lt;=29.9, "overweight",TRUE,"obesity")</f>
        <v>overweight</v>
      </c>
      <c r="K2019" t="str" cm="1">
        <f t="array" ref="K2019">_xlfn.IFS(C2019&lt;5.7,"Normal",C2019&lt;=6.4,"Predibetics",TRUE,"Diabetes")</f>
        <v>Predibetics</v>
      </c>
    </row>
    <row r="2020" spans="1:11" x14ac:dyDescent="0.3">
      <c r="A2020" t="s">
        <v>347</v>
      </c>
      <c r="B2020">
        <v>34.484999999999999</v>
      </c>
      <c r="C2020">
        <v>4.7</v>
      </c>
      <c r="D2020" t="s">
        <v>2380</v>
      </c>
      <c r="E2020" t="s">
        <v>2379</v>
      </c>
      <c r="F2020" t="s">
        <v>2381</v>
      </c>
      <c r="G2020">
        <v>1</v>
      </c>
      <c r="H2020" t="s">
        <v>2379</v>
      </c>
      <c r="J2020" t="str" cm="1">
        <f t="array" ref="J2020">_xlfn.IFS(B2020&lt;18.5,"Underweight",B2020&lt;=24.9,"Normal weight",B2020&lt;=29.9, "overweight",TRUE,"obesity")</f>
        <v>obesity</v>
      </c>
      <c r="K2020" t="str" cm="1">
        <f t="array" ref="K2020">_xlfn.IFS(C2020&lt;5.7,"Normal",C2020&lt;=6.4,"Predibetics",TRUE,"Diabetes")</f>
        <v>Normal</v>
      </c>
    </row>
    <row r="2021" spans="1:11" x14ac:dyDescent="0.3">
      <c r="A2021" t="s">
        <v>346</v>
      </c>
      <c r="B2021">
        <v>15.57</v>
      </c>
      <c r="C2021">
        <v>4.07</v>
      </c>
      <c r="D2021" t="s">
        <v>2380</v>
      </c>
      <c r="E2021" t="s">
        <v>2379</v>
      </c>
      <c r="F2021" t="s">
        <v>2379</v>
      </c>
      <c r="G2021">
        <v>1</v>
      </c>
      <c r="H2021" t="s">
        <v>2380</v>
      </c>
      <c r="J2021" t="str" cm="1">
        <f t="array" ref="J2021">_xlfn.IFS(B2021&lt;18.5,"Underweight",B2021&lt;=24.9,"Normal weight",B2021&lt;=29.9, "overweight",TRUE,"obesity")</f>
        <v>Underweight</v>
      </c>
      <c r="K2021" t="str" cm="1">
        <f t="array" ref="K2021">_xlfn.IFS(C2021&lt;5.7,"Normal",C2021&lt;=6.4,"Predibetics",TRUE,"Diabetes")</f>
        <v>Normal</v>
      </c>
    </row>
    <row r="2022" spans="1:11" x14ac:dyDescent="0.3">
      <c r="A2022" t="s">
        <v>345</v>
      </c>
      <c r="B2022">
        <v>30.36</v>
      </c>
      <c r="C2022">
        <v>9.39</v>
      </c>
      <c r="D2022" t="s">
        <v>2379</v>
      </c>
      <c r="E2022" t="s">
        <v>2379</v>
      </c>
      <c r="F2022" t="s">
        <v>2379</v>
      </c>
      <c r="G2022">
        <v>0</v>
      </c>
      <c r="H2022" t="s">
        <v>2379</v>
      </c>
      <c r="J2022" t="str" cm="1">
        <f t="array" ref="J2022">_xlfn.IFS(B2022&lt;18.5,"Underweight",B2022&lt;=24.9,"Normal weight",B2022&lt;=29.9, "overweight",TRUE,"obesity")</f>
        <v>obesity</v>
      </c>
      <c r="K2022" t="str" cm="1">
        <f t="array" ref="K2022">_xlfn.IFS(C2022&lt;5.7,"Normal",C2022&lt;=6.4,"Predibetics",TRUE,"Diabetes")</f>
        <v>Diabetes</v>
      </c>
    </row>
    <row r="2023" spans="1:11" x14ac:dyDescent="0.3">
      <c r="A2023" t="s">
        <v>344</v>
      </c>
      <c r="B2023">
        <v>19.37</v>
      </c>
      <c r="C2023">
        <v>4.18</v>
      </c>
      <c r="D2023" t="s">
        <v>2379</v>
      </c>
      <c r="E2023" t="s">
        <v>2379</v>
      </c>
      <c r="F2023" t="s">
        <v>2379</v>
      </c>
      <c r="G2023">
        <v>0</v>
      </c>
      <c r="H2023" t="s">
        <v>2380</v>
      </c>
      <c r="J2023" t="str" cm="1">
        <f t="array" ref="J2023">_xlfn.IFS(B2023&lt;18.5,"Underweight",B2023&lt;=24.9,"Normal weight",B2023&lt;=29.9, "overweight",TRUE,"obesity")</f>
        <v>Normal weight</v>
      </c>
      <c r="K2023" t="str" cm="1">
        <f t="array" ref="K2023">_xlfn.IFS(C2023&lt;5.7,"Normal",C2023&lt;=6.4,"Predibetics",TRUE,"Diabetes")</f>
        <v>Normal</v>
      </c>
    </row>
    <row r="2024" spans="1:11" x14ac:dyDescent="0.3">
      <c r="A2024" t="s">
        <v>343</v>
      </c>
      <c r="B2024">
        <v>16.71</v>
      </c>
      <c r="C2024">
        <v>4.18</v>
      </c>
      <c r="D2024" t="s">
        <v>2379</v>
      </c>
      <c r="E2024" t="s">
        <v>2379</v>
      </c>
      <c r="F2024" t="s">
        <v>2379</v>
      </c>
      <c r="G2024">
        <v>1</v>
      </c>
      <c r="H2024" t="s">
        <v>2379</v>
      </c>
      <c r="J2024" t="str" cm="1">
        <f t="array" ref="J2024">_xlfn.IFS(B2024&lt;18.5,"Underweight",B2024&lt;=24.9,"Normal weight",B2024&lt;=29.9, "overweight",TRUE,"obesity")</f>
        <v>Underweight</v>
      </c>
      <c r="K2024" t="str" cm="1">
        <f t="array" ref="K2024">_xlfn.IFS(C2024&lt;5.7,"Normal",C2024&lt;=6.4,"Predibetics",TRUE,"Diabetes")</f>
        <v>Normal</v>
      </c>
    </row>
    <row r="2025" spans="1:11" x14ac:dyDescent="0.3">
      <c r="A2025" t="s">
        <v>342</v>
      </c>
      <c r="B2025">
        <v>24.1</v>
      </c>
      <c r="C2025">
        <v>4.4000000000000004</v>
      </c>
      <c r="D2025" t="s">
        <v>2380</v>
      </c>
      <c r="E2025" t="s">
        <v>2379</v>
      </c>
      <c r="F2025" t="s">
        <v>2379</v>
      </c>
      <c r="G2025">
        <v>1</v>
      </c>
      <c r="H2025" t="s">
        <v>2380</v>
      </c>
      <c r="J2025" t="str" cm="1">
        <f t="array" ref="J2025">_xlfn.IFS(B2025&lt;18.5,"Underweight",B2025&lt;=24.9,"Normal weight",B2025&lt;=29.9, "overweight",TRUE,"obesity")</f>
        <v>Normal weight</v>
      </c>
      <c r="K2025" t="str" cm="1">
        <f t="array" ref="K2025">_xlfn.IFS(C2025&lt;5.7,"Normal",C2025&lt;=6.4,"Predibetics",TRUE,"Diabetes")</f>
        <v>Normal</v>
      </c>
    </row>
    <row r="2026" spans="1:11" x14ac:dyDescent="0.3">
      <c r="A2026" t="s">
        <v>341</v>
      </c>
      <c r="B2026">
        <v>29.77</v>
      </c>
      <c r="C2026">
        <v>9.9</v>
      </c>
      <c r="D2026" t="s">
        <v>2379</v>
      </c>
      <c r="E2026" t="s">
        <v>2379</v>
      </c>
      <c r="F2026" t="s">
        <v>2379</v>
      </c>
      <c r="G2026">
        <v>0</v>
      </c>
      <c r="H2026" t="s">
        <v>2380</v>
      </c>
      <c r="J2026" t="str" cm="1">
        <f t="array" ref="J2026">_xlfn.IFS(B2026&lt;18.5,"Underweight",B2026&lt;=24.9,"Normal weight",B2026&lt;=29.9, "overweight",TRUE,"obesity")</f>
        <v>overweight</v>
      </c>
      <c r="K2026" t="str" cm="1">
        <f t="array" ref="K2026">_xlfn.IFS(C2026&lt;5.7,"Normal",C2026&lt;=6.4,"Predibetics",TRUE,"Diabetes")</f>
        <v>Diabetes</v>
      </c>
    </row>
    <row r="2027" spans="1:11" x14ac:dyDescent="0.3">
      <c r="A2027" t="s">
        <v>340</v>
      </c>
      <c r="B2027">
        <v>46.53</v>
      </c>
      <c r="C2027">
        <v>4.84</v>
      </c>
      <c r="D2027" t="s">
        <v>2380</v>
      </c>
      <c r="E2027" t="s">
        <v>2379</v>
      </c>
      <c r="F2027" t="s">
        <v>2379</v>
      </c>
      <c r="G2027">
        <v>0</v>
      </c>
      <c r="H2027" t="s">
        <v>2380</v>
      </c>
      <c r="J2027" t="str" cm="1">
        <f t="array" ref="J2027">_xlfn.IFS(B2027&lt;18.5,"Underweight",B2027&lt;=24.9,"Normal weight",B2027&lt;=29.9, "overweight",TRUE,"obesity")</f>
        <v>obesity</v>
      </c>
      <c r="K2027" t="str" cm="1">
        <f t="array" ref="K2027">_xlfn.IFS(C2027&lt;5.7,"Normal",C2027&lt;=6.4,"Predibetics",TRUE,"Diabetes")</f>
        <v>Normal</v>
      </c>
    </row>
    <row r="2028" spans="1:11" x14ac:dyDescent="0.3">
      <c r="A2028" t="s">
        <v>339</v>
      </c>
      <c r="B2028">
        <v>23.4</v>
      </c>
      <c r="C2028">
        <v>5.53</v>
      </c>
      <c r="D2028" t="s">
        <v>2379</v>
      </c>
      <c r="E2028" t="s">
        <v>2379</v>
      </c>
      <c r="F2028" t="s">
        <v>2381</v>
      </c>
      <c r="G2028">
        <v>1</v>
      </c>
      <c r="H2028" t="s">
        <v>2379</v>
      </c>
      <c r="J2028" t="str" cm="1">
        <f t="array" ref="J2028">_xlfn.IFS(B2028&lt;18.5,"Underweight",B2028&lt;=24.9,"Normal weight",B2028&lt;=29.9, "overweight",TRUE,"obesity")</f>
        <v>Normal weight</v>
      </c>
      <c r="K2028" t="str" cm="1">
        <f t="array" ref="K2028">_xlfn.IFS(C2028&lt;5.7,"Normal",C2028&lt;=6.4,"Predibetics",TRUE,"Diabetes")</f>
        <v>Normal</v>
      </c>
    </row>
    <row r="2029" spans="1:11" x14ac:dyDescent="0.3">
      <c r="A2029" t="s">
        <v>338</v>
      </c>
      <c r="B2029">
        <v>30</v>
      </c>
      <c r="C2029">
        <v>4.33</v>
      </c>
      <c r="D2029" t="s">
        <v>2380</v>
      </c>
      <c r="E2029" t="s">
        <v>2379</v>
      </c>
      <c r="F2029" t="s">
        <v>2379</v>
      </c>
      <c r="G2029">
        <v>0</v>
      </c>
      <c r="H2029" t="s">
        <v>2380</v>
      </c>
      <c r="J2029" t="str" cm="1">
        <f t="array" ref="J2029">_xlfn.IFS(B2029&lt;18.5,"Underweight",B2029&lt;=24.9,"Normal weight",B2029&lt;=29.9, "overweight",TRUE,"obesity")</f>
        <v>obesity</v>
      </c>
      <c r="K2029" t="str" cm="1">
        <f t="array" ref="K2029">_xlfn.IFS(C2029&lt;5.7,"Normal",C2029&lt;=6.4,"Predibetics",TRUE,"Diabetes")</f>
        <v>Normal</v>
      </c>
    </row>
    <row r="2030" spans="1:11" x14ac:dyDescent="0.3">
      <c r="A2030" t="s">
        <v>337</v>
      </c>
      <c r="B2030">
        <v>29.15</v>
      </c>
      <c r="C2030">
        <v>4.91</v>
      </c>
      <c r="D2030" t="s">
        <v>2380</v>
      </c>
      <c r="E2030" t="s">
        <v>2379</v>
      </c>
      <c r="F2030" t="s">
        <v>2379</v>
      </c>
      <c r="G2030">
        <v>0</v>
      </c>
      <c r="H2030" t="s">
        <v>2379</v>
      </c>
      <c r="J2030" t="str" cm="1">
        <f t="array" ref="J2030">_xlfn.IFS(B2030&lt;18.5,"Underweight",B2030&lt;=24.9,"Normal weight",B2030&lt;=29.9, "overweight",TRUE,"obesity")</f>
        <v>overweight</v>
      </c>
      <c r="K2030" t="str" cm="1">
        <f t="array" ref="K2030">_xlfn.IFS(C2030&lt;5.7,"Normal",C2030&lt;=6.4,"Predibetics",TRUE,"Diabetes")</f>
        <v>Normal</v>
      </c>
    </row>
    <row r="2031" spans="1:11" x14ac:dyDescent="0.3">
      <c r="A2031" t="s">
        <v>336</v>
      </c>
      <c r="B2031">
        <v>34.865000000000002</v>
      </c>
      <c r="C2031">
        <v>4.8</v>
      </c>
      <c r="D2031" t="s">
        <v>2379</v>
      </c>
      <c r="E2031" t="s">
        <v>2379</v>
      </c>
      <c r="F2031" t="s">
        <v>2379</v>
      </c>
      <c r="G2031">
        <v>0</v>
      </c>
      <c r="H2031" t="s">
        <v>2380</v>
      </c>
      <c r="J2031" t="str" cm="1">
        <f t="array" ref="J2031">_xlfn.IFS(B2031&lt;18.5,"Underweight",B2031&lt;=24.9,"Normal weight",B2031&lt;=29.9, "overweight",TRUE,"obesity")</f>
        <v>obesity</v>
      </c>
      <c r="K2031" t="str" cm="1">
        <f t="array" ref="K2031">_xlfn.IFS(C2031&lt;5.7,"Normal",C2031&lt;=6.4,"Predibetics",TRUE,"Diabetes")</f>
        <v>Normal</v>
      </c>
    </row>
    <row r="2032" spans="1:11" x14ac:dyDescent="0.3">
      <c r="A2032" t="s">
        <v>335</v>
      </c>
      <c r="B2032">
        <v>28.12</v>
      </c>
      <c r="C2032">
        <v>5.55</v>
      </c>
      <c r="D2032" t="s">
        <v>2380</v>
      </c>
      <c r="E2032" t="s">
        <v>2380</v>
      </c>
      <c r="F2032" t="s">
        <v>2379</v>
      </c>
      <c r="G2032">
        <v>2</v>
      </c>
      <c r="H2032" t="s">
        <v>2380</v>
      </c>
      <c r="J2032" t="str" cm="1">
        <f t="array" ref="J2032">_xlfn.IFS(B2032&lt;18.5,"Underweight",B2032&lt;=24.9,"Normal weight",B2032&lt;=29.9, "overweight",TRUE,"obesity")</f>
        <v>overweight</v>
      </c>
      <c r="K2032" t="str" cm="1">
        <f t="array" ref="K2032">_xlfn.IFS(C2032&lt;5.7,"Normal",C2032&lt;=6.4,"Predibetics",TRUE,"Diabetes")</f>
        <v>Normal</v>
      </c>
    </row>
    <row r="2033" spans="1:11" x14ac:dyDescent="0.3">
      <c r="A2033" t="s">
        <v>334</v>
      </c>
      <c r="B2033">
        <v>29.45</v>
      </c>
      <c r="C2033">
        <v>5.24</v>
      </c>
      <c r="D2033" t="s">
        <v>2380</v>
      </c>
      <c r="E2033" t="s">
        <v>2379</v>
      </c>
      <c r="F2033" t="s">
        <v>2379</v>
      </c>
      <c r="G2033">
        <v>0</v>
      </c>
      <c r="H2033" t="s">
        <v>2379</v>
      </c>
      <c r="J2033" t="str" cm="1">
        <f t="array" ref="J2033">_xlfn.IFS(B2033&lt;18.5,"Underweight",B2033&lt;=24.9,"Normal weight",B2033&lt;=29.9, "overweight",TRUE,"obesity")</f>
        <v>overweight</v>
      </c>
      <c r="K2033" t="str" cm="1">
        <f t="array" ref="K2033">_xlfn.IFS(C2033&lt;5.7,"Normal",C2033&lt;=6.4,"Predibetics",TRUE,"Diabetes")</f>
        <v>Normal</v>
      </c>
    </row>
    <row r="2034" spans="1:11" x14ac:dyDescent="0.3">
      <c r="A2034" t="s">
        <v>333</v>
      </c>
      <c r="B2034">
        <v>27.94</v>
      </c>
      <c r="C2034">
        <v>6.08</v>
      </c>
      <c r="D2034" t="s">
        <v>2379</v>
      </c>
      <c r="E2034" t="s">
        <v>2379</v>
      </c>
      <c r="F2034" t="s">
        <v>2381</v>
      </c>
      <c r="G2034">
        <v>1</v>
      </c>
      <c r="H2034" t="s">
        <v>2379</v>
      </c>
      <c r="J2034" t="str" cm="1">
        <f t="array" ref="J2034">_xlfn.IFS(B2034&lt;18.5,"Underweight",B2034&lt;=24.9,"Normal weight",B2034&lt;=29.9, "overweight",TRUE,"obesity")</f>
        <v>overweight</v>
      </c>
      <c r="K2034" t="str" cm="1">
        <f t="array" ref="K2034">_xlfn.IFS(C2034&lt;5.7,"Normal",C2034&lt;=6.4,"Predibetics",TRUE,"Diabetes")</f>
        <v>Predibetics</v>
      </c>
    </row>
    <row r="2035" spans="1:11" x14ac:dyDescent="0.3">
      <c r="A2035" t="s">
        <v>332</v>
      </c>
      <c r="B2035">
        <v>27.2</v>
      </c>
      <c r="C2035">
        <v>5.83</v>
      </c>
      <c r="D2035" t="s">
        <v>2379</v>
      </c>
      <c r="E2035" t="s">
        <v>2379</v>
      </c>
      <c r="F2035" t="s">
        <v>2381</v>
      </c>
      <c r="G2035">
        <v>1</v>
      </c>
      <c r="H2035" t="s">
        <v>2379</v>
      </c>
      <c r="J2035" t="str" cm="1">
        <f t="array" ref="J2035">_xlfn.IFS(B2035&lt;18.5,"Underweight",B2035&lt;=24.9,"Normal weight",B2035&lt;=29.9, "overweight",TRUE,"obesity")</f>
        <v>overweight</v>
      </c>
      <c r="K2035" t="str" cm="1">
        <f t="array" ref="K2035">_xlfn.IFS(C2035&lt;5.7,"Normal",C2035&lt;=6.4,"Predibetics",TRUE,"Diabetes")</f>
        <v>Predibetics</v>
      </c>
    </row>
    <row r="2036" spans="1:11" x14ac:dyDescent="0.3">
      <c r="A2036" t="s">
        <v>331</v>
      </c>
      <c r="B2036">
        <v>33.344999999999999</v>
      </c>
      <c r="C2036">
        <v>4.29</v>
      </c>
      <c r="D2036" t="s">
        <v>2379</v>
      </c>
      <c r="E2036" t="s">
        <v>2379</v>
      </c>
      <c r="F2036" t="s">
        <v>2379</v>
      </c>
      <c r="G2036">
        <v>1</v>
      </c>
      <c r="H2036" t="s">
        <v>2380</v>
      </c>
      <c r="J2036" t="str" cm="1">
        <f t="array" ref="J2036">_xlfn.IFS(B2036&lt;18.5,"Underweight",B2036&lt;=24.9,"Normal weight",B2036&lt;=29.9, "overweight",TRUE,"obesity")</f>
        <v>obesity</v>
      </c>
      <c r="K2036" t="str" cm="1">
        <f t="array" ref="K2036">_xlfn.IFS(C2036&lt;5.7,"Normal",C2036&lt;=6.4,"Predibetics",TRUE,"Diabetes")</f>
        <v>Normal</v>
      </c>
    </row>
    <row r="2037" spans="1:11" x14ac:dyDescent="0.3">
      <c r="A2037" t="s">
        <v>330</v>
      </c>
      <c r="B2037">
        <v>29.925000000000001</v>
      </c>
      <c r="C2037">
        <v>5.3</v>
      </c>
      <c r="D2037" t="s">
        <v>2379</v>
      </c>
      <c r="E2037" t="s">
        <v>2379</v>
      </c>
      <c r="F2037" t="s">
        <v>2379</v>
      </c>
      <c r="G2037">
        <v>1</v>
      </c>
      <c r="H2037" t="s">
        <v>2379</v>
      </c>
      <c r="J2037" t="str" cm="1">
        <f t="array" ref="J2037">_xlfn.IFS(B2037&lt;18.5,"Underweight",B2037&lt;=24.9,"Normal weight",B2037&lt;=29.9, "overweight",TRUE,"obesity")</f>
        <v>obesity</v>
      </c>
      <c r="K2037" t="str" cm="1">
        <f t="array" ref="K2037">_xlfn.IFS(C2037&lt;5.7,"Normal",C2037&lt;=6.4,"Predibetics",TRUE,"Diabetes")</f>
        <v>Normal</v>
      </c>
    </row>
    <row r="2038" spans="1:11" x14ac:dyDescent="0.3">
      <c r="A2038" t="s">
        <v>329</v>
      </c>
      <c r="B2038">
        <v>24.225000000000001</v>
      </c>
      <c r="C2038">
        <v>4.42</v>
      </c>
      <c r="D2038" t="s">
        <v>2379</v>
      </c>
      <c r="E2038" t="s">
        <v>2379</v>
      </c>
      <c r="F2038" t="s">
        <v>2379</v>
      </c>
      <c r="G2038">
        <v>1</v>
      </c>
      <c r="H2038" t="s">
        <v>2380</v>
      </c>
      <c r="J2038" t="str" cm="1">
        <f t="array" ref="J2038">_xlfn.IFS(B2038&lt;18.5,"Underweight",B2038&lt;=24.9,"Normal weight",B2038&lt;=29.9, "overweight",TRUE,"obesity")</f>
        <v>Normal weight</v>
      </c>
      <c r="K2038" t="str" cm="1">
        <f t="array" ref="K2038">_xlfn.IFS(C2038&lt;5.7,"Normal",C2038&lt;=6.4,"Predibetics",TRUE,"Diabetes")</f>
        <v>Normal</v>
      </c>
    </row>
    <row r="2039" spans="1:11" x14ac:dyDescent="0.3">
      <c r="A2039" t="s">
        <v>328</v>
      </c>
      <c r="B2039">
        <v>29.68</v>
      </c>
      <c r="C2039">
        <v>5.68</v>
      </c>
      <c r="D2039" t="s">
        <v>2379</v>
      </c>
      <c r="E2039" t="s">
        <v>2380</v>
      </c>
      <c r="F2039" t="s">
        <v>2379</v>
      </c>
      <c r="G2039">
        <v>1</v>
      </c>
      <c r="H2039" t="s">
        <v>2380</v>
      </c>
      <c r="J2039" t="str" cm="1">
        <f t="array" ref="J2039">_xlfn.IFS(B2039&lt;18.5,"Underweight",B2039&lt;=24.9,"Normal weight",B2039&lt;=29.9, "overweight",TRUE,"obesity")</f>
        <v>overweight</v>
      </c>
      <c r="K2039" t="str" cm="1">
        <f t="array" ref="K2039">_xlfn.IFS(C2039&lt;5.7,"Normal",C2039&lt;=6.4,"Predibetics",TRUE,"Diabetes")</f>
        <v>Normal</v>
      </c>
    </row>
    <row r="2040" spans="1:11" x14ac:dyDescent="0.3">
      <c r="A2040" t="s">
        <v>327</v>
      </c>
      <c r="B2040">
        <v>20.614999999999998</v>
      </c>
      <c r="C2040">
        <v>6.05</v>
      </c>
      <c r="D2040" t="s">
        <v>2379</v>
      </c>
      <c r="E2040" t="s">
        <v>2379</v>
      </c>
      <c r="F2040" t="s">
        <v>2381</v>
      </c>
      <c r="G2040">
        <v>1</v>
      </c>
      <c r="H2040" t="s">
        <v>2380</v>
      </c>
      <c r="J2040" t="str" cm="1">
        <f t="array" ref="J2040">_xlfn.IFS(B2040&lt;18.5,"Underweight",B2040&lt;=24.9,"Normal weight",B2040&lt;=29.9, "overweight",TRUE,"obesity")</f>
        <v>Normal weight</v>
      </c>
      <c r="K2040" t="str" cm="1">
        <f t="array" ref="K2040">_xlfn.IFS(C2040&lt;5.7,"Normal",C2040&lt;=6.4,"Predibetics",TRUE,"Diabetes")</f>
        <v>Predibetics</v>
      </c>
    </row>
    <row r="2041" spans="1:11" x14ac:dyDescent="0.3">
      <c r="A2041" t="s">
        <v>326</v>
      </c>
      <c r="B2041">
        <v>32.119999999999997</v>
      </c>
      <c r="C2041">
        <v>5.33</v>
      </c>
      <c r="D2041" t="s">
        <v>2379</v>
      </c>
      <c r="E2041" t="s">
        <v>2380</v>
      </c>
      <c r="F2041" t="s">
        <v>2379</v>
      </c>
      <c r="G2041">
        <v>1</v>
      </c>
      <c r="H2041" t="s">
        <v>2380</v>
      </c>
      <c r="J2041" t="str" cm="1">
        <f t="array" ref="J2041">_xlfn.IFS(B2041&lt;18.5,"Underweight",B2041&lt;=24.9,"Normal weight",B2041&lt;=29.9, "overweight",TRUE,"obesity")</f>
        <v>obesity</v>
      </c>
      <c r="K2041" t="str" cm="1">
        <f t="array" ref="K2041">_xlfn.IFS(C2041&lt;5.7,"Normal",C2041&lt;=6.4,"Predibetics",TRUE,"Diabetes")</f>
        <v>Normal</v>
      </c>
    </row>
    <row r="2042" spans="1:11" x14ac:dyDescent="0.3">
      <c r="A2042" t="s">
        <v>325</v>
      </c>
      <c r="B2042">
        <v>27.36</v>
      </c>
      <c r="C2042">
        <v>6.22</v>
      </c>
      <c r="D2042" t="s">
        <v>2379</v>
      </c>
      <c r="E2042" t="s">
        <v>2379</v>
      </c>
      <c r="F2042" t="s">
        <v>2379</v>
      </c>
      <c r="G2042">
        <v>0</v>
      </c>
      <c r="H2042" t="s">
        <v>2379</v>
      </c>
      <c r="J2042" t="str" cm="1">
        <f t="array" ref="J2042">_xlfn.IFS(B2042&lt;18.5,"Underweight",B2042&lt;=24.9,"Normal weight",B2042&lt;=29.9, "overweight",TRUE,"obesity")</f>
        <v>overweight</v>
      </c>
      <c r="K2042" t="str" cm="1">
        <f t="array" ref="K2042">_xlfn.IFS(C2042&lt;5.7,"Normal",C2042&lt;=6.4,"Predibetics",TRUE,"Diabetes")</f>
        <v>Predibetics</v>
      </c>
    </row>
    <row r="2043" spans="1:11" x14ac:dyDescent="0.3">
      <c r="A2043" t="s">
        <v>324</v>
      </c>
      <c r="B2043">
        <v>17.385000000000002</v>
      </c>
      <c r="C2043">
        <v>5.84</v>
      </c>
      <c r="D2043" t="s">
        <v>2379</v>
      </c>
      <c r="E2043" t="s">
        <v>2379</v>
      </c>
      <c r="F2043" t="s">
        <v>2379</v>
      </c>
      <c r="G2043">
        <v>0</v>
      </c>
      <c r="H2043" t="s">
        <v>2379</v>
      </c>
      <c r="J2043" t="str" cm="1">
        <f t="array" ref="J2043">_xlfn.IFS(B2043&lt;18.5,"Underweight",B2043&lt;=24.9,"Normal weight",B2043&lt;=29.9, "overweight",TRUE,"obesity")</f>
        <v>Underweight</v>
      </c>
      <c r="K2043" t="str" cm="1">
        <f t="array" ref="K2043">_xlfn.IFS(C2043&lt;5.7,"Normal",C2043&lt;=6.4,"Predibetics",TRUE,"Diabetes")</f>
        <v>Predibetics</v>
      </c>
    </row>
    <row r="2044" spans="1:11" x14ac:dyDescent="0.3">
      <c r="A2044" t="s">
        <v>323</v>
      </c>
      <c r="B2044">
        <v>30.13</v>
      </c>
      <c r="C2044">
        <v>5.71</v>
      </c>
      <c r="D2044" t="s">
        <v>2379</v>
      </c>
      <c r="E2044" t="s">
        <v>2380</v>
      </c>
      <c r="F2044" t="s">
        <v>2379</v>
      </c>
      <c r="G2044">
        <v>1</v>
      </c>
      <c r="H2044" t="s">
        <v>2379</v>
      </c>
      <c r="J2044" t="str" cm="1">
        <f t="array" ref="J2044">_xlfn.IFS(B2044&lt;18.5,"Underweight",B2044&lt;=24.9,"Normal weight",B2044&lt;=29.9, "overweight",TRUE,"obesity")</f>
        <v>obesity</v>
      </c>
      <c r="K2044" t="str" cm="1">
        <f t="array" ref="K2044">_xlfn.IFS(C2044&lt;5.7,"Normal",C2044&lt;=6.4,"Predibetics",TRUE,"Diabetes")</f>
        <v>Predibetics</v>
      </c>
    </row>
    <row r="2045" spans="1:11" x14ac:dyDescent="0.3">
      <c r="A2045" t="s">
        <v>322</v>
      </c>
      <c r="B2045">
        <v>25.44</v>
      </c>
      <c r="C2045">
        <v>6.04</v>
      </c>
      <c r="D2045" t="s">
        <v>2380</v>
      </c>
      <c r="E2045" t="s">
        <v>2379</v>
      </c>
      <c r="F2045" t="s">
        <v>2381</v>
      </c>
      <c r="G2045">
        <v>1</v>
      </c>
      <c r="H2045" t="s">
        <v>2379</v>
      </c>
      <c r="J2045" t="str" cm="1">
        <f t="array" ref="J2045">_xlfn.IFS(B2045&lt;18.5,"Underweight",B2045&lt;=24.9,"Normal weight",B2045&lt;=29.9, "overweight",TRUE,"obesity")</f>
        <v>overweight</v>
      </c>
      <c r="K2045" t="str" cm="1">
        <f t="array" ref="K2045">_xlfn.IFS(C2045&lt;5.7,"Normal",C2045&lt;=6.4,"Predibetics",TRUE,"Diabetes")</f>
        <v>Predibetics</v>
      </c>
    </row>
    <row r="2046" spans="1:11" x14ac:dyDescent="0.3">
      <c r="A2046" t="s">
        <v>321</v>
      </c>
      <c r="B2046">
        <v>39.805</v>
      </c>
      <c r="C2046">
        <v>4.38</v>
      </c>
      <c r="D2046" t="s">
        <v>2379</v>
      </c>
      <c r="E2046" t="s">
        <v>2380</v>
      </c>
      <c r="F2046" t="s">
        <v>2379</v>
      </c>
      <c r="G2046">
        <v>1</v>
      </c>
      <c r="H2046" t="s">
        <v>2379</v>
      </c>
      <c r="J2046" t="str" cm="1">
        <f t="array" ref="J2046">_xlfn.IFS(B2046&lt;18.5,"Underweight",B2046&lt;=24.9,"Normal weight",B2046&lt;=29.9, "overweight",TRUE,"obesity")</f>
        <v>obesity</v>
      </c>
      <c r="K2046" t="str" cm="1">
        <f t="array" ref="K2046">_xlfn.IFS(C2046&lt;5.7,"Normal",C2046&lt;=6.4,"Predibetics",TRUE,"Diabetes")</f>
        <v>Normal</v>
      </c>
    </row>
    <row r="2047" spans="1:11" x14ac:dyDescent="0.3">
      <c r="A2047" t="s">
        <v>320</v>
      </c>
      <c r="B2047">
        <v>30.4</v>
      </c>
      <c r="C2047">
        <v>5.56</v>
      </c>
      <c r="D2047" t="s">
        <v>2380</v>
      </c>
      <c r="E2047" t="s">
        <v>2380</v>
      </c>
      <c r="F2047" t="s">
        <v>2379</v>
      </c>
      <c r="G2047">
        <v>1</v>
      </c>
      <c r="H2047" t="s">
        <v>2379</v>
      </c>
      <c r="J2047" t="str" cm="1">
        <f t="array" ref="J2047">_xlfn.IFS(B2047&lt;18.5,"Underweight",B2047&lt;=24.9,"Normal weight",B2047&lt;=29.9, "overweight",TRUE,"obesity")</f>
        <v>obesity</v>
      </c>
      <c r="K2047" t="str" cm="1">
        <f t="array" ref="K2047">_xlfn.IFS(C2047&lt;5.7,"Normal",C2047&lt;=6.4,"Predibetics",TRUE,"Diabetes")</f>
        <v>Normal</v>
      </c>
    </row>
    <row r="2048" spans="1:11" x14ac:dyDescent="0.3">
      <c r="A2048" t="s">
        <v>319</v>
      </c>
      <c r="B2048">
        <v>23.18</v>
      </c>
      <c r="C2048">
        <v>4.24</v>
      </c>
      <c r="D2048" t="s">
        <v>2379</v>
      </c>
      <c r="E2048" t="s">
        <v>2380</v>
      </c>
      <c r="F2048" t="s">
        <v>2379</v>
      </c>
      <c r="G2048">
        <v>1</v>
      </c>
      <c r="H2048" t="s">
        <v>2379</v>
      </c>
      <c r="J2048" t="str" cm="1">
        <f t="array" ref="J2048">_xlfn.IFS(B2048&lt;18.5,"Underweight",B2048&lt;=24.9,"Normal weight",B2048&lt;=29.9, "overweight",TRUE,"obesity")</f>
        <v>Normal weight</v>
      </c>
      <c r="K2048" t="str" cm="1">
        <f t="array" ref="K2048">_xlfn.IFS(C2048&lt;5.7,"Normal",C2048&lt;=6.4,"Predibetics",TRUE,"Diabetes")</f>
        <v>Normal</v>
      </c>
    </row>
    <row r="2049" spans="1:11" x14ac:dyDescent="0.3">
      <c r="A2049" t="s">
        <v>318</v>
      </c>
      <c r="B2049">
        <v>39.615000000000002</v>
      </c>
      <c r="C2049">
        <v>6.32</v>
      </c>
      <c r="D2049" t="s">
        <v>2379</v>
      </c>
      <c r="E2049" t="s">
        <v>2379</v>
      </c>
      <c r="F2049" t="s">
        <v>2381</v>
      </c>
      <c r="G2049">
        <v>1</v>
      </c>
      <c r="H2049" t="s">
        <v>2379</v>
      </c>
      <c r="J2049" t="str" cm="1">
        <f t="array" ref="J2049">_xlfn.IFS(B2049&lt;18.5,"Underweight",B2049&lt;=24.9,"Normal weight",B2049&lt;=29.9, "overweight",TRUE,"obesity")</f>
        <v>obesity</v>
      </c>
      <c r="K2049" t="str" cm="1">
        <f t="array" ref="K2049">_xlfn.IFS(C2049&lt;5.7,"Normal",C2049&lt;=6.4,"Predibetics",TRUE,"Diabetes")</f>
        <v>Predibetics</v>
      </c>
    </row>
    <row r="2050" spans="1:11" x14ac:dyDescent="0.3">
      <c r="A2050" t="s">
        <v>317</v>
      </c>
      <c r="B2050">
        <v>30.59</v>
      </c>
      <c r="C2050">
        <v>6.3</v>
      </c>
      <c r="D2050" t="s">
        <v>2380</v>
      </c>
      <c r="E2050" t="s">
        <v>2379</v>
      </c>
      <c r="F2050" t="s">
        <v>2381</v>
      </c>
      <c r="G2050">
        <v>1</v>
      </c>
      <c r="H2050" t="s">
        <v>2379</v>
      </c>
      <c r="J2050" t="str" cm="1">
        <f t="array" ref="J2050">_xlfn.IFS(B2050&lt;18.5,"Underweight",B2050&lt;=24.9,"Normal weight",B2050&lt;=29.9, "overweight",TRUE,"obesity")</f>
        <v>obesity</v>
      </c>
      <c r="K2050" t="str" cm="1">
        <f t="array" ref="K2050">_xlfn.IFS(C2050&lt;5.7,"Normal",C2050&lt;=6.4,"Predibetics",TRUE,"Diabetes")</f>
        <v>Predibetics</v>
      </c>
    </row>
    <row r="2051" spans="1:11" x14ac:dyDescent="0.3">
      <c r="A2051" t="s">
        <v>316</v>
      </c>
      <c r="B2051">
        <v>16.72</v>
      </c>
      <c r="C2051">
        <v>4.38</v>
      </c>
      <c r="D2051" t="s">
        <v>2380</v>
      </c>
      <c r="E2051" t="s">
        <v>2379</v>
      </c>
      <c r="F2051" t="s">
        <v>2379</v>
      </c>
      <c r="G2051">
        <v>1</v>
      </c>
      <c r="H2051" t="s">
        <v>2379</v>
      </c>
      <c r="J2051" t="str" cm="1">
        <f t="array" ref="J2051">_xlfn.IFS(B2051&lt;18.5,"Underweight",B2051&lt;=24.9,"Normal weight",B2051&lt;=29.9, "overweight",TRUE,"obesity")</f>
        <v>Underweight</v>
      </c>
      <c r="K2051" t="str" cm="1">
        <f t="array" ref="K2051">_xlfn.IFS(C2051&lt;5.7,"Normal",C2051&lt;=6.4,"Predibetics",TRUE,"Diabetes")</f>
        <v>Normal</v>
      </c>
    </row>
    <row r="2052" spans="1:11" x14ac:dyDescent="0.3">
      <c r="A2052" t="s">
        <v>315</v>
      </c>
      <c r="B2052">
        <v>26.22</v>
      </c>
      <c r="C2052">
        <v>4.6500000000000004</v>
      </c>
      <c r="D2052" t="s">
        <v>2380</v>
      </c>
      <c r="E2052" t="s">
        <v>2379</v>
      </c>
      <c r="F2052" t="s">
        <v>2381</v>
      </c>
      <c r="G2052">
        <v>1</v>
      </c>
      <c r="H2052" t="s">
        <v>2380</v>
      </c>
      <c r="J2052" t="str" cm="1">
        <f t="array" ref="J2052">_xlfn.IFS(B2052&lt;18.5,"Underweight",B2052&lt;=24.9,"Normal weight",B2052&lt;=29.9, "overweight",TRUE,"obesity")</f>
        <v>overweight</v>
      </c>
      <c r="K2052" t="str" cm="1">
        <f t="array" ref="K2052">_xlfn.IFS(C2052&lt;5.7,"Normal",C2052&lt;=6.4,"Predibetics",TRUE,"Diabetes")</f>
        <v>Normal</v>
      </c>
    </row>
    <row r="2053" spans="1:11" x14ac:dyDescent="0.3">
      <c r="A2053" t="s">
        <v>314</v>
      </c>
      <c r="B2053">
        <v>31.824999999999999</v>
      </c>
      <c r="C2053">
        <v>4.7</v>
      </c>
      <c r="D2053" t="s">
        <v>2379</v>
      </c>
      <c r="E2053" t="s">
        <v>2379</v>
      </c>
      <c r="F2053" t="s">
        <v>2381</v>
      </c>
      <c r="G2053">
        <v>1</v>
      </c>
      <c r="H2053" t="s">
        <v>2380</v>
      </c>
      <c r="J2053" t="str" cm="1">
        <f t="array" ref="J2053">_xlfn.IFS(B2053&lt;18.5,"Underweight",B2053&lt;=24.9,"Normal weight",B2053&lt;=29.9, "overweight",TRUE,"obesity")</f>
        <v>obesity</v>
      </c>
      <c r="K2053" t="str" cm="1">
        <f t="array" ref="K2053">_xlfn.IFS(C2053&lt;5.7,"Normal",C2053&lt;=6.4,"Predibetics",TRUE,"Diabetes")</f>
        <v>Normal</v>
      </c>
    </row>
    <row r="2054" spans="1:11" x14ac:dyDescent="0.3">
      <c r="A2054" t="s">
        <v>313</v>
      </c>
      <c r="B2054">
        <v>25.745000000000001</v>
      </c>
      <c r="C2054">
        <v>4.34</v>
      </c>
      <c r="D2054" t="s">
        <v>2379</v>
      </c>
      <c r="E2054" t="s">
        <v>2379</v>
      </c>
      <c r="F2054" t="s">
        <v>2381</v>
      </c>
      <c r="G2054">
        <v>1</v>
      </c>
      <c r="H2054" t="s">
        <v>2379</v>
      </c>
      <c r="J2054" t="str" cm="1">
        <f t="array" ref="J2054">_xlfn.IFS(B2054&lt;18.5,"Underweight",B2054&lt;=24.9,"Normal weight",B2054&lt;=29.9, "overweight",TRUE,"obesity")</f>
        <v>overweight</v>
      </c>
      <c r="K2054" t="str" cm="1">
        <f t="array" ref="K2054">_xlfn.IFS(C2054&lt;5.7,"Normal",C2054&lt;=6.4,"Predibetics",TRUE,"Diabetes")</f>
        <v>Normal</v>
      </c>
    </row>
    <row r="2055" spans="1:11" x14ac:dyDescent="0.3">
      <c r="A2055" t="s">
        <v>312</v>
      </c>
      <c r="B2055">
        <v>24.605</v>
      </c>
      <c r="C2055">
        <v>5.62</v>
      </c>
      <c r="D2055" t="s">
        <v>2379</v>
      </c>
      <c r="E2055" t="s">
        <v>2379</v>
      </c>
      <c r="F2055" t="s">
        <v>2381</v>
      </c>
      <c r="G2055">
        <v>1</v>
      </c>
      <c r="H2055" t="s">
        <v>2379</v>
      </c>
      <c r="J2055" t="str" cm="1">
        <f t="array" ref="J2055">_xlfn.IFS(B2055&lt;18.5,"Underweight",B2055&lt;=24.9,"Normal weight",B2055&lt;=29.9, "overweight",TRUE,"obesity")</f>
        <v>Normal weight</v>
      </c>
      <c r="K2055" t="str" cm="1">
        <f t="array" ref="K2055">_xlfn.IFS(C2055&lt;5.7,"Normal",C2055&lt;=6.4,"Predibetics",TRUE,"Diabetes")</f>
        <v>Normal</v>
      </c>
    </row>
    <row r="2056" spans="1:11" x14ac:dyDescent="0.3">
      <c r="A2056" t="s">
        <v>311</v>
      </c>
      <c r="B2056">
        <v>24.51</v>
      </c>
      <c r="C2056">
        <v>4.24</v>
      </c>
      <c r="D2056" t="s">
        <v>2379</v>
      </c>
      <c r="E2056" t="s">
        <v>2379</v>
      </c>
      <c r="F2056" t="s">
        <v>2381</v>
      </c>
      <c r="G2056">
        <v>1</v>
      </c>
      <c r="H2056" t="s">
        <v>2380</v>
      </c>
      <c r="J2056" t="str" cm="1">
        <f t="array" ref="J2056">_xlfn.IFS(B2056&lt;18.5,"Underweight",B2056&lt;=24.9,"Normal weight",B2056&lt;=29.9, "overweight",TRUE,"obesity")</f>
        <v>Normal weight</v>
      </c>
      <c r="K2056" t="str" cm="1">
        <f t="array" ref="K2056">_xlfn.IFS(C2056&lt;5.7,"Normal",C2056&lt;=6.4,"Predibetics",TRUE,"Diabetes")</f>
        <v>Normal</v>
      </c>
    </row>
    <row r="2057" spans="1:11" x14ac:dyDescent="0.3">
      <c r="A2057" t="s">
        <v>310</v>
      </c>
      <c r="B2057">
        <v>31.065000000000001</v>
      </c>
      <c r="C2057">
        <v>4.57</v>
      </c>
      <c r="D2057" t="s">
        <v>2380</v>
      </c>
      <c r="E2057" t="s">
        <v>2379</v>
      </c>
      <c r="F2057" t="s">
        <v>2379</v>
      </c>
      <c r="G2057">
        <v>0</v>
      </c>
      <c r="H2057" t="s">
        <v>2380</v>
      </c>
      <c r="J2057" t="str" cm="1">
        <f t="array" ref="J2057">_xlfn.IFS(B2057&lt;18.5,"Underweight",B2057&lt;=24.9,"Normal weight",B2057&lt;=29.9, "overweight",TRUE,"obesity")</f>
        <v>obesity</v>
      </c>
      <c r="K2057" t="str" cm="1">
        <f t="array" ref="K2057">_xlfn.IFS(C2057&lt;5.7,"Normal",C2057&lt;=6.4,"Predibetics",TRUE,"Diabetes")</f>
        <v>Normal</v>
      </c>
    </row>
    <row r="2058" spans="1:11" x14ac:dyDescent="0.3">
      <c r="A2058" t="s">
        <v>309</v>
      </c>
      <c r="B2058">
        <v>28.12</v>
      </c>
      <c r="C2058">
        <v>5.05</v>
      </c>
      <c r="D2058" t="s">
        <v>2379</v>
      </c>
      <c r="E2058" t="s">
        <v>2379</v>
      </c>
      <c r="F2058" t="s">
        <v>2379</v>
      </c>
      <c r="G2058">
        <v>0</v>
      </c>
      <c r="H2058" t="s">
        <v>2379</v>
      </c>
      <c r="J2058" t="str" cm="1">
        <f t="array" ref="J2058">_xlfn.IFS(B2058&lt;18.5,"Underweight",B2058&lt;=24.9,"Normal weight",B2058&lt;=29.9, "overweight",TRUE,"obesity")</f>
        <v>overweight</v>
      </c>
      <c r="K2058" t="str" cm="1">
        <f t="array" ref="K2058">_xlfn.IFS(C2058&lt;5.7,"Normal",C2058&lt;=6.4,"Predibetics",TRUE,"Diabetes")</f>
        <v>Normal</v>
      </c>
    </row>
    <row r="2059" spans="1:11" x14ac:dyDescent="0.3">
      <c r="A2059" t="s">
        <v>308</v>
      </c>
      <c r="B2059">
        <v>38.06</v>
      </c>
      <c r="C2059">
        <v>6.16</v>
      </c>
      <c r="D2059" t="s">
        <v>2379</v>
      </c>
      <c r="E2059" t="s">
        <v>2379</v>
      </c>
      <c r="F2059" t="s">
        <v>2379</v>
      </c>
      <c r="G2059">
        <v>0</v>
      </c>
      <c r="H2059" t="s">
        <v>2380</v>
      </c>
      <c r="J2059" t="str" cm="1">
        <f t="array" ref="J2059">_xlfn.IFS(B2059&lt;18.5,"Underweight",B2059&lt;=24.9,"Normal weight",B2059&lt;=29.9, "overweight",TRUE,"obesity")</f>
        <v>obesity</v>
      </c>
      <c r="K2059" t="str" cm="1">
        <f t="array" ref="K2059">_xlfn.IFS(C2059&lt;5.7,"Normal",C2059&lt;=6.4,"Predibetics",TRUE,"Diabetes")</f>
        <v>Predibetics</v>
      </c>
    </row>
    <row r="2060" spans="1:11" x14ac:dyDescent="0.3">
      <c r="A2060" t="s">
        <v>307</v>
      </c>
      <c r="B2060">
        <v>24.96</v>
      </c>
      <c r="C2060">
        <v>4.57</v>
      </c>
      <c r="D2060" t="s">
        <v>2379</v>
      </c>
      <c r="E2060" t="s">
        <v>2379</v>
      </c>
      <c r="F2060" t="s">
        <v>2379</v>
      </c>
      <c r="G2060">
        <v>0</v>
      </c>
      <c r="H2060" t="s">
        <v>2380</v>
      </c>
      <c r="J2060" t="str" cm="1">
        <f t="array" ref="J2060">_xlfn.IFS(B2060&lt;18.5,"Underweight",B2060&lt;=24.9,"Normal weight",B2060&lt;=29.9, "overweight",TRUE,"obesity")</f>
        <v>overweight</v>
      </c>
      <c r="K2060" t="str" cm="1">
        <f t="array" ref="K2060">_xlfn.IFS(C2060&lt;5.7,"Normal",C2060&lt;=6.4,"Predibetics",TRUE,"Diabetes")</f>
        <v>Normal</v>
      </c>
    </row>
    <row r="2061" spans="1:11" x14ac:dyDescent="0.3">
      <c r="A2061" t="s">
        <v>306</v>
      </c>
      <c r="B2061">
        <v>17.670000000000002</v>
      </c>
      <c r="C2061">
        <v>5.53</v>
      </c>
      <c r="D2061" t="s">
        <v>2380</v>
      </c>
      <c r="E2061" t="s">
        <v>2379</v>
      </c>
      <c r="F2061" t="s">
        <v>2379</v>
      </c>
      <c r="G2061">
        <v>0</v>
      </c>
      <c r="H2061" t="s">
        <v>2380</v>
      </c>
      <c r="J2061" t="str" cm="1">
        <f t="array" ref="J2061">_xlfn.IFS(B2061&lt;18.5,"Underweight",B2061&lt;=24.9,"Normal weight",B2061&lt;=29.9, "overweight",TRUE,"obesity")</f>
        <v>Underweight</v>
      </c>
      <c r="K2061" t="str" cm="1">
        <f t="array" ref="K2061">_xlfn.IFS(C2061&lt;5.7,"Normal",C2061&lt;=6.4,"Predibetics",TRUE,"Diabetes")</f>
        <v>Normal</v>
      </c>
    </row>
    <row r="2062" spans="1:11" x14ac:dyDescent="0.3">
      <c r="A2062" t="s">
        <v>305</v>
      </c>
      <c r="B2062">
        <v>31.35</v>
      </c>
      <c r="C2062">
        <v>5.84</v>
      </c>
      <c r="D2062" t="s">
        <v>2379</v>
      </c>
      <c r="E2062" t="s">
        <v>2380</v>
      </c>
      <c r="F2062" t="s">
        <v>2379</v>
      </c>
      <c r="G2062">
        <v>1</v>
      </c>
      <c r="H2062" t="s">
        <v>2380</v>
      </c>
      <c r="J2062" t="str" cm="1">
        <f t="array" ref="J2062">_xlfn.IFS(B2062&lt;18.5,"Underweight",B2062&lt;=24.9,"Normal weight",B2062&lt;=29.9, "overweight",TRUE,"obesity")</f>
        <v>obesity</v>
      </c>
      <c r="K2062" t="str" cm="1">
        <f t="array" ref="K2062">_xlfn.IFS(C2062&lt;5.7,"Normal",C2062&lt;=6.4,"Predibetics",TRUE,"Diabetes")</f>
        <v>Predibetics</v>
      </c>
    </row>
    <row r="2063" spans="1:11" x14ac:dyDescent="0.3">
      <c r="A2063" t="s">
        <v>304</v>
      </c>
      <c r="B2063">
        <v>28.31</v>
      </c>
      <c r="C2063">
        <v>6.41</v>
      </c>
      <c r="D2063" t="s">
        <v>2379</v>
      </c>
      <c r="E2063" t="s">
        <v>2380</v>
      </c>
      <c r="F2063" t="s">
        <v>2379</v>
      </c>
      <c r="G2063">
        <v>1</v>
      </c>
      <c r="H2063" t="s">
        <v>2380</v>
      </c>
      <c r="J2063" t="str" cm="1">
        <f t="array" ref="J2063">_xlfn.IFS(B2063&lt;18.5,"Underweight",B2063&lt;=24.9,"Normal weight",B2063&lt;=29.9, "overweight",TRUE,"obesity")</f>
        <v>overweight</v>
      </c>
      <c r="K2063" t="str" cm="1">
        <f t="array" ref="K2063">_xlfn.IFS(C2063&lt;5.7,"Normal",C2063&lt;=6.4,"Predibetics",TRUE,"Diabetes")</f>
        <v>Diabetes</v>
      </c>
    </row>
    <row r="2064" spans="1:11" x14ac:dyDescent="0.3">
      <c r="A2064" t="s">
        <v>303</v>
      </c>
      <c r="B2064">
        <v>30.3</v>
      </c>
      <c r="C2064">
        <v>4.7300000000000004</v>
      </c>
      <c r="D2064" t="s">
        <v>2380</v>
      </c>
      <c r="E2064" t="s">
        <v>2379</v>
      </c>
      <c r="F2064" t="s">
        <v>2381</v>
      </c>
      <c r="G2064">
        <v>1</v>
      </c>
      <c r="H2064" t="s">
        <v>2379</v>
      </c>
      <c r="J2064" t="str" cm="1">
        <f t="array" ref="J2064">_xlfn.IFS(B2064&lt;18.5,"Underweight",B2064&lt;=24.9,"Normal weight",B2064&lt;=29.9, "overweight",TRUE,"obesity")</f>
        <v>obesity</v>
      </c>
      <c r="K2064" t="str" cm="1">
        <f t="array" ref="K2064">_xlfn.IFS(C2064&lt;5.7,"Normal",C2064&lt;=6.4,"Predibetics",TRUE,"Diabetes")</f>
        <v>Normal</v>
      </c>
    </row>
    <row r="2065" spans="1:11" x14ac:dyDescent="0.3">
      <c r="A2065" t="s">
        <v>302</v>
      </c>
      <c r="B2065">
        <v>26.4</v>
      </c>
      <c r="C2065">
        <v>6.22</v>
      </c>
      <c r="D2065" t="s">
        <v>2380</v>
      </c>
      <c r="E2065" t="s">
        <v>2379</v>
      </c>
      <c r="F2065" t="s">
        <v>2379</v>
      </c>
      <c r="G2065">
        <v>0</v>
      </c>
      <c r="H2065" t="s">
        <v>2379</v>
      </c>
      <c r="J2065" t="str" cm="1">
        <f t="array" ref="J2065">_xlfn.IFS(B2065&lt;18.5,"Underweight",B2065&lt;=24.9,"Normal weight",B2065&lt;=29.9, "overweight",TRUE,"obesity")</f>
        <v>overweight</v>
      </c>
      <c r="K2065" t="str" cm="1">
        <f t="array" ref="K2065">_xlfn.IFS(C2065&lt;5.7,"Normal",C2065&lt;=6.4,"Predibetics",TRUE,"Diabetes")</f>
        <v>Predibetics</v>
      </c>
    </row>
    <row r="2066" spans="1:11" x14ac:dyDescent="0.3">
      <c r="A2066" t="s">
        <v>301</v>
      </c>
      <c r="B2066">
        <v>22.135000000000002</v>
      </c>
      <c r="C2066">
        <v>4.46</v>
      </c>
      <c r="D2066" t="s">
        <v>2380</v>
      </c>
      <c r="E2066" t="s">
        <v>2379</v>
      </c>
      <c r="F2066" t="s">
        <v>2379</v>
      </c>
      <c r="G2066">
        <v>0</v>
      </c>
      <c r="H2066" t="s">
        <v>2379</v>
      </c>
      <c r="J2066" t="str" cm="1">
        <f t="array" ref="J2066">_xlfn.IFS(B2066&lt;18.5,"Underweight",B2066&lt;=24.9,"Normal weight",B2066&lt;=29.9, "overweight",TRUE,"obesity")</f>
        <v>Normal weight</v>
      </c>
      <c r="K2066" t="str" cm="1">
        <f t="array" ref="K2066">_xlfn.IFS(C2066&lt;5.7,"Normal",C2066&lt;=6.4,"Predibetics",TRUE,"Diabetes")</f>
        <v>Normal</v>
      </c>
    </row>
    <row r="2067" spans="1:11" x14ac:dyDescent="0.3">
      <c r="A2067" t="s">
        <v>300</v>
      </c>
      <c r="B2067">
        <v>17.399999999999999</v>
      </c>
      <c r="C2067">
        <v>4.5</v>
      </c>
      <c r="D2067" t="s">
        <v>2380</v>
      </c>
      <c r="E2067" t="s">
        <v>2379</v>
      </c>
      <c r="F2067" t="s">
        <v>2379</v>
      </c>
      <c r="G2067">
        <v>0</v>
      </c>
      <c r="H2067" t="s">
        <v>2380</v>
      </c>
      <c r="J2067" t="str" cm="1">
        <f t="array" ref="J2067">_xlfn.IFS(B2067&lt;18.5,"Underweight",B2067&lt;=24.9,"Normal weight",B2067&lt;=29.9, "overweight",TRUE,"obesity")</f>
        <v>Underweight</v>
      </c>
      <c r="K2067" t="str" cm="1">
        <f t="array" ref="K2067">_xlfn.IFS(C2067&lt;5.7,"Normal",C2067&lt;=6.4,"Predibetics",TRUE,"Diabetes")</f>
        <v>Normal</v>
      </c>
    </row>
    <row r="2068" spans="1:11" x14ac:dyDescent="0.3">
      <c r="A2068" t="s">
        <v>298</v>
      </c>
      <c r="B2068">
        <v>28.06</v>
      </c>
      <c r="C2068">
        <v>8.93</v>
      </c>
      <c r="D2068" t="s">
        <v>2379</v>
      </c>
      <c r="E2068" t="s">
        <v>2379</v>
      </c>
      <c r="F2068" t="s">
        <v>2379</v>
      </c>
      <c r="G2068">
        <v>0</v>
      </c>
      <c r="H2068" t="s">
        <v>2379</v>
      </c>
      <c r="J2068" t="str" cm="1">
        <f t="array" ref="J2068">_xlfn.IFS(B2068&lt;18.5,"Underweight",B2068&lt;=24.9,"Normal weight",B2068&lt;=29.9, "overweight",TRUE,"obesity")</f>
        <v>overweight</v>
      </c>
      <c r="K2068" t="str" cm="1">
        <f t="array" ref="K2068">_xlfn.IFS(C2068&lt;5.7,"Normal",C2068&lt;=6.4,"Predibetics",TRUE,"Diabetes")</f>
        <v>Diabetes</v>
      </c>
    </row>
    <row r="2069" spans="1:11" x14ac:dyDescent="0.3">
      <c r="A2069" t="s">
        <v>297</v>
      </c>
      <c r="B2069">
        <v>31.13</v>
      </c>
      <c r="C2069">
        <v>11.02</v>
      </c>
      <c r="D2069" t="s">
        <v>2379</v>
      </c>
      <c r="E2069" t="s">
        <v>2379</v>
      </c>
      <c r="F2069" t="s">
        <v>2379</v>
      </c>
      <c r="G2069">
        <v>0</v>
      </c>
      <c r="H2069" t="s">
        <v>2379</v>
      </c>
      <c r="J2069" t="str" cm="1">
        <f t="array" ref="J2069">_xlfn.IFS(B2069&lt;18.5,"Underweight",B2069&lt;=24.9,"Normal weight",B2069&lt;=29.9, "overweight",TRUE,"obesity")</f>
        <v>obesity</v>
      </c>
      <c r="K2069" t="str" cm="1">
        <f t="array" ref="K2069">_xlfn.IFS(C2069&lt;5.7,"Normal",C2069&lt;=6.4,"Predibetics",TRUE,"Diabetes")</f>
        <v>Diabetes</v>
      </c>
    </row>
    <row r="2070" spans="1:11" x14ac:dyDescent="0.3">
      <c r="A2070" t="s">
        <v>296</v>
      </c>
      <c r="B2070">
        <v>18.46</v>
      </c>
      <c r="C2070">
        <v>5.25</v>
      </c>
      <c r="D2070" t="s">
        <v>2379</v>
      </c>
      <c r="E2070" t="s">
        <v>2379</v>
      </c>
      <c r="F2070" t="s">
        <v>2379</v>
      </c>
      <c r="G2070">
        <v>0</v>
      </c>
      <c r="H2070" t="s">
        <v>2380</v>
      </c>
      <c r="J2070" t="str" cm="1">
        <f t="array" ref="J2070">_xlfn.IFS(B2070&lt;18.5,"Underweight",B2070&lt;=24.9,"Normal weight",B2070&lt;=29.9, "overweight",TRUE,"obesity")</f>
        <v>Underweight</v>
      </c>
      <c r="K2070" t="str" cm="1">
        <f t="array" ref="K2070">_xlfn.IFS(C2070&lt;5.7,"Normal",C2070&lt;=6.4,"Predibetics",TRUE,"Diabetes")</f>
        <v>Normal</v>
      </c>
    </row>
    <row r="2071" spans="1:11" x14ac:dyDescent="0.3">
      <c r="A2071" t="s">
        <v>295</v>
      </c>
      <c r="B2071">
        <v>17.3</v>
      </c>
      <c r="C2071">
        <v>4.75</v>
      </c>
      <c r="D2071" t="s">
        <v>2379</v>
      </c>
      <c r="E2071" t="s">
        <v>2379</v>
      </c>
      <c r="F2071" t="s">
        <v>2379</v>
      </c>
      <c r="G2071">
        <v>0</v>
      </c>
      <c r="H2071" t="s">
        <v>2379</v>
      </c>
      <c r="J2071" t="str" cm="1">
        <f t="array" ref="J2071">_xlfn.IFS(B2071&lt;18.5,"Underweight",B2071&lt;=24.9,"Normal weight",B2071&lt;=29.9, "overweight",TRUE,"obesity")</f>
        <v>Underweight</v>
      </c>
      <c r="K2071" t="str" cm="1">
        <f t="array" ref="K2071">_xlfn.IFS(C2071&lt;5.7,"Normal",C2071&lt;=6.4,"Predibetics",TRUE,"Diabetes")</f>
        <v>Normal</v>
      </c>
    </row>
    <row r="2072" spans="1:11" x14ac:dyDescent="0.3">
      <c r="A2072" t="s">
        <v>294</v>
      </c>
      <c r="B2072">
        <v>35.625</v>
      </c>
      <c r="C2072">
        <v>4.68</v>
      </c>
      <c r="D2072" t="s">
        <v>2380</v>
      </c>
      <c r="E2072" t="s">
        <v>2379</v>
      </c>
      <c r="F2072" t="s">
        <v>2381</v>
      </c>
      <c r="G2072">
        <v>1</v>
      </c>
      <c r="H2072" t="s">
        <v>2380</v>
      </c>
      <c r="J2072" t="str" cm="1">
        <f t="array" ref="J2072">_xlfn.IFS(B2072&lt;18.5,"Underweight",B2072&lt;=24.9,"Normal weight",B2072&lt;=29.9, "overweight",TRUE,"obesity")</f>
        <v>obesity</v>
      </c>
      <c r="K2072" t="str" cm="1">
        <f t="array" ref="K2072">_xlfn.IFS(C2072&lt;5.7,"Normal",C2072&lt;=6.4,"Predibetics",TRUE,"Diabetes")</f>
        <v>Normal</v>
      </c>
    </row>
    <row r="2073" spans="1:11" x14ac:dyDescent="0.3">
      <c r="A2073" t="s">
        <v>293</v>
      </c>
      <c r="B2073">
        <v>20.234999999999999</v>
      </c>
      <c r="C2073">
        <v>6.17</v>
      </c>
      <c r="D2073" t="s">
        <v>2380</v>
      </c>
      <c r="E2073" t="s">
        <v>2380</v>
      </c>
      <c r="F2073" t="s">
        <v>2379</v>
      </c>
      <c r="G2073">
        <v>2</v>
      </c>
      <c r="H2073" t="s">
        <v>2379</v>
      </c>
      <c r="J2073" t="str" cm="1">
        <f t="array" ref="J2073">_xlfn.IFS(B2073&lt;18.5,"Underweight",B2073&lt;=24.9,"Normal weight",B2073&lt;=29.9, "overweight",TRUE,"obesity")</f>
        <v>Normal weight</v>
      </c>
      <c r="K2073" t="str" cm="1">
        <f t="array" ref="K2073">_xlfn.IFS(C2073&lt;5.7,"Normal",C2073&lt;=6.4,"Predibetics",TRUE,"Diabetes")</f>
        <v>Predibetics</v>
      </c>
    </row>
    <row r="2074" spans="1:11" x14ac:dyDescent="0.3">
      <c r="A2074" t="s">
        <v>292</v>
      </c>
      <c r="B2074">
        <v>27.55</v>
      </c>
      <c r="C2074">
        <v>4.5599999999999996</v>
      </c>
      <c r="D2074" t="s">
        <v>2380</v>
      </c>
      <c r="E2074" t="s">
        <v>2379</v>
      </c>
      <c r="F2074" t="s">
        <v>2381</v>
      </c>
      <c r="G2074">
        <v>1</v>
      </c>
      <c r="H2074" t="s">
        <v>2379</v>
      </c>
      <c r="J2074" t="str" cm="1">
        <f t="array" ref="J2074">_xlfn.IFS(B2074&lt;18.5,"Underweight",B2074&lt;=24.9,"Normal weight",B2074&lt;=29.9, "overweight",TRUE,"obesity")</f>
        <v>overweight</v>
      </c>
      <c r="K2074" t="str" cm="1">
        <f t="array" ref="K2074">_xlfn.IFS(C2074&lt;5.7,"Normal",C2074&lt;=6.4,"Predibetics",TRUE,"Diabetes")</f>
        <v>Normal</v>
      </c>
    </row>
    <row r="2075" spans="1:11" x14ac:dyDescent="0.3">
      <c r="A2075" t="s">
        <v>291</v>
      </c>
      <c r="B2075">
        <v>17.97</v>
      </c>
      <c r="C2075">
        <v>6.3</v>
      </c>
      <c r="D2075" t="s">
        <v>2379</v>
      </c>
      <c r="E2075" t="s">
        <v>2379</v>
      </c>
      <c r="F2075" t="s">
        <v>2379</v>
      </c>
      <c r="G2075">
        <v>0</v>
      </c>
      <c r="H2075" t="s">
        <v>2379</v>
      </c>
      <c r="J2075" t="str" cm="1">
        <f t="array" ref="J2075">_xlfn.IFS(B2075&lt;18.5,"Underweight",B2075&lt;=24.9,"Normal weight",B2075&lt;=29.9, "overweight",TRUE,"obesity")</f>
        <v>Underweight</v>
      </c>
      <c r="K2075" t="str" cm="1">
        <f t="array" ref="K2075">_xlfn.IFS(C2075&lt;5.7,"Normal",C2075&lt;=6.4,"Predibetics",TRUE,"Diabetes")</f>
        <v>Predibetics</v>
      </c>
    </row>
    <row r="2076" spans="1:11" x14ac:dyDescent="0.3">
      <c r="A2076" t="s">
        <v>290</v>
      </c>
      <c r="B2076">
        <v>29.98</v>
      </c>
      <c r="C2076">
        <v>6.03</v>
      </c>
      <c r="D2076" t="s">
        <v>2379</v>
      </c>
      <c r="E2076" t="s">
        <v>2380</v>
      </c>
      <c r="F2076" t="s">
        <v>2379</v>
      </c>
      <c r="G2076">
        <v>1</v>
      </c>
      <c r="H2076" t="s">
        <v>2379</v>
      </c>
      <c r="J2076" t="str" cm="1">
        <f t="array" ref="J2076">_xlfn.IFS(B2076&lt;18.5,"Underweight",B2076&lt;=24.9,"Normal weight",B2076&lt;=29.9, "overweight",TRUE,"obesity")</f>
        <v>obesity</v>
      </c>
      <c r="K2076" t="str" cm="1">
        <f t="array" ref="K2076">_xlfn.IFS(C2076&lt;5.7,"Normal",C2076&lt;=6.4,"Predibetics",TRUE,"Diabetes")</f>
        <v>Predibetics</v>
      </c>
    </row>
    <row r="2077" spans="1:11" x14ac:dyDescent="0.3">
      <c r="A2077" t="s">
        <v>289</v>
      </c>
      <c r="B2077">
        <v>33.659999999999997</v>
      </c>
      <c r="C2077">
        <v>4.2</v>
      </c>
      <c r="D2077" t="s">
        <v>2380</v>
      </c>
      <c r="E2077" t="s">
        <v>2379</v>
      </c>
      <c r="F2077" t="s">
        <v>2379</v>
      </c>
      <c r="G2077">
        <v>1</v>
      </c>
      <c r="H2077" t="s">
        <v>2379</v>
      </c>
      <c r="J2077" t="str" cm="1">
        <f t="array" ref="J2077">_xlfn.IFS(B2077&lt;18.5,"Underweight",B2077&lt;=24.9,"Normal weight",B2077&lt;=29.9, "overweight",TRUE,"obesity")</f>
        <v>obesity</v>
      </c>
      <c r="K2077" t="str" cm="1">
        <f t="array" ref="K2077">_xlfn.IFS(C2077&lt;5.7,"Normal",C2077&lt;=6.4,"Predibetics",TRUE,"Diabetes")</f>
        <v>Normal</v>
      </c>
    </row>
    <row r="2078" spans="1:11" x14ac:dyDescent="0.3">
      <c r="A2078" t="s">
        <v>288</v>
      </c>
      <c r="B2078">
        <v>32.67</v>
      </c>
      <c r="C2078">
        <v>5.61</v>
      </c>
      <c r="D2078" t="s">
        <v>2380</v>
      </c>
      <c r="E2078" t="s">
        <v>2379</v>
      </c>
      <c r="F2078" t="s">
        <v>2379</v>
      </c>
      <c r="G2078">
        <v>1</v>
      </c>
      <c r="H2078" t="s">
        <v>2379</v>
      </c>
      <c r="J2078" t="str" cm="1">
        <f t="array" ref="J2078">_xlfn.IFS(B2078&lt;18.5,"Underweight",B2078&lt;=24.9,"Normal weight",B2078&lt;=29.9, "overweight",TRUE,"obesity")</f>
        <v>obesity</v>
      </c>
      <c r="K2078" t="str" cm="1">
        <f t="array" ref="K2078">_xlfn.IFS(C2078&lt;5.7,"Normal",C2078&lt;=6.4,"Predibetics",TRUE,"Diabetes")</f>
        <v>Normal</v>
      </c>
    </row>
    <row r="2079" spans="1:11" x14ac:dyDescent="0.3">
      <c r="A2079" t="s">
        <v>287</v>
      </c>
      <c r="B2079">
        <v>30.5</v>
      </c>
      <c r="C2079">
        <v>5.88</v>
      </c>
      <c r="D2079" t="s">
        <v>2380</v>
      </c>
      <c r="E2079" t="s">
        <v>2379</v>
      </c>
      <c r="F2079" t="s">
        <v>2379</v>
      </c>
      <c r="G2079">
        <v>1</v>
      </c>
      <c r="H2079" t="s">
        <v>2380</v>
      </c>
      <c r="J2079" t="str" cm="1">
        <f t="array" ref="J2079">_xlfn.IFS(B2079&lt;18.5,"Underweight",B2079&lt;=24.9,"Normal weight",B2079&lt;=29.9, "overweight",TRUE,"obesity")</f>
        <v>obesity</v>
      </c>
      <c r="K2079" t="str" cm="1">
        <f t="array" ref="K2079">_xlfn.IFS(C2079&lt;5.7,"Normal",C2079&lt;=6.4,"Predibetics",TRUE,"Diabetes")</f>
        <v>Predibetics</v>
      </c>
    </row>
    <row r="2080" spans="1:11" x14ac:dyDescent="0.3">
      <c r="A2080" t="s">
        <v>286</v>
      </c>
      <c r="B2080">
        <v>23.1</v>
      </c>
      <c r="C2080">
        <v>5.92</v>
      </c>
      <c r="D2080" t="s">
        <v>2380</v>
      </c>
      <c r="E2080" t="s">
        <v>2379</v>
      </c>
      <c r="F2080" t="s">
        <v>2379</v>
      </c>
      <c r="G2080">
        <v>1</v>
      </c>
      <c r="H2080" t="s">
        <v>2379</v>
      </c>
      <c r="J2080" t="str" cm="1">
        <f t="array" ref="J2080">_xlfn.IFS(B2080&lt;18.5,"Underweight",B2080&lt;=24.9,"Normal weight",B2080&lt;=29.9, "overweight",TRUE,"obesity")</f>
        <v>Normal weight</v>
      </c>
      <c r="K2080" t="str" cm="1">
        <f t="array" ref="K2080">_xlfn.IFS(C2080&lt;5.7,"Normal",C2080&lt;=6.4,"Predibetics",TRUE,"Diabetes")</f>
        <v>Predibetics</v>
      </c>
    </row>
    <row r="2081" spans="1:11" x14ac:dyDescent="0.3">
      <c r="A2081" t="s">
        <v>285</v>
      </c>
      <c r="B2081">
        <v>39.49</v>
      </c>
      <c r="C2081">
        <v>4.8099999999999996</v>
      </c>
      <c r="D2081" t="s">
        <v>2379</v>
      </c>
      <c r="E2081" t="s">
        <v>2379</v>
      </c>
      <c r="F2081" t="s">
        <v>2379</v>
      </c>
      <c r="G2081">
        <v>1</v>
      </c>
      <c r="H2081" t="s">
        <v>2379</v>
      </c>
      <c r="J2081" t="str" cm="1">
        <f t="array" ref="J2081">_xlfn.IFS(B2081&lt;18.5,"Underweight",B2081&lt;=24.9,"Normal weight",B2081&lt;=29.9, "overweight",TRUE,"obesity")</f>
        <v>obesity</v>
      </c>
      <c r="K2081" t="str" cm="1">
        <f t="array" ref="K2081">_xlfn.IFS(C2081&lt;5.7,"Normal",C2081&lt;=6.4,"Predibetics",TRUE,"Diabetes")</f>
        <v>Normal</v>
      </c>
    </row>
    <row r="2082" spans="1:11" x14ac:dyDescent="0.3">
      <c r="A2082" t="s">
        <v>284</v>
      </c>
      <c r="B2082">
        <v>33.99</v>
      </c>
      <c r="C2082">
        <v>4.55</v>
      </c>
      <c r="D2082" t="s">
        <v>2379</v>
      </c>
      <c r="E2082" t="s">
        <v>2379</v>
      </c>
      <c r="F2082" t="s">
        <v>2379</v>
      </c>
      <c r="G2082">
        <v>1</v>
      </c>
      <c r="H2082" t="s">
        <v>2379</v>
      </c>
      <c r="J2082" t="str" cm="1">
        <f t="array" ref="J2082">_xlfn.IFS(B2082&lt;18.5,"Underweight",B2082&lt;=24.9,"Normal weight",B2082&lt;=29.9, "overweight",TRUE,"obesity")</f>
        <v>obesity</v>
      </c>
      <c r="K2082" t="str" cm="1">
        <f t="array" ref="K2082">_xlfn.IFS(C2082&lt;5.7,"Normal",C2082&lt;=6.4,"Predibetics",TRUE,"Diabetes")</f>
        <v>Normal</v>
      </c>
    </row>
    <row r="2083" spans="1:11" x14ac:dyDescent="0.3">
      <c r="A2083" t="s">
        <v>283</v>
      </c>
      <c r="B2083">
        <v>27.72</v>
      </c>
      <c r="C2083">
        <v>6.43</v>
      </c>
      <c r="D2083" t="s">
        <v>2379</v>
      </c>
      <c r="E2083" t="s">
        <v>2379</v>
      </c>
      <c r="F2083" t="s">
        <v>2379</v>
      </c>
      <c r="G2083">
        <v>1</v>
      </c>
      <c r="H2083" t="s">
        <v>2380</v>
      </c>
      <c r="J2083" t="str" cm="1">
        <f t="array" ref="J2083">_xlfn.IFS(B2083&lt;18.5,"Underweight",B2083&lt;=24.9,"Normal weight",B2083&lt;=29.9, "overweight",TRUE,"obesity")</f>
        <v>overweight</v>
      </c>
      <c r="K2083" t="str" cm="1">
        <f t="array" ref="K2083">_xlfn.IFS(C2083&lt;5.7,"Normal",C2083&lt;=6.4,"Predibetics",TRUE,"Diabetes")</f>
        <v>Diabetes</v>
      </c>
    </row>
    <row r="2084" spans="1:11" x14ac:dyDescent="0.3">
      <c r="A2084" t="s">
        <v>282</v>
      </c>
      <c r="B2084">
        <v>30.59</v>
      </c>
      <c r="C2084">
        <v>11.62</v>
      </c>
      <c r="D2084" t="s">
        <v>2379</v>
      </c>
      <c r="E2084" t="s">
        <v>2379</v>
      </c>
      <c r="F2084" t="s">
        <v>2379</v>
      </c>
      <c r="G2084">
        <v>0</v>
      </c>
      <c r="H2084" t="s">
        <v>2379</v>
      </c>
      <c r="J2084" t="str" cm="1">
        <f t="array" ref="J2084">_xlfn.IFS(B2084&lt;18.5,"Underweight",B2084&lt;=24.9,"Normal weight",B2084&lt;=29.9, "overweight",TRUE,"obesity")</f>
        <v>obesity</v>
      </c>
      <c r="K2084" t="str" cm="1">
        <f t="array" ref="K2084">_xlfn.IFS(C2084&lt;5.7,"Normal",C2084&lt;=6.4,"Predibetics",TRUE,"Diabetes")</f>
        <v>Diabetes</v>
      </c>
    </row>
    <row r="2085" spans="1:11" x14ac:dyDescent="0.3">
      <c r="A2085" t="s">
        <v>281</v>
      </c>
      <c r="B2085">
        <v>22.6</v>
      </c>
      <c r="C2085">
        <v>6.04</v>
      </c>
      <c r="D2085" t="s">
        <v>2379</v>
      </c>
      <c r="E2085" t="s">
        <v>2379</v>
      </c>
      <c r="F2085" t="s">
        <v>2379</v>
      </c>
      <c r="G2085">
        <v>1</v>
      </c>
      <c r="H2085" t="s">
        <v>2379</v>
      </c>
      <c r="J2085" t="str" cm="1">
        <f t="array" ref="J2085">_xlfn.IFS(B2085&lt;18.5,"Underweight",B2085&lt;=24.9,"Normal weight",B2085&lt;=29.9, "overweight",TRUE,"obesity")</f>
        <v>Normal weight</v>
      </c>
      <c r="K2085" t="str" cm="1">
        <f t="array" ref="K2085">_xlfn.IFS(C2085&lt;5.7,"Normal",C2085&lt;=6.4,"Predibetics",TRUE,"Diabetes")</f>
        <v>Predibetics</v>
      </c>
    </row>
    <row r="2086" spans="1:11" x14ac:dyDescent="0.3">
      <c r="A2086" t="s">
        <v>280</v>
      </c>
      <c r="B2086">
        <v>28.785</v>
      </c>
      <c r="C2086">
        <v>8.82</v>
      </c>
      <c r="D2086" t="s">
        <v>2379</v>
      </c>
      <c r="E2086" t="s">
        <v>2379</v>
      </c>
      <c r="F2086" t="s">
        <v>2379</v>
      </c>
      <c r="G2086">
        <v>0</v>
      </c>
      <c r="H2086" t="s">
        <v>2379</v>
      </c>
      <c r="J2086" t="str" cm="1">
        <f t="array" ref="J2086">_xlfn.IFS(B2086&lt;18.5,"Underweight",B2086&lt;=24.9,"Normal weight",B2086&lt;=29.9, "overweight",TRUE,"obesity")</f>
        <v>overweight</v>
      </c>
      <c r="K2086" t="str" cm="1">
        <f t="array" ref="K2086">_xlfn.IFS(C2086&lt;5.7,"Normal",C2086&lt;=6.4,"Predibetics",TRUE,"Diabetes")</f>
        <v>Diabetes</v>
      </c>
    </row>
    <row r="2087" spans="1:11" x14ac:dyDescent="0.3">
      <c r="A2087" t="s">
        <v>279</v>
      </c>
      <c r="B2087">
        <v>50.38</v>
      </c>
      <c r="C2087">
        <v>5.8</v>
      </c>
      <c r="D2087" t="s">
        <v>2379</v>
      </c>
      <c r="E2087" t="s">
        <v>2379</v>
      </c>
      <c r="F2087" t="s">
        <v>2379</v>
      </c>
      <c r="G2087">
        <v>0</v>
      </c>
      <c r="H2087" t="s">
        <v>2380</v>
      </c>
      <c r="J2087" t="str" cm="1">
        <f t="array" ref="J2087">_xlfn.IFS(B2087&lt;18.5,"Underweight",B2087&lt;=24.9,"Normal weight",B2087&lt;=29.9, "overweight",TRUE,"obesity")</f>
        <v>obesity</v>
      </c>
      <c r="K2087" t="str" cm="1">
        <f t="array" ref="K2087">_xlfn.IFS(C2087&lt;5.7,"Normal",C2087&lt;=6.4,"Predibetics",TRUE,"Diabetes")</f>
        <v>Predibetics</v>
      </c>
    </row>
    <row r="2088" spans="1:11" x14ac:dyDescent="0.3">
      <c r="A2088" t="s">
        <v>278</v>
      </c>
      <c r="B2088">
        <v>35.200000000000003</v>
      </c>
      <c r="C2088">
        <v>4.28</v>
      </c>
      <c r="D2088" t="s">
        <v>2379</v>
      </c>
      <c r="E2088" t="s">
        <v>2379</v>
      </c>
      <c r="F2088" t="s">
        <v>2379</v>
      </c>
      <c r="G2088">
        <v>0</v>
      </c>
      <c r="H2088" t="s">
        <v>2379</v>
      </c>
      <c r="J2088" t="str" cm="1">
        <f t="array" ref="J2088">_xlfn.IFS(B2088&lt;18.5,"Underweight",B2088&lt;=24.9,"Normal weight",B2088&lt;=29.9, "overweight",TRUE,"obesity")</f>
        <v>obesity</v>
      </c>
      <c r="K2088" t="str" cm="1">
        <f t="array" ref="K2088">_xlfn.IFS(C2088&lt;5.7,"Normal",C2088&lt;=6.4,"Predibetics",TRUE,"Diabetes")</f>
        <v>Normal</v>
      </c>
    </row>
    <row r="2089" spans="1:11" x14ac:dyDescent="0.3">
      <c r="A2089" t="s">
        <v>277</v>
      </c>
      <c r="B2089">
        <v>35.72</v>
      </c>
      <c r="C2089">
        <v>5.5</v>
      </c>
      <c r="D2089" t="s">
        <v>2380</v>
      </c>
      <c r="E2089" t="s">
        <v>2379</v>
      </c>
      <c r="F2089" t="s">
        <v>2379</v>
      </c>
      <c r="G2089">
        <v>0</v>
      </c>
      <c r="H2089" t="s">
        <v>2380</v>
      </c>
      <c r="J2089" t="str" cm="1">
        <f t="array" ref="J2089">_xlfn.IFS(B2089&lt;18.5,"Underweight",B2089&lt;=24.9,"Normal weight",B2089&lt;=29.9, "overweight",TRUE,"obesity")</f>
        <v>obesity</v>
      </c>
      <c r="K2089" t="str" cm="1">
        <f t="array" ref="K2089">_xlfn.IFS(C2089&lt;5.7,"Normal",C2089&lt;=6.4,"Predibetics",TRUE,"Diabetes")</f>
        <v>Normal</v>
      </c>
    </row>
    <row r="2090" spans="1:11" x14ac:dyDescent="0.3">
      <c r="A2090" t="s">
        <v>276</v>
      </c>
      <c r="B2090">
        <v>24.51</v>
      </c>
      <c r="C2090">
        <v>4.6900000000000004</v>
      </c>
      <c r="D2090" t="s">
        <v>2379</v>
      </c>
      <c r="E2090" t="s">
        <v>2379</v>
      </c>
      <c r="F2090" t="s">
        <v>2379</v>
      </c>
      <c r="G2090">
        <v>0</v>
      </c>
      <c r="H2090" t="s">
        <v>2380</v>
      </c>
      <c r="J2090" t="str" cm="1">
        <f t="array" ref="J2090">_xlfn.IFS(B2090&lt;18.5,"Underweight",B2090&lt;=24.9,"Normal weight",B2090&lt;=29.9, "overweight",TRUE,"obesity")</f>
        <v>Normal weight</v>
      </c>
      <c r="K2090" t="str" cm="1">
        <f t="array" ref="K2090">_xlfn.IFS(C2090&lt;5.7,"Normal",C2090&lt;=6.4,"Predibetics",TRUE,"Diabetes")</f>
        <v>Normal</v>
      </c>
    </row>
    <row r="2091" spans="1:11" x14ac:dyDescent="0.3">
      <c r="A2091" t="s">
        <v>274</v>
      </c>
      <c r="B2091">
        <v>23.844999999999999</v>
      </c>
      <c r="C2091">
        <v>4.43</v>
      </c>
      <c r="D2091" t="s">
        <v>2379</v>
      </c>
      <c r="E2091" t="s">
        <v>2379</v>
      </c>
      <c r="F2091" t="s">
        <v>2379</v>
      </c>
      <c r="G2091">
        <v>0</v>
      </c>
      <c r="H2091" t="s">
        <v>2380</v>
      </c>
      <c r="J2091" t="str" cm="1">
        <f t="array" ref="J2091">_xlfn.IFS(B2091&lt;18.5,"Underweight",B2091&lt;=24.9,"Normal weight",B2091&lt;=29.9, "overweight",TRUE,"obesity")</f>
        <v>Normal weight</v>
      </c>
      <c r="K2091" t="str" cm="1">
        <f t="array" ref="K2091">_xlfn.IFS(C2091&lt;5.7,"Normal",C2091&lt;=6.4,"Predibetics",TRUE,"Diabetes")</f>
        <v>Normal</v>
      </c>
    </row>
    <row r="2092" spans="1:11" x14ac:dyDescent="0.3">
      <c r="A2092" t="s">
        <v>273</v>
      </c>
      <c r="B2092">
        <v>15.68</v>
      </c>
      <c r="C2092">
        <v>6.16</v>
      </c>
      <c r="D2092" t="s">
        <v>2380</v>
      </c>
      <c r="E2092" t="s">
        <v>2379</v>
      </c>
      <c r="F2092" t="s">
        <v>2379</v>
      </c>
      <c r="G2092">
        <v>1</v>
      </c>
      <c r="H2092" t="s">
        <v>2379</v>
      </c>
      <c r="J2092" t="str" cm="1">
        <f t="array" ref="J2092">_xlfn.IFS(B2092&lt;18.5,"Underweight",B2092&lt;=24.9,"Normal weight",B2092&lt;=29.9, "overweight",TRUE,"obesity")</f>
        <v>Underweight</v>
      </c>
      <c r="K2092" t="str" cm="1">
        <f t="array" ref="K2092">_xlfn.IFS(C2092&lt;5.7,"Normal",C2092&lt;=6.4,"Predibetics",TRUE,"Diabetes")</f>
        <v>Predibetics</v>
      </c>
    </row>
    <row r="2093" spans="1:11" x14ac:dyDescent="0.3">
      <c r="A2093" t="s">
        <v>272</v>
      </c>
      <c r="B2093">
        <v>32.395000000000003</v>
      </c>
      <c r="C2093">
        <v>6.66</v>
      </c>
      <c r="D2093" t="s">
        <v>2379</v>
      </c>
      <c r="E2093" t="s">
        <v>2379</v>
      </c>
      <c r="F2093" t="s">
        <v>2379</v>
      </c>
      <c r="G2093">
        <v>0</v>
      </c>
      <c r="H2093" t="s">
        <v>2379</v>
      </c>
      <c r="J2093" t="str" cm="1">
        <f t="array" ref="J2093">_xlfn.IFS(B2093&lt;18.5,"Underweight",B2093&lt;=24.9,"Normal weight",B2093&lt;=29.9, "overweight",TRUE,"obesity")</f>
        <v>obesity</v>
      </c>
      <c r="K2093" t="str" cm="1">
        <f t="array" ref="K2093">_xlfn.IFS(C2093&lt;5.7,"Normal",C2093&lt;=6.4,"Predibetics",TRUE,"Diabetes")</f>
        <v>Diabetes</v>
      </c>
    </row>
    <row r="2094" spans="1:11" x14ac:dyDescent="0.3">
      <c r="A2094" t="s">
        <v>271</v>
      </c>
      <c r="B2094">
        <v>23.655000000000001</v>
      </c>
      <c r="C2094">
        <v>5.92</v>
      </c>
      <c r="D2094" t="s">
        <v>2379</v>
      </c>
      <c r="E2094" t="s">
        <v>2379</v>
      </c>
      <c r="F2094" t="s">
        <v>2379</v>
      </c>
      <c r="G2094">
        <v>1</v>
      </c>
      <c r="H2094" t="s">
        <v>2380</v>
      </c>
      <c r="J2094" t="str" cm="1">
        <f t="array" ref="J2094">_xlfn.IFS(B2094&lt;18.5,"Underweight",B2094&lt;=24.9,"Normal weight",B2094&lt;=29.9, "overweight",TRUE,"obesity")</f>
        <v>Normal weight</v>
      </c>
      <c r="K2094" t="str" cm="1">
        <f t="array" ref="K2094">_xlfn.IFS(C2094&lt;5.7,"Normal",C2094&lt;=6.4,"Predibetics",TRUE,"Diabetes")</f>
        <v>Predibetics</v>
      </c>
    </row>
    <row r="2095" spans="1:11" x14ac:dyDescent="0.3">
      <c r="A2095" t="s">
        <v>270</v>
      </c>
      <c r="B2095">
        <v>28.4</v>
      </c>
      <c r="C2095">
        <v>5.97</v>
      </c>
      <c r="D2095" t="s">
        <v>2379</v>
      </c>
      <c r="E2095" t="s">
        <v>2379</v>
      </c>
      <c r="F2095" t="s">
        <v>2381</v>
      </c>
      <c r="G2095">
        <v>1</v>
      </c>
      <c r="H2095" t="s">
        <v>2380</v>
      </c>
      <c r="J2095" t="str" cm="1">
        <f t="array" ref="J2095">_xlfn.IFS(B2095&lt;18.5,"Underweight",B2095&lt;=24.9,"Normal weight",B2095&lt;=29.9, "overweight",TRUE,"obesity")</f>
        <v>overweight</v>
      </c>
      <c r="K2095" t="str" cm="1">
        <f t="array" ref="K2095">_xlfn.IFS(C2095&lt;5.7,"Normal",C2095&lt;=6.4,"Predibetics",TRUE,"Diabetes")</f>
        <v>Predibetics</v>
      </c>
    </row>
    <row r="2096" spans="1:11" x14ac:dyDescent="0.3">
      <c r="A2096" t="s">
        <v>269</v>
      </c>
      <c r="B2096">
        <v>35.42</v>
      </c>
      <c r="C2096">
        <v>4.6399999999999997</v>
      </c>
      <c r="D2096" t="s">
        <v>2380</v>
      </c>
      <c r="E2096" t="s">
        <v>2379</v>
      </c>
      <c r="F2096" t="s">
        <v>2379</v>
      </c>
      <c r="G2096">
        <v>0</v>
      </c>
      <c r="H2096" t="s">
        <v>2379</v>
      </c>
      <c r="J2096" t="str" cm="1">
        <f t="array" ref="J2096">_xlfn.IFS(B2096&lt;18.5,"Underweight",B2096&lt;=24.9,"Normal weight",B2096&lt;=29.9, "overweight",TRUE,"obesity")</f>
        <v>obesity</v>
      </c>
      <c r="K2096" t="str" cm="1">
        <f t="array" ref="K2096">_xlfn.IFS(C2096&lt;5.7,"Normal",C2096&lt;=6.4,"Predibetics",TRUE,"Diabetes")</f>
        <v>Normal</v>
      </c>
    </row>
    <row r="2097" spans="1:11" x14ac:dyDescent="0.3">
      <c r="A2097" t="s">
        <v>268</v>
      </c>
      <c r="B2097">
        <v>26.18</v>
      </c>
      <c r="C2097">
        <v>6.12</v>
      </c>
      <c r="D2097" t="s">
        <v>2379</v>
      </c>
      <c r="E2097" t="s">
        <v>2380</v>
      </c>
      <c r="F2097" t="s">
        <v>2379</v>
      </c>
      <c r="G2097">
        <v>1</v>
      </c>
      <c r="H2097" t="s">
        <v>2379</v>
      </c>
      <c r="J2097" t="str" cm="1">
        <f t="array" ref="J2097">_xlfn.IFS(B2097&lt;18.5,"Underweight",B2097&lt;=24.9,"Normal weight",B2097&lt;=29.9, "overweight",TRUE,"obesity")</f>
        <v>overweight</v>
      </c>
      <c r="K2097" t="str" cm="1">
        <f t="array" ref="K2097">_xlfn.IFS(C2097&lt;5.7,"Normal",C2097&lt;=6.4,"Predibetics",TRUE,"Diabetes")</f>
        <v>Predibetics</v>
      </c>
    </row>
    <row r="2098" spans="1:11" x14ac:dyDescent="0.3">
      <c r="A2098" t="s">
        <v>267</v>
      </c>
      <c r="B2098">
        <v>20.8</v>
      </c>
      <c r="C2098">
        <v>4.87</v>
      </c>
      <c r="D2098" t="s">
        <v>2380</v>
      </c>
      <c r="E2098" t="s">
        <v>2379</v>
      </c>
      <c r="F2098" t="s">
        <v>2379</v>
      </c>
      <c r="G2098">
        <v>0</v>
      </c>
      <c r="H2098" t="s">
        <v>2379</v>
      </c>
      <c r="J2098" t="str" cm="1">
        <f t="array" ref="J2098">_xlfn.IFS(B2098&lt;18.5,"Underweight",B2098&lt;=24.9,"Normal weight",B2098&lt;=29.9, "overweight",TRUE,"obesity")</f>
        <v>Normal weight</v>
      </c>
      <c r="K2098" t="str" cm="1">
        <f t="array" ref="K2098">_xlfn.IFS(C2098&lt;5.7,"Normal",C2098&lt;=6.4,"Predibetics",TRUE,"Diabetes")</f>
        <v>Normal</v>
      </c>
    </row>
    <row r="2099" spans="1:11" x14ac:dyDescent="0.3">
      <c r="A2099" t="s">
        <v>266</v>
      </c>
      <c r="B2099">
        <v>15.82</v>
      </c>
      <c r="C2099">
        <v>4.5999999999999996</v>
      </c>
      <c r="D2099" t="s">
        <v>2379</v>
      </c>
      <c r="E2099" t="s">
        <v>2379</v>
      </c>
      <c r="F2099" t="s">
        <v>2379</v>
      </c>
      <c r="G2099">
        <v>0</v>
      </c>
      <c r="H2099" t="s">
        <v>2380</v>
      </c>
      <c r="J2099" t="str" cm="1">
        <f t="array" ref="J2099">_xlfn.IFS(B2099&lt;18.5,"Underweight",B2099&lt;=24.9,"Normal weight",B2099&lt;=29.9, "overweight",TRUE,"obesity")</f>
        <v>Underweight</v>
      </c>
      <c r="K2099" t="str" cm="1">
        <f t="array" ref="K2099">_xlfn.IFS(C2099&lt;5.7,"Normal",C2099&lt;=6.4,"Predibetics",TRUE,"Diabetes")</f>
        <v>Normal</v>
      </c>
    </row>
    <row r="2100" spans="1:11" x14ac:dyDescent="0.3">
      <c r="A2100" t="s">
        <v>265</v>
      </c>
      <c r="B2100">
        <v>17.670000000000002</v>
      </c>
      <c r="C2100">
        <v>4.78</v>
      </c>
      <c r="D2100" t="s">
        <v>2379</v>
      </c>
      <c r="E2100" t="s">
        <v>2379</v>
      </c>
      <c r="F2100" t="s">
        <v>2379</v>
      </c>
      <c r="G2100">
        <v>0</v>
      </c>
      <c r="H2100" t="s">
        <v>2380</v>
      </c>
      <c r="J2100" t="str" cm="1">
        <f t="array" ref="J2100">_xlfn.IFS(B2100&lt;18.5,"Underweight",B2100&lt;=24.9,"Normal weight",B2100&lt;=29.9, "overweight",TRUE,"obesity")</f>
        <v>Underweight</v>
      </c>
      <c r="K2100" t="str" cm="1">
        <f t="array" ref="K2100">_xlfn.IFS(C2100&lt;5.7,"Normal",C2100&lt;=6.4,"Predibetics",TRUE,"Diabetes")</f>
        <v>Normal</v>
      </c>
    </row>
    <row r="2101" spans="1:11" x14ac:dyDescent="0.3">
      <c r="A2101" t="s">
        <v>264</v>
      </c>
      <c r="B2101">
        <v>31.92</v>
      </c>
      <c r="C2101">
        <v>11.05</v>
      </c>
      <c r="D2101" t="s">
        <v>2379</v>
      </c>
      <c r="E2101" t="s">
        <v>2379</v>
      </c>
      <c r="F2101" t="s">
        <v>2379</v>
      </c>
      <c r="G2101">
        <v>0</v>
      </c>
      <c r="H2101" t="s">
        <v>2380</v>
      </c>
      <c r="J2101" t="str" cm="1">
        <f t="array" ref="J2101">_xlfn.IFS(B2101&lt;18.5,"Underweight",B2101&lt;=24.9,"Normal weight",B2101&lt;=29.9, "overweight",TRUE,"obesity")</f>
        <v>obesity</v>
      </c>
      <c r="K2101" t="str" cm="1">
        <f t="array" ref="K2101">_xlfn.IFS(C2101&lt;5.7,"Normal",C2101&lt;=6.4,"Predibetics",TRUE,"Diabetes")</f>
        <v>Diabetes</v>
      </c>
    </row>
    <row r="2102" spans="1:11" x14ac:dyDescent="0.3">
      <c r="A2102" t="s">
        <v>263</v>
      </c>
      <c r="B2102">
        <v>28.975000000000001</v>
      </c>
      <c r="C2102">
        <v>7.62</v>
      </c>
      <c r="D2102" t="s">
        <v>2379</v>
      </c>
      <c r="E2102" t="s">
        <v>2379</v>
      </c>
      <c r="F2102" t="s">
        <v>2379</v>
      </c>
      <c r="G2102">
        <v>0</v>
      </c>
      <c r="H2102" t="s">
        <v>2379</v>
      </c>
      <c r="J2102" t="str" cm="1">
        <f t="array" ref="J2102">_xlfn.IFS(B2102&lt;18.5,"Underweight",B2102&lt;=24.9,"Normal weight",B2102&lt;=29.9, "overweight",TRUE,"obesity")</f>
        <v>overweight</v>
      </c>
      <c r="K2102" t="str" cm="1">
        <f t="array" ref="K2102">_xlfn.IFS(C2102&lt;5.7,"Normal",C2102&lt;=6.4,"Predibetics",TRUE,"Diabetes")</f>
        <v>Diabetes</v>
      </c>
    </row>
    <row r="2103" spans="1:11" x14ac:dyDescent="0.3">
      <c r="A2103" t="s">
        <v>262</v>
      </c>
      <c r="B2103">
        <v>31.73</v>
      </c>
      <c r="C2103">
        <v>4.78</v>
      </c>
      <c r="D2103" t="s">
        <v>2380</v>
      </c>
      <c r="E2103" t="s">
        <v>2380</v>
      </c>
      <c r="F2103" t="s">
        <v>2379</v>
      </c>
      <c r="G2103">
        <v>2</v>
      </c>
      <c r="H2103" t="s">
        <v>2379</v>
      </c>
      <c r="J2103" t="str" cm="1">
        <f t="array" ref="J2103">_xlfn.IFS(B2103&lt;18.5,"Underweight",B2103&lt;=24.9,"Normal weight",B2103&lt;=29.9, "overweight",TRUE,"obesity")</f>
        <v>obesity</v>
      </c>
      <c r="K2103" t="str" cm="1">
        <f t="array" ref="K2103">_xlfn.IFS(C2103&lt;5.7,"Normal",C2103&lt;=6.4,"Predibetics",TRUE,"Diabetes")</f>
        <v>Normal</v>
      </c>
    </row>
    <row r="2104" spans="1:11" x14ac:dyDescent="0.3">
      <c r="A2104" t="s">
        <v>261</v>
      </c>
      <c r="B2104">
        <v>28.88</v>
      </c>
      <c r="C2104">
        <v>6.09</v>
      </c>
      <c r="D2104" t="s">
        <v>2380</v>
      </c>
      <c r="E2104" t="s">
        <v>2380</v>
      </c>
      <c r="F2104" t="s">
        <v>2379</v>
      </c>
      <c r="G2104">
        <v>2</v>
      </c>
      <c r="H2104" t="s">
        <v>2379</v>
      </c>
      <c r="J2104" t="str" cm="1">
        <f t="array" ref="J2104">_xlfn.IFS(B2104&lt;18.5,"Underweight",B2104&lt;=24.9,"Normal weight",B2104&lt;=29.9, "overweight",TRUE,"obesity")</f>
        <v>overweight</v>
      </c>
      <c r="K2104" t="str" cm="1">
        <f t="array" ref="K2104">_xlfn.IFS(C2104&lt;5.7,"Normal",C2104&lt;=6.4,"Predibetics",TRUE,"Diabetes")</f>
        <v>Predibetics</v>
      </c>
    </row>
    <row r="2105" spans="1:11" x14ac:dyDescent="0.3">
      <c r="A2105" t="s">
        <v>260</v>
      </c>
      <c r="B2105">
        <v>25.555</v>
      </c>
      <c r="C2105">
        <v>5.1100000000000003</v>
      </c>
      <c r="D2105" t="s">
        <v>2379</v>
      </c>
      <c r="E2105" t="s">
        <v>2379</v>
      </c>
      <c r="F2105" t="s">
        <v>2381</v>
      </c>
      <c r="G2105">
        <v>1</v>
      </c>
      <c r="H2105" t="s">
        <v>2379</v>
      </c>
      <c r="J2105" t="str" cm="1">
        <f t="array" ref="J2105">_xlfn.IFS(B2105&lt;18.5,"Underweight",B2105&lt;=24.9,"Normal weight",B2105&lt;=29.9, "overweight",TRUE,"obesity")</f>
        <v>overweight</v>
      </c>
      <c r="K2105" t="str" cm="1">
        <f t="array" ref="K2105">_xlfn.IFS(C2105&lt;5.7,"Normal",C2105&lt;=6.4,"Predibetics",TRUE,"Diabetes")</f>
        <v>Normal</v>
      </c>
    </row>
    <row r="2106" spans="1:11" x14ac:dyDescent="0.3">
      <c r="A2106" t="s">
        <v>259</v>
      </c>
      <c r="B2106">
        <v>37.29</v>
      </c>
      <c r="C2106">
        <v>4.46</v>
      </c>
      <c r="D2106" t="s">
        <v>2379</v>
      </c>
      <c r="E2106" t="s">
        <v>2380</v>
      </c>
      <c r="F2106" t="s">
        <v>2379</v>
      </c>
      <c r="G2106">
        <v>1</v>
      </c>
      <c r="H2106" t="s">
        <v>2380</v>
      </c>
      <c r="J2106" t="str" cm="1">
        <f t="array" ref="J2106">_xlfn.IFS(B2106&lt;18.5,"Underweight",B2106&lt;=24.9,"Normal weight",B2106&lt;=29.9, "overweight",TRUE,"obesity")</f>
        <v>obesity</v>
      </c>
      <c r="K2106" t="str" cm="1">
        <f t="array" ref="K2106">_xlfn.IFS(C2106&lt;5.7,"Normal",C2106&lt;=6.4,"Predibetics",TRUE,"Diabetes")</f>
        <v>Normal</v>
      </c>
    </row>
    <row r="2107" spans="1:11" x14ac:dyDescent="0.3">
      <c r="A2107" t="s">
        <v>258</v>
      </c>
      <c r="B2107">
        <v>40.28</v>
      </c>
      <c r="C2107">
        <v>6.11</v>
      </c>
      <c r="D2107" t="s">
        <v>2379</v>
      </c>
      <c r="E2107" t="s">
        <v>2380</v>
      </c>
      <c r="F2107" t="s">
        <v>2379</v>
      </c>
      <c r="G2107">
        <v>1</v>
      </c>
      <c r="H2107" t="s">
        <v>2379</v>
      </c>
      <c r="J2107" t="str" cm="1">
        <f t="array" ref="J2107">_xlfn.IFS(B2107&lt;18.5,"Underweight",B2107&lt;=24.9,"Normal weight",B2107&lt;=29.9, "overweight",TRUE,"obesity")</f>
        <v>obesity</v>
      </c>
      <c r="K2107" t="str" cm="1">
        <f t="array" ref="K2107">_xlfn.IFS(C2107&lt;5.7,"Normal",C2107&lt;=6.4,"Predibetics",TRUE,"Diabetes")</f>
        <v>Predibetics</v>
      </c>
    </row>
    <row r="2108" spans="1:11" x14ac:dyDescent="0.3">
      <c r="A2108" t="s">
        <v>257</v>
      </c>
      <c r="B2108">
        <v>40.185000000000002</v>
      </c>
      <c r="C2108">
        <v>4.66</v>
      </c>
      <c r="D2108" t="s">
        <v>2379</v>
      </c>
      <c r="E2108" t="s">
        <v>2380</v>
      </c>
      <c r="F2108" t="s">
        <v>2379</v>
      </c>
      <c r="G2108">
        <v>1</v>
      </c>
      <c r="H2108" t="s">
        <v>2379</v>
      </c>
      <c r="J2108" t="str" cm="1">
        <f t="array" ref="J2108">_xlfn.IFS(B2108&lt;18.5,"Underweight",B2108&lt;=24.9,"Normal weight",B2108&lt;=29.9, "overweight",TRUE,"obesity")</f>
        <v>obesity</v>
      </c>
      <c r="K2108" t="str" cm="1">
        <f t="array" ref="K2108">_xlfn.IFS(C2108&lt;5.7,"Normal",C2108&lt;=6.4,"Predibetics",TRUE,"Diabetes")</f>
        <v>Normal</v>
      </c>
    </row>
    <row r="2109" spans="1:11" x14ac:dyDescent="0.3">
      <c r="A2109" t="s">
        <v>256</v>
      </c>
      <c r="B2109">
        <v>23.57</v>
      </c>
      <c r="C2109">
        <v>6.14</v>
      </c>
      <c r="D2109" t="s">
        <v>2379</v>
      </c>
      <c r="E2109" t="s">
        <v>2379</v>
      </c>
      <c r="F2109" t="s">
        <v>2379</v>
      </c>
      <c r="G2109">
        <v>0</v>
      </c>
      <c r="H2109" t="s">
        <v>2379</v>
      </c>
      <c r="J2109" t="str" cm="1">
        <f t="array" ref="J2109">_xlfn.IFS(B2109&lt;18.5,"Underweight",B2109&lt;=24.9,"Normal weight",B2109&lt;=29.9, "overweight",TRUE,"obesity")</f>
        <v>Normal weight</v>
      </c>
      <c r="K2109" t="str" cm="1">
        <f t="array" ref="K2109">_xlfn.IFS(C2109&lt;5.7,"Normal",C2109&lt;=6.4,"Predibetics",TRUE,"Diabetes")</f>
        <v>Predibetics</v>
      </c>
    </row>
    <row r="2110" spans="1:11" x14ac:dyDescent="0.3">
      <c r="A2110" t="s">
        <v>255</v>
      </c>
      <c r="B2110">
        <v>35.625</v>
      </c>
      <c r="C2110">
        <v>6.21</v>
      </c>
      <c r="D2110" t="s">
        <v>2379</v>
      </c>
      <c r="E2110" t="s">
        <v>2380</v>
      </c>
      <c r="F2110" t="s">
        <v>2379</v>
      </c>
      <c r="G2110">
        <v>1</v>
      </c>
      <c r="H2110" t="s">
        <v>2380</v>
      </c>
      <c r="J2110" t="str" cm="1">
        <f t="array" ref="J2110">_xlfn.IFS(B2110&lt;18.5,"Underweight",B2110&lt;=24.9,"Normal weight",B2110&lt;=29.9, "overweight",TRUE,"obesity")</f>
        <v>obesity</v>
      </c>
      <c r="K2110" t="str" cm="1">
        <f t="array" ref="K2110">_xlfn.IFS(C2110&lt;5.7,"Normal",C2110&lt;=6.4,"Predibetics",TRUE,"Diabetes")</f>
        <v>Predibetics</v>
      </c>
    </row>
    <row r="2111" spans="1:11" x14ac:dyDescent="0.3">
      <c r="A2111" t="s">
        <v>254</v>
      </c>
      <c r="B2111">
        <v>33.155000000000001</v>
      </c>
      <c r="C2111">
        <v>4.5999999999999996</v>
      </c>
      <c r="D2111" t="s">
        <v>2379</v>
      </c>
      <c r="E2111" t="s">
        <v>2380</v>
      </c>
      <c r="F2111" t="s">
        <v>2379</v>
      </c>
      <c r="G2111">
        <v>1</v>
      </c>
      <c r="H2111" t="s">
        <v>2379</v>
      </c>
      <c r="J2111" t="str" cm="1">
        <f t="array" ref="J2111">_xlfn.IFS(B2111&lt;18.5,"Underweight",B2111&lt;=24.9,"Normal weight",B2111&lt;=29.9, "overweight",TRUE,"obesity")</f>
        <v>obesity</v>
      </c>
      <c r="K2111" t="str" cm="1">
        <f t="array" ref="K2111">_xlfn.IFS(C2111&lt;5.7,"Normal",C2111&lt;=6.4,"Predibetics",TRUE,"Diabetes")</f>
        <v>Normal</v>
      </c>
    </row>
    <row r="2112" spans="1:11" x14ac:dyDescent="0.3">
      <c r="A2112" t="s">
        <v>253</v>
      </c>
      <c r="B2112">
        <v>31.92</v>
      </c>
      <c r="C2112">
        <v>5.04</v>
      </c>
      <c r="D2112" t="s">
        <v>2379</v>
      </c>
      <c r="E2112" t="s">
        <v>2380</v>
      </c>
      <c r="F2112" t="s">
        <v>2379</v>
      </c>
      <c r="G2112">
        <v>1</v>
      </c>
      <c r="H2112" t="s">
        <v>2380</v>
      </c>
      <c r="J2112" t="str" cm="1">
        <f t="array" ref="J2112">_xlfn.IFS(B2112&lt;18.5,"Underweight",B2112&lt;=24.9,"Normal weight",B2112&lt;=29.9, "overweight",TRUE,"obesity")</f>
        <v>obesity</v>
      </c>
      <c r="K2112" t="str" cm="1">
        <f t="array" ref="K2112">_xlfn.IFS(C2112&lt;5.7,"Normal",C2112&lt;=6.4,"Predibetics",TRUE,"Diabetes")</f>
        <v>Normal</v>
      </c>
    </row>
    <row r="2113" spans="1:11" x14ac:dyDescent="0.3">
      <c r="A2113" t="s">
        <v>252</v>
      </c>
      <c r="B2113">
        <v>30.305</v>
      </c>
      <c r="C2113">
        <v>5.08</v>
      </c>
      <c r="D2113" t="s">
        <v>2379</v>
      </c>
      <c r="E2113" t="s">
        <v>2380</v>
      </c>
      <c r="F2113" t="s">
        <v>2379</v>
      </c>
      <c r="G2113">
        <v>1</v>
      </c>
      <c r="H2113" t="s">
        <v>2379</v>
      </c>
      <c r="J2113" t="str" cm="1">
        <f t="array" ref="J2113">_xlfn.IFS(B2113&lt;18.5,"Underweight",B2113&lt;=24.9,"Normal weight",B2113&lt;=29.9, "overweight",TRUE,"obesity")</f>
        <v>obesity</v>
      </c>
      <c r="K2113" t="str" cm="1">
        <f t="array" ref="K2113">_xlfn.IFS(C2113&lt;5.7,"Normal",C2113&lt;=6.4,"Predibetics",TRUE,"Diabetes")</f>
        <v>Normal</v>
      </c>
    </row>
    <row r="2114" spans="1:11" x14ac:dyDescent="0.3">
      <c r="A2114" t="s">
        <v>251</v>
      </c>
      <c r="B2114">
        <v>30.114999999999998</v>
      </c>
      <c r="C2114">
        <v>4.38</v>
      </c>
      <c r="D2114" t="s">
        <v>2379</v>
      </c>
      <c r="E2114" t="s">
        <v>2380</v>
      </c>
      <c r="F2114" t="s">
        <v>2379</v>
      </c>
      <c r="G2114">
        <v>1</v>
      </c>
      <c r="H2114" t="s">
        <v>2379</v>
      </c>
      <c r="J2114" t="str" cm="1">
        <f t="array" ref="J2114">_xlfn.IFS(B2114&lt;18.5,"Underweight",B2114&lt;=24.9,"Normal weight",B2114&lt;=29.9, "overweight",TRUE,"obesity")</f>
        <v>obesity</v>
      </c>
      <c r="K2114" t="str" cm="1">
        <f t="array" ref="K2114">_xlfn.IFS(C2114&lt;5.7,"Normal",C2114&lt;=6.4,"Predibetics",TRUE,"Diabetes")</f>
        <v>Normal</v>
      </c>
    </row>
    <row r="2115" spans="1:11" x14ac:dyDescent="0.3">
      <c r="A2115" t="s">
        <v>250</v>
      </c>
      <c r="B2115">
        <v>24.09</v>
      </c>
      <c r="C2115">
        <v>4.79</v>
      </c>
      <c r="D2115" t="s">
        <v>2379</v>
      </c>
      <c r="E2115" t="s">
        <v>2380</v>
      </c>
      <c r="F2115" t="s">
        <v>2379</v>
      </c>
      <c r="G2115">
        <v>1</v>
      </c>
      <c r="H2115" t="s">
        <v>2379</v>
      </c>
      <c r="J2115" t="str" cm="1">
        <f t="array" ref="J2115">_xlfn.IFS(B2115&lt;18.5,"Underweight",B2115&lt;=24.9,"Normal weight",B2115&lt;=29.9, "overweight",TRUE,"obesity")</f>
        <v>Normal weight</v>
      </c>
      <c r="K2115" t="str" cm="1">
        <f t="array" ref="K2115">_xlfn.IFS(C2115&lt;5.7,"Normal",C2115&lt;=6.4,"Predibetics",TRUE,"Diabetes")</f>
        <v>Normal</v>
      </c>
    </row>
    <row r="2116" spans="1:11" x14ac:dyDescent="0.3">
      <c r="A2116" t="s">
        <v>249</v>
      </c>
      <c r="B2116">
        <v>28.215</v>
      </c>
      <c r="C2116">
        <v>4.21</v>
      </c>
      <c r="D2116" t="s">
        <v>2379</v>
      </c>
      <c r="E2116" t="s">
        <v>2380</v>
      </c>
      <c r="F2116" t="s">
        <v>2379</v>
      </c>
      <c r="G2116">
        <v>1</v>
      </c>
      <c r="H2116" t="s">
        <v>2379</v>
      </c>
      <c r="J2116" t="str" cm="1">
        <f t="array" ref="J2116">_xlfn.IFS(B2116&lt;18.5,"Underweight",B2116&lt;=24.9,"Normal weight",B2116&lt;=29.9, "overweight",TRUE,"obesity")</f>
        <v>overweight</v>
      </c>
      <c r="K2116" t="str" cm="1">
        <f t="array" ref="K2116">_xlfn.IFS(C2116&lt;5.7,"Normal",C2116&lt;=6.4,"Predibetics",TRUE,"Diabetes")</f>
        <v>Normal</v>
      </c>
    </row>
    <row r="2117" spans="1:11" x14ac:dyDescent="0.3">
      <c r="A2117" t="s">
        <v>247</v>
      </c>
      <c r="B2117">
        <v>26.315000000000001</v>
      </c>
      <c r="C2117">
        <v>5.47</v>
      </c>
      <c r="D2117" t="s">
        <v>2379</v>
      </c>
      <c r="E2117" t="s">
        <v>2380</v>
      </c>
      <c r="F2117" t="s">
        <v>2379</v>
      </c>
      <c r="G2117">
        <v>1</v>
      </c>
      <c r="H2117" t="s">
        <v>2379</v>
      </c>
      <c r="J2117" t="str" cm="1">
        <f t="array" ref="J2117">_xlfn.IFS(B2117&lt;18.5,"Underweight",B2117&lt;=24.9,"Normal weight",B2117&lt;=29.9, "overweight",TRUE,"obesity")</f>
        <v>overweight</v>
      </c>
      <c r="K2117" t="str" cm="1">
        <f t="array" ref="K2117">_xlfn.IFS(C2117&lt;5.7,"Normal",C2117&lt;=6.4,"Predibetics",TRUE,"Diabetes")</f>
        <v>Normal</v>
      </c>
    </row>
    <row r="2118" spans="1:11" x14ac:dyDescent="0.3">
      <c r="A2118" t="s">
        <v>245</v>
      </c>
      <c r="B2118">
        <v>25.08</v>
      </c>
      <c r="C2118">
        <v>5.09</v>
      </c>
      <c r="D2118" t="s">
        <v>2379</v>
      </c>
      <c r="E2118" t="s">
        <v>2380</v>
      </c>
      <c r="F2118" t="s">
        <v>2379</v>
      </c>
      <c r="G2118">
        <v>1</v>
      </c>
      <c r="H2118" t="s">
        <v>2380</v>
      </c>
      <c r="J2118" t="str" cm="1">
        <f t="array" ref="J2118">_xlfn.IFS(B2118&lt;18.5,"Underweight",B2118&lt;=24.9,"Normal weight",B2118&lt;=29.9, "overweight",TRUE,"obesity")</f>
        <v>overweight</v>
      </c>
      <c r="K2118" t="str" cm="1">
        <f t="array" ref="K2118">_xlfn.IFS(C2118&lt;5.7,"Normal",C2118&lt;=6.4,"Predibetics",TRUE,"Diabetes")</f>
        <v>Normal</v>
      </c>
    </row>
    <row r="2119" spans="1:11" x14ac:dyDescent="0.3">
      <c r="A2119" t="s">
        <v>244</v>
      </c>
      <c r="B2119">
        <v>15.41</v>
      </c>
      <c r="C2119">
        <v>5.08</v>
      </c>
      <c r="D2119" t="s">
        <v>2379</v>
      </c>
      <c r="E2119" t="s">
        <v>2379</v>
      </c>
      <c r="F2119" t="s">
        <v>2379</v>
      </c>
      <c r="G2119">
        <v>0</v>
      </c>
      <c r="H2119" t="s">
        <v>2379</v>
      </c>
      <c r="J2119" t="str" cm="1">
        <f t="array" ref="J2119">_xlfn.IFS(B2119&lt;18.5,"Underweight",B2119&lt;=24.9,"Normal weight",B2119&lt;=29.9, "overweight",TRUE,"obesity")</f>
        <v>Underweight</v>
      </c>
      <c r="K2119" t="str" cm="1">
        <f t="array" ref="K2119">_xlfn.IFS(C2119&lt;5.7,"Normal",C2119&lt;=6.4,"Predibetics",TRUE,"Diabetes")</f>
        <v>Normal</v>
      </c>
    </row>
    <row r="2120" spans="1:11" x14ac:dyDescent="0.3">
      <c r="A2120" t="s">
        <v>243</v>
      </c>
      <c r="B2120">
        <v>23.83</v>
      </c>
      <c r="C2120">
        <v>5.68</v>
      </c>
      <c r="D2120" t="s">
        <v>2379</v>
      </c>
      <c r="E2120" t="s">
        <v>2379</v>
      </c>
      <c r="F2120" t="s">
        <v>2379</v>
      </c>
      <c r="G2120">
        <v>0</v>
      </c>
      <c r="H2120" t="s">
        <v>2380</v>
      </c>
      <c r="J2120" t="str" cm="1">
        <f t="array" ref="J2120">_xlfn.IFS(B2120&lt;18.5,"Underweight",B2120&lt;=24.9,"Normal weight",B2120&lt;=29.9, "overweight",TRUE,"obesity")</f>
        <v>Normal weight</v>
      </c>
      <c r="K2120" t="str" cm="1">
        <f t="array" ref="K2120">_xlfn.IFS(C2120&lt;5.7,"Normal",C2120&lt;=6.4,"Predibetics",TRUE,"Diabetes")</f>
        <v>Normal</v>
      </c>
    </row>
    <row r="2121" spans="1:11" x14ac:dyDescent="0.3">
      <c r="A2121" t="s">
        <v>242</v>
      </c>
      <c r="B2121">
        <v>36</v>
      </c>
      <c r="C2121">
        <v>4.66</v>
      </c>
      <c r="D2121" t="s">
        <v>2379</v>
      </c>
      <c r="E2121" t="s">
        <v>2380</v>
      </c>
      <c r="F2121" t="s">
        <v>2379</v>
      </c>
      <c r="G2121">
        <v>1</v>
      </c>
      <c r="H2121" t="s">
        <v>2380</v>
      </c>
      <c r="J2121" t="str" cm="1">
        <f t="array" ref="J2121">_xlfn.IFS(B2121&lt;18.5,"Underweight",B2121&lt;=24.9,"Normal weight",B2121&lt;=29.9, "overweight",TRUE,"obesity")</f>
        <v>obesity</v>
      </c>
      <c r="K2121" t="str" cm="1">
        <f t="array" ref="K2121">_xlfn.IFS(C2121&lt;5.7,"Normal",C2121&lt;=6.4,"Predibetics",TRUE,"Diabetes")</f>
        <v>Normal</v>
      </c>
    </row>
    <row r="2122" spans="1:11" x14ac:dyDescent="0.3">
      <c r="A2122" t="s">
        <v>241</v>
      </c>
      <c r="B2122">
        <v>28.82</v>
      </c>
      <c r="C2122">
        <v>5.59</v>
      </c>
      <c r="D2122" t="s">
        <v>2379</v>
      </c>
      <c r="E2122" t="s">
        <v>2380</v>
      </c>
      <c r="F2122" t="s">
        <v>2379</v>
      </c>
      <c r="G2122">
        <v>1</v>
      </c>
      <c r="H2122" t="s">
        <v>2379</v>
      </c>
      <c r="J2122" t="str" cm="1">
        <f t="array" ref="J2122">_xlfn.IFS(B2122&lt;18.5,"Underweight",B2122&lt;=24.9,"Normal weight",B2122&lt;=29.9, "overweight",TRUE,"obesity")</f>
        <v>overweight</v>
      </c>
      <c r="K2122" t="str" cm="1">
        <f t="array" ref="K2122">_xlfn.IFS(C2122&lt;5.7,"Normal",C2122&lt;=6.4,"Predibetics",TRUE,"Diabetes")</f>
        <v>Normal</v>
      </c>
    </row>
    <row r="2123" spans="1:11" x14ac:dyDescent="0.3">
      <c r="A2123" t="s">
        <v>240</v>
      </c>
      <c r="B2123">
        <v>28.05</v>
      </c>
      <c r="C2123">
        <v>6.2</v>
      </c>
      <c r="D2123" t="s">
        <v>2379</v>
      </c>
      <c r="E2123" t="s">
        <v>2380</v>
      </c>
      <c r="F2123" t="s">
        <v>2379</v>
      </c>
      <c r="G2123">
        <v>1</v>
      </c>
      <c r="H2123" t="s">
        <v>2379</v>
      </c>
      <c r="J2123" t="str" cm="1">
        <f t="array" ref="J2123">_xlfn.IFS(B2123&lt;18.5,"Underweight",B2123&lt;=24.9,"Normal weight",B2123&lt;=29.9, "overweight",TRUE,"obesity")</f>
        <v>overweight</v>
      </c>
      <c r="K2123" t="str" cm="1">
        <f t="array" ref="K2123">_xlfn.IFS(C2123&lt;5.7,"Normal",C2123&lt;=6.4,"Predibetics",TRUE,"Diabetes")</f>
        <v>Predibetics</v>
      </c>
    </row>
    <row r="2124" spans="1:11" x14ac:dyDescent="0.3">
      <c r="A2124" t="s">
        <v>239</v>
      </c>
      <c r="B2124">
        <v>27.1</v>
      </c>
      <c r="C2124">
        <v>4.45</v>
      </c>
      <c r="D2124" t="s">
        <v>2379</v>
      </c>
      <c r="E2124" t="s">
        <v>2380</v>
      </c>
      <c r="F2124" t="s">
        <v>2379</v>
      </c>
      <c r="G2124">
        <v>1</v>
      </c>
      <c r="H2124" t="s">
        <v>2380</v>
      </c>
      <c r="J2124" t="str" cm="1">
        <f t="array" ref="J2124">_xlfn.IFS(B2124&lt;18.5,"Underweight",B2124&lt;=24.9,"Normal weight",B2124&lt;=29.9, "overweight",TRUE,"obesity")</f>
        <v>overweight</v>
      </c>
      <c r="K2124" t="str" cm="1">
        <f t="array" ref="K2124">_xlfn.IFS(C2124&lt;5.7,"Normal",C2124&lt;=6.4,"Predibetics",TRUE,"Diabetes")</f>
        <v>Normal</v>
      </c>
    </row>
    <row r="2125" spans="1:11" x14ac:dyDescent="0.3">
      <c r="A2125" t="s">
        <v>238</v>
      </c>
      <c r="B2125">
        <v>24.3</v>
      </c>
      <c r="C2125">
        <v>6.1</v>
      </c>
      <c r="D2125" t="s">
        <v>2380</v>
      </c>
      <c r="E2125" t="s">
        <v>2380</v>
      </c>
      <c r="F2125" t="s">
        <v>2379</v>
      </c>
      <c r="G2125">
        <v>1</v>
      </c>
      <c r="H2125" t="s">
        <v>2379</v>
      </c>
      <c r="J2125" t="str" cm="1">
        <f t="array" ref="J2125">_xlfn.IFS(B2125&lt;18.5,"Underweight",B2125&lt;=24.9,"Normal weight",B2125&lt;=29.9, "overweight",TRUE,"obesity")</f>
        <v>Normal weight</v>
      </c>
      <c r="K2125" t="str" cm="1">
        <f t="array" ref="K2125">_xlfn.IFS(C2125&lt;5.7,"Normal",C2125&lt;=6.4,"Predibetics",TRUE,"Diabetes")</f>
        <v>Predibetics</v>
      </c>
    </row>
    <row r="2126" spans="1:11" x14ac:dyDescent="0.3">
      <c r="A2126" t="s">
        <v>237</v>
      </c>
      <c r="B2126">
        <v>30.72</v>
      </c>
      <c r="C2126">
        <v>6.06</v>
      </c>
      <c r="D2126" t="s">
        <v>2379</v>
      </c>
      <c r="E2126" t="s">
        <v>2380</v>
      </c>
      <c r="F2126" t="s">
        <v>2379</v>
      </c>
      <c r="G2126">
        <v>1</v>
      </c>
      <c r="H2126" t="s">
        <v>2380</v>
      </c>
      <c r="J2126" t="str" cm="1">
        <f t="array" ref="J2126">_xlfn.IFS(B2126&lt;18.5,"Underweight",B2126&lt;=24.9,"Normal weight",B2126&lt;=29.9, "overweight",TRUE,"obesity")</f>
        <v>obesity</v>
      </c>
      <c r="K2126" t="str" cm="1">
        <f t="array" ref="K2126">_xlfn.IFS(C2126&lt;5.7,"Normal",C2126&lt;=6.4,"Predibetics",TRUE,"Diabetes")</f>
        <v>Predibetics</v>
      </c>
    </row>
    <row r="2127" spans="1:11" x14ac:dyDescent="0.3">
      <c r="A2127" t="s">
        <v>236</v>
      </c>
      <c r="B2127">
        <v>37.43</v>
      </c>
      <c r="C2127">
        <v>4.5599999999999996</v>
      </c>
      <c r="D2127" t="s">
        <v>2379</v>
      </c>
      <c r="E2127" t="s">
        <v>2379</v>
      </c>
      <c r="F2127" t="s">
        <v>2381</v>
      </c>
      <c r="G2127">
        <v>1</v>
      </c>
      <c r="H2127" t="s">
        <v>2379</v>
      </c>
      <c r="J2127" t="str" cm="1">
        <f t="array" ref="J2127">_xlfn.IFS(B2127&lt;18.5,"Underweight",B2127&lt;=24.9,"Normal weight",B2127&lt;=29.9, "overweight",TRUE,"obesity")</f>
        <v>obesity</v>
      </c>
      <c r="K2127" t="str" cm="1">
        <f t="array" ref="K2127">_xlfn.IFS(C2127&lt;5.7,"Normal",C2127&lt;=6.4,"Predibetics",TRUE,"Diabetes")</f>
        <v>Normal</v>
      </c>
    </row>
    <row r="2128" spans="1:11" x14ac:dyDescent="0.3">
      <c r="A2128" t="s">
        <v>235</v>
      </c>
      <c r="B2128">
        <v>25.74</v>
      </c>
      <c r="C2128">
        <v>6.41</v>
      </c>
      <c r="D2128" t="s">
        <v>2380</v>
      </c>
      <c r="E2128" t="s">
        <v>2379</v>
      </c>
      <c r="F2128" t="s">
        <v>2381</v>
      </c>
      <c r="G2128">
        <v>1</v>
      </c>
      <c r="H2128" t="s">
        <v>2379</v>
      </c>
      <c r="J2128" t="str" cm="1">
        <f t="array" ref="J2128">_xlfn.IFS(B2128&lt;18.5,"Underweight",B2128&lt;=24.9,"Normal weight",B2128&lt;=29.9, "overweight",TRUE,"obesity")</f>
        <v>overweight</v>
      </c>
      <c r="K2128" t="str" cm="1">
        <f t="array" ref="K2128">_xlfn.IFS(C2128&lt;5.7,"Normal",C2128&lt;=6.4,"Predibetics",TRUE,"Diabetes")</f>
        <v>Diabetes</v>
      </c>
    </row>
    <row r="2129" spans="1:11" x14ac:dyDescent="0.3">
      <c r="A2129" t="s">
        <v>234</v>
      </c>
      <c r="B2129">
        <v>36.575000000000003</v>
      </c>
      <c r="C2129">
        <v>5.57</v>
      </c>
      <c r="D2129" t="s">
        <v>2379</v>
      </c>
      <c r="E2129" t="s">
        <v>2379</v>
      </c>
      <c r="F2129" t="s">
        <v>2381</v>
      </c>
      <c r="G2129">
        <v>1</v>
      </c>
      <c r="H2129" t="s">
        <v>2379</v>
      </c>
      <c r="J2129" t="str" cm="1">
        <f t="array" ref="J2129">_xlfn.IFS(B2129&lt;18.5,"Underweight",B2129&lt;=24.9,"Normal weight",B2129&lt;=29.9, "overweight",TRUE,"obesity")</f>
        <v>obesity</v>
      </c>
      <c r="K2129" t="str" cm="1">
        <f t="array" ref="K2129">_xlfn.IFS(C2129&lt;5.7,"Normal",C2129&lt;=6.4,"Predibetics",TRUE,"Diabetes")</f>
        <v>Normal</v>
      </c>
    </row>
    <row r="2130" spans="1:11" x14ac:dyDescent="0.3">
      <c r="A2130" t="s">
        <v>233</v>
      </c>
      <c r="B2130">
        <v>35.15</v>
      </c>
      <c r="C2130">
        <v>5.47</v>
      </c>
      <c r="D2130" t="s">
        <v>2379</v>
      </c>
      <c r="E2130" t="s">
        <v>2379</v>
      </c>
      <c r="F2130" t="s">
        <v>2381</v>
      </c>
      <c r="G2130">
        <v>1</v>
      </c>
      <c r="H2130" t="s">
        <v>2379</v>
      </c>
      <c r="J2130" t="str" cm="1">
        <f t="array" ref="J2130">_xlfn.IFS(B2130&lt;18.5,"Underweight",B2130&lt;=24.9,"Normal weight",B2130&lt;=29.9, "overweight",TRUE,"obesity")</f>
        <v>obesity</v>
      </c>
      <c r="K2130" t="str" cm="1">
        <f t="array" ref="K2130">_xlfn.IFS(C2130&lt;5.7,"Normal",C2130&lt;=6.4,"Predibetics",TRUE,"Diabetes")</f>
        <v>Normal</v>
      </c>
    </row>
    <row r="2131" spans="1:11" x14ac:dyDescent="0.3">
      <c r="A2131" t="s">
        <v>232</v>
      </c>
      <c r="B2131">
        <v>32.11</v>
      </c>
      <c r="C2131">
        <v>4.43</v>
      </c>
      <c r="D2131" t="s">
        <v>2379</v>
      </c>
      <c r="E2131" t="s">
        <v>2379</v>
      </c>
      <c r="F2131" t="s">
        <v>2381</v>
      </c>
      <c r="G2131">
        <v>1</v>
      </c>
      <c r="H2131" t="s">
        <v>2380</v>
      </c>
      <c r="J2131" t="str" cm="1">
        <f t="array" ref="J2131">_xlfn.IFS(B2131&lt;18.5,"Underweight",B2131&lt;=24.9,"Normal weight",B2131&lt;=29.9, "overweight",TRUE,"obesity")</f>
        <v>obesity</v>
      </c>
      <c r="K2131" t="str" cm="1">
        <f t="array" ref="K2131">_xlfn.IFS(C2131&lt;5.7,"Normal",C2131&lt;=6.4,"Predibetics",TRUE,"Diabetes")</f>
        <v>Normal</v>
      </c>
    </row>
    <row r="2132" spans="1:11" x14ac:dyDescent="0.3">
      <c r="A2132" t="s">
        <v>231</v>
      </c>
      <c r="B2132">
        <v>30.495000000000001</v>
      </c>
      <c r="C2132">
        <v>4.95</v>
      </c>
      <c r="D2132" t="s">
        <v>2379</v>
      </c>
      <c r="E2132" t="s">
        <v>2379</v>
      </c>
      <c r="F2132" t="s">
        <v>2381</v>
      </c>
      <c r="G2132">
        <v>1</v>
      </c>
      <c r="H2132" t="s">
        <v>2379</v>
      </c>
      <c r="J2132" t="str" cm="1">
        <f t="array" ref="J2132">_xlfn.IFS(B2132&lt;18.5,"Underweight",B2132&lt;=24.9,"Normal weight",B2132&lt;=29.9, "overweight",TRUE,"obesity")</f>
        <v>obesity</v>
      </c>
      <c r="K2132" t="str" cm="1">
        <f t="array" ref="K2132">_xlfn.IFS(C2132&lt;5.7,"Normal",C2132&lt;=6.4,"Predibetics",TRUE,"Diabetes")</f>
        <v>Normal</v>
      </c>
    </row>
    <row r="2133" spans="1:11" x14ac:dyDescent="0.3">
      <c r="A2133" t="s">
        <v>230</v>
      </c>
      <c r="B2133">
        <v>29.24</v>
      </c>
      <c r="C2133">
        <v>4.04</v>
      </c>
      <c r="D2133" t="s">
        <v>2379</v>
      </c>
      <c r="E2133" t="s">
        <v>2380</v>
      </c>
      <c r="F2133" t="s">
        <v>2379</v>
      </c>
      <c r="G2133">
        <v>1</v>
      </c>
      <c r="H2133" t="s">
        <v>2380</v>
      </c>
      <c r="J2133" t="str" cm="1">
        <f t="array" ref="J2133">_xlfn.IFS(B2133&lt;18.5,"Underweight",B2133&lt;=24.9,"Normal weight",B2133&lt;=29.9, "overweight",TRUE,"obesity")</f>
        <v>overweight</v>
      </c>
      <c r="K2133" t="str" cm="1">
        <f t="array" ref="K2133">_xlfn.IFS(C2133&lt;5.7,"Normal",C2133&lt;=6.4,"Predibetics",TRUE,"Diabetes")</f>
        <v>Normal</v>
      </c>
    </row>
    <row r="2134" spans="1:11" x14ac:dyDescent="0.3">
      <c r="A2134" t="s">
        <v>229</v>
      </c>
      <c r="B2134">
        <v>22.515000000000001</v>
      </c>
      <c r="C2134">
        <v>5.93</v>
      </c>
      <c r="D2134" t="s">
        <v>2379</v>
      </c>
      <c r="E2134" t="s">
        <v>2379</v>
      </c>
      <c r="F2134" t="s">
        <v>2381</v>
      </c>
      <c r="G2134">
        <v>1</v>
      </c>
      <c r="H2134" t="s">
        <v>2379</v>
      </c>
      <c r="J2134" t="str" cm="1">
        <f t="array" ref="J2134">_xlfn.IFS(B2134&lt;18.5,"Underweight",B2134&lt;=24.9,"Normal weight",B2134&lt;=29.9, "overweight",TRUE,"obesity")</f>
        <v>Normal weight</v>
      </c>
      <c r="K2134" t="str" cm="1">
        <f t="array" ref="K2134">_xlfn.IFS(C2134&lt;5.7,"Normal",C2134&lt;=6.4,"Predibetics",TRUE,"Diabetes")</f>
        <v>Predibetics</v>
      </c>
    </row>
    <row r="2135" spans="1:11" x14ac:dyDescent="0.3">
      <c r="A2135" t="s">
        <v>228</v>
      </c>
      <c r="B2135">
        <v>15.65</v>
      </c>
      <c r="C2135">
        <v>4.2300000000000004</v>
      </c>
      <c r="D2135" t="s">
        <v>2379</v>
      </c>
      <c r="E2135" t="s">
        <v>2379</v>
      </c>
      <c r="F2135" t="s">
        <v>2379</v>
      </c>
      <c r="G2135">
        <v>0</v>
      </c>
      <c r="H2135" t="s">
        <v>2379</v>
      </c>
      <c r="J2135" t="str" cm="1">
        <f t="array" ref="J2135">_xlfn.IFS(B2135&lt;18.5,"Underweight",B2135&lt;=24.9,"Normal weight",B2135&lt;=29.9, "overweight",TRUE,"obesity")</f>
        <v>Underweight</v>
      </c>
      <c r="K2135" t="str" cm="1">
        <f t="array" ref="K2135">_xlfn.IFS(C2135&lt;5.7,"Normal",C2135&lt;=6.4,"Predibetics",TRUE,"Diabetes")</f>
        <v>Normal</v>
      </c>
    </row>
    <row r="2136" spans="1:11" x14ac:dyDescent="0.3">
      <c r="A2136" t="s">
        <v>227</v>
      </c>
      <c r="B2136">
        <v>27.36</v>
      </c>
      <c r="C2136">
        <v>5.59</v>
      </c>
      <c r="D2136" t="s">
        <v>2380</v>
      </c>
      <c r="E2136" t="s">
        <v>2379</v>
      </c>
      <c r="F2136" t="s">
        <v>2379</v>
      </c>
      <c r="G2136">
        <v>0</v>
      </c>
      <c r="H2136" t="s">
        <v>2379</v>
      </c>
      <c r="J2136" t="str" cm="1">
        <f t="array" ref="J2136">_xlfn.IFS(B2136&lt;18.5,"Underweight",B2136&lt;=24.9,"Normal weight",B2136&lt;=29.9, "overweight",TRUE,"obesity")</f>
        <v>overweight</v>
      </c>
      <c r="K2136" t="str" cm="1">
        <f t="array" ref="K2136">_xlfn.IFS(C2136&lt;5.7,"Normal",C2136&lt;=6.4,"Predibetics",TRUE,"Diabetes")</f>
        <v>Normal</v>
      </c>
    </row>
    <row r="2137" spans="1:11" x14ac:dyDescent="0.3">
      <c r="A2137" t="s">
        <v>226</v>
      </c>
      <c r="B2137">
        <v>22.3</v>
      </c>
      <c r="C2137">
        <v>4.8899999999999997</v>
      </c>
      <c r="D2137" t="s">
        <v>2380</v>
      </c>
      <c r="E2137" t="s">
        <v>2379</v>
      </c>
      <c r="F2137" t="s">
        <v>2379</v>
      </c>
      <c r="G2137">
        <v>0</v>
      </c>
      <c r="H2137" t="s">
        <v>2379</v>
      </c>
      <c r="J2137" t="str" cm="1">
        <f t="array" ref="J2137">_xlfn.IFS(B2137&lt;18.5,"Underweight",B2137&lt;=24.9,"Normal weight",B2137&lt;=29.9, "overweight",TRUE,"obesity")</f>
        <v>Normal weight</v>
      </c>
      <c r="K2137" t="str" cm="1">
        <f t="array" ref="K2137">_xlfn.IFS(C2137&lt;5.7,"Normal",C2137&lt;=6.4,"Predibetics",TRUE,"Diabetes")</f>
        <v>Normal</v>
      </c>
    </row>
    <row r="2138" spans="1:11" x14ac:dyDescent="0.3">
      <c r="A2138" t="s">
        <v>225</v>
      </c>
      <c r="B2138">
        <v>26.03</v>
      </c>
      <c r="C2138">
        <v>5.81</v>
      </c>
      <c r="D2138" t="s">
        <v>2380</v>
      </c>
      <c r="E2138" t="s">
        <v>2379</v>
      </c>
      <c r="F2138" t="s">
        <v>2379</v>
      </c>
      <c r="G2138">
        <v>0</v>
      </c>
      <c r="H2138" t="s">
        <v>2379</v>
      </c>
      <c r="J2138" t="str" cm="1">
        <f t="array" ref="J2138">_xlfn.IFS(B2138&lt;18.5,"Underweight",B2138&lt;=24.9,"Normal weight",B2138&lt;=29.9, "overweight",TRUE,"obesity")</f>
        <v>overweight</v>
      </c>
      <c r="K2138" t="str" cm="1">
        <f t="array" ref="K2138">_xlfn.IFS(C2138&lt;5.7,"Normal",C2138&lt;=6.4,"Predibetics",TRUE,"Diabetes")</f>
        <v>Predibetics</v>
      </c>
    </row>
    <row r="2139" spans="1:11" x14ac:dyDescent="0.3">
      <c r="A2139" t="s">
        <v>224</v>
      </c>
      <c r="B2139">
        <v>27.74</v>
      </c>
      <c r="C2139">
        <v>4.29</v>
      </c>
      <c r="D2139" t="s">
        <v>2379</v>
      </c>
      <c r="E2139" t="s">
        <v>2380</v>
      </c>
      <c r="F2139" t="s">
        <v>2379</v>
      </c>
      <c r="G2139">
        <v>1</v>
      </c>
      <c r="H2139" t="s">
        <v>2379</v>
      </c>
      <c r="J2139" t="str" cm="1">
        <f t="array" ref="J2139">_xlfn.IFS(B2139&lt;18.5,"Underweight",B2139&lt;=24.9,"Normal weight",B2139&lt;=29.9, "overweight",TRUE,"obesity")</f>
        <v>overweight</v>
      </c>
      <c r="K2139" t="str" cm="1">
        <f t="array" ref="K2139">_xlfn.IFS(C2139&lt;5.7,"Normal",C2139&lt;=6.4,"Predibetics",TRUE,"Diabetes")</f>
        <v>Normal</v>
      </c>
    </row>
    <row r="2140" spans="1:11" x14ac:dyDescent="0.3">
      <c r="A2140" t="s">
        <v>223</v>
      </c>
      <c r="B2140">
        <v>32.11</v>
      </c>
      <c r="C2140">
        <v>4.03</v>
      </c>
      <c r="D2140" t="s">
        <v>2380</v>
      </c>
      <c r="E2140" t="s">
        <v>2380</v>
      </c>
      <c r="F2140" t="s">
        <v>2379</v>
      </c>
      <c r="G2140">
        <v>2</v>
      </c>
      <c r="H2140" t="s">
        <v>2379</v>
      </c>
      <c r="J2140" t="str" cm="1">
        <f t="array" ref="J2140">_xlfn.IFS(B2140&lt;18.5,"Underweight",B2140&lt;=24.9,"Normal weight",B2140&lt;=29.9, "overweight",TRUE,"obesity")</f>
        <v>obesity</v>
      </c>
      <c r="K2140" t="str" cm="1">
        <f t="array" ref="K2140">_xlfn.IFS(C2140&lt;5.7,"Normal",C2140&lt;=6.4,"Predibetics",TRUE,"Diabetes")</f>
        <v>Normal</v>
      </c>
    </row>
    <row r="2141" spans="1:11" x14ac:dyDescent="0.3">
      <c r="A2141" t="s">
        <v>222</v>
      </c>
      <c r="B2141">
        <v>25.175000000000001</v>
      </c>
      <c r="C2141">
        <v>6.29</v>
      </c>
      <c r="D2141" t="s">
        <v>2380</v>
      </c>
      <c r="E2141" t="s">
        <v>2380</v>
      </c>
      <c r="F2141" t="s">
        <v>2379</v>
      </c>
      <c r="G2141">
        <v>2</v>
      </c>
      <c r="H2141" t="s">
        <v>2379</v>
      </c>
      <c r="J2141" t="str" cm="1">
        <f t="array" ref="J2141">_xlfn.IFS(B2141&lt;18.5,"Underweight",B2141&lt;=24.9,"Normal weight",B2141&lt;=29.9, "overweight",TRUE,"obesity")</f>
        <v>overweight</v>
      </c>
      <c r="K2141" t="str" cm="1">
        <f t="array" ref="K2141">_xlfn.IFS(C2141&lt;5.7,"Normal",C2141&lt;=6.4,"Predibetics",TRUE,"Diabetes")</f>
        <v>Predibetics</v>
      </c>
    </row>
    <row r="2142" spans="1:11" x14ac:dyDescent="0.3">
      <c r="A2142" t="s">
        <v>221</v>
      </c>
      <c r="B2142">
        <v>39.49</v>
      </c>
      <c r="C2142">
        <v>4.4800000000000004</v>
      </c>
      <c r="D2142" t="s">
        <v>2380</v>
      </c>
      <c r="E2142" t="s">
        <v>2379</v>
      </c>
      <c r="F2142" t="s">
        <v>2379</v>
      </c>
      <c r="G2142">
        <v>0</v>
      </c>
      <c r="H2142" t="s">
        <v>2379</v>
      </c>
      <c r="J2142" t="str" cm="1">
        <f t="array" ref="J2142">_xlfn.IFS(B2142&lt;18.5,"Underweight",B2142&lt;=24.9,"Normal weight",B2142&lt;=29.9, "overweight",TRUE,"obesity")</f>
        <v>obesity</v>
      </c>
      <c r="K2142" t="str" cm="1">
        <f t="array" ref="K2142">_xlfn.IFS(C2142&lt;5.7,"Normal",C2142&lt;=6.4,"Predibetics",TRUE,"Diabetes")</f>
        <v>Normal</v>
      </c>
    </row>
    <row r="2143" spans="1:11" x14ac:dyDescent="0.3">
      <c r="A2143" t="s">
        <v>220</v>
      </c>
      <c r="B2143">
        <v>34.869999999999997</v>
      </c>
      <c r="C2143">
        <v>5.51</v>
      </c>
      <c r="D2143" t="s">
        <v>2380</v>
      </c>
      <c r="E2143" t="s">
        <v>2379</v>
      </c>
      <c r="F2143" t="s">
        <v>2379</v>
      </c>
      <c r="G2143">
        <v>0</v>
      </c>
      <c r="H2143" t="s">
        <v>2379</v>
      </c>
      <c r="J2143" t="str" cm="1">
        <f t="array" ref="J2143">_xlfn.IFS(B2143&lt;18.5,"Underweight",B2143&lt;=24.9,"Normal weight",B2143&lt;=29.9, "overweight",TRUE,"obesity")</f>
        <v>obesity</v>
      </c>
      <c r="K2143" t="str" cm="1">
        <f t="array" ref="K2143">_xlfn.IFS(C2143&lt;5.7,"Normal",C2143&lt;=6.4,"Predibetics",TRUE,"Diabetes")</f>
        <v>Normal</v>
      </c>
    </row>
    <row r="2144" spans="1:11" x14ac:dyDescent="0.3">
      <c r="A2144" t="s">
        <v>219</v>
      </c>
      <c r="B2144">
        <v>34.6</v>
      </c>
      <c r="C2144">
        <v>4.5</v>
      </c>
      <c r="D2144" t="s">
        <v>2380</v>
      </c>
      <c r="E2144" t="s">
        <v>2379</v>
      </c>
      <c r="F2144" t="s">
        <v>2379</v>
      </c>
      <c r="G2144">
        <v>0</v>
      </c>
      <c r="H2144" t="s">
        <v>2380</v>
      </c>
      <c r="J2144" t="str" cm="1">
        <f t="array" ref="J2144">_xlfn.IFS(B2144&lt;18.5,"Underweight",B2144&lt;=24.9,"Normal weight",B2144&lt;=29.9, "overweight",TRUE,"obesity")</f>
        <v>obesity</v>
      </c>
      <c r="K2144" t="str" cm="1">
        <f t="array" ref="K2144">_xlfn.IFS(C2144&lt;5.7,"Normal",C2144&lt;=6.4,"Predibetics",TRUE,"Diabetes")</f>
        <v>Normal</v>
      </c>
    </row>
    <row r="2145" spans="1:11" x14ac:dyDescent="0.3">
      <c r="A2145" t="s">
        <v>218</v>
      </c>
      <c r="B2145">
        <v>25.8</v>
      </c>
      <c r="C2145">
        <v>6.29</v>
      </c>
      <c r="D2145" t="s">
        <v>2380</v>
      </c>
      <c r="E2145" t="s">
        <v>2379</v>
      </c>
      <c r="F2145" t="s">
        <v>2379</v>
      </c>
      <c r="G2145">
        <v>0</v>
      </c>
      <c r="H2145" t="s">
        <v>2380</v>
      </c>
      <c r="J2145" t="str" cm="1">
        <f t="array" ref="J2145">_xlfn.IFS(B2145&lt;18.5,"Underweight",B2145&lt;=24.9,"Normal weight",B2145&lt;=29.9, "overweight",TRUE,"obesity")</f>
        <v>overweight</v>
      </c>
      <c r="K2145" t="str" cm="1">
        <f t="array" ref="K2145">_xlfn.IFS(C2145&lt;5.7,"Normal",C2145&lt;=6.4,"Predibetics",TRUE,"Diabetes")</f>
        <v>Predibetics</v>
      </c>
    </row>
    <row r="2146" spans="1:11" x14ac:dyDescent="0.3">
      <c r="A2146" t="s">
        <v>217</v>
      </c>
      <c r="B2146">
        <v>35.86</v>
      </c>
      <c r="C2146">
        <v>4.33</v>
      </c>
      <c r="D2146" t="s">
        <v>2379</v>
      </c>
      <c r="E2146" t="s">
        <v>2379</v>
      </c>
      <c r="F2146" t="s">
        <v>2379</v>
      </c>
      <c r="G2146">
        <v>1</v>
      </c>
      <c r="H2146" t="s">
        <v>2379</v>
      </c>
      <c r="J2146" t="str" cm="1">
        <f t="array" ref="J2146">_xlfn.IFS(B2146&lt;18.5,"Underweight",B2146&lt;=24.9,"Normal weight",B2146&lt;=29.9, "overweight",TRUE,"obesity")</f>
        <v>obesity</v>
      </c>
      <c r="K2146" t="str" cm="1">
        <f t="array" ref="K2146">_xlfn.IFS(C2146&lt;5.7,"Normal",C2146&lt;=6.4,"Predibetics",TRUE,"Diabetes")</f>
        <v>Normal</v>
      </c>
    </row>
    <row r="2147" spans="1:11" x14ac:dyDescent="0.3">
      <c r="A2147" t="s">
        <v>216</v>
      </c>
      <c r="B2147">
        <v>40.47</v>
      </c>
      <c r="C2147">
        <v>11.15</v>
      </c>
      <c r="D2147" t="s">
        <v>2379</v>
      </c>
      <c r="E2147" t="s">
        <v>2379</v>
      </c>
      <c r="F2147" t="s">
        <v>2379</v>
      </c>
      <c r="G2147">
        <v>0</v>
      </c>
      <c r="H2147" t="s">
        <v>2379</v>
      </c>
      <c r="J2147" t="str" cm="1">
        <f t="array" ref="J2147">_xlfn.IFS(B2147&lt;18.5,"Underweight",B2147&lt;=24.9,"Normal weight",B2147&lt;=29.9, "overweight",TRUE,"obesity")</f>
        <v>obesity</v>
      </c>
      <c r="K2147" t="str" cm="1">
        <f t="array" ref="K2147">_xlfn.IFS(C2147&lt;5.7,"Normal",C2147&lt;=6.4,"Predibetics",TRUE,"Diabetes")</f>
        <v>Diabetes</v>
      </c>
    </row>
    <row r="2148" spans="1:11" x14ac:dyDescent="0.3">
      <c r="A2148" t="s">
        <v>215</v>
      </c>
      <c r="B2148">
        <v>32.01</v>
      </c>
      <c r="C2148">
        <v>6.45</v>
      </c>
      <c r="D2148" t="s">
        <v>2379</v>
      </c>
      <c r="E2148" t="s">
        <v>2379</v>
      </c>
      <c r="F2148" t="s">
        <v>2379</v>
      </c>
      <c r="G2148">
        <v>1</v>
      </c>
      <c r="H2148" t="s">
        <v>2379</v>
      </c>
      <c r="J2148" t="str" cm="1">
        <f t="array" ref="J2148">_xlfn.IFS(B2148&lt;18.5,"Underweight",B2148&lt;=24.9,"Normal weight",B2148&lt;=29.9, "overweight",TRUE,"obesity")</f>
        <v>obesity</v>
      </c>
      <c r="K2148" t="str" cm="1">
        <f t="array" ref="K2148">_xlfn.IFS(C2148&lt;5.7,"Normal",C2148&lt;=6.4,"Predibetics",TRUE,"Diabetes")</f>
        <v>Diabetes</v>
      </c>
    </row>
    <row r="2149" spans="1:11" x14ac:dyDescent="0.3">
      <c r="A2149" t="s">
        <v>214</v>
      </c>
      <c r="B2149">
        <v>33</v>
      </c>
      <c r="C2149">
        <v>9.27</v>
      </c>
      <c r="D2149" t="s">
        <v>2379</v>
      </c>
      <c r="E2149" t="s">
        <v>2379</v>
      </c>
      <c r="F2149" t="s">
        <v>2379</v>
      </c>
      <c r="G2149">
        <v>0</v>
      </c>
      <c r="H2149" t="s">
        <v>2379</v>
      </c>
      <c r="J2149" t="str" cm="1">
        <f t="array" ref="J2149">_xlfn.IFS(B2149&lt;18.5,"Underweight",B2149&lt;=24.9,"Normal weight",B2149&lt;=29.9, "overweight",TRUE,"obesity")</f>
        <v>obesity</v>
      </c>
      <c r="K2149" t="str" cm="1">
        <f t="array" ref="K2149">_xlfn.IFS(C2149&lt;5.7,"Normal",C2149&lt;=6.4,"Predibetics",TRUE,"Diabetes")</f>
        <v>Diabetes</v>
      </c>
    </row>
    <row r="2150" spans="1:11" x14ac:dyDescent="0.3">
      <c r="A2150" t="s">
        <v>213</v>
      </c>
      <c r="B2150">
        <v>29.3</v>
      </c>
      <c r="C2150">
        <v>6.15</v>
      </c>
      <c r="D2150" t="s">
        <v>2379</v>
      </c>
      <c r="E2150" t="s">
        <v>2379</v>
      </c>
      <c r="F2150" t="s">
        <v>2379</v>
      </c>
      <c r="G2150">
        <v>1</v>
      </c>
      <c r="H2150" t="s">
        <v>2379</v>
      </c>
      <c r="J2150" t="str" cm="1">
        <f t="array" ref="J2150">_xlfn.IFS(B2150&lt;18.5,"Underweight",B2150&lt;=24.9,"Normal weight",B2150&lt;=29.9, "overweight",TRUE,"obesity")</f>
        <v>overweight</v>
      </c>
      <c r="K2150" t="str" cm="1">
        <f t="array" ref="K2150">_xlfn.IFS(C2150&lt;5.7,"Normal",C2150&lt;=6.4,"Predibetics",TRUE,"Diabetes")</f>
        <v>Predibetics</v>
      </c>
    </row>
    <row r="2151" spans="1:11" x14ac:dyDescent="0.3">
      <c r="A2151" t="s">
        <v>212</v>
      </c>
      <c r="B2151">
        <v>25.8</v>
      </c>
      <c r="C2151">
        <v>4.13</v>
      </c>
      <c r="D2151" t="s">
        <v>2379</v>
      </c>
      <c r="E2151" t="s">
        <v>2379</v>
      </c>
      <c r="F2151" t="s">
        <v>2379</v>
      </c>
      <c r="G2151">
        <v>1</v>
      </c>
      <c r="H2151" t="s">
        <v>2379</v>
      </c>
      <c r="J2151" t="str" cm="1">
        <f t="array" ref="J2151">_xlfn.IFS(B2151&lt;18.5,"Underweight",B2151&lt;=24.9,"Normal weight",B2151&lt;=29.9, "overweight",TRUE,"obesity")</f>
        <v>overweight</v>
      </c>
      <c r="K2151" t="str" cm="1">
        <f t="array" ref="K2151">_xlfn.IFS(C2151&lt;5.7,"Normal",C2151&lt;=6.4,"Predibetics",TRUE,"Diabetes")</f>
        <v>Normal</v>
      </c>
    </row>
    <row r="2152" spans="1:11" x14ac:dyDescent="0.3">
      <c r="A2152" t="s">
        <v>211</v>
      </c>
      <c r="B2152">
        <v>23.4</v>
      </c>
      <c r="C2152">
        <v>4.24</v>
      </c>
      <c r="D2152" t="s">
        <v>2379</v>
      </c>
      <c r="E2152" t="s">
        <v>2379</v>
      </c>
      <c r="F2152" t="s">
        <v>2379</v>
      </c>
      <c r="G2152">
        <v>1</v>
      </c>
      <c r="H2152" t="s">
        <v>2379</v>
      </c>
      <c r="J2152" t="str" cm="1">
        <f t="array" ref="J2152">_xlfn.IFS(B2152&lt;18.5,"Underweight",B2152&lt;=24.9,"Normal weight",B2152&lt;=29.9, "overweight",TRUE,"obesity")</f>
        <v>Normal weight</v>
      </c>
      <c r="K2152" t="str" cm="1">
        <f t="array" ref="K2152">_xlfn.IFS(C2152&lt;5.7,"Normal",C2152&lt;=6.4,"Predibetics",TRUE,"Diabetes")</f>
        <v>Normal</v>
      </c>
    </row>
    <row r="2153" spans="1:11" x14ac:dyDescent="0.3">
      <c r="A2153" t="s">
        <v>210</v>
      </c>
      <c r="B2153">
        <v>27.93</v>
      </c>
      <c r="C2153">
        <v>9.8800000000000008</v>
      </c>
      <c r="D2153" t="s">
        <v>2379</v>
      </c>
      <c r="E2153" t="s">
        <v>2379</v>
      </c>
      <c r="F2153" t="s">
        <v>2379</v>
      </c>
      <c r="G2153">
        <v>0</v>
      </c>
      <c r="H2153" t="s">
        <v>2379</v>
      </c>
      <c r="J2153" t="str" cm="1">
        <f t="array" ref="J2153">_xlfn.IFS(B2153&lt;18.5,"Underweight",B2153&lt;=24.9,"Normal weight",B2153&lt;=29.9, "overweight",TRUE,"obesity")</f>
        <v>overweight</v>
      </c>
      <c r="K2153" t="str" cm="1">
        <f t="array" ref="K2153">_xlfn.IFS(C2153&lt;5.7,"Normal",C2153&lt;=6.4,"Predibetics",TRUE,"Diabetes")</f>
        <v>Diabetes</v>
      </c>
    </row>
    <row r="2154" spans="1:11" x14ac:dyDescent="0.3">
      <c r="A2154" t="s">
        <v>209</v>
      </c>
      <c r="B2154">
        <v>22</v>
      </c>
      <c r="C2154">
        <v>9.5</v>
      </c>
      <c r="D2154" t="s">
        <v>2379</v>
      </c>
      <c r="E2154" t="s">
        <v>2379</v>
      </c>
      <c r="F2154" t="s">
        <v>2379</v>
      </c>
      <c r="G2154">
        <v>0</v>
      </c>
      <c r="H2154" t="s">
        <v>2379</v>
      </c>
      <c r="J2154" t="str" cm="1">
        <f t="array" ref="J2154">_xlfn.IFS(B2154&lt;18.5,"Underweight",B2154&lt;=24.9,"Normal weight",B2154&lt;=29.9, "overweight",TRUE,"obesity")</f>
        <v>Normal weight</v>
      </c>
      <c r="K2154" t="str" cm="1">
        <f t="array" ref="K2154">_xlfn.IFS(C2154&lt;5.7,"Normal",C2154&lt;=6.4,"Predibetics",TRUE,"Diabetes")</f>
        <v>Diabetes</v>
      </c>
    </row>
    <row r="2155" spans="1:11" x14ac:dyDescent="0.3">
      <c r="A2155" t="s">
        <v>208</v>
      </c>
      <c r="B2155">
        <v>36.86</v>
      </c>
      <c r="C2155">
        <v>4.97</v>
      </c>
      <c r="D2155" t="s">
        <v>2380</v>
      </c>
      <c r="E2155" t="s">
        <v>2379</v>
      </c>
      <c r="F2155" t="s">
        <v>2379</v>
      </c>
      <c r="G2155">
        <v>0</v>
      </c>
      <c r="H2155" t="s">
        <v>2379</v>
      </c>
      <c r="J2155" t="str" cm="1">
        <f t="array" ref="J2155">_xlfn.IFS(B2155&lt;18.5,"Underweight",B2155&lt;=24.9,"Normal weight",B2155&lt;=29.9, "overweight",TRUE,"obesity")</f>
        <v>obesity</v>
      </c>
      <c r="K2155" t="str" cm="1">
        <f t="array" ref="K2155">_xlfn.IFS(C2155&lt;5.7,"Normal",C2155&lt;=6.4,"Predibetics",TRUE,"Diabetes")</f>
        <v>Normal</v>
      </c>
    </row>
    <row r="2156" spans="1:11" x14ac:dyDescent="0.3">
      <c r="A2156" t="s">
        <v>207</v>
      </c>
      <c r="B2156">
        <v>31.254999999999999</v>
      </c>
      <c r="C2156">
        <v>5.49</v>
      </c>
      <c r="D2156" t="s">
        <v>2380</v>
      </c>
      <c r="E2156" t="s">
        <v>2379</v>
      </c>
      <c r="F2156" t="s">
        <v>2379</v>
      </c>
      <c r="G2156">
        <v>0</v>
      </c>
      <c r="H2156" t="s">
        <v>2379</v>
      </c>
      <c r="J2156" t="str" cm="1">
        <f t="array" ref="J2156">_xlfn.IFS(B2156&lt;18.5,"Underweight",B2156&lt;=24.9,"Normal weight",B2156&lt;=29.9, "overweight",TRUE,"obesity")</f>
        <v>obesity</v>
      </c>
      <c r="K2156" t="str" cm="1">
        <f t="array" ref="K2156">_xlfn.IFS(C2156&lt;5.7,"Normal",C2156&lt;=6.4,"Predibetics",TRUE,"Diabetes")</f>
        <v>Normal</v>
      </c>
    </row>
    <row r="2157" spans="1:11" x14ac:dyDescent="0.3">
      <c r="A2157" t="s">
        <v>206</v>
      </c>
      <c r="B2157">
        <v>23.06</v>
      </c>
      <c r="C2157">
        <v>4.47</v>
      </c>
      <c r="D2157" t="s">
        <v>2379</v>
      </c>
      <c r="E2157" t="s">
        <v>2379</v>
      </c>
      <c r="F2157" t="s">
        <v>2379</v>
      </c>
      <c r="G2157">
        <v>0</v>
      </c>
      <c r="H2157" t="s">
        <v>2379</v>
      </c>
      <c r="J2157" t="str" cm="1">
        <f t="array" ref="J2157">_xlfn.IFS(B2157&lt;18.5,"Underweight",B2157&lt;=24.9,"Normal weight",B2157&lt;=29.9, "overweight",TRUE,"obesity")</f>
        <v>Normal weight</v>
      </c>
      <c r="K2157" t="str" cm="1">
        <f t="array" ref="K2157">_xlfn.IFS(C2157&lt;5.7,"Normal",C2157&lt;=6.4,"Predibetics",TRUE,"Diabetes")</f>
        <v>Normal</v>
      </c>
    </row>
    <row r="2158" spans="1:11" x14ac:dyDescent="0.3">
      <c r="A2158" t="s">
        <v>205</v>
      </c>
      <c r="B2158">
        <v>28.975000000000001</v>
      </c>
      <c r="C2158">
        <v>4.34</v>
      </c>
      <c r="D2158" t="s">
        <v>2380</v>
      </c>
      <c r="E2158" t="s">
        <v>2379</v>
      </c>
      <c r="F2158" t="s">
        <v>2379</v>
      </c>
      <c r="G2158">
        <v>0</v>
      </c>
      <c r="H2158" t="s">
        <v>2379</v>
      </c>
      <c r="J2158" t="str" cm="1">
        <f t="array" ref="J2158">_xlfn.IFS(B2158&lt;18.5,"Underweight",B2158&lt;=24.9,"Normal weight",B2158&lt;=29.9, "overweight",TRUE,"obesity")</f>
        <v>overweight</v>
      </c>
      <c r="K2158" t="str" cm="1">
        <f t="array" ref="K2158">_xlfn.IFS(C2158&lt;5.7,"Normal",C2158&lt;=6.4,"Predibetics",TRUE,"Diabetes")</f>
        <v>Normal</v>
      </c>
    </row>
    <row r="2159" spans="1:11" x14ac:dyDescent="0.3">
      <c r="A2159" t="s">
        <v>204</v>
      </c>
      <c r="B2159">
        <v>33.299999999999997</v>
      </c>
      <c r="C2159">
        <v>9.49</v>
      </c>
      <c r="D2159" t="s">
        <v>2379</v>
      </c>
      <c r="E2159" t="s">
        <v>2379</v>
      </c>
      <c r="F2159" t="s">
        <v>2379</v>
      </c>
      <c r="G2159">
        <v>0</v>
      </c>
      <c r="H2159" t="s">
        <v>2379</v>
      </c>
      <c r="J2159" t="str" cm="1">
        <f t="array" ref="J2159">_xlfn.IFS(B2159&lt;18.5,"Underweight",B2159&lt;=24.9,"Normal weight",B2159&lt;=29.9, "overweight",TRUE,"obesity")</f>
        <v>obesity</v>
      </c>
      <c r="K2159" t="str" cm="1">
        <f t="array" ref="K2159">_xlfn.IFS(C2159&lt;5.7,"Normal",C2159&lt;=6.4,"Predibetics",TRUE,"Diabetes")</f>
        <v>Diabetes</v>
      </c>
    </row>
    <row r="2160" spans="1:11" x14ac:dyDescent="0.3">
      <c r="A2160" t="s">
        <v>203</v>
      </c>
      <c r="B2160">
        <v>33</v>
      </c>
      <c r="C2160">
        <v>10.16</v>
      </c>
      <c r="D2160" t="s">
        <v>2379</v>
      </c>
      <c r="E2160" t="s">
        <v>2379</v>
      </c>
      <c r="F2160" t="s">
        <v>2379</v>
      </c>
      <c r="G2160">
        <v>0</v>
      </c>
      <c r="H2160" t="s">
        <v>2379</v>
      </c>
      <c r="J2160" t="str" cm="1">
        <f t="array" ref="J2160">_xlfn.IFS(B2160&lt;18.5,"Underweight",B2160&lt;=24.9,"Normal weight",B2160&lt;=29.9, "overweight",TRUE,"obesity")</f>
        <v>obesity</v>
      </c>
      <c r="K2160" t="str" cm="1">
        <f t="array" ref="K2160">_xlfn.IFS(C2160&lt;5.7,"Normal",C2160&lt;=6.4,"Predibetics",TRUE,"Diabetes")</f>
        <v>Diabetes</v>
      </c>
    </row>
    <row r="2161" spans="1:11" x14ac:dyDescent="0.3">
      <c r="A2161" t="s">
        <v>202</v>
      </c>
      <c r="B2161">
        <v>31.46</v>
      </c>
      <c r="C2161">
        <v>11.19</v>
      </c>
      <c r="D2161" t="s">
        <v>2379</v>
      </c>
      <c r="E2161" t="s">
        <v>2379</v>
      </c>
      <c r="F2161" t="s">
        <v>2379</v>
      </c>
      <c r="G2161">
        <v>0</v>
      </c>
      <c r="H2161" t="s">
        <v>2379</v>
      </c>
      <c r="J2161" t="str" cm="1">
        <f t="array" ref="J2161">_xlfn.IFS(B2161&lt;18.5,"Underweight",B2161&lt;=24.9,"Normal weight",B2161&lt;=29.9, "overweight",TRUE,"obesity")</f>
        <v>obesity</v>
      </c>
      <c r="K2161" t="str" cm="1">
        <f t="array" ref="K2161">_xlfn.IFS(C2161&lt;5.7,"Normal",C2161&lt;=6.4,"Predibetics",TRUE,"Diabetes")</f>
        <v>Diabetes</v>
      </c>
    </row>
    <row r="2162" spans="1:11" x14ac:dyDescent="0.3">
      <c r="A2162" t="s">
        <v>201</v>
      </c>
      <c r="B2162">
        <v>29.6</v>
      </c>
      <c r="C2162">
        <v>11.03</v>
      </c>
      <c r="D2162" t="s">
        <v>2379</v>
      </c>
      <c r="E2162" t="s">
        <v>2379</v>
      </c>
      <c r="F2162" t="s">
        <v>2379</v>
      </c>
      <c r="G2162">
        <v>0</v>
      </c>
      <c r="H2162" t="s">
        <v>2380</v>
      </c>
      <c r="J2162" t="str" cm="1">
        <f t="array" ref="J2162">_xlfn.IFS(B2162&lt;18.5,"Underweight",B2162&lt;=24.9,"Normal weight",B2162&lt;=29.9, "overweight",TRUE,"obesity")</f>
        <v>overweight</v>
      </c>
      <c r="K2162" t="str" cm="1">
        <f t="array" ref="K2162">_xlfn.IFS(C2162&lt;5.7,"Normal",C2162&lt;=6.4,"Predibetics",TRUE,"Diabetes")</f>
        <v>Diabetes</v>
      </c>
    </row>
    <row r="2163" spans="1:11" x14ac:dyDescent="0.3">
      <c r="A2163" t="s">
        <v>200</v>
      </c>
      <c r="B2163">
        <v>22.05</v>
      </c>
      <c r="C2163">
        <v>4.43</v>
      </c>
      <c r="D2163" t="s">
        <v>2380</v>
      </c>
      <c r="E2163" t="s">
        <v>2379</v>
      </c>
      <c r="F2163" t="s">
        <v>2379</v>
      </c>
      <c r="G2163">
        <v>0</v>
      </c>
      <c r="H2163" t="s">
        <v>2379</v>
      </c>
      <c r="J2163" t="str" cm="1">
        <f t="array" ref="J2163">_xlfn.IFS(B2163&lt;18.5,"Underweight",B2163&lt;=24.9,"Normal weight",B2163&lt;=29.9, "overweight",TRUE,"obesity")</f>
        <v>Normal weight</v>
      </c>
      <c r="K2163" t="str" cm="1">
        <f t="array" ref="K2163">_xlfn.IFS(C2163&lt;5.7,"Normal",C2163&lt;=6.4,"Predibetics",TRUE,"Diabetes")</f>
        <v>Normal</v>
      </c>
    </row>
    <row r="2164" spans="1:11" x14ac:dyDescent="0.3">
      <c r="A2164" t="s">
        <v>198</v>
      </c>
      <c r="B2164">
        <v>27.06</v>
      </c>
      <c r="C2164">
        <v>6.14</v>
      </c>
      <c r="D2164" t="s">
        <v>2379</v>
      </c>
      <c r="E2164" t="s">
        <v>2380</v>
      </c>
      <c r="F2164" t="s">
        <v>2379</v>
      </c>
      <c r="G2164">
        <v>1</v>
      </c>
      <c r="H2164" t="s">
        <v>2379</v>
      </c>
      <c r="J2164" t="str" cm="1">
        <f t="array" ref="J2164">_xlfn.IFS(B2164&lt;18.5,"Underweight",B2164&lt;=24.9,"Normal weight",B2164&lt;=29.9, "overweight",TRUE,"obesity")</f>
        <v>overweight</v>
      </c>
      <c r="K2164" t="str" cm="1">
        <f t="array" ref="K2164">_xlfn.IFS(C2164&lt;5.7,"Normal",C2164&lt;=6.4,"Predibetics",TRUE,"Diabetes")</f>
        <v>Predibetics</v>
      </c>
    </row>
    <row r="2165" spans="1:11" x14ac:dyDescent="0.3">
      <c r="A2165" t="s">
        <v>197</v>
      </c>
      <c r="B2165">
        <v>20.49</v>
      </c>
      <c r="C2165">
        <v>4.87</v>
      </c>
      <c r="D2165" t="s">
        <v>2379</v>
      </c>
      <c r="E2165" t="s">
        <v>2379</v>
      </c>
      <c r="F2165" t="s">
        <v>2379</v>
      </c>
      <c r="G2165">
        <v>0</v>
      </c>
      <c r="H2165" t="s">
        <v>2379</v>
      </c>
      <c r="J2165" t="str" cm="1">
        <f t="array" ref="J2165">_xlfn.IFS(B2165&lt;18.5,"Underweight",B2165&lt;=24.9,"Normal weight",B2165&lt;=29.9, "overweight",TRUE,"obesity")</f>
        <v>Normal weight</v>
      </c>
      <c r="K2165" t="str" cm="1">
        <f t="array" ref="K2165">_xlfn.IFS(C2165&lt;5.7,"Normal",C2165&lt;=6.4,"Predibetics",TRUE,"Diabetes")</f>
        <v>Normal</v>
      </c>
    </row>
    <row r="2166" spans="1:11" x14ac:dyDescent="0.3">
      <c r="A2166" t="s">
        <v>196</v>
      </c>
      <c r="B2166">
        <v>28.4</v>
      </c>
      <c r="C2166">
        <v>4.3</v>
      </c>
      <c r="D2166" t="s">
        <v>2379</v>
      </c>
      <c r="E2166" t="s">
        <v>2379</v>
      </c>
      <c r="F2166" t="s">
        <v>2381</v>
      </c>
      <c r="G2166">
        <v>1</v>
      </c>
      <c r="H2166" t="s">
        <v>2379</v>
      </c>
      <c r="J2166" t="str" cm="1">
        <f t="array" ref="J2166">_xlfn.IFS(B2166&lt;18.5,"Underweight",B2166&lt;=24.9,"Normal weight",B2166&lt;=29.9, "overweight",TRUE,"obesity")</f>
        <v>overweight</v>
      </c>
      <c r="K2166" t="str" cm="1">
        <f t="array" ref="K2166">_xlfn.IFS(C2166&lt;5.7,"Normal",C2166&lt;=6.4,"Predibetics",TRUE,"Diabetes")</f>
        <v>Normal</v>
      </c>
    </row>
    <row r="2167" spans="1:11" x14ac:dyDescent="0.3">
      <c r="A2167" t="s">
        <v>195</v>
      </c>
      <c r="B2167">
        <v>41.91</v>
      </c>
      <c r="C2167">
        <v>6.19</v>
      </c>
      <c r="D2167" t="s">
        <v>2379</v>
      </c>
      <c r="E2167" t="s">
        <v>2379</v>
      </c>
      <c r="F2167" t="s">
        <v>2379</v>
      </c>
      <c r="G2167">
        <v>0</v>
      </c>
      <c r="H2167" t="s">
        <v>2379</v>
      </c>
      <c r="J2167" t="str" cm="1">
        <f t="array" ref="J2167">_xlfn.IFS(B2167&lt;18.5,"Underweight",B2167&lt;=24.9,"Normal weight",B2167&lt;=29.9, "overweight",TRUE,"obesity")</f>
        <v>obesity</v>
      </c>
      <c r="K2167" t="str" cm="1">
        <f t="array" ref="K2167">_xlfn.IFS(C2167&lt;5.7,"Normal",C2167&lt;=6.4,"Predibetics",TRUE,"Diabetes")</f>
        <v>Predibetics</v>
      </c>
    </row>
    <row r="2168" spans="1:11" x14ac:dyDescent="0.3">
      <c r="A2168" t="s">
        <v>194</v>
      </c>
      <c r="B2168">
        <v>24.6</v>
      </c>
      <c r="C2168">
        <v>6.19</v>
      </c>
      <c r="D2168" t="s">
        <v>2379</v>
      </c>
      <c r="E2168" t="s">
        <v>2379</v>
      </c>
      <c r="F2168" t="s">
        <v>2381</v>
      </c>
      <c r="G2168">
        <v>1</v>
      </c>
      <c r="H2168" t="s">
        <v>2379</v>
      </c>
      <c r="J2168" t="str" cm="1">
        <f t="array" ref="J2168">_xlfn.IFS(B2168&lt;18.5,"Underweight",B2168&lt;=24.9,"Normal weight",B2168&lt;=29.9, "overweight",TRUE,"obesity")</f>
        <v>Normal weight</v>
      </c>
      <c r="K2168" t="str" cm="1">
        <f t="array" ref="K2168">_xlfn.IFS(C2168&lt;5.7,"Normal",C2168&lt;=6.4,"Predibetics",TRUE,"Diabetes")</f>
        <v>Predibetics</v>
      </c>
    </row>
    <row r="2169" spans="1:11" x14ac:dyDescent="0.3">
      <c r="A2169" t="s">
        <v>193</v>
      </c>
      <c r="B2169">
        <v>20.9</v>
      </c>
      <c r="C2169">
        <v>5.12</v>
      </c>
      <c r="D2169" t="s">
        <v>2379</v>
      </c>
      <c r="E2169" t="s">
        <v>2379</v>
      </c>
      <c r="F2169" t="s">
        <v>2381</v>
      </c>
      <c r="G2169">
        <v>1</v>
      </c>
      <c r="H2169" t="s">
        <v>2379</v>
      </c>
      <c r="J2169" t="str" cm="1">
        <f t="array" ref="J2169">_xlfn.IFS(B2169&lt;18.5,"Underweight",B2169&lt;=24.9,"Normal weight",B2169&lt;=29.9, "overweight",TRUE,"obesity")</f>
        <v>Normal weight</v>
      </c>
      <c r="K2169" t="str" cm="1">
        <f t="array" ref="K2169">_xlfn.IFS(C2169&lt;5.7,"Normal",C2169&lt;=6.4,"Predibetics",TRUE,"Diabetes")</f>
        <v>Normal</v>
      </c>
    </row>
    <row r="2170" spans="1:11" x14ac:dyDescent="0.3">
      <c r="A2170" t="s">
        <v>192</v>
      </c>
      <c r="B2170">
        <v>34.4</v>
      </c>
      <c r="C2170">
        <v>4.04</v>
      </c>
      <c r="D2170" t="s">
        <v>2379</v>
      </c>
      <c r="E2170" t="s">
        <v>2379</v>
      </c>
      <c r="F2170" t="s">
        <v>2379</v>
      </c>
      <c r="G2170">
        <v>0</v>
      </c>
      <c r="H2170" t="s">
        <v>2379</v>
      </c>
      <c r="J2170" t="str" cm="1">
        <f t="array" ref="J2170">_xlfn.IFS(B2170&lt;18.5,"Underweight",B2170&lt;=24.9,"Normal weight",B2170&lt;=29.9, "overweight",TRUE,"obesity")</f>
        <v>obesity</v>
      </c>
      <c r="K2170" t="str" cm="1">
        <f t="array" ref="K2170">_xlfn.IFS(C2170&lt;5.7,"Normal",C2170&lt;=6.4,"Predibetics",TRUE,"Diabetes")</f>
        <v>Normal</v>
      </c>
    </row>
    <row r="2171" spans="1:11" x14ac:dyDescent="0.3">
      <c r="A2171" t="s">
        <v>191</v>
      </c>
      <c r="B2171">
        <v>32.56</v>
      </c>
      <c r="C2171">
        <v>5.36</v>
      </c>
      <c r="D2171" t="s">
        <v>2379</v>
      </c>
      <c r="E2171" t="s">
        <v>2379</v>
      </c>
      <c r="F2171" t="s">
        <v>2379</v>
      </c>
      <c r="G2171">
        <v>0</v>
      </c>
      <c r="H2171" t="s">
        <v>2379</v>
      </c>
      <c r="J2171" t="str" cm="1">
        <f t="array" ref="J2171">_xlfn.IFS(B2171&lt;18.5,"Underweight",B2171&lt;=24.9,"Normal weight",B2171&lt;=29.9, "overweight",TRUE,"obesity")</f>
        <v>obesity</v>
      </c>
      <c r="K2171" t="str" cm="1">
        <f t="array" ref="K2171">_xlfn.IFS(C2171&lt;5.7,"Normal",C2171&lt;=6.4,"Predibetics",TRUE,"Diabetes")</f>
        <v>Normal</v>
      </c>
    </row>
    <row r="2172" spans="1:11" x14ac:dyDescent="0.3">
      <c r="A2172" t="s">
        <v>190</v>
      </c>
      <c r="B2172">
        <v>27.98</v>
      </c>
      <c r="C2172">
        <v>4.38</v>
      </c>
      <c r="D2172" t="s">
        <v>2379</v>
      </c>
      <c r="E2172" t="s">
        <v>2380</v>
      </c>
      <c r="F2172" t="s">
        <v>2379</v>
      </c>
      <c r="G2172">
        <v>1</v>
      </c>
      <c r="H2172" t="s">
        <v>2379</v>
      </c>
      <c r="J2172" t="str" cm="1">
        <f t="array" ref="J2172">_xlfn.IFS(B2172&lt;18.5,"Underweight",B2172&lt;=24.9,"Normal weight",B2172&lt;=29.9, "overweight",TRUE,"obesity")</f>
        <v>overweight</v>
      </c>
      <c r="K2172" t="str" cm="1">
        <f t="array" ref="K2172">_xlfn.IFS(C2172&lt;5.7,"Normal",C2172&lt;=6.4,"Predibetics",TRUE,"Diabetes")</f>
        <v>Normal</v>
      </c>
    </row>
    <row r="2173" spans="1:11" x14ac:dyDescent="0.3">
      <c r="A2173" t="s">
        <v>189</v>
      </c>
      <c r="B2173">
        <v>26.51</v>
      </c>
      <c r="C2173">
        <v>4.58</v>
      </c>
      <c r="D2173" t="s">
        <v>2379</v>
      </c>
      <c r="E2173" t="s">
        <v>2379</v>
      </c>
      <c r="F2173" t="s">
        <v>2379</v>
      </c>
      <c r="G2173">
        <v>0</v>
      </c>
      <c r="H2173" t="s">
        <v>2379</v>
      </c>
      <c r="J2173" t="str" cm="1">
        <f t="array" ref="J2173">_xlfn.IFS(B2173&lt;18.5,"Underweight",B2173&lt;=24.9,"Normal weight",B2173&lt;=29.9, "overweight",TRUE,"obesity")</f>
        <v>overweight</v>
      </c>
      <c r="K2173" t="str" cm="1">
        <f t="array" ref="K2173">_xlfn.IFS(C2173&lt;5.7,"Normal",C2173&lt;=6.4,"Predibetics",TRUE,"Diabetes")</f>
        <v>Normal</v>
      </c>
    </row>
    <row r="2174" spans="1:11" x14ac:dyDescent="0.3">
      <c r="A2174" t="s">
        <v>188</v>
      </c>
      <c r="B2174">
        <v>29.734999999999999</v>
      </c>
      <c r="C2174">
        <v>11.92</v>
      </c>
      <c r="D2174" t="s">
        <v>2379</v>
      </c>
      <c r="E2174" t="s">
        <v>2379</v>
      </c>
      <c r="F2174" t="s">
        <v>2379</v>
      </c>
      <c r="G2174">
        <v>0</v>
      </c>
      <c r="H2174" t="s">
        <v>2379</v>
      </c>
      <c r="J2174" t="str" cm="1">
        <f t="array" ref="J2174">_xlfn.IFS(B2174&lt;18.5,"Underweight",B2174&lt;=24.9,"Normal weight",B2174&lt;=29.9, "overweight",TRUE,"obesity")</f>
        <v>overweight</v>
      </c>
      <c r="K2174" t="str" cm="1">
        <f t="array" ref="K2174">_xlfn.IFS(C2174&lt;5.7,"Normal",C2174&lt;=6.4,"Predibetics",TRUE,"Diabetes")</f>
        <v>Diabetes</v>
      </c>
    </row>
    <row r="2175" spans="1:11" x14ac:dyDescent="0.3">
      <c r="A2175" t="s">
        <v>187</v>
      </c>
      <c r="B2175">
        <v>40.5</v>
      </c>
      <c r="C2175">
        <v>5.4</v>
      </c>
      <c r="D2175" t="s">
        <v>2379</v>
      </c>
      <c r="E2175" t="s">
        <v>2379</v>
      </c>
      <c r="F2175" t="s">
        <v>2381</v>
      </c>
      <c r="G2175">
        <v>1</v>
      </c>
      <c r="H2175" t="s">
        <v>2379</v>
      </c>
      <c r="J2175" t="str" cm="1">
        <f t="array" ref="J2175">_xlfn.IFS(B2175&lt;18.5,"Underweight",B2175&lt;=24.9,"Normal weight",B2175&lt;=29.9, "overweight",TRUE,"obesity")</f>
        <v>obesity</v>
      </c>
      <c r="K2175" t="str" cm="1">
        <f t="array" ref="K2175">_xlfn.IFS(C2175&lt;5.7,"Normal",C2175&lt;=6.4,"Predibetics",TRUE,"Diabetes")</f>
        <v>Normal</v>
      </c>
    </row>
    <row r="2176" spans="1:11" x14ac:dyDescent="0.3">
      <c r="A2176" t="s">
        <v>186</v>
      </c>
      <c r="B2176">
        <v>25.64</v>
      </c>
      <c r="C2176">
        <v>4.76</v>
      </c>
      <c r="D2176" t="s">
        <v>2379</v>
      </c>
      <c r="E2176" t="s">
        <v>2379</v>
      </c>
      <c r="F2176" t="s">
        <v>2379</v>
      </c>
      <c r="G2176">
        <v>1</v>
      </c>
      <c r="H2176" t="s">
        <v>2379</v>
      </c>
      <c r="J2176" t="str" cm="1">
        <f t="array" ref="J2176">_xlfn.IFS(B2176&lt;18.5,"Underweight",B2176&lt;=24.9,"Normal weight",B2176&lt;=29.9, "overweight",TRUE,"obesity")</f>
        <v>overweight</v>
      </c>
      <c r="K2176" t="str" cm="1">
        <f t="array" ref="K2176">_xlfn.IFS(C2176&lt;5.7,"Normal",C2176&lt;=6.4,"Predibetics",TRUE,"Diabetes")</f>
        <v>Normal</v>
      </c>
    </row>
    <row r="2177" spans="1:11" x14ac:dyDescent="0.3">
      <c r="A2177" t="s">
        <v>185</v>
      </c>
      <c r="B2177">
        <v>32.9</v>
      </c>
      <c r="C2177">
        <v>4.78</v>
      </c>
      <c r="D2177" t="s">
        <v>2379</v>
      </c>
      <c r="E2177" t="s">
        <v>2379</v>
      </c>
      <c r="F2177" t="s">
        <v>2381</v>
      </c>
      <c r="G2177">
        <v>1</v>
      </c>
      <c r="H2177" t="s">
        <v>2379</v>
      </c>
      <c r="J2177" t="str" cm="1">
        <f t="array" ref="J2177">_xlfn.IFS(B2177&lt;18.5,"Underweight",B2177&lt;=24.9,"Normal weight",B2177&lt;=29.9, "overweight",TRUE,"obesity")</f>
        <v>obesity</v>
      </c>
      <c r="K2177" t="str" cm="1">
        <f t="array" ref="K2177">_xlfn.IFS(C2177&lt;5.7,"Normal",C2177&lt;=6.4,"Predibetics",TRUE,"Diabetes")</f>
        <v>Normal</v>
      </c>
    </row>
    <row r="2178" spans="1:11" x14ac:dyDescent="0.3">
      <c r="A2178" t="s">
        <v>184</v>
      </c>
      <c r="B2178">
        <v>29.8</v>
      </c>
      <c r="C2178">
        <v>4.26</v>
      </c>
      <c r="D2178" t="s">
        <v>2379</v>
      </c>
      <c r="E2178" t="s">
        <v>2379</v>
      </c>
      <c r="F2178" t="s">
        <v>2381</v>
      </c>
      <c r="G2178">
        <v>1</v>
      </c>
      <c r="H2178" t="s">
        <v>2379</v>
      </c>
      <c r="J2178" t="str" cm="1">
        <f t="array" ref="J2178">_xlfn.IFS(B2178&lt;18.5,"Underweight",B2178&lt;=24.9,"Normal weight",B2178&lt;=29.9, "overweight",TRUE,"obesity")</f>
        <v>overweight</v>
      </c>
      <c r="K2178" t="str" cm="1">
        <f t="array" ref="K2178">_xlfn.IFS(C2178&lt;5.7,"Normal",C2178&lt;=6.4,"Predibetics",TRUE,"Diabetes")</f>
        <v>Normal</v>
      </c>
    </row>
    <row r="2179" spans="1:11" x14ac:dyDescent="0.3">
      <c r="A2179" t="s">
        <v>183</v>
      </c>
      <c r="B2179">
        <v>28.9</v>
      </c>
      <c r="C2179">
        <v>5.85</v>
      </c>
      <c r="D2179" t="s">
        <v>2379</v>
      </c>
      <c r="E2179" t="s">
        <v>2379</v>
      </c>
      <c r="F2179" t="s">
        <v>2381</v>
      </c>
      <c r="G2179">
        <v>1</v>
      </c>
      <c r="H2179" t="s">
        <v>2379</v>
      </c>
      <c r="J2179" t="str" cm="1">
        <f t="array" ref="J2179">_xlfn.IFS(B2179&lt;18.5,"Underweight",B2179&lt;=24.9,"Normal weight",B2179&lt;=29.9, "overweight",TRUE,"obesity")</f>
        <v>overweight</v>
      </c>
      <c r="K2179" t="str" cm="1">
        <f t="array" ref="K2179">_xlfn.IFS(C2179&lt;5.7,"Normal",C2179&lt;=6.4,"Predibetics",TRUE,"Diabetes")</f>
        <v>Predibetics</v>
      </c>
    </row>
    <row r="2180" spans="1:11" x14ac:dyDescent="0.3">
      <c r="A2180" t="s">
        <v>182</v>
      </c>
      <c r="B2180">
        <v>24.7</v>
      </c>
      <c r="C2180">
        <v>5.32</v>
      </c>
      <c r="D2180" t="s">
        <v>2379</v>
      </c>
      <c r="E2180" t="s">
        <v>2379</v>
      </c>
      <c r="F2180" t="s">
        <v>2381</v>
      </c>
      <c r="G2180">
        <v>1</v>
      </c>
      <c r="H2180" t="s">
        <v>2380</v>
      </c>
      <c r="J2180" t="str" cm="1">
        <f t="array" ref="J2180">_xlfn.IFS(B2180&lt;18.5,"Underweight",B2180&lt;=24.9,"Normal weight",B2180&lt;=29.9, "overweight",TRUE,"obesity")</f>
        <v>Normal weight</v>
      </c>
      <c r="K2180" t="str" cm="1">
        <f t="array" ref="K2180">_xlfn.IFS(C2180&lt;5.7,"Normal",C2180&lt;=6.4,"Predibetics",TRUE,"Diabetes")</f>
        <v>Normal</v>
      </c>
    </row>
    <row r="2181" spans="1:11" x14ac:dyDescent="0.3">
      <c r="A2181" t="s">
        <v>181</v>
      </c>
      <c r="B2181">
        <v>20.6</v>
      </c>
      <c r="C2181">
        <v>5.14</v>
      </c>
      <c r="D2181" t="s">
        <v>2379</v>
      </c>
      <c r="E2181" t="s">
        <v>2379</v>
      </c>
      <c r="F2181" t="s">
        <v>2381</v>
      </c>
      <c r="G2181">
        <v>1</v>
      </c>
      <c r="H2181" t="s">
        <v>2379</v>
      </c>
      <c r="J2181" t="str" cm="1">
        <f t="array" ref="J2181">_xlfn.IFS(B2181&lt;18.5,"Underweight",B2181&lt;=24.9,"Normal weight",B2181&lt;=29.9, "overweight",TRUE,"obesity")</f>
        <v>Normal weight</v>
      </c>
      <c r="K2181" t="str" cm="1">
        <f t="array" ref="K2181">_xlfn.IFS(C2181&lt;5.7,"Normal",C2181&lt;=6.4,"Predibetics",TRUE,"Diabetes")</f>
        <v>Normal</v>
      </c>
    </row>
    <row r="2182" spans="1:11" x14ac:dyDescent="0.3">
      <c r="A2182" t="s">
        <v>180</v>
      </c>
      <c r="B2182">
        <v>18.600000000000001</v>
      </c>
      <c r="C2182">
        <v>5</v>
      </c>
      <c r="D2182" t="s">
        <v>2379</v>
      </c>
      <c r="E2182" t="s">
        <v>2379</v>
      </c>
      <c r="F2182" t="s">
        <v>2381</v>
      </c>
      <c r="G2182">
        <v>1</v>
      </c>
      <c r="H2182" t="s">
        <v>2379</v>
      </c>
      <c r="J2182" t="str" cm="1">
        <f t="array" ref="J2182">_xlfn.IFS(B2182&lt;18.5,"Underweight",B2182&lt;=24.9,"Normal weight",B2182&lt;=29.9, "overweight",TRUE,"obesity")</f>
        <v>Normal weight</v>
      </c>
      <c r="K2182" t="str" cm="1">
        <f t="array" ref="K2182">_xlfn.IFS(C2182&lt;5.7,"Normal",C2182&lt;=6.4,"Predibetics",TRUE,"Diabetes")</f>
        <v>Normal</v>
      </c>
    </row>
    <row r="2183" spans="1:11" x14ac:dyDescent="0.3">
      <c r="A2183" t="s">
        <v>179</v>
      </c>
      <c r="B2183">
        <v>17.8</v>
      </c>
      <c r="C2183">
        <v>4.55</v>
      </c>
      <c r="D2183" t="s">
        <v>2379</v>
      </c>
      <c r="E2183" t="s">
        <v>2379</v>
      </c>
      <c r="F2183" t="s">
        <v>2381</v>
      </c>
      <c r="G2183">
        <v>1</v>
      </c>
      <c r="H2183" t="s">
        <v>2379</v>
      </c>
      <c r="J2183" t="str" cm="1">
        <f t="array" ref="J2183">_xlfn.IFS(B2183&lt;18.5,"Underweight",B2183&lt;=24.9,"Normal weight",B2183&lt;=29.9, "overweight",TRUE,"obesity")</f>
        <v>Underweight</v>
      </c>
      <c r="K2183" t="str" cm="1">
        <f t="array" ref="K2183">_xlfn.IFS(C2183&lt;5.7,"Normal",C2183&lt;=6.4,"Predibetics",TRUE,"Diabetes")</f>
        <v>Normal</v>
      </c>
    </row>
    <row r="2184" spans="1:11" x14ac:dyDescent="0.3">
      <c r="A2184" t="s">
        <v>178</v>
      </c>
      <c r="B2184">
        <v>35.200000000000003</v>
      </c>
      <c r="C2184">
        <v>5.97</v>
      </c>
      <c r="D2184" t="s">
        <v>2379</v>
      </c>
      <c r="E2184" t="s">
        <v>2380</v>
      </c>
      <c r="F2184" t="s">
        <v>2379</v>
      </c>
      <c r="G2184">
        <v>1</v>
      </c>
      <c r="H2184" t="s">
        <v>2379</v>
      </c>
      <c r="J2184" t="str" cm="1">
        <f t="array" ref="J2184">_xlfn.IFS(B2184&lt;18.5,"Underweight",B2184&lt;=24.9,"Normal weight",B2184&lt;=29.9, "overweight",TRUE,"obesity")</f>
        <v>obesity</v>
      </c>
      <c r="K2184" t="str" cm="1">
        <f t="array" ref="K2184">_xlfn.IFS(C2184&lt;5.7,"Normal",C2184&lt;=6.4,"Predibetics",TRUE,"Diabetes")</f>
        <v>Predibetics</v>
      </c>
    </row>
    <row r="2185" spans="1:11" x14ac:dyDescent="0.3">
      <c r="A2185" t="s">
        <v>177</v>
      </c>
      <c r="B2185">
        <v>33.770000000000003</v>
      </c>
      <c r="C2185">
        <v>4.0199999999999996</v>
      </c>
      <c r="D2185" t="s">
        <v>2379</v>
      </c>
      <c r="E2185" t="s">
        <v>2380</v>
      </c>
      <c r="F2185" t="s">
        <v>2379</v>
      </c>
      <c r="G2185">
        <v>1</v>
      </c>
      <c r="H2185" t="s">
        <v>2379</v>
      </c>
      <c r="J2185" t="str" cm="1">
        <f t="array" ref="J2185">_xlfn.IFS(B2185&lt;18.5,"Underweight",B2185&lt;=24.9,"Normal weight",B2185&lt;=29.9, "overweight",TRUE,"obesity")</f>
        <v>obesity</v>
      </c>
      <c r="K2185" t="str" cm="1">
        <f t="array" ref="K2185">_xlfn.IFS(C2185&lt;5.7,"Normal",C2185&lt;=6.4,"Predibetics",TRUE,"Diabetes")</f>
        <v>Normal</v>
      </c>
    </row>
    <row r="2186" spans="1:11" x14ac:dyDescent="0.3">
      <c r="A2186" t="s">
        <v>176</v>
      </c>
      <c r="B2186">
        <v>30.03</v>
      </c>
      <c r="C2186">
        <v>4.04</v>
      </c>
      <c r="D2186" t="s">
        <v>2379</v>
      </c>
      <c r="E2186" t="s">
        <v>2380</v>
      </c>
      <c r="F2186" t="s">
        <v>2379</v>
      </c>
      <c r="G2186">
        <v>1</v>
      </c>
      <c r="H2186" t="s">
        <v>2379</v>
      </c>
      <c r="J2186" t="str" cm="1">
        <f t="array" ref="J2186">_xlfn.IFS(B2186&lt;18.5,"Underweight",B2186&lt;=24.9,"Normal weight",B2186&lt;=29.9, "overweight",TRUE,"obesity")</f>
        <v>obesity</v>
      </c>
      <c r="K2186" t="str" cm="1">
        <f t="array" ref="K2186">_xlfn.IFS(C2186&lt;5.7,"Normal",C2186&lt;=6.4,"Predibetics",TRUE,"Diabetes")</f>
        <v>Normal</v>
      </c>
    </row>
    <row r="2187" spans="1:11" x14ac:dyDescent="0.3">
      <c r="A2187" t="s">
        <v>175</v>
      </c>
      <c r="B2187">
        <v>29.37</v>
      </c>
      <c r="C2187">
        <v>5.54</v>
      </c>
      <c r="D2187" t="s">
        <v>2379</v>
      </c>
      <c r="E2187" t="s">
        <v>2380</v>
      </c>
      <c r="F2187" t="s">
        <v>2379</v>
      </c>
      <c r="G2187">
        <v>1</v>
      </c>
      <c r="H2187" t="s">
        <v>2379</v>
      </c>
      <c r="J2187" t="str" cm="1">
        <f t="array" ref="J2187">_xlfn.IFS(B2187&lt;18.5,"Underweight",B2187&lt;=24.9,"Normal weight",B2187&lt;=29.9, "overweight",TRUE,"obesity")</f>
        <v>overweight</v>
      </c>
      <c r="K2187" t="str" cm="1">
        <f t="array" ref="K2187">_xlfn.IFS(C2187&lt;5.7,"Normal",C2187&lt;=6.4,"Predibetics",TRUE,"Diabetes")</f>
        <v>Normal</v>
      </c>
    </row>
    <row r="2188" spans="1:11" x14ac:dyDescent="0.3">
      <c r="A2188" t="s">
        <v>174</v>
      </c>
      <c r="B2188">
        <v>28.5</v>
      </c>
      <c r="C2188">
        <v>4.03</v>
      </c>
      <c r="D2188" t="s">
        <v>2379</v>
      </c>
      <c r="E2188" t="s">
        <v>2380</v>
      </c>
      <c r="F2188" t="s">
        <v>2379</v>
      </c>
      <c r="G2188">
        <v>1</v>
      </c>
      <c r="H2188" t="s">
        <v>2379</v>
      </c>
      <c r="J2188" t="str" cm="1">
        <f t="array" ref="J2188">_xlfn.IFS(B2188&lt;18.5,"Underweight",B2188&lt;=24.9,"Normal weight",B2188&lt;=29.9, "overweight",TRUE,"obesity")</f>
        <v>overweight</v>
      </c>
      <c r="K2188" t="str" cm="1">
        <f t="array" ref="K2188">_xlfn.IFS(C2188&lt;5.7,"Normal",C2188&lt;=6.4,"Predibetics",TRUE,"Diabetes")</f>
        <v>Normal</v>
      </c>
    </row>
    <row r="2189" spans="1:11" x14ac:dyDescent="0.3">
      <c r="A2189" t="s">
        <v>173</v>
      </c>
      <c r="B2189">
        <v>23.32</v>
      </c>
      <c r="C2189">
        <v>5.62</v>
      </c>
      <c r="D2189" t="s">
        <v>2379</v>
      </c>
      <c r="E2189" t="s">
        <v>2380</v>
      </c>
      <c r="F2189" t="s">
        <v>2379</v>
      </c>
      <c r="G2189">
        <v>1</v>
      </c>
      <c r="H2189" t="s">
        <v>2379</v>
      </c>
      <c r="J2189" t="str" cm="1">
        <f t="array" ref="J2189">_xlfn.IFS(B2189&lt;18.5,"Underweight",B2189&lt;=24.9,"Normal weight",B2189&lt;=29.9, "overweight",TRUE,"obesity")</f>
        <v>Normal weight</v>
      </c>
      <c r="K2189" t="str" cm="1">
        <f t="array" ref="K2189">_xlfn.IFS(C2189&lt;5.7,"Normal",C2189&lt;=6.4,"Predibetics",TRUE,"Diabetes")</f>
        <v>Normal</v>
      </c>
    </row>
    <row r="2190" spans="1:11" x14ac:dyDescent="0.3">
      <c r="A2190" t="s">
        <v>172</v>
      </c>
      <c r="B2190">
        <v>26.125</v>
      </c>
      <c r="C2190">
        <v>5.27</v>
      </c>
      <c r="D2190" t="s">
        <v>2379</v>
      </c>
      <c r="E2190" t="s">
        <v>2380</v>
      </c>
      <c r="F2190" t="s">
        <v>2379</v>
      </c>
      <c r="G2190">
        <v>1</v>
      </c>
      <c r="H2190" t="s">
        <v>2379</v>
      </c>
      <c r="J2190" t="str" cm="1">
        <f t="array" ref="J2190">_xlfn.IFS(B2190&lt;18.5,"Underweight",B2190&lt;=24.9,"Normal weight",B2190&lt;=29.9, "overweight",TRUE,"obesity")</f>
        <v>overweight</v>
      </c>
      <c r="K2190" t="str" cm="1">
        <f t="array" ref="K2190">_xlfn.IFS(C2190&lt;5.7,"Normal",C2190&lt;=6.4,"Predibetics",TRUE,"Diabetes")</f>
        <v>Normal</v>
      </c>
    </row>
    <row r="2191" spans="1:11" x14ac:dyDescent="0.3">
      <c r="A2191" t="s">
        <v>171</v>
      </c>
      <c r="B2191">
        <v>25.46</v>
      </c>
      <c r="C2191">
        <v>5.18</v>
      </c>
      <c r="D2191" t="s">
        <v>2379</v>
      </c>
      <c r="E2191" t="s">
        <v>2380</v>
      </c>
      <c r="F2191" t="s">
        <v>2379</v>
      </c>
      <c r="G2191">
        <v>1</v>
      </c>
      <c r="H2191" t="s">
        <v>2379</v>
      </c>
      <c r="J2191" t="str" cm="1">
        <f t="array" ref="J2191">_xlfn.IFS(B2191&lt;18.5,"Underweight",B2191&lt;=24.9,"Normal weight",B2191&lt;=29.9, "overweight",TRUE,"obesity")</f>
        <v>overweight</v>
      </c>
      <c r="K2191" t="str" cm="1">
        <f t="array" ref="K2191">_xlfn.IFS(C2191&lt;5.7,"Normal",C2191&lt;=6.4,"Predibetics",TRUE,"Diabetes")</f>
        <v>Normal</v>
      </c>
    </row>
    <row r="2192" spans="1:11" x14ac:dyDescent="0.3">
      <c r="A2192" t="s">
        <v>170</v>
      </c>
      <c r="B2192">
        <v>23.75</v>
      </c>
      <c r="C2192">
        <v>5.27</v>
      </c>
      <c r="D2192" t="s">
        <v>2379</v>
      </c>
      <c r="E2192" t="s">
        <v>2380</v>
      </c>
      <c r="F2192" t="s">
        <v>2379</v>
      </c>
      <c r="G2192">
        <v>1</v>
      </c>
      <c r="H2192" t="s">
        <v>2380</v>
      </c>
      <c r="J2192" t="str" cm="1">
        <f t="array" ref="J2192">_xlfn.IFS(B2192&lt;18.5,"Underweight",B2192&lt;=24.9,"Normal weight",B2192&lt;=29.9, "overweight",TRUE,"obesity")</f>
        <v>Normal weight</v>
      </c>
      <c r="K2192" t="str" cm="1">
        <f t="array" ref="K2192">_xlfn.IFS(C2192&lt;5.7,"Normal",C2192&lt;=6.4,"Predibetics",TRUE,"Diabetes")</f>
        <v>Normal</v>
      </c>
    </row>
    <row r="2193" spans="1:11" x14ac:dyDescent="0.3">
      <c r="A2193" t="s">
        <v>168</v>
      </c>
      <c r="B2193">
        <v>23.085000000000001</v>
      </c>
      <c r="C2193">
        <v>5.62</v>
      </c>
      <c r="D2193" t="s">
        <v>2379</v>
      </c>
      <c r="E2193" t="s">
        <v>2380</v>
      </c>
      <c r="F2193" t="s">
        <v>2379</v>
      </c>
      <c r="G2193">
        <v>1</v>
      </c>
      <c r="H2193" t="s">
        <v>2379</v>
      </c>
      <c r="J2193" t="str" cm="1">
        <f t="array" ref="J2193">_xlfn.IFS(B2193&lt;18.5,"Underweight",B2193&lt;=24.9,"Normal weight",B2193&lt;=29.9, "overweight",TRUE,"obesity")</f>
        <v>Normal weight</v>
      </c>
      <c r="K2193" t="str" cm="1">
        <f t="array" ref="K2193">_xlfn.IFS(C2193&lt;5.7,"Normal",C2193&lt;=6.4,"Predibetics",TRUE,"Diabetes")</f>
        <v>Normal</v>
      </c>
    </row>
    <row r="2194" spans="1:11" x14ac:dyDescent="0.3">
      <c r="A2194" t="s">
        <v>166</v>
      </c>
      <c r="B2194">
        <v>22.99</v>
      </c>
      <c r="C2194">
        <v>5.0599999999999996</v>
      </c>
      <c r="D2194" t="s">
        <v>2379</v>
      </c>
      <c r="E2194" t="s">
        <v>2380</v>
      </c>
      <c r="F2194" t="s">
        <v>2379</v>
      </c>
      <c r="G2194">
        <v>1</v>
      </c>
      <c r="H2194" t="s">
        <v>2379</v>
      </c>
      <c r="J2194" t="str" cm="1">
        <f t="array" ref="J2194">_xlfn.IFS(B2194&lt;18.5,"Underweight",B2194&lt;=24.9,"Normal weight",B2194&lt;=29.9, "overweight",TRUE,"obesity")</f>
        <v>Normal weight</v>
      </c>
      <c r="K2194" t="str" cm="1">
        <f t="array" ref="K2194">_xlfn.IFS(C2194&lt;5.7,"Normal",C2194&lt;=6.4,"Predibetics",TRUE,"Diabetes")</f>
        <v>Normal</v>
      </c>
    </row>
    <row r="2195" spans="1:11" x14ac:dyDescent="0.3">
      <c r="A2195" t="s">
        <v>164</v>
      </c>
      <c r="B2195">
        <v>21.47</v>
      </c>
      <c r="C2195">
        <v>4.6900000000000004</v>
      </c>
      <c r="D2195" t="s">
        <v>2379</v>
      </c>
      <c r="E2195" t="s">
        <v>2380</v>
      </c>
      <c r="F2195" t="s">
        <v>2379</v>
      </c>
      <c r="G2195">
        <v>1</v>
      </c>
      <c r="H2195" t="s">
        <v>2379</v>
      </c>
      <c r="J2195" t="str" cm="1">
        <f t="array" ref="J2195">_xlfn.IFS(B2195&lt;18.5,"Underweight",B2195&lt;=24.9,"Normal weight",B2195&lt;=29.9, "overweight",TRUE,"obesity")</f>
        <v>Normal weight</v>
      </c>
      <c r="K2195" t="str" cm="1">
        <f t="array" ref="K2195">_xlfn.IFS(C2195&lt;5.7,"Normal",C2195&lt;=6.4,"Predibetics",TRUE,"Diabetes")</f>
        <v>Normal</v>
      </c>
    </row>
    <row r="2196" spans="1:11" x14ac:dyDescent="0.3">
      <c r="A2196" t="s">
        <v>162</v>
      </c>
      <c r="B2196">
        <v>15.96</v>
      </c>
      <c r="C2196">
        <v>5.44</v>
      </c>
      <c r="D2196" t="s">
        <v>2379</v>
      </c>
      <c r="E2196" t="s">
        <v>2380</v>
      </c>
      <c r="F2196" t="s">
        <v>2379</v>
      </c>
      <c r="G2196">
        <v>1</v>
      </c>
      <c r="H2196" t="s">
        <v>2379</v>
      </c>
      <c r="J2196" t="str" cm="1">
        <f t="array" ref="J2196">_xlfn.IFS(B2196&lt;18.5,"Underweight",B2196&lt;=24.9,"Normal weight",B2196&lt;=29.9, "overweight",TRUE,"obesity")</f>
        <v>Underweight</v>
      </c>
      <c r="K2196" t="str" cm="1">
        <f t="array" ref="K2196">_xlfn.IFS(C2196&lt;5.7,"Normal",C2196&lt;=6.4,"Predibetics",TRUE,"Diabetes")</f>
        <v>Normal</v>
      </c>
    </row>
    <row r="2197" spans="1:11" x14ac:dyDescent="0.3">
      <c r="A2197" t="s">
        <v>161</v>
      </c>
      <c r="B2197">
        <v>39.5</v>
      </c>
      <c r="C2197">
        <v>5.05</v>
      </c>
      <c r="D2197" t="s">
        <v>2379</v>
      </c>
      <c r="E2197" t="s">
        <v>2380</v>
      </c>
      <c r="F2197" t="s">
        <v>2379</v>
      </c>
      <c r="G2197">
        <v>1</v>
      </c>
      <c r="H2197" t="s">
        <v>2379</v>
      </c>
      <c r="J2197" t="str" cm="1">
        <f t="array" ref="J2197">_xlfn.IFS(B2197&lt;18.5,"Underweight",B2197&lt;=24.9,"Normal weight",B2197&lt;=29.9, "overweight",TRUE,"obesity")</f>
        <v>obesity</v>
      </c>
      <c r="K2197" t="str" cm="1">
        <f t="array" ref="K2197">_xlfn.IFS(C2197&lt;5.7,"Normal",C2197&lt;=6.4,"Predibetics",TRUE,"Diabetes")</f>
        <v>Normal</v>
      </c>
    </row>
    <row r="2198" spans="1:11" x14ac:dyDescent="0.3">
      <c r="A2198" t="s">
        <v>160</v>
      </c>
      <c r="B2198">
        <v>33.770000000000003</v>
      </c>
      <c r="C2198">
        <v>6</v>
      </c>
      <c r="D2198" t="s">
        <v>2379</v>
      </c>
      <c r="E2198" t="s">
        <v>2380</v>
      </c>
      <c r="F2198" t="s">
        <v>2379</v>
      </c>
      <c r="G2198">
        <v>1</v>
      </c>
      <c r="H2198" t="s">
        <v>2379</v>
      </c>
      <c r="J2198" t="str" cm="1">
        <f t="array" ref="J2198">_xlfn.IFS(B2198&lt;18.5,"Underweight",B2198&lt;=24.9,"Normal weight",B2198&lt;=29.9, "overweight",TRUE,"obesity")</f>
        <v>obesity</v>
      </c>
      <c r="K2198" t="str" cm="1">
        <f t="array" ref="K2198">_xlfn.IFS(C2198&lt;5.7,"Normal",C2198&lt;=6.4,"Predibetics",TRUE,"Diabetes")</f>
        <v>Predibetics</v>
      </c>
    </row>
    <row r="2199" spans="1:11" x14ac:dyDescent="0.3">
      <c r="A2199" t="s">
        <v>159</v>
      </c>
      <c r="B2199">
        <v>26.84</v>
      </c>
      <c r="C2199">
        <v>5.99</v>
      </c>
      <c r="D2199" t="s">
        <v>2380</v>
      </c>
      <c r="E2199" t="s">
        <v>2380</v>
      </c>
      <c r="F2199" t="s">
        <v>2379</v>
      </c>
      <c r="G2199">
        <v>1</v>
      </c>
      <c r="H2199" t="s">
        <v>2379</v>
      </c>
      <c r="J2199" t="str" cm="1">
        <f t="array" ref="J2199">_xlfn.IFS(B2199&lt;18.5,"Underweight",B2199&lt;=24.9,"Normal weight",B2199&lt;=29.9, "overweight",TRUE,"obesity")</f>
        <v>overweight</v>
      </c>
      <c r="K2199" t="str" cm="1">
        <f t="array" ref="K2199">_xlfn.IFS(C2199&lt;5.7,"Normal",C2199&lt;=6.4,"Predibetics",TRUE,"Diabetes")</f>
        <v>Predibetics</v>
      </c>
    </row>
    <row r="2200" spans="1:11" x14ac:dyDescent="0.3">
      <c r="A2200" t="s">
        <v>158</v>
      </c>
      <c r="B2200">
        <v>35.53</v>
      </c>
      <c r="C2200">
        <v>4.3600000000000003</v>
      </c>
      <c r="D2200" t="s">
        <v>2379</v>
      </c>
      <c r="E2200" t="s">
        <v>2379</v>
      </c>
      <c r="F2200" t="s">
        <v>2381</v>
      </c>
      <c r="G2200">
        <v>1</v>
      </c>
      <c r="H2200" t="s">
        <v>2379</v>
      </c>
      <c r="J2200" t="str" cm="1">
        <f t="array" ref="J2200">_xlfn.IFS(B2200&lt;18.5,"Underweight",B2200&lt;=24.9,"Normal weight",B2200&lt;=29.9, "overweight",TRUE,"obesity")</f>
        <v>obesity</v>
      </c>
      <c r="K2200" t="str" cm="1">
        <f t="array" ref="K2200">_xlfn.IFS(C2200&lt;5.7,"Normal",C2200&lt;=6.4,"Predibetics",TRUE,"Diabetes")</f>
        <v>Normal</v>
      </c>
    </row>
    <row r="2201" spans="1:11" x14ac:dyDescent="0.3">
      <c r="A2201" t="s">
        <v>157</v>
      </c>
      <c r="B2201">
        <v>30.59</v>
      </c>
      <c r="C2201">
        <v>4.41</v>
      </c>
      <c r="D2201" t="s">
        <v>2379</v>
      </c>
      <c r="E2201" t="s">
        <v>2379</v>
      </c>
      <c r="F2201" t="s">
        <v>2381</v>
      </c>
      <c r="G2201">
        <v>1</v>
      </c>
      <c r="H2201" t="s">
        <v>2379</v>
      </c>
      <c r="J2201" t="str" cm="1">
        <f t="array" ref="J2201">_xlfn.IFS(B2201&lt;18.5,"Underweight",B2201&lt;=24.9,"Normal weight",B2201&lt;=29.9, "overweight",TRUE,"obesity")</f>
        <v>obesity</v>
      </c>
      <c r="K2201" t="str" cm="1">
        <f t="array" ref="K2201">_xlfn.IFS(C2201&lt;5.7,"Normal",C2201&lt;=6.4,"Predibetics",TRUE,"Diabetes")</f>
        <v>Normal</v>
      </c>
    </row>
    <row r="2202" spans="1:11" x14ac:dyDescent="0.3">
      <c r="A2202" t="s">
        <v>156</v>
      </c>
      <c r="B2202">
        <v>30.59</v>
      </c>
      <c r="C2202">
        <v>4.17</v>
      </c>
      <c r="D2202" t="s">
        <v>2379</v>
      </c>
      <c r="E2202" t="s">
        <v>2379</v>
      </c>
      <c r="F2202" t="s">
        <v>2381</v>
      </c>
      <c r="G2202">
        <v>1</v>
      </c>
      <c r="H2202" t="s">
        <v>2379</v>
      </c>
      <c r="J2202" t="str" cm="1">
        <f t="array" ref="J2202">_xlfn.IFS(B2202&lt;18.5,"Underweight",B2202&lt;=24.9,"Normal weight",B2202&lt;=29.9, "overweight",TRUE,"obesity")</f>
        <v>obesity</v>
      </c>
      <c r="K2202" t="str" cm="1">
        <f t="array" ref="K2202">_xlfn.IFS(C2202&lt;5.7,"Normal",C2202&lt;=6.4,"Predibetics",TRUE,"Diabetes")</f>
        <v>Normal</v>
      </c>
    </row>
    <row r="2203" spans="1:11" x14ac:dyDescent="0.3">
      <c r="A2203" t="s">
        <v>155</v>
      </c>
      <c r="B2203">
        <v>27.835000000000001</v>
      </c>
      <c r="C2203">
        <v>4.4400000000000004</v>
      </c>
      <c r="D2203" t="s">
        <v>2379</v>
      </c>
      <c r="E2203" t="s">
        <v>2379</v>
      </c>
      <c r="F2203" t="s">
        <v>2381</v>
      </c>
      <c r="G2203">
        <v>1</v>
      </c>
      <c r="H2203" t="s">
        <v>2380</v>
      </c>
      <c r="J2203" t="str" cm="1">
        <f t="array" ref="J2203">_xlfn.IFS(B2203&lt;18.5,"Underweight",B2203&lt;=24.9,"Normal weight",B2203&lt;=29.9, "overweight",TRUE,"obesity")</f>
        <v>overweight</v>
      </c>
      <c r="K2203" t="str" cm="1">
        <f t="array" ref="K2203">_xlfn.IFS(C2203&lt;5.7,"Normal",C2203&lt;=6.4,"Predibetics",TRUE,"Diabetes")</f>
        <v>Normal</v>
      </c>
    </row>
    <row r="2204" spans="1:11" x14ac:dyDescent="0.3">
      <c r="A2204" t="s">
        <v>154</v>
      </c>
      <c r="B2204">
        <v>40.26</v>
      </c>
      <c r="C2204">
        <v>5.52</v>
      </c>
      <c r="D2204" t="s">
        <v>2379</v>
      </c>
      <c r="E2204" t="s">
        <v>2380</v>
      </c>
      <c r="F2204" t="s">
        <v>2379</v>
      </c>
      <c r="G2204">
        <v>1</v>
      </c>
      <c r="H2204" t="s">
        <v>2379</v>
      </c>
      <c r="J2204" t="str" cm="1">
        <f t="array" ref="J2204">_xlfn.IFS(B2204&lt;18.5,"Underweight",B2204&lt;=24.9,"Normal weight",B2204&lt;=29.9, "overweight",TRUE,"obesity")</f>
        <v>obesity</v>
      </c>
      <c r="K2204" t="str" cm="1">
        <f t="array" ref="K2204">_xlfn.IFS(C2204&lt;5.7,"Normal",C2204&lt;=6.4,"Predibetics",TRUE,"Diabetes")</f>
        <v>Normal</v>
      </c>
    </row>
    <row r="2205" spans="1:11" x14ac:dyDescent="0.3">
      <c r="A2205" t="s">
        <v>153</v>
      </c>
      <c r="B2205">
        <v>39.82</v>
      </c>
      <c r="C2205">
        <v>6.01</v>
      </c>
      <c r="D2205" t="s">
        <v>2379</v>
      </c>
      <c r="E2205" t="s">
        <v>2380</v>
      </c>
      <c r="F2205" t="s">
        <v>2379</v>
      </c>
      <c r="G2205">
        <v>1</v>
      </c>
      <c r="H2205" t="s">
        <v>2379</v>
      </c>
      <c r="J2205" t="str" cm="1">
        <f t="array" ref="J2205">_xlfn.IFS(B2205&lt;18.5,"Underweight",B2205&lt;=24.9,"Normal weight",B2205&lt;=29.9, "overweight",TRUE,"obesity")</f>
        <v>obesity</v>
      </c>
      <c r="K2205" t="str" cm="1">
        <f t="array" ref="K2205">_xlfn.IFS(C2205&lt;5.7,"Normal",C2205&lt;=6.4,"Predibetics",TRUE,"Diabetes")</f>
        <v>Predibetics</v>
      </c>
    </row>
    <row r="2206" spans="1:11" x14ac:dyDescent="0.3">
      <c r="A2206" t="s">
        <v>152</v>
      </c>
      <c r="B2206">
        <v>39.159999999999997</v>
      </c>
      <c r="C2206">
        <v>5.81</v>
      </c>
      <c r="D2206" t="s">
        <v>2379</v>
      </c>
      <c r="E2206" t="s">
        <v>2380</v>
      </c>
      <c r="F2206" t="s">
        <v>2379</v>
      </c>
      <c r="G2206">
        <v>1</v>
      </c>
      <c r="H2206" t="s">
        <v>2379</v>
      </c>
      <c r="J2206" t="str" cm="1">
        <f t="array" ref="J2206">_xlfn.IFS(B2206&lt;18.5,"Underweight",B2206&lt;=24.9,"Normal weight",B2206&lt;=29.9, "overweight",TRUE,"obesity")</f>
        <v>obesity</v>
      </c>
      <c r="K2206" t="str" cm="1">
        <f t="array" ref="K2206">_xlfn.IFS(C2206&lt;5.7,"Normal",C2206&lt;=6.4,"Predibetics",TRUE,"Diabetes")</f>
        <v>Predibetics</v>
      </c>
    </row>
    <row r="2207" spans="1:11" x14ac:dyDescent="0.3">
      <c r="A2207" t="s">
        <v>151</v>
      </c>
      <c r="B2207">
        <v>25.555</v>
      </c>
      <c r="C2207">
        <v>4.37</v>
      </c>
      <c r="D2207" t="s">
        <v>2379</v>
      </c>
      <c r="E2207" t="s">
        <v>2379</v>
      </c>
      <c r="F2207" t="s">
        <v>2381</v>
      </c>
      <c r="G2207">
        <v>1</v>
      </c>
      <c r="H2207" t="s">
        <v>2379</v>
      </c>
      <c r="J2207" t="str" cm="1">
        <f t="array" ref="J2207">_xlfn.IFS(B2207&lt;18.5,"Underweight",B2207&lt;=24.9,"Normal weight",B2207&lt;=29.9, "overweight",TRUE,"obesity")</f>
        <v>overweight</v>
      </c>
      <c r="K2207" t="str" cm="1">
        <f t="array" ref="K2207">_xlfn.IFS(C2207&lt;5.7,"Normal",C2207&lt;=6.4,"Predibetics",TRUE,"Diabetes")</f>
        <v>Normal</v>
      </c>
    </row>
    <row r="2208" spans="1:11" x14ac:dyDescent="0.3">
      <c r="A2208" t="s">
        <v>150</v>
      </c>
      <c r="B2208">
        <v>25.175000000000001</v>
      </c>
      <c r="C2208">
        <v>5.74</v>
      </c>
      <c r="D2208" t="s">
        <v>2379</v>
      </c>
      <c r="E2208" t="s">
        <v>2379</v>
      </c>
      <c r="F2208" t="s">
        <v>2381</v>
      </c>
      <c r="G2208">
        <v>1</v>
      </c>
      <c r="H2208" t="s">
        <v>2379</v>
      </c>
      <c r="J2208" t="str" cm="1">
        <f t="array" ref="J2208">_xlfn.IFS(B2208&lt;18.5,"Underweight",B2208&lt;=24.9,"Normal weight",B2208&lt;=29.9, "overweight",TRUE,"obesity")</f>
        <v>overweight</v>
      </c>
      <c r="K2208" t="str" cm="1">
        <f t="array" ref="K2208">_xlfn.IFS(C2208&lt;5.7,"Normal",C2208&lt;=6.4,"Predibetics",TRUE,"Diabetes")</f>
        <v>Predibetics</v>
      </c>
    </row>
    <row r="2209" spans="1:11" x14ac:dyDescent="0.3">
      <c r="A2209" t="s">
        <v>149</v>
      </c>
      <c r="B2209">
        <v>38.28</v>
      </c>
      <c r="C2209">
        <v>5.39</v>
      </c>
      <c r="D2209" t="s">
        <v>2379</v>
      </c>
      <c r="E2209" t="s">
        <v>2380</v>
      </c>
      <c r="F2209" t="s">
        <v>2379</v>
      </c>
      <c r="G2209">
        <v>1</v>
      </c>
      <c r="H2209" t="s">
        <v>2380</v>
      </c>
      <c r="J2209" t="str" cm="1">
        <f t="array" ref="J2209">_xlfn.IFS(B2209&lt;18.5,"Underweight",B2209&lt;=24.9,"Normal weight",B2209&lt;=29.9, "overweight",TRUE,"obesity")</f>
        <v>obesity</v>
      </c>
      <c r="K2209" t="str" cm="1">
        <f t="array" ref="K2209">_xlfn.IFS(C2209&lt;5.7,"Normal",C2209&lt;=6.4,"Predibetics",TRUE,"Diabetes")</f>
        <v>Normal</v>
      </c>
    </row>
    <row r="2210" spans="1:11" x14ac:dyDescent="0.3">
      <c r="A2210" t="s">
        <v>148</v>
      </c>
      <c r="B2210">
        <v>38.17</v>
      </c>
      <c r="C2210">
        <v>4.07</v>
      </c>
      <c r="D2210" t="s">
        <v>2379</v>
      </c>
      <c r="E2210" t="s">
        <v>2380</v>
      </c>
      <c r="F2210" t="s">
        <v>2379</v>
      </c>
      <c r="G2210">
        <v>1</v>
      </c>
      <c r="H2210" t="s">
        <v>2379</v>
      </c>
      <c r="J2210" t="str" cm="1">
        <f t="array" ref="J2210">_xlfn.IFS(B2210&lt;18.5,"Underweight",B2210&lt;=24.9,"Normal weight",B2210&lt;=29.9, "overweight",TRUE,"obesity")</f>
        <v>obesity</v>
      </c>
      <c r="K2210" t="str" cm="1">
        <f t="array" ref="K2210">_xlfn.IFS(C2210&lt;5.7,"Normal",C2210&lt;=6.4,"Predibetics",TRUE,"Diabetes")</f>
        <v>Normal</v>
      </c>
    </row>
    <row r="2211" spans="1:11" x14ac:dyDescent="0.3">
      <c r="A2211" t="s">
        <v>147</v>
      </c>
      <c r="B2211">
        <v>36.85</v>
      </c>
      <c r="C2211">
        <v>5.49</v>
      </c>
      <c r="D2211" t="s">
        <v>2379</v>
      </c>
      <c r="E2211" t="s">
        <v>2380</v>
      </c>
      <c r="F2211" t="s">
        <v>2379</v>
      </c>
      <c r="G2211">
        <v>1</v>
      </c>
      <c r="H2211" t="s">
        <v>2379</v>
      </c>
      <c r="J2211" t="str" cm="1">
        <f t="array" ref="J2211">_xlfn.IFS(B2211&lt;18.5,"Underweight",B2211&lt;=24.9,"Normal weight",B2211&lt;=29.9, "overweight",TRUE,"obesity")</f>
        <v>obesity</v>
      </c>
      <c r="K2211" t="str" cm="1">
        <f t="array" ref="K2211">_xlfn.IFS(C2211&lt;5.7,"Normal",C2211&lt;=6.4,"Predibetics",TRUE,"Diabetes")</f>
        <v>Normal</v>
      </c>
    </row>
    <row r="2212" spans="1:11" x14ac:dyDescent="0.3">
      <c r="A2212" t="s">
        <v>146</v>
      </c>
      <c r="B2212">
        <v>22.61</v>
      </c>
      <c r="C2212">
        <v>5.68</v>
      </c>
      <c r="D2212" t="s">
        <v>2379</v>
      </c>
      <c r="E2212" t="s">
        <v>2379</v>
      </c>
      <c r="F2212" t="s">
        <v>2381</v>
      </c>
      <c r="G2212">
        <v>1</v>
      </c>
      <c r="H2212" t="s">
        <v>2379</v>
      </c>
      <c r="J2212" t="str" cm="1">
        <f t="array" ref="J2212">_xlfn.IFS(B2212&lt;18.5,"Underweight",B2212&lt;=24.9,"Normal weight",B2212&lt;=29.9, "overweight",TRUE,"obesity")</f>
        <v>Normal weight</v>
      </c>
      <c r="K2212" t="str" cm="1">
        <f t="array" ref="K2212">_xlfn.IFS(C2212&lt;5.7,"Normal",C2212&lt;=6.4,"Predibetics",TRUE,"Diabetes")</f>
        <v>Normal</v>
      </c>
    </row>
    <row r="2213" spans="1:11" x14ac:dyDescent="0.3">
      <c r="A2213" t="s">
        <v>145</v>
      </c>
      <c r="B2213">
        <v>21.754999999999999</v>
      </c>
      <c r="C2213">
        <v>6.09</v>
      </c>
      <c r="D2213" t="s">
        <v>2379</v>
      </c>
      <c r="E2213" t="s">
        <v>2379</v>
      </c>
      <c r="F2213" t="s">
        <v>2381</v>
      </c>
      <c r="G2213">
        <v>1</v>
      </c>
      <c r="H2213" t="s">
        <v>2379</v>
      </c>
      <c r="J2213" t="str" cm="1">
        <f t="array" ref="J2213">_xlfn.IFS(B2213&lt;18.5,"Underweight",B2213&lt;=24.9,"Normal weight",B2213&lt;=29.9, "overweight",TRUE,"obesity")</f>
        <v>Normal weight</v>
      </c>
      <c r="K2213" t="str" cm="1">
        <f t="array" ref="K2213">_xlfn.IFS(C2213&lt;5.7,"Normal",C2213&lt;=6.4,"Predibetics",TRUE,"Diabetes")</f>
        <v>Predibetics</v>
      </c>
    </row>
    <row r="2214" spans="1:11" x14ac:dyDescent="0.3">
      <c r="A2214" t="s">
        <v>144</v>
      </c>
      <c r="B2214">
        <v>20.425000000000001</v>
      </c>
      <c r="C2214">
        <v>5.53</v>
      </c>
      <c r="D2214" t="s">
        <v>2379</v>
      </c>
      <c r="E2214" t="s">
        <v>2379</v>
      </c>
      <c r="F2214" t="s">
        <v>2381</v>
      </c>
      <c r="G2214">
        <v>1</v>
      </c>
      <c r="H2214" t="s">
        <v>2379</v>
      </c>
      <c r="J2214" t="str" cm="1">
        <f t="array" ref="J2214">_xlfn.IFS(B2214&lt;18.5,"Underweight",B2214&lt;=24.9,"Normal weight",B2214&lt;=29.9, "overweight",TRUE,"obesity")</f>
        <v>Normal weight</v>
      </c>
      <c r="K2214" t="str" cm="1">
        <f t="array" ref="K2214">_xlfn.IFS(C2214&lt;5.7,"Normal",C2214&lt;=6.4,"Predibetics",TRUE,"Diabetes")</f>
        <v>Normal</v>
      </c>
    </row>
    <row r="2215" spans="1:11" x14ac:dyDescent="0.3">
      <c r="A2215" t="s">
        <v>143</v>
      </c>
      <c r="B2215">
        <v>31.35</v>
      </c>
      <c r="C2215">
        <v>4.28</v>
      </c>
      <c r="D2215" t="s">
        <v>2379</v>
      </c>
      <c r="E2215" t="s">
        <v>2380</v>
      </c>
      <c r="F2215" t="s">
        <v>2379</v>
      </c>
      <c r="G2215">
        <v>1</v>
      </c>
      <c r="H2215" t="s">
        <v>2379</v>
      </c>
      <c r="J2215" t="str" cm="1">
        <f t="array" ref="J2215">_xlfn.IFS(B2215&lt;18.5,"Underweight",B2215&lt;=24.9,"Normal weight",B2215&lt;=29.9, "overweight",TRUE,"obesity")</f>
        <v>obesity</v>
      </c>
      <c r="K2215" t="str" cm="1">
        <f t="array" ref="K2215">_xlfn.IFS(C2215&lt;5.7,"Normal",C2215&lt;=6.4,"Predibetics",TRUE,"Diabetes")</f>
        <v>Normal</v>
      </c>
    </row>
    <row r="2216" spans="1:11" x14ac:dyDescent="0.3">
      <c r="A2216" t="s">
        <v>142</v>
      </c>
      <c r="B2216">
        <v>31.13</v>
      </c>
      <c r="C2216">
        <v>6.01</v>
      </c>
      <c r="D2216" t="s">
        <v>2379</v>
      </c>
      <c r="E2216" t="s">
        <v>2380</v>
      </c>
      <c r="F2216" t="s">
        <v>2379</v>
      </c>
      <c r="G2216">
        <v>1</v>
      </c>
      <c r="H2216" t="s">
        <v>2379</v>
      </c>
      <c r="J2216" t="str" cm="1">
        <f t="array" ref="J2216">_xlfn.IFS(B2216&lt;18.5,"Underweight",B2216&lt;=24.9,"Normal weight",B2216&lt;=29.9, "overweight",TRUE,"obesity")</f>
        <v>obesity</v>
      </c>
      <c r="K2216" t="str" cm="1">
        <f t="array" ref="K2216">_xlfn.IFS(C2216&lt;5.7,"Normal",C2216&lt;=6.4,"Predibetics",TRUE,"Diabetes")</f>
        <v>Predibetics</v>
      </c>
    </row>
    <row r="2217" spans="1:11" x14ac:dyDescent="0.3">
      <c r="A2217" t="s">
        <v>141</v>
      </c>
      <c r="B2217">
        <v>17.48</v>
      </c>
      <c r="C2217">
        <v>4.59</v>
      </c>
      <c r="D2217" t="s">
        <v>2379</v>
      </c>
      <c r="E2217" t="s">
        <v>2379</v>
      </c>
      <c r="F2217" t="s">
        <v>2381</v>
      </c>
      <c r="G2217">
        <v>1</v>
      </c>
      <c r="H2217" t="s">
        <v>2379</v>
      </c>
      <c r="J2217" t="str" cm="1">
        <f t="array" ref="J2217">_xlfn.IFS(B2217&lt;18.5,"Underweight",B2217&lt;=24.9,"Normal weight",B2217&lt;=29.9, "overweight",TRUE,"obesity")</f>
        <v>Underweight</v>
      </c>
      <c r="K2217" t="str" cm="1">
        <f t="array" ref="K2217">_xlfn.IFS(C2217&lt;5.7,"Normal",C2217&lt;=6.4,"Predibetics",TRUE,"Diabetes")</f>
        <v>Normal</v>
      </c>
    </row>
    <row r="2218" spans="1:11" x14ac:dyDescent="0.3">
      <c r="A2218" t="s">
        <v>140</v>
      </c>
      <c r="B2218">
        <v>22.57</v>
      </c>
      <c r="C2218">
        <v>5.8</v>
      </c>
      <c r="D2218" t="s">
        <v>2380</v>
      </c>
      <c r="E2218" t="s">
        <v>2379</v>
      </c>
      <c r="F2218" t="s">
        <v>2379</v>
      </c>
      <c r="G2218">
        <v>1</v>
      </c>
      <c r="H2218" t="s">
        <v>2379</v>
      </c>
      <c r="J2218" t="str" cm="1">
        <f t="array" ref="J2218">_xlfn.IFS(B2218&lt;18.5,"Underweight",B2218&lt;=24.9,"Normal weight",B2218&lt;=29.9, "overweight",TRUE,"obesity")</f>
        <v>Normal weight</v>
      </c>
      <c r="K2218" t="str" cm="1">
        <f t="array" ref="K2218">_xlfn.IFS(C2218&lt;5.7,"Normal",C2218&lt;=6.4,"Predibetics",TRUE,"Diabetes")</f>
        <v>Predibetics</v>
      </c>
    </row>
    <row r="2219" spans="1:11" x14ac:dyDescent="0.3">
      <c r="A2219" t="s">
        <v>139</v>
      </c>
      <c r="B2219">
        <v>26.73</v>
      </c>
      <c r="C2219">
        <v>5.08</v>
      </c>
      <c r="D2219" t="s">
        <v>2379</v>
      </c>
      <c r="E2219" t="s">
        <v>2380</v>
      </c>
      <c r="F2219" t="s">
        <v>2379</v>
      </c>
      <c r="G2219">
        <v>1</v>
      </c>
      <c r="H2219" t="s">
        <v>2379</v>
      </c>
      <c r="J2219" t="str" cm="1">
        <f t="array" ref="J2219">_xlfn.IFS(B2219&lt;18.5,"Underweight",B2219&lt;=24.9,"Normal weight",B2219&lt;=29.9, "overweight",TRUE,"obesity")</f>
        <v>overweight</v>
      </c>
      <c r="K2219" t="str" cm="1">
        <f t="array" ref="K2219">_xlfn.IFS(C2219&lt;5.7,"Normal",C2219&lt;=6.4,"Predibetics",TRUE,"Diabetes")</f>
        <v>Normal</v>
      </c>
    </row>
    <row r="2220" spans="1:11" x14ac:dyDescent="0.3">
      <c r="A2220" t="s">
        <v>138</v>
      </c>
      <c r="B2220">
        <v>20.79</v>
      </c>
      <c r="C2220">
        <v>5.84</v>
      </c>
      <c r="D2220" t="s">
        <v>2379</v>
      </c>
      <c r="E2220" t="s">
        <v>2380</v>
      </c>
      <c r="F2220" t="s">
        <v>2379</v>
      </c>
      <c r="G2220">
        <v>1</v>
      </c>
      <c r="H2220" t="s">
        <v>2379</v>
      </c>
      <c r="J2220" t="str" cm="1">
        <f t="array" ref="J2220">_xlfn.IFS(B2220&lt;18.5,"Underweight",B2220&lt;=24.9,"Normal weight",B2220&lt;=29.9, "overweight",TRUE,"obesity")</f>
        <v>Normal weight</v>
      </c>
      <c r="K2220" t="str" cm="1">
        <f t="array" ref="K2220">_xlfn.IFS(C2220&lt;5.7,"Normal",C2220&lt;=6.4,"Predibetics",TRUE,"Diabetes")</f>
        <v>Predibetics</v>
      </c>
    </row>
    <row r="2221" spans="1:11" x14ac:dyDescent="0.3">
      <c r="A2221" t="s">
        <v>137</v>
      </c>
      <c r="B2221">
        <v>20.149999999999999</v>
      </c>
      <c r="C2221">
        <v>4.1500000000000004</v>
      </c>
      <c r="D2221" t="s">
        <v>2379</v>
      </c>
      <c r="E2221" t="s">
        <v>2379</v>
      </c>
      <c r="F2221" t="s">
        <v>2379</v>
      </c>
      <c r="G2221">
        <v>1</v>
      </c>
      <c r="H2221" t="s">
        <v>2379</v>
      </c>
      <c r="J2221" t="str" cm="1">
        <f t="array" ref="J2221">_xlfn.IFS(B2221&lt;18.5,"Underweight",B2221&lt;=24.9,"Normal weight",B2221&lt;=29.9, "overweight",TRUE,"obesity")</f>
        <v>Normal weight</v>
      </c>
      <c r="K2221" t="str" cm="1">
        <f t="array" ref="K2221">_xlfn.IFS(C2221&lt;5.7,"Normal",C2221&lt;=6.4,"Predibetics",TRUE,"Diabetes")</f>
        <v>Normal</v>
      </c>
    </row>
    <row r="2222" spans="1:11" x14ac:dyDescent="0.3">
      <c r="A2222" t="s">
        <v>136</v>
      </c>
      <c r="B2222">
        <v>36.85</v>
      </c>
      <c r="C2222">
        <v>4.3600000000000003</v>
      </c>
      <c r="D2222" t="s">
        <v>2380</v>
      </c>
      <c r="E2222" t="s">
        <v>2379</v>
      </c>
      <c r="F2222" t="s">
        <v>2379</v>
      </c>
      <c r="G2222">
        <v>0</v>
      </c>
      <c r="H2222" t="s">
        <v>2379</v>
      </c>
      <c r="J2222" t="str" cm="1">
        <f t="array" ref="J2222">_xlfn.IFS(B2222&lt;18.5,"Underweight",B2222&lt;=24.9,"Normal weight",B2222&lt;=29.9, "overweight",TRUE,"obesity")</f>
        <v>obesity</v>
      </c>
      <c r="K2222" t="str" cm="1">
        <f t="array" ref="K2222">_xlfn.IFS(C2222&lt;5.7,"Normal",C2222&lt;=6.4,"Predibetics",TRUE,"Diabetes")</f>
        <v>Normal</v>
      </c>
    </row>
    <row r="2223" spans="1:11" x14ac:dyDescent="0.3">
      <c r="A2223" t="s">
        <v>135</v>
      </c>
      <c r="B2223">
        <v>35.53</v>
      </c>
      <c r="C2223">
        <v>4.55</v>
      </c>
      <c r="D2223" t="s">
        <v>2380</v>
      </c>
      <c r="E2223" t="s">
        <v>2379</v>
      </c>
      <c r="F2223" t="s">
        <v>2379</v>
      </c>
      <c r="G2223">
        <v>0</v>
      </c>
      <c r="H2223" t="s">
        <v>2379</v>
      </c>
      <c r="J2223" t="str" cm="1">
        <f t="array" ref="J2223">_xlfn.IFS(B2223&lt;18.5,"Underweight",B2223&lt;=24.9,"Normal weight",B2223&lt;=29.9, "overweight",TRUE,"obesity")</f>
        <v>obesity</v>
      </c>
      <c r="K2223" t="str" cm="1">
        <f t="array" ref="K2223">_xlfn.IFS(C2223&lt;5.7,"Normal",C2223&lt;=6.4,"Predibetics",TRUE,"Diabetes")</f>
        <v>Normal</v>
      </c>
    </row>
    <row r="2224" spans="1:11" x14ac:dyDescent="0.3">
      <c r="A2224" t="s">
        <v>134</v>
      </c>
      <c r="B2224">
        <v>31.1</v>
      </c>
      <c r="C2224">
        <v>4.37</v>
      </c>
      <c r="D2224" t="s">
        <v>2380</v>
      </c>
      <c r="E2224" t="s">
        <v>2379</v>
      </c>
      <c r="F2224" t="s">
        <v>2379</v>
      </c>
      <c r="G2224">
        <v>0</v>
      </c>
      <c r="H2224" t="s">
        <v>2379</v>
      </c>
      <c r="J2224" t="str" cm="1">
        <f t="array" ref="J2224">_xlfn.IFS(B2224&lt;18.5,"Underweight",B2224&lt;=24.9,"Normal weight",B2224&lt;=29.9, "overweight",TRUE,"obesity")</f>
        <v>obesity</v>
      </c>
      <c r="K2224" t="str" cm="1">
        <f t="array" ref="K2224">_xlfn.IFS(C2224&lt;5.7,"Normal",C2224&lt;=6.4,"Predibetics",TRUE,"Diabetes")</f>
        <v>Normal</v>
      </c>
    </row>
    <row r="2225" spans="1:11" x14ac:dyDescent="0.3">
      <c r="A2225" t="s">
        <v>133</v>
      </c>
      <c r="B2225">
        <v>23.21</v>
      </c>
      <c r="C2225">
        <v>5.24</v>
      </c>
      <c r="D2225" t="s">
        <v>2380</v>
      </c>
      <c r="E2225" t="s">
        <v>2379</v>
      </c>
      <c r="F2225" t="s">
        <v>2379</v>
      </c>
      <c r="G2225">
        <v>0</v>
      </c>
      <c r="H2225" t="s">
        <v>2379</v>
      </c>
      <c r="J2225" t="str" cm="1">
        <f t="array" ref="J2225">_xlfn.IFS(B2225&lt;18.5,"Underweight",B2225&lt;=24.9,"Normal weight",B2225&lt;=29.9, "overweight",TRUE,"obesity")</f>
        <v>Normal weight</v>
      </c>
      <c r="K2225" t="str" cm="1">
        <f t="array" ref="K2225">_xlfn.IFS(C2225&lt;5.7,"Normal",C2225&lt;=6.4,"Predibetics",TRUE,"Diabetes")</f>
        <v>Normal</v>
      </c>
    </row>
    <row r="2226" spans="1:11" x14ac:dyDescent="0.3">
      <c r="A2226" t="s">
        <v>132</v>
      </c>
      <c r="B2226">
        <v>18.36</v>
      </c>
      <c r="C2226">
        <v>5.96</v>
      </c>
      <c r="D2226" t="s">
        <v>2379</v>
      </c>
      <c r="E2226" t="s">
        <v>2379</v>
      </c>
      <c r="F2226" t="s">
        <v>2379</v>
      </c>
      <c r="G2226">
        <v>1</v>
      </c>
      <c r="H2226" t="s">
        <v>2379</v>
      </c>
      <c r="J2226" t="str" cm="1">
        <f t="array" ref="J2226">_xlfn.IFS(B2226&lt;18.5,"Underweight",B2226&lt;=24.9,"Normal weight",B2226&lt;=29.9, "overweight",TRUE,"obesity")</f>
        <v>Underweight</v>
      </c>
      <c r="K2226" t="str" cm="1">
        <f t="array" ref="K2226">_xlfn.IFS(C2226&lt;5.7,"Normal",C2226&lt;=6.4,"Predibetics",TRUE,"Diabetes")</f>
        <v>Predibetics</v>
      </c>
    </row>
    <row r="2227" spans="1:11" x14ac:dyDescent="0.3">
      <c r="A2227" t="s">
        <v>131</v>
      </c>
      <c r="B2227">
        <v>15.92</v>
      </c>
      <c r="C2227">
        <v>4.76</v>
      </c>
      <c r="D2227" t="s">
        <v>2380</v>
      </c>
      <c r="E2227" t="s">
        <v>2379</v>
      </c>
      <c r="F2227" t="s">
        <v>2379</v>
      </c>
      <c r="G2227">
        <v>1</v>
      </c>
      <c r="H2227" t="s">
        <v>2380</v>
      </c>
      <c r="J2227" t="str" cm="1">
        <f t="array" ref="J2227">_xlfn.IFS(B2227&lt;18.5,"Underweight",B2227&lt;=24.9,"Normal weight",B2227&lt;=29.9, "overweight",TRUE,"obesity")</f>
        <v>Underweight</v>
      </c>
      <c r="K2227" t="str" cm="1">
        <f t="array" ref="K2227">_xlfn.IFS(C2227&lt;5.7,"Normal",C2227&lt;=6.4,"Predibetics",TRUE,"Diabetes")</f>
        <v>Normal</v>
      </c>
    </row>
    <row r="2228" spans="1:11" x14ac:dyDescent="0.3">
      <c r="A2228" t="s">
        <v>130</v>
      </c>
      <c r="B2228">
        <v>15.17</v>
      </c>
      <c r="C2228">
        <v>4.3</v>
      </c>
      <c r="D2228" t="s">
        <v>2380</v>
      </c>
      <c r="E2228" t="s">
        <v>2379</v>
      </c>
      <c r="F2228" t="s">
        <v>2381</v>
      </c>
      <c r="G2228">
        <v>1</v>
      </c>
      <c r="H2228" t="s">
        <v>2379</v>
      </c>
      <c r="J2228" t="str" cm="1">
        <f t="array" ref="J2228">_xlfn.IFS(B2228&lt;18.5,"Underweight",B2228&lt;=24.9,"Normal weight",B2228&lt;=29.9, "overweight",TRUE,"obesity")</f>
        <v>Underweight</v>
      </c>
      <c r="K2228" t="str" cm="1">
        <f t="array" ref="K2228">_xlfn.IFS(C2228&lt;5.7,"Normal",C2228&lt;=6.4,"Predibetics",TRUE,"Diabetes")</f>
        <v>Normal</v>
      </c>
    </row>
    <row r="2229" spans="1:11" x14ac:dyDescent="0.3">
      <c r="A2229" t="s">
        <v>129</v>
      </c>
      <c r="B2229">
        <v>16.63</v>
      </c>
      <c r="C2229">
        <v>4.5</v>
      </c>
      <c r="D2229" t="s">
        <v>2379</v>
      </c>
      <c r="E2229" t="s">
        <v>2379</v>
      </c>
      <c r="F2229" t="s">
        <v>2379</v>
      </c>
      <c r="G2229">
        <v>1</v>
      </c>
      <c r="H2229" t="s">
        <v>2379</v>
      </c>
      <c r="J2229" t="str" cm="1">
        <f t="array" ref="J2229">_xlfn.IFS(B2229&lt;18.5,"Underweight",B2229&lt;=24.9,"Normal weight",B2229&lt;=29.9, "overweight",TRUE,"obesity")</f>
        <v>Underweight</v>
      </c>
      <c r="K2229" t="str" cm="1">
        <f t="array" ref="K2229">_xlfn.IFS(C2229&lt;5.7,"Normal",C2229&lt;=6.4,"Predibetics",TRUE,"Diabetes")</f>
        <v>Normal</v>
      </c>
    </row>
    <row r="2230" spans="1:11" x14ac:dyDescent="0.3">
      <c r="A2230" t="s">
        <v>128</v>
      </c>
      <c r="B2230">
        <v>19.39</v>
      </c>
      <c r="C2230">
        <v>5.59</v>
      </c>
      <c r="D2230" t="s">
        <v>2379</v>
      </c>
      <c r="E2230" t="s">
        <v>2379</v>
      </c>
      <c r="F2230" t="s">
        <v>2381</v>
      </c>
      <c r="G2230">
        <v>1</v>
      </c>
      <c r="H2230" t="s">
        <v>2379</v>
      </c>
      <c r="J2230" t="str" cm="1">
        <f t="array" ref="J2230">_xlfn.IFS(B2230&lt;18.5,"Underweight",B2230&lt;=24.9,"Normal weight",B2230&lt;=29.9, "overweight",TRUE,"obesity")</f>
        <v>Normal weight</v>
      </c>
      <c r="K2230" t="str" cm="1">
        <f t="array" ref="K2230">_xlfn.IFS(C2230&lt;5.7,"Normal",C2230&lt;=6.4,"Predibetics",TRUE,"Diabetes")</f>
        <v>Normal</v>
      </c>
    </row>
    <row r="2231" spans="1:11" x14ac:dyDescent="0.3">
      <c r="A2231" t="s">
        <v>127</v>
      </c>
      <c r="B2231">
        <v>17.34</v>
      </c>
      <c r="C2231">
        <v>6.29</v>
      </c>
      <c r="D2231" t="s">
        <v>2380</v>
      </c>
      <c r="E2231" t="s">
        <v>2379</v>
      </c>
      <c r="F2231" t="s">
        <v>2381</v>
      </c>
      <c r="G2231">
        <v>1</v>
      </c>
      <c r="H2231" t="s">
        <v>2379</v>
      </c>
      <c r="J2231" t="str" cm="1">
        <f t="array" ref="J2231">_xlfn.IFS(B2231&lt;18.5,"Underweight",B2231&lt;=24.9,"Normal weight",B2231&lt;=29.9, "overweight",TRUE,"obesity")</f>
        <v>Underweight</v>
      </c>
      <c r="K2231" t="str" cm="1">
        <f t="array" ref="K2231">_xlfn.IFS(C2231&lt;5.7,"Normal",C2231&lt;=6.4,"Predibetics",TRUE,"Diabetes")</f>
        <v>Predibetics</v>
      </c>
    </row>
    <row r="2232" spans="1:11" x14ac:dyDescent="0.3">
      <c r="A2232" t="s">
        <v>126</v>
      </c>
      <c r="B2232">
        <v>17.940000000000001</v>
      </c>
      <c r="C2232">
        <v>4.1900000000000004</v>
      </c>
      <c r="D2232" t="s">
        <v>2379</v>
      </c>
      <c r="E2232" t="s">
        <v>2380</v>
      </c>
      <c r="F2232" t="s">
        <v>2379</v>
      </c>
      <c r="G2232">
        <v>1</v>
      </c>
      <c r="H2232" t="s">
        <v>2379</v>
      </c>
      <c r="J2232" t="str" cm="1">
        <f t="array" ref="J2232">_xlfn.IFS(B2232&lt;18.5,"Underweight",B2232&lt;=24.9,"Normal weight",B2232&lt;=29.9, "overweight",TRUE,"obesity")</f>
        <v>Underweight</v>
      </c>
      <c r="K2232" t="str" cm="1">
        <f t="array" ref="K2232">_xlfn.IFS(C2232&lt;5.7,"Normal",C2232&lt;=6.4,"Predibetics",TRUE,"Diabetes")</f>
        <v>Normal</v>
      </c>
    </row>
    <row r="2233" spans="1:11" x14ac:dyDescent="0.3">
      <c r="A2233" t="s">
        <v>125</v>
      </c>
      <c r="B2233">
        <v>16.670000000000002</v>
      </c>
      <c r="C2233">
        <v>4.7</v>
      </c>
      <c r="D2233" t="s">
        <v>2380</v>
      </c>
      <c r="E2233" t="s">
        <v>2379</v>
      </c>
      <c r="F2233" t="s">
        <v>2381</v>
      </c>
      <c r="G2233">
        <v>1</v>
      </c>
      <c r="H2233" t="s">
        <v>2379</v>
      </c>
      <c r="J2233" t="str" cm="1">
        <f t="array" ref="J2233">_xlfn.IFS(B2233&lt;18.5,"Underweight",B2233&lt;=24.9,"Normal weight",B2233&lt;=29.9, "overweight",TRUE,"obesity")</f>
        <v>Underweight</v>
      </c>
      <c r="K2233" t="str" cm="1">
        <f t="array" ref="K2233">_xlfn.IFS(C2233&lt;5.7,"Normal",C2233&lt;=6.4,"Predibetics",TRUE,"Diabetes")</f>
        <v>Normal</v>
      </c>
    </row>
    <row r="2234" spans="1:11" x14ac:dyDescent="0.3">
      <c r="A2234" t="s">
        <v>124</v>
      </c>
      <c r="B2234">
        <v>20.58</v>
      </c>
      <c r="C2234">
        <v>5.64</v>
      </c>
      <c r="D2234" t="s">
        <v>2380</v>
      </c>
      <c r="E2234" t="s">
        <v>2379</v>
      </c>
      <c r="F2234" t="s">
        <v>2379</v>
      </c>
      <c r="G2234">
        <v>0</v>
      </c>
      <c r="H2234" t="s">
        <v>2379</v>
      </c>
      <c r="J2234" t="str" cm="1">
        <f t="array" ref="J2234">_xlfn.IFS(B2234&lt;18.5,"Underweight",B2234&lt;=24.9,"Normal weight",B2234&lt;=29.9, "overweight",TRUE,"obesity")</f>
        <v>Normal weight</v>
      </c>
      <c r="K2234" t="str" cm="1">
        <f t="array" ref="K2234">_xlfn.IFS(C2234&lt;5.7,"Normal",C2234&lt;=6.4,"Predibetics",TRUE,"Diabetes")</f>
        <v>Normal</v>
      </c>
    </row>
    <row r="2235" spans="1:11" x14ac:dyDescent="0.3">
      <c r="A2235" t="s">
        <v>123</v>
      </c>
      <c r="B2235">
        <v>16.5</v>
      </c>
      <c r="C2235">
        <v>4.1100000000000003</v>
      </c>
      <c r="D2235" t="s">
        <v>2380</v>
      </c>
      <c r="E2235" t="s">
        <v>2379</v>
      </c>
      <c r="F2235" t="s">
        <v>2379</v>
      </c>
      <c r="G2235">
        <v>0</v>
      </c>
      <c r="H2235" t="s">
        <v>2379</v>
      </c>
      <c r="J2235" t="str" cm="1">
        <f t="array" ref="J2235">_xlfn.IFS(B2235&lt;18.5,"Underweight",B2235&lt;=24.9,"Normal weight",B2235&lt;=29.9, "overweight",TRUE,"obesity")</f>
        <v>Underweight</v>
      </c>
      <c r="K2235" t="str" cm="1">
        <f t="array" ref="K2235">_xlfn.IFS(C2235&lt;5.7,"Normal",C2235&lt;=6.4,"Predibetics",TRUE,"Diabetes")</f>
        <v>Normal</v>
      </c>
    </row>
    <row r="2236" spans="1:11" x14ac:dyDescent="0.3">
      <c r="A2236" t="s">
        <v>122</v>
      </c>
      <c r="B2236">
        <v>15.41</v>
      </c>
      <c r="C2236">
        <v>5.43</v>
      </c>
      <c r="D2236" t="s">
        <v>2380</v>
      </c>
      <c r="E2236" t="s">
        <v>2379</v>
      </c>
      <c r="F2236" t="s">
        <v>2381</v>
      </c>
      <c r="G2236">
        <v>1</v>
      </c>
      <c r="H2236" t="s">
        <v>2379</v>
      </c>
      <c r="J2236" t="str" cm="1">
        <f t="array" ref="J2236">_xlfn.IFS(B2236&lt;18.5,"Underweight",B2236&lt;=24.9,"Normal weight",B2236&lt;=29.9, "overweight",TRUE,"obesity")</f>
        <v>Underweight</v>
      </c>
      <c r="K2236" t="str" cm="1">
        <f t="array" ref="K2236">_xlfn.IFS(C2236&lt;5.7,"Normal",C2236&lt;=6.4,"Predibetics",TRUE,"Diabetes")</f>
        <v>Normal</v>
      </c>
    </row>
    <row r="2237" spans="1:11" x14ac:dyDescent="0.3">
      <c r="A2237" t="s">
        <v>121</v>
      </c>
      <c r="B2237">
        <v>24.59</v>
      </c>
      <c r="C2237">
        <v>4.38</v>
      </c>
      <c r="D2237" t="s">
        <v>2379</v>
      </c>
      <c r="E2237" t="s">
        <v>2379</v>
      </c>
      <c r="F2237" t="s">
        <v>2379</v>
      </c>
      <c r="G2237">
        <v>1</v>
      </c>
      <c r="H2237" t="s">
        <v>2379</v>
      </c>
      <c r="J2237" t="str" cm="1">
        <f t="array" ref="J2237">_xlfn.IFS(B2237&lt;18.5,"Underweight",B2237&lt;=24.9,"Normal weight",B2237&lt;=29.9, "overweight",TRUE,"obesity")</f>
        <v>Normal weight</v>
      </c>
      <c r="K2237" t="str" cm="1">
        <f t="array" ref="K2237">_xlfn.IFS(C2237&lt;5.7,"Normal",C2237&lt;=6.4,"Predibetics",TRUE,"Diabetes")</f>
        <v>Normal</v>
      </c>
    </row>
    <row r="2238" spans="1:11" x14ac:dyDescent="0.3">
      <c r="A2238" t="s">
        <v>120</v>
      </c>
      <c r="B2238">
        <v>33.33</v>
      </c>
      <c r="C2238">
        <v>9.7899999999999991</v>
      </c>
      <c r="D2238" t="s">
        <v>2379</v>
      </c>
      <c r="E2238" t="s">
        <v>2379</v>
      </c>
      <c r="F2238" t="s">
        <v>2379</v>
      </c>
      <c r="G2238">
        <v>0</v>
      </c>
      <c r="H2238" t="s">
        <v>2379</v>
      </c>
      <c r="J2238" t="str" cm="1">
        <f t="array" ref="J2238">_xlfn.IFS(B2238&lt;18.5,"Underweight",B2238&lt;=24.9,"Normal weight",B2238&lt;=29.9, "overweight",TRUE,"obesity")</f>
        <v>obesity</v>
      </c>
      <c r="K2238" t="str" cm="1">
        <f t="array" ref="K2238">_xlfn.IFS(C2238&lt;5.7,"Normal",C2238&lt;=6.4,"Predibetics",TRUE,"Diabetes")</f>
        <v>Diabetes</v>
      </c>
    </row>
    <row r="2239" spans="1:11" x14ac:dyDescent="0.3">
      <c r="A2239" t="s">
        <v>119</v>
      </c>
      <c r="B2239">
        <v>18.5</v>
      </c>
      <c r="C2239">
        <v>11.84</v>
      </c>
      <c r="D2239" t="s">
        <v>2379</v>
      </c>
      <c r="E2239" t="s">
        <v>2379</v>
      </c>
      <c r="F2239" t="s">
        <v>2379</v>
      </c>
      <c r="G2239">
        <v>0</v>
      </c>
      <c r="H2239" t="s">
        <v>2379</v>
      </c>
      <c r="J2239" t="str" cm="1">
        <f t="array" ref="J2239">_xlfn.IFS(B2239&lt;18.5,"Underweight",B2239&lt;=24.9,"Normal weight",B2239&lt;=29.9, "overweight",TRUE,"obesity")</f>
        <v>Normal weight</v>
      </c>
      <c r="K2239" t="str" cm="1">
        <f t="array" ref="K2239">_xlfn.IFS(C2239&lt;5.7,"Normal",C2239&lt;=6.4,"Predibetics",TRUE,"Diabetes")</f>
        <v>Diabetes</v>
      </c>
    </row>
    <row r="2240" spans="1:11" x14ac:dyDescent="0.3">
      <c r="A2240" t="s">
        <v>118</v>
      </c>
      <c r="B2240">
        <v>18.579999999999998</v>
      </c>
      <c r="C2240">
        <v>6.22</v>
      </c>
      <c r="D2240" t="s">
        <v>2379</v>
      </c>
      <c r="E2240" t="s">
        <v>2379</v>
      </c>
      <c r="F2240" t="s">
        <v>2379</v>
      </c>
      <c r="G2240">
        <v>0</v>
      </c>
      <c r="H2240" t="s">
        <v>2379</v>
      </c>
      <c r="J2240" t="str" cm="1">
        <f t="array" ref="J2240">_xlfn.IFS(B2240&lt;18.5,"Underweight",B2240&lt;=24.9,"Normal weight",B2240&lt;=29.9, "overweight",TRUE,"obesity")</f>
        <v>Normal weight</v>
      </c>
      <c r="K2240" t="str" cm="1">
        <f t="array" ref="K2240">_xlfn.IFS(C2240&lt;5.7,"Normal",C2240&lt;=6.4,"Predibetics",TRUE,"Diabetes")</f>
        <v>Predibetics</v>
      </c>
    </row>
    <row r="2241" spans="1:11" x14ac:dyDescent="0.3">
      <c r="A2241" t="s">
        <v>117</v>
      </c>
      <c r="B2241">
        <v>16.64</v>
      </c>
      <c r="C2241">
        <v>10.01</v>
      </c>
      <c r="D2241" t="s">
        <v>2379</v>
      </c>
      <c r="E2241" t="s">
        <v>2379</v>
      </c>
      <c r="F2241" t="s">
        <v>2379</v>
      </c>
      <c r="G2241">
        <v>0</v>
      </c>
      <c r="H2241" t="s">
        <v>2379</v>
      </c>
      <c r="J2241" t="str" cm="1">
        <f t="array" ref="J2241">_xlfn.IFS(B2241&lt;18.5,"Underweight",B2241&lt;=24.9,"Normal weight",B2241&lt;=29.9, "overweight",TRUE,"obesity")</f>
        <v>Underweight</v>
      </c>
      <c r="K2241" t="str" cm="1">
        <f t="array" ref="K2241">_xlfn.IFS(C2241&lt;5.7,"Normal",C2241&lt;=6.4,"Predibetics",TRUE,"Diabetes")</f>
        <v>Diabetes</v>
      </c>
    </row>
    <row r="2242" spans="1:11" x14ac:dyDescent="0.3">
      <c r="A2242" t="s">
        <v>116</v>
      </c>
      <c r="B2242">
        <v>19.329999999999998</v>
      </c>
      <c r="C2242">
        <v>4.32</v>
      </c>
      <c r="D2242" t="s">
        <v>2379</v>
      </c>
      <c r="E2242" t="s">
        <v>2379</v>
      </c>
      <c r="F2242" t="s">
        <v>2379</v>
      </c>
      <c r="G2242">
        <v>1</v>
      </c>
      <c r="H2242" t="s">
        <v>2379</v>
      </c>
      <c r="J2242" t="str" cm="1">
        <f t="array" ref="J2242">_xlfn.IFS(B2242&lt;18.5,"Underweight",B2242&lt;=24.9,"Normal weight",B2242&lt;=29.9, "overweight",TRUE,"obesity")</f>
        <v>Normal weight</v>
      </c>
      <c r="K2242" t="str" cm="1">
        <f t="array" ref="K2242">_xlfn.IFS(C2242&lt;5.7,"Normal",C2242&lt;=6.4,"Predibetics",TRUE,"Diabetes")</f>
        <v>Normal</v>
      </c>
    </row>
    <row r="2243" spans="1:11" x14ac:dyDescent="0.3">
      <c r="A2243" t="s">
        <v>115</v>
      </c>
      <c r="B2243">
        <v>21.26</v>
      </c>
      <c r="C2243">
        <v>5.65</v>
      </c>
      <c r="D2243" t="s">
        <v>2380</v>
      </c>
      <c r="E2243" t="s">
        <v>2379</v>
      </c>
      <c r="F2243" t="s">
        <v>2381</v>
      </c>
      <c r="G2243">
        <v>1</v>
      </c>
      <c r="H2243" t="s">
        <v>2379</v>
      </c>
      <c r="J2243" t="str" cm="1">
        <f t="array" ref="J2243">_xlfn.IFS(B2243&lt;18.5,"Underweight",B2243&lt;=24.9,"Normal weight",B2243&lt;=29.9, "overweight",TRUE,"obesity")</f>
        <v>Normal weight</v>
      </c>
      <c r="K2243" t="str" cm="1">
        <f t="array" ref="K2243">_xlfn.IFS(C2243&lt;5.7,"Normal",C2243&lt;=6.4,"Predibetics",TRUE,"Diabetes")</f>
        <v>Normal</v>
      </c>
    </row>
    <row r="2244" spans="1:11" x14ac:dyDescent="0.3">
      <c r="A2244" t="s">
        <v>114</v>
      </c>
      <c r="B2244">
        <v>15.6</v>
      </c>
      <c r="C2244">
        <v>4.12</v>
      </c>
      <c r="D2244" t="s">
        <v>2380</v>
      </c>
      <c r="E2244" t="s">
        <v>2379</v>
      </c>
      <c r="F2244" t="s">
        <v>2379</v>
      </c>
      <c r="G2244">
        <v>1</v>
      </c>
      <c r="H2244" t="s">
        <v>2379</v>
      </c>
      <c r="J2244" t="str" cm="1">
        <f t="array" ref="J2244">_xlfn.IFS(B2244&lt;18.5,"Underweight",B2244&lt;=24.9,"Normal weight",B2244&lt;=29.9, "overweight",TRUE,"obesity")</f>
        <v>Underweight</v>
      </c>
      <c r="K2244" t="str" cm="1">
        <f t="array" ref="K2244">_xlfn.IFS(C2244&lt;5.7,"Normal",C2244&lt;=6.4,"Predibetics",TRUE,"Diabetes")</f>
        <v>Normal</v>
      </c>
    </row>
    <row r="2245" spans="1:11" x14ac:dyDescent="0.3">
      <c r="A2245" t="s">
        <v>113</v>
      </c>
      <c r="B2245">
        <v>24.39</v>
      </c>
      <c r="C2245">
        <v>6.24</v>
      </c>
      <c r="D2245" t="s">
        <v>2379</v>
      </c>
      <c r="E2245" t="s">
        <v>2379</v>
      </c>
      <c r="F2245" t="s">
        <v>2379</v>
      </c>
      <c r="G2245">
        <v>1</v>
      </c>
      <c r="H2245" t="s">
        <v>2379</v>
      </c>
      <c r="J2245" t="str" cm="1">
        <f t="array" ref="J2245">_xlfn.IFS(B2245&lt;18.5,"Underweight",B2245&lt;=24.9,"Normal weight",B2245&lt;=29.9, "overweight",TRUE,"obesity")</f>
        <v>Normal weight</v>
      </c>
      <c r="K2245" t="str" cm="1">
        <f t="array" ref="K2245">_xlfn.IFS(C2245&lt;5.7,"Normal",C2245&lt;=6.4,"Predibetics",TRUE,"Diabetes")</f>
        <v>Predibetics</v>
      </c>
    </row>
    <row r="2246" spans="1:11" x14ac:dyDescent="0.3">
      <c r="A2246" t="s">
        <v>112</v>
      </c>
      <c r="B2246">
        <v>24.75</v>
      </c>
      <c r="C2246">
        <v>4.83</v>
      </c>
      <c r="D2246" t="s">
        <v>2379</v>
      </c>
      <c r="E2246" t="s">
        <v>2379</v>
      </c>
      <c r="F2246" t="s">
        <v>2379</v>
      </c>
      <c r="G2246">
        <v>0</v>
      </c>
      <c r="H2246" t="s">
        <v>2379</v>
      </c>
      <c r="J2246" t="str" cm="1">
        <f t="array" ref="J2246">_xlfn.IFS(B2246&lt;18.5,"Underweight",B2246&lt;=24.9,"Normal weight",B2246&lt;=29.9, "overweight",TRUE,"obesity")</f>
        <v>Normal weight</v>
      </c>
      <c r="K2246" t="str" cm="1">
        <f t="array" ref="K2246">_xlfn.IFS(C2246&lt;5.7,"Normal",C2246&lt;=6.4,"Predibetics",TRUE,"Diabetes")</f>
        <v>Normal</v>
      </c>
    </row>
    <row r="2247" spans="1:11" x14ac:dyDescent="0.3">
      <c r="A2247" t="s">
        <v>111</v>
      </c>
      <c r="B2247">
        <v>20.88</v>
      </c>
      <c r="C2247">
        <v>7.4</v>
      </c>
      <c r="D2247" t="s">
        <v>2379</v>
      </c>
      <c r="E2247" t="s">
        <v>2379</v>
      </c>
      <c r="F2247" t="s">
        <v>2379</v>
      </c>
      <c r="G2247">
        <v>0</v>
      </c>
      <c r="H2247" t="s">
        <v>2379</v>
      </c>
      <c r="J2247" t="str" cm="1">
        <f t="array" ref="J2247">_xlfn.IFS(B2247&lt;18.5,"Underweight",B2247&lt;=24.9,"Normal weight",B2247&lt;=29.9, "overweight",TRUE,"obesity")</f>
        <v>Normal weight</v>
      </c>
      <c r="K2247" t="str" cm="1">
        <f t="array" ref="K2247">_xlfn.IFS(C2247&lt;5.7,"Normal",C2247&lt;=6.4,"Predibetics",TRUE,"Diabetes")</f>
        <v>Diabetes</v>
      </c>
    </row>
    <row r="2248" spans="1:11" x14ac:dyDescent="0.3">
      <c r="A2248" t="s">
        <v>110</v>
      </c>
      <c r="B2248">
        <v>20.43</v>
      </c>
      <c r="C2248">
        <v>4.54</v>
      </c>
      <c r="D2248" t="s">
        <v>2379</v>
      </c>
      <c r="E2248" t="s">
        <v>2379</v>
      </c>
      <c r="F2248" t="s">
        <v>2379</v>
      </c>
      <c r="G2248">
        <v>0</v>
      </c>
      <c r="H2248" t="s">
        <v>2379</v>
      </c>
      <c r="J2248" t="str" cm="1">
        <f t="array" ref="J2248">_xlfn.IFS(B2248&lt;18.5,"Underweight",B2248&lt;=24.9,"Normal weight",B2248&lt;=29.9, "overweight",TRUE,"obesity")</f>
        <v>Normal weight</v>
      </c>
      <c r="K2248" t="str" cm="1">
        <f t="array" ref="K2248">_xlfn.IFS(C2248&lt;5.7,"Normal",C2248&lt;=6.4,"Predibetics",TRUE,"Diabetes")</f>
        <v>Normal</v>
      </c>
    </row>
    <row r="2249" spans="1:11" x14ac:dyDescent="0.3">
      <c r="A2249" t="s">
        <v>109</v>
      </c>
      <c r="B2249">
        <v>15.18</v>
      </c>
      <c r="C2249">
        <v>11.11</v>
      </c>
      <c r="D2249" t="s">
        <v>2379</v>
      </c>
      <c r="E2249" t="s">
        <v>2379</v>
      </c>
      <c r="F2249" t="s">
        <v>2379</v>
      </c>
      <c r="G2249">
        <v>0</v>
      </c>
      <c r="H2249" t="s">
        <v>2379</v>
      </c>
      <c r="J2249" t="str" cm="1">
        <f t="array" ref="J2249">_xlfn.IFS(B2249&lt;18.5,"Underweight",B2249&lt;=24.9,"Normal weight",B2249&lt;=29.9, "overweight",TRUE,"obesity")</f>
        <v>Underweight</v>
      </c>
      <c r="K2249" t="str" cm="1">
        <f t="array" ref="K2249">_xlfn.IFS(C2249&lt;5.7,"Normal",C2249&lt;=6.4,"Predibetics",TRUE,"Diabetes")</f>
        <v>Diabetes</v>
      </c>
    </row>
    <row r="2250" spans="1:11" x14ac:dyDescent="0.3">
      <c r="A2250" t="s">
        <v>108</v>
      </c>
      <c r="B2250">
        <v>15.12</v>
      </c>
      <c r="C2250">
        <v>4.03</v>
      </c>
      <c r="D2250" t="s">
        <v>2380</v>
      </c>
      <c r="E2250" t="s">
        <v>2379</v>
      </c>
      <c r="F2250" t="s">
        <v>2379</v>
      </c>
      <c r="G2250">
        <v>0</v>
      </c>
      <c r="H2250" t="s">
        <v>2379</v>
      </c>
      <c r="J2250" t="str" cm="1">
        <f t="array" ref="J2250">_xlfn.IFS(B2250&lt;18.5,"Underweight",B2250&lt;=24.9,"Normal weight",B2250&lt;=29.9, "overweight",TRUE,"obesity")</f>
        <v>Underweight</v>
      </c>
      <c r="K2250" t="str" cm="1">
        <f t="array" ref="K2250">_xlfn.IFS(C2250&lt;5.7,"Normal",C2250&lt;=6.4,"Predibetics",TRUE,"Diabetes")</f>
        <v>Normal</v>
      </c>
    </row>
    <row r="2251" spans="1:11" x14ac:dyDescent="0.3">
      <c r="A2251" t="s">
        <v>107</v>
      </c>
      <c r="B2251">
        <v>23.88</v>
      </c>
      <c r="C2251">
        <v>4.51</v>
      </c>
      <c r="D2251" t="s">
        <v>2379</v>
      </c>
      <c r="E2251" t="s">
        <v>2379</v>
      </c>
      <c r="F2251" t="s">
        <v>2379</v>
      </c>
      <c r="G2251">
        <v>1</v>
      </c>
      <c r="H2251" t="s">
        <v>2379</v>
      </c>
      <c r="J2251" t="str" cm="1">
        <f t="array" ref="J2251">_xlfn.IFS(B2251&lt;18.5,"Underweight",B2251&lt;=24.9,"Normal weight",B2251&lt;=29.9, "overweight",TRUE,"obesity")</f>
        <v>Normal weight</v>
      </c>
      <c r="K2251" t="str" cm="1">
        <f t="array" ref="K2251">_xlfn.IFS(C2251&lt;5.7,"Normal",C2251&lt;=6.4,"Predibetics",TRUE,"Diabetes")</f>
        <v>Normal</v>
      </c>
    </row>
    <row r="2252" spans="1:11" x14ac:dyDescent="0.3">
      <c r="A2252" t="s">
        <v>106</v>
      </c>
      <c r="B2252">
        <v>16.13</v>
      </c>
      <c r="C2252">
        <v>5.56</v>
      </c>
      <c r="D2252" t="s">
        <v>2379</v>
      </c>
      <c r="E2252" t="s">
        <v>2380</v>
      </c>
      <c r="F2252" t="s">
        <v>2379</v>
      </c>
      <c r="G2252">
        <v>1</v>
      </c>
      <c r="H2252" t="s">
        <v>2379</v>
      </c>
      <c r="J2252" t="str" cm="1">
        <f t="array" ref="J2252">_xlfn.IFS(B2252&lt;18.5,"Underweight",B2252&lt;=24.9,"Normal weight",B2252&lt;=29.9, "overweight",TRUE,"obesity")</f>
        <v>Underweight</v>
      </c>
      <c r="K2252" t="str" cm="1">
        <f t="array" ref="K2252">_xlfn.IFS(C2252&lt;5.7,"Normal",C2252&lt;=6.4,"Predibetics",TRUE,"Diabetes")</f>
        <v>Normal</v>
      </c>
    </row>
    <row r="2253" spans="1:11" x14ac:dyDescent="0.3">
      <c r="A2253" t="s">
        <v>105</v>
      </c>
      <c r="B2253">
        <v>24.09</v>
      </c>
      <c r="C2253">
        <v>4.0999999999999996</v>
      </c>
      <c r="D2253" t="s">
        <v>2379</v>
      </c>
      <c r="E2253" t="s">
        <v>2380</v>
      </c>
      <c r="F2253" t="s">
        <v>2379</v>
      </c>
      <c r="G2253">
        <v>1</v>
      </c>
      <c r="H2253" t="s">
        <v>2379</v>
      </c>
      <c r="J2253" t="str" cm="1">
        <f t="array" ref="J2253">_xlfn.IFS(B2253&lt;18.5,"Underweight",B2253&lt;=24.9,"Normal weight",B2253&lt;=29.9, "overweight",TRUE,"obesity")</f>
        <v>Normal weight</v>
      </c>
      <c r="K2253" t="str" cm="1">
        <f t="array" ref="K2253">_xlfn.IFS(C2253&lt;5.7,"Normal",C2253&lt;=6.4,"Predibetics",TRUE,"Diabetes")</f>
        <v>Normal</v>
      </c>
    </row>
    <row r="2254" spans="1:11" x14ac:dyDescent="0.3">
      <c r="A2254" t="s">
        <v>104</v>
      </c>
      <c r="B2254">
        <v>19.43</v>
      </c>
      <c r="C2254">
        <v>5.85</v>
      </c>
      <c r="D2254" t="s">
        <v>2379</v>
      </c>
      <c r="E2254" t="s">
        <v>2380</v>
      </c>
      <c r="F2254" t="s">
        <v>2379</v>
      </c>
      <c r="G2254">
        <v>1</v>
      </c>
      <c r="H2254" t="s">
        <v>2379</v>
      </c>
      <c r="J2254" t="str" cm="1">
        <f t="array" ref="J2254">_xlfn.IFS(B2254&lt;18.5,"Underweight",B2254&lt;=24.9,"Normal weight",B2254&lt;=29.9, "overweight",TRUE,"obesity")</f>
        <v>Normal weight</v>
      </c>
      <c r="K2254" t="str" cm="1">
        <f t="array" ref="K2254">_xlfn.IFS(C2254&lt;5.7,"Normal",C2254&lt;=6.4,"Predibetics",TRUE,"Diabetes")</f>
        <v>Predibetics</v>
      </c>
    </row>
    <row r="2255" spans="1:11" x14ac:dyDescent="0.3">
      <c r="A2255" t="s">
        <v>103</v>
      </c>
      <c r="B2255">
        <v>15.22</v>
      </c>
      <c r="C2255">
        <v>4.92</v>
      </c>
      <c r="D2255" t="s">
        <v>2380</v>
      </c>
      <c r="E2255" t="s">
        <v>2379</v>
      </c>
      <c r="F2255" t="s">
        <v>2381</v>
      </c>
      <c r="G2255">
        <v>1</v>
      </c>
      <c r="H2255" t="s">
        <v>2379</v>
      </c>
      <c r="J2255" t="str" cm="1">
        <f t="array" ref="J2255">_xlfn.IFS(B2255&lt;18.5,"Underweight",B2255&lt;=24.9,"Normal weight",B2255&lt;=29.9, "overweight",TRUE,"obesity")</f>
        <v>Underweight</v>
      </c>
      <c r="K2255" t="str" cm="1">
        <f t="array" ref="K2255">_xlfn.IFS(C2255&lt;5.7,"Normal",C2255&lt;=6.4,"Predibetics",TRUE,"Diabetes")</f>
        <v>Normal</v>
      </c>
    </row>
    <row r="2256" spans="1:11" x14ac:dyDescent="0.3">
      <c r="A2256" t="s">
        <v>102</v>
      </c>
      <c r="B2256">
        <v>20.72</v>
      </c>
      <c r="C2256">
        <v>9.4600000000000009</v>
      </c>
      <c r="D2256" t="s">
        <v>2379</v>
      </c>
      <c r="E2256" t="s">
        <v>2379</v>
      </c>
      <c r="F2256" t="s">
        <v>2379</v>
      </c>
      <c r="G2256">
        <v>0</v>
      </c>
      <c r="H2256" t="s">
        <v>2380</v>
      </c>
      <c r="J2256" t="str" cm="1">
        <f t="array" ref="J2256">_xlfn.IFS(B2256&lt;18.5,"Underweight",B2256&lt;=24.9,"Normal weight",B2256&lt;=29.9, "overweight",TRUE,"obesity")</f>
        <v>Normal weight</v>
      </c>
      <c r="K2256" t="str" cm="1">
        <f t="array" ref="K2256">_xlfn.IFS(C2256&lt;5.7,"Normal",C2256&lt;=6.4,"Predibetics",TRUE,"Diabetes")</f>
        <v>Diabetes</v>
      </c>
    </row>
    <row r="2257" spans="1:11" x14ac:dyDescent="0.3">
      <c r="A2257" t="s">
        <v>101</v>
      </c>
      <c r="B2257">
        <v>35.4</v>
      </c>
      <c r="C2257">
        <v>5.94</v>
      </c>
      <c r="D2257" t="s">
        <v>2379</v>
      </c>
      <c r="E2257" t="s">
        <v>2379</v>
      </c>
      <c r="F2257" t="s">
        <v>2381</v>
      </c>
      <c r="G2257">
        <v>1</v>
      </c>
      <c r="H2257" t="s">
        <v>2379</v>
      </c>
      <c r="J2257" t="str" cm="1">
        <f t="array" ref="J2257">_xlfn.IFS(B2257&lt;18.5,"Underweight",B2257&lt;=24.9,"Normal weight",B2257&lt;=29.9, "overweight",TRUE,"obesity")</f>
        <v>obesity</v>
      </c>
      <c r="K2257" t="str" cm="1">
        <f t="array" ref="K2257">_xlfn.IFS(C2257&lt;5.7,"Normal",C2257&lt;=6.4,"Predibetics",TRUE,"Diabetes")</f>
        <v>Predibetics</v>
      </c>
    </row>
    <row r="2258" spans="1:11" x14ac:dyDescent="0.3">
      <c r="A2258" t="s">
        <v>100</v>
      </c>
      <c r="B2258">
        <v>34.4</v>
      </c>
      <c r="C2258">
        <v>5.7</v>
      </c>
      <c r="D2258" t="s">
        <v>2379</v>
      </c>
      <c r="E2258" t="s">
        <v>2379</v>
      </c>
      <c r="F2258" t="s">
        <v>2381</v>
      </c>
      <c r="G2258">
        <v>1</v>
      </c>
      <c r="H2258" t="s">
        <v>2379</v>
      </c>
      <c r="J2258" t="str" cm="1">
        <f t="array" ref="J2258">_xlfn.IFS(B2258&lt;18.5,"Underweight",B2258&lt;=24.9,"Normal weight",B2258&lt;=29.9, "overweight",TRUE,"obesity")</f>
        <v>obesity</v>
      </c>
      <c r="K2258" t="str" cm="1">
        <f t="array" ref="K2258">_xlfn.IFS(C2258&lt;5.7,"Normal",C2258&lt;=6.4,"Predibetics",TRUE,"Diabetes")</f>
        <v>Predibetics</v>
      </c>
    </row>
    <row r="2259" spans="1:11" x14ac:dyDescent="0.3">
      <c r="A2259" t="s">
        <v>99</v>
      </c>
      <c r="B2259">
        <v>34.1</v>
      </c>
      <c r="C2259">
        <v>4.13</v>
      </c>
      <c r="D2259" t="s">
        <v>2379</v>
      </c>
      <c r="E2259" t="s">
        <v>2379</v>
      </c>
      <c r="F2259" t="s">
        <v>2381</v>
      </c>
      <c r="G2259">
        <v>1</v>
      </c>
      <c r="H2259" t="s">
        <v>2379</v>
      </c>
      <c r="J2259" t="str" cm="1">
        <f t="array" ref="J2259">_xlfn.IFS(B2259&lt;18.5,"Underweight",B2259&lt;=24.9,"Normal weight",B2259&lt;=29.9, "overweight",TRUE,"obesity")</f>
        <v>obesity</v>
      </c>
      <c r="K2259" t="str" cm="1">
        <f t="array" ref="K2259">_xlfn.IFS(C2259&lt;5.7,"Normal",C2259&lt;=6.4,"Predibetics",TRUE,"Diabetes")</f>
        <v>Normal</v>
      </c>
    </row>
    <row r="2260" spans="1:11" x14ac:dyDescent="0.3">
      <c r="A2260" t="s">
        <v>98</v>
      </c>
      <c r="B2260">
        <v>30.4</v>
      </c>
      <c r="C2260">
        <v>4.7699999999999996</v>
      </c>
      <c r="D2260" t="s">
        <v>2379</v>
      </c>
      <c r="E2260" t="s">
        <v>2379</v>
      </c>
      <c r="F2260" t="s">
        <v>2381</v>
      </c>
      <c r="G2260">
        <v>1</v>
      </c>
      <c r="H2260" t="s">
        <v>2379</v>
      </c>
      <c r="J2260" t="str" cm="1">
        <f t="array" ref="J2260">_xlfn.IFS(B2260&lt;18.5,"Underweight",B2260&lt;=24.9,"Normal weight",B2260&lt;=29.9, "overweight",TRUE,"obesity")</f>
        <v>obesity</v>
      </c>
      <c r="K2260" t="str" cm="1">
        <f t="array" ref="K2260">_xlfn.IFS(C2260&lt;5.7,"Normal",C2260&lt;=6.4,"Predibetics",TRUE,"Diabetes")</f>
        <v>Normal</v>
      </c>
    </row>
    <row r="2261" spans="1:11" x14ac:dyDescent="0.3">
      <c r="A2261" t="s">
        <v>97</v>
      </c>
      <c r="B2261">
        <v>28.7</v>
      </c>
      <c r="C2261">
        <v>4.99</v>
      </c>
      <c r="D2261" t="s">
        <v>2379</v>
      </c>
      <c r="E2261" t="s">
        <v>2379</v>
      </c>
      <c r="F2261" t="s">
        <v>2381</v>
      </c>
      <c r="G2261">
        <v>1</v>
      </c>
      <c r="H2261" t="s">
        <v>2379</v>
      </c>
      <c r="J2261" t="str" cm="1">
        <f t="array" ref="J2261">_xlfn.IFS(B2261&lt;18.5,"Underweight",B2261&lt;=24.9,"Normal weight",B2261&lt;=29.9, "overweight",TRUE,"obesity")</f>
        <v>overweight</v>
      </c>
      <c r="K2261" t="str" cm="1">
        <f t="array" ref="K2261">_xlfn.IFS(C2261&lt;5.7,"Normal",C2261&lt;=6.4,"Predibetics",TRUE,"Diabetes")</f>
        <v>Normal</v>
      </c>
    </row>
    <row r="2262" spans="1:11" x14ac:dyDescent="0.3">
      <c r="A2262" t="s">
        <v>96</v>
      </c>
      <c r="B2262">
        <v>17.440000000000001</v>
      </c>
      <c r="C2262">
        <v>4.42</v>
      </c>
      <c r="D2262" t="s">
        <v>2380</v>
      </c>
      <c r="E2262" t="s">
        <v>2379</v>
      </c>
      <c r="F2262" t="s">
        <v>2381</v>
      </c>
      <c r="G2262">
        <v>1</v>
      </c>
      <c r="H2262" t="s">
        <v>2380</v>
      </c>
      <c r="J2262" t="str" cm="1">
        <f t="array" ref="J2262">_xlfn.IFS(B2262&lt;18.5,"Underweight",B2262&lt;=24.9,"Normal weight",B2262&lt;=29.9, "overweight",TRUE,"obesity")</f>
        <v>Underweight</v>
      </c>
      <c r="K2262" t="str" cm="1">
        <f t="array" ref="K2262">_xlfn.IFS(C2262&lt;5.7,"Normal",C2262&lt;=6.4,"Predibetics",TRUE,"Diabetes")</f>
        <v>Normal</v>
      </c>
    </row>
    <row r="2263" spans="1:11" x14ac:dyDescent="0.3">
      <c r="A2263" t="s">
        <v>95</v>
      </c>
      <c r="B2263">
        <v>27.6</v>
      </c>
      <c r="C2263">
        <v>4.01</v>
      </c>
      <c r="D2263" t="s">
        <v>2379</v>
      </c>
      <c r="E2263" t="s">
        <v>2379</v>
      </c>
      <c r="F2263" t="s">
        <v>2381</v>
      </c>
      <c r="G2263">
        <v>1</v>
      </c>
      <c r="H2263" t="s">
        <v>2379</v>
      </c>
      <c r="J2263" t="str" cm="1">
        <f t="array" ref="J2263">_xlfn.IFS(B2263&lt;18.5,"Underweight",B2263&lt;=24.9,"Normal weight",B2263&lt;=29.9, "overweight",TRUE,"obesity")</f>
        <v>overweight</v>
      </c>
      <c r="K2263" t="str" cm="1">
        <f t="array" ref="K2263">_xlfn.IFS(C2263&lt;5.7,"Normal",C2263&lt;=6.4,"Predibetics",TRUE,"Diabetes")</f>
        <v>Normal</v>
      </c>
    </row>
    <row r="2264" spans="1:11" x14ac:dyDescent="0.3">
      <c r="A2264" t="s">
        <v>94</v>
      </c>
      <c r="B2264">
        <v>20.7</v>
      </c>
      <c r="C2264">
        <v>4.49</v>
      </c>
      <c r="D2264" t="s">
        <v>2379</v>
      </c>
      <c r="E2264" t="s">
        <v>2379</v>
      </c>
      <c r="F2264" t="s">
        <v>2381</v>
      </c>
      <c r="G2264">
        <v>1</v>
      </c>
      <c r="H2264" t="s">
        <v>2379</v>
      </c>
      <c r="J2264" t="str" cm="1">
        <f t="array" ref="J2264">_xlfn.IFS(B2264&lt;18.5,"Underweight",B2264&lt;=24.9,"Normal weight",B2264&lt;=29.9, "overweight",TRUE,"obesity")</f>
        <v>Normal weight</v>
      </c>
      <c r="K2264" t="str" cm="1">
        <f t="array" ref="K2264">_xlfn.IFS(C2264&lt;5.7,"Normal",C2264&lt;=6.4,"Predibetics",TRUE,"Diabetes")</f>
        <v>Normal</v>
      </c>
    </row>
    <row r="2265" spans="1:11" x14ac:dyDescent="0.3">
      <c r="A2265" t="s">
        <v>93</v>
      </c>
      <c r="B2265">
        <v>20.3</v>
      </c>
      <c r="C2265">
        <v>6.37</v>
      </c>
      <c r="D2265" t="s">
        <v>2379</v>
      </c>
      <c r="E2265" t="s">
        <v>2379</v>
      </c>
      <c r="F2265" t="s">
        <v>2381</v>
      </c>
      <c r="G2265">
        <v>1</v>
      </c>
      <c r="H2265" t="s">
        <v>2379</v>
      </c>
      <c r="J2265" t="str" cm="1">
        <f t="array" ref="J2265">_xlfn.IFS(B2265&lt;18.5,"Underweight",B2265&lt;=24.9,"Normal weight",B2265&lt;=29.9, "overweight",TRUE,"obesity")</f>
        <v>Normal weight</v>
      </c>
      <c r="K2265" t="str" cm="1">
        <f t="array" ref="K2265">_xlfn.IFS(C2265&lt;5.7,"Normal",C2265&lt;=6.4,"Predibetics",TRUE,"Diabetes")</f>
        <v>Predibetics</v>
      </c>
    </row>
    <row r="2266" spans="1:11" x14ac:dyDescent="0.3">
      <c r="A2266" t="s">
        <v>92</v>
      </c>
      <c r="B2266">
        <v>19.8</v>
      </c>
      <c r="C2266">
        <v>5.12</v>
      </c>
      <c r="D2266" t="s">
        <v>2379</v>
      </c>
      <c r="E2266" t="s">
        <v>2379</v>
      </c>
      <c r="F2266" t="s">
        <v>2381</v>
      </c>
      <c r="G2266">
        <v>1</v>
      </c>
      <c r="H2266" t="s">
        <v>2379</v>
      </c>
      <c r="J2266" t="str" cm="1">
        <f t="array" ref="J2266">_xlfn.IFS(B2266&lt;18.5,"Underweight",B2266&lt;=24.9,"Normal weight",B2266&lt;=29.9, "overweight",TRUE,"obesity")</f>
        <v>Normal weight</v>
      </c>
      <c r="K2266" t="str" cm="1">
        <f t="array" ref="K2266">_xlfn.IFS(C2266&lt;5.7,"Normal",C2266&lt;=6.4,"Predibetics",TRUE,"Diabetes")</f>
        <v>Normal</v>
      </c>
    </row>
    <row r="2267" spans="1:11" x14ac:dyDescent="0.3">
      <c r="A2267" t="s">
        <v>91</v>
      </c>
      <c r="B2267">
        <v>21.87</v>
      </c>
      <c r="C2267">
        <v>8.59</v>
      </c>
      <c r="D2267" t="s">
        <v>2379</v>
      </c>
      <c r="E2267" t="s">
        <v>2379</v>
      </c>
      <c r="F2267" t="s">
        <v>2379</v>
      </c>
      <c r="G2267">
        <v>0</v>
      </c>
      <c r="H2267" t="s">
        <v>2379</v>
      </c>
      <c r="J2267" t="str" cm="1">
        <f t="array" ref="J2267">_xlfn.IFS(B2267&lt;18.5,"Underweight",B2267&lt;=24.9,"Normal weight",B2267&lt;=29.9, "overweight",TRUE,"obesity")</f>
        <v>Normal weight</v>
      </c>
      <c r="K2267" t="str" cm="1">
        <f t="array" ref="K2267">_xlfn.IFS(C2267&lt;5.7,"Normal",C2267&lt;=6.4,"Predibetics",TRUE,"Diabetes")</f>
        <v>Diabetes</v>
      </c>
    </row>
    <row r="2268" spans="1:11" x14ac:dyDescent="0.3">
      <c r="A2268" t="s">
        <v>90</v>
      </c>
      <c r="B2268">
        <v>16.600000000000001</v>
      </c>
      <c r="C2268">
        <v>5.87</v>
      </c>
      <c r="D2268" t="s">
        <v>2379</v>
      </c>
      <c r="E2268" t="s">
        <v>2379</v>
      </c>
      <c r="F2268" t="s">
        <v>2379</v>
      </c>
      <c r="G2268">
        <v>1</v>
      </c>
      <c r="H2268" t="s">
        <v>2379</v>
      </c>
      <c r="J2268" t="str" cm="1">
        <f t="array" ref="J2268">_xlfn.IFS(B2268&lt;18.5,"Underweight",B2268&lt;=24.9,"Normal weight",B2268&lt;=29.9, "overweight",TRUE,"obesity")</f>
        <v>Underweight</v>
      </c>
      <c r="K2268" t="str" cm="1">
        <f t="array" ref="K2268">_xlfn.IFS(C2268&lt;5.7,"Normal",C2268&lt;=6.4,"Predibetics",TRUE,"Diabetes")</f>
        <v>Predibetics</v>
      </c>
    </row>
    <row r="2269" spans="1:11" x14ac:dyDescent="0.3">
      <c r="A2269" t="s">
        <v>89</v>
      </c>
      <c r="B2269">
        <v>21.98</v>
      </c>
      <c r="C2269">
        <v>7.03</v>
      </c>
      <c r="D2269" t="s">
        <v>2379</v>
      </c>
      <c r="E2269" t="s">
        <v>2379</v>
      </c>
      <c r="F2269" t="s">
        <v>2379</v>
      </c>
      <c r="G2269">
        <v>0</v>
      </c>
      <c r="H2269" t="s">
        <v>2379</v>
      </c>
      <c r="J2269" t="str" cm="1">
        <f t="array" ref="J2269">_xlfn.IFS(B2269&lt;18.5,"Underweight",B2269&lt;=24.9,"Normal weight",B2269&lt;=29.9, "overweight",TRUE,"obesity")</f>
        <v>Normal weight</v>
      </c>
      <c r="K2269" t="str" cm="1">
        <f t="array" ref="K2269">_xlfn.IFS(C2269&lt;5.7,"Normal",C2269&lt;=6.4,"Predibetics",TRUE,"Diabetes")</f>
        <v>Diabetes</v>
      </c>
    </row>
    <row r="2270" spans="1:11" x14ac:dyDescent="0.3">
      <c r="A2270" t="s">
        <v>88</v>
      </c>
      <c r="B2270">
        <v>19.7</v>
      </c>
      <c r="C2270">
        <v>5.51</v>
      </c>
      <c r="D2270" t="s">
        <v>2379</v>
      </c>
      <c r="E2270" t="s">
        <v>2379</v>
      </c>
      <c r="F2270" t="s">
        <v>2379</v>
      </c>
      <c r="G2270">
        <v>1</v>
      </c>
      <c r="H2270" t="s">
        <v>2379</v>
      </c>
      <c r="J2270" t="str" cm="1">
        <f t="array" ref="J2270">_xlfn.IFS(B2270&lt;18.5,"Underweight",B2270&lt;=24.9,"Normal weight",B2270&lt;=29.9, "overweight",TRUE,"obesity")</f>
        <v>Normal weight</v>
      </c>
      <c r="K2270" t="str" cm="1">
        <f t="array" ref="K2270">_xlfn.IFS(C2270&lt;5.7,"Normal",C2270&lt;=6.4,"Predibetics",TRUE,"Diabetes")</f>
        <v>Normal</v>
      </c>
    </row>
    <row r="2271" spans="1:11" x14ac:dyDescent="0.3">
      <c r="A2271" t="s">
        <v>87</v>
      </c>
      <c r="B2271">
        <v>19.21</v>
      </c>
      <c r="C2271">
        <v>4.76</v>
      </c>
      <c r="D2271" t="s">
        <v>2379</v>
      </c>
      <c r="E2271" t="s">
        <v>2380</v>
      </c>
      <c r="F2271" t="s">
        <v>2379</v>
      </c>
      <c r="G2271">
        <v>1</v>
      </c>
      <c r="H2271" t="s">
        <v>2379</v>
      </c>
      <c r="J2271" t="str" cm="1">
        <f t="array" ref="J2271">_xlfn.IFS(B2271&lt;18.5,"Underweight",B2271&lt;=24.9,"Normal weight",B2271&lt;=29.9, "overweight",TRUE,"obesity")</f>
        <v>Normal weight</v>
      </c>
      <c r="K2271" t="str" cm="1">
        <f t="array" ref="K2271">_xlfn.IFS(C2271&lt;5.7,"Normal",C2271&lt;=6.4,"Predibetics",TRUE,"Diabetes")</f>
        <v>Normal</v>
      </c>
    </row>
    <row r="2272" spans="1:11" x14ac:dyDescent="0.3">
      <c r="A2272" t="s">
        <v>86</v>
      </c>
      <c r="B2272">
        <v>19.3</v>
      </c>
      <c r="C2272">
        <v>4.7</v>
      </c>
      <c r="D2272" t="s">
        <v>2379</v>
      </c>
      <c r="E2272" t="s">
        <v>2380</v>
      </c>
      <c r="F2272" t="s">
        <v>2379</v>
      </c>
      <c r="G2272">
        <v>1</v>
      </c>
      <c r="H2272" t="s">
        <v>2379</v>
      </c>
      <c r="J2272" t="str" cm="1">
        <f t="array" ref="J2272">_xlfn.IFS(B2272&lt;18.5,"Underweight",B2272&lt;=24.9,"Normal weight",B2272&lt;=29.9, "overweight",TRUE,"obesity")</f>
        <v>Normal weight</v>
      </c>
      <c r="K2272" t="str" cm="1">
        <f t="array" ref="K2272">_xlfn.IFS(C2272&lt;5.7,"Normal",C2272&lt;=6.4,"Predibetics",TRUE,"Diabetes")</f>
        <v>Normal</v>
      </c>
    </row>
    <row r="2273" spans="1:11" x14ac:dyDescent="0.3">
      <c r="A2273" t="s">
        <v>85</v>
      </c>
      <c r="B2273">
        <v>16.22</v>
      </c>
      <c r="C2273">
        <v>6.21</v>
      </c>
      <c r="D2273" t="s">
        <v>2380</v>
      </c>
      <c r="E2273" t="s">
        <v>2379</v>
      </c>
      <c r="F2273" t="s">
        <v>2379</v>
      </c>
      <c r="G2273">
        <v>0</v>
      </c>
      <c r="H2273" t="s">
        <v>2379</v>
      </c>
      <c r="J2273" t="str" cm="1">
        <f t="array" ref="J2273">_xlfn.IFS(B2273&lt;18.5,"Underweight",B2273&lt;=24.9,"Normal weight",B2273&lt;=29.9, "overweight",TRUE,"obesity")</f>
        <v>Underweight</v>
      </c>
      <c r="K2273" t="str" cm="1">
        <f t="array" ref="K2273">_xlfn.IFS(C2273&lt;5.7,"Normal",C2273&lt;=6.4,"Predibetics",TRUE,"Diabetes")</f>
        <v>Predibetics</v>
      </c>
    </row>
    <row r="2274" spans="1:11" x14ac:dyDescent="0.3">
      <c r="A2274" t="s">
        <v>84</v>
      </c>
      <c r="B2274">
        <v>17.12</v>
      </c>
      <c r="C2274">
        <v>4.5199999999999996</v>
      </c>
      <c r="D2274" t="s">
        <v>2379</v>
      </c>
      <c r="E2274" t="s">
        <v>2380</v>
      </c>
      <c r="F2274" t="s">
        <v>2379</v>
      </c>
      <c r="G2274">
        <v>1</v>
      </c>
      <c r="H2274" t="s">
        <v>2379</v>
      </c>
      <c r="J2274" t="str" cm="1">
        <f t="array" ref="J2274">_xlfn.IFS(B2274&lt;18.5,"Underweight",B2274&lt;=24.9,"Normal weight",B2274&lt;=29.9, "overweight",TRUE,"obesity")</f>
        <v>Underweight</v>
      </c>
      <c r="K2274" t="str" cm="1">
        <f t="array" ref="K2274">_xlfn.IFS(C2274&lt;5.7,"Normal",C2274&lt;=6.4,"Predibetics",TRUE,"Diabetes")</f>
        <v>Normal</v>
      </c>
    </row>
    <row r="2275" spans="1:11" x14ac:dyDescent="0.3">
      <c r="A2275" t="s">
        <v>83</v>
      </c>
      <c r="B2275">
        <v>19.07</v>
      </c>
      <c r="C2275">
        <v>5.45</v>
      </c>
      <c r="D2275" t="s">
        <v>2379</v>
      </c>
      <c r="E2275" t="s">
        <v>2379</v>
      </c>
      <c r="F2275" t="s">
        <v>2379</v>
      </c>
      <c r="G2275">
        <v>1</v>
      </c>
      <c r="H2275" t="s">
        <v>2379</v>
      </c>
      <c r="J2275" t="str" cm="1">
        <f t="array" ref="J2275">_xlfn.IFS(B2275&lt;18.5,"Underweight",B2275&lt;=24.9,"Normal weight",B2275&lt;=29.9, "overweight",TRUE,"obesity")</f>
        <v>Normal weight</v>
      </c>
      <c r="K2275" t="str" cm="1">
        <f t="array" ref="K2275">_xlfn.IFS(C2275&lt;5.7,"Normal",C2275&lt;=6.4,"Predibetics",TRUE,"Diabetes")</f>
        <v>Normal</v>
      </c>
    </row>
    <row r="2276" spans="1:11" x14ac:dyDescent="0.3">
      <c r="A2276" t="s">
        <v>82</v>
      </c>
      <c r="B2276">
        <v>15.56</v>
      </c>
      <c r="C2276">
        <v>4.42</v>
      </c>
      <c r="D2276" t="s">
        <v>2379</v>
      </c>
      <c r="E2276" t="s">
        <v>2379</v>
      </c>
      <c r="F2276" t="s">
        <v>2379</v>
      </c>
      <c r="G2276">
        <v>0</v>
      </c>
      <c r="H2276" t="s">
        <v>2379</v>
      </c>
      <c r="J2276" t="str" cm="1">
        <f t="array" ref="J2276">_xlfn.IFS(B2276&lt;18.5,"Underweight",B2276&lt;=24.9,"Normal weight",B2276&lt;=29.9, "overweight",TRUE,"obesity")</f>
        <v>Underweight</v>
      </c>
      <c r="K2276" t="str" cm="1">
        <f t="array" ref="K2276">_xlfn.IFS(C2276&lt;5.7,"Normal",C2276&lt;=6.4,"Predibetics",TRUE,"Diabetes")</f>
        <v>Normal</v>
      </c>
    </row>
    <row r="2277" spans="1:11" x14ac:dyDescent="0.3">
      <c r="A2277" t="s">
        <v>81</v>
      </c>
      <c r="B2277">
        <v>22.76</v>
      </c>
      <c r="C2277">
        <v>9.44</v>
      </c>
      <c r="D2277" t="s">
        <v>2379</v>
      </c>
      <c r="E2277" t="s">
        <v>2379</v>
      </c>
      <c r="F2277" t="s">
        <v>2379</v>
      </c>
      <c r="G2277">
        <v>0</v>
      </c>
      <c r="H2277" t="s">
        <v>2379</v>
      </c>
      <c r="J2277" t="str" cm="1">
        <f t="array" ref="J2277">_xlfn.IFS(B2277&lt;18.5,"Underweight",B2277&lt;=24.9,"Normal weight",B2277&lt;=29.9, "overweight",TRUE,"obesity")</f>
        <v>Normal weight</v>
      </c>
      <c r="K2277" t="str" cm="1">
        <f t="array" ref="K2277">_xlfn.IFS(C2277&lt;5.7,"Normal",C2277&lt;=6.4,"Predibetics",TRUE,"Diabetes")</f>
        <v>Diabetes</v>
      </c>
    </row>
    <row r="2278" spans="1:11" x14ac:dyDescent="0.3">
      <c r="A2278" t="s">
        <v>80</v>
      </c>
      <c r="B2278">
        <v>22.79</v>
      </c>
      <c r="C2278">
        <v>6.15</v>
      </c>
      <c r="D2278" t="s">
        <v>2380</v>
      </c>
      <c r="E2278" t="s">
        <v>2379</v>
      </c>
      <c r="F2278" t="s">
        <v>2381</v>
      </c>
      <c r="G2278">
        <v>1</v>
      </c>
      <c r="H2278" t="s">
        <v>2379</v>
      </c>
      <c r="J2278" t="str" cm="1">
        <f t="array" ref="J2278">_xlfn.IFS(B2278&lt;18.5,"Underweight",B2278&lt;=24.9,"Normal weight",B2278&lt;=29.9, "overweight",TRUE,"obesity")</f>
        <v>Normal weight</v>
      </c>
      <c r="K2278" t="str" cm="1">
        <f t="array" ref="K2278">_xlfn.IFS(C2278&lt;5.7,"Normal",C2278&lt;=6.4,"Predibetics",TRUE,"Diabetes")</f>
        <v>Predibetics</v>
      </c>
    </row>
    <row r="2279" spans="1:11" x14ac:dyDescent="0.3">
      <c r="A2279" t="s">
        <v>79</v>
      </c>
      <c r="B2279">
        <v>17.41</v>
      </c>
      <c r="C2279">
        <v>5.13</v>
      </c>
      <c r="D2279" t="s">
        <v>2380</v>
      </c>
      <c r="E2279" t="s">
        <v>2379</v>
      </c>
      <c r="F2279" t="s">
        <v>2379</v>
      </c>
      <c r="G2279">
        <v>0</v>
      </c>
      <c r="H2279" t="s">
        <v>2379</v>
      </c>
      <c r="J2279" t="str" cm="1">
        <f t="array" ref="J2279">_xlfn.IFS(B2279&lt;18.5,"Underweight",B2279&lt;=24.9,"Normal weight",B2279&lt;=29.9, "overweight",TRUE,"obesity")</f>
        <v>Underweight</v>
      </c>
      <c r="K2279" t="str" cm="1">
        <f t="array" ref="K2279">_xlfn.IFS(C2279&lt;5.7,"Normal",C2279&lt;=6.4,"Predibetics",TRUE,"Diabetes")</f>
        <v>Normal</v>
      </c>
    </row>
    <row r="2280" spans="1:11" x14ac:dyDescent="0.3">
      <c r="A2280" t="s">
        <v>78</v>
      </c>
      <c r="B2280">
        <v>19.32</v>
      </c>
      <c r="C2280">
        <v>4.96</v>
      </c>
      <c r="D2280" t="s">
        <v>2380</v>
      </c>
      <c r="E2280" t="s">
        <v>2379</v>
      </c>
      <c r="F2280" t="s">
        <v>2379</v>
      </c>
      <c r="G2280">
        <v>0</v>
      </c>
      <c r="H2280" t="s">
        <v>2379</v>
      </c>
      <c r="J2280" t="str" cm="1">
        <f t="array" ref="J2280">_xlfn.IFS(B2280&lt;18.5,"Underweight",B2280&lt;=24.9,"Normal weight",B2280&lt;=29.9, "overweight",TRUE,"obesity")</f>
        <v>Normal weight</v>
      </c>
      <c r="K2280" t="str" cm="1">
        <f t="array" ref="K2280">_xlfn.IFS(C2280&lt;5.7,"Normal",C2280&lt;=6.4,"Predibetics",TRUE,"Diabetes")</f>
        <v>Normal</v>
      </c>
    </row>
    <row r="2281" spans="1:11" x14ac:dyDescent="0.3">
      <c r="A2281" t="s">
        <v>77</v>
      </c>
      <c r="B2281">
        <v>18.25</v>
      </c>
      <c r="C2281">
        <v>10.95</v>
      </c>
      <c r="D2281" t="s">
        <v>2379</v>
      </c>
      <c r="E2281" t="s">
        <v>2379</v>
      </c>
      <c r="F2281" t="s">
        <v>2379</v>
      </c>
      <c r="G2281">
        <v>0</v>
      </c>
      <c r="H2281" t="s">
        <v>2379</v>
      </c>
      <c r="J2281" t="str" cm="1">
        <f t="array" ref="J2281">_xlfn.IFS(B2281&lt;18.5,"Underweight",B2281&lt;=24.9,"Normal weight",B2281&lt;=29.9, "overweight",TRUE,"obesity")</f>
        <v>Underweight</v>
      </c>
      <c r="K2281" t="str" cm="1">
        <f t="array" ref="K2281">_xlfn.IFS(C2281&lt;5.7,"Normal",C2281&lt;=6.4,"Predibetics",TRUE,"Diabetes")</f>
        <v>Diabetes</v>
      </c>
    </row>
    <row r="2282" spans="1:11" x14ac:dyDescent="0.3">
      <c r="A2282" t="s">
        <v>76</v>
      </c>
      <c r="B2282">
        <v>53.13</v>
      </c>
      <c r="C2282">
        <v>4.4400000000000004</v>
      </c>
      <c r="D2282" t="s">
        <v>2379</v>
      </c>
      <c r="E2282" t="s">
        <v>2380</v>
      </c>
      <c r="F2282" t="s">
        <v>2379</v>
      </c>
      <c r="G2282">
        <v>1</v>
      </c>
      <c r="H2282" t="s">
        <v>2379</v>
      </c>
      <c r="J2282" t="str" cm="1">
        <f t="array" ref="J2282">_xlfn.IFS(B2282&lt;18.5,"Underweight",B2282&lt;=24.9,"Normal weight",B2282&lt;=29.9, "overweight",TRUE,"obesity")</f>
        <v>obesity</v>
      </c>
      <c r="K2282" t="str" cm="1">
        <f t="array" ref="K2282">_xlfn.IFS(C2282&lt;5.7,"Normal",C2282&lt;=6.4,"Predibetics",TRUE,"Diabetes")</f>
        <v>Normal</v>
      </c>
    </row>
    <row r="2283" spans="1:11" x14ac:dyDescent="0.3">
      <c r="A2283" t="s">
        <v>75</v>
      </c>
      <c r="B2283">
        <v>20.46</v>
      </c>
      <c r="C2283">
        <v>4.0199999999999996</v>
      </c>
      <c r="D2283" t="s">
        <v>2379</v>
      </c>
      <c r="E2283" t="s">
        <v>2379</v>
      </c>
      <c r="F2283" t="s">
        <v>2379</v>
      </c>
      <c r="G2283">
        <v>0</v>
      </c>
      <c r="H2283" t="s">
        <v>2379</v>
      </c>
      <c r="J2283" t="str" cm="1">
        <f t="array" ref="J2283">_xlfn.IFS(B2283&lt;18.5,"Underweight",B2283&lt;=24.9,"Normal weight",B2283&lt;=29.9, "overweight",TRUE,"obesity")</f>
        <v>Normal weight</v>
      </c>
      <c r="K2283" t="str" cm="1">
        <f t="array" ref="K2283">_xlfn.IFS(C2283&lt;5.7,"Normal",C2283&lt;=6.4,"Predibetics",TRUE,"Diabetes")</f>
        <v>Normal</v>
      </c>
    </row>
    <row r="2284" spans="1:11" x14ac:dyDescent="0.3">
      <c r="A2284" t="s">
        <v>74</v>
      </c>
      <c r="B2284">
        <v>43.01</v>
      </c>
      <c r="C2284">
        <v>5.44</v>
      </c>
      <c r="D2284" t="s">
        <v>2379</v>
      </c>
      <c r="E2284" t="s">
        <v>2380</v>
      </c>
      <c r="F2284" t="s">
        <v>2379</v>
      </c>
      <c r="G2284">
        <v>1</v>
      </c>
      <c r="H2284" t="s">
        <v>2379</v>
      </c>
      <c r="J2284" t="str" cm="1">
        <f t="array" ref="J2284">_xlfn.IFS(B2284&lt;18.5,"Underweight",B2284&lt;=24.9,"Normal weight",B2284&lt;=29.9, "overweight",TRUE,"obesity")</f>
        <v>obesity</v>
      </c>
      <c r="K2284" t="str" cm="1">
        <f t="array" ref="K2284">_xlfn.IFS(C2284&lt;5.7,"Normal",C2284&lt;=6.4,"Predibetics",TRUE,"Diabetes")</f>
        <v>Normal</v>
      </c>
    </row>
    <row r="2285" spans="1:11" x14ac:dyDescent="0.3">
      <c r="A2285" t="s">
        <v>73</v>
      </c>
      <c r="B2285">
        <v>15.01</v>
      </c>
      <c r="C2285">
        <v>4.1500000000000004</v>
      </c>
      <c r="D2285" t="s">
        <v>2379</v>
      </c>
      <c r="E2285" t="s">
        <v>2379</v>
      </c>
      <c r="F2285" t="s">
        <v>2381</v>
      </c>
      <c r="G2285">
        <v>1</v>
      </c>
      <c r="H2285" t="s">
        <v>2379</v>
      </c>
      <c r="J2285" t="str" cm="1">
        <f t="array" ref="J2285">_xlfn.IFS(B2285&lt;18.5,"Underweight",B2285&lt;=24.9,"Normal weight",B2285&lt;=29.9, "overweight",TRUE,"obesity")</f>
        <v>Underweight</v>
      </c>
      <c r="K2285" t="str" cm="1">
        <f t="array" ref="K2285">_xlfn.IFS(C2285&lt;5.7,"Normal",C2285&lt;=6.4,"Predibetics",TRUE,"Diabetes")</f>
        <v>Normal</v>
      </c>
    </row>
    <row r="2286" spans="1:11" x14ac:dyDescent="0.3">
      <c r="A2286" t="s">
        <v>72</v>
      </c>
      <c r="B2286">
        <v>41.14</v>
      </c>
      <c r="C2286">
        <v>6.02</v>
      </c>
      <c r="D2286" t="s">
        <v>2379</v>
      </c>
      <c r="E2286" t="s">
        <v>2380</v>
      </c>
      <c r="F2286" t="s">
        <v>2379</v>
      </c>
      <c r="G2286">
        <v>1</v>
      </c>
      <c r="H2286" t="s">
        <v>2379</v>
      </c>
      <c r="J2286" t="str" cm="1">
        <f t="array" ref="J2286">_xlfn.IFS(B2286&lt;18.5,"Underweight",B2286&lt;=24.9,"Normal weight",B2286&lt;=29.9, "overweight",TRUE,"obesity")</f>
        <v>obesity</v>
      </c>
      <c r="K2286" t="str" cm="1">
        <f t="array" ref="K2286">_xlfn.IFS(C2286&lt;5.7,"Normal",C2286&lt;=6.4,"Predibetics",TRUE,"Diabetes")</f>
        <v>Predibetics</v>
      </c>
    </row>
    <row r="2287" spans="1:11" x14ac:dyDescent="0.3">
      <c r="A2287" t="s">
        <v>71</v>
      </c>
      <c r="B2287">
        <v>16.55</v>
      </c>
      <c r="C2287">
        <v>7.73</v>
      </c>
      <c r="D2287" t="s">
        <v>2379</v>
      </c>
      <c r="E2287" t="s">
        <v>2379</v>
      </c>
      <c r="F2287" t="s">
        <v>2379</v>
      </c>
      <c r="G2287">
        <v>0</v>
      </c>
      <c r="H2287" t="s">
        <v>2379</v>
      </c>
      <c r="J2287" t="str" cm="1">
        <f t="array" ref="J2287">_xlfn.IFS(B2287&lt;18.5,"Underweight",B2287&lt;=24.9,"Normal weight",B2287&lt;=29.9, "overweight",TRUE,"obesity")</f>
        <v>Underweight</v>
      </c>
      <c r="K2287" t="str" cm="1">
        <f t="array" ref="K2287">_xlfn.IFS(C2287&lt;5.7,"Normal",C2287&lt;=6.4,"Predibetics",TRUE,"Diabetes")</f>
        <v>Diabetes</v>
      </c>
    </row>
    <row r="2288" spans="1:11" x14ac:dyDescent="0.3">
      <c r="A2288" t="s">
        <v>70</v>
      </c>
      <c r="B2288">
        <v>37.29</v>
      </c>
      <c r="C2288">
        <v>5.03</v>
      </c>
      <c r="D2288" t="s">
        <v>2379</v>
      </c>
      <c r="E2288" t="s">
        <v>2380</v>
      </c>
      <c r="F2288" t="s">
        <v>2379</v>
      </c>
      <c r="G2288">
        <v>1</v>
      </c>
      <c r="H2288" t="s">
        <v>2379</v>
      </c>
      <c r="J2288" t="str" cm="1">
        <f t="array" ref="J2288">_xlfn.IFS(B2288&lt;18.5,"Underweight",B2288&lt;=24.9,"Normal weight",B2288&lt;=29.9, "overweight",TRUE,"obesity")</f>
        <v>obesity</v>
      </c>
      <c r="K2288" t="str" cm="1">
        <f t="array" ref="K2288">_xlfn.IFS(C2288&lt;5.7,"Normal",C2288&lt;=6.4,"Predibetics",TRUE,"Diabetes")</f>
        <v>Normal</v>
      </c>
    </row>
    <row r="2289" spans="1:11" x14ac:dyDescent="0.3">
      <c r="A2289" t="s">
        <v>69</v>
      </c>
      <c r="B2289">
        <v>16.739999999999998</v>
      </c>
      <c r="C2289">
        <v>4.08</v>
      </c>
      <c r="D2289" t="s">
        <v>2380</v>
      </c>
      <c r="E2289" t="s">
        <v>2379</v>
      </c>
      <c r="F2289" t="s">
        <v>2379</v>
      </c>
      <c r="G2289">
        <v>0</v>
      </c>
      <c r="H2289" t="s">
        <v>2379</v>
      </c>
      <c r="J2289" t="str" cm="1">
        <f t="array" ref="J2289">_xlfn.IFS(B2289&lt;18.5,"Underweight",B2289&lt;=24.9,"Normal weight",B2289&lt;=29.9, "overweight",TRUE,"obesity")</f>
        <v>Underweight</v>
      </c>
      <c r="K2289" t="str" cm="1">
        <f t="array" ref="K2289">_xlfn.IFS(C2289&lt;5.7,"Normal",C2289&lt;=6.4,"Predibetics",TRUE,"Diabetes")</f>
        <v>Normal</v>
      </c>
    </row>
    <row r="2290" spans="1:11" x14ac:dyDescent="0.3">
      <c r="A2290" t="s">
        <v>68</v>
      </c>
      <c r="B2290">
        <v>34.43</v>
      </c>
      <c r="C2290">
        <v>4.2699999999999996</v>
      </c>
      <c r="D2290" t="s">
        <v>2379</v>
      </c>
      <c r="E2290" t="s">
        <v>2380</v>
      </c>
      <c r="F2290" t="s">
        <v>2379</v>
      </c>
      <c r="G2290">
        <v>1</v>
      </c>
      <c r="H2290" t="s">
        <v>2379</v>
      </c>
      <c r="J2290" t="str" cm="1">
        <f t="array" ref="J2290">_xlfn.IFS(B2290&lt;18.5,"Underweight",B2290&lt;=24.9,"Normal weight",B2290&lt;=29.9, "overweight",TRUE,"obesity")</f>
        <v>obesity</v>
      </c>
      <c r="K2290" t="str" cm="1">
        <f t="array" ref="K2290">_xlfn.IFS(C2290&lt;5.7,"Normal",C2290&lt;=6.4,"Predibetics",TRUE,"Diabetes")</f>
        <v>Normal</v>
      </c>
    </row>
    <row r="2291" spans="1:11" x14ac:dyDescent="0.3">
      <c r="A2291" t="s">
        <v>67</v>
      </c>
      <c r="B2291">
        <v>34.1</v>
      </c>
      <c r="C2291">
        <v>4.07</v>
      </c>
      <c r="D2291" t="s">
        <v>2379</v>
      </c>
      <c r="E2291" t="s">
        <v>2380</v>
      </c>
      <c r="F2291" t="s">
        <v>2379</v>
      </c>
      <c r="G2291">
        <v>1</v>
      </c>
      <c r="H2291" t="s">
        <v>2379</v>
      </c>
      <c r="J2291" t="str" cm="1">
        <f t="array" ref="J2291">_xlfn.IFS(B2291&lt;18.5,"Underweight",B2291&lt;=24.9,"Normal weight",B2291&lt;=29.9, "overweight",TRUE,"obesity")</f>
        <v>obesity</v>
      </c>
      <c r="K2291" t="str" cm="1">
        <f t="array" ref="K2291">_xlfn.IFS(C2291&lt;5.7,"Normal",C2291&lt;=6.4,"Predibetics",TRUE,"Diabetes")</f>
        <v>Normal</v>
      </c>
    </row>
    <row r="2292" spans="1:11" x14ac:dyDescent="0.3">
      <c r="A2292" t="s">
        <v>66</v>
      </c>
      <c r="B2292">
        <v>19.3</v>
      </c>
      <c r="C2292">
        <v>10.36</v>
      </c>
      <c r="D2292" t="s">
        <v>2379</v>
      </c>
      <c r="E2292" t="s">
        <v>2379</v>
      </c>
      <c r="F2292" t="s">
        <v>2379</v>
      </c>
      <c r="G2292">
        <v>0</v>
      </c>
      <c r="H2292" t="s">
        <v>2379</v>
      </c>
      <c r="J2292" t="str" cm="1">
        <f t="array" ref="J2292">_xlfn.IFS(B2292&lt;18.5,"Underweight",B2292&lt;=24.9,"Normal weight",B2292&lt;=29.9, "overweight",TRUE,"obesity")</f>
        <v>Normal weight</v>
      </c>
      <c r="K2292" t="str" cm="1">
        <f t="array" ref="K2292">_xlfn.IFS(C2292&lt;5.7,"Normal",C2292&lt;=6.4,"Predibetics",TRUE,"Diabetes")</f>
        <v>Diabetes</v>
      </c>
    </row>
    <row r="2293" spans="1:11" x14ac:dyDescent="0.3">
      <c r="A2293" t="s">
        <v>65</v>
      </c>
      <c r="B2293">
        <v>33.659999999999997</v>
      </c>
      <c r="C2293">
        <v>5.71</v>
      </c>
      <c r="D2293" t="s">
        <v>2379</v>
      </c>
      <c r="E2293" t="s">
        <v>2380</v>
      </c>
      <c r="F2293" t="s">
        <v>2379</v>
      </c>
      <c r="G2293">
        <v>1</v>
      </c>
      <c r="H2293" t="s">
        <v>2379</v>
      </c>
      <c r="J2293" t="str" cm="1">
        <f t="array" ref="J2293">_xlfn.IFS(B2293&lt;18.5,"Underweight",B2293&lt;=24.9,"Normal weight",B2293&lt;=29.9, "overweight",TRUE,"obesity")</f>
        <v>obesity</v>
      </c>
      <c r="K2293" t="str" cm="1">
        <f t="array" ref="K2293">_xlfn.IFS(C2293&lt;5.7,"Normal",C2293&lt;=6.4,"Predibetics",TRUE,"Diabetes")</f>
        <v>Predibetics</v>
      </c>
    </row>
    <row r="2294" spans="1:11" x14ac:dyDescent="0.3">
      <c r="A2294" t="s">
        <v>64</v>
      </c>
      <c r="B2294">
        <v>33.33</v>
      </c>
      <c r="C2294">
        <v>6.08</v>
      </c>
      <c r="D2294" t="s">
        <v>2379</v>
      </c>
      <c r="E2294" t="s">
        <v>2380</v>
      </c>
      <c r="F2294" t="s">
        <v>2379</v>
      </c>
      <c r="G2294">
        <v>1</v>
      </c>
      <c r="H2294" t="s">
        <v>2379</v>
      </c>
      <c r="J2294" t="str" cm="1">
        <f t="array" ref="J2294">_xlfn.IFS(B2294&lt;18.5,"Underweight",B2294&lt;=24.9,"Normal weight",B2294&lt;=29.9, "overweight",TRUE,"obesity")</f>
        <v>obesity</v>
      </c>
      <c r="K2294" t="str" cm="1">
        <f t="array" ref="K2294">_xlfn.IFS(C2294&lt;5.7,"Normal",C2294&lt;=6.4,"Predibetics",TRUE,"Diabetes")</f>
        <v>Predibetics</v>
      </c>
    </row>
    <row r="2295" spans="1:11" x14ac:dyDescent="0.3">
      <c r="A2295" t="s">
        <v>63</v>
      </c>
      <c r="B2295">
        <v>21.84</v>
      </c>
      <c r="C2295">
        <v>5.71</v>
      </c>
      <c r="D2295" t="s">
        <v>2379</v>
      </c>
      <c r="E2295" t="s">
        <v>2380</v>
      </c>
      <c r="F2295" t="s">
        <v>2379</v>
      </c>
      <c r="G2295">
        <v>1</v>
      </c>
      <c r="H2295" t="s">
        <v>2379</v>
      </c>
      <c r="J2295" t="str" cm="1">
        <f t="array" ref="J2295">_xlfn.IFS(B2295&lt;18.5,"Underweight",B2295&lt;=24.9,"Normal weight",B2295&lt;=29.9, "overweight",TRUE,"obesity")</f>
        <v>Normal weight</v>
      </c>
      <c r="K2295" t="str" cm="1">
        <f t="array" ref="K2295">_xlfn.IFS(C2295&lt;5.7,"Normal",C2295&lt;=6.4,"Predibetics",TRUE,"Diabetes")</f>
        <v>Predibetics</v>
      </c>
    </row>
    <row r="2296" spans="1:11" x14ac:dyDescent="0.3">
      <c r="A2296" t="s">
        <v>62</v>
      </c>
      <c r="B2296">
        <v>16.87</v>
      </c>
      <c r="C2296">
        <v>9.1300000000000008</v>
      </c>
      <c r="D2296" t="s">
        <v>2379</v>
      </c>
      <c r="E2296" t="s">
        <v>2379</v>
      </c>
      <c r="F2296" t="s">
        <v>2379</v>
      </c>
      <c r="G2296">
        <v>0</v>
      </c>
      <c r="H2296" t="s">
        <v>2379</v>
      </c>
      <c r="J2296" t="str" cm="1">
        <f t="array" ref="J2296">_xlfn.IFS(B2296&lt;18.5,"Underweight",B2296&lt;=24.9,"Normal weight",B2296&lt;=29.9, "overweight",TRUE,"obesity")</f>
        <v>Underweight</v>
      </c>
      <c r="K2296" t="str" cm="1">
        <f t="array" ref="K2296">_xlfn.IFS(C2296&lt;5.7,"Normal",C2296&lt;=6.4,"Predibetics",TRUE,"Diabetes")</f>
        <v>Diabetes</v>
      </c>
    </row>
    <row r="2297" spans="1:11" x14ac:dyDescent="0.3">
      <c r="A2297" t="s">
        <v>61</v>
      </c>
      <c r="B2297">
        <v>30.14</v>
      </c>
      <c r="C2297">
        <v>5.49</v>
      </c>
      <c r="D2297" t="s">
        <v>2379</v>
      </c>
      <c r="E2297" t="s">
        <v>2380</v>
      </c>
      <c r="F2297" t="s">
        <v>2379</v>
      </c>
      <c r="G2297">
        <v>1</v>
      </c>
      <c r="H2297" t="s">
        <v>2379</v>
      </c>
      <c r="J2297" t="str" cm="1">
        <f t="array" ref="J2297">_xlfn.IFS(B2297&lt;18.5,"Underweight",B2297&lt;=24.9,"Normal weight",B2297&lt;=29.9, "overweight",TRUE,"obesity")</f>
        <v>obesity</v>
      </c>
      <c r="K2297" t="str" cm="1">
        <f t="array" ref="K2297">_xlfn.IFS(C2297&lt;5.7,"Normal",C2297&lt;=6.4,"Predibetics",TRUE,"Diabetes")</f>
        <v>Normal</v>
      </c>
    </row>
    <row r="2298" spans="1:11" x14ac:dyDescent="0.3">
      <c r="A2298" t="s">
        <v>60</v>
      </c>
      <c r="B2298">
        <v>23.21</v>
      </c>
      <c r="C2298">
        <v>4.37</v>
      </c>
      <c r="D2298" t="s">
        <v>2379</v>
      </c>
      <c r="E2298" t="s">
        <v>2380</v>
      </c>
      <c r="F2298" t="s">
        <v>2379</v>
      </c>
      <c r="G2298">
        <v>1</v>
      </c>
      <c r="H2298" t="s">
        <v>2379</v>
      </c>
      <c r="J2298" t="str" cm="1">
        <f t="array" ref="J2298">_xlfn.IFS(B2298&lt;18.5,"Underweight",B2298&lt;=24.9,"Normal weight",B2298&lt;=29.9, "overweight",TRUE,"obesity")</f>
        <v>Normal weight</v>
      </c>
      <c r="K2298" t="str" cm="1">
        <f t="array" ref="K2298">_xlfn.IFS(C2298&lt;5.7,"Normal",C2298&lt;=6.4,"Predibetics",TRUE,"Diabetes")</f>
        <v>Normal</v>
      </c>
    </row>
    <row r="2299" spans="1:11" x14ac:dyDescent="0.3">
      <c r="A2299" t="s">
        <v>59</v>
      </c>
      <c r="B2299">
        <v>17.170000000000002</v>
      </c>
      <c r="C2299">
        <v>8.4600000000000009</v>
      </c>
      <c r="D2299" t="s">
        <v>2379</v>
      </c>
      <c r="E2299" t="s">
        <v>2379</v>
      </c>
      <c r="F2299" t="s">
        <v>2379</v>
      </c>
      <c r="G2299">
        <v>0</v>
      </c>
      <c r="H2299" t="s">
        <v>2379</v>
      </c>
      <c r="J2299" t="str" cm="1">
        <f t="array" ref="J2299">_xlfn.IFS(B2299&lt;18.5,"Underweight",B2299&lt;=24.9,"Normal weight",B2299&lt;=29.9, "overweight",TRUE,"obesity")</f>
        <v>Underweight</v>
      </c>
      <c r="K2299" t="str" cm="1">
        <f t="array" ref="K2299">_xlfn.IFS(C2299&lt;5.7,"Normal",C2299&lt;=6.4,"Predibetics",TRUE,"Diabetes")</f>
        <v>Diabetes</v>
      </c>
    </row>
    <row r="2300" spans="1:11" x14ac:dyDescent="0.3">
      <c r="A2300" t="s">
        <v>58</v>
      </c>
      <c r="B2300">
        <v>15.61</v>
      </c>
      <c r="C2300">
        <v>5.28</v>
      </c>
      <c r="D2300" t="s">
        <v>2379</v>
      </c>
      <c r="E2300" t="s">
        <v>2379</v>
      </c>
      <c r="F2300" t="s">
        <v>2379</v>
      </c>
      <c r="G2300">
        <v>1</v>
      </c>
      <c r="H2300" t="s">
        <v>2379</v>
      </c>
      <c r="J2300" t="str" cm="1">
        <f t="array" ref="J2300">_xlfn.IFS(B2300&lt;18.5,"Underweight",B2300&lt;=24.9,"Normal weight",B2300&lt;=29.9, "overweight",TRUE,"obesity")</f>
        <v>Underweight</v>
      </c>
      <c r="K2300" t="str" cm="1">
        <f t="array" ref="K2300">_xlfn.IFS(C2300&lt;5.7,"Normal",C2300&lt;=6.4,"Predibetics",TRUE,"Diabetes")</f>
        <v>Normal</v>
      </c>
    </row>
    <row r="2301" spans="1:11" x14ac:dyDescent="0.3">
      <c r="A2301" t="s">
        <v>57</v>
      </c>
      <c r="B2301">
        <v>17.98</v>
      </c>
      <c r="C2301">
        <v>5.33</v>
      </c>
      <c r="D2301" t="s">
        <v>2380</v>
      </c>
      <c r="E2301" t="s">
        <v>2379</v>
      </c>
      <c r="F2301" t="s">
        <v>2381</v>
      </c>
      <c r="G2301">
        <v>1</v>
      </c>
      <c r="H2301" t="s">
        <v>2379</v>
      </c>
      <c r="J2301" t="str" cm="1">
        <f t="array" ref="J2301">_xlfn.IFS(B2301&lt;18.5,"Underweight",B2301&lt;=24.9,"Normal weight",B2301&lt;=29.9, "overweight",TRUE,"obesity")</f>
        <v>Underweight</v>
      </c>
      <c r="K2301" t="str" cm="1">
        <f t="array" ref="K2301">_xlfn.IFS(C2301&lt;5.7,"Normal",C2301&lt;=6.4,"Predibetics",TRUE,"Diabetes")</f>
        <v>Normal</v>
      </c>
    </row>
    <row r="2302" spans="1:11" x14ac:dyDescent="0.3">
      <c r="A2302" t="s">
        <v>56</v>
      </c>
      <c r="B2302">
        <v>21.64</v>
      </c>
      <c r="C2302">
        <v>5.5</v>
      </c>
      <c r="D2302" t="s">
        <v>2379</v>
      </c>
      <c r="E2302" t="s">
        <v>2380</v>
      </c>
      <c r="F2302" t="s">
        <v>2379</v>
      </c>
      <c r="G2302">
        <v>1</v>
      </c>
      <c r="H2302" t="s">
        <v>2379</v>
      </c>
      <c r="J2302" t="str" cm="1">
        <f t="array" ref="J2302">_xlfn.IFS(B2302&lt;18.5,"Underweight",B2302&lt;=24.9,"Normal weight",B2302&lt;=29.9, "overweight",TRUE,"obesity")</f>
        <v>Normal weight</v>
      </c>
      <c r="K2302" t="str" cm="1">
        <f t="array" ref="K2302">_xlfn.IFS(C2302&lt;5.7,"Normal",C2302&lt;=6.4,"Predibetics",TRUE,"Diabetes")</f>
        <v>Normal</v>
      </c>
    </row>
    <row r="2303" spans="1:11" x14ac:dyDescent="0.3">
      <c r="A2303" t="s">
        <v>55</v>
      </c>
      <c r="B2303">
        <v>16.399999999999999</v>
      </c>
      <c r="C2303">
        <v>5.4</v>
      </c>
      <c r="D2303" t="s">
        <v>2379</v>
      </c>
      <c r="E2303" t="s">
        <v>2379</v>
      </c>
      <c r="F2303" t="s">
        <v>2381</v>
      </c>
      <c r="G2303">
        <v>1</v>
      </c>
      <c r="H2303" t="s">
        <v>2379</v>
      </c>
      <c r="J2303" t="str" cm="1">
        <f t="array" ref="J2303">_xlfn.IFS(B2303&lt;18.5,"Underweight",B2303&lt;=24.9,"Normal weight",B2303&lt;=29.9, "overweight",TRUE,"obesity")</f>
        <v>Underweight</v>
      </c>
      <c r="K2303" t="str" cm="1">
        <f t="array" ref="K2303">_xlfn.IFS(C2303&lt;5.7,"Normal",C2303&lt;=6.4,"Predibetics",TRUE,"Diabetes")</f>
        <v>Normal</v>
      </c>
    </row>
    <row r="2304" spans="1:11" x14ac:dyDescent="0.3">
      <c r="A2304" t="s">
        <v>54</v>
      </c>
      <c r="B2304">
        <v>15.77</v>
      </c>
      <c r="C2304">
        <v>6.05</v>
      </c>
      <c r="D2304" t="s">
        <v>2380</v>
      </c>
      <c r="E2304" t="s">
        <v>2379</v>
      </c>
      <c r="F2304" t="s">
        <v>2379</v>
      </c>
      <c r="G2304">
        <v>1</v>
      </c>
      <c r="H2304" t="s">
        <v>2379</v>
      </c>
      <c r="J2304" t="str" cm="1">
        <f t="array" ref="J2304">_xlfn.IFS(B2304&lt;18.5,"Underweight",B2304&lt;=24.9,"Normal weight",B2304&lt;=29.9, "overweight",TRUE,"obesity")</f>
        <v>Underweight</v>
      </c>
      <c r="K2304" t="str" cm="1">
        <f t="array" ref="K2304">_xlfn.IFS(C2304&lt;5.7,"Normal",C2304&lt;=6.4,"Predibetics",TRUE,"Diabetes")</f>
        <v>Predibetics</v>
      </c>
    </row>
    <row r="2305" spans="1:11" x14ac:dyDescent="0.3">
      <c r="A2305" t="s">
        <v>53</v>
      </c>
      <c r="B2305">
        <v>18.27</v>
      </c>
      <c r="C2305">
        <v>11.46</v>
      </c>
      <c r="D2305" t="s">
        <v>2379</v>
      </c>
      <c r="E2305" t="s">
        <v>2379</v>
      </c>
      <c r="F2305" t="s">
        <v>2379</v>
      </c>
      <c r="G2305">
        <v>0</v>
      </c>
      <c r="H2305" t="s">
        <v>2379</v>
      </c>
      <c r="J2305" t="str" cm="1">
        <f t="array" ref="J2305">_xlfn.IFS(B2305&lt;18.5,"Underweight",B2305&lt;=24.9,"Normal weight",B2305&lt;=29.9, "overweight",TRUE,"obesity")</f>
        <v>Underweight</v>
      </c>
      <c r="K2305" t="str" cm="1">
        <f t="array" ref="K2305">_xlfn.IFS(C2305&lt;5.7,"Normal",C2305&lt;=6.4,"Predibetics",TRUE,"Diabetes")</f>
        <v>Diabetes</v>
      </c>
    </row>
    <row r="2306" spans="1:11" x14ac:dyDescent="0.3">
      <c r="A2306" t="s">
        <v>52</v>
      </c>
      <c r="B2306">
        <v>16.489999999999998</v>
      </c>
      <c r="C2306">
        <v>8.48</v>
      </c>
      <c r="D2306" t="s">
        <v>2379</v>
      </c>
      <c r="E2306" t="s">
        <v>2379</v>
      </c>
      <c r="F2306" t="s">
        <v>2379</v>
      </c>
      <c r="G2306">
        <v>0</v>
      </c>
      <c r="H2306" t="s">
        <v>2379</v>
      </c>
      <c r="J2306" t="str" cm="1">
        <f t="array" ref="J2306">_xlfn.IFS(B2306&lt;18.5,"Underweight",B2306&lt;=24.9,"Normal weight",B2306&lt;=29.9, "overweight",TRUE,"obesity")</f>
        <v>Underweight</v>
      </c>
      <c r="K2306" t="str" cm="1">
        <f t="array" ref="K2306">_xlfn.IFS(C2306&lt;5.7,"Normal",C2306&lt;=6.4,"Predibetics",TRUE,"Diabetes")</f>
        <v>Diabetes</v>
      </c>
    </row>
    <row r="2307" spans="1:11" x14ac:dyDescent="0.3">
      <c r="A2307" t="s">
        <v>51</v>
      </c>
      <c r="B2307">
        <v>16.14</v>
      </c>
      <c r="C2307">
        <v>4.8600000000000003</v>
      </c>
      <c r="D2307" t="s">
        <v>2379</v>
      </c>
      <c r="E2307" t="s">
        <v>2379</v>
      </c>
      <c r="F2307" t="s">
        <v>2379</v>
      </c>
      <c r="G2307">
        <v>0</v>
      </c>
      <c r="H2307" t="s">
        <v>2379</v>
      </c>
      <c r="J2307" t="str" cm="1">
        <f t="array" ref="J2307">_xlfn.IFS(B2307&lt;18.5,"Underweight",B2307&lt;=24.9,"Normal weight",B2307&lt;=29.9, "overweight",TRUE,"obesity")</f>
        <v>Underweight</v>
      </c>
      <c r="K2307" t="str" cm="1">
        <f t="array" ref="K2307">_xlfn.IFS(C2307&lt;5.7,"Normal",C2307&lt;=6.4,"Predibetics",TRUE,"Diabetes")</f>
        <v>Normal</v>
      </c>
    </row>
    <row r="2308" spans="1:11" x14ac:dyDescent="0.3">
      <c r="A2308" t="s">
        <v>50</v>
      </c>
      <c r="B2308">
        <v>20.85</v>
      </c>
      <c r="C2308">
        <v>4.45</v>
      </c>
      <c r="D2308" t="s">
        <v>2380</v>
      </c>
      <c r="E2308" t="s">
        <v>2379</v>
      </c>
      <c r="F2308" t="s">
        <v>2379</v>
      </c>
      <c r="G2308">
        <v>1</v>
      </c>
      <c r="H2308" t="s">
        <v>2379</v>
      </c>
      <c r="J2308" t="str" cm="1">
        <f t="array" ref="J2308">_xlfn.IFS(B2308&lt;18.5,"Underweight",B2308&lt;=24.9,"Normal weight",B2308&lt;=29.9, "overweight",TRUE,"obesity")</f>
        <v>Normal weight</v>
      </c>
      <c r="K2308" t="str" cm="1">
        <f t="array" ref="K2308">_xlfn.IFS(C2308&lt;5.7,"Normal",C2308&lt;=6.4,"Predibetics",TRUE,"Diabetes")</f>
        <v>Normal</v>
      </c>
    </row>
    <row r="2309" spans="1:11" x14ac:dyDescent="0.3">
      <c r="A2309" t="s">
        <v>49</v>
      </c>
      <c r="B2309">
        <v>15.88</v>
      </c>
      <c r="C2309">
        <v>4.3600000000000003</v>
      </c>
      <c r="D2309" t="s">
        <v>2379</v>
      </c>
      <c r="E2309" t="s">
        <v>2379</v>
      </c>
      <c r="F2309" t="s">
        <v>2379</v>
      </c>
      <c r="G2309">
        <v>0</v>
      </c>
      <c r="H2309" t="s">
        <v>2379</v>
      </c>
      <c r="J2309" t="str" cm="1">
        <f t="array" ref="J2309">_xlfn.IFS(B2309&lt;18.5,"Underweight",B2309&lt;=24.9,"Normal weight",B2309&lt;=29.9, "overweight",TRUE,"obesity")</f>
        <v>Underweight</v>
      </c>
      <c r="K2309" t="str" cm="1">
        <f t="array" ref="K2309">_xlfn.IFS(C2309&lt;5.7,"Normal",C2309&lt;=6.4,"Predibetics",TRUE,"Diabetes")</f>
        <v>Normal</v>
      </c>
    </row>
    <row r="2310" spans="1:11" x14ac:dyDescent="0.3">
      <c r="A2310" t="s">
        <v>48</v>
      </c>
      <c r="B2310">
        <v>20.66</v>
      </c>
      <c r="C2310">
        <v>5.8</v>
      </c>
      <c r="D2310" t="s">
        <v>2379</v>
      </c>
      <c r="E2310" t="s">
        <v>2380</v>
      </c>
      <c r="F2310" t="s">
        <v>2379</v>
      </c>
      <c r="G2310">
        <v>1</v>
      </c>
      <c r="H2310" t="s">
        <v>2379</v>
      </c>
      <c r="J2310" t="str" cm="1">
        <f t="array" ref="J2310">_xlfn.IFS(B2310&lt;18.5,"Underweight",B2310&lt;=24.9,"Normal weight",B2310&lt;=29.9, "overweight",TRUE,"obesity")</f>
        <v>Normal weight</v>
      </c>
      <c r="K2310" t="str" cm="1">
        <f t="array" ref="K2310">_xlfn.IFS(C2310&lt;5.7,"Normal",C2310&lt;=6.4,"Predibetics",TRUE,"Diabetes")</f>
        <v>Predibetics</v>
      </c>
    </row>
    <row r="2311" spans="1:11" x14ac:dyDescent="0.3">
      <c r="A2311" t="s">
        <v>47</v>
      </c>
      <c r="B2311">
        <v>20.399999999999999</v>
      </c>
      <c r="C2311">
        <v>5.27</v>
      </c>
      <c r="D2311" t="s">
        <v>2379</v>
      </c>
      <c r="E2311" t="s">
        <v>2379</v>
      </c>
      <c r="F2311" t="s">
        <v>2379</v>
      </c>
      <c r="G2311">
        <v>0</v>
      </c>
      <c r="H2311" t="s">
        <v>2379</v>
      </c>
      <c r="J2311" t="str" cm="1">
        <f t="array" ref="J2311">_xlfn.IFS(B2311&lt;18.5,"Underweight",B2311&lt;=24.9,"Normal weight",B2311&lt;=29.9, "overweight",TRUE,"obesity")</f>
        <v>Normal weight</v>
      </c>
      <c r="K2311" t="str" cm="1">
        <f t="array" ref="K2311">_xlfn.IFS(C2311&lt;5.7,"Normal",C2311&lt;=6.4,"Predibetics",TRUE,"Diabetes")</f>
        <v>Normal</v>
      </c>
    </row>
    <row r="2312" spans="1:11" x14ac:dyDescent="0.3">
      <c r="A2312" t="s">
        <v>46</v>
      </c>
      <c r="B2312">
        <v>25.19</v>
      </c>
      <c r="C2312">
        <v>5.64</v>
      </c>
      <c r="D2312" t="s">
        <v>2380</v>
      </c>
      <c r="E2312" t="s">
        <v>2379</v>
      </c>
      <c r="F2312" t="s">
        <v>2379</v>
      </c>
      <c r="G2312">
        <v>0</v>
      </c>
      <c r="H2312" t="s">
        <v>2379</v>
      </c>
      <c r="J2312" t="str" cm="1">
        <f t="array" ref="J2312">_xlfn.IFS(B2312&lt;18.5,"Underweight",B2312&lt;=24.9,"Normal weight",B2312&lt;=29.9, "overweight",TRUE,"obesity")</f>
        <v>overweight</v>
      </c>
      <c r="K2312" t="str" cm="1">
        <f t="array" ref="K2312">_xlfn.IFS(C2312&lt;5.7,"Normal",C2312&lt;=6.4,"Predibetics",TRUE,"Diabetes")</f>
        <v>Normal</v>
      </c>
    </row>
    <row r="2313" spans="1:11" x14ac:dyDescent="0.3">
      <c r="A2313" t="s">
        <v>45</v>
      </c>
      <c r="B2313">
        <v>20.54</v>
      </c>
      <c r="C2313">
        <v>4.2</v>
      </c>
      <c r="D2313" t="s">
        <v>2380</v>
      </c>
      <c r="E2313" t="s">
        <v>2379</v>
      </c>
      <c r="F2313" t="s">
        <v>2379</v>
      </c>
      <c r="G2313">
        <v>1</v>
      </c>
      <c r="H2313" t="s">
        <v>2379</v>
      </c>
      <c r="J2313" t="str" cm="1">
        <f t="array" ref="J2313">_xlfn.IFS(B2313&lt;18.5,"Underweight",B2313&lt;=24.9,"Normal weight",B2313&lt;=29.9, "overweight",TRUE,"obesity")</f>
        <v>Normal weight</v>
      </c>
      <c r="K2313" t="str" cm="1">
        <f t="array" ref="K2313">_xlfn.IFS(C2313&lt;5.7,"Normal",C2313&lt;=6.4,"Predibetics",TRUE,"Diabetes")</f>
        <v>Normal</v>
      </c>
    </row>
    <row r="2314" spans="1:11" x14ac:dyDescent="0.3">
      <c r="A2314" t="s">
        <v>44</v>
      </c>
      <c r="B2314">
        <v>20.13</v>
      </c>
      <c r="C2314">
        <v>5.42</v>
      </c>
      <c r="D2314" t="s">
        <v>2379</v>
      </c>
      <c r="E2314" t="s">
        <v>2379</v>
      </c>
      <c r="F2314" t="s">
        <v>2379</v>
      </c>
      <c r="G2314">
        <v>0</v>
      </c>
      <c r="H2314" t="s">
        <v>2379</v>
      </c>
      <c r="J2314" t="str" cm="1">
        <f t="array" ref="J2314">_xlfn.IFS(B2314&lt;18.5,"Underweight",B2314&lt;=24.9,"Normal weight",B2314&lt;=29.9, "overweight",TRUE,"obesity")</f>
        <v>Normal weight</v>
      </c>
      <c r="K2314" t="str" cm="1">
        <f t="array" ref="K2314">_xlfn.IFS(C2314&lt;5.7,"Normal",C2314&lt;=6.4,"Predibetics",TRUE,"Diabetes")</f>
        <v>Normal</v>
      </c>
    </row>
    <row r="2315" spans="1:11" x14ac:dyDescent="0.3">
      <c r="A2315" t="s">
        <v>43</v>
      </c>
      <c r="B2315">
        <v>18.93</v>
      </c>
      <c r="C2315">
        <v>6.11</v>
      </c>
      <c r="D2315" t="s">
        <v>2379</v>
      </c>
      <c r="E2315" t="s">
        <v>2379</v>
      </c>
      <c r="F2315" t="s">
        <v>2381</v>
      </c>
      <c r="G2315">
        <v>1</v>
      </c>
      <c r="H2315" t="s">
        <v>2379</v>
      </c>
      <c r="J2315" t="str" cm="1">
        <f t="array" ref="J2315">_xlfn.IFS(B2315&lt;18.5,"Underweight",B2315&lt;=24.9,"Normal weight",B2315&lt;=29.9, "overweight",TRUE,"obesity")</f>
        <v>Normal weight</v>
      </c>
      <c r="K2315" t="str" cm="1">
        <f t="array" ref="K2315">_xlfn.IFS(C2315&lt;5.7,"Normal",C2315&lt;=6.4,"Predibetics",TRUE,"Diabetes")</f>
        <v>Predibetics</v>
      </c>
    </row>
    <row r="2316" spans="1:11" x14ac:dyDescent="0.3">
      <c r="A2316" t="s">
        <v>42</v>
      </c>
      <c r="B2316">
        <v>24.14</v>
      </c>
      <c r="C2316">
        <v>5.29</v>
      </c>
      <c r="D2316" t="s">
        <v>2379</v>
      </c>
      <c r="E2316" t="s">
        <v>2380</v>
      </c>
      <c r="F2316" t="s">
        <v>2379</v>
      </c>
      <c r="G2316">
        <v>1</v>
      </c>
      <c r="H2316" t="s">
        <v>2379</v>
      </c>
      <c r="J2316" t="str" cm="1">
        <f t="array" ref="J2316">_xlfn.IFS(B2316&lt;18.5,"Underweight",B2316&lt;=24.9,"Normal weight",B2316&lt;=29.9, "overweight",TRUE,"obesity")</f>
        <v>Normal weight</v>
      </c>
      <c r="K2316" t="str" cm="1">
        <f t="array" ref="K2316">_xlfn.IFS(C2316&lt;5.7,"Normal",C2316&lt;=6.4,"Predibetics",TRUE,"Diabetes")</f>
        <v>Normal</v>
      </c>
    </row>
    <row r="2317" spans="1:11" x14ac:dyDescent="0.3">
      <c r="A2317" t="s">
        <v>40</v>
      </c>
      <c r="B2317">
        <v>25.03</v>
      </c>
      <c r="C2317">
        <v>5.91</v>
      </c>
      <c r="D2317" t="s">
        <v>2379</v>
      </c>
      <c r="E2317" t="s">
        <v>2380</v>
      </c>
      <c r="F2317" t="s">
        <v>2379</v>
      </c>
      <c r="G2317">
        <v>1</v>
      </c>
      <c r="H2317" t="s">
        <v>2379</v>
      </c>
      <c r="J2317" t="str" cm="1">
        <f t="array" ref="J2317">_xlfn.IFS(B2317&lt;18.5,"Underweight",B2317&lt;=24.9,"Normal weight",B2317&lt;=29.9, "overweight",TRUE,"obesity")</f>
        <v>overweight</v>
      </c>
      <c r="K2317" t="str" cm="1">
        <f t="array" ref="K2317">_xlfn.IFS(C2317&lt;5.7,"Normal",C2317&lt;=6.4,"Predibetics",TRUE,"Diabetes")</f>
        <v>Predibetics</v>
      </c>
    </row>
    <row r="2318" spans="1:11" x14ac:dyDescent="0.3">
      <c r="A2318" t="s">
        <v>39</v>
      </c>
      <c r="B2318">
        <v>20.47</v>
      </c>
      <c r="C2318">
        <v>5.81</v>
      </c>
      <c r="D2318" t="s">
        <v>2380</v>
      </c>
      <c r="E2318" t="s">
        <v>2379</v>
      </c>
      <c r="F2318" t="s">
        <v>2379</v>
      </c>
      <c r="G2318">
        <v>1</v>
      </c>
      <c r="H2318" t="s">
        <v>2379</v>
      </c>
      <c r="J2318" t="str" cm="1">
        <f t="array" ref="J2318">_xlfn.IFS(B2318&lt;18.5,"Underweight",B2318&lt;=24.9,"Normal weight",B2318&lt;=29.9, "overweight",TRUE,"obesity")</f>
        <v>Normal weight</v>
      </c>
      <c r="K2318" t="str" cm="1">
        <f t="array" ref="K2318">_xlfn.IFS(C2318&lt;5.7,"Normal",C2318&lt;=6.4,"Predibetics",TRUE,"Diabetes")</f>
        <v>Predibetics</v>
      </c>
    </row>
    <row r="2319" spans="1:11" x14ac:dyDescent="0.3">
      <c r="A2319" t="s">
        <v>38</v>
      </c>
      <c r="B2319">
        <v>18.82</v>
      </c>
      <c r="C2319">
        <v>5.51</v>
      </c>
      <c r="D2319" t="s">
        <v>2380</v>
      </c>
      <c r="E2319" t="s">
        <v>2379</v>
      </c>
      <c r="F2319" t="s">
        <v>2379</v>
      </c>
      <c r="G2319">
        <v>0</v>
      </c>
      <c r="H2319" t="s">
        <v>2379</v>
      </c>
      <c r="J2319" t="str" cm="1">
        <f t="array" ref="J2319">_xlfn.IFS(B2319&lt;18.5,"Underweight",B2319&lt;=24.9,"Normal weight",B2319&lt;=29.9, "overweight",TRUE,"obesity")</f>
        <v>Normal weight</v>
      </c>
      <c r="K2319" t="str" cm="1">
        <f t="array" ref="K2319">_xlfn.IFS(C2319&lt;5.7,"Normal",C2319&lt;=6.4,"Predibetics",TRUE,"Diabetes")</f>
        <v>Normal</v>
      </c>
    </row>
    <row r="2320" spans="1:11" x14ac:dyDescent="0.3">
      <c r="A2320" t="s">
        <v>37</v>
      </c>
      <c r="B2320">
        <v>17.079999999999998</v>
      </c>
      <c r="C2320">
        <v>5.73</v>
      </c>
      <c r="D2320" t="s">
        <v>2379</v>
      </c>
      <c r="E2320" t="s">
        <v>2379</v>
      </c>
      <c r="F2320" t="s">
        <v>2381</v>
      </c>
      <c r="G2320">
        <v>1</v>
      </c>
      <c r="H2320" t="s">
        <v>2379</v>
      </c>
      <c r="J2320" t="str" cm="1">
        <f t="array" ref="J2320">_xlfn.IFS(B2320&lt;18.5,"Underweight",B2320&lt;=24.9,"Normal weight",B2320&lt;=29.9, "overweight",TRUE,"obesity")</f>
        <v>Underweight</v>
      </c>
      <c r="K2320" t="str" cm="1">
        <f t="array" ref="K2320">_xlfn.IFS(C2320&lt;5.7,"Normal",C2320&lt;=6.4,"Predibetics",TRUE,"Diabetes")</f>
        <v>Predibetics</v>
      </c>
    </row>
    <row r="2321" spans="1:11" x14ac:dyDescent="0.3">
      <c r="A2321" t="s">
        <v>35</v>
      </c>
      <c r="B2321">
        <v>19.21</v>
      </c>
      <c r="C2321">
        <v>5.53</v>
      </c>
      <c r="D2321" t="s">
        <v>2380</v>
      </c>
      <c r="E2321" t="s">
        <v>2379</v>
      </c>
      <c r="F2321" t="s">
        <v>2379</v>
      </c>
      <c r="G2321">
        <v>0</v>
      </c>
      <c r="H2321" t="s">
        <v>2379</v>
      </c>
      <c r="J2321" t="str" cm="1">
        <f t="array" ref="J2321">_xlfn.IFS(B2321&lt;18.5,"Underweight",B2321&lt;=24.9,"Normal weight",B2321&lt;=29.9, "overweight",TRUE,"obesity")</f>
        <v>Normal weight</v>
      </c>
      <c r="K2321" t="str" cm="1">
        <f t="array" ref="K2321">_xlfn.IFS(C2321&lt;5.7,"Normal",C2321&lt;=6.4,"Predibetics",TRUE,"Diabetes")</f>
        <v>Normal</v>
      </c>
    </row>
    <row r="2322" spans="1:11" x14ac:dyDescent="0.3">
      <c r="A2322" t="s">
        <v>33</v>
      </c>
      <c r="B2322">
        <v>17.86</v>
      </c>
      <c r="C2322">
        <v>5.43</v>
      </c>
      <c r="D2322" t="s">
        <v>2379</v>
      </c>
      <c r="E2322" t="s">
        <v>2379</v>
      </c>
      <c r="F2322" t="s">
        <v>2381</v>
      </c>
      <c r="G2322">
        <v>1</v>
      </c>
      <c r="H2322" t="s">
        <v>2379</v>
      </c>
      <c r="J2322" t="str" cm="1">
        <f t="array" ref="J2322">_xlfn.IFS(B2322&lt;18.5,"Underweight",B2322&lt;=24.9,"Normal weight",B2322&lt;=29.9, "overweight",TRUE,"obesity")</f>
        <v>Underweight</v>
      </c>
      <c r="K2322" t="str" cm="1">
        <f t="array" ref="K2322">_xlfn.IFS(C2322&lt;5.7,"Normal",C2322&lt;=6.4,"Predibetics",TRUE,"Diabetes")</f>
        <v>Normal</v>
      </c>
    </row>
    <row r="2323" spans="1:11" x14ac:dyDescent="0.3">
      <c r="A2323" t="s">
        <v>32</v>
      </c>
      <c r="B2323">
        <v>21.38</v>
      </c>
      <c r="C2323">
        <v>8.01</v>
      </c>
      <c r="D2323" t="s">
        <v>2379</v>
      </c>
      <c r="E2323" t="s">
        <v>2379</v>
      </c>
      <c r="F2323" t="s">
        <v>2379</v>
      </c>
      <c r="G2323">
        <v>0</v>
      </c>
      <c r="H2323" t="s">
        <v>2379</v>
      </c>
      <c r="J2323" t="str" cm="1">
        <f t="array" ref="J2323">_xlfn.IFS(B2323&lt;18.5,"Underweight",B2323&lt;=24.9,"Normal weight",B2323&lt;=29.9, "overweight",TRUE,"obesity")</f>
        <v>Normal weight</v>
      </c>
      <c r="K2323" t="str" cm="1">
        <f t="array" ref="K2323">_xlfn.IFS(C2323&lt;5.7,"Normal",C2323&lt;=6.4,"Predibetics",TRUE,"Diabetes")</f>
        <v>Diabetes</v>
      </c>
    </row>
    <row r="2324" spans="1:11" x14ac:dyDescent="0.3">
      <c r="A2324" t="s">
        <v>31</v>
      </c>
      <c r="B2324">
        <v>23.35</v>
      </c>
      <c r="C2324">
        <v>5.94</v>
      </c>
      <c r="D2324" t="s">
        <v>2379</v>
      </c>
      <c r="E2324" t="s">
        <v>2379</v>
      </c>
      <c r="F2324" t="s">
        <v>2379</v>
      </c>
      <c r="G2324">
        <v>0</v>
      </c>
      <c r="H2324" t="s">
        <v>2379</v>
      </c>
      <c r="J2324" t="str" cm="1">
        <f t="array" ref="J2324">_xlfn.IFS(B2324&lt;18.5,"Underweight",B2324&lt;=24.9,"Normal weight",B2324&lt;=29.9, "overweight",TRUE,"obesity")</f>
        <v>Normal weight</v>
      </c>
      <c r="K2324" t="str" cm="1">
        <f t="array" ref="K2324">_xlfn.IFS(C2324&lt;5.7,"Normal",C2324&lt;=6.4,"Predibetics",TRUE,"Diabetes")</f>
        <v>Predibetics</v>
      </c>
    </row>
    <row r="2325" spans="1:11" x14ac:dyDescent="0.3">
      <c r="A2325" t="s">
        <v>28</v>
      </c>
      <c r="B2325">
        <v>22.24</v>
      </c>
      <c r="C2325">
        <v>5.04</v>
      </c>
      <c r="D2325" t="s">
        <v>2379</v>
      </c>
      <c r="E2325" t="s">
        <v>2379</v>
      </c>
      <c r="F2325" t="s">
        <v>2379</v>
      </c>
      <c r="G2325">
        <v>0</v>
      </c>
      <c r="H2325" t="s">
        <v>2379</v>
      </c>
      <c r="J2325" t="str" cm="1">
        <f t="array" ref="J2325">_xlfn.IFS(B2325&lt;18.5,"Underweight",B2325&lt;=24.9,"Normal weight",B2325&lt;=29.9, "overweight",TRUE,"obesity")</f>
        <v>Normal weight</v>
      </c>
      <c r="K2325" t="str" cm="1">
        <f t="array" ref="K2325">_xlfn.IFS(C2325&lt;5.7,"Normal",C2325&lt;=6.4,"Predibetics",TRUE,"Diabetes")</f>
        <v>Normal</v>
      </c>
    </row>
    <row r="2326" spans="1:11" x14ac:dyDescent="0.3">
      <c r="A2326" t="s">
        <v>27</v>
      </c>
      <c r="B2326">
        <v>24.76</v>
      </c>
      <c r="C2326">
        <v>4.54</v>
      </c>
      <c r="D2326" t="s">
        <v>2380</v>
      </c>
      <c r="E2326" t="s">
        <v>2379</v>
      </c>
      <c r="F2326" t="s">
        <v>2379</v>
      </c>
      <c r="G2326">
        <v>0</v>
      </c>
      <c r="H2326" t="s">
        <v>2379</v>
      </c>
      <c r="J2326" t="str" cm="1">
        <f t="array" ref="J2326">_xlfn.IFS(B2326&lt;18.5,"Underweight",B2326&lt;=24.9,"Normal weight",B2326&lt;=29.9, "overweight",TRUE,"obesity")</f>
        <v>Normal weight</v>
      </c>
      <c r="K2326" t="str" cm="1">
        <f t="array" ref="K2326">_xlfn.IFS(C2326&lt;5.7,"Normal",C2326&lt;=6.4,"Predibetics",TRUE,"Diabetes")</f>
        <v>Normal</v>
      </c>
    </row>
    <row r="2327" spans="1:11" x14ac:dyDescent="0.3">
      <c r="A2327" t="s">
        <v>26</v>
      </c>
      <c r="B2327">
        <v>20.100000000000001</v>
      </c>
      <c r="C2327">
        <v>5.6</v>
      </c>
      <c r="D2327" t="s">
        <v>2380</v>
      </c>
      <c r="E2327" t="s">
        <v>2379</v>
      </c>
      <c r="F2327" t="s">
        <v>2381</v>
      </c>
      <c r="G2327">
        <v>1</v>
      </c>
      <c r="H2327" t="s">
        <v>2379</v>
      </c>
      <c r="J2327" t="str" cm="1">
        <f t="array" ref="J2327">_xlfn.IFS(B2327&lt;18.5,"Underweight",B2327&lt;=24.9,"Normal weight",B2327&lt;=29.9, "overweight",TRUE,"obesity")</f>
        <v>Normal weight</v>
      </c>
      <c r="K2327" t="str" cm="1">
        <f t="array" ref="K2327">_xlfn.IFS(C2327&lt;5.7,"Normal",C2327&lt;=6.4,"Predibetics",TRUE,"Diabetes")</f>
        <v>Normal</v>
      </c>
    </row>
    <row r="2328" spans="1:11" x14ac:dyDescent="0.3">
      <c r="A2328" t="s">
        <v>25</v>
      </c>
      <c r="B2328">
        <v>21.77</v>
      </c>
      <c r="C2328">
        <v>10.67</v>
      </c>
      <c r="D2328" t="s">
        <v>2379</v>
      </c>
      <c r="E2328" t="s">
        <v>2379</v>
      </c>
      <c r="F2328" t="s">
        <v>2379</v>
      </c>
      <c r="G2328">
        <v>0</v>
      </c>
      <c r="H2328" t="s">
        <v>2379</v>
      </c>
      <c r="J2328" t="str" cm="1">
        <f t="array" ref="J2328">_xlfn.IFS(B2328&lt;18.5,"Underweight",B2328&lt;=24.9,"Normal weight",B2328&lt;=29.9, "overweight",TRUE,"obesity")</f>
        <v>Normal weight</v>
      </c>
      <c r="K2328" t="str" cm="1">
        <f t="array" ref="K2328">_xlfn.IFS(C2328&lt;5.7,"Normal",C2328&lt;=6.4,"Predibetics",TRUE,"Diabetes")</f>
        <v>Diabetes</v>
      </c>
    </row>
    <row r="2329" spans="1:11" x14ac:dyDescent="0.3">
      <c r="A2329" t="s">
        <v>24</v>
      </c>
      <c r="B2329">
        <v>17.82</v>
      </c>
      <c r="C2329">
        <v>5.26</v>
      </c>
      <c r="D2329" t="s">
        <v>2380</v>
      </c>
      <c r="E2329" t="s">
        <v>2379</v>
      </c>
      <c r="F2329" t="s">
        <v>2379</v>
      </c>
      <c r="G2329">
        <v>1</v>
      </c>
      <c r="H2329" t="s">
        <v>2379</v>
      </c>
      <c r="J2329" t="str" cm="1">
        <f t="array" ref="J2329">_xlfn.IFS(B2329&lt;18.5,"Underweight",B2329&lt;=24.9,"Normal weight",B2329&lt;=29.9, "overweight",TRUE,"obesity")</f>
        <v>Underweight</v>
      </c>
      <c r="K2329" t="str" cm="1">
        <f t="array" ref="K2329">_xlfn.IFS(C2329&lt;5.7,"Normal",C2329&lt;=6.4,"Predibetics",TRUE,"Diabetes")</f>
        <v>Normal</v>
      </c>
    </row>
    <row r="2330" spans="1:11" x14ac:dyDescent="0.3">
      <c r="A2330" t="s">
        <v>23</v>
      </c>
      <c r="B2330">
        <v>17.07</v>
      </c>
      <c r="C2330">
        <v>5.22</v>
      </c>
      <c r="D2330" t="s">
        <v>2379</v>
      </c>
      <c r="E2330" t="s">
        <v>2379</v>
      </c>
      <c r="F2330" t="s">
        <v>2381</v>
      </c>
      <c r="G2330">
        <v>1</v>
      </c>
      <c r="H2330" t="s">
        <v>2379</v>
      </c>
      <c r="J2330" t="str" cm="1">
        <f t="array" ref="J2330">_xlfn.IFS(B2330&lt;18.5,"Underweight",B2330&lt;=24.9,"Normal weight",B2330&lt;=29.9, "overweight",TRUE,"obesity")</f>
        <v>Underweight</v>
      </c>
      <c r="K2330" t="str" cm="1">
        <f t="array" ref="K2330">_xlfn.IFS(C2330&lt;5.7,"Normal",C2330&lt;=6.4,"Predibetics",TRUE,"Diabetes")</f>
        <v>Normal</v>
      </c>
    </row>
    <row r="2331" spans="1:11" x14ac:dyDescent="0.3">
      <c r="A2331" t="s">
        <v>21</v>
      </c>
      <c r="B2331">
        <v>22.24</v>
      </c>
      <c r="C2331">
        <v>4.29</v>
      </c>
      <c r="D2331" t="s">
        <v>2380</v>
      </c>
      <c r="E2331" t="s">
        <v>2379</v>
      </c>
      <c r="F2331" t="s">
        <v>2379</v>
      </c>
      <c r="G2331">
        <v>0</v>
      </c>
      <c r="H2331" t="s">
        <v>2379</v>
      </c>
      <c r="J2331" t="str" cm="1">
        <f t="array" ref="J2331">_xlfn.IFS(B2331&lt;18.5,"Underweight",B2331&lt;=24.9,"Normal weight",B2331&lt;=29.9, "overweight",TRUE,"obesity")</f>
        <v>Normal weight</v>
      </c>
      <c r="K2331" t="str" cm="1">
        <f t="array" ref="K2331">_xlfn.IFS(C2331&lt;5.7,"Normal",C2331&lt;=6.4,"Predibetics",TRUE,"Diabetes")</f>
        <v>Normal</v>
      </c>
    </row>
    <row r="2332" spans="1:11" x14ac:dyDescent="0.3">
      <c r="A2332" t="s">
        <v>20</v>
      </c>
      <c r="B2332">
        <v>22.34</v>
      </c>
      <c r="C2332">
        <v>5.57</v>
      </c>
      <c r="D2332" t="s">
        <v>2379</v>
      </c>
      <c r="E2332" t="s">
        <v>2379</v>
      </c>
      <c r="F2332" t="s">
        <v>2379</v>
      </c>
      <c r="G2332">
        <v>1</v>
      </c>
      <c r="H2332" t="s">
        <v>2379</v>
      </c>
      <c r="J2332" t="str" cm="1">
        <f t="array" ref="J2332">_xlfn.IFS(B2332&lt;18.5,"Underweight",B2332&lt;=24.9,"Normal weight",B2332&lt;=29.9, "overweight",TRUE,"obesity")</f>
        <v>Normal weight</v>
      </c>
      <c r="K2332" t="str" cm="1">
        <f t="array" ref="K2332">_xlfn.IFS(C2332&lt;5.7,"Normal",C2332&lt;=6.4,"Predibetics",TRUE,"Diabetes")</f>
        <v>Normal</v>
      </c>
    </row>
    <row r="2333" spans="1:11" x14ac:dyDescent="0.3">
      <c r="A2333" t="s">
        <v>18</v>
      </c>
      <c r="B2333">
        <v>17.7</v>
      </c>
      <c r="C2333">
        <v>6.28</v>
      </c>
      <c r="D2333" t="s">
        <v>2379</v>
      </c>
      <c r="E2333" t="s">
        <v>2379</v>
      </c>
      <c r="F2333" t="s">
        <v>2379</v>
      </c>
      <c r="G2333">
        <v>1</v>
      </c>
      <c r="H2333" t="s">
        <v>2379</v>
      </c>
      <c r="J2333" t="str" cm="1">
        <f t="array" ref="J2333">_xlfn.IFS(B2333&lt;18.5,"Underweight",B2333&lt;=24.9,"Normal weight",B2333&lt;=29.9, "overweight",TRUE,"obesity")</f>
        <v>Underweight</v>
      </c>
      <c r="K2333" t="str" cm="1">
        <f t="array" ref="K2333">_xlfn.IFS(C2333&lt;5.7,"Normal",C2333&lt;=6.4,"Predibetics",TRUE,"Diabetes")</f>
        <v>Predibetics</v>
      </c>
    </row>
    <row r="2334" spans="1:11" x14ac:dyDescent="0.3">
      <c r="A2334" t="s">
        <v>16</v>
      </c>
      <c r="B2334">
        <v>16.47</v>
      </c>
      <c r="C2334">
        <v>6.35</v>
      </c>
      <c r="D2334" t="s">
        <v>2379</v>
      </c>
      <c r="E2334" t="s">
        <v>2379</v>
      </c>
      <c r="F2334" t="s">
        <v>2381</v>
      </c>
      <c r="G2334">
        <v>1</v>
      </c>
      <c r="H2334" t="s">
        <v>2379</v>
      </c>
      <c r="J2334" t="str" cm="1">
        <f t="array" ref="J2334">_xlfn.IFS(B2334&lt;18.5,"Underweight",B2334&lt;=24.9,"Normal weight",B2334&lt;=29.9, "overweight",TRUE,"obesity")</f>
        <v>Underweight</v>
      </c>
      <c r="K2334" t="str" cm="1">
        <f t="array" ref="K2334">_xlfn.IFS(C2334&lt;5.7,"Normal",C2334&lt;=6.4,"Predibetics",TRUE,"Diabetes")</f>
        <v>Predibetics</v>
      </c>
    </row>
    <row r="2335" spans="1:11" x14ac:dyDescent="0.3">
      <c r="A2335" t="s">
        <v>13</v>
      </c>
      <c r="B2335">
        <v>17.600000000000001</v>
      </c>
      <c r="C2335">
        <v>4.3899999999999997</v>
      </c>
      <c r="D2335" t="s">
        <v>2379</v>
      </c>
      <c r="E2335" t="s">
        <v>2379</v>
      </c>
      <c r="F2335" t="s">
        <v>2379</v>
      </c>
      <c r="G2335">
        <v>1</v>
      </c>
      <c r="H2335" t="s">
        <v>2379</v>
      </c>
      <c r="J2335" t="str" cm="1">
        <f t="array" ref="J2335">_xlfn.IFS(B2335&lt;18.5,"Underweight",B2335&lt;=24.9,"Normal weight",B2335&lt;=29.9, "overweight",TRUE,"obesity")</f>
        <v>Underweight</v>
      </c>
      <c r="K2335" t="str" cm="1">
        <f t="array" ref="K2335">_xlfn.IFS(C2335&lt;5.7,"Normal",C2335&lt;=6.4,"Predibetics",TRUE,"Diabetes")</f>
        <v>Normal</v>
      </c>
    </row>
    <row r="2336" spans="1:11" x14ac:dyDescent="0.3">
      <c r="A2336" t="s">
        <v>8</v>
      </c>
      <c r="B2336">
        <v>17.579999999999998</v>
      </c>
      <c r="C2336">
        <v>4.51</v>
      </c>
      <c r="D2336" t="s">
        <v>2379</v>
      </c>
      <c r="E2336" t="s">
        <v>2379</v>
      </c>
      <c r="F2336" t="s">
        <v>2379</v>
      </c>
      <c r="G2336">
        <v>1</v>
      </c>
      <c r="H2336" t="s">
        <v>2379</v>
      </c>
      <c r="J2336" t="str" cm="1">
        <f t="array" ref="J2336">_xlfn.IFS(B2336&lt;18.5,"Underweight",B2336&lt;=24.9,"Normal weight",B2336&lt;=29.9, "overweight",TRUE,"obesity")</f>
        <v>Underweight</v>
      </c>
      <c r="K2336" t="str" cm="1">
        <f t="array" ref="K2336">_xlfn.IFS(C2336&lt;5.7,"Normal",C2336&lt;=6.4,"Predibetics",TRUE,"Diabetes")</f>
        <v>Normal</v>
      </c>
    </row>
  </sheetData>
  <autoFilter ref="J1:J2336" xr:uid="{00000000-0001-0000-0100-000000000000}"/>
  <conditionalFormatting sqref="G1:G2336">
    <cfRule type="containsBlanks" dxfId="7" priority="3">
      <formula>LEN(TRIM(G1))=0</formula>
    </cfRule>
  </conditionalFormatting>
  <conditionalFormatting sqref="I1:K1 A1:H2336">
    <cfRule type="cellIs" dxfId="6" priority="1" operator="equal">
      <formula>"?"</formula>
    </cfRule>
  </conditionalFormatting>
  <conditionalFormatting sqref="I1:K1 H1:H2336">
    <cfRule type="containsBlanks" dxfId="5" priority="2">
      <formula>LEN(TRIM(H1))=0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50"/>
  <sheetViews>
    <sheetView workbookViewId="0">
      <selection activeCell="O1" sqref="O1"/>
    </sheetView>
  </sheetViews>
  <sheetFormatPr defaultRowHeight="14.4" x14ac:dyDescent="0.3"/>
  <cols>
    <col min="1" max="1" width="14.44140625" customWidth="1"/>
    <col min="3" max="3" width="9.109375" customWidth="1"/>
    <col min="5" max="5" width="10.44140625" customWidth="1"/>
    <col min="6" max="6" width="9.88671875" style="22" customWidth="1"/>
    <col min="7" max="7" width="22.6640625" customWidth="1"/>
    <col min="8" max="8" width="21.77734375" customWidth="1"/>
    <col min="9" max="9" width="22.21875" customWidth="1"/>
    <col min="10" max="10" width="18.88671875" customWidth="1"/>
    <col min="14" max="14" width="13.44140625" customWidth="1"/>
    <col min="15" max="15" width="15.6640625" style="18" customWidth="1"/>
    <col min="17" max="17" width="11.5546875" bestFit="1" customWidth="1"/>
  </cols>
  <sheetData>
    <row r="1" spans="1:17" s="2" customFormat="1" ht="18.899999999999999" customHeight="1" x14ac:dyDescent="0.3">
      <c r="A1" s="8" t="s">
        <v>0</v>
      </c>
      <c r="B1" s="13" t="s">
        <v>1</v>
      </c>
      <c r="C1" s="3" t="s">
        <v>2</v>
      </c>
      <c r="D1" s="3" t="s">
        <v>3</v>
      </c>
      <c r="E1" s="3" t="s">
        <v>4</v>
      </c>
      <c r="F1" s="20" t="s">
        <v>5</v>
      </c>
      <c r="G1" s="3" t="s">
        <v>2387</v>
      </c>
      <c r="H1" s="3" t="s">
        <v>6</v>
      </c>
      <c r="I1" s="3" t="s">
        <v>7</v>
      </c>
      <c r="J1" s="15" t="s">
        <v>2383</v>
      </c>
      <c r="K1" s="16" t="s">
        <v>10</v>
      </c>
      <c r="L1" s="16" t="s">
        <v>2385</v>
      </c>
      <c r="M1" s="16" t="s">
        <v>2385</v>
      </c>
      <c r="N1" s="17" t="s">
        <v>2386</v>
      </c>
      <c r="O1" s="19" t="s">
        <v>5997</v>
      </c>
      <c r="P1" s="17" t="s">
        <v>5998</v>
      </c>
      <c r="Q1" s="17" t="s">
        <v>5999</v>
      </c>
    </row>
    <row r="2" spans="1:17" x14ac:dyDescent="0.3">
      <c r="A2" s="9" t="s">
        <v>8</v>
      </c>
      <c r="B2" s="7">
        <v>1992</v>
      </c>
      <c r="C2" s="7" t="s">
        <v>9</v>
      </c>
      <c r="D2" s="7">
        <v>9</v>
      </c>
      <c r="E2" s="7">
        <v>0</v>
      </c>
      <c r="F2" s="21">
        <v>563.84</v>
      </c>
      <c r="G2" s="7" t="s">
        <v>10</v>
      </c>
      <c r="H2" s="7" t="s">
        <v>11</v>
      </c>
      <c r="I2" s="7" t="s">
        <v>12</v>
      </c>
      <c r="J2">
        <f t="shared" ref="J2:J65" si="0">ROUND(AVERAGE(B:B),0)</f>
        <v>1983</v>
      </c>
      <c r="K2" s="11">
        <f t="shared" ref="K2" si="1">COUNTIF(G:G,"tier - 2")</f>
        <v>1340</v>
      </c>
      <c r="L2" s="11">
        <f t="shared" ref="L2" si="2">COUNTIF(G:G,"tier - 3")</f>
        <v>694</v>
      </c>
      <c r="M2" s="11">
        <f>COUNTIF(H:H,"tier - 3")</f>
        <v>796</v>
      </c>
      <c r="N2">
        <f>COUNTIF(H:H,"tier - 2")</f>
        <v>813</v>
      </c>
      <c r="O2" s="18" t="str">
        <f>_xlfn.CONCAT(Table1[[#This Row],[date]]," ", Table1[[#This Row],[month]]," ",Table1[[#This Row],[year]])</f>
        <v>9 Jul 1992</v>
      </c>
      <c r="P2">
        <f>DATEDIF(O2,Q2,"y")</f>
        <v>30</v>
      </c>
      <c r="Q2" s="18">
        <v>45085</v>
      </c>
    </row>
    <row r="3" spans="1:17" x14ac:dyDescent="0.3">
      <c r="A3" s="9" t="s">
        <v>13</v>
      </c>
      <c r="B3" s="7">
        <v>1992</v>
      </c>
      <c r="C3" s="7" t="s">
        <v>14</v>
      </c>
      <c r="D3" s="7">
        <v>30</v>
      </c>
      <c r="E3" s="7">
        <v>0</v>
      </c>
      <c r="F3" s="21">
        <v>570.62</v>
      </c>
      <c r="G3" s="7" t="s">
        <v>10</v>
      </c>
      <c r="H3" s="7" t="s">
        <v>15</v>
      </c>
      <c r="I3" s="7" t="s">
        <v>12</v>
      </c>
      <c r="J3">
        <f t="shared" si="0"/>
        <v>1983</v>
      </c>
      <c r="K3" s="7"/>
      <c r="L3" s="7"/>
      <c r="M3" s="7"/>
      <c r="O3" s="18" t="str">
        <f>_xlfn.CONCAT(Table1[[#This Row],[date]]," ", Table1[[#This Row],[month]]," ",Table1[[#This Row],[year]])</f>
        <v>30 Nov 1992</v>
      </c>
      <c r="P3">
        <f t="shared" ref="P3:P66" si="3">DATEDIF(O3,"8-6-2023","y")</f>
        <v>30</v>
      </c>
    </row>
    <row r="4" spans="1:17" x14ac:dyDescent="0.3">
      <c r="A4" s="9" t="s">
        <v>16</v>
      </c>
      <c r="B4" s="7">
        <v>1993</v>
      </c>
      <c r="C4" s="7" t="s">
        <v>17</v>
      </c>
      <c r="D4" s="7">
        <v>30</v>
      </c>
      <c r="E4" s="7">
        <v>0</v>
      </c>
      <c r="F4" s="21">
        <v>600</v>
      </c>
      <c r="G4" s="7" t="s">
        <v>10</v>
      </c>
      <c r="H4" s="7" t="s">
        <v>15</v>
      </c>
      <c r="I4" s="7" t="s">
        <v>12</v>
      </c>
      <c r="J4">
        <f t="shared" si="0"/>
        <v>1983</v>
      </c>
      <c r="K4" s="7"/>
      <c r="L4" s="7"/>
      <c r="M4" s="7"/>
      <c r="O4" s="18" t="str">
        <f>_xlfn.CONCAT(Table1[[#This Row],[date]]," ", Table1[[#This Row],[month]]," ",Table1[[#This Row],[year]])</f>
        <v>30 Jun 1993</v>
      </c>
      <c r="P4">
        <f>DATEDIF(O4,"8-6-2023","y")</f>
        <v>29</v>
      </c>
    </row>
    <row r="5" spans="1:17" x14ac:dyDescent="0.3">
      <c r="A5" s="9" t="s">
        <v>18</v>
      </c>
      <c r="B5" s="7">
        <v>1992</v>
      </c>
      <c r="C5" s="7" t="s">
        <v>19</v>
      </c>
      <c r="D5" s="7">
        <v>13</v>
      </c>
      <c r="E5" s="7">
        <v>0</v>
      </c>
      <c r="F5" s="21">
        <v>604.54</v>
      </c>
      <c r="G5" s="7" t="s">
        <v>11</v>
      </c>
      <c r="H5" s="7" t="s">
        <v>11</v>
      </c>
      <c r="I5" s="7" t="s">
        <v>12</v>
      </c>
      <c r="J5">
        <f t="shared" si="0"/>
        <v>1983</v>
      </c>
      <c r="K5" s="7"/>
      <c r="L5" s="7"/>
      <c r="M5" s="7"/>
      <c r="O5" s="18" t="str">
        <f>_xlfn.CONCAT(Table1[[#This Row],[date]]," ", Table1[[#This Row],[month]]," ",Table1[[#This Row],[year]])</f>
        <v>13 Sep 1992</v>
      </c>
      <c r="P5">
        <f t="shared" si="3"/>
        <v>30</v>
      </c>
    </row>
    <row r="6" spans="1:17" x14ac:dyDescent="0.3">
      <c r="A6" s="9" t="s">
        <v>20</v>
      </c>
      <c r="B6" s="7">
        <v>1998</v>
      </c>
      <c r="C6" s="7" t="s">
        <v>9</v>
      </c>
      <c r="D6" s="7">
        <v>27</v>
      </c>
      <c r="E6" s="7">
        <v>0</v>
      </c>
      <c r="F6" s="21">
        <v>637.26</v>
      </c>
      <c r="G6" s="7" t="s">
        <v>11</v>
      </c>
      <c r="H6" s="7" t="s">
        <v>11</v>
      </c>
      <c r="I6" s="7" t="s">
        <v>12</v>
      </c>
      <c r="J6">
        <f t="shared" si="0"/>
        <v>1983</v>
      </c>
      <c r="K6" s="7"/>
      <c r="L6" s="7"/>
      <c r="M6" s="7"/>
      <c r="O6" s="18" t="str">
        <f>_xlfn.CONCAT(Table1[[#This Row],[date]]," ", Table1[[#This Row],[month]]," ",Table1[[#This Row],[year]])</f>
        <v>27 Jul 1998</v>
      </c>
      <c r="P6">
        <f t="shared" si="3"/>
        <v>24</v>
      </c>
    </row>
    <row r="7" spans="1:17" x14ac:dyDescent="0.3">
      <c r="A7" s="9" t="s">
        <v>21</v>
      </c>
      <c r="B7" s="7">
        <v>2001</v>
      </c>
      <c r="C7" s="7" t="s">
        <v>14</v>
      </c>
      <c r="D7" s="7">
        <v>20</v>
      </c>
      <c r="E7" s="7">
        <v>0</v>
      </c>
      <c r="F7" s="21">
        <v>646.14</v>
      </c>
      <c r="G7" s="7" t="s">
        <v>11</v>
      </c>
      <c r="H7" s="7" t="s">
        <v>11</v>
      </c>
      <c r="I7" s="7" t="s">
        <v>22</v>
      </c>
      <c r="J7">
        <f t="shared" si="0"/>
        <v>1983</v>
      </c>
      <c r="K7" s="7"/>
      <c r="L7" s="7"/>
      <c r="M7" s="7"/>
      <c r="O7" s="18" t="str">
        <f>_xlfn.CONCAT(Table1[[#This Row],[date]]," ", Table1[[#This Row],[month]]," ",Table1[[#This Row],[year]])</f>
        <v>20 Nov 2001</v>
      </c>
      <c r="P7">
        <f t="shared" si="3"/>
        <v>21</v>
      </c>
    </row>
    <row r="8" spans="1:17" x14ac:dyDescent="0.3">
      <c r="A8" s="9" t="s">
        <v>23</v>
      </c>
      <c r="B8" s="7">
        <v>1993</v>
      </c>
      <c r="C8" s="7" t="s">
        <v>17</v>
      </c>
      <c r="D8" s="7">
        <v>1</v>
      </c>
      <c r="E8" s="7">
        <v>0</v>
      </c>
      <c r="F8" s="21">
        <v>650</v>
      </c>
      <c r="G8" s="7" t="s">
        <v>11</v>
      </c>
      <c r="H8" s="7" t="s">
        <v>11</v>
      </c>
      <c r="I8" s="7" t="s">
        <v>12</v>
      </c>
      <c r="J8">
        <f t="shared" si="0"/>
        <v>1983</v>
      </c>
      <c r="K8" s="7"/>
      <c r="L8" s="7"/>
      <c r="M8" s="7"/>
      <c r="O8" s="18" t="str">
        <f>_xlfn.CONCAT(Table1[[#This Row],[date]]," ", Table1[[#This Row],[month]]," ",Table1[[#This Row],[year]])</f>
        <v>1 Jun 1993</v>
      </c>
      <c r="P8">
        <f t="shared" si="3"/>
        <v>30</v>
      </c>
    </row>
    <row r="9" spans="1:17" x14ac:dyDescent="0.3">
      <c r="A9" s="9" t="s">
        <v>24</v>
      </c>
      <c r="B9" s="7">
        <v>1995</v>
      </c>
      <c r="C9" s="7" t="s">
        <v>9</v>
      </c>
      <c r="D9" s="7">
        <v>4</v>
      </c>
      <c r="E9" s="7">
        <v>0</v>
      </c>
      <c r="F9" s="21">
        <v>650</v>
      </c>
      <c r="G9" s="7" t="s">
        <v>11</v>
      </c>
      <c r="H9" s="7" t="s">
        <v>11</v>
      </c>
      <c r="I9" s="7" t="s">
        <v>12</v>
      </c>
      <c r="J9">
        <f t="shared" si="0"/>
        <v>1983</v>
      </c>
      <c r="K9" s="7"/>
      <c r="L9" s="7"/>
      <c r="M9" s="7"/>
      <c r="O9" s="18" t="str">
        <f>_xlfn.CONCAT(Table1[[#This Row],[date]]," ", Table1[[#This Row],[month]]," ",Table1[[#This Row],[year]])</f>
        <v>4 Jul 1995</v>
      </c>
      <c r="P9">
        <f t="shared" si="3"/>
        <v>27</v>
      </c>
    </row>
    <row r="10" spans="1:17" x14ac:dyDescent="0.3">
      <c r="A10" s="9" t="s">
        <v>25</v>
      </c>
      <c r="B10" s="7">
        <v>2002</v>
      </c>
      <c r="C10" s="7" t="s">
        <v>14</v>
      </c>
      <c r="D10" s="7">
        <v>29</v>
      </c>
      <c r="E10" s="7">
        <v>0</v>
      </c>
      <c r="F10" s="21">
        <v>668</v>
      </c>
      <c r="G10" s="7" t="s">
        <v>11</v>
      </c>
      <c r="H10" s="7" t="s">
        <v>10</v>
      </c>
      <c r="I10" s="7" t="s">
        <v>22</v>
      </c>
      <c r="J10">
        <f t="shared" si="0"/>
        <v>1983</v>
      </c>
      <c r="K10" s="7"/>
      <c r="L10" s="7"/>
      <c r="M10" s="7"/>
      <c r="O10" s="18" t="str">
        <f>_xlfn.CONCAT(Table1[[#This Row],[date]]," ", Table1[[#This Row],[month]]," ",Table1[[#This Row],[year]])</f>
        <v>29 Nov 2002</v>
      </c>
      <c r="P10">
        <f t="shared" si="3"/>
        <v>20</v>
      </c>
    </row>
    <row r="11" spans="1:17" x14ac:dyDescent="0.3">
      <c r="A11" s="9" t="s">
        <v>26</v>
      </c>
      <c r="B11" s="7">
        <v>1997</v>
      </c>
      <c r="C11" s="7" t="s">
        <v>14</v>
      </c>
      <c r="D11" s="7">
        <v>9</v>
      </c>
      <c r="E11" s="7">
        <v>0</v>
      </c>
      <c r="F11" s="21">
        <v>670</v>
      </c>
      <c r="G11" s="7" t="s">
        <v>11</v>
      </c>
      <c r="H11" s="7" t="s">
        <v>11</v>
      </c>
      <c r="I11" s="7" t="s">
        <v>12</v>
      </c>
      <c r="J11">
        <f t="shared" si="0"/>
        <v>1983</v>
      </c>
      <c r="K11" s="7"/>
      <c r="L11" s="7"/>
      <c r="M11" s="7"/>
      <c r="O11" s="18" t="str">
        <f>_xlfn.CONCAT(Table1[[#This Row],[date]]," ", Table1[[#This Row],[month]]," ",Table1[[#This Row],[year]])</f>
        <v>9 Nov 1997</v>
      </c>
      <c r="P11">
        <f t="shared" si="3"/>
        <v>25</v>
      </c>
    </row>
    <row r="12" spans="1:17" x14ac:dyDescent="0.3">
      <c r="A12" s="9" t="s">
        <v>27</v>
      </c>
      <c r="B12" s="7">
        <v>2001</v>
      </c>
      <c r="C12" s="7" t="s">
        <v>19</v>
      </c>
      <c r="D12" s="7">
        <v>12</v>
      </c>
      <c r="E12" s="7">
        <v>0</v>
      </c>
      <c r="F12" s="21">
        <v>687.54</v>
      </c>
      <c r="G12" s="7" t="s">
        <v>11</v>
      </c>
      <c r="H12" s="7" t="s">
        <v>10</v>
      </c>
      <c r="I12" s="7" t="s">
        <v>12</v>
      </c>
      <c r="J12">
        <f t="shared" si="0"/>
        <v>1983</v>
      </c>
      <c r="K12" s="7"/>
      <c r="L12" s="7"/>
      <c r="M12" s="7"/>
      <c r="O12" s="18" t="str">
        <f>_xlfn.CONCAT(Table1[[#This Row],[date]]," ", Table1[[#This Row],[month]]," ",Table1[[#This Row],[year]])</f>
        <v>12 Sep 2001</v>
      </c>
      <c r="P12">
        <f t="shared" si="3"/>
        <v>21</v>
      </c>
    </row>
    <row r="13" spans="1:17" x14ac:dyDescent="0.3">
      <c r="A13" s="9" t="s">
        <v>28</v>
      </c>
      <c r="B13" s="7">
        <v>1999</v>
      </c>
      <c r="C13" s="7" t="s">
        <v>29</v>
      </c>
      <c r="D13" s="7">
        <v>26</v>
      </c>
      <c r="E13" s="7">
        <v>0</v>
      </c>
      <c r="F13" s="21">
        <v>700</v>
      </c>
      <c r="G13" s="7" t="s">
        <v>10</v>
      </c>
      <c r="H13" s="7" t="s">
        <v>11</v>
      </c>
      <c r="I13" s="7" t="s">
        <v>12</v>
      </c>
      <c r="J13">
        <f t="shared" si="0"/>
        <v>1983</v>
      </c>
      <c r="K13" s="7"/>
      <c r="L13" s="7"/>
      <c r="M13" s="7"/>
      <c r="O13" s="18" t="str">
        <f>_xlfn.CONCAT(Table1[[#This Row],[date]]," ", Table1[[#This Row],[month]]," ",Table1[[#This Row],[year]])</f>
        <v>26 Dec 1999</v>
      </c>
      <c r="P13">
        <f t="shared" si="3"/>
        <v>23</v>
      </c>
    </row>
    <row r="14" spans="1:17" x14ac:dyDescent="0.3">
      <c r="A14" s="9" t="s">
        <v>31</v>
      </c>
      <c r="B14" s="7">
        <v>1999</v>
      </c>
      <c r="C14" s="7" t="s">
        <v>29</v>
      </c>
      <c r="D14" s="7">
        <v>14</v>
      </c>
      <c r="E14" s="7">
        <v>0</v>
      </c>
      <c r="F14" s="21">
        <v>722.99</v>
      </c>
      <c r="G14" s="7" t="s">
        <v>11</v>
      </c>
      <c r="H14" s="7" t="s">
        <v>15</v>
      </c>
      <c r="I14" s="7" t="s">
        <v>12</v>
      </c>
      <c r="J14">
        <f t="shared" si="0"/>
        <v>1983</v>
      </c>
      <c r="K14" s="7"/>
      <c r="L14" s="7"/>
      <c r="M14" s="7"/>
      <c r="O14" s="18" t="str">
        <f>_xlfn.CONCAT(Table1[[#This Row],[date]]," ", Table1[[#This Row],[month]]," ",Table1[[#This Row],[year]])</f>
        <v>14 Dec 1999</v>
      </c>
      <c r="P14">
        <f t="shared" si="3"/>
        <v>23</v>
      </c>
    </row>
    <row r="15" spans="1:17" x14ac:dyDescent="0.3">
      <c r="A15" s="9" t="s">
        <v>32</v>
      </c>
      <c r="B15" s="7">
        <v>2002</v>
      </c>
      <c r="C15" s="7" t="s">
        <v>19</v>
      </c>
      <c r="D15" s="7">
        <v>19</v>
      </c>
      <c r="E15" s="7">
        <v>0</v>
      </c>
      <c r="F15" s="21">
        <v>750</v>
      </c>
      <c r="G15" s="7" t="s">
        <v>11</v>
      </c>
      <c r="H15" s="7" t="s">
        <v>15</v>
      </c>
      <c r="I15" s="7" t="s">
        <v>22</v>
      </c>
      <c r="J15">
        <f t="shared" si="0"/>
        <v>1983</v>
      </c>
      <c r="K15" s="7"/>
      <c r="L15" s="7"/>
      <c r="M15" s="7"/>
      <c r="O15" s="18" t="str">
        <f>_xlfn.CONCAT(Table1[[#This Row],[date]]," ", Table1[[#This Row],[month]]," ",Table1[[#This Row],[year]])</f>
        <v>19 Sep 2002</v>
      </c>
      <c r="P15">
        <f t="shared" si="3"/>
        <v>20</v>
      </c>
    </row>
    <row r="16" spans="1:17" x14ac:dyDescent="0.3">
      <c r="A16" s="9" t="s">
        <v>33</v>
      </c>
      <c r="B16" s="7">
        <v>1993</v>
      </c>
      <c r="C16" s="7" t="s">
        <v>34</v>
      </c>
      <c r="D16" s="7">
        <v>9</v>
      </c>
      <c r="E16" s="7">
        <v>0</v>
      </c>
      <c r="F16" s="21">
        <v>760</v>
      </c>
      <c r="G16" s="7" t="s">
        <v>11</v>
      </c>
      <c r="H16" s="7" t="s">
        <v>15</v>
      </c>
      <c r="I16" s="7" t="s">
        <v>12</v>
      </c>
      <c r="J16">
        <f t="shared" si="0"/>
        <v>1983</v>
      </c>
      <c r="K16" s="7"/>
      <c r="L16" s="7"/>
      <c r="M16" s="7"/>
      <c r="O16" s="18" t="str">
        <f>_xlfn.CONCAT(Table1[[#This Row],[date]]," ", Table1[[#This Row],[month]]," ",Table1[[#This Row],[year]])</f>
        <v>9 Aug 1993</v>
      </c>
      <c r="P16">
        <f t="shared" si="3"/>
        <v>29</v>
      </c>
    </row>
    <row r="17" spans="1:16" x14ac:dyDescent="0.3">
      <c r="A17" s="9" t="s">
        <v>35</v>
      </c>
      <c r="B17" s="7">
        <v>1996</v>
      </c>
      <c r="C17" s="7" t="s">
        <v>36</v>
      </c>
      <c r="D17" s="7">
        <v>22</v>
      </c>
      <c r="E17" s="7">
        <v>0</v>
      </c>
      <c r="F17" s="21">
        <v>760</v>
      </c>
      <c r="G17" s="7" t="s">
        <v>11</v>
      </c>
      <c r="H17" s="7" t="s">
        <v>11</v>
      </c>
      <c r="I17" s="7" t="s">
        <v>12</v>
      </c>
      <c r="J17">
        <f t="shared" si="0"/>
        <v>1983</v>
      </c>
      <c r="K17" s="7"/>
      <c r="L17" s="7"/>
      <c r="M17" s="7"/>
      <c r="O17" s="18" t="str">
        <f>_xlfn.CONCAT(Table1[[#This Row],[date]]," ", Table1[[#This Row],[month]]," ",Table1[[#This Row],[year]])</f>
        <v>22 Oct 1996</v>
      </c>
      <c r="P17">
        <f t="shared" si="3"/>
        <v>26</v>
      </c>
    </row>
    <row r="18" spans="1:16" x14ac:dyDescent="0.3">
      <c r="A18" s="9" t="s">
        <v>37</v>
      </c>
      <c r="B18" s="7">
        <v>1993</v>
      </c>
      <c r="C18" s="7" t="s">
        <v>17</v>
      </c>
      <c r="D18" s="7">
        <v>28</v>
      </c>
      <c r="E18" s="7">
        <v>0</v>
      </c>
      <c r="F18" s="21">
        <v>770</v>
      </c>
      <c r="G18" s="7" t="s">
        <v>11</v>
      </c>
      <c r="H18" s="7" t="s">
        <v>11</v>
      </c>
      <c r="I18" s="7" t="s">
        <v>12</v>
      </c>
      <c r="J18">
        <f t="shared" si="0"/>
        <v>1983</v>
      </c>
      <c r="K18" s="7"/>
      <c r="L18" s="7"/>
      <c r="M18" s="7"/>
      <c r="O18" s="18" t="str">
        <f>_xlfn.CONCAT(Table1[[#This Row],[date]]," ", Table1[[#This Row],[month]]," ",Table1[[#This Row],[year]])</f>
        <v>28 Jun 1993</v>
      </c>
      <c r="P18">
        <f t="shared" si="3"/>
        <v>29</v>
      </c>
    </row>
    <row r="19" spans="1:16" x14ac:dyDescent="0.3">
      <c r="A19" s="9" t="s">
        <v>38</v>
      </c>
      <c r="B19" s="7">
        <v>1996</v>
      </c>
      <c r="C19" s="7" t="s">
        <v>2382</v>
      </c>
      <c r="D19" s="7">
        <v>18</v>
      </c>
      <c r="E19" s="7">
        <v>0</v>
      </c>
      <c r="F19" s="21">
        <v>770.38</v>
      </c>
      <c r="G19" s="7" t="s">
        <v>11</v>
      </c>
      <c r="H19" s="7" t="s">
        <v>10</v>
      </c>
      <c r="I19" s="7" t="s">
        <v>22</v>
      </c>
      <c r="J19">
        <f t="shared" si="0"/>
        <v>1983</v>
      </c>
      <c r="K19" s="7"/>
      <c r="L19" s="7"/>
      <c r="M19" s="7"/>
      <c r="O19" s="18" t="str">
        <f>_xlfn.CONCAT(Table1[[#This Row],[date]]," ", Table1[[#This Row],[month]]," ",Table1[[#This Row],[year]])</f>
        <v>18 sep 1996</v>
      </c>
      <c r="P19">
        <f t="shared" si="3"/>
        <v>26</v>
      </c>
    </row>
    <row r="20" spans="1:16" x14ac:dyDescent="0.3">
      <c r="A20" s="9" t="s">
        <v>39</v>
      </c>
      <c r="B20" s="7">
        <v>1995</v>
      </c>
      <c r="C20" s="7" t="s">
        <v>29</v>
      </c>
      <c r="D20" s="7">
        <v>7</v>
      </c>
      <c r="E20" s="7">
        <v>0</v>
      </c>
      <c r="F20" s="21">
        <v>773.54</v>
      </c>
      <c r="G20" s="7" t="s">
        <v>11</v>
      </c>
      <c r="H20" s="7" t="s">
        <v>10</v>
      </c>
      <c r="I20" s="7" t="s">
        <v>12</v>
      </c>
      <c r="J20">
        <f t="shared" si="0"/>
        <v>1983</v>
      </c>
      <c r="K20" s="7"/>
      <c r="L20" s="7"/>
      <c r="M20" s="7"/>
      <c r="O20" s="18" t="str">
        <f>_xlfn.CONCAT(Table1[[#This Row],[date]]," ", Table1[[#This Row],[month]]," ",Table1[[#This Row],[year]])</f>
        <v>7 Dec 1995</v>
      </c>
      <c r="P20">
        <f t="shared" si="3"/>
        <v>27</v>
      </c>
    </row>
    <row r="21" spans="1:16" x14ac:dyDescent="0.3">
      <c r="A21" s="9" t="s">
        <v>40</v>
      </c>
      <c r="B21" s="7">
        <v>2004</v>
      </c>
      <c r="C21" s="7" t="s">
        <v>36</v>
      </c>
      <c r="D21" s="7">
        <v>7</v>
      </c>
      <c r="E21" s="7">
        <v>0</v>
      </c>
      <c r="F21" s="21">
        <v>830.52</v>
      </c>
      <c r="G21" s="7" t="s">
        <v>11</v>
      </c>
      <c r="H21" s="7" t="s">
        <v>10</v>
      </c>
      <c r="I21" s="7" t="s">
        <v>41</v>
      </c>
      <c r="J21">
        <f t="shared" si="0"/>
        <v>1983</v>
      </c>
      <c r="K21" s="7"/>
      <c r="L21" s="7"/>
      <c r="M21" s="7"/>
      <c r="O21" s="18" t="str">
        <f>_xlfn.CONCAT(Table1[[#This Row],[date]]," ", Table1[[#This Row],[month]]," ",Table1[[#This Row],[year]])</f>
        <v>7 Oct 2004</v>
      </c>
      <c r="P21">
        <f t="shared" si="3"/>
        <v>18</v>
      </c>
    </row>
    <row r="22" spans="1:16" x14ac:dyDescent="0.3">
      <c r="A22" s="9" t="s">
        <v>42</v>
      </c>
      <c r="B22" s="7">
        <v>2000</v>
      </c>
      <c r="C22" s="7" t="s">
        <v>14</v>
      </c>
      <c r="D22" s="7">
        <v>18</v>
      </c>
      <c r="E22" s="7">
        <v>0</v>
      </c>
      <c r="F22" s="21">
        <v>865.41</v>
      </c>
      <c r="G22" s="7" t="s">
        <v>11</v>
      </c>
      <c r="H22" s="7" t="s">
        <v>15</v>
      </c>
      <c r="I22" s="7" t="s">
        <v>12</v>
      </c>
      <c r="J22">
        <f t="shared" si="0"/>
        <v>1983</v>
      </c>
      <c r="K22" s="7"/>
      <c r="L22" s="7"/>
      <c r="M22" s="7"/>
      <c r="O22" s="18" t="str">
        <f>_xlfn.CONCAT(Table1[[#This Row],[date]]," ", Table1[[#This Row],[month]]," ",Table1[[#This Row],[year]])</f>
        <v>18 Nov 2000</v>
      </c>
      <c r="P22">
        <f t="shared" si="3"/>
        <v>22</v>
      </c>
    </row>
    <row r="23" spans="1:16" x14ac:dyDescent="0.3">
      <c r="A23" s="9" t="s">
        <v>43</v>
      </c>
      <c r="B23" s="7">
        <v>1993</v>
      </c>
      <c r="C23" s="7" t="s">
        <v>14</v>
      </c>
      <c r="D23" s="7">
        <v>27</v>
      </c>
      <c r="E23" s="7">
        <v>0</v>
      </c>
      <c r="F23" s="21">
        <v>896.21</v>
      </c>
      <c r="G23" s="7" t="s">
        <v>11</v>
      </c>
      <c r="H23" s="7" t="s">
        <v>15</v>
      </c>
      <c r="I23" s="7" t="s">
        <v>12</v>
      </c>
      <c r="J23">
        <f t="shared" si="0"/>
        <v>1983</v>
      </c>
      <c r="K23" s="7"/>
      <c r="L23" s="7"/>
      <c r="M23" s="7"/>
      <c r="O23" s="18" t="str">
        <f>_xlfn.CONCAT(Table1[[#This Row],[date]]," ", Table1[[#This Row],[month]]," ",Table1[[#This Row],[year]])</f>
        <v>27 Nov 1993</v>
      </c>
      <c r="P23">
        <f t="shared" si="3"/>
        <v>29</v>
      </c>
    </row>
    <row r="24" spans="1:16" x14ac:dyDescent="0.3">
      <c r="A24" s="9" t="s">
        <v>44</v>
      </c>
      <c r="B24" s="7">
        <v>1994</v>
      </c>
      <c r="C24" s="7" t="s">
        <v>36</v>
      </c>
      <c r="D24" s="7">
        <v>30</v>
      </c>
      <c r="E24" s="7">
        <v>0</v>
      </c>
      <c r="F24" s="21">
        <v>915.07</v>
      </c>
      <c r="G24" s="7" t="s">
        <v>11</v>
      </c>
      <c r="H24" s="7" t="s">
        <v>15</v>
      </c>
      <c r="I24" s="7" t="s">
        <v>12</v>
      </c>
      <c r="J24">
        <f t="shared" si="0"/>
        <v>1983</v>
      </c>
      <c r="K24" s="7"/>
      <c r="L24" s="7"/>
      <c r="M24" s="7"/>
      <c r="O24" s="18" t="str">
        <f>_xlfn.CONCAT(Table1[[#This Row],[date]]," ", Table1[[#This Row],[month]]," ",Table1[[#This Row],[year]])</f>
        <v>30 Oct 1994</v>
      </c>
      <c r="P24">
        <f t="shared" si="3"/>
        <v>28</v>
      </c>
    </row>
    <row r="25" spans="1:16" x14ac:dyDescent="0.3">
      <c r="A25" s="9" t="s">
        <v>45</v>
      </c>
      <c r="B25" s="7">
        <v>1995</v>
      </c>
      <c r="C25" s="7" t="s">
        <v>36</v>
      </c>
      <c r="D25" s="7">
        <v>28</v>
      </c>
      <c r="E25" s="7">
        <v>0</v>
      </c>
      <c r="F25" s="21">
        <v>928.59</v>
      </c>
      <c r="G25" s="7" t="s">
        <v>11</v>
      </c>
      <c r="H25" s="7" t="s">
        <v>15</v>
      </c>
      <c r="I25" s="7" t="s">
        <v>12</v>
      </c>
      <c r="J25">
        <f t="shared" si="0"/>
        <v>1983</v>
      </c>
      <c r="K25" s="7"/>
      <c r="L25" s="7"/>
      <c r="M25" s="7"/>
      <c r="O25" s="18" t="str">
        <f>_xlfn.CONCAT(Table1[[#This Row],[date]]," ", Table1[[#This Row],[month]]," ",Table1[[#This Row],[year]])</f>
        <v>28 Oct 1995</v>
      </c>
      <c r="P25">
        <f t="shared" si="3"/>
        <v>27</v>
      </c>
    </row>
    <row r="26" spans="1:16" x14ac:dyDescent="0.3">
      <c r="A26" s="9" t="s">
        <v>46</v>
      </c>
      <c r="B26" s="7">
        <v>2001</v>
      </c>
      <c r="C26" s="7" t="s">
        <v>34</v>
      </c>
      <c r="D26" s="7">
        <v>19</v>
      </c>
      <c r="E26" s="7">
        <v>0</v>
      </c>
      <c r="F26" s="21">
        <v>964.71</v>
      </c>
      <c r="G26" s="7" t="s">
        <v>11</v>
      </c>
      <c r="H26" s="7" t="s">
        <v>10</v>
      </c>
      <c r="I26" s="7" t="s">
        <v>12</v>
      </c>
      <c r="J26">
        <f t="shared" si="0"/>
        <v>1983</v>
      </c>
      <c r="K26" s="7"/>
      <c r="L26" s="7"/>
      <c r="M26" s="7"/>
      <c r="O26" s="18" t="str">
        <f>_xlfn.CONCAT(Table1[[#This Row],[date]]," ", Table1[[#This Row],[month]]," ",Table1[[#This Row],[year]])</f>
        <v>19 Aug 2001</v>
      </c>
      <c r="P26">
        <f t="shared" si="3"/>
        <v>21</v>
      </c>
    </row>
    <row r="27" spans="1:16" x14ac:dyDescent="0.3">
      <c r="A27" s="9" t="s">
        <v>47</v>
      </c>
      <c r="B27" s="7">
        <v>1994</v>
      </c>
      <c r="C27" s="7" t="s">
        <v>14</v>
      </c>
      <c r="D27" s="7">
        <v>22</v>
      </c>
      <c r="E27" s="7">
        <v>0</v>
      </c>
      <c r="F27" s="21">
        <v>1006.65</v>
      </c>
      <c r="G27" s="7" t="s">
        <v>11</v>
      </c>
      <c r="H27" s="7" t="s">
        <v>10</v>
      </c>
      <c r="I27" s="7" t="s">
        <v>12</v>
      </c>
      <c r="J27">
        <f t="shared" si="0"/>
        <v>1983</v>
      </c>
      <c r="K27" s="7"/>
      <c r="L27" s="7"/>
      <c r="M27" s="7"/>
      <c r="O27" s="18" t="str">
        <f>_xlfn.CONCAT(Table1[[#This Row],[date]]," ", Table1[[#This Row],[month]]," ",Table1[[#This Row],[year]])</f>
        <v>22 Nov 1994</v>
      </c>
      <c r="P27">
        <f t="shared" si="3"/>
        <v>28</v>
      </c>
    </row>
    <row r="28" spans="1:16" x14ac:dyDescent="0.3">
      <c r="A28" s="9" t="s">
        <v>48</v>
      </c>
      <c r="B28" s="7">
        <v>2000</v>
      </c>
      <c r="C28" s="7" t="s">
        <v>36</v>
      </c>
      <c r="D28" s="7">
        <v>9</v>
      </c>
      <c r="E28" s="7">
        <v>0</v>
      </c>
      <c r="F28" s="21">
        <v>1012</v>
      </c>
      <c r="G28" s="7" t="s">
        <v>11</v>
      </c>
      <c r="H28" s="7" t="s">
        <v>10</v>
      </c>
      <c r="I28" s="7" t="s">
        <v>12</v>
      </c>
      <c r="J28">
        <f t="shared" si="0"/>
        <v>1983</v>
      </c>
      <c r="K28" s="7"/>
      <c r="L28" s="7"/>
      <c r="M28" s="7"/>
      <c r="O28" s="18" t="str">
        <f>_xlfn.CONCAT(Table1[[#This Row],[date]]," ", Table1[[#This Row],[month]]," ",Table1[[#This Row],[year]])</f>
        <v>9 Oct 2000</v>
      </c>
      <c r="P28">
        <f t="shared" si="3"/>
        <v>22</v>
      </c>
    </row>
    <row r="29" spans="1:16" x14ac:dyDescent="0.3">
      <c r="A29" s="9" t="s">
        <v>49</v>
      </c>
      <c r="B29" s="7">
        <v>1999</v>
      </c>
      <c r="C29" s="7" t="s">
        <v>34</v>
      </c>
      <c r="D29" s="7">
        <v>5</v>
      </c>
      <c r="E29" s="7">
        <v>0</v>
      </c>
      <c r="F29" s="21">
        <v>1019</v>
      </c>
      <c r="G29" s="7" t="s">
        <v>11</v>
      </c>
      <c r="H29" s="7" t="s">
        <v>10</v>
      </c>
      <c r="I29" s="7" t="s">
        <v>12</v>
      </c>
      <c r="J29">
        <f t="shared" si="0"/>
        <v>1983</v>
      </c>
      <c r="K29" s="7"/>
      <c r="L29" s="7"/>
      <c r="M29" s="7"/>
      <c r="O29" s="18" t="str">
        <f>_xlfn.CONCAT(Table1[[#This Row],[date]]," ", Table1[[#This Row],[month]]," ",Table1[[#This Row],[year]])</f>
        <v>5 Aug 1999</v>
      </c>
      <c r="P29">
        <f t="shared" si="3"/>
        <v>23</v>
      </c>
    </row>
    <row r="30" spans="1:16" x14ac:dyDescent="0.3">
      <c r="A30" s="9" t="s">
        <v>50</v>
      </c>
      <c r="B30" s="7">
        <v>1995</v>
      </c>
      <c r="C30" s="7" t="s">
        <v>36</v>
      </c>
      <c r="D30" s="7">
        <v>5</v>
      </c>
      <c r="E30" s="7">
        <v>0</v>
      </c>
      <c r="F30" s="21">
        <v>1033.74</v>
      </c>
      <c r="G30" s="7" t="s">
        <v>11</v>
      </c>
      <c r="H30" s="7" t="s">
        <v>15</v>
      </c>
      <c r="I30" s="7" t="s">
        <v>12</v>
      </c>
      <c r="J30">
        <f t="shared" si="0"/>
        <v>1983</v>
      </c>
      <c r="K30" s="7"/>
      <c r="L30" s="7"/>
      <c r="M30" s="7"/>
      <c r="O30" s="18" t="str">
        <f>_xlfn.CONCAT(Table1[[#This Row],[date]]," ", Table1[[#This Row],[month]]," ",Table1[[#This Row],[year]])</f>
        <v>5 Oct 1995</v>
      </c>
      <c r="P30">
        <f t="shared" si="3"/>
        <v>27</v>
      </c>
    </row>
    <row r="31" spans="1:16" x14ac:dyDescent="0.3">
      <c r="A31" s="9" t="s">
        <v>51</v>
      </c>
      <c r="B31" s="7">
        <v>1994</v>
      </c>
      <c r="C31" s="7" t="s">
        <v>14</v>
      </c>
      <c r="D31" s="7">
        <v>17</v>
      </c>
      <c r="E31" s="7">
        <v>0</v>
      </c>
      <c r="F31" s="21">
        <v>1044</v>
      </c>
      <c r="G31" s="7" t="s">
        <v>11</v>
      </c>
      <c r="H31" s="7" t="s">
        <v>10</v>
      </c>
      <c r="I31" s="7" t="s">
        <v>12</v>
      </c>
      <c r="J31">
        <f t="shared" si="0"/>
        <v>1983</v>
      </c>
      <c r="K31" s="7"/>
      <c r="L31" s="7"/>
      <c r="M31" s="7"/>
      <c r="O31" s="18" t="str">
        <f>_xlfn.CONCAT(Table1[[#This Row],[date]]," ", Table1[[#This Row],[month]]," ",Table1[[#This Row],[year]])</f>
        <v>17 Nov 1994</v>
      </c>
      <c r="P31">
        <f t="shared" si="3"/>
        <v>28</v>
      </c>
    </row>
    <row r="32" spans="1:16" x14ac:dyDescent="0.3">
      <c r="A32" s="9" t="s">
        <v>52</v>
      </c>
      <c r="B32" s="7">
        <v>2002</v>
      </c>
      <c r="C32" s="7" t="s">
        <v>9</v>
      </c>
      <c r="D32" s="7">
        <v>20</v>
      </c>
      <c r="E32" s="7">
        <v>0</v>
      </c>
      <c r="F32" s="21">
        <v>1047</v>
      </c>
      <c r="G32" s="7" t="s">
        <v>11</v>
      </c>
      <c r="H32" s="7" t="s">
        <v>15</v>
      </c>
      <c r="I32" s="7" t="s">
        <v>12</v>
      </c>
      <c r="J32">
        <f t="shared" si="0"/>
        <v>1983</v>
      </c>
      <c r="K32" s="7"/>
      <c r="L32" s="7"/>
      <c r="M32" s="7"/>
      <c r="O32" s="18" t="str">
        <f>_xlfn.CONCAT(Table1[[#This Row],[date]]," ", Table1[[#This Row],[month]]," ",Table1[[#This Row],[year]])</f>
        <v>20 Jul 2002</v>
      </c>
      <c r="P32">
        <f t="shared" si="3"/>
        <v>20</v>
      </c>
    </row>
    <row r="33" spans="1:16" x14ac:dyDescent="0.3">
      <c r="A33" s="9" t="s">
        <v>53</v>
      </c>
      <c r="B33" s="7">
        <v>2002</v>
      </c>
      <c r="C33" s="7" t="s">
        <v>9</v>
      </c>
      <c r="D33" s="7">
        <v>1</v>
      </c>
      <c r="E33" s="7">
        <v>0</v>
      </c>
      <c r="F33" s="21">
        <v>1049</v>
      </c>
      <c r="G33" s="7" t="s">
        <v>11</v>
      </c>
      <c r="H33" s="7" t="s">
        <v>10</v>
      </c>
      <c r="I33" s="7" t="s">
        <v>22</v>
      </c>
      <c r="J33">
        <f t="shared" si="0"/>
        <v>1983</v>
      </c>
      <c r="K33" s="7"/>
      <c r="L33" s="7"/>
      <c r="M33" s="7"/>
      <c r="O33" s="18" t="str">
        <f>_xlfn.CONCAT(Table1[[#This Row],[date]]," ", Table1[[#This Row],[month]]," ",Table1[[#This Row],[year]])</f>
        <v>1 Jul 2002</v>
      </c>
      <c r="P33">
        <f t="shared" si="3"/>
        <v>20</v>
      </c>
    </row>
    <row r="34" spans="1:16" x14ac:dyDescent="0.3">
      <c r="A34" s="9" t="s">
        <v>54</v>
      </c>
      <c r="B34" s="7">
        <v>1995</v>
      </c>
      <c r="C34" s="7" t="s">
        <v>17</v>
      </c>
      <c r="D34" s="7">
        <v>1</v>
      </c>
      <c r="E34" s="7">
        <v>0</v>
      </c>
      <c r="F34" s="21">
        <v>1056</v>
      </c>
      <c r="G34" s="7" t="s">
        <v>11</v>
      </c>
      <c r="H34" s="7" t="s">
        <v>10</v>
      </c>
      <c r="I34" s="7" t="s">
        <v>12</v>
      </c>
      <c r="J34">
        <f t="shared" si="0"/>
        <v>1983</v>
      </c>
      <c r="K34" s="7"/>
      <c r="L34" s="7"/>
      <c r="M34" s="7"/>
      <c r="O34" s="18" t="str">
        <f>_xlfn.CONCAT(Table1[[#This Row],[date]]," ", Table1[[#This Row],[month]]," ",Table1[[#This Row],[year]])</f>
        <v>1 Jun 1995</v>
      </c>
      <c r="P34">
        <f t="shared" si="3"/>
        <v>28</v>
      </c>
    </row>
    <row r="35" spans="1:16" x14ac:dyDescent="0.3">
      <c r="A35" s="9" t="s">
        <v>55</v>
      </c>
      <c r="B35" s="7">
        <v>1993</v>
      </c>
      <c r="C35" s="7" t="s">
        <v>19</v>
      </c>
      <c r="D35" s="7">
        <v>28</v>
      </c>
      <c r="E35" s="7">
        <v>0</v>
      </c>
      <c r="F35" s="21">
        <v>1068</v>
      </c>
      <c r="G35" s="7" t="s">
        <v>11</v>
      </c>
      <c r="H35" s="7" t="s">
        <v>15</v>
      </c>
      <c r="I35" s="7" t="s">
        <v>12</v>
      </c>
      <c r="J35">
        <f t="shared" si="0"/>
        <v>1983</v>
      </c>
      <c r="K35" s="7"/>
      <c r="L35" s="7"/>
      <c r="M35" s="7"/>
      <c r="O35" s="18" t="str">
        <f>_xlfn.CONCAT(Table1[[#This Row],[date]]," ", Table1[[#This Row],[month]]," ",Table1[[#This Row],[year]])</f>
        <v>28 Sep 1993</v>
      </c>
      <c r="P35">
        <f t="shared" si="3"/>
        <v>29</v>
      </c>
    </row>
    <row r="36" spans="1:16" x14ac:dyDescent="0.3">
      <c r="A36" s="9" t="s">
        <v>56</v>
      </c>
      <c r="B36" s="7">
        <v>2004</v>
      </c>
      <c r="C36" s="7" t="s">
        <v>34</v>
      </c>
      <c r="D36" s="7">
        <v>24</v>
      </c>
      <c r="E36" s="7">
        <v>0</v>
      </c>
      <c r="F36" s="21">
        <v>1070</v>
      </c>
      <c r="G36" s="7" t="s">
        <v>11</v>
      </c>
      <c r="H36" s="7" t="s">
        <v>11</v>
      </c>
      <c r="I36" s="7" t="s">
        <v>12</v>
      </c>
      <c r="J36">
        <f t="shared" si="0"/>
        <v>1983</v>
      </c>
      <c r="K36" s="7"/>
      <c r="L36" s="7"/>
      <c r="M36" s="7"/>
      <c r="O36" s="18" t="str">
        <f>_xlfn.CONCAT(Table1[[#This Row],[date]]," ", Table1[[#This Row],[month]]," ",Table1[[#This Row],[year]])</f>
        <v>24 Aug 2004</v>
      </c>
      <c r="P36">
        <f t="shared" si="3"/>
        <v>18</v>
      </c>
    </row>
    <row r="37" spans="1:16" x14ac:dyDescent="0.3">
      <c r="A37" s="9" t="s">
        <v>57</v>
      </c>
      <c r="B37" s="7">
        <v>1997</v>
      </c>
      <c r="C37" s="7" t="s">
        <v>34</v>
      </c>
      <c r="D37" s="7">
        <v>13</v>
      </c>
      <c r="E37" s="7">
        <v>0</v>
      </c>
      <c r="F37" s="21">
        <v>1071</v>
      </c>
      <c r="G37" s="7" t="s">
        <v>11</v>
      </c>
      <c r="H37" s="7" t="s">
        <v>11</v>
      </c>
      <c r="I37" s="7" t="s">
        <v>12</v>
      </c>
      <c r="J37">
        <f t="shared" si="0"/>
        <v>1983</v>
      </c>
      <c r="K37" s="7"/>
      <c r="L37" s="7"/>
      <c r="M37" s="7"/>
      <c r="O37" s="18" t="str">
        <f>_xlfn.CONCAT(Table1[[#This Row],[date]]," ", Table1[[#This Row],[month]]," ",Table1[[#This Row],[year]])</f>
        <v>13 Aug 1997</v>
      </c>
      <c r="P37">
        <f t="shared" si="3"/>
        <v>25</v>
      </c>
    </row>
    <row r="38" spans="1:16" x14ac:dyDescent="0.3">
      <c r="A38" s="9" t="s">
        <v>58</v>
      </c>
      <c r="B38" s="7">
        <v>1998</v>
      </c>
      <c r="C38" s="7" t="s">
        <v>29</v>
      </c>
      <c r="D38" s="7">
        <v>26</v>
      </c>
      <c r="E38" s="7">
        <v>0</v>
      </c>
      <c r="F38" s="21">
        <v>1082</v>
      </c>
      <c r="G38" s="7" t="s">
        <v>11</v>
      </c>
      <c r="H38" s="7" t="s">
        <v>10</v>
      </c>
      <c r="I38" s="7" t="s">
        <v>12</v>
      </c>
      <c r="J38">
        <f t="shared" si="0"/>
        <v>1983</v>
      </c>
      <c r="K38" s="7"/>
      <c r="L38" s="7"/>
      <c r="M38" s="7"/>
      <c r="O38" s="18" t="str">
        <f>_xlfn.CONCAT(Table1[[#This Row],[date]]," ", Table1[[#This Row],[month]]," ",Table1[[#This Row],[year]])</f>
        <v>26 Dec 1998</v>
      </c>
      <c r="P38">
        <f t="shared" si="3"/>
        <v>24</v>
      </c>
    </row>
    <row r="39" spans="1:16" x14ac:dyDescent="0.3">
      <c r="A39" s="9" t="s">
        <v>59</v>
      </c>
      <c r="B39" s="7">
        <v>2002</v>
      </c>
      <c r="C39" s="7" t="s">
        <v>34</v>
      </c>
      <c r="D39" s="7">
        <v>13</v>
      </c>
      <c r="E39" s="7">
        <v>0</v>
      </c>
      <c r="F39" s="21">
        <v>1086</v>
      </c>
      <c r="G39" s="7" t="s">
        <v>11</v>
      </c>
      <c r="H39" s="7" t="s">
        <v>11</v>
      </c>
      <c r="I39" s="7" t="s">
        <v>12</v>
      </c>
      <c r="J39">
        <f t="shared" si="0"/>
        <v>1983</v>
      </c>
      <c r="K39" s="7"/>
      <c r="L39" s="7"/>
      <c r="M39" s="7"/>
      <c r="O39" s="18" t="str">
        <f>_xlfn.CONCAT(Table1[[#This Row],[date]]," ", Table1[[#This Row],[month]]," ",Table1[[#This Row],[year]])</f>
        <v>13 Aug 2002</v>
      </c>
      <c r="P39">
        <f t="shared" si="3"/>
        <v>20</v>
      </c>
    </row>
    <row r="40" spans="1:16" x14ac:dyDescent="0.3">
      <c r="A40" s="9" t="s">
        <v>60</v>
      </c>
      <c r="B40" s="7">
        <v>2004</v>
      </c>
      <c r="C40" s="7" t="s">
        <v>14</v>
      </c>
      <c r="D40" s="7">
        <v>12</v>
      </c>
      <c r="E40" s="7">
        <v>0</v>
      </c>
      <c r="F40" s="21">
        <v>1121.8699999999999</v>
      </c>
      <c r="G40" s="7" t="s">
        <v>11</v>
      </c>
      <c r="H40" s="7" t="s">
        <v>15</v>
      </c>
      <c r="I40" s="7" t="s">
        <v>12</v>
      </c>
      <c r="J40">
        <f t="shared" si="0"/>
        <v>1983</v>
      </c>
      <c r="K40" s="7"/>
      <c r="L40" s="7"/>
      <c r="M40" s="7"/>
      <c r="O40" s="18" t="str">
        <f>_xlfn.CONCAT(Table1[[#This Row],[date]]," ", Table1[[#This Row],[month]]," ",Table1[[#This Row],[year]])</f>
        <v>12 Nov 2004</v>
      </c>
      <c r="P40">
        <f t="shared" si="3"/>
        <v>18</v>
      </c>
    </row>
    <row r="41" spans="1:16" x14ac:dyDescent="0.3">
      <c r="A41" s="9" t="s">
        <v>61</v>
      </c>
      <c r="B41" s="7">
        <v>2004</v>
      </c>
      <c r="C41" s="7" t="s">
        <v>17</v>
      </c>
      <c r="D41" s="7">
        <v>14</v>
      </c>
      <c r="E41" s="7">
        <v>0</v>
      </c>
      <c r="F41" s="21">
        <v>1131.51</v>
      </c>
      <c r="G41" s="7" t="s">
        <v>11</v>
      </c>
      <c r="H41" s="7" t="s">
        <v>15</v>
      </c>
      <c r="I41" s="7" t="s">
        <v>12</v>
      </c>
      <c r="J41">
        <f t="shared" si="0"/>
        <v>1983</v>
      </c>
      <c r="K41" s="7"/>
      <c r="L41" s="7"/>
      <c r="M41" s="7"/>
      <c r="O41" s="18" t="str">
        <f>_xlfn.CONCAT(Table1[[#This Row],[date]]," ", Table1[[#This Row],[month]]," ",Table1[[#This Row],[year]])</f>
        <v>14 Jun 2004</v>
      </c>
      <c r="P41">
        <f t="shared" si="3"/>
        <v>18</v>
      </c>
    </row>
    <row r="42" spans="1:16" x14ac:dyDescent="0.3">
      <c r="A42" s="9" t="s">
        <v>62</v>
      </c>
      <c r="B42" s="7">
        <v>2002</v>
      </c>
      <c r="C42" s="7" t="s">
        <v>9</v>
      </c>
      <c r="D42" s="7">
        <v>19</v>
      </c>
      <c r="E42" s="7">
        <v>0</v>
      </c>
      <c r="F42" s="21">
        <v>1132</v>
      </c>
      <c r="G42" s="7" t="s">
        <v>11</v>
      </c>
      <c r="H42" s="7" t="s">
        <v>15</v>
      </c>
      <c r="I42" s="7" t="s">
        <v>12</v>
      </c>
      <c r="J42">
        <f t="shared" si="0"/>
        <v>1983</v>
      </c>
      <c r="K42" s="7"/>
      <c r="L42" s="7"/>
      <c r="M42" s="7"/>
      <c r="O42" s="18" t="str">
        <f>_xlfn.CONCAT(Table1[[#This Row],[date]]," ", Table1[[#This Row],[month]]," ",Table1[[#This Row],[year]])</f>
        <v>19 Jul 2002</v>
      </c>
      <c r="P42">
        <f t="shared" si="3"/>
        <v>20</v>
      </c>
    </row>
    <row r="43" spans="1:16" x14ac:dyDescent="0.3">
      <c r="A43" s="9" t="s">
        <v>63</v>
      </c>
      <c r="B43" s="7">
        <v>2004</v>
      </c>
      <c r="C43" s="7" t="s">
        <v>36</v>
      </c>
      <c r="D43" s="7">
        <v>6</v>
      </c>
      <c r="E43" s="7">
        <v>0</v>
      </c>
      <c r="F43" s="21">
        <v>1135</v>
      </c>
      <c r="G43" s="7" t="s">
        <v>11</v>
      </c>
      <c r="H43" s="7" t="s">
        <v>11</v>
      </c>
      <c r="I43" s="7" t="s">
        <v>12</v>
      </c>
      <c r="J43">
        <f t="shared" si="0"/>
        <v>1983</v>
      </c>
      <c r="K43" s="7"/>
      <c r="L43" s="7"/>
      <c r="M43" s="7"/>
      <c r="O43" s="18" t="str">
        <f>_xlfn.CONCAT(Table1[[#This Row],[date]]," ", Table1[[#This Row],[month]]," ",Table1[[#This Row],[year]])</f>
        <v>6 Oct 2004</v>
      </c>
      <c r="P43">
        <f t="shared" si="3"/>
        <v>18</v>
      </c>
    </row>
    <row r="44" spans="1:16" x14ac:dyDescent="0.3">
      <c r="A44" s="9" t="s">
        <v>64</v>
      </c>
      <c r="B44" s="7">
        <v>2004</v>
      </c>
      <c r="C44" s="7" t="s">
        <v>17</v>
      </c>
      <c r="D44" s="7">
        <v>11</v>
      </c>
      <c r="E44" s="7">
        <v>0</v>
      </c>
      <c r="F44" s="21">
        <v>1135.94</v>
      </c>
      <c r="G44" s="7" t="s">
        <v>11</v>
      </c>
      <c r="H44" s="7" t="s">
        <v>11</v>
      </c>
      <c r="I44" s="7" t="s">
        <v>12</v>
      </c>
      <c r="J44">
        <f t="shared" si="0"/>
        <v>1983</v>
      </c>
      <c r="K44" s="7"/>
      <c r="L44" s="7"/>
      <c r="M44" s="7"/>
      <c r="O44" s="18" t="str">
        <f>_xlfn.CONCAT(Table1[[#This Row],[date]]," ", Table1[[#This Row],[month]]," ",Table1[[#This Row],[year]])</f>
        <v>11 Jun 2004</v>
      </c>
      <c r="P44">
        <f t="shared" si="3"/>
        <v>18</v>
      </c>
    </row>
    <row r="45" spans="1:16" x14ac:dyDescent="0.3">
      <c r="A45" s="9" t="s">
        <v>65</v>
      </c>
      <c r="B45" s="7">
        <v>2004</v>
      </c>
      <c r="C45" s="7" t="s">
        <v>14</v>
      </c>
      <c r="D45" s="7">
        <v>28</v>
      </c>
      <c r="E45" s="7">
        <v>0</v>
      </c>
      <c r="F45" s="21">
        <v>1136.4000000000001</v>
      </c>
      <c r="G45" s="7" t="s">
        <v>11</v>
      </c>
      <c r="H45" s="7" t="s">
        <v>11</v>
      </c>
      <c r="I45" s="7" t="s">
        <v>12</v>
      </c>
      <c r="J45">
        <f t="shared" si="0"/>
        <v>1983</v>
      </c>
      <c r="K45" s="7"/>
      <c r="L45" s="7"/>
      <c r="M45" s="7"/>
      <c r="O45" s="18" t="str">
        <f>_xlfn.CONCAT(Table1[[#This Row],[date]]," ", Table1[[#This Row],[month]]," ",Table1[[#This Row],[year]])</f>
        <v>28 Nov 2004</v>
      </c>
      <c r="P45">
        <f t="shared" si="3"/>
        <v>18</v>
      </c>
    </row>
    <row r="46" spans="1:16" x14ac:dyDescent="0.3">
      <c r="A46" s="9" t="s">
        <v>66</v>
      </c>
      <c r="B46" s="7">
        <v>2002</v>
      </c>
      <c r="C46" s="7" t="s">
        <v>34</v>
      </c>
      <c r="D46" s="7">
        <v>11</v>
      </c>
      <c r="E46" s="7">
        <v>0</v>
      </c>
      <c r="F46" s="21">
        <v>1137</v>
      </c>
      <c r="G46" s="7" t="s">
        <v>11</v>
      </c>
      <c r="H46" s="7" t="s">
        <v>15</v>
      </c>
      <c r="I46" s="7" t="s">
        <v>12</v>
      </c>
      <c r="J46">
        <f t="shared" si="0"/>
        <v>1983</v>
      </c>
      <c r="K46" s="7"/>
      <c r="L46" s="7"/>
      <c r="M46" s="7"/>
      <c r="O46" s="18" t="str">
        <f>_xlfn.CONCAT(Table1[[#This Row],[date]]," ", Table1[[#This Row],[month]]," ",Table1[[#This Row],[year]])</f>
        <v>11 Aug 2002</v>
      </c>
      <c r="P46">
        <f t="shared" si="3"/>
        <v>20</v>
      </c>
    </row>
    <row r="47" spans="1:16" x14ac:dyDescent="0.3">
      <c r="A47" s="9" t="s">
        <v>30</v>
      </c>
      <c r="B47" s="7">
        <v>2004</v>
      </c>
      <c r="C47" s="7" t="s">
        <v>14</v>
      </c>
      <c r="D47" s="7">
        <v>6</v>
      </c>
      <c r="E47" s="7">
        <v>0</v>
      </c>
      <c r="F47" s="21">
        <v>1137.01</v>
      </c>
      <c r="G47" s="7" t="s">
        <v>11</v>
      </c>
      <c r="H47" s="7" t="s">
        <v>15</v>
      </c>
      <c r="I47" s="7" t="s">
        <v>12</v>
      </c>
      <c r="J47">
        <f t="shared" si="0"/>
        <v>1983</v>
      </c>
      <c r="K47" s="7"/>
      <c r="L47" s="7"/>
      <c r="M47" s="7"/>
      <c r="O47" s="18" t="str">
        <f>_xlfn.CONCAT(Table1[[#This Row],[date]]," ", Table1[[#This Row],[month]]," ",Table1[[#This Row],[year]])</f>
        <v>6 Nov 2004</v>
      </c>
      <c r="P47">
        <f t="shared" si="3"/>
        <v>18</v>
      </c>
    </row>
    <row r="48" spans="1:16" x14ac:dyDescent="0.3">
      <c r="A48" s="9" t="s">
        <v>67</v>
      </c>
      <c r="B48" s="7">
        <v>2004</v>
      </c>
      <c r="C48" s="7" t="s">
        <v>36</v>
      </c>
      <c r="D48" s="7">
        <v>15</v>
      </c>
      <c r="E48" s="7">
        <v>0</v>
      </c>
      <c r="F48" s="21">
        <v>1137.01</v>
      </c>
      <c r="G48" s="7" t="s">
        <v>11</v>
      </c>
      <c r="H48" s="7" t="s">
        <v>15</v>
      </c>
      <c r="I48" s="7" t="s">
        <v>12</v>
      </c>
      <c r="J48">
        <f t="shared" si="0"/>
        <v>1983</v>
      </c>
      <c r="K48" s="7"/>
      <c r="L48" s="7"/>
      <c r="M48" s="7"/>
      <c r="O48" s="18" t="str">
        <f>_xlfn.CONCAT(Table1[[#This Row],[date]]," ", Table1[[#This Row],[month]]," ",Table1[[#This Row],[year]])</f>
        <v>15 Oct 2004</v>
      </c>
      <c r="P48">
        <f t="shared" si="3"/>
        <v>18</v>
      </c>
    </row>
    <row r="49" spans="1:16" x14ac:dyDescent="0.3">
      <c r="A49" s="9" t="s">
        <v>68</v>
      </c>
      <c r="B49" s="7">
        <v>2004</v>
      </c>
      <c r="C49" s="7" t="s">
        <v>14</v>
      </c>
      <c r="D49" s="7">
        <v>27</v>
      </c>
      <c r="E49" s="7">
        <v>0</v>
      </c>
      <c r="F49" s="21">
        <v>1137.47</v>
      </c>
      <c r="G49" s="7" t="s">
        <v>11</v>
      </c>
      <c r="H49" s="7" t="s">
        <v>10</v>
      </c>
      <c r="I49" s="7" t="s">
        <v>12</v>
      </c>
      <c r="J49">
        <f t="shared" si="0"/>
        <v>1983</v>
      </c>
      <c r="K49" s="7"/>
      <c r="L49" s="7"/>
      <c r="M49" s="7"/>
      <c r="O49" s="18" t="str">
        <f>_xlfn.CONCAT(Table1[[#This Row],[date]]," ", Table1[[#This Row],[month]]," ",Table1[[#This Row],[year]])</f>
        <v>27 Nov 2004</v>
      </c>
      <c r="P49">
        <f t="shared" si="3"/>
        <v>18</v>
      </c>
    </row>
    <row r="50" spans="1:16" x14ac:dyDescent="0.3">
      <c r="A50" s="9" t="s">
        <v>69</v>
      </c>
      <c r="B50" s="7">
        <v>2001</v>
      </c>
      <c r="C50" s="7" t="s">
        <v>36</v>
      </c>
      <c r="D50" s="7">
        <v>25</v>
      </c>
      <c r="E50" s="7">
        <v>0</v>
      </c>
      <c r="F50" s="21">
        <v>1141</v>
      </c>
      <c r="G50" s="7" t="s">
        <v>11</v>
      </c>
      <c r="H50" s="7" t="s">
        <v>15</v>
      </c>
      <c r="I50" s="7" t="s">
        <v>12</v>
      </c>
      <c r="J50">
        <f t="shared" si="0"/>
        <v>1983</v>
      </c>
      <c r="K50" s="7"/>
      <c r="L50" s="7"/>
      <c r="M50" s="7"/>
      <c r="O50" s="18" t="str">
        <f>_xlfn.CONCAT(Table1[[#This Row],[date]]," ", Table1[[#This Row],[month]]," ",Table1[[#This Row],[year]])</f>
        <v>25 Oct 2001</v>
      </c>
      <c r="P50">
        <f t="shared" si="3"/>
        <v>21</v>
      </c>
    </row>
    <row r="51" spans="1:16" x14ac:dyDescent="0.3">
      <c r="A51" s="9" t="s">
        <v>70</v>
      </c>
      <c r="B51" s="7">
        <v>2004</v>
      </c>
      <c r="C51" s="7" t="s">
        <v>19</v>
      </c>
      <c r="D51" s="7">
        <v>12</v>
      </c>
      <c r="E51" s="7">
        <v>0</v>
      </c>
      <c r="F51" s="21">
        <v>1141.45</v>
      </c>
      <c r="G51" s="7" t="s">
        <v>11</v>
      </c>
      <c r="H51" s="7" t="s">
        <v>11</v>
      </c>
      <c r="I51" s="7" t="s">
        <v>12</v>
      </c>
      <c r="J51">
        <f t="shared" si="0"/>
        <v>1983</v>
      </c>
      <c r="K51" s="7"/>
      <c r="L51" s="7"/>
      <c r="M51" s="7"/>
      <c r="O51" s="18" t="str">
        <f>_xlfn.CONCAT(Table1[[#This Row],[date]]," ", Table1[[#This Row],[month]]," ",Table1[[#This Row],[year]])</f>
        <v>12 Sep 2004</v>
      </c>
      <c r="P51">
        <f t="shared" si="3"/>
        <v>18</v>
      </c>
    </row>
    <row r="52" spans="1:16" x14ac:dyDescent="0.3">
      <c r="A52" s="9" t="s">
        <v>71</v>
      </c>
      <c r="B52" s="7">
        <v>2002</v>
      </c>
      <c r="C52" s="7" t="s">
        <v>36</v>
      </c>
      <c r="D52" s="7">
        <v>1</v>
      </c>
      <c r="E52" s="7">
        <v>0</v>
      </c>
      <c r="F52" s="21">
        <v>1142</v>
      </c>
      <c r="G52" s="7" t="s">
        <v>11</v>
      </c>
      <c r="H52" s="7" t="s">
        <v>10</v>
      </c>
      <c r="I52" s="7" t="s">
        <v>41</v>
      </c>
      <c r="J52">
        <f t="shared" si="0"/>
        <v>1983</v>
      </c>
      <c r="K52" s="7"/>
      <c r="L52" s="7"/>
      <c r="M52" s="7"/>
      <c r="O52" s="18" t="str">
        <f>_xlfn.CONCAT(Table1[[#This Row],[date]]," ", Table1[[#This Row],[month]]," ",Table1[[#This Row],[year]])</f>
        <v>1 Oct 2002</v>
      </c>
      <c r="P52">
        <f t="shared" si="3"/>
        <v>20</v>
      </c>
    </row>
    <row r="53" spans="1:16" x14ac:dyDescent="0.3">
      <c r="A53" s="9" t="s">
        <v>72</v>
      </c>
      <c r="B53" s="7">
        <v>2004</v>
      </c>
      <c r="C53" s="7" t="s">
        <v>17</v>
      </c>
      <c r="D53" s="7">
        <v>10</v>
      </c>
      <c r="E53" s="7">
        <v>0</v>
      </c>
      <c r="F53" s="21">
        <v>1146.8</v>
      </c>
      <c r="G53" s="7" t="s">
        <v>10</v>
      </c>
      <c r="H53" s="7" t="s">
        <v>10</v>
      </c>
      <c r="I53" s="7" t="s">
        <v>12</v>
      </c>
      <c r="J53">
        <f t="shared" si="0"/>
        <v>1983</v>
      </c>
      <c r="K53" s="7"/>
      <c r="L53" s="7"/>
      <c r="M53" s="7"/>
      <c r="O53" s="18" t="str">
        <f>_xlfn.CONCAT(Table1[[#This Row],[date]]," ", Table1[[#This Row],[month]]," ",Table1[[#This Row],[year]])</f>
        <v>10 Jun 2004</v>
      </c>
      <c r="P53">
        <f t="shared" si="3"/>
        <v>18</v>
      </c>
    </row>
    <row r="54" spans="1:16" x14ac:dyDescent="0.3">
      <c r="A54" s="9" t="s">
        <v>73</v>
      </c>
      <c r="B54" s="7">
        <v>2003</v>
      </c>
      <c r="C54" s="7" t="s">
        <v>17</v>
      </c>
      <c r="D54" s="7">
        <v>12</v>
      </c>
      <c r="E54" s="7">
        <v>0</v>
      </c>
      <c r="F54" s="21">
        <v>1149</v>
      </c>
      <c r="G54" s="7" t="s">
        <v>10</v>
      </c>
      <c r="H54" s="7" t="s">
        <v>15</v>
      </c>
      <c r="I54" s="7" t="s">
        <v>22</v>
      </c>
      <c r="J54">
        <f t="shared" si="0"/>
        <v>1983</v>
      </c>
      <c r="K54" s="7"/>
      <c r="L54" s="7"/>
      <c r="M54" s="7"/>
      <c r="O54" s="18" t="str">
        <f>_xlfn.CONCAT(Table1[[#This Row],[date]]," ", Table1[[#This Row],[month]]," ",Table1[[#This Row],[year]])</f>
        <v>12 Jun 2003</v>
      </c>
      <c r="P54">
        <f t="shared" si="3"/>
        <v>19</v>
      </c>
    </row>
    <row r="55" spans="1:16" x14ac:dyDescent="0.3">
      <c r="A55" s="9" t="s">
        <v>74</v>
      </c>
      <c r="B55" s="7">
        <v>2004</v>
      </c>
      <c r="C55" s="7" t="s">
        <v>9</v>
      </c>
      <c r="D55" s="7">
        <v>18</v>
      </c>
      <c r="E55" s="7">
        <v>0</v>
      </c>
      <c r="F55" s="21">
        <v>1149.4000000000001</v>
      </c>
      <c r="G55" s="7" t="s">
        <v>10</v>
      </c>
      <c r="H55" s="7" t="s">
        <v>10</v>
      </c>
      <c r="I55" s="7" t="s">
        <v>12</v>
      </c>
      <c r="J55">
        <f t="shared" si="0"/>
        <v>1983</v>
      </c>
      <c r="K55" s="7"/>
      <c r="L55" s="7"/>
      <c r="M55" s="7"/>
      <c r="O55" s="18" t="str">
        <f>_xlfn.CONCAT(Table1[[#This Row],[date]]," ", Table1[[#This Row],[month]]," ",Table1[[#This Row],[year]])</f>
        <v>18 Jul 2004</v>
      </c>
      <c r="P55">
        <f t="shared" si="3"/>
        <v>18</v>
      </c>
    </row>
    <row r="56" spans="1:16" x14ac:dyDescent="0.3">
      <c r="A56" s="9" t="s">
        <v>75</v>
      </c>
      <c r="B56" s="7">
        <v>1994</v>
      </c>
      <c r="C56" s="7" t="s">
        <v>9</v>
      </c>
      <c r="D56" s="7">
        <v>26</v>
      </c>
      <c r="E56" s="7">
        <v>0</v>
      </c>
      <c r="F56" s="21">
        <v>1158.32</v>
      </c>
      <c r="G56" s="7" t="s">
        <v>10</v>
      </c>
      <c r="H56" s="7" t="s">
        <v>15</v>
      </c>
      <c r="I56" s="7" t="s">
        <v>12</v>
      </c>
      <c r="J56">
        <f t="shared" si="0"/>
        <v>1983</v>
      </c>
      <c r="K56" s="7"/>
      <c r="L56" s="7"/>
      <c r="M56" s="7"/>
      <c r="O56" s="18" t="str">
        <f>_xlfn.CONCAT(Table1[[#This Row],[date]]," ", Table1[[#This Row],[month]]," ",Table1[[#This Row],[year]])</f>
        <v>26 Jul 1994</v>
      </c>
      <c r="P56">
        <f t="shared" si="3"/>
        <v>28</v>
      </c>
    </row>
    <row r="57" spans="1:16" x14ac:dyDescent="0.3">
      <c r="A57" s="9" t="s">
        <v>76</v>
      </c>
      <c r="B57" s="7">
        <v>2004</v>
      </c>
      <c r="C57" s="7" t="s">
        <v>14</v>
      </c>
      <c r="D57" s="7">
        <v>11</v>
      </c>
      <c r="E57" s="7">
        <v>0</v>
      </c>
      <c r="F57" s="21">
        <v>1163.46</v>
      </c>
      <c r="G57" s="7" t="s">
        <v>10</v>
      </c>
      <c r="H57" s="7" t="s">
        <v>11</v>
      </c>
      <c r="I57" s="7" t="s">
        <v>12</v>
      </c>
      <c r="J57">
        <f t="shared" si="0"/>
        <v>1983</v>
      </c>
      <c r="K57" s="7"/>
      <c r="L57" s="7"/>
      <c r="M57" s="7"/>
      <c r="O57" s="18" t="str">
        <f>_xlfn.CONCAT(Table1[[#This Row],[date]]," ", Table1[[#This Row],[month]]," ",Table1[[#This Row],[year]])</f>
        <v>11 Nov 2004</v>
      </c>
      <c r="P57">
        <f t="shared" si="3"/>
        <v>18</v>
      </c>
    </row>
    <row r="58" spans="1:16" x14ac:dyDescent="0.3">
      <c r="A58" s="9" t="s">
        <v>77</v>
      </c>
      <c r="B58" s="7">
        <v>2002</v>
      </c>
      <c r="C58" s="7" t="s">
        <v>17</v>
      </c>
      <c r="D58" s="7">
        <v>11</v>
      </c>
      <c r="E58" s="7">
        <v>0</v>
      </c>
      <c r="F58" s="21">
        <v>1165</v>
      </c>
      <c r="G58" s="7" t="s">
        <v>10</v>
      </c>
      <c r="H58" s="7" t="s">
        <v>11</v>
      </c>
      <c r="I58" s="7" t="s">
        <v>22</v>
      </c>
      <c r="J58">
        <f t="shared" si="0"/>
        <v>1983</v>
      </c>
      <c r="K58" s="7"/>
      <c r="L58" s="7"/>
      <c r="M58" s="7"/>
      <c r="O58" s="18" t="str">
        <f>_xlfn.CONCAT(Table1[[#This Row],[date]]," ", Table1[[#This Row],[month]]," ",Table1[[#This Row],[year]])</f>
        <v>11 Jun 2002</v>
      </c>
      <c r="P58">
        <f t="shared" si="3"/>
        <v>20</v>
      </c>
    </row>
    <row r="59" spans="1:16" x14ac:dyDescent="0.3">
      <c r="A59" s="9" t="s">
        <v>78</v>
      </c>
      <c r="B59" s="7">
        <v>2001</v>
      </c>
      <c r="C59" s="7" t="s">
        <v>14</v>
      </c>
      <c r="D59" s="7">
        <v>12</v>
      </c>
      <c r="E59" s="7">
        <v>0</v>
      </c>
      <c r="F59" s="21">
        <v>1167</v>
      </c>
      <c r="G59" s="7" t="s">
        <v>10</v>
      </c>
      <c r="H59" s="7" t="s">
        <v>15</v>
      </c>
      <c r="I59" s="7" t="s">
        <v>12</v>
      </c>
      <c r="J59">
        <f t="shared" si="0"/>
        <v>1983</v>
      </c>
      <c r="K59" s="7"/>
      <c r="L59" s="7"/>
      <c r="M59" s="7"/>
      <c r="O59" s="18" t="str">
        <f>_xlfn.CONCAT(Table1[[#This Row],[date]]," ", Table1[[#This Row],[month]]," ",Table1[[#This Row],[year]])</f>
        <v>12 Nov 2001</v>
      </c>
      <c r="P59">
        <f t="shared" si="3"/>
        <v>21</v>
      </c>
    </row>
    <row r="60" spans="1:16" x14ac:dyDescent="0.3">
      <c r="A60" s="9" t="s">
        <v>79</v>
      </c>
      <c r="B60" s="7">
        <v>1996</v>
      </c>
      <c r="C60" s="7" t="s">
        <v>34</v>
      </c>
      <c r="D60" s="7">
        <v>11</v>
      </c>
      <c r="E60" s="7">
        <v>0</v>
      </c>
      <c r="F60" s="21">
        <v>1178</v>
      </c>
      <c r="G60" s="7" t="s">
        <v>10</v>
      </c>
      <c r="H60" s="7" t="s">
        <v>11</v>
      </c>
      <c r="I60" s="7" t="s">
        <v>12</v>
      </c>
      <c r="J60">
        <f t="shared" si="0"/>
        <v>1983</v>
      </c>
      <c r="K60" s="7"/>
      <c r="L60" s="7"/>
      <c r="M60" s="7"/>
      <c r="O60" s="18" t="str">
        <f>_xlfn.CONCAT(Table1[[#This Row],[date]]," ", Table1[[#This Row],[month]]," ",Table1[[#This Row],[year]])</f>
        <v>11 Aug 1996</v>
      </c>
      <c r="P60">
        <f t="shared" si="3"/>
        <v>26</v>
      </c>
    </row>
    <row r="61" spans="1:16" x14ac:dyDescent="0.3">
      <c r="A61" s="9" t="s">
        <v>80</v>
      </c>
      <c r="B61" s="7">
        <v>1997</v>
      </c>
      <c r="C61" s="7" t="s">
        <v>17</v>
      </c>
      <c r="D61" s="7">
        <v>28</v>
      </c>
      <c r="E61" s="7">
        <v>0</v>
      </c>
      <c r="F61" s="21">
        <v>1178.07</v>
      </c>
      <c r="G61" s="7" t="s">
        <v>10</v>
      </c>
      <c r="H61" s="7" t="s">
        <v>10</v>
      </c>
      <c r="I61" s="7" t="s">
        <v>12</v>
      </c>
      <c r="J61">
        <f t="shared" si="0"/>
        <v>1983</v>
      </c>
      <c r="K61" s="7"/>
      <c r="L61" s="7"/>
      <c r="M61" s="7"/>
      <c r="O61" s="18" t="str">
        <f>_xlfn.CONCAT(Table1[[#This Row],[date]]," ", Table1[[#This Row],[month]]," ",Table1[[#This Row],[year]])</f>
        <v>28 Jun 1997</v>
      </c>
      <c r="P61">
        <f t="shared" si="3"/>
        <v>25</v>
      </c>
    </row>
    <row r="62" spans="1:16" x14ac:dyDescent="0.3">
      <c r="A62" s="9" t="s">
        <v>81</v>
      </c>
      <c r="B62" s="7">
        <v>2002</v>
      </c>
      <c r="C62" s="7" t="s">
        <v>34</v>
      </c>
      <c r="D62" s="7">
        <v>26</v>
      </c>
      <c r="E62" s="7">
        <v>0</v>
      </c>
      <c r="F62" s="21">
        <v>1191</v>
      </c>
      <c r="G62" s="7" t="s">
        <v>10</v>
      </c>
      <c r="H62" s="7" t="s">
        <v>15</v>
      </c>
      <c r="I62" s="7" t="s">
        <v>12</v>
      </c>
      <c r="J62">
        <f t="shared" si="0"/>
        <v>1983</v>
      </c>
      <c r="K62" s="7"/>
      <c r="L62" s="7"/>
      <c r="M62" s="7"/>
      <c r="O62" s="18" t="str">
        <f>_xlfn.CONCAT(Table1[[#This Row],[date]]," ", Table1[[#This Row],[month]]," ",Table1[[#This Row],[year]])</f>
        <v>26 Aug 2002</v>
      </c>
      <c r="P62">
        <f t="shared" si="3"/>
        <v>20</v>
      </c>
    </row>
    <row r="63" spans="1:16" x14ac:dyDescent="0.3">
      <c r="A63" s="9" t="s">
        <v>82</v>
      </c>
      <c r="B63" s="7">
        <v>1999</v>
      </c>
      <c r="C63" s="7" t="s">
        <v>17</v>
      </c>
      <c r="D63" s="7">
        <v>28</v>
      </c>
      <c r="E63" s="7">
        <v>0</v>
      </c>
      <c r="F63" s="21">
        <v>1200</v>
      </c>
      <c r="G63" s="7" t="s">
        <v>10</v>
      </c>
      <c r="H63" s="7" t="s">
        <v>11</v>
      </c>
      <c r="I63" s="7" t="s">
        <v>22</v>
      </c>
      <c r="J63">
        <f t="shared" si="0"/>
        <v>1983</v>
      </c>
      <c r="K63" s="7"/>
      <c r="L63" s="7"/>
      <c r="M63" s="7"/>
      <c r="O63" s="18" t="str">
        <f>_xlfn.CONCAT(Table1[[#This Row],[date]]," ", Table1[[#This Row],[month]]," ",Table1[[#This Row],[year]])</f>
        <v>28 Jun 1999</v>
      </c>
      <c r="P63">
        <f t="shared" si="3"/>
        <v>23</v>
      </c>
    </row>
    <row r="64" spans="1:16" x14ac:dyDescent="0.3">
      <c r="A64" s="9" t="s">
        <v>83</v>
      </c>
      <c r="B64" s="7">
        <v>1992</v>
      </c>
      <c r="C64" s="7" t="s">
        <v>36</v>
      </c>
      <c r="D64" s="7">
        <v>6</v>
      </c>
      <c r="E64" s="7">
        <v>0</v>
      </c>
      <c r="F64" s="21">
        <v>1200.55</v>
      </c>
      <c r="G64" s="7" t="s">
        <v>10</v>
      </c>
      <c r="H64" s="7" t="s">
        <v>11</v>
      </c>
      <c r="I64" s="7" t="s">
        <v>12</v>
      </c>
      <c r="J64">
        <f t="shared" si="0"/>
        <v>1983</v>
      </c>
      <c r="K64" s="7"/>
      <c r="L64" s="7"/>
      <c r="M64" s="7"/>
      <c r="O64" s="18" t="str">
        <f>_xlfn.CONCAT(Table1[[#This Row],[date]]," ", Table1[[#This Row],[month]]," ",Table1[[#This Row],[year]])</f>
        <v>6 Oct 1992</v>
      </c>
      <c r="P64">
        <f t="shared" si="3"/>
        <v>30</v>
      </c>
    </row>
    <row r="65" spans="1:16" x14ac:dyDescent="0.3">
      <c r="A65" s="9" t="s">
        <v>84</v>
      </c>
      <c r="B65" s="7">
        <v>2004</v>
      </c>
      <c r="C65" s="7" t="s">
        <v>17</v>
      </c>
      <c r="D65" s="7">
        <v>2</v>
      </c>
      <c r="E65" s="7">
        <v>0</v>
      </c>
      <c r="F65" s="21">
        <v>1210</v>
      </c>
      <c r="G65" s="7" t="s">
        <v>10</v>
      </c>
      <c r="H65" s="7" t="s">
        <v>15</v>
      </c>
      <c r="I65" s="7" t="s">
        <v>12</v>
      </c>
      <c r="J65">
        <f t="shared" si="0"/>
        <v>1983</v>
      </c>
      <c r="K65" s="7"/>
      <c r="L65" s="7"/>
      <c r="M65" s="7"/>
      <c r="O65" s="18" t="str">
        <f>_xlfn.CONCAT(Table1[[#This Row],[date]]," ", Table1[[#This Row],[month]]," ",Table1[[#This Row],[year]])</f>
        <v>2 Jun 2004</v>
      </c>
      <c r="P65">
        <f t="shared" si="3"/>
        <v>19</v>
      </c>
    </row>
    <row r="66" spans="1:16" x14ac:dyDescent="0.3">
      <c r="A66" s="9" t="s">
        <v>85</v>
      </c>
      <c r="B66" s="7">
        <v>1996</v>
      </c>
      <c r="C66" s="7" t="s">
        <v>14</v>
      </c>
      <c r="D66" s="7">
        <v>4</v>
      </c>
      <c r="E66" s="7">
        <v>0</v>
      </c>
      <c r="F66" s="21">
        <v>1220</v>
      </c>
      <c r="G66" s="7" t="s">
        <v>10</v>
      </c>
      <c r="H66" s="7" t="s">
        <v>11</v>
      </c>
      <c r="I66" s="7" t="s">
        <v>22</v>
      </c>
      <c r="J66">
        <f t="shared" ref="J66:J129" si="4">ROUND(AVERAGE(B:B),0)</f>
        <v>1983</v>
      </c>
      <c r="K66" s="7"/>
      <c r="L66" s="7"/>
      <c r="M66" s="7"/>
      <c r="O66" s="18" t="str">
        <f>_xlfn.CONCAT(Table1[[#This Row],[date]]," ", Table1[[#This Row],[month]]," ",Table1[[#This Row],[year]])</f>
        <v>4 Nov 1996</v>
      </c>
      <c r="P66">
        <f t="shared" si="3"/>
        <v>26</v>
      </c>
    </row>
    <row r="67" spans="1:16" x14ac:dyDescent="0.3">
      <c r="A67" s="9" t="s">
        <v>86</v>
      </c>
      <c r="B67" s="7">
        <v>2004</v>
      </c>
      <c r="C67" s="7" t="s">
        <v>9</v>
      </c>
      <c r="D67" s="7">
        <v>9</v>
      </c>
      <c r="E67" s="7">
        <v>0</v>
      </c>
      <c r="F67" s="21">
        <v>1224</v>
      </c>
      <c r="G67" s="7" t="s">
        <v>10</v>
      </c>
      <c r="H67" s="7" t="s">
        <v>15</v>
      </c>
      <c r="I67" s="7" t="s">
        <v>12</v>
      </c>
      <c r="J67">
        <f t="shared" si="4"/>
        <v>1983</v>
      </c>
      <c r="K67" s="7"/>
      <c r="L67" s="7"/>
      <c r="M67" s="7"/>
      <c r="O67" s="18" t="str">
        <f>_xlfn.CONCAT(Table1[[#This Row],[date]]," ", Table1[[#This Row],[month]]," ",Table1[[#This Row],[year]])</f>
        <v>9 Jul 2004</v>
      </c>
      <c r="P67">
        <f t="shared" ref="P67:P130" si="5">DATEDIF(O67,"8-6-2023","y")</f>
        <v>18</v>
      </c>
    </row>
    <row r="68" spans="1:16" x14ac:dyDescent="0.3">
      <c r="A68" s="9" t="s">
        <v>87</v>
      </c>
      <c r="B68" s="7">
        <v>2004</v>
      </c>
      <c r="C68" s="7" t="s">
        <v>36</v>
      </c>
      <c r="D68" s="7">
        <v>16</v>
      </c>
      <c r="E68" s="7">
        <v>0</v>
      </c>
      <c r="F68" s="21">
        <v>1228</v>
      </c>
      <c r="G68" s="7" t="s">
        <v>10</v>
      </c>
      <c r="H68" s="7" t="s">
        <v>15</v>
      </c>
      <c r="I68" s="7" t="s">
        <v>22</v>
      </c>
      <c r="J68">
        <f t="shared" si="4"/>
        <v>1983</v>
      </c>
      <c r="K68" s="7"/>
      <c r="L68" s="7"/>
      <c r="M68" s="7"/>
      <c r="O68" s="18" t="str">
        <f>_xlfn.CONCAT(Table1[[#This Row],[date]]," ", Table1[[#This Row],[month]]," ",Table1[[#This Row],[year]])</f>
        <v>16 Oct 2004</v>
      </c>
      <c r="P68">
        <f t="shared" si="5"/>
        <v>18</v>
      </c>
    </row>
    <row r="69" spans="1:16" x14ac:dyDescent="0.3">
      <c r="A69" s="9" t="s">
        <v>88</v>
      </c>
      <c r="B69" s="7">
        <v>1998</v>
      </c>
      <c r="C69" s="7" t="s">
        <v>9</v>
      </c>
      <c r="D69" s="7">
        <v>13</v>
      </c>
      <c r="E69" s="7">
        <v>0</v>
      </c>
      <c r="F69" s="21">
        <v>1234</v>
      </c>
      <c r="G69" s="7" t="s">
        <v>10</v>
      </c>
      <c r="H69" s="7" t="s">
        <v>15</v>
      </c>
      <c r="I69" s="7" t="s">
        <v>12</v>
      </c>
      <c r="J69">
        <f t="shared" si="4"/>
        <v>1983</v>
      </c>
      <c r="K69" s="7"/>
      <c r="L69" s="7"/>
      <c r="M69" s="7"/>
      <c r="O69" s="18" t="str">
        <f>_xlfn.CONCAT(Table1[[#This Row],[date]]," ", Table1[[#This Row],[month]]," ",Table1[[#This Row],[year]])</f>
        <v>13 Jul 1998</v>
      </c>
      <c r="P69">
        <f t="shared" si="5"/>
        <v>24</v>
      </c>
    </row>
    <row r="70" spans="1:16" x14ac:dyDescent="0.3">
      <c r="A70" s="9" t="s">
        <v>89</v>
      </c>
      <c r="B70" s="7">
        <v>2002</v>
      </c>
      <c r="C70" s="7" t="s">
        <v>29</v>
      </c>
      <c r="D70" s="7">
        <v>12</v>
      </c>
      <c r="E70" s="7">
        <v>0</v>
      </c>
      <c r="F70" s="21">
        <v>1237</v>
      </c>
      <c r="G70" s="7" t="s">
        <v>10</v>
      </c>
      <c r="H70" s="7" t="s">
        <v>10</v>
      </c>
      <c r="I70" s="7" t="s">
        <v>12</v>
      </c>
      <c r="J70">
        <f t="shared" si="4"/>
        <v>1983</v>
      </c>
      <c r="K70" s="7"/>
      <c r="L70" s="7"/>
      <c r="M70" s="7"/>
      <c r="O70" s="18" t="str">
        <f>_xlfn.CONCAT(Table1[[#This Row],[date]]," ", Table1[[#This Row],[month]]," ",Table1[[#This Row],[year]])</f>
        <v>12 Dec 2002</v>
      </c>
      <c r="P70">
        <f t="shared" si="5"/>
        <v>20</v>
      </c>
    </row>
    <row r="71" spans="1:16" x14ac:dyDescent="0.3">
      <c r="A71" s="9" t="s">
        <v>90</v>
      </c>
      <c r="B71" s="7">
        <v>1998</v>
      </c>
      <c r="C71" s="7" t="s">
        <v>36</v>
      </c>
      <c r="D71" s="7">
        <v>11</v>
      </c>
      <c r="E71" s="7">
        <v>0</v>
      </c>
      <c r="F71" s="21">
        <v>1240</v>
      </c>
      <c r="G71" s="7" t="s">
        <v>10</v>
      </c>
      <c r="H71" s="7" t="s">
        <v>15</v>
      </c>
      <c r="I71" s="7" t="s">
        <v>22</v>
      </c>
      <c r="J71">
        <f t="shared" si="4"/>
        <v>1983</v>
      </c>
      <c r="K71" s="7"/>
      <c r="L71" s="7"/>
      <c r="M71" s="7"/>
      <c r="O71" s="18" t="str">
        <f>_xlfn.CONCAT(Table1[[#This Row],[date]]," ", Table1[[#This Row],[month]]," ",Table1[[#This Row],[year]])</f>
        <v>11 Oct 1998</v>
      </c>
      <c r="P71">
        <f t="shared" si="5"/>
        <v>24</v>
      </c>
    </row>
    <row r="72" spans="1:16" x14ac:dyDescent="0.3">
      <c r="A72" s="9" t="s">
        <v>91</v>
      </c>
      <c r="B72" s="7">
        <v>2002</v>
      </c>
      <c r="C72" s="7" t="s">
        <v>9</v>
      </c>
      <c r="D72" s="7">
        <v>1</v>
      </c>
      <c r="E72" s="7">
        <v>0</v>
      </c>
      <c r="F72" s="21">
        <v>1241</v>
      </c>
      <c r="G72" s="7" t="s">
        <v>10</v>
      </c>
      <c r="H72" s="7" t="s">
        <v>10</v>
      </c>
      <c r="I72" s="7" t="s">
        <v>12</v>
      </c>
      <c r="J72">
        <f t="shared" si="4"/>
        <v>1983</v>
      </c>
      <c r="K72" s="7"/>
      <c r="L72" s="7"/>
      <c r="M72" s="7"/>
      <c r="O72" s="18" t="str">
        <f>_xlfn.CONCAT(Table1[[#This Row],[date]]," ", Table1[[#This Row],[month]]," ",Table1[[#This Row],[year]])</f>
        <v>1 Jul 2002</v>
      </c>
      <c r="P72">
        <f t="shared" si="5"/>
        <v>20</v>
      </c>
    </row>
    <row r="73" spans="1:16" x14ac:dyDescent="0.3">
      <c r="A73" s="9" t="s">
        <v>92</v>
      </c>
      <c r="B73" s="7">
        <v>2003</v>
      </c>
      <c r="C73" s="7" t="s">
        <v>34</v>
      </c>
      <c r="D73" s="7">
        <v>2</v>
      </c>
      <c r="E73" s="7">
        <v>0</v>
      </c>
      <c r="F73" s="21">
        <v>1241.57</v>
      </c>
      <c r="G73" s="7" t="s">
        <v>10</v>
      </c>
      <c r="H73" s="7" t="s">
        <v>10</v>
      </c>
      <c r="I73" s="7" t="s">
        <v>41</v>
      </c>
      <c r="J73">
        <f t="shared" si="4"/>
        <v>1983</v>
      </c>
      <c r="K73" s="7"/>
      <c r="L73" s="7"/>
      <c r="M73" s="7"/>
      <c r="O73" s="18" t="str">
        <f>_xlfn.CONCAT(Table1[[#This Row],[date]]," ", Table1[[#This Row],[month]]," ",Table1[[#This Row],[year]])</f>
        <v>2 Aug 2003</v>
      </c>
      <c r="P73">
        <f t="shared" si="5"/>
        <v>19</v>
      </c>
    </row>
    <row r="74" spans="1:16" x14ac:dyDescent="0.3">
      <c r="A74" s="9" t="s">
        <v>93</v>
      </c>
      <c r="B74" s="7">
        <v>2003</v>
      </c>
      <c r="C74" s="7" t="s">
        <v>19</v>
      </c>
      <c r="D74" s="7">
        <v>15</v>
      </c>
      <c r="E74" s="7">
        <v>0</v>
      </c>
      <c r="F74" s="21">
        <v>1242.26</v>
      </c>
      <c r="G74" s="7" t="s">
        <v>10</v>
      </c>
      <c r="H74" s="7" t="s">
        <v>15</v>
      </c>
      <c r="I74" s="7" t="s">
        <v>41</v>
      </c>
      <c r="J74">
        <f t="shared" si="4"/>
        <v>1983</v>
      </c>
      <c r="K74" s="7"/>
      <c r="L74" s="7"/>
      <c r="M74" s="7"/>
      <c r="O74" s="18" t="str">
        <f>_xlfn.CONCAT(Table1[[#This Row],[date]]," ", Table1[[#This Row],[month]]," ",Table1[[#This Row],[year]])</f>
        <v>15 Sep 2003</v>
      </c>
      <c r="P74">
        <f t="shared" si="5"/>
        <v>19</v>
      </c>
    </row>
    <row r="75" spans="1:16" x14ac:dyDescent="0.3">
      <c r="A75" s="9" t="s">
        <v>94</v>
      </c>
      <c r="B75" s="7">
        <v>2003</v>
      </c>
      <c r="C75" s="7" t="s">
        <v>19</v>
      </c>
      <c r="D75" s="7">
        <v>8</v>
      </c>
      <c r="E75" s="7">
        <v>0</v>
      </c>
      <c r="F75" s="21">
        <v>1242.82</v>
      </c>
      <c r="G75" s="7" t="s">
        <v>10</v>
      </c>
      <c r="H75" s="7" t="s">
        <v>15</v>
      </c>
      <c r="I75" s="7" t="s">
        <v>41</v>
      </c>
      <c r="J75">
        <f t="shared" si="4"/>
        <v>1983</v>
      </c>
      <c r="K75" s="7"/>
      <c r="L75" s="7"/>
      <c r="M75" s="7"/>
      <c r="O75" s="18" t="str">
        <f>_xlfn.CONCAT(Table1[[#This Row],[date]]," ", Table1[[#This Row],[month]]," ",Table1[[#This Row],[year]])</f>
        <v>8 Sep 2003</v>
      </c>
      <c r="P75">
        <f t="shared" si="5"/>
        <v>19</v>
      </c>
    </row>
    <row r="76" spans="1:16" x14ac:dyDescent="0.3">
      <c r="A76" s="9" t="s">
        <v>95</v>
      </c>
      <c r="B76" s="7">
        <v>2003</v>
      </c>
      <c r="C76" s="7" t="s">
        <v>19</v>
      </c>
      <c r="D76" s="7">
        <v>15</v>
      </c>
      <c r="E76" s="7">
        <v>0</v>
      </c>
      <c r="F76" s="21">
        <v>1252.4100000000001</v>
      </c>
      <c r="G76" s="7" t="s">
        <v>10</v>
      </c>
      <c r="H76" s="7" t="s">
        <v>11</v>
      </c>
      <c r="I76" s="7" t="s">
        <v>41</v>
      </c>
      <c r="J76">
        <f t="shared" si="4"/>
        <v>1983</v>
      </c>
      <c r="K76" s="7"/>
      <c r="L76" s="7"/>
      <c r="M76" s="7"/>
      <c r="O76" s="18" t="str">
        <f>_xlfn.CONCAT(Table1[[#This Row],[date]]," ", Table1[[#This Row],[month]]," ",Table1[[#This Row],[year]])</f>
        <v>15 Sep 2003</v>
      </c>
      <c r="P76">
        <f t="shared" si="5"/>
        <v>19</v>
      </c>
    </row>
    <row r="77" spans="1:16" x14ac:dyDescent="0.3">
      <c r="A77" s="9" t="s">
        <v>96</v>
      </c>
      <c r="B77" s="7">
        <v>1997</v>
      </c>
      <c r="C77" s="7" t="s">
        <v>14</v>
      </c>
      <c r="D77" s="7">
        <v>4</v>
      </c>
      <c r="E77" s="7">
        <v>0</v>
      </c>
      <c r="F77" s="21">
        <v>1253</v>
      </c>
      <c r="G77" s="7" t="s">
        <v>10</v>
      </c>
      <c r="H77" s="7" t="s">
        <v>10</v>
      </c>
      <c r="I77" s="7" t="s">
        <v>12</v>
      </c>
      <c r="J77">
        <f t="shared" si="4"/>
        <v>1983</v>
      </c>
      <c r="K77" s="7"/>
      <c r="L77" s="7"/>
      <c r="M77" s="7"/>
      <c r="O77" s="18" t="str">
        <f>_xlfn.CONCAT(Table1[[#This Row],[date]]," ", Table1[[#This Row],[month]]," ",Table1[[#This Row],[year]])</f>
        <v>4 Nov 1997</v>
      </c>
      <c r="P77">
        <f t="shared" si="5"/>
        <v>25</v>
      </c>
    </row>
    <row r="78" spans="1:16" x14ac:dyDescent="0.3">
      <c r="A78" s="9" t="s">
        <v>97</v>
      </c>
      <c r="B78" s="7">
        <v>2003</v>
      </c>
      <c r="C78" s="7" t="s">
        <v>29</v>
      </c>
      <c r="D78" s="7">
        <v>10</v>
      </c>
      <c r="E78" s="7">
        <v>0</v>
      </c>
      <c r="F78" s="21">
        <v>1253.94</v>
      </c>
      <c r="G78" s="7" t="s">
        <v>10</v>
      </c>
      <c r="H78" s="7" t="s">
        <v>10</v>
      </c>
      <c r="I78" s="7" t="s">
        <v>41</v>
      </c>
      <c r="J78">
        <f t="shared" si="4"/>
        <v>1983</v>
      </c>
      <c r="K78" s="7"/>
      <c r="L78" s="7"/>
      <c r="M78" s="7"/>
      <c r="O78" s="18" t="str">
        <f>_xlfn.CONCAT(Table1[[#This Row],[date]]," ", Table1[[#This Row],[month]]," ",Table1[[#This Row],[year]])</f>
        <v>10 Dec 2003</v>
      </c>
      <c r="P78">
        <f t="shared" si="5"/>
        <v>19</v>
      </c>
    </row>
    <row r="79" spans="1:16" x14ac:dyDescent="0.3">
      <c r="A79" s="9" t="s">
        <v>98</v>
      </c>
      <c r="B79" s="7">
        <v>2003</v>
      </c>
      <c r="C79" s="7" t="s">
        <v>36</v>
      </c>
      <c r="D79" s="7">
        <v>13</v>
      </c>
      <c r="E79" s="7">
        <v>0</v>
      </c>
      <c r="F79" s="21">
        <v>1256.3</v>
      </c>
      <c r="G79" s="7" t="s">
        <v>10</v>
      </c>
      <c r="H79" s="7" t="s">
        <v>11</v>
      </c>
      <c r="I79" s="7" t="s">
        <v>41</v>
      </c>
      <c r="J79">
        <f t="shared" si="4"/>
        <v>1983</v>
      </c>
      <c r="K79" s="7"/>
      <c r="L79" s="7"/>
      <c r="M79" s="7"/>
      <c r="O79" s="18" t="str">
        <f>_xlfn.CONCAT(Table1[[#This Row],[date]]," ", Table1[[#This Row],[month]]," ",Table1[[#This Row],[year]])</f>
        <v>13 Oct 2003</v>
      </c>
      <c r="P79">
        <f t="shared" si="5"/>
        <v>19</v>
      </c>
    </row>
    <row r="80" spans="1:16" x14ac:dyDescent="0.3">
      <c r="A80" s="9" t="s">
        <v>99</v>
      </c>
      <c r="B80" s="7">
        <v>2003</v>
      </c>
      <c r="C80" s="7" t="s">
        <v>36</v>
      </c>
      <c r="D80" s="7">
        <v>30</v>
      </c>
      <c r="E80" s="7">
        <v>0</v>
      </c>
      <c r="F80" s="21">
        <v>1261.44</v>
      </c>
      <c r="G80" s="7" t="s">
        <v>10</v>
      </c>
      <c r="H80" s="7" t="s">
        <v>11</v>
      </c>
      <c r="I80" s="7" t="s">
        <v>41</v>
      </c>
      <c r="J80">
        <f t="shared" si="4"/>
        <v>1983</v>
      </c>
      <c r="K80" s="7"/>
      <c r="L80" s="7"/>
      <c r="M80" s="7"/>
      <c r="O80" s="18" t="str">
        <f>_xlfn.CONCAT(Table1[[#This Row],[date]]," ", Table1[[#This Row],[month]]," ",Table1[[#This Row],[year]])</f>
        <v>30 Oct 2003</v>
      </c>
      <c r="P80">
        <f t="shared" si="5"/>
        <v>19</v>
      </c>
    </row>
    <row r="81" spans="1:16" x14ac:dyDescent="0.3">
      <c r="A81" s="9" t="s">
        <v>100</v>
      </c>
      <c r="B81" s="7">
        <v>2003</v>
      </c>
      <c r="C81" s="7" t="s">
        <v>34</v>
      </c>
      <c r="D81" s="7">
        <v>15</v>
      </c>
      <c r="E81" s="7">
        <v>0</v>
      </c>
      <c r="F81" s="21">
        <v>1261.8599999999999</v>
      </c>
      <c r="G81" s="7" t="s">
        <v>10</v>
      </c>
      <c r="H81" s="7" t="s">
        <v>11</v>
      </c>
      <c r="I81" s="7" t="s">
        <v>41</v>
      </c>
      <c r="J81">
        <f t="shared" si="4"/>
        <v>1983</v>
      </c>
      <c r="K81" s="7"/>
      <c r="L81" s="7"/>
      <c r="M81" s="7"/>
      <c r="O81" s="18" t="str">
        <f>_xlfn.CONCAT(Table1[[#This Row],[date]]," ", Table1[[#This Row],[month]]," ",Table1[[#This Row],[year]])</f>
        <v>15 Aug 2003</v>
      </c>
      <c r="P81">
        <f t="shared" si="5"/>
        <v>19</v>
      </c>
    </row>
    <row r="82" spans="1:16" x14ac:dyDescent="0.3">
      <c r="A82" s="9" t="s">
        <v>101</v>
      </c>
      <c r="B82" s="7">
        <v>2003</v>
      </c>
      <c r="C82" s="7" t="s">
        <v>14</v>
      </c>
      <c r="D82" s="7">
        <v>21</v>
      </c>
      <c r="E82" s="7">
        <v>0</v>
      </c>
      <c r="F82" s="21">
        <v>1263.25</v>
      </c>
      <c r="G82" s="7" t="s">
        <v>10</v>
      </c>
      <c r="H82" s="7" t="s">
        <v>11</v>
      </c>
      <c r="I82" s="7" t="s">
        <v>41</v>
      </c>
      <c r="J82">
        <f t="shared" si="4"/>
        <v>1983</v>
      </c>
      <c r="K82" s="7"/>
      <c r="L82" s="7"/>
      <c r="M82" s="7"/>
      <c r="O82" s="18" t="str">
        <f>_xlfn.CONCAT(Table1[[#This Row],[date]]," ", Table1[[#This Row],[month]]," ",Table1[[#This Row],[year]])</f>
        <v>21 Nov 2003</v>
      </c>
      <c r="P82">
        <f t="shared" si="5"/>
        <v>19</v>
      </c>
    </row>
    <row r="83" spans="1:16" x14ac:dyDescent="0.3">
      <c r="A83" s="9" t="s">
        <v>102</v>
      </c>
      <c r="B83" s="7">
        <v>2002</v>
      </c>
      <c r="C83" s="7" t="s">
        <v>29</v>
      </c>
      <c r="D83" s="7">
        <v>4</v>
      </c>
      <c r="E83" s="7">
        <v>0</v>
      </c>
      <c r="F83" s="21">
        <v>1267</v>
      </c>
      <c r="G83" s="7" t="s">
        <v>10</v>
      </c>
      <c r="H83" s="7" t="s">
        <v>15</v>
      </c>
      <c r="I83" s="7" t="s">
        <v>12</v>
      </c>
      <c r="J83">
        <f t="shared" si="4"/>
        <v>1983</v>
      </c>
      <c r="K83" s="7"/>
      <c r="L83" s="7"/>
      <c r="M83" s="7"/>
      <c r="O83" s="18" t="str">
        <f>_xlfn.CONCAT(Table1[[#This Row],[date]]," ", Table1[[#This Row],[month]]," ",Table1[[#This Row],[year]])</f>
        <v>4 Dec 2002</v>
      </c>
      <c r="P83">
        <f t="shared" si="5"/>
        <v>20</v>
      </c>
    </row>
    <row r="84" spans="1:16" x14ac:dyDescent="0.3">
      <c r="A84" s="9" t="s">
        <v>103</v>
      </c>
      <c r="B84" s="7">
        <v>1997</v>
      </c>
      <c r="C84" s="7" t="s">
        <v>36</v>
      </c>
      <c r="D84" s="7">
        <v>26</v>
      </c>
      <c r="E84" s="7">
        <v>0</v>
      </c>
      <c r="F84" s="21">
        <v>1276</v>
      </c>
      <c r="G84" s="7" t="s">
        <v>10</v>
      </c>
      <c r="H84" s="7" t="s">
        <v>10</v>
      </c>
      <c r="I84" s="7" t="s">
        <v>22</v>
      </c>
      <c r="J84">
        <f t="shared" si="4"/>
        <v>1983</v>
      </c>
      <c r="K84" s="7"/>
      <c r="L84" s="7"/>
      <c r="M84" s="7"/>
      <c r="O84" s="18" t="str">
        <f>_xlfn.CONCAT(Table1[[#This Row],[date]]," ", Table1[[#This Row],[month]]," ",Table1[[#This Row],[year]])</f>
        <v>26 Oct 1997</v>
      </c>
      <c r="P84">
        <f t="shared" si="5"/>
        <v>25</v>
      </c>
    </row>
    <row r="85" spans="1:16" x14ac:dyDescent="0.3">
      <c r="A85" s="9" t="s">
        <v>104</v>
      </c>
      <c r="B85" s="7">
        <v>2004</v>
      </c>
      <c r="C85" s="7" t="s">
        <v>19</v>
      </c>
      <c r="D85" s="7">
        <v>30</v>
      </c>
      <c r="E85" s="7">
        <v>0</v>
      </c>
      <c r="F85" s="21">
        <v>1283</v>
      </c>
      <c r="G85" s="7" t="s">
        <v>10</v>
      </c>
      <c r="H85" s="7" t="s">
        <v>15</v>
      </c>
      <c r="I85" s="7" t="s">
        <v>12</v>
      </c>
      <c r="J85">
        <f t="shared" si="4"/>
        <v>1983</v>
      </c>
      <c r="K85" s="7"/>
      <c r="L85" s="7"/>
      <c r="M85" s="7"/>
      <c r="O85" s="18" t="str">
        <f>_xlfn.CONCAT(Table1[[#This Row],[date]]," ", Table1[[#This Row],[month]]," ",Table1[[#This Row],[year]])</f>
        <v>30 Sep 2004</v>
      </c>
      <c r="P85">
        <f t="shared" si="5"/>
        <v>18</v>
      </c>
    </row>
    <row r="86" spans="1:16" x14ac:dyDescent="0.3">
      <c r="A86" s="9" t="s">
        <v>105</v>
      </c>
      <c r="B86" s="7">
        <v>2004</v>
      </c>
      <c r="C86" s="7" t="s">
        <v>9</v>
      </c>
      <c r="D86" s="7">
        <v>28</v>
      </c>
      <c r="E86" s="7">
        <v>0</v>
      </c>
      <c r="F86" s="21">
        <v>1285</v>
      </c>
      <c r="G86" s="7" t="s">
        <v>10</v>
      </c>
      <c r="H86" s="7" t="s">
        <v>11</v>
      </c>
      <c r="I86" s="7" t="s">
        <v>12</v>
      </c>
      <c r="J86">
        <f t="shared" si="4"/>
        <v>1983</v>
      </c>
      <c r="K86" s="7"/>
      <c r="L86" s="7"/>
      <c r="M86" s="7"/>
      <c r="O86" s="18" t="str">
        <f>_xlfn.CONCAT(Table1[[#This Row],[date]]," ", Table1[[#This Row],[month]]," ",Table1[[#This Row],[year]])</f>
        <v>28 Jul 2004</v>
      </c>
      <c r="P86">
        <f t="shared" si="5"/>
        <v>18</v>
      </c>
    </row>
    <row r="87" spans="1:16" x14ac:dyDescent="0.3">
      <c r="A87" s="9" t="s">
        <v>106</v>
      </c>
      <c r="B87" s="7">
        <v>2000</v>
      </c>
      <c r="C87" s="7" t="s">
        <v>17</v>
      </c>
      <c r="D87" s="7">
        <v>26</v>
      </c>
      <c r="E87" s="7">
        <v>0</v>
      </c>
      <c r="F87" s="21">
        <v>1286</v>
      </c>
      <c r="G87" s="7" t="s">
        <v>10</v>
      </c>
      <c r="H87" s="7" t="s">
        <v>10</v>
      </c>
      <c r="I87" s="7" t="s">
        <v>12</v>
      </c>
      <c r="J87">
        <f t="shared" si="4"/>
        <v>1983</v>
      </c>
      <c r="K87" s="7"/>
      <c r="L87" s="7"/>
      <c r="M87" s="7"/>
      <c r="O87" s="18" t="str">
        <f>_xlfn.CONCAT(Table1[[#This Row],[date]]," ", Table1[[#This Row],[month]]," ",Table1[[#This Row],[year]])</f>
        <v>26 Jun 2000</v>
      </c>
      <c r="P87">
        <f t="shared" si="5"/>
        <v>22</v>
      </c>
    </row>
    <row r="88" spans="1:16" x14ac:dyDescent="0.3">
      <c r="A88" s="9" t="s">
        <v>107</v>
      </c>
      <c r="B88" s="7">
        <v>1998</v>
      </c>
      <c r="C88" s="7" t="s">
        <v>17</v>
      </c>
      <c r="D88" s="7">
        <v>4</v>
      </c>
      <c r="E88" s="7">
        <v>0</v>
      </c>
      <c r="F88" s="21">
        <v>1290.93</v>
      </c>
      <c r="G88" s="7" t="s">
        <v>10</v>
      </c>
      <c r="H88" s="7" t="s">
        <v>10</v>
      </c>
      <c r="I88" s="7" t="s">
        <v>12</v>
      </c>
      <c r="J88">
        <f t="shared" si="4"/>
        <v>1983</v>
      </c>
      <c r="K88" s="7"/>
      <c r="L88" s="7"/>
      <c r="M88" s="7"/>
      <c r="O88" s="18" t="str">
        <f>_xlfn.CONCAT(Table1[[#This Row],[date]]," ", Table1[[#This Row],[month]]," ",Table1[[#This Row],[year]])</f>
        <v>4 Jun 1998</v>
      </c>
      <c r="P88">
        <f t="shared" si="5"/>
        <v>25</v>
      </c>
    </row>
    <row r="89" spans="1:16" x14ac:dyDescent="0.3">
      <c r="A89" s="9" t="s">
        <v>108</v>
      </c>
      <c r="B89" s="7">
        <v>2001</v>
      </c>
      <c r="C89" s="7" t="s">
        <v>14</v>
      </c>
      <c r="D89" s="7">
        <v>29</v>
      </c>
      <c r="E89" s="7">
        <v>0</v>
      </c>
      <c r="F89" s="21">
        <v>1293</v>
      </c>
      <c r="G89" s="7" t="s">
        <v>10</v>
      </c>
      <c r="H89" s="7" t="s">
        <v>11</v>
      </c>
      <c r="I89" s="7" t="s">
        <v>22</v>
      </c>
      <c r="J89">
        <f t="shared" si="4"/>
        <v>1983</v>
      </c>
      <c r="K89" s="7"/>
      <c r="L89" s="7"/>
      <c r="M89" s="7"/>
      <c r="O89" s="18" t="str">
        <f>_xlfn.CONCAT(Table1[[#This Row],[date]]," ", Table1[[#This Row],[month]]," ",Table1[[#This Row],[year]])</f>
        <v>29 Nov 2001</v>
      </c>
      <c r="P89">
        <f t="shared" si="5"/>
        <v>21</v>
      </c>
    </row>
    <row r="90" spans="1:16" x14ac:dyDescent="0.3">
      <c r="A90" s="9" t="s">
        <v>109</v>
      </c>
      <c r="B90" s="7">
        <v>2002</v>
      </c>
      <c r="C90" s="7" t="s">
        <v>29</v>
      </c>
      <c r="D90" s="7">
        <v>10</v>
      </c>
      <c r="E90" s="7">
        <v>0</v>
      </c>
      <c r="F90" s="21">
        <v>1304</v>
      </c>
      <c r="G90" s="7" t="s">
        <v>10</v>
      </c>
      <c r="H90" s="7" t="s">
        <v>10</v>
      </c>
      <c r="I90" s="7" t="s">
        <v>22</v>
      </c>
      <c r="J90">
        <f t="shared" si="4"/>
        <v>1983</v>
      </c>
      <c r="K90" s="7"/>
      <c r="L90" s="7"/>
      <c r="M90" s="7"/>
      <c r="O90" s="18" t="str">
        <f>_xlfn.CONCAT(Table1[[#This Row],[date]]," ", Table1[[#This Row],[month]]," ",Table1[[#This Row],[year]])</f>
        <v>10 Dec 2002</v>
      </c>
      <c r="P90">
        <f t="shared" si="5"/>
        <v>20</v>
      </c>
    </row>
    <row r="91" spans="1:16" x14ac:dyDescent="0.3">
      <c r="A91" s="9" t="s">
        <v>110</v>
      </c>
      <c r="B91" s="7">
        <v>1999</v>
      </c>
      <c r="C91" s="7" t="s">
        <v>29</v>
      </c>
      <c r="D91" s="7">
        <v>2</v>
      </c>
      <c r="E91" s="7">
        <v>0</v>
      </c>
      <c r="F91" s="21">
        <v>1304</v>
      </c>
      <c r="G91" s="7" t="s">
        <v>10</v>
      </c>
      <c r="H91" s="7" t="s">
        <v>10</v>
      </c>
      <c r="I91" s="7" t="s">
        <v>12</v>
      </c>
      <c r="J91">
        <f t="shared" si="4"/>
        <v>1983</v>
      </c>
      <c r="K91" s="7"/>
      <c r="L91" s="7"/>
      <c r="M91" s="7"/>
      <c r="O91" s="18" t="str">
        <f>_xlfn.CONCAT(Table1[[#This Row],[date]]," ", Table1[[#This Row],[month]]," ",Table1[[#This Row],[year]])</f>
        <v>2 Dec 1999</v>
      </c>
      <c r="P91">
        <f t="shared" si="5"/>
        <v>23</v>
      </c>
    </row>
    <row r="92" spans="1:16" x14ac:dyDescent="0.3">
      <c r="A92" s="9" t="s">
        <v>111</v>
      </c>
      <c r="B92" s="7">
        <v>2002</v>
      </c>
      <c r="C92" s="7" t="s">
        <v>36</v>
      </c>
      <c r="D92" s="7">
        <v>13</v>
      </c>
      <c r="E92" s="7">
        <v>0</v>
      </c>
      <c r="F92" s="21">
        <v>1315</v>
      </c>
      <c r="G92" s="7" t="s">
        <v>10</v>
      </c>
      <c r="H92" s="7" t="s">
        <v>10</v>
      </c>
      <c r="I92" s="7" t="s">
        <v>12</v>
      </c>
      <c r="J92">
        <f t="shared" si="4"/>
        <v>1983</v>
      </c>
      <c r="K92" s="7"/>
      <c r="L92" s="7"/>
      <c r="M92" s="7"/>
      <c r="O92" s="18" t="str">
        <f>_xlfn.CONCAT(Table1[[#This Row],[date]]," ", Table1[[#This Row],[month]]," ",Table1[[#This Row],[year]])</f>
        <v>13 Oct 2002</v>
      </c>
      <c r="P92">
        <f t="shared" si="5"/>
        <v>20</v>
      </c>
    </row>
    <row r="93" spans="1:16" x14ac:dyDescent="0.3">
      <c r="A93" s="9" t="s">
        <v>112</v>
      </c>
      <c r="B93" s="7">
        <v>1999</v>
      </c>
      <c r="C93" s="7" t="s">
        <v>36</v>
      </c>
      <c r="D93" s="7">
        <v>14</v>
      </c>
      <c r="E93" s="7">
        <v>0</v>
      </c>
      <c r="F93" s="21">
        <v>1329.17</v>
      </c>
      <c r="G93" s="7" t="s">
        <v>10</v>
      </c>
      <c r="H93" s="7" t="s">
        <v>11</v>
      </c>
      <c r="I93" s="7" t="s">
        <v>12</v>
      </c>
      <c r="J93">
        <f t="shared" si="4"/>
        <v>1983</v>
      </c>
      <c r="K93" s="7"/>
      <c r="L93" s="7"/>
      <c r="M93" s="7"/>
      <c r="O93" s="18" t="str">
        <f>_xlfn.CONCAT(Table1[[#This Row],[date]]," ", Table1[[#This Row],[month]]," ",Table1[[#This Row],[year]])</f>
        <v>14 Oct 1999</v>
      </c>
      <c r="P93">
        <f t="shared" si="5"/>
        <v>23</v>
      </c>
    </row>
    <row r="94" spans="1:16" x14ac:dyDescent="0.3">
      <c r="A94" s="9" t="s">
        <v>113</v>
      </c>
      <c r="B94" s="7">
        <v>1998</v>
      </c>
      <c r="C94" s="7" t="s">
        <v>9</v>
      </c>
      <c r="D94" s="7">
        <v>12</v>
      </c>
      <c r="E94" s="7">
        <v>0</v>
      </c>
      <c r="F94" s="21">
        <v>1332.61</v>
      </c>
      <c r="G94" s="7" t="s">
        <v>10</v>
      </c>
      <c r="H94" s="7" t="s">
        <v>11</v>
      </c>
      <c r="I94" s="7" t="s">
        <v>12</v>
      </c>
      <c r="J94">
        <f t="shared" si="4"/>
        <v>1983</v>
      </c>
      <c r="K94" s="7"/>
      <c r="L94" s="7"/>
      <c r="M94" s="7"/>
      <c r="O94" s="18" t="str">
        <f>_xlfn.CONCAT(Table1[[#This Row],[date]]," ", Table1[[#This Row],[month]]," ",Table1[[#This Row],[year]])</f>
        <v>12 Jul 1998</v>
      </c>
      <c r="P94">
        <f t="shared" si="5"/>
        <v>24</v>
      </c>
    </row>
    <row r="95" spans="1:16" x14ac:dyDescent="0.3">
      <c r="A95" s="9" t="s">
        <v>114</v>
      </c>
      <c r="B95" s="7">
        <v>1995</v>
      </c>
      <c r="C95" s="7" t="s">
        <v>9</v>
      </c>
      <c r="D95" s="7">
        <v>30</v>
      </c>
      <c r="E95" s="7">
        <v>0</v>
      </c>
      <c r="F95" s="21">
        <v>1338</v>
      </c>
      <c r="G95" s="7" t="s">
        <v>10</v>
      </c>
      <c r="H95" s="7" t="s">
        <v>11</v>
      </c>
      <c r="I95" s="7" t="s">
        <v>22</v>
      </c>
      <c r="J95">
        <f t="shared" si="4"/>
        <v>1983</v>
      </c>
      <c r="K95" s="7"/>
      <c r="L95" s="7"/>
      <c r="M95" s="7"/>
      <c r="O95" s="18" t="str">
        <f>_xlfn.CONCAT(Table1[[#This Row],[date]]," ", Table1[[#This Row],[month]]," ",Table1[[#This Row],[year]])</f>
        <v>30 Jul 1995</v>
      </c>
      <c r="P95">
        <f t="shared" si="5"/>
        <v>27</v>
      </c>
    </row>
    <row r="96" spans="1:16" x14ac:dyDescent="0.3">
      <c r="A96" s="9" t="s">
        <v>115</v>
      </c>
      <c r="B96" s="7">
        <v>1997</v>
      </c>
      <c r="C96" s="7" t="s">
        <v>14</v>
      </c>
      <c r="D96" s="7">
        <v>7</v>
      </c>
      <c r="E96" s="7">
        <v>0</v>
      </c>
      <c r="F96" s="21">
        <v>1341.16</v>
      </c>
      <c r="G96" s="7" t="s">
        <v>10</v>
      </c>
      <c r="H96" s="7" t="s">
        <v>10</v>
      </c>
      <c r="I96" s="7" t="s">
        <v>22</v>
      </c>
      <c r="J96">
        <f t="shared" si="4"/>
        <v>1983</v>
      </c>
      <c r="K96" s="7"/>
      <c r="L96" s="7"/>
      <c r="M96" s="7"/>
      <c r="O96" s="18" t="str">
        <f>_xlfn.CONCAT(Table1[[#This Row],[date]]," ", Table1[[#This Row],[month]]," ",Table1[[#This Row],[year]])</f>
        <v>7 Nov 1997</v>
      </c>
      <c r="P96">
        <f t="shared" si="5"/>
        <v>25</v>
      </c>
    </row>
    <row r="97" spans="1:16" x14ac:dyDescent="0.3">
      <c r="A97" s="9" t="s">
        <v>116</v>
      </c>
      <c r="B97" s="7">
        <v>1998</v>
      </c>
      <c r="C97" s="7" t="s">
        <v>29</v>
      </c>
      <c r="D97" s="7">
        <v>3</v>
      </c>
      <c r="E97" s="7">
        <v>0</v>
      </c>
      <c r="F97" s="21">
        <v>1359</v>
      </c>
      <c r="G97" s="7" t="s">
        <v>10</v>
      </c>
      <c r="H97" s="7" t="s">
        <v>15</v>
      </c>
      <c r="I97" s="7" t="s">
        <v>12</v>
      </c>
      <c r="J97">
        <f t="shared" si="4"/>
        <v>1983</v>
      </c>
      <c r="K97" s="7"/>
      <c r="L97" s="7"/>
      <c r="M97" s="7"/>
      <c r="O97" s="18" t="str">
        <f>_xlfn.CONCAT(Table1[[#This Row],[date]]," ", Table1[[#This Row],[month]]," ",Table1[[#This Row],[year]])</f>
        <v>3 Dec 1998</v>
      </c>
      <c r="P97">
        <f t="shared" si="5"/>
        <v>24</v>
      </c>
    </row>
    <row r="98" spans="1:16" x14ac:dyDescent="0.3">
      <c r="A98" s="9" t="s">
        <v>117</v>
      </c>
      <c r="B98" s="7">
        <v>2002</v>
      </c>
      <c r="C98" s="7" t="s">
        <v>34</v>
      </c>
      <c r="D98" s="7">
        <v>15</v>
      </c>
      <c r="E98" s="7">
        <v>0</v>
      </c>
      <c r="F98" s="21">
        <v>1382</v>
      </c>
      <c r="G98" s="7" t="s">
        <v>10</v>
      </c>
      <c r="H98" s="7" t="s">
        <v>15</v>
      </c>
      <c r="I98" s="7" t="s">
        <v>12</v>
      </c>
      <c r="J98">
        <f t="shared" si="4"/>
        <v>1983</v>
      </c>
      <c r="K98" s="7"/>
      <c r="L98" s="7"/>
      <c r="M98" s="7"/>
      <c r="O98" s="18" t="str">
        <f>_xlfn.CONCAT(Table1[[#This Row],[date]]," ", Table1[[#This Row],[month]]," ",Table1[[#This Row],[year]])</f>
        <v>15 Aug 2002</v>
      </c>
      <c r="P98">
        <f t="shared" si="5"/>
        <v>20</v>
      </c>
    </row>
    <row r="99" spans="1:16" x14ac:dyDescent="0.3">
      <c r="A99" s="9" t="s">
        <v>118</v>
      </c>
      <c r="B99" s="7">
        <v>1999</v>
      </c>
      <c r="C99" s="7" t="s">
        <v>9</v>
      </c>
      <c r="D99" s="7">
        <v>6</v>
      </c>
      <c r="E99" s="7">
        <v>0</v>
      </c>
      <c r="F99" s="21">
        <v>1389</v>
      </c>
      <c r="G99" s="7" t="s">
        <v>10</v>
      </c>
      <c r="H99" s="7" t="s">
        <v>10</v>
      </c>
      <c r="I99" s="7" t="s">
        <v>12</v>
      </c>
      <c r="J99">
        <f t="shared" si="4"/>
        <v>1983</v>
      </c>
      <c r="K99" s="7"/>
      <c r="L99" s="7"/>
      <c r="M99" s="7"/>
      <c r="O99" s="18" t="str">
        <f>_xlfn.CONCAT(Table1[[#This Row],[date]]," ", Table1[[#This Row],[month]]," ",Table1[[#This Row],[year]])</f>
        <v>6 Jul 1999</v>
      </c>
      <c r="P99">
        <f t="shared" si="5"/>
        <v>23</v>
      </c>
    </row>
    <row r="100" spans="1:16" x14ac:dyDescent="0.3">
      <c r="A100" s="9" t="s">
        <v>119</v>
      </c>
      <c r="B100" s="7">
        <v>2002</v>
      </c>
      <c r="C100" s="7" t="s">
        <v>14</v>
      </c>
      <c r="D100" s="7">
        <v>14</v>
      </c>
      <c r="E100" s="7">
        <v>0</v>
      </c>
      <c r="F100" s="21">
        <v>1390</v>
      </c>
      <c r="G100" s="7" t="s">
        <v>10</v>
      </c>
      <c r="H100" s="7" t="s">
        <v>10</v>
      </c>
      <c r="I100" s="7" t="s">
        <v>12</v>
      </c>
      <c r="J100">
        <f t="shared" si="4"/>
        <v>1983</v>
      </c>
      <c r="K100" s="7"/>
      <c r="L100" s="7"/>
      <c r="M100" s="7"/>
      <c r="O100" s="18" t="str">
        <f>_xlfn.CONCAT(Table1[[#This Row],[date]]," ", Table1[[#This Row],[month]]," ",Table1[[#This Row],[year]])</f>
        <v>14 Nov 2002</v>
      </c>
      <c r="P100">
        <f t="shared" si="5"/>
        <v>20</v>
      </c>
    </row>
    <row r="101" spans="1:16" x14ac:dyDescent="0.3">
      <c r="A101" s="9" t="s">
        <v>120</v>
      </c>
      <c r="B101" s="7">
        <v>2002</v>
      </c>
      <c r="C101" s="7" t="s">
        <v>29</v>
      </c>
      <c r="D101" s="7">
        <v>22</v>
      </c>
      <c r="E101" s="7">
        <v>0</v>
      </c>
      <c r="F101" s="21">
        <v>1391.53</v>
      </c>
      <c r="G101" s="7" t="s">
        <v>10</v>
      </c>
      <c r="H101" s="7" t="s">
        <v>15</v>
      </c>
      <c r="I101" s="7" t="s">
        <v>12</v>
      </c>
      <c r="J101">
        <f t="shared" si="4"/>
        <v>1983</v>
      </c>
      <c r="K101" s="7"/>
      <c r="L101" s="7"/>
      <c r="M101" s="7"/>
      <c r="O101" s="18" t="str">
        <f>_xlfn.CONCAT(Table1[[#This Row],[date]]," ", Table1[[#This Row],[month]]," ",Table1[[#This Row],[year]])</f>
        <v>22 Dec 2002</v>
      </c>
      <c r="P101">
        <f t="shared" si="5"/>
        <v>20</v>
      </c>
    </row>
    <row r="102" spans="1:16" x14ac:dyDescent="0.3">
      <c r="A102" s="9" t="s">
        <v>121</v>
      </c>
      <c r="B102" s="7">
        <v>1998</v>
      </c>
      <c r="C102" s="7" t="s">
        <v>19</v>
      </c>
      <c r="D102" s="7">
        <v>5</v>
      </c>
      <c r="E102" s="7">
        <v>0</v>
      </c>
      <c r="F102" s="21">
        <v>1400.44</v>
      </c>
      <c r="G102" s="7" t="s">
        <v>10</v>
      </c>
      <c r="H102" s="7" t="s">
        <v>10</v>
      </c>
      <c r="I102" s="7" t="s">
        <v>12</v>
      </c>
      <c r="J102">
        <f t="shared" si="4"/>
        <v>1983</v>
      </c>
      <c r="K102" s="7"/>
      <c r="L102" s="7"/>
      <c r="M102" s="7"/>
      <c r="O102" s="18" t="str">
        <f>_xlfn.CONCAT(Table1[[#This Row],[date]]," ", Table1[[#This Row],[month]]," ",Table1[[#This Row],[year]])</f>
        <v>5 Sep 1998</v>
      </c>
      <c r="P102">
        <f t="shared" si="5"/>
        <v>24</v>
      </c>
    </row>
    <row r="103" spans="1:16" x14ac:dyDescent="0.3">
      <c r="A103" s="9" t="s">
        <v>122</v>
      </c>
      <c r="B103" s="7">
        <v>1997</v>
      </c>
      <c r="C103" s="7" t="s">
        <v>36</v>
      </c>
      <c r="D103" s="7">
        <v>27</v>
      </c>
      <c r="E103" s="7">
        <v>0</v>
      </c>
      <c r="F103" s="21">
        <v>1402</v>
      </c>
      <c r="G103" s="7" t="s">
        <v>10</v>
      </c>
      <c r="H103" s="7" t="s">
        <v>11</v>
      </c>
      <c r="I103" s="7" t="s">
        <v>41</v>
      </c>
      <c r="J103">
        <f t="shared" si="4"/>
        <v>1983</v>
      </c>
      <c r="K103" s="7"/>
      <c r="L103" s="7"/>
      <c r="M103" s="7"/>
      <c r="O103" s="18" t="str">
        <f>_xlfn.CONCAT(Table1[[#This Row],[date]]," ", Table1[[#This Row],[month]]," ",Table1[[#This Row],[year]])</f>
        <v>27 Oct 1997</v>
      </c>
      <c r="P103">
        <f t="shared" si="5"/>
        <v>25</v>
      </c>
    </row>
    <row r="104" spans="1:16" x14ac:dyDescent="0.3">
      <c r="A104" s="9" t="s">
        <v>123</v>
      </c>
      <c r="B104" s="7">
        <v>1996</v>
      </c>
      <c r="C104" s="7" t="s">
        <v>17</v>
      </c>
      <c r="D104" s="7">
        <v>23</v>
      </c>
      <c r="E104" s="7">
        <v>0</v>
      </c>
      <c r="F104" s="21">
        <v>1417</v>
      </c>
      <c r="G104" s="7" t="s">
        <v>10</v>
      </c>
      <c r="H104" s="7" t="s">
        <v>11</v>
      </c>
      <c r="I104" s="7" t="s">
        <v>12</v>
      </c>
      <c r="J104">
        <f t="shared" si="4"/>
        <v>1983</v>
      </c>
      <c r="K104" s="7"/>
      <c r="L104" s="7"/>
      <c r="M104" s="7"/>
      <c r="O104" s="18" t="str">
        <f>_xlfn.CONCAT(Table1[[#This Row],[date]]," ", Table1[[#This Row],[month]]," ",Table1[[#This Row],[year]])</f>
        <v>23 Jun 1996</v>
      </c>
      <c r="P104">
        <f t="shared" si="5"/>
        <v>26</v>
      </c>
    </row>
    <row r="105" spans="1:16" x14ac:dyDescent="0.3">
      <c r="A105" s="9" t="s">
        <v>124</v>
      </c>
      <c r="B105" s="7">
        <v>2001</v>
      </c>
      <c r="C105" s="7" t="s">
        <v>34</v>
      </c>
      <c r="D105" s="7">
        <v>23</v>
      </c>
      <c r="E105" s="7">
        <v>0</v>
      </c>
      <c r="F105" s="21">
        <v>1421</v>
      </c>
      <c r="G105" s="7" t="s">
        <v>10</v>
      </c>
      <c r="H105" s="7" t="s">
        <v>10</v>
      </c>
      <c r="I105" s="7" t="s">
        <v>12</v>
      </c>
      <c r="J105">
        <f t="shared" si="4"/>
        <v>1983</v>
      </c>
      <c r="K105" s="7"/>
      <c r="L105" s="7"/>
      <c r="M105" s="7"/>
      <c r="O105" s="18" t="str">
        <f>_xlfn.CONCAT(Table1[[#This Row],[date]]," ", Table1[[#This Row],[month]]," ",Table1[[#This Row],[year]])</f>
        <v>23 Aug 2001</v>
      </c>
      <c r="P105">
        <f t="shared" si="5"/>
        <v>21</v>
      </c>
    </row>
    <row r="106" spans="1:16" x14ac:dyDescent="0.3">
      <c r="A106" s="9" t="s">
        <v>125</v>
      </c>
      <c r="B106" s="7">
        <v>1997</v>
      </c>
      <c r="C106" s="7" t="s">
        <v>29</v>
      </c>
      <c r="D106" s="7">
        <v>5</v>
      </c>
      <c r="E106" s="7">
        <v>0</v>
      </c>
      <c r="F106" s="21">
        <v>1422</v>
      </c>
      <c r="G106" s="7" t="s">
        <v>10</v>
      </c>
      <c r="H106" s="7" t="s">
        <v>10</v>
      </c>
      <c r="I106" s="7" t="s">
        <v>12</v>
      </c>
      <c r="J106">
        <f t="shared" si="4"/>
        <v>1983</v>
      </c>
      <c r="K106" s="7"/>
      <c r="L106" s="7"/>
      <c r="M106" s="7"/>
      <c r="O106" s="18" t="str">
        <f>_xlfn.CONCAT(Table1[[#This Row],[date]]," ", Table1[[#This Row],[month]]," ",Table1[[#This Row],[year]])</f>
        <v>5 Dec 1997</v>
      </c>
      <c r="P106">
        <f t="shared" si="5"/>
        <v>25</v>
      </c>
    </row>
    <row r="107" spans="1:16" x14ac:dyDescent="0.3">
      <c r="A107" s="9" t="s">
        <v>126</v>
      </c>
      <c r="B107" s="7">
        <v>2000</v>
      </c>
      <c r="C107" s="7" t="s">
        <v>19</v>
      </c>
      <c r="D107" s="7">
        <v>1</v>
      </c>
      <c r="E107" s="7">
        <v>0</v>
      </c>
      <c r="F107" s="21">
        <v>1438</v>
      </c>
      <c r="G107" s="7" t="s">
        <v>10</v>
      </c>
      <c r="H107" s="7" t="s">
        <v>10</v>
      </c>
      <c r="I107" s="7" t="s">
        <v>12</v>
      </c>
      <c r="J107">
        <f t="shared" si="4"/>
        <v>1983</v>
      </c>
      <c r="K107" s="7"/>
      <c r="L107" s="7"/>
      <c r="M107" s="7"/>
      <c r="O107" s="18" t="str">
        <f>_xlfn.CONCAT(Table1[[#This Row],[date]]," ", Table1[[#This Row],[month]]," ",Table1[[#This Row],[year]])</f>
        <v>1 Sep 2000</v>
      </c>
      <c r="P107">
        <f t="shared" si="5"/>
        <v>22</v>
      </c>
    </row>
    <row r="108" spans="1:16" x14ac:dyDescent="0.3">
      <c r="A108" s="9" t="s">
        <v>127</v>
      </c>
      <c r="B108" s="7">
        <v>1997</v>
      </c>
      <c r="C108" s="7" t="s">
        <v>17</v>
      </c>
      <c r="D108" s="7">
        <v>19</v>
      </c>
      <c r="E108" s="7">
        <v>0</v>
      </c>
      <c r="F108" s="21">
        <v>1445</v>
      </c>
      <c r="G108" s="7" t="s">
        <v>10</v>
      </c>
      <c r="H108" s="7" t="s">
        <v>15</v>
      </c>
      <c r="I108" s="7" t="s">
        <v>12</v>
      </c>
      <c r="J108">
        <f t="shared" si="4"/>
        <v>1983</v>
      </c>
      <c r="K108" s="7"/>
      <c r="L108" s="7"/>
      <c r="M108" s="7"/>
      <c r="O108" s="18" t="str">
        <f>_xlfn.CONCAT(Table1[[#This Row],[date]]," ", Table1[[#This Row],[month]]," ",Table1[[#This Row],[year]])</f>
        <v>19 Jun 1997</v>
      </c>
      <c r="P108">
        <f t="shared" si="5"/>
        <v>25</v>
      </c>
    </row>
    <row r="109" spans="1:16" x14ac:dyDescent="0.3">
      <c r="A109" s="9" t="s">
        <v>128</v>
      </c>
      <c r="B109" s="7">
        <v>2003</v>
      </c>
      <c r="C109" s="7" t="s">
        <v>17</v>
      </c>
      <c r="D109" s="7">
        <v>20</v>
      </c>
      <c r="E109" s="7">
        <v>0</v>
      </c>
      <c r="F109" s="21">
        <v>1467</v>
      </c>
      <c r="G109" s="7" t="s">
        <v>10</v>
      </c>
      <c r="H109" s="7" t="s">
        <v>10</v>
      </c>
      <c r="I109" s="7" t="s">
        <v>12</v>
      </c>
      <c r="J109">
        <f t="shared" si="4"/>
        <v>1983</v>
      </c>
      <c r="K109" s="7"/>
      <c r="L109" s="7"/>
      <c r="M109" s="7"/>
      <c r="O109" s="18" t="str">
        <f>_xlfn.CONCAT(Table1[[#This Row],[date]]," ", Table1[[#This Row],[month]]," ",Table1[[#This Row],[year]])</f>
        <v>20 Jun 2003</v>
      </c>
      <c r="P109">
        <f t="shared" si="5"/>
        <v>19</v>
      </c>
    </row>
    <row r="110" spans="1:16" x14ac:dyDescent="0.3">
      <c r="A110" s="9" t="s">
        <v>129</v>
      </c>
      <c r="B110" s="7">
        <v>1998</v>
      </c>
      <c r="C110" s="7" t="s">
        <v>29</v>
      </c>
      <c r="D110" s="7">
        <v>7</v>
      </c>
      <c r="E110" s="7">
        <v>0</v>
      </c>
      <c r="F110" s="21">
        <v>1477</v>
      </c>
      <c r="G110" s="7" t="s">
        <v>10</v>
      </c>
      <c r="H110" s="7" t="s">
        <v>15</v>
      </c>
      <c r="I110" s="7" t="s">
        <v>12</v>
      </c>
      <c r="J110">
        <f t="shared" si="4"/>
        <v>1983</v>
      </c>
      <c r="K110" s="7"/>
      <c r="L110" s="7"/>
      <c r="M110" s="7"/>
      <c r="O110" s="18" t="str">
        <f>_xlfn.CONCAT(Table1[[#This Row],[date]]," ", Table1[[#This Row],[month]]," ",Table1[[#This Row],[year]])</f>
        <v>7 Dec 1998</v>
      </c>
      <c r="P110">
        <f t="shared" si="5"/>
        <v>24</v>
      </c>
    </row>
    <row r="111" spans="1:16" x14ac:dyDescent="0.3">
      <c r="A111" s="9" t="s">
        <v>130</v>
      </c>
      <c r="B111" s="7">
        <v>1997</v>
      </c>
      <c r="C111" s="7" t="s">
        <v>17</v>
      </c>
      <c r="D111" s="7">
        <v>9</v>
      </c>
      <c r="E111" s="7">
        <v>0</v>
      </c>
      <c r="F111" s="21">
        <v>1481</v>
      </c>
      <c r="G111" s="7" t="s">
        <v>10</v>
      </c>
      <c r="H111" s="7" t="s">
        <v>15</v>
      </c>
      <c r="I111" s="7" t="s">
        <v>22</v>
      </c>
      <c r="J111">
        <f t="shared" si="4"/>
        <v>1983</v>
      </c>
      <c r="K111" s="7"/>
      <c r="L111" s="7"/>
      <c r="M111" s="7"/>
      <c r="O111" s="18" t="str">
        <f>_xlfn.CONCAT(Table1[[#This Row],[date]]," ", Table1[[#This Row],[month]]," ",Table1[[#This Row],[year]])</f>
        <v>9 Jun 1997</v>
      </c>
      <c r="P111">
        <f t="shared" si="5"/>
        <v>25</v>
      </c>
    </row>
    <row r="112" spans="1:16" x14ac:dyDescent="0.3">
      <c r="A112" s="9" t="s">
        <v>131</v>
      </c>
      <c r="B112" s="7">
        <v>1995</v>
      </c>
      <c r="C112" s="7" t="s">
        <v>36</v>
      </c>
      <c r="D112" s="7">
        <v>7</v>
      </c>
      <c r="E112" s="7">
        <v>0</v>
      </c>
      <c r="F112" s="21">
        <v>1493</v>
      </c>
      <c r="G112" s="7" t="s">
        <v>10</v>
      </c>
      <c r="H112" s="7" t="s">
        <v>11</v>
      </c>
      <c r="I112" s="7" t="s">
        <v>12</v>
      </c>
      <c r="J112">
        <f t="shared" si="4"/>
        <v>1983</v>
      </c>
      <c r="K112" s="7"/>
      <c r="L112" s="7"/>
      <c r="M112" s="7"/>
      <c r="O112" s="18" t="str">
        <f>_xlfn.CONCAT(Table1[[#This Row],[date]]," ", Table1[[#This Row],[month]]," ",Table1[[#This Row],[year]])</f>
        <v>7 Oct 1995</v>
      </c>
      <c r="P112">
        <f t="shared" si="5"/>
        <v>27</v>
      </c>
    </row>
    <row r="113" spans="1:16" x14ac:dyDescent="0.3">
      <c r="A113" s="9" t="s">
        <v>132</v>
      </c>
      <c r="B113" s="7">
        <v>1998</v>
      </c>
      <c r="C113" s="7" t="s">
        <v>17</v>
      </c>
      <c r="D113" s="7">
        <v>19</v>
      </c>
      <c r="E113" s="7">
        <v>0</v>
      </c>
      <c r="F113" s="21">
        <v>1497</v>
      </c>
      <c r="G113" s="7" t="s">
        <v>10</v>
      </c>
      <c r="H113" s="7" t="s">
        <v>10</v>
      </c>
      <c r="I113" s="7" t="s">
        <v>12</v>
      </c>
      <c r="J113">
        <f t="shared" si="4"/>
        <v>1983</v>
      </c>
      <c r="K113" s="7"/>
      <c r="L113" s="7"/>
      <c r="M113" s="7"/>
      <c r="O113" s="18" t="str">
        <f>_xlfn.CONCAT(Table1[[#This Row],[date]]," ", Table1[[#This Row],[month]]," ",Table1[[#This Row],[year]])</f>
        <v>19 Jun 1998</v>
      </c>
      <c r="P113">
        <f t="shared" si="5"/>
        <v>24</v>
      </c>
    </row>
    <row r="114" spans="1:16" x14ac:dyDescent="0.3">
      <c r="A114" s="9" t="s">
        <v>133</v>
      </c>
      <c r="B114" s="7">
        <v>2001</v>
      </c>
      <c r="C114" s="7" t="s">
        <v>34</v>
      </c>
      <c r="D114" s="7">
        <v>25</v>
      </c>
      <c r="E114" s="7">
        <v>0</v>
      </c>
      <c r="F114" s="21">
        <v>1515.34</v>
      </c>
      <c r="G114" s="7" t="s">
        <v>10</v>
      </c>
      <c r="H114" s="7" t="s">
        <v>11</v>
      </c>
      <c r="I114" s="7" t="s">
        <v>12</v>
      </c>
      <c r="J114">
        <f t="shared" si="4"/>
        <v>1983</v>
      </c>
      <c r="K114" s="7"/>
      <c r="L114" s="7"/>
      <c r="M114" s="7"/>
      <c r="O114" s="18" t="str">
        <f>_xlfn.CONCAT(Table1[[#This Row],[date]]," ", Table1[[#This Row],[month]]," ",Table1[[#This Row],[year]])</f>
        <v>25 Aug 2001</v>
      </c>
      <c r="P114">
        <f t="shared" si="5"/>
        <v>21</v>
      </c>
    </row>
    <row r="115" spans="1:16" x14ac:dyDescent="0.3">
      <c r="A115" s="9" t="s">
        <v>134</v>
      </c>
      <c r="B115" s="7">
        <v>2001</v>
      </c>
      <c r="C115" s="7" t="s">
        <v>9</v>
      </c>
      <c r="D115" s="7">
        <v>7</v>
      </c>
      <c r="E115" s="7">
        <v>0</v>
      </c>
      <c r="F115" s="21">
        <v>1526.31</v>
      </c>
      <c r="G115" s="7" t="s">
        <v>10</v>
      </c>
      <c r="H115" s="7" t="s">
        <v>11</v>
      </c>
      <c r="I115" s="7" t="s">
        <v>41</v>
      </c>
      <c r="J115">
        <f t="shared" si="4"/>
        <v>1983</v>
      </c>
      <c r="K115" s="7"/>
      <c r="L115" s="7"/>
      <c r="M115" s="7"/>
      <c r="O115" s="18" t="str">
        <f>_xlfn.CONCAT(Table1[[#This Row],[date]]," ", Table1[[#This Row],[month]]," ",Table1[[#This Row],[year]])</f>
        <v>7 Jul 2001</v>
      </c>
      <c r="P115">
        <f t="shared" si="5"/>
        <v>21</v>
      </c>
    </row>
    <row r="116" spans="1:16" x14ac:dyDescent="0.3">
      <c r="A116" s="9" t="s">
        <v>135</v>
      </c>
      <c r="B116" s="7">
        <v>2001</v>
      </c>
      <c r="C116" s="7" t="s">
        <v>17</v>
      </c>
      <c r="D116" s="7">
        <v>2</v>
      </c>
      <c r="E116" s="7">
        <v>0</v>
      </c>
      <c r="F116" s="21">
        <v>1532.47</v>
      </c>
      <c r="G116" s="7" t="s">
        <v>10</v>
      </c>
      <c r="H116" s="7" t="s">
        <v>10</v>
      </c>
      <c r="I116" s="7" t="s">
        <v>12</v>
      </c>
      <c r="J116">
        <f t="shared" si="4"/>
        <v>1983</v>
      </c>
      <c r="K116" s="7"/>
      <c r="L116" s="7"/>
      <c r="M116" s="7"/>
      <c r="O116" s="18" t="str">
        <f>_xlfn.CONCAT(Table1[[#This Row],[date]]," ", Table1[[#This Row],[month]]," ",Table1[[#This Row],[year]])</f>
        <v>2 Jun 2001</v>
      </c>
      <c r="P116">
        <f t="shared" si="5"/>
        <v>22</v>
      </c>
    </row>
    <row r="117" spans="1:16" x14ac:dyDescent="0.3">
      <c r="A117" s="9" t="s">
        <v>136</v>
      </c>
      <c r="B117" s="7">
        <v>2001</v>
      </c>
      <c r="C117" s="7" t="s">
        <v>29</v>
      </c>
      <c r="D117" s="7">
        <v>5</v>
      </c>
      <c r="E117" s="7">
        <v>0</v>
      </c>
      <c r="F117" s="21">
        <v>1534.3</v>
      </c>
      <c r="G117" s="7" t="s">
        <v>10</v>
      </c>
      <c r="H117" s="7" t="s">
        <v>10</v>
      </c>
      <c r="I117" s="7" t="s">
        <v>12</v>
      </c>
      <c r="J117">
        <f t="shared" si="4"/>
        <v>1983</v>
      </c>
      <c r="K117" s="7"/>
      <c r="L117" s="7"/>
      <c r="M117" s="7"/>
      <c r="O117" s="18" t="str">
        <f>_xlfn.CONCAT(Table1[[#This Row],[date]]," ", Table1[[#This Row],[month]]," ",Table1[[#This Row],[year]])</f>
        <v>5 Dec 2001</v>
      </c>
      <c r="P117">
        <f t="shared" si="5"/>
        <v>21</v>
      </c>
    </row>
    <row r="118" spans="1:16" x14ac:dyDescent="0.3">
      <c r="A118" s="9" t="s">
        <v>137</v>
      </c>
      <c r="B118" s="7">
        <v>1992</v>
      </c>
      <c r="C118" s="7" t="s">
        <v>19</v>
      </c>
      <c r="D118" s="7">
        <v>22</v>
      </c>
      <c r="E118" s="7">
        <v>0</v>
      </c>
      <c r="F118" s="21">
        <v>1566.88</v>
      </c>
      <c r="G118" s="7" t="s">
        <v>10</v>
      </c>
      <c r="H118" s="7" t="s">
        <v>15</v>
      </c>
      <c r="I118" s="7" t="s">
        <v>12</v>
      </c>
      <c r="J118">
        <f t="shared" si="4"/>
        <v>1983</v>
      </c>
      <c r="K118" s="7"/>
      <c r="L118" s="7"/>
      <c r="M118" s="7"/>
      <c r="O118" s="18" t="str">
        <f>_xlfn.CONCAT(Table1[[#This Row],[date]]," ", Table1[[#This Row],[month]]," ",Table1[[#This Row],[year]])</f>
        <v>22 Sep 1992</v>
      </c>
      <c r="P118">
        <f t="shared" si="5"/>
        <v>30</v>
      </c>
    </row>
    <row r="119" spans="1:16" x14ac:dyDescent="0.3">
      <c r="A119" s="9" t="s">
        <v>138</v>
      </c>
      <c r="B119" s="7">
        <v>2004</v>
      </c>
      <c r="C119" s="7" t="s">
        <v>14</v>
      </c>
      <c r="D119" s="7">
        <v>19</v>
      </c>
      <c r="E119" s="7">
        <v>0</v>
      </c>
      <c r="F119" s="21">
        <v>1607.51</v>
      </c>
      <c r="G119" s="7" t="s">
        <v>10</v>
      </c>
      <c r="H119" s="7" t="s">
        <v>11</v>
      </c>
      <c r="I119" s="7" t="s">
        <v>12</v>
      </c>
      <c r="J119">
        <f t="shared" si="4"/>
        <v>1983</v>
      </c>
      <c r="K119" s="7"/>
      <c r="L119" s="7"/>
      <c r="M119" s="7"/>
      <c r="O119" s="18" t="str">
        <f>_xlfn.CONCAT(Table1[[#This Row],[date]]," ", Table1[[#This Row],[month]]," ",Table1[[#This Row],[year]])</f>
        <v>19 Nov 2004</v>
      </c>
      <c r="P119">
        <f t="shared" si="5"/>
        <v>18</v>
      </c>
    </row>
    <row r="120" spans="1:16" x14ac:dyDescent="0.3">
      <c r="A120" s="9" t="s">
        <v>139</v>
      </c>
      <c r="B120" s="7">
        <v>2004</v>
      </c>
      <c r="C120" s="7" t="s">
        <v>9</v>
      </c>
      <c r="D120" s="7">
        <v>22</v>
      </c>
      <c r="E120" s="7">
        <v>0</v>
      </c>
      <c r="F120" s="21">
        <v>1615.77</v>
      </c>
      <c r="G120" s="7" t="s">
        <v>10</v>
      </c>
      <c r="H120" s="7" t="s">
        <v>15</v>
      </c>
      <c r="I120" s="7" t="s">
        <v>12</v>
      </c>
      <c r="J120">
        <f t="shared" si="4"/>
        <v>1983</v>
      </c>
      <c r="K120" s="7"/>
      <c r="L120" s="7"/>
      <c r="M120" s="7"/>
      <c r="O120" s="18" t="str">
        <f>_xlfn.CONCAT(Table1[[#This Row],[date]]," ", Table1[[#This Row],[month]]," ",Table1[[#This Row],[year]])</f>
        <v>22 Jul 2004</v>
      </c>
      <c r="P120">
        <f t="shared" si="5"/>
        <v>18</v>
      </c>
    </row>
    <row r="121" spans="1:16" x14ac:dyDescent="0.3">
      <c r="A121" s="9" t="s">
        <v>140</v>
      </c>
      <c r="B121" s="7">
        <v>1995</v>
      </c>
      <c r="C121" s="7" t="s">
        <v>34</v>
      </c>
      <c r="D121" s="7">
        <v>5</v>
      </c>
      <c r="E121" s="7">
        <v>0</v>
      </c>
      <c r="F121" s="21">
        <v>1617.16</v>
      </c>
      <c r="G121" s="7" t="s">
        <v>10</v>
      </c>
      <c r="H121" s="7" t="s">
        <v>15</v>
      </c>
      <c r="I121" s="7" t="s">
        <v>12</v>
      </c>
      <c r="J121">
        <f t="shared" si="4"/>
        <v>1983</v>
      </c>
      <c r="K121" s="7"/>
      <c r="L121" s="7"/>
      <c r="M121" s="7"/>
      <c r="O121" s="18" t="str">
        <f>_xlfn.CONCAT(Table1[[#This Row],[date]]," ", Table1[[#This Row],[month]]," ",Table1[[#This Row],[year]])</f>
        <v>5 Aug 1995</v>
      </c>
      <c r="P121">
        <f t="shared" si="5"/>
        <v>27</v>
      </c>
    </row>
    <row r="122" spans="1:16" x14ac:dyDescent="0.3">
      <c r="A122" s="9" t="s">
        <v>141</v>
      </c>
      <c r="B122" s="7">
        <v>2003</v>
      </c>
      <c r="C122" s="7" t="s">
        <v>19</v>
      </c>
      <c r="D122" s="7">
        <v>14</v>
      </c>
      <c r="E122" s="7">
        <v>0</v>
      </c>
      <c r="F122" s="21">
        <v>1621.34</v>
      </c>
      <c r="G122" s="7" t="s">
        <v>10</v>
      </c>
      <c r="H122" s="7" t="s">
        <v>10</v>
      </c>
      <c r="I122" s="7" t="s">
        <v>22</v>
      </c>
      <c r="J122">
        <f t="shared" si="4"/>
        <v>1983</v>
      </c>
      <c r="K122" s="7"/>
      <c r="L122" s="7"/>
      <c r="M122" s="7"/>
      <c r="O122" s="18" t="str">
        <f>_xlfn.CONCAT(Table1[[#This Row],[date]]," ", Table1[[#This Row],[month]]," ",Table1[[#This Row],[year]])</f>
        <v>14 Sep 2003</v>
      </c>
      <c r="P122">
        <f t="shared" si="5"/>
        <v>19</v>
      </c>
    </row>
    <row r="123" spans="1:16" x14ac:dyDescent="0.3">
      <c r="A123" s="9" t="s">
        <v>142</v>
      </c>
      <c r="B123" s="7">
        <v>2004</v>
      </c>
      <c r="C123" s="7" t="s">
        <v>34</v>
      </c>
      <c r="D123" s="7">
        <v>21</v>
      </c>
      <c r="E123" s="7">
        <v>0</v>
      </c>
      <c r="F123" s="21">
        <v>1621.88</v>
      </c>
      <c r="G123" s="7" t="s">
        <v>10</v>
      </c>
      <c r="H123" s="7" t="s">
        <v>10</v>
      </c>
      <c r="I123" s="7" t="s">
        <v>12</v>
      </c>
      <c r="J123">
        <f t="shared" si="4"/>
        <v>1983</v>
      </c>
      <c r="K123" s="7"/>
      <c r="L123" s="7"/>
      <c r="M123" s="7"/>
      <c r="O123" s="18" t="str">
        <f>_xlfn.CONCAT(Table1[[#This Row],[date]]," ", Table1[[#This Row],[month]]," ",Table1[[#This Row],[year]])</f>
        <v>21 Aug 2004</v>
      </c>
      <c r="P123">
        <f t="shared" si="5"/>
        <v>18</v>
      </c>
    </row>
    <row r="124" spans="1:16" x14ac:dyDescent="0.3">
      <c r="A124" s="9" t="s">
        <v>143</v>
      </c>
      <c r="B124" s="7">
        <v>2004</v>
      </c>
      <c r="C124" s="7" t="s">
        <v>9</v>
      </c>
      <c r="D124" s="7">
        <v>25</v>
      </c>
      <c r="E124" s="7">
        <v>0</v>
      </c>
      <c r="F124" s="21">
        <v>1622.19</v>
      </c>
      <c r="G124" s="7" t="s">
        <v>10</v>
      </c>
      <c r="H124" s="7" t="s">
        <v>15</v>
      </c>
      <c r="I124" s="7" t="s">
        <v>12</v>
      </c>
      <c r="J124">
        <f t="shared" si="4"/>
        <v>1983</v>
      </c>
      <c r="K124" s="7"/>
      <c r="L124" s="7"/>
      <c r="M124" s="7"/>
      <c r="O124" s="18" t="str">
        <f>_xlfn.CONCAT(Table1[[#This Row],[date]]," ", Table1[[#This Row],[month]]," ",Table1[[#This Row],[year]])</f>
        <v>25 Jul 2004</v>
      </c>
      <c r="P124">
        <f t="shared" si="5"/>
        <v>18</v>
      </c>
    </row>
    <row r="125" spans="1:16" x14ac:dyDescent="0.3">
      <c r="A125" s="9" t="s">
        <v>144</v>
      </c>
      <c r="B125" s="7">
        <v>2003</v>
      </c>
      <c r="C125" s="7" t="s">
        <v>19</v>
      </c>
      <c r="D125" s="7">
        <v>9</v>
      </c>
      <c r="E125" s="7">
        <v>0</v>
      </c>
      <c r="F125" s="21">
        <v>1625.43</v>
      </c>
      <c r="G125" s="7" t="s">
        <v>10</v>
      </c>
      <c r="H125" s="7" t="s">
        <v>11</v>
      </c>
      <c r="I125" s="7" t="s">
        <v>22</v>
      </c>
      <c r="J125">
        <f t="shared" si="4"/>
        <v>1983</v>
      </c>
      <c r="K125" s="7"/>
      <c r="L125" s="7"/>
      <c r="M125" s="7"/>
      <c r="O125" s="18" t="str">
        <f>_xlfn.CONCAT(Table1[[#This Row],[date]]," ", Table1[[#This Row],[month]]," ",Table1[[#This Row],[year]])</f>
        <v>9 Sep 2003</v>
      </c>
      <c r="P125">
        <f t="shared" si="5"/>
        <v>19</v>
      </c>
    </row>
    <row r="126" spans="1:16" x14ac:dyDescent="0.3">
      <c r="A126" s="9" t="s">
        <v>145</v>
      </c>
      <c r="B126" s="7">
        <v>2003</v>
      </c>
      <c r="C126" s="7" t="s">
        <v>29</v>
      </c>
      <c r="D126" s="7">
        <v>4</v>
      </c>
      <c r="E126" s="7">
        <v>0</v>
      </c>
      <c r="F126" s="21">
        <v>1627.28</v>
      </c>
      <c r="G126" s="7" t="s">
        <v>10</v>
      </c>
      <c r="H126" s="7" t="s">
        <v>10</v>
      </c>
      <c r="I126" s="7" t="s">
        <v>22</v>
      </c>
      <c r="J126">
        <f t="shared" si="4"/>
        <v>1983</v>
      </c>
      <c r="K126" s="7"/>
      <c r="L126" s="7"/>
      <c r="M126" s="7"/>
      <c r="O126" s="18" t="str">
        <f>_xlfn.CONCAT(Table1[[#This Row],[date]]," ", Table1[[#This Row],[month]]," ",Table1[[#This Row],[year]])</f>
        <v>4 Dec 2003</v>
      </c>
      <c r="P126">
        <f t="shared" si="5"/>
        <v>19</v>
      </c>
    </row>
    <row r="127" spans="1:16" x14ac:dyDescent="0.3">
      <c r="A127" s="9" t="s">
        <v>146</v>
      </c>
      <c r="B127" s="7">
        <v>2003</v>
      </c>
      <c r="C127" s="7" t="s">
        <v>9</v>
      </c>
      <c r="D127" s="7">
        <v>17</v>
      </c>
      <c r="E127" s="7">
        <v>0</v>
      </c>
      <c r="F127" s="21">
        <v>1628.47</v>
      </c>
      <c r="G127" s="7" t="s">
        <v>10</v>
      </c>
      <c r="H127" s="7" t="s">
        <v>15</v>
      </c>
      <c r="I127" s="7" t="s">
        <v>22</v>
      </c>
      <c r="J127">
        <f t="shared" si="4"/>
        <v>1983</v>
      </c>
      <c r="K127" s="7"/>
      <c r="L127" s="7"/>
      <c r="M127" s="7"/>
      <c r="O127" s="18" t="str">
        <f>_xlfn.CONCAT(Table1[[#This Row],[date]]," ", Table1[[#This Row],[month]]," ",Table1[[#This Row],[year]])</f>
        <v>17 Jul 2003</v>
      </c>
      <c r="P127">
        <f t="shared" si="5"/>
        <v>19</v>
      </c>
    </row>
    <row r="128" spans="1:16" x14ac:dyDescent="0.3">
      <c r="A128" s="9" t="s">
        <v>147</v>
      </c>
      <c r="B128" s="7">
        <v>2004</v>
      </c>
      <c r="C128" s="7" t="s">
        <v>36</v>
      </c>
      <c r="D128" s="7">
        <v>4</v>
      </c>
      <c r="E128" s="7">
        <v>0</v>
      </c>
      <c r="F128" s="21">
        <v>1629.83</v>
      </c>
      <c r="G128" s="7" t="s">
        <v>10</v>
      </c>
      <c r="H128" s="7" t="s">
        <v>10</v>
      </c>
      <c r="I128" s="7" t="s">
        <v>12</v>
      </c>
      <c r="J128">
        <f t="shared" si="4"/>
        <v>1983</v>
      </c>
      <c r="K128" s="7"/>
      <c r="L128" s="7"/>
      <c r="M128" s="7"/>
      <c r="O128" s="18" t="str">
        <f>_xlfn.CONCAT(Table1[[#This Row],[date]]," ", Table1[[#This Row],[month]]," ",Table1[[#This Row],[year]])</f>
        <v>4 Oct 2004</v>
      </c>
      <c r="P128">
        <f t="shared" si="5"/>
        <v>18</v>
      </c>
    </row>
    <row r="129" spans="1:16" x14ac:dyDescent="0.3">
      <c r="A129" s="9" t="s">
        <v>148</v>
      </c>
      <c r="B129" s="7">
        <v>2004</v>
      </c>
      <c r="C129" s="7" t="s">
        <v>29</v>
      </c>
      <c r="D129" s="7">
        <v>5</v>
      </c>
      <c r="E129" s="7">
        <v>0</v>
      </c>
      <c r="F129" s="21">
        <v>1631.67</v>
      </c>
      <c r="G129" s="7" t="s">
        <v>10</v>
      </c>
      <c r="H129" s="7" t="s">
        <v>11</v>
      </c>
      <c r="I129" s="7" t="s">
        <v>12</v>
      </c>
      <c r="J129">
        <f t="shared" si="4"/>
        <v>1983</v>
      </c>
      <c r="K129" s="7"/>
      <c r="L129" s="7"/>
      <c r="M129" s="7"/>
      <c r="O129" s="18" t="str">
        <f>_xlfn.CONCAT(Table1[[#This Row],[date]]," ", Table1[[#This Row],[month]]," ",Table1[[#This Row],[year]])</f>
        <v>5 Dec 2004</v>
      </c>
      <c r="P129">
        <f t="shared" si="5"/>
        <v>18</v>
      </c>
    </row>
    <row r="130" spans="1:16" x14ac:dyDescent="0.3">
      <c r="A130" s="9" t="s">
        <v>149</v>
      </c>
      <c r="B130" s="7">
        <v>2004</v>
      </c>
      <c r="C130" s="7" t="s">
        <v>9</v>
      </c>
      <c r="D130" s="7">
        <v>9</v>
      </c>
      <c r="E130" s="7">
        <v>0</v>
      </c>
      <c r="F130" s="21">
        <v>1631.82</v>
      </c>
      <c r="G130" s="7" t="s">
        <v>10</v>
      </c>
      <c r="H130" s="7" t="s">
        <v>15</v>
      </c>
      <c r="I130" s="7" t="s">
        <v>12</v>
      </c>
      <c r="J130">
        <f t="shared" ref="J130:J193" si="6">ROUND(AVERAGE(B:B),0)</f>
        <v>1983</v>
      </c>
      <c r="K130" s="7"/>
      <c r="L130" s="7"/>
      <c r="M130" s="7"/>
      <c r="O130" s="18" t="str">
        <f>_xlfn.CONCAT(Table1[[#This Row],[date]]," ", Table1[[#This Row],[month]]," ",Table1[[#This Row],[year]])</f>
        <v>9 Jul 2004</v>
      </c>
      <c r="P130">
        <f t="shared" si="5"/>
        <v>18</v>
      </c>
    </row>
    <row r="131" spans="1:16" x14ac:dyDescent="0.3">
      <c r="A131" s="9" t="s">
        <v>150</v>
      </c>
      <c r="B131" s="7">
        <v>2003</v>
      </c>
      <c r="C131" s="7" t="s">
        <v>36</v>
      </c>
      <c r="D131" s="7">
        <v>3</v>
      </c>
      <c r="E131" s="7">
        <v>0</v>
      </c>
      <c r="F131" s="21">
        <v>1632.04</v>
      </c>
      <c r="G131" s="7" t="s">
        <v>10</v>
      </c>
      <c r="H131" s="7" t="s">
        <v>10</v>
      </c>
      <c r="I131" s="7" t="s">
        <v>22</v>
      </c>
      <c r="J131">
        <f t="shared" si="6"/>
        <v>1983</v>
      </c>
      <c r="K131" s="7"/>
      <c r="L131" s="7"/>
      <c r="M131" s="7"/>
      <c r="O131" s="18" t="str">
        <f>_xlfn.CONCAT(Table1[[#This Row],[date]]," ", Table1[[#This Row],[month]]," ",Table1[[#This Row],[year]])</f>
        <v>3 Oct 2003</v>
      </c>
      <c r="P131">
        <f t="shared" ref="P131:P194" si="7">DATEDIF(O131,"8-6-2023","y")</f>
        <v>19</v>
      </c>
    </row>
    <row r="132" spans="1:16" x14ac:dyDescent="0.3">
      <c r="A132" s="9" t="s">
        <v>151</v>
      </c>
      <c r="B132" s="7">
        <v>2003</v>
      </c>
      <c r="C132" s="7" t="s">
        <v>19</v>
      </c>
      <c r="D132" s="7">
        <v>16</v>
      </c>
      <c r="E132" s="7">
        <v>0</v>
      </c>
      <c r="F132" s="21">
        <v>1632.56</v>
      </c>
      <c r="G132" s="7" t="s">
        <v>10</v>
      </c>
      <c r="H132" s="7" t="s">
        <v>10</v>
      </c>
      <c r="I132" s="7" t="s">
        <v>22</v>
      </c>
      <c r="J132">
        <f t="shared" si="6"/>
        <v>1983</v>
      </c>
      <c r="K132" s="7"/>
      <c r="L132" s="7"/>
      <c r="M132" s="7"/>
      <c r="O132" s="18" t="str">
        <f>_xlfn.CONCAT(Table1[[#This Row],[date]]," ", Table1[[#This Row],[month]]," ",Table1[[#This Row],[year]])</f>
        <v>16 Sep 2003</v>
      </c>
      <c r="P132">
        <f t="shared" si="7"/>
        <v>19</v>
      </c>
    </row>
    <row r="133" spans="1:16" x14ac:dyDescent="0.3">
      <c r="A133" s="9" t="s">
        <v>152</v>
      </c>
      <c r="B133" s="7">
        <v>2004</v>
      </c>
      <c r="C133" s="7" t="s">
        <v>29</v>
      </c>
      <c r="D133" s="7">
        <v>13</v>
      </c>
      <c r="E133" s="7">
        <v>0</v>
      </c>
      <c r="F133" s="21">
        <v>1633.04</v>
      </c>
      <c r="G133" s="7" t="s">
        <v>10</v>
      </c>
      <c r="H133" s="7" t="s">
        <v>10</v>
      </c>
      <c r="I133" s="7" t="s">
        <v>12</v>
      </c>
      <c r="J133">
        <f t="shared" si="6"/>
        <v>1983</v>
      </c>
      <c r="K133" s="7"/>
      <c r="L133" s="7"/>
      <c r="M133" s="7"/>
      <c r="O133" s="18" t="str">
        <f>_xlfn.CONCAT(Table1[[#This Row],[date]]," ", Table1[[#This Row],[month]]," ",Table1[[#This Row],[year]])</f>
        <v>13 Dec 2004</v>
      </c>
      <c r="P133">
        <f t="shared" si="7"/>
        <v>18</v>
      </c>
    </row>
    <row r="134" spans="1:16" x14ac:dyDescent="0.3">
      <c r="A134" s="9" t="s">
        <v>153</v>
      </c>
      <c r="B134" s="7">
        <v>2004</v>
      </c>
      <c r="C134" s="7" t="s">
        <v>34</v>
      </c>
      <c r="D134" s="7">
        <v>8</v>
      </c>
      <c r="E134" s="7">
        <v>0</v>
      </c>
      <c r="F134" s="21">
        <v>1633.96</v>
      </c>
      <c r="G134" s="7" t="s">
        <v>10</v>
      </c>
      <c r="H134" s="7" t="s">
        <v>15</v>
      </c>
      <c r="I134" s="7" t="s">
        <v>12</v>
      </c>
      <c r="J134">
        <f t="shared" si="6"/>
        <v>1983</v>
      </c>
      <c r="K134" s="7"/>
      <c r="L134" s="7"/>
      <c r="M134" s="7"/>
      <c r="O134" s="18" t="str">
        <f>_xlfn.CONCAT(Table1[[#This Row],[date]]," ", Table1[[#This Row],[month]]," ",Table1[[#This Row],[year]])</f>
        <v>8 Aug 2004</v>
      </c>
      <c r="P134">
        <f t="shared" si="7"/>
        <v>18</v>
      </c>
    </row>
    <row r="135" spans="1:16" x14ac:dyDescent="0.3">
      <c r="A135" s="9" t="s">
        <v>154</v>
      </c>
      <c r="B135" s="7">
        <v>2004</v>
      </c>
      <c r="C135" s="7" t="s">
        <v>17</v>
      </c>
      <c r="D135" s="7">
        <v>13</v>
      </c>
      <c r="E135" s="7">
        <v>0</v>
      </c>
      <c r="F135" s="21">
        <v>1634.57</v>
      </c>
      <c r="G135" s="7" t="s">
        <v>10</v>
      </c>
      <c r="H135" s="7" t="s">
        <v>10</v>
      </c>
      <c r="I135" s="7" t="s">
        <v>12</v>
      </c>
      <c r="J135">
        <f t="shared" si="6"/>
        <v>1983</v>
      </c>
      <c r="K135" s="7"/>
      <c r="L135" s="7"/>
      <c r="M135" s="7"/>
      <c r="O135" s="18" t="str">
        <f>_xlfn.CONCAT(Table1[[#This Row],[date]]," ", Table1[[#This Row],[month]]," ",Table1[[#This Row],[year]])</f>
        <v>13 Jun 2004</v>
      </c>
      <c r="P135">
        <f t="shared" si="7"/>
        <v>18</v>
      </c>
    </row>
    <row r="136" spans="1:16" x14ac:dyDescent="0.3">
      <c r="A136" s="9" t="s">
        <v>155</v>
      </c>
      <c r="B136" s="7">
        <v>2003</v>
      </c>
      <c r="C136" s="7" t="s">
        <v>29</v>
      </c>
      <c r="D136" s="7">
        <v>30</v>
      </c>
      <c r="E136" s="7">
        <v>0</v>
      </c>
      <c r="F136" s="21">
        <v>1635.73</v>
      </c>
      <c r="G136" s="7" t="s">
        <v>10</v>
      </c>
      <c r="H136" s="7" t="s">
        <v>11</v>
      </c>
      <c r="I136" s="7" t="s">
        <v>22</v>
      </c>
      <c r="J136">
        <f t="shared" si="6"/>
        <v>1983</v>
      </c>
      <c r="K136" s="7"/>
      <c r="L136" s="7"/>
      <c r="M136" s="7"/>
      <c r="O136" s="18" t="str">
        <f>_xlfn.CONCAT(Table1[[#This Row],[date]]," ", Table1[[#This Row],[month]]," ",Table1[[#This Row],[year]])</f>
        <v>30 Dec 2003</v>
      </c>
      <c r="P136">
        <f t="shared" si="7"/>
        <v>19</v>
      </c>
    </row>
    <row r="137" spans="1:16" x14ac:dyDescent="0.3">
      <c r="A137" s="9" t="s">
        <v>156</v>
      </c>
      <c r="B137" s="7">
        <v>2003</v>
      </c>
      <c r="C137" s="7" t="s">
        <v>19</v>
      </c>
      <c r="D137" s="7">
        <v>16</v>
      </c>
      <c r="E137" s="7">
        <v>0</v>
      </c>
      <c r="F137" s="21">
        <v>1639.56</v>
      </c>
      <c r="G137" s="7" t="s">
        <v>10</v>
      </c>
      <c r="H137" s="7" t="s">
        <v>10</v>
      </c>
      <c r="I137" s="7" t="s">
        <v>22</v>
      </c>
      <c r="J137">
        <f t="shared" si="6"/>
        <v>1983</v>
      </c>
      <c r="K137" s="7"/>
      <c r="L137" s="7"/>
      <c r="M137" s="7"/>
      <c r="O137" s="18" t="str">
        <f>_xlfn.CONCAT(Table1[[#This Row],[date]]," ", Table1[[#This Row],[month]]," ",Table1[[#This Row],[year]])</f>
        <v>16 Sep 2003</v>
      </c>
      <c r="P137">
        <f t="shared" si="7"/>
        <v>19</v>
      </c>
    </row>
    <row r="138" spans="1:16" x14ac:dyDescent="0.3">
      <c r="A138" s="9" t="s">
        <v>157</v>
      </c>
      <c r="B138" s="7">
        <v>2003</v>
      </c>
      <c r="C138" s="7" t="s">
        <v>34</v>
      </c>
      <c r="D138" s="7">
        <v>21</v>
      </c>
      <c r="E138" s="7">
        <v>0</v>
      </c>
      <c r="F138" s="21">
        <v>1639.56</v>
      </c>
      <c r="G138" s="7" t="s">
        <v>10</v>
      </c>
      <c r="H138" s="7" t="s">
        <v>10</v>
      </c>
      <c r="I138" s="7" t="s">
        <v>22</v>
      </c>
      <c r="J138">
        <f t="shared" si="6"/>
        <v>1983</v>
      </c>
      <c r="K138" s="7"/>
      <c r="L138" s="7"/>
      <c r="M138" s="7"/>
      <c r="O138" s="18" t="str">
        <f>_xlfn.CONCAT(Table1[[#This Row],[date]]," ", Table1[[#This Row],[month]]," ",Table1[[#This Row],[year]])</f>
        <v>21 Aug 2003</v>
      </c>
      <c r="P138">
        <f t="shared" si="7"/>
        <v>19</v>
      </c>
    </row>
    <row r="139" spans="1:16" x14ac:dyDescent="0.3">
      <c r="A139" s="9" t="s">
        <v>158</v>
      </c>
      <c r="B139" s="7">
        <v>2003</v>
      </c>
      <c r="C139" s="7" t="s">
        <v>29</v>
      </c>
      <c r="D139" s="7">
        <v>30</v>
      </c>
      <c r="E139" s="7">
        <v>0</v>
      </c>
      <c r="F139" s="21">
        <v>1646.43</v>
      </c>
      <c r="G139" s="7" t="s">
        <v>10</v>
      </c>
      <c r="H139" s="7" t="s">
        <v>15</v>
      </c>
      <c r="I139" s="7" t="s">
        <v>22</v>
      </c>
      <c r="J139">
        <f t="shared" si="6"/>
        <v>1983</v>
      </c>
      <c r="K139" s="7"/>
      <c r="L139" s="7"/>
      <c r="M139" s="7"/>
      <c r="O139" s="18" t="str">
        <f>_xlfn.CONCAT(Table1[[#This Row],[date]]," ", Table1[[#This Row],[month]]," ",Table1[[#This Row],[year]])</f>
        <v>30 Dec 2003</v>
      </c>
      <c r="P139">
        <f t="shared" si="7"/>
        <v>19</v>
      </c>
    </row>
    <row r="140" spans="1:16" x14ac:dyDescent="0.3">
      <c r="A140" s="9" t="s">
        <v>159</v>
      </c>
      <c r="B140" s="7">
        <v>2000</v>
      </c>
      <c r="C140" s="7" t="s">
        <v>36</v>
      </c>
      <c r="D140" s="7">
        <v>23</v>
      </c>
      <c r="E140" s="7">
        <v>0</v>
      </c>
      <c r="F140" s="21">
        <v>1665</v>
      </c>
      <c r="G140" s="7" t="s">
        <v>10</v>
      </c>
      <c r="H140" s="7" t="s">
        <v>10</v>
      </c>
      <c r="I140" s="7" t="s">
        <v>12</v>
      </c>
      <c r="J140">
        <f t="shared" si="6"/>
        <v>1983</v>
      </c>
      <c r="K140" s="7"/>
      <c r="L140" s="7"/>
      <c r="M140" s="7"/>
      <c r="O140" s="18" t="str">
        <f>_xlfn.CONCAT(Table1[[#This Row],[date]]," ", Table1[[#This Row],[month]]," ",Table1[[#This Row],[year]])</f>
        <v>23 Oct 2000</v>
      </c>
      <c r="P140">
        <f t="shared" si="7"/>
        <v>22</v>
      </c>
    </row>
    <row r="141" spans="1:16" x14ac:dyDescent="0.3">
      <c r="A141" s="9" t="s">
        <v>160</v>
      </c>
      <c r="B141" s="7">
        <v>2000</v>
      </c>
      <c r="C141" s="7" t="s">
        <v>17</v>
      </c>
      <c r="D141" s="7">
        <v>10</v>
      </c>
      <c r="E141" s="7">
        <v>0</v>
      </c>
      <c r="F141" s="21">
        <v>1674.63</v>
      </c>
      <c r="G141" s="7" t="s">
        <v>10</v>
      </c>
      <c r="H141" s="7" t="s">
        <v>10</v>
      </c>
      <c r="I141" s="7" t="s">
        <v>12</v>
      </c>
      <c r="J141">
        <f t="shared" si="6"/>
        <v>1983</v>
      </c>
      <c r="K141" s="7"/>
      <c r="L141" s="7"/>
      <c r="M141" s="7"/>
      <c r="O141" s="18" t="str">
        <f>_xlfn.CONCAT(Table1[[#This Row],[date]]," ", Table1[[#This Row],[month]]," ",Table1[[#This Row],[year]])</f>
        <v>10 Jun 2000</v>
      </c>
      <c r="P141">
        <f t="shared" si="7"/>
        <v>22</v>
      </c>
    </row>
    <row r="142" spans="1:16" x14ac:dyDescent="0.3">
      <c r="A142" s="9" t="s">
        <v>161</v>
      </c>
      <c r="B142" s="7">
        <v>2000</v>
      </c>
      <c r="C142" s="7" t="s">
        <v>36</v>
      </c>
      <c r="D142" s="7">
        <v>21</v>
      </c>
      <c r="E142" s="7">
        <v>0</v>
      </c>
      <c r="F142" s="21">
        <v>1682.6</v>
      </c>
      <c r="G142" s="7" t="s">
        <v>10</v>
      </c>
      <c r="H142" s="7" t="s">
        <v>10</v>
      </c>
      <c r="I142" s="7" t="s">
        <v>41</v>
      </c>
      <c r="J142">
        <f t="shared" si="6"/>
        <v>1983</v>
      </c>
      <c r="K142" s="7"/>
      <c r="L142" s="7"/>
      <c r="M142" s="7"/>
      <c r="O142" s="18" t="str">
        <f>_xlfn.CONCAT(Table1[[#This Row],[date]]," ", Table1[[#This Row],[month]]," ",Table1[[#This Row],[year]])</f>
        <v>21 Oct 2000</v>
      </c>
      <c r="P142">
        <f t="shared" si="7"/>
        <v>22</v>
      </c>
    </row>
    <row r="143" spans="1:16" x14ac:dyDescent="0.3">
      <c r="A143" s="9" t="s">
        <v>162</v>
      </c>
      <c r="B143" s="7">
        <v>2004</v>
      </c>
      <c r="C143" s="7" t="s">
        <v>14</v>
      </c>
      <c r="D143" s="7">
        <v>17</v>
      </c>
      <c r="E143" s="7">
        <v>0</v>
      </c>
      <c r="F143" s="21">
        <v>1694.8</v>
      </c>
      <c r="G143" s="7" t="s">
        <v>10</v>
      </c>
      <c r="H143" s="7" t="s">
        <v>10</v>
      </c>
      <c r="I143" s="7" t="s">
        <v>163</v>
      </c>
      <c r="J143">
        <f t="shared" si="6"/>
        <v>1983</v>
      </c>
      <c r="K143" s="7"/>
      <c r="L143" s="7"/>
      <c r="M143" s="7"/>
      <c r="O143" s="18" t="str">
        <f>_xlfn.CONCAT(Table1[[#This Row],[date]]," ", Table1[[#This Row],[month]]," ",Table1[[#This Row],[year]])</f>
        <v>17 Nov 2004</v>
      </c>
      <c r="P143">
        <f t="shared" si="7"/>
        <v>18</v>
      </c>
    </row>
    <row r="144" spans="1:16" x14ac:dyDescent="0.3">
      <c r="A144" s="9" t="s">
        <v>164</v>
      </c>
      <c r="B144" s="7">
        <v>2004</v>
      </c>
      <c r="C144" s="7" t="s">
        <v>29</v>
      </c>
      <c r="D144" s="7">
        <v>10</v>
      </c>
      <c r="E144" s="7">
        <v>0</v>
      </c>
      <c r="F144" s="21">
        <v>1702.46</v>
      </c>
      <c r="G144" s="7" t="s">
        <v>10</v>
      </c>
      <c r="H144" s="7" t="s">
        <v>11</v>
      </c>
      <c r="I144" s="7" t="s">
        <v>165</v>
      </c>
      <c r="J144">
        <f t="shared" si="6"/>
        <v>1983</v>
      </c>
      <c r="K144" s="7"/>
      <c r="L144" s="7"/>
      <c r="M144" s="7"/>
      <c r="O144" s="18" t="str">
        <f>_xlfn.CONCAT(Table1[[#This Row],[date]]," ", Table1[[#This Row],[month]]," ",Table1[[#This Row],[year]])</f>
        <v>10 Dec 2004</v>
      </c>
      <c r="P144">
        <f t="shared" si="7"/>
        <v>18</v>
      </c>
    </row>
    <row r="145" spans="1:16" x14ac:dyDescent="0.3">
      <c r="A145" s="9" t="s">
        <v>166</v>
      </c>
      <c r="B145" s="7">
        <v>2004</v>
      </c>
      <c r="C145" s="7" t="s">
        <v>14</v>
      </c>
      <c r="D145" s="7">
        <v>7</v>
      </c>
      <c r="E145" s="7">
        <v>0</v>
      </c>
      <c r="F145" s="21">
        <v>1704.57</v>
      </c>
      <c r="G145" s="7" t="s">
        <v>10</v>
      </c>
      <c r="H145" s="7" t="s">
        <v>15</v>
      </c>
      <c r="I145" s="7" t="s">
        <v>167</v>
      </c>
      <c r="J145">
        <f t="shared" si="6"/>
        <v>1983</v>
      </c>
      <c r="K145" s="7"/>
      <c r="L145" s="7"/>
      <c r="M145" s="7"/>
      <c r="O145" s="18" t="str">
        <f>_xlfn.CONCAT(Table1[[#This Row],[date]]," ", Table1[[#This Row],[month]]," ",Table1[[#This Row],[year]])</f>
        <v>7 Nov 2004</v>
      </c>
      <c r="P145">
        <f t="shared" si="7"/>
        <v>18</v>
      </c>
    </row>
    <row r="146" spans="1:16" x14ac:dyDescent="0.3">
      <c r="A146" s="9" t="s">
        <v>168</v>
      </c>
      <c r="B146" s="7">
        <v>2004</v>
      </c>
      <c r="C146" s="7" t="s">
        <v>29</v>
      </c>
      <c r="D146" s="7">
        <v>14</v>
      </c>
      <c r="E146" s="7">
        <v>0</v>
      </c>
      <c r="F146" s="21">
        <v>1704.7</v>
      </c>
      <c r="G146" s="7" t="s">
        <v>10</v>
      </c>
      <c r="H146" s="7" t="s">
        <v>11</v>
      </c>
      <c r="I146" s="7" t="s">
        <v>169</v>
      </c>
      <c r="J146">
        <f t="shared" si="6"/>
        <v>1983</v>
      </c>
      <c r="K146" s="7"/>
      <c r="L146" s="7"/>
      <c r="M146" s="7"/>
      <c r="O146" s="18" t="str">
        <f>_xlfn.CONCAT(Table1[[#This Row],[date]]," ", Table1[[#This Row],[month]]," ",Table1[[#This Row],[year]])</f>
        <v>14 Dec 2004</v>
      </c>
      <c r="P146">
        <f t="shared" si="7"/>
        <v>18</v>
      </c>
    </row>
    <row r="147" spans="1:16" x14ac:dyDescent="0.3">
      <c r="A147" s="9" t="s">
        <v>170</v>
      </c>
      <c r="B147" s="7">
        <v>2004</v>
      </c>
      <c r="C147" s="7" t="s">
        <v>29</v>
      </c>
      <c r="D147" s="7">
        <v>6</v>
      </c>
      <c r="E147" s="7">
        <v>0</v>
      </c>
      <c r="F147" s="21">
        <v>1705.62</v>
      </c>
      <c r="G147" s="7" t="s">
        <v>10</v>
      </c>
      <c r="H147" s="7" t="s">
        <v>10</v>
      </c>
      <c r="I147" s="7" t="s">
        <v>163</v>
      </c>
      <c r="J147">
        <f t="shared" si="6"/>
        <v>1983</v>
      </c>
      <c r="K147" s="7"/>
      <c r="L147" s="7"/>
      <c r="M147" s="7"/>
      <c r="O147" s="18" t="str">
        <f>_xlfn.CONCAT(Table1[[#This Row],[date]]," ", Table1[[#This Row],[month]]," ",Table1[[#This Row],[year]])</f>
        <v>6 Dec 2004</v>
      </c>
      <c r="P147">
        <f t="shared" si="7"/>
        <v>18</v>
      </c>
    </row>
    <row r="148" spans="1:16" x14ac:dyDescent="0.3">
      <c r="A148" s="9" t="s">
        <v>171</v>
      </c>
      <c r="B148" s="7">
        <v>2004</v>
      </c>
      <c r="C148" s="7" t="s">
        <v>36</v>
      </c>
      <c r="D148" s="7">
        <v>17</v>
      </c>
      <c r="E148" s="7">
        <v>0</v>
      </c>
      <c r="F148" s="21">
        <v>1708</v>
      </c>
      <c r="G148" s="7" t="s">
        <v>11</v>
      </c>
      <c r="H148" s="7" t="s">
        <v>10</v>
      </c>
      <c r="I148" s="7" t="s">
        <v>167</v>
      </c>
      <c r="J148">
        <f t="shared" si="6"/>
        <v>1983</v>
      </c>
      <c r="K148" s="7"/>
      <c r="L148" s="7"/>
      <c r="M148" s="7"/>
      <c r="O148" s="18" t="str">
        <f>_xlfn.CONCAT(Table1[[#This Row],[date]]," ", Table1[[#This Row],[month]]," ",Table1[[#This Row],[year]])</f>
        <v>17 Oct 2004</v>
      </c>
      <c r="P148">
        <f t="shared" si="7"/>
        <v>18</v>
      </c>
    </row>
    <row r="149" spans="1:16" x14ac:dyDescent="0.3">
      <c r="A149" s="9" t="s">
        <v>172</v>
      </c>
      <c r="B149" s="7">
        <v>2004</v>
      </c>
      <c r="C149" s="7" t="s">
        <v>29</v>
      </c>
      <c r="D149" s="7">
        <v>12</v>
      </c>
      <c r="E149" s="7">
        <v>0</v>
      </c>
      <c r="F149" s="21">
        <v>1708.93</v>
      </c>
      <c r="G149" s="7" t="s">
        <v>11</v>
      </c>
      <c r="H149" s="7" t="s">
        <v>15</v>
      </c>
      <c r="I149" s="7" t="s">
        <v>165</v>
      </c>
      <c r="J149">
        <f t="shared" si="6"/>
        <v>1983</v>
      </c>
      <c r="K149" s="7"/>
      <c r="L149" s="7"/>
      <c r="M149" s="7"/>
      <c r="O149" s="18" t="str">
        <f>_xlfn.CONCAT(Table1[[#This Row],[date]]," ", Table1[[#This Row],[month]]," ",Table1[[#This Row],[year]])</f>
        <v>12 Dec 2004</v>
      </c>
      <c r="P149">
        <f t="shared" si="7"/>
        <v>18</v>
      </c>
    </row>
    <row r="150" spans="1:16" x14ac:dyDescent="0.3">
      <c r="A150" s="9" t="s">
        <v>173</v>
      </c>
      <c r="B150" s="7">
        <v>2004</v>
      </c>
      <c r="C150" s="7" t="s">
        <v>19</v>
      </c>
      <c r="D150" s="7">
        <v>19</v>
      </c>
      <c r="E150" s="7">
        <v>1</v>
      </c>
      <c r="F150" s="21">
        <v>1711.03</v>
      </c>
      <c r="G150" s="7" t="s">
        <v>11</v>
      </c>
      <c r="H150" s="7" t="s">
        <v>11</v>
      </c>
      <c r="I150" s="7" t="s">
        <v>12</v>
      </c>
      <c r="J150">
        <f t="shared" si="6"/>
        <v>1983</v>
      </c>
      <c r="K150" s="7"/>
      <c r="L150" s="7"/>
      <c r="M150" s="7"/>
      <c r="O150" s="18" t="str">
        <f>_xlfn.CONCAT(Table1[[#This Row],[date]]," ", Table1[[#This Row],[month]]," ",Table1[[#This Row],[year]])</f>
        <v>19 Sep 2004</v>
      </c>
      <c r="P150">
        <f t="shared" si="7"/>
        <v>18</v>
      </c>
    </row>
    <row r="151" spans="1:16" x14ac:dyDescent="0.3">
      <c r="A151" s="9" t="s">
        <v>174</v>
      </c>
      <c r="B151" s="7">
        <v>2004</v>
      </c>
      <c r="C151" s="7" t="s">
        <v>19</v>
      </c>
      <c r="D151" s="7">
        <v>21</v>
      </c>
      <c r="E151" s="7">
        <v>0</v>
      </c>
      <c r="F151" s="21">
        <v>1712.23</v>
      </c>
      <c r="G151" s="7" t="s">
        <v>11</v>
      </c>
      <c r="H151" s="7" t="s">
        <v>15</v>
      </c>
      <c r="I151" s="7" t="s">
        <v>167</v>
      </c>
      <c r="J151">
        <f t="shared" si="6"/>
        <v>1983</v>
      </c>
      <c r="K151" s="7"/>
      <c r="L151" s="7"/>
      <c r="M151" s="7"/>
      <c r="O151" s="18" t="str">
        <f>_xlfn.CONCAT(Table1[[#This Row],[date]]," ", Table1[[#This Row],[month]]," ",Table1[[#This Row],[year]])</f>
        <v>21 Sep 2004</v>
      </c>
      <c r="P151">
        <f t="shared" si="7"/>
        <v>18</v>
      </c>
    </row>
    <row r="152" spans="1:16" x14ac:dyDescent="0.3">
      <c r="A152" s="9" t="s">
        <v>175</v>
      </c>
      <c r="B152" s="7">
        <v>2004</v>
      </c>
      <c r="C152" s="7" t="s">
        <v>17</v>
      </c>
      <c r="D152" s="7">
        <v>10</v>
      </c>
      <c r="E152" s="7">
        <v>1</v>
      </c>
      <c r="F152" s="21">
        <v>1719.44</v>
      </c>
      <c r="G152" s="7" t="s">
        <v>11</v>
      </c>
      <c r="H152" s="7" t="s">
        <v>11</v>
      </c>
      <c r="I152" s="7" t="s">
        <v>12</v>
      </c>
      <c r="J152">
        <f t="shared" si="6"/>
        <v>1983</v>
      </c>
      <c r="K152" s="7"/>
      <c r="L152" s="7"/>
      <c r="M152" s="7"/>
      <c r="O152" s="18" t="str">
        <f>_xlfn.CONCAT(Table1[[#This Row],[date]]," ", Table1[[#This Row],[month]]," ",Table1[[#This Row],[year]])</f>
        <v>10 Jun 2004</v>
      </c>
      <c r="P152">
        <f t="shared" si="7"/>
        <v>18</v>
      </c>
    </row>
    <row r="153" spans="1:16" x14ac:dyDescent="0.3">
      <c r="A153" s="9" t="s">
        <v>176</v>
      </c>
      <c r="B153" s="7">
        <v>2004</v>
      </c>
      <c r="C153" s="7" t="s">
        <v>19</v>
      </c>
      <c r="D153" s="7">
        <v>11</v>
      </c>
      <c r="E153" s="7">
        <v>1</v>
      </c>
      <c r="F153" s="21">
        <v>1720.35</v>
      </c>
      <c r="G153" s="7" t="s">
        <v>11</v>
      </c>
      <c r="H153" s="7" t="s">
        <v>11</v>
      </c>
      <c r="I153" s="7" t="s">
        <v>12</v>
      </c>
      <c r="J153">
        <f t="shared" si="6"/>
        <v>1983</v>
      </c>
      <c r="K153" s="7"/>
      <c r="L153" s="7"/>
      <c r="M153" s="7"/>
      <c r="O153" s="18" t="str">
        <f>_xlfn.CONCAT(Table1[[#This Row],[date]]," ", Table1[[#This Row],[month]]," ",Table1[[#This Row],[year]])</f>
        <v>11 Sep 2004</v>
      </c>
      <c r="P153">
        <f t="shared" si="7"/>
        <v>18</v>
      </c>
    </row>
    <row r="154" spans="1:16" x14ac:dyDescent="0.3">
      <c r="A154" s="9" t="s">
        <v>177</v>
      </c>
      <c r="B154" s="7">
        <v>2004</v>
      </c>
      <c r="C154" s="7" t="s">
        <v>36</v>
      </c>
      <c r="D154" s="7">
        <v>21</v>
      </c>
      <c r="E154" s="7">
        <v>1</v>
      </c>
      <c r="F154" s="21">
        <v>1725.55</v>
      </c>
      <c r="G154" s="7" t="s">
        <v>11</v>
      </c>
      <c r="H154" s="7" t="s">
        <v>10</v>
      </c>
      <c r="I154" s="7" t="s">
        <v>12</v>
      </c>
      <c r="J154">
        <f t="shared" si="6"/>
        <v>1983</v>
      </c>
      <c r="K154" s="7"/>
      <c r="L154" s="7"/>
      <c r="M154" s="7"/>
      <c r="O154" s="18" t="str">
        <f>_xlfn.CONCAT(Table1[[#This Row],[date]]," ", Table1[[#This Row],[month]]," ",Table1[[#This Row],[year]])</f>
        <v>21 Oct 2004</v>
      </c>
      <c r="P154">
        <f t="shared" si="7"/>
        <v>18</v>
      </c>
    </row>
    <row r="155" spans="1:16" x14ac:dyDescent="0.3">
      <c r="A155" s="9" t="s">
        <v>178</v>
      </c>
      <c r="B155" s="7">
        <v>2004</v>
      </c>
      <c r="C155" s="7" t="s">
        <v>19</v>
      </c>
      <c r="D155" s="7">
        <v>9</v>
      </c>
      <c r="E155" s="7">
        <v>1</v>
      </c>
      <c r="F155" s="21">
        <v>1727.54</v>
      </c>
      <c r="G155" s="7" t="s">
        <v>11</v>
      </c>
      <c r="H155" s="7" t="s">
        <v>15</v>
      </c>
      <c r="I155" s="7" t="s">
        <v>12</v>
      </c>
      <c r="J155">
        <f t="shared" si="6"/>
        <v>1983</v>
      </c>
      <c r="K155" s="7"/>
      <c r="L155" s="7"/>
      <c r="M155" s="7"/>
      <c r="O155" s="18" t="str">
        <f>_xlfn.CONCAT(Table1[[#This Row],[date]]," ", Table1[[#This Row],[month]]," ",Table1[[#This Row],[year]])</f>
        <v>9 Sep 2004</v>
      </c>
      <c r="P155">
        <f t="shared" si="7"/>
        <v>18</v>
      </c>
    </row>
    <row r="156" spans="1:16" x14ac:dyDescent="0.3">
      <c r="A156" s="9" t="s">
        <v>179</v>
      </c>
      <c r="B156" s="7">
        <v>2003</v>
      </c>
      <c r="C156" s="7" t="s">
        <v>14</v>
      </c>
      <c r="D156" s="7">
        <v>21</v>
      </c>
      <c r="E156" s="7">
        <v>0</v>
      </c>
      <c r="F156" s="21">
        <v>1727.79</v>
      </c>
      <c r="G156" s="7" t="s">
        <v>11</v>
      </c>
      <c r="H156" s="7" t="s">
        <v>11</v>
      </c>
      <c r="I156" s="7" t="s">
        <v>41</v>
      </c>
      <c r="J156">
        <f t="shared" si="6"/>
        <v>1983</v>
      </c>
      <c r="K156" s="7"/>
      <c r="L156" s="7"/>
      <c r="M156" s="7"/>
      <c r="O156" s="18" t="str">
        <f>_xlfn.CONCAT(Table1[[#This Row],[date]]," ", Table1[[#This Row],[month]]," ",Table1[[#This Row],[year]])</f>
        <v>21 Nov 2003</v>
      </c>
      <c r="P156">
        <f t="shared" si="7"/>
        <v>19</v>
      </c>
    </row>
    <row r="157" spans="1:16" x14ac:dyDescent="0.3">
      <c r="A157" s="9" t="s">
        <v>180</v>
      </c>
      <c r="B157" s="7">
        <v>2003</v>
      </c>
      <c r="C157" s="7" t="s">
        <v>19</v>
      </c>
      <c r="D157" s="7">
        <v>1</v>
      </c>
      <c r="E157" s="7">
        <v>0</v>
      </c>
      <c r="F157" s="21">
        <v>1728.9</v>
      </c>
      <c r="G157" s="7" t="s">
        <v>11</v>
      </c>
      <c r="H157" s="7" t="s">
        <v>10</v>
      </c>
      <c r="I157" s="7" t="s">
        <v>41</v>
      </c>
      <c r="J157">
        <f t="shared" si="6"/>
        <v>1983</v>
      </c>
      <c r="K157" s="7"/>
      <c r="L157" s="7"/>
      <c r="M157" s="7"/>
      <c r="O157" s="18" t="str">
        <f>_xlfn.CONCAT(Table1[[#This Row],[date]]," ", Table1[[#This Row],[month]]," ",Table1[[#This Row],[year]])</f>
        <v>1 Sep 2003</v>
      </c>
      <c r="P157">
        <f t="shared" si="7"/>
        <v>19</v>
      </c>
    </row>
    <row r="158" spans="1:16" x14ac:dyDescent="0.3">
      <c r="A158" s="9" t="s">
        <v>181</v>
      </c>
      <c r="B158" s="7">
        <v>2003</v>
      </c>
      <c r="C158" s="7" t="s">
        <v>14</v>
      </c>
      <c r="D158" s="7">
        <v>9</v>
      </c>
      <c r="E158" s="7">
        <v>0</v>
      </c>
      <c r="F158" s="21">
        <v>1731.68</v>
      </c>
      <c r="G158" s="7" t="s">
        <v>11</v>
      </c>
      <c r="H158" s="7" t="s">
        <v>10</v>
      </c>
      <c r="I158" s="7" t="s">
        <v>41</v>
      </c>
      <c r="J158">
        <f t="shared" si="6"/>
        <v>1983</v>
      </c>
      <c r="K158" s="7"/>
      <c r="L158" s="7"/>
      <c r="M158" s="7"/>
      <c r="O158" s="18" t="str">
        <f>_xlfn.CONCAT(Table1[[#This Row],[date]]," ", Table1[[#This Row],[month]]," ",Table1[[#This Row],[year]])</f>
        <v>9 Nov 2003</v>
      </c>
      <c r="P158">
        <f t="shared" si="7"/>
        <v>19</v>
      </c>
    </row>
    <row r="159" spans="1:16" x14ac:dyDescent="0.3">
      <c r="A159" s="9" t="s">
        <v>182</v>
      </c>
      <c r="B159" s="7">
        <v>2003</v>
      </c>
      <c r="C159" s="7" t="s">
        <v>14</v>
      </c>
      <c r="D159" s="7">
        <v>14</v>
      </c>
      <c r="E159" s="7">
        <v>0</v>
      </c>
      <c r="F159" s="21">
        <v>1737.38</v>
      </c>
      <c r="G159" s="7" t="s">
        <v>11</v>
      </c>
      <c r="H159" s="7" t="s">
        <v>10</v>
      </c>
      <c r="I159" s="7" t="s">
        <v>41</v>
      </c>
      <c r="J159">
        <f t="shared" si="6"/>
        <v>1983</v>
      </c>
      <c r="K159" s="7"/>
      <c r="L159" s="7"/>
      <c r="M159" s="7"/>
      <c r="O159" s="18" t="str">
        <f>_xlfn.CONCAT(Table1[[#This Row],[date]]," ", Table1[[#This Row],[month]]," ",Table1[[#This Row],[year]])</f>
        <v>14 Nov 2003</v>
      </c>
      <c r="P159">
        <f t="shared" si="7"/>
        <v>19</v>
      </c>
    </row>
    <row r="160" spans="1:16" x14ac:dyDescent="0.3">
      <c r="A160" s="9" t="s">
        <v>183</v>
      </c>
      <c r="B160" s="7">
        <v>2003</v>
      </c>
      <c r="C160" s="7" t="s">
        <v>9</v>
      </c>
      <c r="D160" s="7">
        <v>25</v>
      </c>
      <c r="E160" s="7">
        <v>0</v>
      </c>
      <c r="F160" s="21">
        <v>1743.21</v>
      </c>
      <c r="G160" s="7" t="s">
        <v>11</v>
      </c>
      <c r="H160" s="7" t="s">
        <v>15</v>
      </c>
      <c r="I160" s="7" t="s">
        <v>41</v>
      </c>
      <c r="J160">
        <f t="shared" si="6"/>
        <v>1983</v>
      </c>
      <c r="K160" s="7"/>
      <c r="L160" s="7"/>
      <c r="M160" s="7"/>
      <c r="O160" s="18" t="str">
        <f>_xlfn.CONCAT(Table1[[#This Row],[date]]," ", Table1[[#This Row],[month]]," ",Table1[[#This Row],[year]])</f>
        <v>25 Jul 2003</v>
      </c>
      <c r="P160">
        <f t="shared" si="7"/>
        <v>19</v>
      </c>
    </row>
    <row r="161" spans="1:16" x14ac:dyDescent="0.3">
      <c r="A161" s="9" t="s">
        <v>184</v>
      </c>
      <c r="B161" s="7">
        <v>2003</v>
      </c>
      <c r="C161" s="7" t="s">
        <v>9</v>
      </c>
      <c r="D161" s="7">
        <v>28</v>
      </c>
      <c r="E161" s="7">
        <v>0</v>
      </c>
      <c r="F161" s="21">
        <v>1744.47</v>
      </c>
      <c r="G161" s="7" t="s">
        <v>11</v>
      </c>
      <c r="H161" s="7" t="s">
        <v>15</v>
      </c>
      <c r="I161" s="7" t="s">
        <v>41</v>
      </c>
      <c r="J161">
        <f t="shared" si="6"/>
        <v>1983</v>
      </c>
      <c r="K161" s="7"/>
      <c r="L161" s="7"/>
      <c r="M161" s="7"/>
      <c r="O161" s="18" t="str">
        <f>_xlfn.CONCAT(Table1[[#This Row],[date]]," ", Table1[[#This Row],[month]]," ",Table1[[#This Row],[year]])</f>
        <v>28 Jul 2003</v>
      </c>
      <c r="P161">
        <f t="shared" si="7"/>
        <v>19</v>
      </c>
    </row>
    <row r="162" spans="1:16" x14ac:dyDescent="0.3">
      <c r="A162" s="9" t="s">
        <v>185</v>
      </c>
      <c r="B162" s="7">
        <v>2003</v>
      </c>
      <c r="C162" s="7" t="s">
        <v>19</v>
      </c>
      <c r="D162" s="7">
        <v>26</v>
      </c>
      <c r="E162" s="7">
        <v>0</v>
      </c>
      <c r="F162" s="21">
        <v>1748.77</v>
      </c>
      <c r="G162" s="7" t="s">
        <v>11</v>
      </c>
      <c r="H162" s="7" t="s">
        <v>15</v>
      </c>
      <c r="I162" s="7" t="s">
        <v>41</v>
      </c>
      <c r="J162">
        <f t="shared" si="6"/>
        <v>1983</v>
      </c>
      <c r="K162" s="7"/>
      <c r="L162" s="7"/>
      <c r="M162" s="7"/>
      <c r="O162" s="18" t="str">
        <f>_xlfn.CONCAT(Table1[[#This Row],[date]]," ", Table1[[#This Row],[month]]," ",Table1[[#This Row],[year]])</f>
        <v>26 Sep 2003</v>
      </c>
      <c r="P162">
        <f t="shared" si="7"/>
        <v>19</v>
      </c>
    </row>
    <row r="163" spans="1:16" x14ac:dyDescent="0.3">
      <c r="A163" s="9" t="s">
        <v>186</v>
      </c>
      <c r="B163" s="7">
        <v>1998</v>
      </c>
      <c r="C163" s="7" t="s">
        <v>36</v>
      </c>
      <c r="D163" s="7">
        <v>7</v>
      </c>
      <c r="E163" s="7">
        <v>0</v>
      </c>
      <c r="F163" s="21">
        <v>1756.6</v>
      </c>
      <c r="G163" s="7" t="s">
        <v>11</v>
      </c>
      <c r="H163" s="7" t="s">
        <v>11</v>
      </c>
      <c r="I163" s="7" t="s">
        <v>12</v>
      </c>
      <c r="J163">
        <f t="shared" si="6"/>
        <v>1983</v>
      </c>
      <c r="K163" s="7"/>
      <c r="L163" s="7"/>
      <c r="M163" s="7"/>
      <c r="O163" s="18" t="str">
        <f>_xlfn.CONCAT(Table1[[#This Row],[date]]," ", Table1[[#This Row],[month]]," ",Table1[[#This Row],[year]])</f>
        <v>7 Oct 1998</v>
      </c>
      <c r="P163">
        <f t="shared" si="7"/>
        <v>24</v>
      </c>
    </row>
    <row r="164" spans="1:16" x14ac:dyDescent="0.3">
      <c r="A164" s="9" t="s">
        <v>187</v>
      </c>
      <c r="B164" s="7">
        <v>2003</v>
      </c>
      <c r="C164" s="7" t="s">
        <v>14</v>
      </c>
      <c r="D164" s="7">
        <v>19</v>
      </c>
      <c r="E164" s="7">
        <v>0</v>
      </c>
      <c r="F164" s="21">
        <v>1759.34</v>
      </c>
      <c r="G164" s="7" t="s">
        <v>11</v>
      </c>
      <c r="H164" s="7" t="s">
        <v>15</v>
      </c>
      <c r="I164" s="7" t="s">
        <v>41</v>
      </c>
      <c r="J164">
        <f t="shared" si="6"/>
        <v>1983</v>
      </c>
      <c r="K164" s="7"/>
      <c r="L164" s="7"/>
      <c r="M164" s="7"/>
      <c r="O164" s="18" t="str">
        <f>_xlfn.CONCAT(Table1[[#This Row],[date]]," ", Table1[[#This Row],[month]]," ",Table1[[#This Row],[year]])</f>
        <v>19 Nov 2003</v>
      </c>
      <c r="P164">
        <f t="shared" si="7"/>
        <v>19</v>
      </c>
    </row>
    <row r="165" spans="1:16" x14ac:dyDescent="0.3">
      <c r="A165" s="9" t="s">
        <v>188</v>
      </c>
      <c r="B165" s="7">
        <v>2002</v>
      </c>
      <c r="C165" s="7" t="s">
        <v>29</v>
      </c>
      <c r="D165" s="7">
        <v>13</v>
      </c>
      <c r="E165" s="7">
        <v>0</v>
      </c>
      <c r="F165" s="21">
        <v>1769.53</v>
      </c>
      <c r="G165" s="7" t="s">
        <v>11</v>
      </c>
      <c r="H165" s="7" t="s">
        <v>11</v>
      </c>
      <c r="I165" s="7" t="s">
        <v>22</v>
      </c>
      <c r="J165">
        <f t="shared" si="6"/>
        <v>1983</v>
      </c>
      <c r="K165" s="7"/>
      <c r="L165" s="7"/>
      <c r="M165" s="7"/>
      <c r="O165" s="18" t="str">
        <f>_xlfn.CONCAT(Table1[[#This Row],[date]]," ", Table1[[#This Row],[month]]," ",Table1[[#This Row],[year]])</f>
        <v>13 Dec 2002</v>
      </c>
      <c r="P165">
        <f t="shared" si="7"/>
        <v>20</v>
      </c>
    </row>
    <row r="166" spans="1:16" x14ac:dyDescent="0.3">
      <c r="A166" s="9" t="s">
        <v>189</v>
      </c>
      <c r="B166" s="7">
        <v>1999</v>
      </c>
      <c r="C166" s="7" t="s">
        <v>19</v>
      </c>
      <c r="D166" s="7">
        <v>25</v>
      </c>
      <c r="E166" s="7">
        <v>0</v>
      </c>
      <c r="F166" s="21">
        <v>1815.88</v>
      </c>
      <c r="G166" s="7" t="s">
        <v>11</v>
      </c>
      <c r="H166" s="7" t="s">
        <v>11</v>
      </c>
      <c r="I166" s="7" t="s">
        <v>12</v>
      </c>
      <c r="J166">
        <f t="shared" si="6"/>
        <v>1983</v>
      </c>
      <c r="K166" s="7"/>
      <c r="L166" s="7"/>
      <c r="M166" s="7"/>
      <c r="O166" s="18" t="str">
        <f>_xlfn.CONCAT(Table1[[#This Row],[date]]," ", Table1[[#This Row],[month]]," ",Table1[[#This Row],[year]])</f>
        <v>25 Sep 1999</v>
      </c>
      <c r="P166">
        <f t="shared" si="7"/>
        <v>23</v>
      </c>
    </row>
    <row r="167" spans="1:16" x14ac:dyDescent="0.3">
      <c r="A167" s="9" t="s">
        <v>190</v>
      </c>
      <c r="B167" s="7">
        <v>2004</v>
      </c>
      <c r="C167" s="7" t="s">
        <v>34</v>
      </c>
      <c r="D167" s="7">
        <v>19</v>
      </c>
      <c r="E167" s="7">
        <v>0</v>
      </c>
      <c r="F167" s="21">
        <v>1822.54</v>
      </c>
      <c r="G167" s="7" t="s">
        <v>11</v>
      </c>
      <c r="H167" s="7" t="s">
        <v>15</v>
      </c>
      <c r="I167" s="7" t="s">
        <v>22</v>
      </c>
      <c r="J167">
        <f t="shared" si="6"/>
        <v>1983</v>
      </c>
      <c r="K167" s="7"/>
      <c r="L167" s="7"/>
      <c r="M167" s="7"/>
      <c r="O167" s="18" t="str">
        <f>_xlfn.CONCAT(Table1[[#This Row],[date]]," ", Table1[[#This Row],[month]]," ",Table1[[#This Row],[year]])</f>
        <v>19 Aug 2004</v>
      </c>
      <c r="P167">
        <f t="shared" si="7"/>
        <v>18</v>
      </c>
    </row>
    <row r="168" spans="1:16" x14ac:dyDescent="0.3">
      <c r="A168" s="9" t="s">
        <v>191</v>
      </c>
      <c r="B168" s="7">
        <v>1999</v>
      </c>
      <c r="C168" s="7" t="s">
        <v>14</v>
      </c>
      <c r="D168" s="7">
        <v>17</v>
      </c>
      <c r="E168" s="7">
        <v>0</v>
      </c>
      <c r="F168" s="21">
        <v>1824.29</v>
      </c>
      <c r="G168" s="7" t="s">
        <v>11</v>
      </c>
      <c r="H168" s="7" t="s">
        <v>11</v>
      </c>
      <c r="I168" s="7" t="s">
        <v>12</v>
      </c>
      <c r="J168">
        <f t="shared" si="6"/>
        <v>1983</v>
      </c>
      <c r="K168" s="7"/>
      <c r="L168" s="7"/>
      <c r="M168" s="7"/>
      <c r="O168" s="18" t="str">
        <f>_xlfn.CONCAT(Table1[[#This Row],[date]]," ", Table1[[#This Row],[month]]," ",Table1[[#This Row],[year]])</f>
        <v>17 Nov 1999</v>
      </c>
      <c r="P168">
        <f t="shared" si="7"/>
        <v>23</v>
      </c>
    </row>
    <row r="169" spans="1:16" x14ac:dyDescent="0.3">
      <c r="A169" s="9" t="s">
        <v>192</v>
      </c>
      <c r="B169" s="7">
        <v>1999</v>
      </c>
      <c r="C169" s="7" t="s">
        <v>36</v>
      </c>
      <c r="D169" s="7">
        <v>1</v>
      </c>
      <c r="E169" s="7">
        <v>0</v>
      </c>
      <c r="F169" s="21">
        <v>1826.84</v>
      </c>
      <c r="G169" s="7" t="s">
        <v>11</v>
      </c>
      <c r="H169" s="7" t="s">
        <v>10</v>
      </c>
      <c r="I169" s="7" t="s">
        <v>41</v>
      </c>
      <c r="J169">
        <f t="shared" si="6"/>
        <v>1983</v>
      </c>
      <c r="K169" s="7"/>
      <c r="L169" s="7"/>
      <c r="M169" s="7"/>
      <c r="O169" s="18" t="str">
        <f>_xlfn.CONCAT(Table1[[#This Row],[date]]," ", Table1[[#This Row],[month]]," ",Table1[[#This Row],[year]])</f>
        <v>1 Oct 1999</v>
      </c>
      <c r="P169">
        <f t="shared" si="7"/>
        <v>23</v>
      </c>
    </row>
    <row r="170" spans="1:16" x14ac:dyDescent="0.3">
      <c r="A170" s="9" t="s">
        <v>193</v>
      </c>
      <c r="B170" s="7">
        <v>2003</v>
      </c>
      <c r="C170" s="7" t="s">
        <v>34</v>
      </c>
      <c r="D170" s="7">
        <v>11</v>
      </c>
      <c r="E170" s="7">
        <v>1</v>
      </c>
      <c r="F170" s="21">
        <v>1832.09</v>
      </c>
      <c r="G170" s="7" t="s">
        <v>11</v>
      </c>
      <c r="H170" s="7" t="s">
        <v>11</v>
      </c>
      <c r="I170" s="7" t="s">
        <v>41</v>
      </c>
      <c r="J170">
        <f t="shared" si="6"/>
        <v>1983</v>
      </c>
      <c r="K170" s="7"/>
      <c r="L170" s="7"/>
      <c r="M170" s="7"/>
      <c r="O170" s="18" t="str">
        <f>_xlfn.CONCAT(Table1[[#This Row],[date]]," ", Table1[[#This Row],[month]]," ",Table1[[#This Row],[year]])</f>
        <v>11 Aug 2003</v>
      </c>
      <c r="P170">
        <f t="shared" si="7"/>
        <v>19</v>
      </c>
    </row>
    <row r="171" spans="1:16" x14ac:dyDescent="0.3">
      <c r="A171" s="9" t="s">
        <v>194</v>
      </c>
      <c r="B171" s="7">
        <v>2003</v>
      </c>
      <c r="C171" s="7" t="s">
        <v>34</v>
      </c>
      <c r="D171" s="7">
        <v>4</v>
      </c>
      <c r="E171" s="7">
        <v>1</v>
      </c>
      <c r="F171" s="21">
        <v>1837.24</v>
      </c>
      <c r="G171" s="7" t="s">
        <v>11</v>
      </c>
      <c r="H171" s="7" t="s">
        <v>10</v>
      </c>
      <c r="I171" s="7" t="s">
        <v>41</v>
      </c>
      <c r="J171">
        <f t="shared" si="6"/>
        <v>1983</v>
      </c>
      <c r="K171" s="7"/>
      <c r="L171" s="7"/>
      <c r="M171" s="7"/>
      <c r="O171" s="18" t="str">
        <f>_xlfn.CONCAT(Table1[[#This Row],[date]]," ", Table1[[#This Row],[month]]," ",Table1[[#This Row],[year]])</f>
        <v>4 Aug 2003</v>
      </c>
      <c r="P171">
        <f t="shared" si="7"/>
        <v>19</v>
      </c>
    </row>
    <row r="172" spans="1:16" x14ac:dyDescent="0.3">
      <c r="A172" s="9" t="s">
        <v>195</v>
      </c>
      <c r="B172" s="7">
        <v>1999</v>
      </c>
      <c r="C172" s="7" t="s">
        <v>29</v>
      </c>
      <c r="D172" s="7">
        <v>12</v>
      </c>
      <c r="E172" s="7">
        <v>0</v>
      </c>
      <c r="F172" s="21">
        <v>1837.28</v>
      </c>
      <c r="G172" s="7" t="s">
        <v>11</v>
      </c>
      <c r="H172" s="7" t="s">
        <v>10</v>
      </c>
      <c r="I172" s="7" t="s">
        <v>12</v>
      </c>
      <c r="J172">
        <f t="shared" si="6"/>
        <v>1983</v>
      </c>
      <c r="K172" s="7"/>
      <c r="L172" s="7"/>
      <c r="M172" s="7"/>
      <c r="O172" s="18" t="str">
        <f>_xlfn.CONCAT(Table1[[#This Row],[date]]," ", Table1[[#This Row],[month]]," ",Table1[[#This Row],[year]])</f>
        <v>12 Dec 1999</v>
      </c>
      <c r="P172">
        <f t="shared" si="7"/>
        <v>23</v>
      </c>
    </row>
    <row r="173" spans="1:16" x14ac:dyDescent="0.3">
      <c r="A173" s="9" t="s">
        <v>196</v>
      </c>
      <c r="B173" s="7">
        <v>2003</v>
      </c>
      <c r="C173" s="7" t="s">
        <v>9</v>
      </c>
      <c r="D173" s="7">
        <v>20</v>
      </c>
      <c r="E173" s="7">
        <v>1</v>
      </c>
      <c r="F173" s="21">
        <v>1842.52</v>
      </c>
      <c r="G173" s="7" t="s">
        <v>11</v>
      </c>
      <c r="H173" s="7" t="s">
        <v>10</v>
      </c>
      <c r="I173" s="7" t="s">
        <v>41</v>
      </c>
      <c r="J173">
        <f t="shared" si="6"/>
        <v>1983</v>
      </c>
      <c r="K173" s="7"/>
      <c r="L173" s="7"/>
      <c r="M173" s="7"/>
      <c r="O173" s="18" t="str">
        <f>_xlfn.CONCAT(Table1[[#This Row],[date]]," ", Table1[[#This Row],[month]]," ",Table1[[#This Row],[year]])</f>
        <v>20 Jul 2003</v>
      </c>
      <c r="P173">
        <f t="shared" si="7"/>
        <v>19</v>
      </c>
    </row>
    <row r="174" spans="1:16" x14ac:dyDescent="0.3">
      <c r="A174" s="9" t="s">
        <v>197</v>
      </c>
      <c r="B174" s="7">
        <v>1994</v>
      </c>
      <c r="C174" s="7" t="s">
        <v>29</v>
      </c>
      <c r="D174" s="7">
        <v>6</v>
      </c>
      <c r="E174" s="7">
        <v>0</v>
      </c>
      <c r="F174" s="21">
        <v>1850.55</v>
      </c>
      <c r="G174" s="7" t="s">
        <v>11</v>
      </c>
      <c r="H174" s="7" t="s">
        <v>10</v>
      </c>
      <c r="I174" s="7" t="s">
        <v>22</v>
      </c>
      <c r="J174">
        <f t="shared" si="6"/>
        <v>1983</v>
      </c>
      <c r="K174" s="7"/>
      <c r="L174" s="7"/>
      <c r="M174" s="7"/>
      <c r="O174" s="18" t="str">
        <f>_xlfn.CONCAT(Table1[[#This Row],[date]]," ", Table1[[#This Row],[month]]," ",Table1[[#This Row],[year]])</f>
        <v>6 Dec 1994</v>
      </c>
      <c r="P174">
        <f t="shared" si="7"/>
        <v>28</v>
      </c>
    </row>
    <row r="175" spans="1:16" x14ac:dyDescent="0.3">
      <c r="A175" s="9" t="s">
        <v>198</v>
      </c>
      <c r="B175" s="7">
        <v>2004</v>
      </c>
      <c r="C175" s="7" t="s">
        <v>29</v>
      </c>
      <c r="D175" s="7">
        <v>27</v>
      </c>
      <c r="E175" s="7">
        <v>0</v>
      </c>
      <c r="F175" s="21">
        <v>1863.45</v>
      </c>
      <c r="G175" s="7" t="s">
        <v>11</v>
      </c>
      <c r="H175" s="7" t="s">
        <v>15</v>
      </c>
      <c r="I175" s="7" t="s">
        <v>199</v>
      </c>
      <c r="J175">
        <f t="shared" si="6"/>
        <v>1983</v>
      </c>
      <c r="K175" s="7"/>
      <c r="L175" s="7"/>
      <c r="M175" s="7"/>
      <c r="O175" s="18" t="str">
        <f>_xlfn.CONCAT(Table1[[#This Row],[date]]," ", Table1[[#This Row],[month]]," ",Table1[[#This Row],[year]])</f>
        <v>27 Dec 2004</v>
      </c>
      <c r="P175">
        <f t="shared" si="7"/>
        <v>18</v>
      </c>
    </row>
    <row r="176" spans="1:16" x14ac:dyDescent="0.3">
      <c r="A176" s="9" t="s">
        <v>200</v>
      </c>
      <c r="B176" s="7">
        <v>1996</v>
      </c>
      <c r="C176" s="7" t="s">
        <v>9</v>
      </c>
      <c r="D176" s="7">
        <v>2</v>
      </c>
      <c r="E176" s="7">
        <v>0</v>
      </c>
      <c r="F176" s="21">
        <v>1865.98</v>
      </c>
      <c r="G176" s="7" t="s">
        <v>11</v>
      </c>
      <c r="H176" s="7" t="s">
        <v>11</v>
      </c>
      <c r="I176" s="7" t="s">
        <v>22</v>
      </c>
      <c r="J176">
        <f t="shared" si="6"/>
        <v>1983</v>
      </c>
      <c r="K176" s="7"/>
      <c r="L176" s="7"/>
      <c r="M176" s="7"/>
      <c r="O176" s="18" t="str">
        <f>_xlfn.CONCAT(Table1[[#This Row],[date]]," ", Table1[[#This Row],[month]]," ",Table1[[#This Row],[year]])</f>
        <v>2 Jul 1996</v>
      </c>
      <c r="P176">
        <f t="shared" si="7"/>
        <v>26</v>
      </c>
    </row>
    <row r="177" spans="1:16" x14ac:dyDescent="0.3">
      <c r="A177" s="9" t="s">
        <v>201</v>
      </c>
      <c r="B177" s="7">
        <v>2002</v>
      </c>
      <c r="C177" s="7" t="s">
        <v>19</v>
      </c>
      <c r="D177" s="7">
        <v>22</v>
      </c>
      <c r="E177" s="7">
        <v>0</v>
      </c>
      <c r="F177" s="21">
        <v>1875.34</v>
      </c>
      <c r="G177" s="7" t="s">
        <v>11</v>
      </c>
      <c r="H177" s="7" t="s">
        <v>10</v>
      </c>
      <c r="I177" s="7" t="s">
        <v>41</v>
      </c>
      <c r="J177">
        <f t="shared" si="6"/>
        <v>1983</v>
      </c>
      <c r="K177" s="7"/>
      <c r="L177" s="7"/>
      <c r="M177" s="7"/>
      <c r="O177" s="18" t="str">
        <f>_xlfn.CONCAT(Table1[[#This Row],[date]]," ", Table1[[#This Row],[month]]," ",Table1[[#This Row],[year]])</f>
        <v>22 Sep 2002</v>
      </c>
      <c r="P177">
        <f t="shared" si="7"/>
        <v>20</v>
      </c>
    </row>
    <row r="178" spans="1:16" x14ac:dyDescent="0.3">
      <c r="A178" s="9" t="s">
        <v>202</v>
      </c>
      <c r="B178" s="7">
        <v>2002</v>
      </c>
      <c r="C178" s="7" t="s">
        <v>36</v>
      </c>
      <c r="D178" s="7">
        <v>29</v>
      </c>
      <c r="E178" s="7">
        <v>0</v>
      </c>
      <c r="F178" s="21">
        <v>1877.93</v>
      </c>
      <c r="G178" s="7" t="s">
        <v>11</v>
      </c>
      <c r="H178" s="7" t="s">
        <v>15</v>
      </c>
      <c r="I178" s="7" t="s">
        <v>12</v>
      </c>
      <c r="J178">
        <f t="shared" si="6"/>
        <v>1983</v>
      </c>
      <c r="K178" s="7"/>
      <c r="L178" s="7"/>
      <c r="M178" s="7"/>
      <c r="O178" s="18" t="str">
        <f>_xlfn.CONCAT(Table1[[#This Row],[date]]," ", Table1[[#This Row],[month]]," ",Table1[[#This Row],[year]])</f>
        <v>29 Oct 2002</v>
      </c>
      <c r="P178">
        <f t="shared" si="7"/>
        <v>20</v>
      </c>
    </row>
    <row r="179" spans="1:16" x14ac:dyDescent="0.3">
      <c r="A179" s="9" t="s">
        <v>203</v>
      </c>
      <c r="B179" s="7">
        <v>2002</v>
      </c>
      <c r="C179" s="7" t="s">
        <v>34</v>
      </c>
      <c r="D179" s="7">
        <v>29</v>
      </c>
      <c r="E179" s="7">
        <v>0</v>
      </c>
      <c r="F179" s="21">
        <v>1880.07</v>
      </c>
      <c r="G179" s="7" t="s">
        <v>11</v>
      </c>
      <c r="H179" s="7" t="s">
        <v>10</v>
      </c>
      <c r="I179" s="7" t="s">
        <v>12</v>
      </c>
      <c r="J179">
        <f t="shared" si="6"/>
        <v>1983</v>
      </c>
      <c r="K179" s="7"/>
      <c r="L179" s="7"/>
      <c r="M179" s="7"/>
      <c r="O179" s="18" t="str">
        <f>_xlfn.CONCAT(Table1[[#This Row],[date]]," ", Table1[[#This Row],[month]]," ",Table1[[#This Row],[year]])</f>
        <v>29 Aug 2002</v>
      </c>
      <c r="P179">
        <f t="shared" si="7"/>
        <v>20</v>
      </c>
    </row>
    <row r="180" spans="1:16" x14ac:dyDescent="0.3">
      <c r="A180" s="9" t="s">
        <v>204</v>
      </c>
      <c r="B180" s="7">
        <v>2002</v>
      </c>
      <c r="C180" s="7" t="s">
        <v>34</v>
      </c>
      <c r="D180" s="7">
        <v>21</v>
      </c>
      <c r="E180" s="7">
        <v>0</v>
      </c>
      <c r="F180" s="21">
        <v>1880.49</v>
      </c>
      <c r="G180" s="7" t="s">
        <v>11</v>
      </c>
      <c r="H180" s="7" t="s">
        <v>15</v>
      </c>
      <c r="I180" s="7" t="s">
        <v>41</v>
      </c>
      <c r="J180">
        <f t="shared" si="6"/>
        <v>1983</v>
      </c>
      <c r="K180" s="7"/>
      <c r="L180" s="7"/>
      <c r="M180" s="7"/>
      <c r="O180" s="18" t="str">
        <f>_xlfn.CONCAT(Table1[[#This Row],[date]]," ", Table1[[#This Row],[month]]," ",Table1[[#This Row],[year]])</f>
        <v>21 Aug 2002</v>
      </c>
      <c r="P180">
        <f t="shared" si="7"/>
        <v>20</v>
      </c>
    </row>
    <row r="181" spans="1:16" x14ac:dyDescent="0.3">
      <c r="A181" s="9" t="s">
        <v>205</v>
      </c>
      <c r="B181" s="7">
        <v>2001</v>
      </c>
      <c r="C181" s="7" t="s">
        <v>34</v>
      </c>
      <c r="D181" s="7">
        <v>10</v>
      </c>
      <c r="E181" s="7">
        <v>0</v>
      </c>
      <c r="F181" s="21">
        <v>1906.36</v>
      </c>
      <c r="G181" s="7" t="s">
        <v>11</v>
      </c>
      <c r="H181" s="7" t="s">
        <v>15</v>
      </c>
      <c r="I181" s="7" t="s">
        <v>22</v>
      </c>
      <c r="J181">
        <f t="shared" si="6"/>
        <v>1983</v>
      </c>
      <c r="K181" s="7"/>
      <c r="L181" s="7"/>
      <c r="M181" s="7"/>
      <c r="O181" s="18" t="str">
        <f>_xlfn.CONCAT(Table1[[#This Row],[date]]," ", Table1[[#This Row],[month]]," ",Table1[[#This Row],[year]])</f>
        <v>10 Aug 2001</v>
      </c>
      <c r="P181">
        <f t="shared" si="7"/>
        <v>21</v>
      </c>
    </row>
    <row r="182" spans="1:16" x14ac:dyDescent="0.3">
      <c r="A182" s="9" t="s">
        <v>206</v>
      </c>
      <c r="B182" s="7">
        <v>1994</v>
      </c>
      <c r="C182" s="7" t="s">
        <v>36</v>
      </c>
      <c r="D182" s="7">
        <v>6</v>
      </c>
      <c r="E182" s="7">
        <v>0</v>
      </c>
      <c r="F182" s="21">
        <v>1908.9</v>
      </c>
      <c r="G182" s="7" t="s">
        <v>11</v>
      </c>
      <c r="H182" s="7" t="s">
        <v>11</v>
      </c>
      <c r="I182" s="7" t="s">
        <v>12</v>
      </c>
      <c r="J182">
        <f t="shared" si="6"/>
        <v>1983</v>
      </c>
      <c r="K182" s="7"/>
      <c r="L182" s="7"/>
      <c r="M182" s="7"/>
      <c r="O182" s="18" t="str">
        <f>_xlfn.CONCAT(Table1[[#This Row],[date]]," ", Table1[[#This Row],[month]]," ",Table1[[#This Row],[year]])</f>
        <v>6 Oct 1994</v>
      </c>
      <c r="P182">
        <f t="shared" si="7"/>
        <v>28</v>
      </c>
    </row>
    <row r="183" spans="1:16" x14ac:dyDescent="0.3">
      <c r="A183" s="9" t="s">
        <v>207</v>
      </c>
      <c r="B183" s="7">
        <v>2001</v>
      </c>
      <c r="C183" s="7" t="s">
        <v>34</v>
      </c>
      <c r="D183" s="7">
        <v>3</v>
      </c>
      <c r="E183" s="7">
        <v>0</v>
      </c>
      <c r="F183" s="21">
        <v>1909.53</v>
      </c>
      <c r="G183" s="7" t="s">
        <v>11</v>
      </c>
      <c r="H183" s="7" t="s">
        <v>11</v>
      </c>
      <c r="I183" s="7" t="s">
        <v>22</v>
      </c>
      <c r="J183">
        <f t="shared" si="6"/>
        <v>1983</v>
      </c>
      <c r="K183" s="7"/>
      <c r="L183" s="7"/>
      <c r="M183" s="7"/>
      <c r="O183" s="18" t="str">
        <f>_xlfn.CONCAT(Table1[[#This Row],[date]]," ", Table1[[#This Row],[month]]," ",Table1[[#This Row],[year]])</f>
        <v>3 Aug 2001</v>
      </c>
      <c r="P183">
        <f t="shared" si="7"/>
        <v>21</v>
      </c>
    </row>
    <row r="184" spans="1:16" x14ac:dyDescent="0.3">
      <c r="A184" s="9" t="s">
        <v>208</v>
      </c>
      <c r="B184" s="7">
        <v>2001</v>
      </c>
      <c r="C184" s="7" t="s">
        <v>29</v>
      </c>
      <c r="D184" s="7">
        <v>9</v>
      </c>
      <c r="E184" s="7">
        <v>0</v>
      </c>
      <c r="F184" s="21">
        <v>1917.32</v>
      </c>
      <c r="G184" s="7" t="s">
        <v>11</v>
      </c>
      <c r="H184" s="7" t="s">
        <v>10</v>
      </c>
      <c r="I184" s="7" t="s">
        <v>22</v>
      </c>
      <c r="J184">
        <f t="shared" si="6"/>
        <v>1983</v>
      </c>
      <c r="K184" s="7"/>
      <c r="L184" s="7"/>
      <c r="M184" s="7"/>
      <c r="O184" s="18" t="str">
        <f>_xlfn.CONCAT(Table1[[#This Row],[date]]," ", Table1[[#This Row],[month]]," ",Table1[[#This Row],[year]])</f>
        <v>9 Dec 2001</v>
      </c>
      <c r="P184">
        <f t="shared" si="7"/>
        <v>21</v>
      </c>
    </row>
    <row r="185" spans="1:16" x14ac:dyDescent="0.3">
      <c r="A185" s="9" t="s">
        <v>209</v>
      </c>
      <c r="B185" s="7">
        <v>2002</v>
      </c>
      <c r="C185" s="7" t="s">
        <v>19</v>
      </c>
      <c r="D185" s="7">
        <v>7</v>
      </c>
      <c r="E185" s="7">
        <v>1</v>
      </c>
      <c r="F185" s="21">
        <v>1964.78</v>
      </c>
      <c r="G185" s="7" t="s">
        <v>11</v>
      </c>
      <c r="H185" s="7" t="s">
        <v>15</v>
      </c>
      <c r="I185" s="7" t="s">
        <v>41</v>
      </c>
      <c r="J185">
        <f t="shared" si="6"/>
        <v>1983</v>
      </c>
      <c r="K185" s="7"/>
      <c r="L185" s="7"/>
      <c r="M185" s="7"/>
      <c r="O185" s="18" t="str">
        <f>_xlfn.CONCAT(Table1[[#This Row],[date]]," ", Table1[[#This Row],[month]]," ",Table1[[#This Row],[year]])</f>
        <v>7 Sep 2002</v>
      </c>
      <c r="P185">
        <f t="shared" si="7"/>
        <v>20</v>
      </c>
    </row>
    <row r="186" spans="1:16" x14ac:dyDescent="0.3">
      <c r="A186" s="9" t="s">
        <v>210</v>
      </c>
      <c r="B186" s="7">
        <v>2002</v>
      </c>
      <c r="C186" s="7" t="s">
        <v>9</v>
      </c>
      <c r="D186" s="7">
        <v>29</v>
      </c>
      <c r="E186" s="7">
        <v>0</v>
      </c>
      <c r="F186" s="21">
        <v>1967.02</v>
      </c>
      <c r="G186" s="7" t="s">
        <v>11</v>
      </c>
      <c r="H186" s="7" t="s">
        <v>10</v>
      </c>
      <c r="I186" s="7" t="s">
        <v>167</v>
      </c>
      <c r="J186">
        <f t="shared" si="6"/>
        <v>1983</v>
      </c>
      <c r="K186" s="7"/>
      <c r="L186" s="7"/>
      <c r="M186" s="7"/>
      <c r="O186" s="18" t="str">
        <f>_xlfn.CONCAT(Table1[[#This Row],[date]]," ", Table1[[#This Row],[month]]," ",Table1[[#This Row],[year]])</f>
        <v>29 Jul 2002</v>
      </c>
      <c r="P186">
        <f t="shared" si="7"/>
        <v>20</v>
      </c>
    </row>
    <row r="187" spans="1:16" x14ac:dyDescent="0.3">
      <c r="A187" s="9" t="s">
        <v>211</v>
      </c>
      <c r="B187" s="7">
        <v>1998</v>
      </c>
      <c r="C187" s="7" t="s">
        <v>19</v>
      </c>
      <c r="D187" s="7">
        <v>28</v>
      </c>
      <c r="E187" s="7">
        <v>0</v>
      </c>
      <c r="F187" s="21">
        <v>1969.61</v>
      </c>
      <c r="G187" s="7" t="s">
        <v>11</v>
      </c>
      <c r="H187" s="7" t="s">
        <v>11</v>
      </c>
      <c r="I187" s="7" t="s">
        <v>41</v>
      </c>
      <c r="J187">
        <f t="shared" si="6"/>
        <v>1983</v>
      </c>
      <c r="K187" s="7"/>
      <c r="L187" s="7"/>
      <c r="M187" s="7"/>
      <c r="O187" s="18" t="str">
        <f>_xlfn.CONCAT(Table1[[#This Row],[date]]," ", Table1[[#This Row],[month]]," ",Table1[[#This Row],[year]])</f>
        <v>28 Sep 1998</v>
      </c>
      <c r="P187">
        <f t="shared" si="7"/>
        <v>24</v>
      </c>
    </row>
    <row r="188" spans="1:16" x14ac:dyDescent="0.3">
      <c r="A188" s="9" t="s">
        <v>212</v>
      </c>
      <c r="B188" s="7">
        <v>1998</v>
      </c>
      <c r="C188" s="7" t="s">
        <v>36</v>
      </c>
      <c r="D188" s="7">
        <v>5</v>
      </c>
      <c r="E188" s="7">
        <v>0</v>
      </c>
      <c r="F188" s="21">
        <v>1972.95</v>
      </c>
      <c r="G188" s="7" t="s">
        <v>11</v>
      </c>
      <c r="H188" s="7" t="s">
        <v>15</v>
      </c>
      <c r="I188" s="7" t="s">
        <v>41</v>
      </c>
      <c r="J188">
        <f t="shared" si="6"/>
        <v>1983</v>
      </c>
      <c r="K188" s="7"/>
      <c r="L188" s="7"/>
      <c r="M188" s="7"/>
      <c r="O188" s="18" t="str">
        <f>_xlfn.CONCAT(Table1[[#This Row],[date]]," ", Table1[[#This Row],[month]]," ",Table1[[#This Row],[year]])</f>
        <v>5 Oct 1998</v>
      </c>
      <c r="P188">
        <f t="shared" si="7"/>
        <v>24</v>
      </c>
    </row>
    <row r="189" spans="1:16" x14ac:dyDescent="0.3">
      <c r="A189" s="9" t="s">
        <v>213</v>
      </c>
      <c r="B189" s="7">
        <v>1998</v>
      </c>
      <c r="C189" s="7" t="s">
        <v>19</v>
      </c>
      <c r="D189" s="7">
        <v>29</v>
      </c>
      <c r="E189" s="7">
        <v>0</v>
      </c>
      <c r="F189" s="21">
        <v>1977.82</v>
      </c>
      <c r="G189" s="7" t="s">
        <v>11</v>
      </c>
      <c r="H189" s="7" t="s">
        <v>15</v>
      </c>
      <c r="I189" s="7" t="s">
        <v>41</v>
      </c>
      <c r="J189">
        <f t="shared" si="6"/>
        <v>1983</v>
      </c>
      <c r="K189" s="7"/>
      <c r="L189" s="7"/>
      <c r="M189" s="7"/>
      <c r="O189" s="18" t="str">
        <f>_xlfn.CONCAT(Table1[[#This Row],[date]]," ", Table1[[#This Row],[month]]," ",Table1[[#This Row],[year]])</f>
        <v>29 Sep 1998</v>
      </c>
      <c r="P189">
        <f t="shared" si="7"/>
        <v>24</v>
      </c>
    </row>
    <row r="190" spans="1:16" x14ac:dyDescent="0.3">
      <c r="A190" s="9" t="s">
        <v>214</v>
      </c>
      <c r="B190" s="7">
        <v>2002</v>
      </c>
      <c r="C190" s="7" t="s">
        <v>9</v>
      </c>
      <c r="D190" s="7">
        <v>16</v>
      </c>
      <c r="E190" s="7">
        <v>1</v>
      </c>
      <c r="F190" s="21">
        <v>1980.07</v>
      </c>
      <c r="G190" s="7" t="s">
        <v>11</v>
      </c>
      <c r="H190" s="7" t="s">
        <v>11</v>
      </c>
      <c r="I190" s="7" t="s">
        <v>41</v>
      </c>
      <c r="J190">
        <f t="shared" si="6"/>
        <v>1983</v>
      </c>
      <c r="K190" s="7"/>
      <c r="L190" s="7"/>
      <c r="M190" s="7"/>
      <c r="O190" s="18" t="str">
        <f>_xlfn.CONCAT(Table1[[#This Row],[date]]," ", Table1[[#This Row],[month]]," ",Table1[[#This Row],[year]])</f>
        <v>16 Jul 2002</v>
      </c>
      <c r="P190">
        <f t="shared" si="7"/>
        <v>20</v>
      </c>
    </row>
    <row r="191" spans="1:16" x14ac:dyDescent="0.3">
      <c r="A191" s="9" t="s">
        <v>215</v>
      </c>
      <c r="B191" s="7">
        <v>1998</v>
      </c>
      <c r="C191" s="7" t="s">
        <v>29</v>
      </c>
      <c r="D191" s="7">
        <v>29</v>
      </c>
      <c r="E191" s="7">
        <v>0</v>
      </c>
      <c r="F191" s="21">
        <v>1981.58</v>
      </c>
      <c r="G191" s="7" t="s">
        <v>11</v>
      </c>
      <c r="H191" s="7" t="s">
        <v>15</v>
      </c>
      <c r="I191" s="7" t="s">
        <v>12</v>
      </c>
      <c r="J191">
        <f t="shared" si="6"/>
        <v>1983</v>
      </c>
      <c r="K191" s="7"/>
      <c r="L191" s="7"/>
      <c r="M191" s="7"/>
      <c r="O191" s="18" t="str">
        <f>_xlfn.CONCAT(Table1[[#This Row],[date]]," ", Table1[[#This Row],[month]]," ",Table1[[#This Row],[year]])</f>
        <v>29 Dec 1998</v>
      </c>
      <c r="P191">
        <f t="shared" si="7"/>
        <v>24</v>
      </c>
    </row>
    <row r="192" spans="1:16" x14ac:dyDescent="0.3">
      <c r="A192" s="9" t="s">
        <v>216</v>
      </c>
      <c r="B192" s="7">
        <v>2002</v>
      </c>
      <c r="C192" s="7" t="s">
        <v>19</v>
      </c>
      <c r="D192" s="7">
        <v>29</v>
      </c>
      <c r="E192" s="7">
        <v>0</v>
      </c>
      <c r="F192" s="21">
        <v>1984.45</v>
      </c>
      <c r="G192" s="7" t="s">
        <v>11</v>
      </c>
      <c r="H192" s="7" t="s">
        <v>11</v>
      </c>
      <c r="I192" s="7" t="s">
        <v>167</v>
      </c>
      <c r="J192">
        <f t="shared" si="6"/>
        <v>1983</v>
      </c>
      <c r="K192" s="7"/>
      <c r="L192" s="7"/>
      <c r="M192" s="7"/>
      <c r="O192" s="18" t="str">
        <f>_xlfn.CONCAT(Table1[[#This Row],[date]]," ", Table1[[#This Row],[month]]," ",Table1[[#This Row],[year]])</f>
        <v>29 Sep 2002</v>
      </c>
      <c r="P192">
        <f t="shared" si="7"/>
        <v>20</v>
      </c>
    </row>
    <row r="193" spans="1:16" x14ac:dyDescent="0.3">
      <c r="A193" s="9" t="s">
        <v>217</v>
      </c>
      <c r="B193" s="7">
        <v>1998</v>
      </c>
      <c r="C193" s="7" t="s">
        <v>19</v>
      </c>
      <c r="D193" s="7">
        <v>14</v>
      </c>
      <c r="E193" s="7">
        <v>0</v>
      </c>
      <c r="F193" s="21">
        <v>1986.93</v>
      </c>
      <c r="G193" s="7" t="s">
        <v>11</v>
      </c>
      <c r="H193" s="7" t="s">
        <v>10</v>
      </c>
      <c r="I193" s="7" t="s">
        <v>12</v>
      </c>
      <c r="J193">
        <f t="shared" si="6"/>
        <v>1983</v>
      </c>
      <c r="K193" s="7"/>
      <c r="L193" s="7"/>
      <c r="M193" s="7"/>
      <c r="O193" s="18" t="str">
        <f>_xlfn.CONCAT(Table1[[#This Row],[date]]," ", Table1[[#This Row],[month]]," ",Table1[[#This Row],[year]])</f>
        <v>14 Sep 1998</v>
      </c>
      <c r="P193">
        <f t="shared" si="7"/>
        <v>24</v>
      </c>
    </row>
    <row r="194" spans="1:16" x14ac:dyDescent="0.3">
      <c r="A194" s="9" t="s">
        <v>218</v>
      </c>
      <c r="B194" s="7">
        <v>2001</v>
      </c>
      <c r="C194" s="7" t="s">
        <v>34</v>
      </c>
      <c r="D194" s="7">
        <v>14</v>
      </c>
      <c r="E194" s="7">
        <v>0</v>
      </c>
      <c r="F194" s="21">
        <v>2007.95</v>
      </c>
      <c r="G194" s="7" t="s">
        <v>11</v>
      </c>
      <c r="H194" s="7" t="s">
        <v>10</v>
      </c>
      <c r="I194" s="7" t="s">
        <v>41</v>
      </c>
      <c r="J194">
        <f t="shared" ref="J194:J257" si="8">ROUND(AVERAGE(B:B),0)</f>
        <v>1983</v>
      </c>
      <c r="K194" s="7"/>
      <c r="L194" s="7"/>
      <c r="M194" s="7"/>
      <c r="O194" s="18" t="str">
        <f>_xlfn.CONCAT(Table1[[#This Row],[date]]," ", Table1[[#This Row],[month]]," ",Table1[[#This Row],[year]])</f>
        <v>14 Aug 2001</v>
      </c>
      <c r="P194">
        <f t="shared" si="7"/>
        <v>21</v>
      </c>
    </row>
    <row r="195" spans="1:16" x14ac:dyDescent="0.3">
      <c r="A195" s="9" t="s">
        <v>219</v>
      </c>
      <c r="B195" s="7">
        <v>2001</v>
      </c>
      <c r="C195" s="7" t="s">
        <v>9</v>
      </c>
      <c r="D195" s="7">
        <v>1</v>
      </c>
      <c r="E195" s="7">
        <v>0</v>
      </c>
      <c r="F195" s="21">
        <v>2020.18</v>
      </c>
      <c r="G195" s="7" t="s">
        <v>11</v>
      </c>
      <c r="H195" s="7" t="s">
        <v>15</v>
      </c>
      <c r="I195" s="7" t="s">
        <v>41</v>
      </c>
      <c r="J195">
        <f t="shared" si="8"/>
        <v>1983</v>
      </c>
      <c r="K195" s="7"/>
      <c r="L195" s="7"/>
      <c r="M195" s="7"/>
      <c r="O195" s="18" t="str">
        <f>_xlfn.CONCAT(Table1[[#This Row],[date]]," ", Table1[[#This Row],[month]]," ",Table1[[#This Row],[year]])</f>
        <v>1 Jul 2001</v>
      </c>
      <c r="P195">
        <f t="shared" ref="P195:P258" si="9">DATEDIF(O195,"8-6-2023","y")</f>
        <v>21</v>
      </c>
    </row>
    <row r="196" spans="1:16" x14ac:dyDescent="0.3">
      <c r="A196" s="9" t="s">
        <v>220</v>
      </c>
      <c r="B196" s="7">
        <v>2001</v>
      </c>
      <c r="C196" s="7" t="s">
        <v>19</v>
      </c>
      <c r="D196" s="7">
        <v>6</v>
      </c>
      <c r="E196" s="7">
        <v>0</v>
      </c>
      <c r="F196" s="21">
        <v>2020.55</v>
      </c>
      <c r="G196" s="7" t="s">
        <v>11</v>
      </c>
      <c r="H196" s="7" t="s">
        <v>10</v>
      </c>
      <c r="I196" s="7" t="s">
        <v>12</v>
      </c>
      <c r="J196">
        <f t="shared" si="8"/>
        <v>1983</v>
      </c>
      <c r="K196" s="7"/>
      <c r="L196" s="7"/>
      <c r="M196" s="7"/>
      <c r="O196" s="18" t="str">
        <f>_xlfn.CONCAT(Table1[[#This Row],[date]]," ", Table1[[#This Row],[month]]," ",Table1[[#This Row],[year]])</f>
        <v>6 Sep 2001</v>
      </c>
      <c r="P196">
        <f t="shared" si="9"/>
        <v>21</v>
      </c>
    </row>
    <row r="197" spans="1:16" x14ac:dyDescent="0.3">
      <c r="A197" s="9" t="s">
        <v>221</v>
      </c>
      <c r="B197" s="7">
        <v>2001</v>
      </c>
      <c r="C197" s="7" t="s">
        <v>34</v>
      </c>
      <c r="D197" s="7">
        <v>4</v>
      </c>
      <c r="E197" s="7">
        <v>0</v>
      </c>
      <c r="F197" s="21">
        <v>2026.97</v>
      </c>
      <c r="G197" s="7" t="s">
        <v>11</v>
      </c>
      <c r="H197" s="7" t="s">
        <v>10</v>
      </c>
      <c r="I197" s="7" t="s">
        <v>12</v>
      </c>
      <c r="J197">
        <f t="shared" si="8"/>
        <v>1983</v>
      </c>
      <c r="K197" s="7"/>
      <c r="L197" s="7"/>
      <c r="M197" s="7"/>
      <c r="O197" s="18" t="str">
        <f>_xlfn.CONCAT(Table1[[#This Row],[date]]," ", Table1[[#This Row],[month]]," ",Table1[[#This Row],[year]])</f>
        <v>4 Aug 2001</v>
      </c>
      <c r="P197">
        <f t="shared" si="9"/>
        <v>21</v>
      </c>
    </row>
    <row r="198" spans="1:16" x14ac:dyDescent="0.3">
      <c r="A198" s="9" t="s">
        <v>222</v>
      </c>
      <c r="B198" s="7">
        <v>2000</v>
      </c>
      <c r="C198" s="7" t="s">
        <v>19</v>
      </c>
      <c r="D198" s="7">
        <v>2</v>
      </c>
      <c r="E198" s="7">
        <v>0</v>
      </c>
      <c r="F198" s="21">
        <v>2045.69</v>
      </c>
      <c r="G198" s="7" t="s">
        <v>11</v>
      </c>
      <c r="H198" s="7" t="s">
        <v>11</v>
      </c>
      <c r="I198" s="7" t="s">
        <v>22</v>
      </c>
      <c r="J198">
        <f t="shared" si="8"/>
        <v>1983</v>
      </c>
      <c r="K198" s="7"/>
      <c r="L198" s="7"/>
      <c r="M198" s="7"/>
      <c r="O198" s="18" t="str">
        <f>_xlfn.CONCAT(Table1[[#This Row],[date]]," ", Table1[[#This Row],[month]]," ",Table1[[#This Row],[year]])</f>
        <v>2 Sep 2000</v>
      </c>
      <c r="P198">
        <f t="shared" si="9"/>
        <v>22</v>
      </c>
    </row>
    <row r="199" spans="1:16" x14ac:dyDescent="0.3">
      <c r="A199" s="9" t="s">
        <v>223</v>
      </c>
      <c r="B199" s="7">
        <v>2000</v>
      </c>
      <c r="C199" s="7" t="s">
        <v>9</v>
      </c>
      <c r="D199" s="7">
        <v>26</v>
      </c>
      <c r="E199" s="7">
        <v>0</v>
      </c>
      <c r="F199" s="21">
        <v>2055.3200000000002</v>
      </c>
      <c r="G199" s="7" t="s">
        <v>11</v>
      </c>
      <c r="H199" s="7" t="s">
        <v>11</v>
      </c>
      <c r="I199" s="7" t="s">
        <v>22</v>
      </c>
      <c r="J199">
        <f t="shared" si="8"/>
        <v>1983</v>
      </c>
      <c r="K199" s="7"/>
      <c r="L199" s="7"/>
      <c r="M199" s="7"/>
      <c r="O199" s="18" t="str">
        <f>_xlfn.CONCAT(Table1[[#This Row],[date]]," ", Table1[[#This Row],[month]]," ",Table1[[#This Row],[year]])</f>
        <v>26 Jul 2000</v>
      </c>
      <c r="P199">
        <f t="shared" si="9"/>
        <v>22</v>
      </c>
    </row>
    <row r="200" spans="1:16" x14ac:dyDescent="0.3">
      <c r="A200" s="9" t="s">
        <v>224</v>
      </c>
      <c r="B200" s="7">
        <v>2004</v>
      </c>
      <c r="C200" s="7" t="s">
        <v>17</v>
      </c>
      <c r="D200" s="7">
        <v>12</v>
      </c>
      <c r="E200" s="7">
        <v>0</v>
      </c>
      <c r="F200" s="21">
        <v>2094.1</v>
      </c>
      <c r="G200" s="7" t="s">
        <v>11</v>
      </c>
      <c r="H200" s="7" t="s">
        <v>10</v>
      </c>
      <c r="I200" s="7" t="s">
        <v>199</v>
      </c>
      <c r="J200">
        <f t="shared" si="8"/>
        <v>1983</v>
      </c>
      <c r="K200" s="7"/>
      <c r="L200" s="7"/>
      <c r="M200" s="7"/>
      <c r="O200" s="18" t="str">
        <f>_xlfn.CONCAT(Table1[[#This Row],[date]]," ", Table1[[#This Row],[month]]," ",Table1[[#This Row],[year]])</f>
        <v>12 Jun 2004</v>
      </c>
      <c r="P200">
        <f t="shared" si="9"/>
        <v>18</v>
      </c>
    </row>
    <row r="201" spans="1:16" x14ac:dyDescent="0.3">
      <c r="A201" s="9" t="s">
        <v>225</v>
      </c>
      <c r="B201" s="7">
        <v>2001</v>
      </c>
      <c r="C201" s="7" t="s">
        <v>34</v>
      </c>
      <c r="D201" s="7">
        <v>14</v>
      </c>
      <c r="E201" s="7">
        <v>0</v>
      </c>
      <c r="F201" s="21">
        <v>2102.2600000000002</v>
      </c>
      <c r="G201" s="7" t="s">
        <v>11</v>
      </c>
      <c r="H201" s="7" t="s">
        <v>10</v>
      </c>
      <c r="I201" s="7" t="s">
        <v>165</v>
      </c>
      <c r="J201">
        <f t="shared" si="8"/>
        <v>1983</v>
      </c>
      <c r="K201" s="7"/>
      <c r="L201" s="7"/>
      <c r="M201" s="7"/>
      <c r="O201" s="18" t="str">
        <f>_xlfn.CONCAT(Table1[[#This Row],[date]]," ", Table1[[#This Row],[month]]," ",Table1[[#This Row],[year]])</f>
        <v>14 Aug 2001</v>
      </c>
      <c r="P201">
        <f t="shared" si="9"/>
        <v>21</v>
      </c>
    </row>
    <row r="202" spans="1:16" x14ac:dyDescent="0.3">
      <c r="A202" s="9" t="s">
        <v>226</v>
      </c>
      <c r="B202" s="7">
        <v>2001</v>
      </c>
      <c r="C202" s="7" t="s">
        <v>17</v>
      </c>
      <c r="D202" s="7">
        <v>22</v>
      </c>
      <c r="E202" s="7">
        <v>1</v>
      </c>
      <c r="F202" s="21">
        <v>2103.08</v>
      </c>
      <c r="G202" s="7" t="s">
        <v>11</v>
      </c>
      <c r="H202" s="7" t="s">
        <v>10</v>
      </c>
      <c r="I202" s="7" t="s">
        <v>41</v>
      </c>
      <c r="J202">
        <f t="shared" si="8"/>
        <v>1983</v>
      </c>
      <c r="K202" s="7"/>
      <c r="L202" s="7"/>
      <c r="M202" s="7"/>
      <c r="O202" s="18" t="str">
        <f>_xlfn.CONCAT(Table1[[#This Row],[date]]," ", Table1[[#This Row],[month]]," ",Table1[[#This Row],[year]])</f>
        <v>22 Jun 2001</v>
      </c>
      <c r="P202">
        <f t="shared" si="9"/>
        <v>21</v>
      </c>
    </row>
    <row r="203" spans="1:16" x14ac:dyDescent="0.3">
      <c r="A203" s="9" t="s">
        <v>227</v>
      </c>
      <c r="B203" s="7">
        <v>2001</v>
      </c>
      <c r="C203" s="7" t="s">
        <v>14</v>
      </c>
      <c r="D203" s="7">
        <v>28</v>
      </c>
      <c r="E203" s="7">
        <v>0</v>
      </c>
      <c r="F203" s="21">
        <v>2104.11</v>
      </c>
      <c r="G203" s="7" t="s">
        <v>10</v>
      </c>
      <c r="H203" s="7" t="s">
        <v>15</v>
      </c>
      <c r="I203" s="7" t="s">
        <v>167</v>
      </c>
      <c r="J203">
        <f t="shared" si="8"/>
        <v>1983</v>
      </c>
      <c r="K203" s="7"/>
      <c r="L203" s="7"/>
      <c r="M203" s="7"/>
      <c r="O203" s="18" t="str">
        <f>_xlfn.CONCAT(Table1[[#This Row],[date]]," ", Table1[[#This Row],[month]]," ",Table1[[#This Row],[year]])</f>
        <v>28 Nov 2001</v>
      </c>
      <c r="P203">
        <f t="shared" si="9"/>
        <v>21</v>
      </c>
    </row>
    <row r="204" spans="1:16" x14ac:dyDescent="0.3">
      <c r="A204" s="9" t="s">
        <v>228</v>
      </c>
      <c r="B204" s="7">
        <v>1989</v>
      </c>
      <c r="C204" s="7" t="s">
        <v>9</v>
      </c>
      <c r="D204" s="7">
        <v>21</v>
      </c>
      <c r="E204" s="7">
        <v>3</v>
      </c>
      <c r="F204" s="21">
        <v>2106.2600000000002</v>
      </c>
      <c r="G204" s="7" t="s">
        <v>10</v>
      </c>
      <c r="H204" s="7" t="s">
        <v>10</v>
      </c>
      <c r="I204" s="7" t="s">
        <v>12</v>
      </c>
      <c r="J204">
        <f t="shared" si="8"/>
        <v>1983</v>
      </c>
      <c r="K204" s="7"/>
      <c r="L204" s="7"/>
      <c r="M204" s="7"/>
      <c r="O204" s="18" t="str">
        <f>_xlfn.CONCAT(Table1[[#This Row],[date]]," ", Table1[[#This Row],[month]]," ",Table1[[#This Row],[year]])</f>
        <v>21 Jul 1989</v>
      </c>
      <c r="P204">
        <f t="shared" si="9"/>
        <v>33</v>
      </c>
    </row>
    <row r="205" spans="1:16" x14ac:dyDescent="0.3">
      <c r="A205" s="9" t="s">
        <v>229</v>
      </c>
      <c r="B205" s="7">
        <v>2003</v>
      </c>
      <c r="C205" s="7" t="s">
        <v>19</v>
      </c>
      <c r="D205" s="7">
        <v>30</v>
      </c>
      <c r="E205" s="7">
        <v>0</v>
      </c>
      <c r="F205" s="21">
        <v>2117.34</v>
      </c>
      <c r="G205" s="7" t="s">
        <v>10</v>
      </c>
      <c r="H205" s="7" t="s">
        <v>11</v>
      </c>
      <c r="I205" s="7" t="s">
        <v>22</v>
      </c>
      <c r="J205">
        <f t="shared" si="8"/>
        <v>1983</v>
      </c>
      <c r="K205" s="7"/>
      <c r="L205" s="7"/>
      <c r="M205" s="7"/>
      <c r="O205" s="18" t="str">
        <f>_xlfn.CONCAT(Table1[[#This Row],[date]]," ", Table1[[#This Row],[month]]," ",Table1[[#This Row],[year]])</f>
        <v>30 Sep 2003</v>
      </c>
      <c r="P205">
        <f t="shared" si="9"/>
        <v>19</v>
      </c>
    </row>
    <row r="206" spans="1:16" x14ac:dyDescent="0.3">
      <c r="A206" s="9" t="s">
        <v>230</v>
      </c>
      <c r="B206" s="7">
        <v>2004</v>
      </c>
      <c r="C206" s="7" t="s">
        <v>14</v>
      </c>
      <c r="D206" s="7">
        <v>4</v>
      </c>
      <c r="E206" s="7">
        <v>0</v>
      </c>
      <c r="F206" s="21">
        <v>2118.61</v>
      </c>
      <c r="G206" s="7" t="s">
        <v>10</v>
      </c>
      <c r="H206" s="7" t="s">
        <v>15</v>
      </c>
      <c r="I206" s="7" t="s">
        <v>22</v>
      </c>
      <c r="J206">
        <f t="shared" si="8"/>
        <v>1983</v>
      </c>
      <c r="K206" s="7"/>
      <c r="L206" s="7"/>
      <c r="M206" s="7"/>
      <c r="O206" s="18" t="str">
        <f>_xlfn.CONCAT(Table1[[#This Row],[date]]," ", Table1[[#This Row],[month]]," ",Table1[[#This Row],[year]])</f>
        <v>4 Nov 2004</v>
      </c>
      <c r="P206">
        <f t="shared" si="9"/>
        <v>18</v>
      </c>
    </row>
    <row r="207" spans="1:16" x14ac:dyDescent="0.3">
      <c r="A207" s="9" t="s">
        <v>231</v>
      </c>
      <c r="B207" s="7">
        <v>2003</v>
      </c>
      <c r="C207" s="7" t="s">
        <v>34</v>
      </c>
      <c r="D207" s="7">
        <v>30</v>
      </c>
      <c r="E207" s="7">
        <v>0</v>
      </c>
      <c r="F207" s="21">
        <v>2128.4299999999998</v>
      </c>
      <c r="G207" s="7" t="s">
        <v>10</v>
      </c>
      <c r="H207" s="7" t="s">
        <v>15</v>
      </c>
      <c r="I207" s="7" t="s">
        <v>22</v>
      </c>
      <c r="J207">
        <f t="shared" si="8"/>
        <v>1983</v>
      </c>
      <c r="K207" s="7"/>
      <c r="L207" s="7"/>
      <c r="M207" s="7"/>
      <c r="O207" s="18" t="str">
        <f>_xlfn.CONCAT(Table1[[#This Row],[date]]," ", Table1[[#This Row],[month]]," ",Table1[[#This Row],[year]])</f>
        <v>30 Aug 2003</v>
      </c>
      <c r="P207">
        <f t="shared" si="9"/>
        <v>19</v>
      </c>
    </row>
    <row r="208" spans="1:16" x14ac:dyDescent="0.3">
      <c r="A208" s="9" t="s">
        <v>232</v>
      </c>
      <c r="B208" s="7">
        <v>2003</v>
      </c>
      <c r="C208" s="7" t="s">
        <v>29</v>
      </c>
      <c r="D208" s="7">
        <v>22</v>
      </c>
      <c r="E208" s="7">
        <v>0</v>
      </c>
      <c r="F208" s="21">
        <v>2130.6799999999998</v>
      </c>
      <c r="G208" s="7" t="s">
        <v>10</v>
      </c>
      <c r="H208" s="7" t="s">
        <v>11</v>
      </c>
      <c r="I208" s="7" t="s">
        <v>22</v>
      </c>
      <c r="J208">
        <f t="shared" si="8"/>
        <v>1983</v>
      </c>
      <c r="K208" s="7"/>
      <c r="L208" s="7"/>
      <c r="M208" s="7"/>
      <c r="O208" s="18" t="str">
        <f>_xlfn.CONCAT(Table1[[#This Row],[date]]," ", Table1[[#This Row],[month]]," ",Table1[[#This Row],[year]])</f>
        <v>22 Dec 2003</v>
      </c>
      <c r="P208">
        <f t="shared" si="9"/>
        <v>19</v>
      </c>
    </row>
    <row r="209" spans="1:16" x14ac:dyDescent="0.3">
      <c r="A209" s="9" t="s">
        <v>233</v>
      </c>
      <c r="B209" s="7">
        <v>2003</v>
      </c>
      <c r="C209" s="7" t="s">
        <v>19</v>
      </c>
      <c r="D209" s="7">
        <v>1</v>
      </c>
      <c r="E209" s="7">
        <v>0</v>
      </c>
      <c r="F209" s="21">
        <v>2134.9</v>
      </c>
      <c r="G209" s="7" t="s">
        <v>10</v>
      </c>
      <c r="H209" s="7" t="s">
        <v>11</v>
      </c>
      <c r="I209" s="7" t="s">
        <v>22</v>
      </c>
      <c r="J209">
        <f t="shared" si="8"/>
        <v>1983</v>
      </c>
      <c r="K209" s="7"/>
      <c r="L209" s="7"/>
      <c r="M209" s="7"/>
      <c r="O209" s="18" t="str">
        <f>_xlfn.CONCAT(Table1[[#This Row],[date]]," ", Table1[[#This Row],[month]]," ",Table1[[#This Row],[year]])</f>
        <v>1 Sep 2003</v>
      </c>
      <c r="P209">
        <f t="shared" si="9"/>
        <v>19</v>
      </c>
    </row>
    <row r="210" spans="1:16" x14ac:dyDescent="0.3">
      <c r="A210" s="9" t="s">
        <v>234</v>
      </c>
      <c r="B210" s="7">
        <v>2003</v>
      </c>
      <c r="C210" s="7" t="s">
        <v>19</v>
      </c>
      <c r="D210" s="7">
        <v>26</v>
      </c>
      <c r="E210" s="7">
        <v>0</v>
      </c>
      <c r="F210" s="21">
        <v>2136.88</v>
      </c>
      <c r="G210" s="7" t="s">
        <v>10</v>
      </c>
      <c r="H210" s="7" t="s">
        <v>10</v>
      </c>
      <c r="I210" s="7" t="s">
        <v>22</v>
      </c>
      <c r="J210">
        <f t="shared" si="8"/>
        <v>1983</v>
      </c>
      <c r="K210" s="7"/>
      <c r="L210" s="7"/>
      <c r="M210" s="7"/>
      <c r="O210" s="18" t="str">
        <f>_xlfn.CONCAT(Table1[[#This Row],[date]]," ", Table1[[#This Row],[month]]," ",Table1[[#This Row],[year]])</f>
        <v>26 Sep 2003</v>
      </c>
      <c r="P210">
        <f t="shared" si="9"/>
        <v>19</v>
      </c>
    </row>
    <row r="211" spans="1:16" x14ac:dyDescent="0.3">
      <c r="A211" s="9" t="s">
        <v>235</v>
      </c>
      <c r="B211" s="7">
        <v>1997</v>
      </c>
      <c r="C211" s="7" t="s">
        <v>19</v>
      </c>
      <c r="D211" s="7">
        <v>3</v>
      </c>
      <c r="E211" s="7">
        <v>0</v>
      </c>
      <c r="F211" s="21">
        <v>2137.65</v>
      </c>
      <c r="G211" s="7" t="s">
        <v>11</v>
      </c>
      <c r="H211" s="7" t="s">
        <v>15</v>
      </c>
      <c r="I211" s="7" t="s">
        <v>12</v>
      </c>
      <c r="J211">
        <f t="shared" si="8"/>
        <v>1983</v>
      </c>
      <c r="K211" s="7"/>
      <c r="L211" s="7"/>
      <c r="M211" s="7"/>
      <c r="O211" s="18" t="str">
        <f>_xlfn.CONCAT(Table1[[#This Row],[date]]," ", Table1[[#This Row],[month]]," ",Table1[[#This Row],[year]])</f>
        <v>3 Sep 1997</v>
      </c>
      <c r="P211">
        <f t="shared" si="9"/>
        <v>25</v>
      </c>
    </row>
    <row r="212" spans="1:16" x14ac:dyDescent="0.3">
      <c r="A212" s="9" t="s">
        <v>236</v>
      </c>
      <c r="B212" s="7">
        <v>2003</v>
      </c>
      <c r="C212" s="7" t="s">
        <v>34</v>
      </c>
      <c r="D212" s="7">
        <v>19</v>
      </c>
      <c r="E212" s="7">
        <v>0</v>
      </c>
      <c r="F212" s="21">
        <v>2138.0700000000002</v>
      </c>
      <c r="G212" s="7" t="s">
        <v>10</v>
      </c>
      <c r="H212" s="7" t="s">
        <v>15</v>
      </c>
      <c r="I212" s="7" t="s">
        <v>22</v>
      </c>
      <c r="J212">
        <f t="shared" si="8"/>
        <v>1983</v>
      </c>
      <c r="K212" s="7"/>
      <c r="L212" s="7"/>
      <c r="M212" s="7"/>
      <c r="O212" s="18" t="str">
        <f>_xlfn.CONCAT(Table1[[#This Row],[date]]," ", Table1[[#This Row],[month]]," ",Table1[[#This Row],[year]])</f>
        <v>19 Aug 2003</v>
      </c>
      <c r="P212">
        <f t="shared" si="9"/>
        <v>19</v>
      </c>
    </row>
    <row r="213" spans="1:16" x14ac:dyDescent="0.3">
      <c r="A213" s="9" t="s">
        <v>237</v>
      </c>
      <c r="B213" s="7">
        <v>2004</v>
      </c>
      <c r="C213" s="7" t="s">
        <v>36</v>
      </c>
      <c r="D213" s="7">
        <v>4</v>
      </c>
      <c r="E213" s="7">
        <v>0</v>
      </c>
      <c r="F213" s="21">
        <v>2144.85</v>
      </c>
      <c r="G213" s="7" t="s">
        <v>10</v>
      </c>
      <c r="H213" s="7" t="s">
        <v>15</v>
      </c>
      <c r="I213" s="7" t="s">
        <v>41</v>
      </c>
      <c r="J213">
        <f t="shared" si="8"/>
        <v>1983</v>
      </c>
      <c r="K213" s="7"/>
      <c r="L213" s="7"/>
      <c r="M213" s="7"/>
      <c r="O213" s="18" t="str">
        <f>_xlfn.CONCAT(Table1[[#This Row],[date]]," ", Table1[[#This Row],[month]]," ",Table1[[#This Row],[year]])</f>
        <v>4 Oct 2004</v>
      </c>
      <c r="P213">
        <f t="shared" si="9"/>
        <v>18</v>
      </c>
    </row>
    <row r="214" spans="1:16" x14ac:dyDescent="0.3">
      <c r="A214" s="9" t="s">
        <v>238</v>
      </c>
      <c r="B214" s="7">
        <v>2000</v>
      </c>
      <c r="C214" s="7" t="s">
        <v>29</v>
      </c>
      <c r="D214" s="7">
        <v>27</v>
      </c>
      <c r="E214" s="7">
        <v>0</v>
      </c>
      <c r="F214" s="21">
        <v>2150.4699999999998</v>
      </c>
      <c r="G214" s="7" t="s">
        <v>10</v>
      </c>
      <c r="H214" s="7" t="s">
        <v>11</v>
      </c>
      <c r="I214" s="7" t="s">
        <v>41</v>
      </c>
      <c r="J214">
        <f t="shared" si="8"/>
        <v>1983</v>
      </c>
      <c r="K214" s="7"/>
      <c r="L214" s="7"/>
      <c r="M214" s="7"/>
      <c r="O214" s="18" t="str">
        <f>_xlfn.CONCAT(Table1[[#This Row],[date]]," ", Table1[[#This Row],[month]]," ",Table1[[#This Row],[year]])</f>
        <v>27 Dec 2000</v>
      </c>
      <c r="P214">
        <f t="shared" si="9"/>
        <v>22</v>
      </c>
    </row>
    <row r="215" spans="1:16" x14ac:dyDescent="0.3">
      <c r="A215" s="9" t="s">
        <v>239</v>
      </c>
      <c r="B215" s="7">
        <v>2000</v>
      </c>
      <c r="C215" s="7" t="s">
        <v>36</v>
      </c>
      <c r="D215" s="7">
        <v>22</v>
      </c>
      <c r="E215" s="7">
        <v>0</v>
      </c>
      <c r="F215" s="21">
        <v>2154.36</v>
      </c>
      <c r="G215" s="7" t="s">
        <v>10</v>
      </c>
      <c r="H215" s="7" t="s">
        <v>10</v>
      </c>
      <c r="I215" s="7" t="s">
        <v>41</v>
      </c>
      <c r="J215">
        <f t="shared" si="8"/>
        <v>1983</v>
      </c>
      <c r="K215" s="7"/>
      <c r="L215" s="7"/>
      <c r="M215" s="7"/>
      <c r="O215" s="18" t="str">
        <f>_xlfn.CONCAT(Table1[[#This Row],[date]]," ", Table1[[#This Row],[month]]," ",Table1[[#This Row],[year]])</f>
        <v>22 Oct 2000</v>
      </c>
      <c r="P215">
        <f t="shared" si="9"/>
        <v>22</v>
      </c>
    </row>
    <row r="216" spans="1:16" x14ac:dyDescent="0.3">
      <c r="A216" s="9" t="s">
        <v>240</v>
      </c>
      <c r="B216" s="7">
        <v>2000</v>
      </c>
      <c r="C216" s="7" t="s">
        <v>14</v>
      </c>
      <c r="D216" s="7">
        <v>29</v>
      </c>
      <c r="E216" s="7">
        <v>0</v>
      </c>
      <c r="F216" s="21">
        <v>2155.6799999999998</v>
      </c>
      <c r="G216" s="7" t="s">
        <v>10</v>
      </c>
      <c r="H216" s="7" t="s">
        <v>11</v>
      </c>
      <c r="I216" s="7" t="s">
        <v>12</v>
      </c>
      <c r="J216">
        <f t="shared" si="8"/>
        <v>1983</v>
      </c>
      <c r="K216" s="7"/>
      <c r="L216" s="7"/>
      <c r="M216" s="7"/>
      <c r="O216" s="18" t="str">
        <f>_xlfn.CONCAT(Table1[[#This Row],[date]]," ", Table1[[#This Row],[month]]," ",Table1[[#This Row],[year]])</f>
        <v>29 Nov 2000</v>
      </c>
      <c r="P216">
        <f t="shared" si="9"/>
        <v>22</v>
      </c>
    </row>
    <row r="217" spans="1:16" x14ac:dyDescent="0.3">
      <c r="A217" s="9" t="s">
        <v>241</v>
      </c>
      <c r="B217" s="7">
        <v>2000</v>
      </c>
      <c r="C217" s="7" t="s">
        <v>29</v>
      </c>
      <c r="D217" s="7">
        <v>10</v>
      </c>
      <c r="E217" s="7">
        <v>0</v>
      </c>
      <c r="F217" s="21">
        <v>2156.75</v>
      </c>
      <c r="G217" s="7" t="s">
        <v>10</v>
      </c>
      <c r="H217" s="7" t="s">
        <v>10</v>
      </c>
      <c r="I217" s="7" t="s">
        <v>12</v>
      </c>
      <c r="J217">
        <f t="shared" si="8"/>
        <v>1983</v>
      </c>
      <c r="K217" s="7"/>
      <c r="L217" s="7"/>
      <c r="M217" s="7"/>
      <c r="O217" s="18" t="str">
        <f>_xlfn.CONCAT(Table1[[#This Row],[date]]," ", Table1[[#This Row],[month]]," ",Table1[[#This Row],[year]])</f>
        <v>10 Dec 2000</v>
      </c>
      <c r="P217">
        <f t="shared" si="9"/>
        <v>22</v>
      </c>
    </row>
    <row r="218" spans="1:16" x14ac:dyDescent="0.3">
      <c r="A218" s="9" t="s">
        <v>242</v>
      </c>
      <c r="B218" s="7">
        <v>2000</v>
      </c>
      <c r="C218" s="7" t="s">
        <v>34</v>
      </c>
      <c r="D218" s="7">
        <v>23</v>
      </c>
      <c r="E218" s="7">
        <v>0</v>
      </c>
      <c r="F218" s="21">
        <v>2166.73</v>
      </c>
      <c r="G218" s="7" t="s">
        <v>10</v>
      </c>
      <c r="H218" s="7" t="s">
        <v>10</v>
      </c>
      <c r="I218" s="7" t="s">
        <v>41</v>
      </c>
      <c r="J218">
        <f t="shared" si="8"/>
        <v>1983</v>
      </c>
      <c r="K218" s="7"/>
      <c r="L218" s="7"/>
      <c r="M218" s="7"/>
      <c r="O218" s="18" t="str">
        <f>_xlfn.CONCAT(Table1[[#This Row],[date]]," ", Table1[[#This Row],[month]]," ",Table1[[#This Row],[year]])</f>
        <v>23 Aug 2000</v>
      </c>
      <c r="P218">
        <f t="shared" si="9"/>
        <v>22</v>
      </c>
    </row>
    <row r="219" spans="1:16" x14ac:dyDescent="0.3">
      <c r="A219" s="9" t="s">
        <v>243</v>
      </c>
      <c r="B219" s="7">
        <v>1994</v>
      </c>
      <c r="C219" s="7" t="s">
        <v>19</v>
      </c>
      <c r="D219" s="7">
        <v>27</v>
      </c>
      <c r="E219" s="7">
        <v>0</v>
      </c>
      <c r="F219" s="21">
        <v>2170.08</v>
      </c>
      <c r="G219" s="7" t="s">
        <v>10</v>
      </c>
      <c r="H219" s="7" t="s">
        <v>10</v>
      </c>
      <c r="I219" s="7" t="s">
        <v>12</v>
      </c>
      <c r="J219">
        <f t="shared" si="8"/>
        <v>1983</v>
      </c>
      <c r="K219" s="7"/>
      <c r="L219" s="7"/>
      <c r="M219" s="7"/>
      <c r="O219" s="18" t="str">
        <f>_xlfn.CONCAT(Table1[[#This Row],[date]]," ", Table1[[#This Row],[month]]," ",Table1[[#This Row],[year]])</f>
        <v>27 Sep 1994</v>
      </c>
      <c r="P219">
        <f t="shared" si="9"/>
        <v>28</v>
      </c>
    </row>
    <row r="220" spans="1:16" x14ac:dyDescent="0.3">
      <c r="A220" s="9" t="s">
        <v>244</v>
      </c>
      <c r="B220" s="7">
        <v>1991</v>
      </c>
      <c r="C220" s="7" t="s">
        <v>29</v>
      </c>
      <c r="D220" s="7">
        <v>16</v>
      </c>
      <c r="E220" s="7">
        <v>3</v>
      </c>
      <c r="F220" s="21">
        <v>2193.1999999999998</v>
      </c>
      <c r="G220" s="7" t="s">
        <v>10</v>
      </c>
      <c r="H220" s="7" t="s">
        <v>10</v>
      </c>
      <c r="I220" s="7" t="s">
        <v>22</v>
      </c>
      <c r="J220">
        <f t="shared" si="8"/>
        <v>1983</v>
      </c>
      <c r="K220" s="7"/>
      <c r="L220" s="7"/>
      <c r="M220" s="7"/>
      <c r="O220" s="18" t="str">
        <f>_xlfn.CONCAT(Table1[[#This Row],[date]]," ", Table1[[#This Row],[month]]," ",Table1[[#This Row],[year]])</f>
        <v>16 Dec 1991</v>
      </c>
      <c r="P220">
        <f t="shared" si="9"/>
        <v>31</v>
      </c>
    </row>
    <row r="221" spans="1:16" x14ac:dyDescent="0.3">
      <c r="A221" s="9" t="s">
        <v>245</v>
      </c>
      <c r="B221" s="7">
        <v>2004</v>
      </c>
      <c r="C221" s="7" t="s">
        <v>29</v>
      </c>
      <c r="D221" s="7">
        <v>7</v>
      </c>
      <c r="E221" s="7">
        <v>0</v>
      </c>
      <c r="F221" s="21">
        <v>2196.4699999999998</v>
      </c>
      <c r="G221" s="7" t="s">
        <v>10</v>
      </c>
      <c r="H221" s="7" t="s">
        <v>11</v>
      </c>
      <c r="I221" s="7" t="s">
        <v>246</v>
      </c>
      <c r="J221">
        <f t="shared" si="8"/>
        <v>1983</v>
      </c>
      <c r="K221" s="7"/>
      <c r="L221" s="7"/>
      <c r="M221" s="7"/>
      <c r="O221" s="18" t="str">
        <f>_xlfn.CONCAT(Table1[[#This Row],[date]]," ", Table1[[#This Row],[month]]," ",Table1[[#This Row],[year]])</f>
        <v>7 Dec 2004</v>
      </c>
      <c r="P221">
        <f t="shared" si="9"/>
        <v>18</v>
      </c>
    </row>
    <row r="222" spans="1:16" x14ac:dyDescent="0.3">
      <c r="A222" s="9" t="s">
        <v>247</v>
      </c>
      <c r="B222" s="7">
        <v>2004</v>
      </c>
      <c r="C222" s="7" t="s">
        <v>19</v>
      </c>
      <c r="D222" s="7">
        <v>3</v>
      </c>
      <c r="E222" s="7">
        <v>0</v>
      </c>
      <c r="F222" s="21">
        <v>2198.19</v>
      </c>
      <c r="G222" s="7" t="s">
        <v>10</v>
      </c>
      <c r="H222" s="7" t="s">
        <v>15</v>
      </c>
      <c r="I222" s="7" t="s">
        <v>248</v>
      </c>
      <c r="J222">
        <f t="shared" si="8"/>
        <v>1983</v>
      </c>
      <c r="K222" s="7"/>
      <c r="L222" s="7"/>
      <c r="M222" s="7"/>
      <c r="O222" s="18" t="str">
        <f>_xlfn.CONCAT(Table1[[#This Row],[date]]," ", Table1[[#This Row],[month]]," ",Table1[[#This Row],[year]])</f>
        <v>3 Sep 2004</v>
      </c>
      <c r="P222">
        <f t="shared" si="9"/>
        <v>18</v>
      </c>
    </row>
    <row r="223" spans="1:16" x14ac:dyDescent="0.3">
      <c r="A223" s="9" t="s">
        <v>249</v>
      </c>
      <c r="B223" s="7">
        <v>2004</v>
      </c>
      <c r="C223" s="7" t="s">
        <v>19</v>
      </c>
      <c r="D223" s="7">
        <v>12</v>
      </c>
      <c r="E223" s="7">
        <v>0</v>
      </c>
      <c r="F223" s="21">
        <v>2200.83</v>
      </c>
      <c r="G223" s="7" t="s">
        <v>10</v>
      </c>
      <c r="H223" s="7" t="s">
        <v>10</v>
      </c>
      <c r="I223" s="7" t="s">
        <v>246</v>
      </c>
      <c r="J223">
        <f t="shared" si="8"/>
        <v>1983</v>
      </c>
      <c r="K223" s="7"/>
      <c r="L223" s="7"/>
      <c r="M223" s="7"/>
      <c r="O223" s="18" t="str">
        <f>_xlfn.CONCAT(Table1[[#This Row],[date]]," ", Table1[[#This Row],[month]]," ",Table1[[#This Row],[year]])</f>
        <v>12 Sep 2004</v>
      </c>
      <c r="P223">
        <f t="shared" si="9"/>
        <v>18</v>
      </c>
    </row>
    <row r="224" spans="1:16" x14ac:dyDescent="0.3">
      <c r="A224" s="9" t="s">
        <v>250</v>
      </c>
      <c r="B224" s="7">
        <v>2004</v>
      </c>
      <c r="C224" s="7" t="s">
        <v>9</v>
      </c>
      <c r="D224" s="7">
        <v>27</v>
      </c>
      <c r="E224" s="7">
        <v>1</v>
      </c>
      <c r="F224" s="21">
        <v>2201.1</v>
      </c>
      <c r="G224" s="7" t="s">
        <v>10</v>
      </c>
      <c r="H224" s="7" t="s">
        <v>11</v>
      </c>
      <c r="I224" s="7" t="s">
        <v>12</v>
      </c>
      <c r="J224">
        <f t="shared" si="8"/>
        <v>1983</v>
      </c>
      <c r="K224" s="7"/>
      <c r="L224" s="7"/>
      <c r="M224" s="7"/>
      <c r="O224" s="18" t="str">
        <f>_xlfn.CONCAT(Table1[[#This Row],[date]]," ", Table1[[#This Row],[month]]," ",Table1[[#This Row],[year]])</f>
        <v>27 Jul 2004</v>
      </c>
      <c r="P224">
        <f t="shared" si="9"/>
        <v>18</v>
      </c>
    </row>
    <row r="225" spans="1:16" x14ac:dyDescent="0.3">
      <c r="A225" s="9" t="s">
        <v>251</v>
      </c>
      <c r="B225" s="7">
        <v>2004</v>
      </c>
      <c r="C225" s="7" t="s">
        <v>34</v>
      </c>
      <c r="D225" s="7">
        <v>6</v>
      </c>
      <c r="E225" s="7">
        <v>0</v>
      </c>
      <c r="F225" s="21">
        <v>2203.4699999999998</v>
      </c>
      <c r="G225" s="7" t="s">
        <v>10</v>
      </c>
      <c r="H225" s="7" t="s">
        <v>10</v>
      </c>
      <c r="I225" s="7" t="s">
        <v>246</v>
      </c>
      <c r="J225">
        <f t="shared" si="8"/>
        <v>1983</v>
      </c>
      <c r="K225" s="7"/>
      <c r="L225" s="7"/>
      <c r="M225" s="7"/>
      <c r="O225" s="18" t="str">
        <f>_xlfn.CONCAT(Table1[[#This Row],[date]]," ", Table1[[#This Row],[month]]," ",Table1[[#This Row],[year]])</f>
        <v>6 Aug 2004</v>
      </c>
      <c r="P225">
        <f t="shared" si="9"/>
        <v>18</v>
      </c>
    </row>
    <row r="226" spans="1:16" x14ac:dyDescent="0.3">
      <c r="A226" s="9" t="s">
        <v>252</v>
      </c>
      <c r="B226" s="7">
        <v>2004</v>
      </c>
      <c r="C226" s="7" t="s">
        <v>36</v>
      </c>
      <c r="D226" s="7">
        <v>28</v>
      </c>
      <c r="E226" s="7">
        <v>0</v>
      </c>
      <c r="F226" s="21">
        <v>2203.7399999999998</v>
      </c>
      <c r="G226" s="7" t="s">
        <v>10</v>
      </c>
      <c r="H226" s="7" t="s">
        <v>10</v>
      </c>
      <c r="I226" s="7" t="s">
        <v>246</v>
      </c>
      <c r="J226">
        <f t="shared" si="8"/>
        <v>1983</v>
      </c>
      <c r="K226" s="7"/>
      <c r="L226" s="7"/>
      <c r="M226" s="7"/>
      <c r="O226" s="18" t="str">
        <f>_xlfn.CONCAT(Table1[[#This Row],[date]]," ", Table1[[#This Row],[month]]," ",Table1[[#This Row],[year]])</f>
        <v>28 Oct 2004</v>
      </c>
      <c r="P226">
        <f t="shared" si="9"/>
        <v>18</v>
      </c>
    </row>
    <row r="227" spans="1:16" x14ac:dyDescent="0.3">
      <c r="A227" s="9" t="s">
        <v>253</v>
      </c>
      <c r="B227" s="7">
        <v>2004</v>
      </c>
      <c r="C227" s="7" t="s">
        <v>14</v>
      </c>
      <c r="D227" s="7">
        <v>13</v>
      </c>
      <c r="E227" s="7">
        <v>0</v>
      </c>
      <c r="F227" s="21">
        <v>2205.98</v>
      </c>
      <c r="G227" s="7" t="s">
        <v>10</v>
      </c>
      <c r="H227" s="7" t="s">
        <v>11</v>
      </c>
      <c r="I227" s="7" t="s">
        <v>246</v>
      </c>
      <c r="J227">
        <f t="shared" si="8"/>
        <v>1983</v>
      </c>
      <c r="K227" s="7"/>
      <c r="L227" s="7"/>
      <c r="M227" s="7"/>
      <c r="O227" s="18" t="str">
        <f>_xlfn.CONCAT(Table1[[#This Row],[date]]," ", Table1[[#This Row],[month]]," ",Table1[[#This Row],[year]])</f>
        <v>13 Nov 2004</v>
      </c>
      <c r="P227">
        <f t="shared" si="9"/>
        <v>18</v>
      </c>
    </row>
    <row r="228" spans="1:16" x14ac:dyDescent="0.3">
      <c r="A228" s="9" t="s">
        <v>254</v>
      </c>
      <c r="B228" s="7">
        <v>2004</v>
      </c>
      <c r="C228" s="7" t="s">
        <v>34</v>
      </c>
      <c r="D228" s="7">
        <v>6</v>
      </c>
      <c r="E228" s="7">
        <v>0</v>
      </c>
      <c r="F228" s="21">
        <v>2207.6999999999998</v>
      </c>
      <c r="G228" s="7" t="s">
        <v>10</v>
      </c>
      <c r="H228" s="7" t="s">
        <v>10</v>
      </c>
      <c r="I228" s="7" t="s">
        <v>246</v>
      </c>
      <c r="J228">
        <f t="shared" si="8"/>
        <v>1983</v>
      </c>
      <c r="K228" s="7"/>
      <c r="L228" s="7"/>
      <c r="M228" s="7"/>
      <c r="O228" s="18" t="str">
        <f>_xlfn.CONCAT(Table1[[#This Row],[date]]," ", Table1[[#This Row],[month]]," ",Table1[[#This Row],[year]])</f>
        <v>6 Aug 2004</v>
      </c>
      <c r="P228">
        <f t="shared" si="9"/>
        <v>18</v>
      </c>
    </row>
    <row r="229" spans="1:16" x14ac:dyDescent="0.3">
      <c r="A229" s="9" t="s">
        <v>255</v>
      </c>
      <c r="B229" s="7">
        <v>2004</v>
      </c>
      <c r="C229" s="7" t="s">
        <v>9</v>
      </c>
      <c r="D229" s="7">
        <v>27</v>
      </c>
      <c r="E229" s="7">
        <v>0</v>
      </c>
      <c r="F229" s="21">
        <v>2211.13</v>
      </c>
      <c r="G229" s="7" t="s">
        <v>10</v>
      </c>
      <c r="H229" s="7" t="s">
        <v>10</v>
      </c>
      <c r="I229" s="7" t="s">
        <v>246</v>
      </c>
      <c r="J229">
        <f t="shared" si="8"/>
        <v>1983</v>
      </c>
      <c r="K229" s="7"/>
      <c r="L229" s="7"/>
      <c r="M229" s="7"/>
      <c r="O229" s="18" t="str">
        <f>_xlfn.CONCAT(Table1[[#This Row],[date]]," ", Table1[[#This Row],[month]]," ",Table1[[#This Row],[year]])</f>
        <v>27 Jul 2004</v>
      </c>
      <c r="P229">
        <f t="shared" si="9"/>
        <v>18</v>
      </c>
    </row>
    <row r="230" spans="1:16" x14ac:dyDescent="0.3">
      <c r="A230" s="9" t="s">
        <v>256</v>
      </c>
      <c r="B230" s="7">
        <v>1994</v>
      </c>
      <c r="C230" s="7" t="s">
        <v>14</v>
      </c>
      <c r="D230" s="7">
        <v>17</v>
      </c>
      <c r="E230" s="7">
        <v>0</v>
      </c>
      <c r="F230" s="21">
        <v>2213.21</v>
      </c>
      <c r="G230" s="7" t="s">
        <v>10</v>
      </c>
      <c r="H230" s="7" t="s">
        <v>10</v>
      </c>
      <c r="I230" s="7" t="s">
        <v>12</v>
      </c>
      <c r="J230">
        <f t="shared" si="8"/>
        <v>1983</v>
      </c>
      <c r="K230" s="7"/>
      <c r="L230" s="7"/>
      <c r="M230" s="7"/>
      <c r="O230" s="18" t="str">
        <f>_xlfn.CONCAT(Table1[[#This Row],[date]]," ", Table1[[#This Row],[month]]," ",Table1[[#This Row],[year]])</f>
        <v>17 Nov 1994</v>
      </c>
      <c r="P230">
        <f t="shared" si="9"/>
        <v>28</v>
      </c>
    </row>
    <row r="231" spans="1:16" x14ac:dyDescent="0.3">
      <c r="A231" s="9" t="s">
        <v>257</v>
      </c>
      <c r="B231" s="7">
        <v>2004</v>
      </c>
      <c r="C231" s="7" t="s">
        <v>17</v>
      </c>
      <c r="D231" s="7">
        <v>13</v>
      </c>
      <c r="E231" s="7">
        <v>0</v>
      </c>
      <c r="F231" s="21">
        <v>2217.4699999999998</v>
      </c>
      <c r="G231" s="7" t="s">
        <v>10</v>
      </c>
      <c r="H231" s="7" t="s">
        <v>15</v>
      </c>
      <c r="I231" s="7" t="s">
        <v>246</v>
      </c>
      <c r="J231">
        <f t="shared" si="8"/>
        <v>1983</v>
      </c>
      <c r="K231" s="7"/>
      <c r="L231" s="7"/>
      <c r="M231" s="7"/>
      <c r="O231" s="18" t="str">
        <f>_xlfn.CONCAT(Table1[[#This Row],[date]]," ", Table1[[#This Row],[month]]," ",Table1[[#This Row],[year]])</f>
        <v>13 Jun 2004</v>
      </c>
      <c r="P231">
        <f t="shared" si="9"/>
        <v>18</v>
      </c>
    </row>
    <row r="232" spans="1:16" x14ac:dyDescent="0.3">
      <c r="A232" s="9" t="s">
        <v>258</v>
      </c>
      <c r="B232" s="7">
        <v>2004</v>
      </c>
      <c r="C232" s="7" t="s">
        <v>19</v>
      </c>
      <c r="D232" s="7">
        <v>25</v>
      </c>
      <c r="E232" s="7">
        <v>0</v>
      </c>
      <c r="F232" s="21">
        <v>2217.6</v>
      </c>
      <c r="G232" s="7" t="s">
        <v>10</v>
      </c>
      <c r="H232" s="7" t="s">
        <v>15</v>
      </c>
      <c r="I232" s="7" t="s">
        <v>246</v>
      </c>
      <c r="J232">
        <f t="shared" si="8"/>
        <v>1983</v>
      </c>
      <c r="K232" s="7"/>
      <c r="L232" s="7"/>
      <c r="M232" s="7"/>
      <c r="O232" s="18" t="str">
        <f>_xlfn.CONCAT(Table1[[#This Row],[date]]," ", Table1[[#This Row],[month]]," ",Table1[[#This Row],[year]])</f>
        <v>25 Sep 2004</v>
      </c>
      <c r="P232">
        <f t="shared" si="9"/>
        <v>18</v>
      </c>
    </row>
    <row r="233" spans="1:16" x14ac:dyDescent="0.3">
      <c r="A233" s="9" t="s">
        <v>259</v>
      </c>
      <c r="B233" s="7">
        <v>2004</v>
      </c>
      <c r="C233" s="7" t="s">
        <v>29</v>
      </c>
      <c r="D233" s="7">
        <v>12</v>
      </c>
      <c r="E233" s="7">
        <v>1</v>
      </c>
      <c r="F233" s="21">
        <v>2219.4499999999998</v>
      </c>
      <c r="G233" s="7" t="s">
        <v>10</v>
      </c>
      <c r="H233" s="7" t="s">
        <v>15</v>
      </c>
      <c r="I233" s="7" t="s">
        <v>12</v>
      </c>
      <c r="J233">
        <f t="shared" si="8"/>
        <v>1983</v>
      </c>
      <c r="K233" s="7"/>
      <c r="L233" s="7"/>
      <c r="M233" s="7"/>
      <c r="O233" s="18" t="str">
        <f>_xlfn.CONCAT(Table1[[#This Row],[date]]," ", Table1[[#This Row],[month]]," ",Table1[[#This Row],[year]])</f>
        <v>12 Dec 2004</v>
      </c>
      <c r="P233">
        <f t="shared" si="9"/>
        <v>18</v>
      </c>
    </row>
    <row r="234" spans="1:16" x14ac:dyDescent="0.3">
      <c r="A234" s="9" t="s">
        <v>260</v>
      </c>
      <c r="B234" s="7">
        <v>2003</v>
      </c>
      <c r="C234" s="7" t="s">
        <v>29</v>
      </c>
      <c r="D234" s="7">
        <v>10</v>
      </c>
      <c r="E234" s="7">
        <v>1</v>
      </c>
      <c r="F234" s="21">
        <v>2221.56</v>
      </c>
      <c r="G234" s="7" t="s">
        <v>10</v>
      </c>
      <c r="H234" s="7" t="s">
        <v>11</v>
      </c>
      <c r="I234" s="7" t="s">
        <v>22</v>
      </c>
      <c r="J234">
        <f t="shared" si="8"/>
        <v>1983</v>
      </c>
      <c r="K234" s="7"/>
      <c r="L234" s="7"/>
      <c r="M234" s="7"/>
      <c r="O234" s="18" t="str">
        <f>_xlfn.CONCAT(Table1[[#This Row],[date]]," ", Table1[[#This Row],[month]]," ",Table1[[#This Row],[year]])</f>
        <v>10 Dec 2003</v>
      </c>
      <c r="P234">
        <f t="shared" si="9"/>
        <v>19</v>
      </c>
    </row>
    <row r="235" spans="1:16" x14ac:dyDescent="0.3">
      <c r="A235" s="9" t="s">
        <v>261</v>
      </c>
      <c r="B235" s="7">
        <v>2000</v>
      </c>
      <c r="C235" s="7" t="s">
        <v>17</v>
      </c>
      <c r="D235" s="7">
        <v>30</v>
      </c>
      <c r="E235" s="7">
        <v>0</v>
      </c>
      <c r="F235" s="21">
        <v>2250.84</v>
      </c>
      <c r="G235" s="7" t="s">
        <v>10</v>
      </c>
      <c r="H235" s="7" t="s">
        <v>10</v>
      </c>
      <c r="I235" s="7" t="s">
        <v>169</v>
      </c>
      <c r="J235">
        <f t="shared" si="8"/>
        <v>1983</v>
      </c>
      <c r="K235" s="7"/>
      <c r="L235" s="7"/>
      <c r="M235" s="7"/>
      <c r="O235" s="18" t="str">
        <f>_xlfn.CONCAT(Table1[[#This Row],[date]]," ", Table1[[#This Row],[month]]," ",Table1[[#This Row],[year]])</f>
        <v>30 Jun 2000</v>
      </c>
      <c r="P235">
        <f t="shared" si="9"/>
        <v>22</v>
      </c>
    </row>
    <row r="236" spans="1:16" x14ac:dyDescent="0.3">
      <c r="A236" s="9" t="s">
        <v>262</v>
      </c>
      <c r="B236" s="7">
        <v>2000</v>
      </c>
      <c r="C236" s="7" t="s">
        <v>29</v>
      </c>
      <c r="D236" s="7">
        <v>11</v>
      </c>
      <c r="E236" s="7">
        <v>0</v>
      </c>
      <c r="F236" s="21">
        <v>2254.8000000000002</v>
      </c>
      <c r="G236" s="7" t="s">
        <v>10</v>
      </c>
      <c r="H236" s="7" t="s">
        <v>11</v>
      </c>
      <c r="I236" s="7" t="s">
        <v>167</v>
      </c>
      <c r="J236">
        <f t="shared" si="8"/>
        <v>1983</v>
      </c>
      <c r="K236" s="7"/>
      <c r="L236" s="7"/>
      <c r="M236" s="7"/>
      <c r="O236" s="18" t="str">
        <f>_xlfn.CONCAT(Table1[[#This Row],[date]]," ", Table1[[#This Row],[month]]," ",Table1[[#This Row],[year]])</f>
        <v>11 Dec 2000</v>
      </c>
      <c r="P236">
        <f t="shared" si="9"/>
        <v>22</v>
      </c>
    </row>
    <row r="237" spans="1:16" x14ac:dyDescent="0.3">
      <c r="A237" s="9" t="s">
        <v>263</v>
      </c>
      <c r="B237" s="7">
        <v>2002</v>
      </c>
      <c r="C237" s="7" t="s">
        <v>9</v>
      </c>
      <c r="D237" s="7">
        <v>15</v>
      </c>
      <c r="E237" s="7">
        <v>0</v>
      </c>
      <c r="F237" s="21">
        <v>2257.48</v>
      </c>
      <c r="G237" s="7" t="s">
        <v>10</v>
      </c>
      <c r="H237" s="7" t="s">
        <v>15</v>
      </c>
      <c r="I237" s="7" t="s">
        <v>22</v>
      </c>
      <c r="J237">
        <f t="shared" si="8"/>
        <v>1983</v>
      </c>
      <c r="K237" s="7"/>
      <c r="L237" s="7"/>
      <c r="M237" s="7"/>
      <c r="O237" s="18" t="str">
        <f>_xlfn.CONCAT(Table1[[#This Row],[date]]," ", Table1[[#This Row],[month]]," ",Table1[[#This Row],[year]])</f>
        <v>15 Jul 2002</v>
      </c>
      <c r="P237">
        <f t="shared" si="9"/>
        <v>20</v>
      </c>
    </row>
    <row r="238" spans="1:16" x14ac:dyDescent="0.3">
      <c r="A238" s="9" t="s">
        <v>264</v>
      </c>
      <c r="B238" s="7">
        <v>2002</v>
      </c>
      <c r="C238" s="7" t="s">
        <v>14</v>
      </c>
      <c r="D238" s="7">
        <v>12</v>
      </c>
      <c r="E238" s="7">
        <v>0</v>
      </c>
      <c r="F238" s="21">
        <v>2261.5700000000002</v>
      </c>
      <c r="G238" s="7" t="s">
        <v>10</v>
      </c>
      <c r="H238" s="7" t="s">
        <v>15</v>
      </c>
      <c r="I238" s="7" t="s">
        <v>22</v>
      </c>
      <c r="J238">
        <f t="shared" si="8"/>
        <v>1983</v>
      </c>
      <c r="K238" s="7"/>
      <c r="L238" s="7"/>
      <c r="M238" s="7"/>
      <c r="O238" s="18" t="str">
        <f>_xlfn.CONCAT(Table1[[#This Row],[date]]," ", Table1[[#This Row],[month]]," ",Table1[[#This Row],[year]])</f>
        <v>12 Nov 2002</v>
      </c>
      <c r="P238">
        <f t="shared" si="9"/>
        <v>20</v>
      </c>
    </row>
    <row r="239" spans="1:16" x14ac:dyDescent="0.3">
      <c r="A239" s="9" t="s">
        <v>265</v>
      </c>
      <c r="B239" s="7">
        <v>1991</v>
      </c>
      <c r="C239" s="7" t="s">
        <v>17</v>
      </c>
      <c r="D239" s="7">
        <v>16</v>
      </c>
      <c r="E239" s="7">
        <v>3</v>
      </c>
      <c r="F239" s="21">
        <v>2277.7199999999998</v>
      </c>
      <c r="G239" s="7" t="s">
        <v>10</v>
      </c>
      <c r="H239" s="7" t="s">
        <v>15</v>
      </c>
      <c r="I239" s="7" t="s">
        <v>12</v>
      </c>
      <c r="J239">
        <f t="shared" si="8"/>
        <v>1983</v>
      </c>
      <c r="K239" s="7"/>
      <c r="L239" s="7"/>
      <c r="M239" s="7"/>
      <c r="O239" s="18" t="str">
        <f>_xlfn.CONCAT(Table1[[#This Row],[date]]," ", Table1[[#This Row],[month]]," ",Table1[[#This Row],[year]])</f>
        <v>16 Jun 1991</v>
      </c>
      <c r="P239">
        <f t="shared" si="9"/>
        <v>31</v>
      </c>
    </row>
    <row r="240" spans="1:16" x14ac:dyDescent="0.3">
      <c r="A240" s="9" t="s">
        <v>266</v>
      </c>
      <c r="B240" s="7">
        <v>1989</v>
      </c>
      <c r="C240" s="7" t="s">
        <v>36</v>
      </c>
      <c r="D240" s="7">
        <v>5</v>
      </c>
      <c r="E240" s="7">
        <v>3</v>
      </c>
      <c r="F240" s="21">
        <v>2295.2399999999998</v>
      </c>
      <c r="G240" s="7" t="s">
        <v>10</v>
      </c>
      <c r="H240" s="7" t="s">
        <v>15</v>
      </c>
      <c r="I240" s="7" t="s">
        <v>12</v>
      </c>
      <c r="J240">
        <f t="shared" si="8"/>
        <v>1983</v>
      </c>
      <c r="K240" s="7"/>
      <c r="L240" s="7"/>
      <c r="M240" s="7"/>
      <c r="O240" s="18" t="str">
        <f>_xlfn.CONCAT(Table1[[#This Row],[date]]," ", Table1[[#This Row],[month]]," ",Table1[[#This Row],[year]])</f>
        <v>5 Oct 1989</v>
      </c>
      <c r="P240">
        <f t="shared" si="9"/>
        <v>33</v>
      </c>
    </row>
    <row r="241" spans="1:16" x14ac:dyDescent="0.3">
      <c r="A241" s="9" t="s">
        <v>267</v>
      </c>
      <c r="B241" s="7">
        <v>1996</v>
      </c>
      <c r="C241" s="7" t="s">
        <v>14</v>
      </c>
      <c r="D241" s="7">
        <v>28</v>
      </c>
      <c r="E241" s="7">
        <v>0</v>
      </c>
      <c r="F241" s="21">
        <v>2302.3000000000002</v>
      </c>
      <c r="G241" s="7" t="s">
        <v>15</v>
      </c>
      <c r="H241" s="7" t="s">
        <v>10</v>
      </c>
      <c r="I241" s="7" t="s">
        <v>41</v>
      </c>
      <c r="J241">
        <f t="shared" si="8"/>
        <v>1983</v>
      </c>
      <c r="K241" s="7"/>
      <c r="L241" s="7"/>
      <c r="M241" s="7"/>
      <c r="O241" s="18" t="str">
        <f>_xlfn.CONCAT(Table1[[#This Row],[date]]," ", Table1[[#This Row],[month]]," ",Table1[[#This Row],[year]])</f>
        <v>28 Nov 1996</v>
      </c>
      <c r="P241">
        <f t="shared" si="9"/>
        <v>26</v>
      </c>
    </row>
    <row r="242" spans="1:16" x14ac:dyDescent="0.3">
      <c r="A242" s="9" t="s">
        <v>268</v>
      </c>
      <c r="B242" s="7">
        <v>2004</v>
      </c>
      <c r="C242" s="7" t="s">
        <v>19</v>
      </c>
      <c r="D242" s="7">
        <v>6</v>
      </c>
      <c r="E242" s="7">
        <v>2</v>
      </c>
      <c r="F242" s="21">
        <v>2304</v>
      </c>
      <c r="G242" s="7" t="s">
        <v>10</v>
      </c>
      <c r="H242" s="7" t="s">
        <v>11</v>
      </c>
      <c r="I242" s="7" t="s">
        <v>12</v>
      </c>
      <c r="J242">
        <f t="shared" si="8"/>
        <v>1983</v>
      </c>
      <c r="K242" s="7"/>
      <c r="L242" s="7"/>
      <c r="M242" s="7"/>
      <c r="O242" s="18" t="str">
        <f>_xlfn.CONCAT(Table1[[#This Row],[date]]," ", Table1[[#This Row],[month]]," ",Table1[[#This Row],[year]])</f>
        <v>6 Sep 2004</v>
      </c>
      <c r="P242">
        <f t="shared" si="9"/>
        <v>18</v>
      </c>
    </row>
    <row r="243" spans="1:16" x14ac:dyDescent="0.3">
      <c r="A243" s="9" t="s">
        <v>269</v>
      </c>
      <c r="B243" s="7">
        <v>1996</v>
      </c>
      <c r="C243" s="7" t="s">
        <v>29</v>
      </c>
      <c r="D243" s="7">
        <v>17</v>
      </c>
      <c r="E243" s="7">
        <v>0</v>
      </c>
      <c r="F243" s="21">
        <v>2322.62</v>
      </c>
      <c r="G243" s="7" t="s">
        <v>10</v>
      </c>
      <c r="H243" s="7" t="s">
        <v>15</v>
      </c>
      <c r="I243" s="7" t="s">
        <v>12</v>
      </c>
      <c r="J243">
        <f t="shared" si="8"/>
        <v>1983</v>
      </c>
      <c r="K243" s="7"/>
      <c r="L243" s="7"/>
      <c r="M243" s="7"/>
      <c r="O243" s="18" t="str">
        <f>_xlfn.CONCAT(Table1[[#This Row],[date]]," ", Table1[[#This Row],[month]]," ",Table1[[#This Row],[year]])</f>
        <v>17 Dec 1996</v>
      </c>
      <c r="P243">
        <f t="shared" si="9"/>
        <v>26</v>
      </c>
    </row>
    <row r="244" spans="1:16" x14ac:dyDescent="0.3">
      <c r="A244" s="9" t="s">
        <v>270</v>
      </c>
      <c r="B244" s="7">
        <v>2003</v>
      </c>
      <c r="C244" s="7" t="s">
        <v>14</v>
      </c>
      <c r="D244" s="7">
        <v>18</v>
      </c>
      <c r="E244" s="7">
        <v>1</v>
      </c>
      <c r="F244" s="21">
        <v>2331.52</v>
      </c>
      <c r="G244" s="7" t="s">
        <v>10</v>
      </c>
      <c r="H244" s="7" t="s">
        <v>11</v>
      </c>
      <c r="I244" s="7" t="s">
        <v>41</v>
      </c>
      <c r="J244">
        <f t="shared" si="8"/>
        <v>1983</v>
      </c>
      <c r="K244" s="7"/>
      <c r="L244" s="7"/>
      <c r="M244" s="7"/>
      <c r="O244" s="18" t="str">
        <f>_xlfn.CONCAT(Table1[[#This Row],[date]]," ", Table1[[#This Row],[month]]," ",Table1[[#This Row],[year]])</f>
        <v>18 Nov 2003</v>
      </c>
      <c r="P244">
        <f t="shared" si="9"/>
        <v>19</v>
      </c>
    </row>
    <row r="245" spans="1:16" x14ac:dyDescent="0.3">
      <c r="A245" s="9" t="s">
        <v>271</v>
      </c>
      <c r="B245" s="7">
        <v>1998</v>
      </c>
      <c r="C245" s="7" t="s">
        <v>36</v>
      </c>
      <c r="D245" s="7">
        <v>21</v>
      </c>
      <c r="E245" s="7">
        <v>0</v>
      </c>
      <c r="F245" s="21">
        <v>2352.9699999999998</v>
      </c>
      <c r="G245" s="7" t="s">
        <v>11</v>
      </c>
      <c r="H245" s="7" t="s">
        <v>11</v>
      </c>
      <c r="I245" s="7" t="s">
        <v>22</v>
      </c>
      <c r="J245">
        <f t="shared" si="8"/>
        <v>1983</v>
      </c>
      <c r="K245" s="7"/>
      <c r="L245" s="7"/>
      <c r="M245" s="7"/>
      <c r="O245" s="18" t="str">
        <f>_xlfn.CONCAT(Table1[[#This Row],[date]]," ", Table1[[#This Row],[month]]," ",Table1[[#This Row],[year]])</f>
        <v>21 Oct 1998</v>
      </c>
      <c r="P245">
        <f t="shared" si="9"/>
        <v>24</v>
      </c>
    </row>
    <row r="246" spans="1:16" x14ac:dyDescent="0.3">
      <c r="A246" s="9" t="s">
        <v>272</v>
      </c>
      <c r="B246" s="7">
        <v>2002</v>
      </c>
      <c r="C246" s="7" t="s">
        <v>14</v>
      </c>
      <c r="D246" s="7">
        <v>5</v>
      </c>
      <c r="E246" s="7">
        <v>1</v>
      </c>
      <c r="F246" s="21">
        <v>2362.23</v>
      </c>
      <c r="G246" s="7" t="s">
        <v>10</v>
      </c>
      <c r="H246" s="7" t="s">
        <v>15</v>
      </c>
      <c r="I246" s="7" t="s">
        <v>22</v>
      </c>
      <c r="J246">
        <f t="shared" si="8"/>
        <v>1983</v>
      </c>
      <c r="K246" s="7"/>
      <c r="L246" s="7"/>
      <c r="M246" s="7"/>
      <c r="O246" s="18" t="str">
        <f>_xlfn.CONCAT(Table1[[#This Row],[date]]," ", Table1[[#This Row],[month]]," ",Table1[[#This Row],[year]])</f>
        <v>5 Nov 2002</v>
      </c>
      <c r="P246">
        <f t="shared" si="9"/>
        <v>20</v>
      </c>
    </row>
    <row r="247" spans="1:16" x14ac:dyDescent="0.3">
      <c r="A247" s="9" t="s">
        <v>273</v>
      </c>
      <c r="B247" s="7">
        <v>1988</v>
      </c>
      <c r="C247" s="7" t="s">
        <v>29</v>
      </c>
      <c r="D247" s="7">
        <v>12</v>
      </c>
      <c r="E247" s="7">
        <v>3</v>
      </c>
      <c r="F247" s="21">
        <v>2373.3000000000002</v>
      </c>
      <c r="G247" s="7" t="s">
        <v>10</v>
      </c>
      <c r="H247" s="7" t="s">
        <v>10</v>
      </c>
      <c r="I247" s="7" t="s">
        <v>12</v>
      </c>
      <c r="J247">
        <f t="shared" si="8"/>
        <v>1983</v>
      </c>
      <c r="K247" s="7"/>
      <c r="L247" s="7"/>
      <c r="M247" s="7"/>
      <c r="O247" s="18" t="str">
        <f>_xlfn.CONCAT(Table1[[#This Row],[date]]," ", Table1[[#This Row],[month]]," ",Table1[[#This Row],[year]])</f>
        <v>12 Dec 1988</v>
      </c>
      <c r="P247">
        <f t="shared" si="9"/>
        <v>34</v>
      </c>
    </row>
    <row r="248" spans="1:16" x14ac:dyDescent="0.3">
      <c r="A248" s="9" t="s">
        <v>274</v>
      </c>
      <c r="B248" s="7">
        <v>1999</v>
      </c>
      <c r="C248" s="7" t="s">
        <v>29</v>
      </c>
      <c r="D248" s="7">
        <v>17</v>
      </c>
      <c r="E248" s="7">
        <v>0</v>
      </c>
      <c r="F248" s="21">
        <v>2395.17</v>
      </c>
      <c r="G248" s="7" t="s">
        <v>10</v>
      </c>
      <c r="H248" s="7" t="s">
        <v>15</v>
      </c>
      <c r="I248" s="7" t="s">
        <v>275</v>
      </c>
      <c r="J248">
        <f t="shared" si="8"/>
        <v>1983</v>
      </c>
      <c r="K248" s="7"/>
      <c r="L248" s="7"/>
      <c r="M248" s="7"/>
      <c r="O248" s="18" t="str">
        <f>_xlfn.CONCAT(Table1[[#This Row],[date]]," ", Table1[[#This Row],[month]]," ",Table1[[#This Row],[year]])</f>
        <v>17 Dec 1999</v>
      </c>
      <c r="P248">
        <f t="shared" si="9"/>
        <v>23</v>
      </c>
    </row>
    <row r="249" spans="1:16" x14ac:dyDescent="0.3">
      <c r="A249" s="9" t="s">
        <v>276</v>
      </c>
      <c r="B249" s="7">
        <v>1999</v>
      </c>
      <c r="C249" s="7" t="s">
        <v>34</v>
      </c>
      <c r="D249" s="7">
        <v>10</v>
      </c>
      <c r="E249" s="7">
        <v>0</v>
      </c>
      <c r="F249" s="21">
        <v>2396.1</v>
      </c>
      <c r="G249" s="7" t="s">
        <v>10</v>
      </c>
      <c r="H249" s="7" t="s">
        <v>15</v>
      </c>
      <c r="I249" s="7" t="s">
        <v>165</v>
      </c>
      <c r="J249">
        <f t="shared" si="8"/>
        <v>1983</v>
      </c>
      <c r="K249" s="7"/>
      <c r="L249" s="7"/>
      <c r="M249" s="7"/>
      <c r="O249" s="18" t="str">
        <f>_xlfn.CONCAT(Table1[[#This Row],[date]]," ", Table1[[#This Row],[month]]," ",Table1[[#This Row],[year]])</f>
        <v>10 Aug 1999</v>
      </c>
      <c r="P249">
        <f t="shared" si="9"/>
        <v>23</v>
      </c>
    </row>
    <row r="250" spans="1:16" x14ac:dyDescent="0.3">
      <c r="A250" s="9" t="s">
        <v>277</v>
      </c>
      <c r="B250" s="7">
        <v>2001</v>
      </c>
      <c r="C250" s="7" t="s">
        <v>17</v>
      </c>
      <c r="D250" s="7">
        <v>3</v>
      </c>
      <c r="E250" s="7">
        <v>0</v>
      </c>
      <c r="F250" s="21">
        <v>2404.73</v>
      </c>
      <c r="G250" s="7" t="s">
        <v>10</v>
      </c>
      <c r="H250" s="7" t="s">
        <v>11</v>
      </c>
      <c r="I250" s="7" t="s">
        <v>22</v>
      </c>
      <c r="J250">
        <f t="shared" si="8"/>
        <v>1983</v>
      </c>
      <c r="K250" s="7"/>
      <c r="L250" s="7"/>
      <c r="M250" s="7"/>
      <c r="O250" s="18" t="str">
        <f>_xlfn.CONCAT(Table1[[#This Row],[date]]," ", Table1[[#This Row],[month]]," ",Table1[[#This Row],[year]])</f>
        <v>3 Jun 2001</v>
      </c>
      <c r="P250">
        <f t="shared" si="9"/>
        <v>22</v>
      </c>
    </row>
    <row r="251" spans="1:16" x14ac:dyDescent="0.3">
      <c r="A251" s="9" t="s">
        <v>278</v>
      </c>
      <c r="B251" s="7">
        <v>1999</v>
      </c>
      <c r="C251" s="7" t="s">
        <v>14</v>
      </c>
      <c r="D251" s="7">
        <v>12</v>
      </c>
      <c r="E251" s="7">
        <v>1</v>
      </c>
      <c r="F251" s="21">
        <v>2416.96</v>
      </c>
      <c r="G251" s="7" t="s">
        <v>10</v>
      </c>
      <c r="H251" s="7" t="s">
        <v>10</v>
      </c>
      <c r="I251" s="7" t="s">
        <v>41</v>
      </c>
      <c r="J251">
        <f t="shared" si="8"/>
        <v>1983</v>
      </c>
      <c r="K251" s="7"/>
      <c r="L251" s="7"/>
      <c r="M251" s="7"/>
      <c r="O251" s="18" t="str">
        <f>_xlfn.CONCAT(Table1[[#This Row],[date]]," ", Table1[[#This Row],[month]]," ",Table1[[#This Row],[year]])</f>
        <v>12 Nov 1999</v>
      </c>
      <c r="P251">
        <f t="shared" si="9"/>
        <v>23</v>
      </c>
    </row>
    <row r="252" spans="1:16" x14ac:dyDescent="0.3">
      <c r="A252" s="9" t="s">
        <v>279</v>
      </c>
      <c r="B252" s="7">
        <v>1999</v>
      </c>
      <c r="C252" s="7" t="s">
        <v>14</v>
      </c>
      <c r="D252" s="7">
        <v>21</v>
      </c>
      <c r="E252" s="7">
        <v>1</v>
      </c>
      <c r="F252" s="21">
        <v>2438.06</v>
      </c>
      <c r="G252" s="7" t="s">
        <v>10</v>
      </c>
      <c r="H252" s="7" t="s">
        <v>10</v>
      </c>
      <c r="I252" s="7" t="s">
        <v>12</v>
      </c>
      <c r="J252">
        <f t="shared" si="8"/>
        <v>1983</v>
      </c>
      <c r="K252" s="7"/>
      <c r="L252" s="7"/>
      <c r="M252" s="7"/>
      <c r="O252" s="18" t="str">
        <f>_xlfn.CONCAT(Table1[[#This Row],[date]]," ", Table1[[#This Row],[month]]," ",Table1[[#This Row],[year]])</f>
        <v>21 Nov 1999</v>
      </c>
      <c r="P252">
        <f t="shared" si="9"/>
        <v>23</v>
      </c>
    </row>
    <row r="253" spans="1:16" x14ac:dyDescent="0.3">
      <c r="A253" s="9" t="s">
        <v>280</v>
      </c>
      <c r="B253" s="7">
        <v>2002</v>
      </c>
      <c r="C253" s="7" t="s">
        <v>9</v>
      </c>
      <c r="D253" s="7">
        <v>29</v>
      </c>
      <c r="E253" s="7">
        <v>0</v>
      </c>
      <c r="F253" s="21">
        <v>2457.21</v>
      </c>
      <c r="G253" s="7" t="s">
        <v>10</v>
      </c>
      <c r="H253" s="7" t="s">
        <v>15</v>
      </c>
      <c r="I253" s="7" t="s">
        <v>246</v>
      </c>
      <c r="J253">
        <f t="shared" si="8"/>
        <v>1983</v>
      </c>
      <c r="K253" s="7"/>
      <c r="L253" s="7"/>
      <c r="M253" s="7"/>
      <c r="O253" s="18" t="str">
        <f>_xlfn.CONCAT(Table1[[#This Row],[date]]," ", Table1[[#This Row],[month]]," ",Table1[[#This Row],[year]])</f>
        <v>29 Jul 2002</v>
      </c>
      <c r="P253">
        <f t="shared" si="9"/>
        <v>20</v>
      </c>
    </row>
    <row r="254" spans="1:16" x14ac:dyDescent="0.3">
      <c r="A254" s="9" t="s">
        <v>281</v>
      </c>
      <c r="B254" s="7">
        <v>1998</v>
      </c>
      <c r="C254" s="7" t="s">
        <v>14</v>
      </c>
      <c r="D254" s="7">
        <v>19</v>
      </c>
      <c r="E254" s="7">
        <v>0</v>
      </c>
      <c r="F254" s="21">
        <v>2457.5</v>
      </c>
      <c r="G254" s="7" t="s">
        <v>10</v>
      </c>
      <c r="H254" s="7" t="s">
        <v>15</v>
      </c>
      <c r="I254" s="7" t="s">
        <v>41</v>
      </c>
      <c r="J254">
        <f t="shared" si="8"/>
        <v>1983</v>
      </c>
      <c r="K254" s="7"/>
      <c r="L254" s="7"/>
      <c r="M254" s="7"/>
      <c r="O254" s="18" t="str">
        <f>_xlfn.CONCAT(Table1[[#This Row],[date]]," ", Table1[[#This Row],[month]]," ",Table1[[#This Row],[year]])</f>
        <v>19 Nov 1998</v>
      </c>
      <c r="P254">
        <f t="shared" si="9"/>
        <v>24</v>
      </c>
    </row>
    <row r="255" spans="1:16" x14ac:dyDescent="0.3">
      <c r="A255" s="9" t="s">
        <v>282</v>
      </c>
      <c r="B255" s="7">
        <v>2002</v>
      </c>
      <c r="C255" s="7" t="s">
        <v>9</v>
      </c>
      <c r="D255" s="7">
        <v>11</v>
      </c>
      <c r="E255" s="7">
        <v>0</v>
      </c>
      <c r="F255" s="21">
        <v>2459.7199999999998</v>
      </c>
      <c r="G255" s="7" t="s">
        <v>10</v>
      </c>
      <c r="H255" s="7" t="s">
        <v>10</v>
      </c>
      <c r="I255" s="7" t="s">
        <v>246</v>
      </c>
      <c r="J255">
        <f t="shared" si="8"/>
        <v>1983</v>
      </c>
      <c r="K255" s="7"/>
      <c r="L255" s="7"/>
      <c r="M255" s="7"/>
      <c r="O255" s="18" t="str">
        <f>_xlfn.CONCAT(Table1[[#This Row],[date]]," ", Table1[[#This Row],[month]]," ",Table1[[#This Row],[year]])</f>
        <v>11 Jul 2002</v>
      </c>
      <c r="P255">
        <f t="shared" si="9"/>
        <v>20</v>
      </c>
    </row>
    <row r="256" spans="1:16" x14ac:dyDescent="0.3">
      <c r="A256" s="9" t="s">
        <v>283</v>
      </c>
      <c r="B256" s="7">
        <v>1998</v>
      </c>
      <c r="C256" s="7" t="s">
        <v>34</v>
      </c>
      <c r="D256" s="7">
        <v>17</v>
      </c>
      <c r="E256" s="7">
        <v>0</v>
      </c>
      <c r="F256" s="21">
        <v>2464.62</v>
      </c>
      <c r="G256" s="7" t="s">
        <v>10</v>
      </c>
      <c r="H256" s="7" t="s">
        <v>11</v>
      </c>
      <c r="I256" s="7" t="s">
        <v>12</v>
      </c>
      <c r="J256">
        <f t="shared" si="8"/>
        <v>1983</v>
      </c>
      <c r="K256" s="7"/>
      <c r="L256" s="7"/>
      <c r="M256" s="7"/>
      <c r="O256" s="18" t="str">
        <f>_xlfn.CONCAT(Table1[[#This Row],[date]]," ", Table1[[#This Row],[month]]," ",Table1[[#This Row],[year]])</f>
        <v>17 Aug 1998</v>
      </c>
      <c r="P256">
        <f t="shared" si="9"/>
        <v>24</v>
      </c>
    </row>
    <row r="257" spans="1:16" x14ac:dyDescent="0.3">
      <c r="A257" s="9" t="s">
        <v>284</v>
      </c>
      <c r="B257" s="7">
        <v>1998</v>
      </c>
      <c r="C257" s="7" t="s">
        <v>9</v>
      </c>
      <c r="D257" s="7">
        <v>2</v>
      </c>
      <c r="E257" s="7">
        <v>0</v>
      </c>
      <c r="F257" s="21">
        <v>2473.33</v>
      </c>
      <c r="G257" s="7" t="s">
        <v>10</v>
      </c>
      <c r="H257" s="7" t="s">
        <v>11</v>
      </c>
      <c r="I257" s="7" t="s">
        <v>12</v>
      </c>
      <c r="J257">
        <f t="shared" si="8"/>
        <v>1983</v>
      </c>
      <c r="K257" s="7"/>
      <c r="L257" s="7"/>
      <c r="M257" s="7"/>
      <c r="O257" s="18" t="str">
        <f>_xlfn.CONCAT(Table1[[#This Row],[date]]," ", Table1[[#This Row],[month]]," ",Table1[[#This Row],[year]])</f>
        <v>2 Jul 1998</v>
      </c>
      <c r="P257">
        <f t="shared" si="9"/>
        <v>24</v>
      </c>
    </row>
    <row r="258" spans="1:16" x14ac:dyDescent="0.3">
      <c r="A258" s="9" t="s">
        <v>285</v>
      </c>
      <c r="B258" s="7">
        <v>1998</v>
      </c>
      <c r="C258" s="7" t="s">
        <v>17</v>
      </c>
      <c r="D258" s="7">
        <v>20</v>
      </c>
      <c r="E258" s="7">
        <v>0</v>
      </c>
      <c r="F258" s="21">
        <v>2480.98</v>
      </c>
      <c r="G258" s="7" t="s">
        <v>10</v>
      </c>
      <c r="H258" s="7" t="s">
        <v>10</v>
      </c>
      <c r="I258" s="7" t="s">
        <v>12</v>
      </c>
      <c r="J258">
        <f t="shared" ref="J258:J321" si="10">ROUND(AVERAGE(B:B),0)</f>
        <v>1983</v>
      </c>
      <c r="K258" s="7"/>
      <c r="L258" s="7"/>
      <c r="M258" s="7"/>
      <c r="O258" s="18" t="str">
        <f>_xlfn.CONCAT(Table1[[#This Row],[date]]," ", Table1[[#This Row],[month]]," ",Table1[[#This Row],[year]])</f>
        <v>20 Jun 1998</v>
      </c>
      <c r="P258">
        <f t="shared" si="9"/>
        <v>24</v>
      </c>
    </row>
    <row r="259" spans="1:16" x14ac:dyDescent="0.3">
      <c r="A259" s="9" t="s">
        <v>286</v>
      </c>
      <c r="B259" s="7">
        <v>1995</v>
      </c>
      <c r="C259" s="7" t="s">
        <v>14</v>
      </c>
      <c r="D259" s="7">
        <v>6</v>
      </c>
      <c r="E259" s="7">
        <v>0</v>
      </c>
      <c r="F259" s="21">
        <v>2483.7399999999998</v>
      </c>
      <c r="G259" s="7" t="s">
        <v>11</v>
      </c>
      <c r="H259" s="7" t="s">
        <v>10</v>
      </c>
      <c r="I259" s="7" t="s">
        <v>12</v>
      </c>
      <c r="J259">
        <f t="shared" si="10"/>
        <v>1983</v>
      </c>
      <c r="K259" s="7"/>
      <c r="L259" s="7"/>
      <c r="M259" s="7"/>
      <c r="O259" s="18" t="str">
        <f>_xlfn.CONCAT(Table1[[#This Row],[date]]," ", Table1[[#This Row],[month]]," ",Table1[[#This Row],[year]])</f>
        <v>6 Nov 1995</v>
      </c>
      <c r="P259">
        <f t="shared" ref="P259:P322" si="11">DATEDIF(O259,"8-6-2023","y")</f>
        <v>27</v>
      </c>
    </row>
    <row r="260" spans="1:16" x14ac:dyDescent="0.3">
      <c r="A260" s="9" t="s">
        <v>287</v>
      </c>
      <c r="B260" s="7">
        <v>1995</v>
      </c>
      <c r="C260" s="7" t="s">
        <v>36</v>
      </c>
      <c r="D260" s="7">
        <v>14</v>
      </c>
      <c r="E260" s="7">
        <v>0</v>
      </c>
      <c r="F260" s="21">
        <v>2494.02</v>
      </c>
      <c r="G260" s="7" t="s">
        <v>11</v>
      </c>
      <c r="H260" s="7" t="s">
        <v>15</v>
      </c>
      <c r="I260" s="7" t="s">
        <v>41</v>
      </c>
      <c r="J260">
        <f t="shared" si="10"/>
        <v>1983</v>
      </c>
      <c r="K260" s="7"/>
      <c r="L260" s="7"/>
      <c r="M260" s="7"/>
      <c r="O260" s="18" t="str">
        <f>_xlfn.CONCAT(Table1[[#This Row],[date]]," ", Table1[[#This Row],[month]]," ",Table1[[#This Row],[year]])</f>
        <v>14 Oct 1995</v>
      </c>
      <c r="P260">
        <f t="shared" si="11"/>
        <v>27</v>
      </c>
    </row>
    <row r="261" spans="1:16" x14ac:dyDescent="0.3">
      <c r="A261" s="9" t="s">
        <v>288</v>
      </c>
      <c r="B261" s="7">
        <v>1995</v>
      </c>
      <c r="C261" s="7" t="s">
        <v>9</v>
      </c>
      <c r="D261" s="7">
        <v>9</v>
      </c>
      <c r="E261" s="7">
        <v>0</v>
      </c>
      <c r="F261" s="21">
        <v>2497.04</v>
      </c>
      <c r="G261" s="7" t="s">
        <v>11</v>
      </c>
      <c r="H261" s="7" t="s">
        <v>11</v>
      </c>
      <c r="I261" s="7" t="s">
        <v>12</v>
      </c>
      <c r="J261">
        <f t="shared" si="10"/>
        <v>1983</v>
      </c>
      <c r="K261" s="7"/>
      <c r="L261" s="7"/>
      <c r="M261" s="7"/>
      <c r="O261" s="18" t="str">
        <f>_xlfn.CONCAT(Table1[[#This Row],[date]]," ", Table1[[#This Row],[month]]," ",Table1[[#This Row],[year]])</f>
        <v>9 Jul 1995</v>
      </c>
      <c r="P261">
        <f t="shared" si="11"/>
        <v>27</v>
      </c>
    </row>
    <row r="262" spans="1:16" x14ac:dyDescent="0.3">
      <c r="A262" s="9" t="s">
        <v>289</v>
      </c>
      <c r="B262" s="7">
        <v>1995</v>
      </c>
      <c r="C262" s="7" t="s">
        <v>36</v>
      </c>
      <c r="D262" s="7">
        <v>15</v>
      </c>
      <c r="E262" s="7">
        <v>0</v>
      </c>
      <c r="F262" s="21">
        <v>2498.41</v>
      </c>
      <c r="G262" s="7" t="s">
        <v>11</v>
      </c>
      <c r="H262" s="7" t="s">
        <v>11</v>
      </c>
      <c r="I262" s="7" t="s">
        <v>12</v>
      </c>
      <c r="J262">
        <f t="shared" si="10"/>
        <v>1983</v>
      </c>
      <c r="K262" s="7"/>
      <c r="L262" s="7"/>
      <c r="M262" s="7"/>
      <c r="O262" s="18" t="str">
        <f>_xlfn.CONCAT(Table1[[#This Row],[date]]," ", Table1[[#This Row],[month]]," ",Table1[[#This Row],[year]])</f>
        <v>15 Oct 1995</v>
      </c>
      <c r="P262">
        <f t="shared" si="11"/>
        <v>27</v>
      </c>
    </row>
    <row r="263" spans="1:16" x14ac:dyDescent="0.3">
      <c r="A263" s="9" t="s">
        <v>290</v>
      </c>
      <c r="B263" s="7">
        <v>2004</v>
      </c>
      <c r="C263" s="7" t="s">
        <v>19</v>
      </c>
      <c r="D263" s="7">
        <v>6</v>
      </c>
      <c r="E263" s="7">
        <v>0</v>
      </c>
      <c r="F263" s="21">
        <v>2500.9299999999998</v>
      </c>
      <c r="G263" s="7" t="s">
        <v>10</v>
      </c>
      <c r="H263" s="7" t="s">
        <v>10</v>
      </c>
      <c r="I263" s="7" t="s">
        <v>22</v>
      </c>
      <c r="J263">
        <f t="shared" si="10"/>
        <v>1983</v>
      </c>
      <c r="K263" s="7"/>
      <c r="L263" s="7"/>
      <c r="M263" s="7"/>
      <c r="O263" s="18" t="str">
        <f>_xlfn.CONCAT(Table1[[#This Row],[date]]," ", Table1[[#This Row],[month]]," ",Table1[[#This Row],[year]])</f>
        <v>6 Sep 2004</v>
      </c>
      <c r="P263">
        <f t="shared" si="11"/>
        <v>18</v>
      </c>
    </row>
    <row r="264" spans="1:16" x14ac:dyDescent="0.3">
      <c r="A264" s="9" t="s">
        <v>291</v>
      </c>
      <c r="B264" s="7">
        <v>1991</v>
      </c>
      <c r="C264" s="7" t="s">
        <v>34</v>
      </c>
      <c r="D264" s="7">
        <v>5</v>
      </c>
      <c r="E264" s="7">
        <v>3</v>
      </c>
      <c r="F264" s="21">
        <v>2510.79</v>
      </c>
      <c r="G264" s="7" t="s">
        <v>10</v>
      </c>
      <c r="H264" s="7" t="s">
        <v>15</v>
      </c>
      <c r="I264" s="7" t="s">
        <v>12</v>
      </c>
      <c r="J264">
        <f t="shared" si="10"/>
        <v>1983</v>
      </c>
      <c r="K264" s="7"/>
      <c r="L264" s="7"/>
      <c r="M264" s="7"/>
      <c r="O264" s="18" t="str">
        <f>_xlfn.CONCAT(Table1[[#This Row],[date]]," ", Table1[[#This Row],[month]]," ",Table1[[#This Row],[year]])</f>
        <v>5 Aug 1991</v>
      </c>
      <c r="P264">
        <f t="shared" si="11"/>
        <v>31</v>
      </c>
    </row>
    <row r="265" spans="1:16" x14ac:dyDescent="0.3">
      <c r="A265" s="9" t="s">
        <v>292</v>
      </c>
      <c r="B265" s="7">
        <v>1997</v>
      </c>
      <c r="C265" s="7" t="s">
        <v>14</v>
      </c>
      <c r="D265" s="7">
        <v>2</v>
      </c>
      <c r="E265" s="7">
        <v>0</v>
      </c>
      <c r="F265" s="21">
        <v>2523.17</v>
      </c>
      <c r="G265" s="7" t="s">
        <v>11</v>
      </c>
      <c r="H265" s="7" t="s">
        <v>15</v>
      </c>
      <c r="I265" s="7" t="s">
        <v>22</v>
      </c>
      <c r="J265">
        <f t="shared" si="10"/>
        <v>1983</v>
      </c>
      <c r="K265" s="7"/>
      <c r="L265" s="7"/>
      <c r="M265" s="7"/>
      <c r="O265" s="18" t="str">
        <f>_xlfn.CONCAT(Table1[[#This Row],[date]]," ", Table1[[#This Row],[month]]," ",Table1[[#This Row],[year]])</f>
        <v>2 Nov 1997</v>
      </c>
      <c r="P265">
        <f t="shared" si="11"/>
        <v>25</v>
      </c>
    </row>
    <row r="266" spans="1:16" x14ac:dyDescent="0.3">
      <c r="A266" s="9" t="s">
        <v>293</v>
      </c>
      <c r="B266" s="7">
        <v>2000</v>
      </c>
      <c r="C266" s="7" t="s">
        <v>34</v>
      </c>
      <c r="D266" s="7">
        <v>25</v>
      </c>
      <c r="E266" s="7">
        <v>0</v>
      </c>
      <c r="F266" s="21">
        <v>2527.8200000000002</v>
      </c>
      <c r="G266" s="7" t="s">
        <v>10</v>
      </c>
      <c r="H266" s="7" t="s">
        <v>11</v>
      </c>
      <c r="I266" s="7" t="s">
        <v>22</v>
      </c>
      <c r="J266">
        <f t="shared" si="10"/>
        <v>1983</v>
      </c>
      <c r="K266" s="7"/>
      <c r="L266" s="7"/>
      <c r="M266" s="7"/>
      <c r="O266" s="18" t="str">
        <f>_xlfn.CONCAT(Table1[[#This Row],[date]]," ", Table1[[#This Row],[month]]," ",Table1[[#This Row],[year]])</f>
        <v>25 Aug 2000</v>
      </c>
      <c r="P266">
        <f t="shared" si="11"/>
        <v>22</v>
      </c>
    </row>
    <row r="267" spans="1:16" x14ac:dyDescent="0.3">
      <c r="A267" s="9" t="s">
        <v>294</v>
      </c>
      <c r="B267" s="7">
        <v>1997</v>
      </c>
      <c r="C267" s="7" t="s">
        <v>9</v>
      </c>
      <c r="D267" s="7">
        <v>28</v>
      </c>
      <c r="E267" s="7">
        <v>0</v>
      </c>
      <c r="F267" s="21">
        <v>2534.39</v>
      </c>
      <c r="G267" s="7" t="s">
        <v>11</v>
      </c>
      <c r="H267" s="7" t="s">
        <v>11</v>
      </c>
      <c r="I267" s="7" t="s">
        <v>22</v>
      </c>
      <c r="J267">
        <f t="shared" si="10"/>
        <v>1983</v>
      </c>
      <c r="K267" s="7"/>
      <c r="L267" s="7"/>
      <c r="M267" s="7"/>
      <c r="O267" s="18" t="str">
        <f>_xlfn.CONCAT(Table1[[#This Row],[date]]," ", Table1[[#This Row],[month]]," ",Table1[[#This Row],[year]])</f>
        <v>28 Jul 1997</v>
      </c>
      <c r="P267">
        <f t="shared" si="11"/>
        <v>25</v>
      </c>
    </row>
    <row r="268" spans="1:16" x14ac:dyDescent="0.3">
      <c r="A268" s="9" t="s">
        <v>295</v>
      </c>
      <c r="B268" s="7">
        <v>1990</v>
      </c>
      <c r="C268" s="7" t="s">
        <v>36</v>
      </c>
      <c r="D268" s="7">
        <v>1</v>
      </c>
      <c r="E268" s="7">
        <v>3</v>
      </c>
      <c r="F268" s="21">
        <v>2540.39</v>
      </c>
      <c r="G268" s="7" t="s">
        <v>10</v>
      </c>
      <c r="H268" s="7" t="s">
        <v>10</v>
      </c>
      <c r="I268" s="7" t="s">
        <v>12</v>
      </c>
      <c r="J268">
        <f t="shared" si="10"/>
        <v>1983</v>
      </c>
      <c r="K268" s="7"/>
      <c r="L268" s="7"/>
      <c r="M268" s="7"/>
      <c r="O268" s="18" t="str">
        <f>_xlfn.CONCAT(Table1[[#This Row],[date]]," ", Table1[[#This Row],[month]]," ",Table1[[#This Row],[year]])</f>
        <v>1 Oct 1990</v>
      </c>
      <c r="P268">
        <f t="shared" si="11"/>
        <v>32</v>
      </c>
    </row>
    <row r="269" spans="1:16" x14ac:dyDescent="0.3">
      <c r="A269" s="9" t="s">
        <v>296</v>
      </c>
      <c r="B269" s="7">
        <v>1991</v>
      </c>
      <c r="C269" s="7" t="s">
        <v>14</v>
      </c>
      <c r="D269" s="7">
        <v>17</v>
      </c>
      <c r="E269" s="7">
        <v>3</v>
      </c>
      <c r="F269" s="21">
        <v>2545.6799999999998</v>
      </c>
      <c r="G269" s="7" t="s">
        <v>10</v>
      </c>
      <c r="H269" s="7" t="s">
        <v>15</v>
      </c>
      <c r="I269" s="7" t="s">
        <v>12</v>
      </c>
      <c r="J269">
        <f t="shared" si="10"/>
        <v>1983</v>
      </c>
      <c r="K269" s="7"/>
      <c r="L269" s="7"/>
      <c r="M269" s="7"/>
      <c r="O269" s="18" t="str">
        <f>_xlfn.CONCAT(Table1[[#This Row],[date]]," ", Table1[[#This Row],[month]]," ",Table1[[#This Row],[year]])</f>
        <v>17 Nov 1991</v>
      </c>
      <c r="P269">
        <f t="shared" si="11"/>
        <v>31</v>
      </c>
    </row>
    <row r="270" spans="1:16" x14ac:dyDescent="0.3">
      <c r="A270" s="9" t="s">
        <v>297</v>
      </c>
      <c r="B270" s="7">
        <v>2002</v>
      </c>
      <c r="C270" s="7" t="s">
        <v>36</v>
      </c>
      <c r="D270" s="7">
        <v>11</v>
      </c>
      <c r="E270" s="7">
        <v>2</v>
      </c>
      <c r="F270" s="21">
        <v>2566.4699999999998</v>
      </c>
      <c r="G270" s="7" t="s">
        <v>10</v>
      </c>
      <c r="H270" s="7" t="s">
        <v>11</v>
      </c>
      <c r="I270" s="7" t="s">
        <v>12</v>
      </c>
      <c r="J270">
        <f t="shared" si="10"/>
        <v>1983</v>
      </c>
      <c r="K270" s="7"/>
      <c r="L270" s="7"/>
      <c r="M270" s="7"/>
      <c r="O270" s="18" t="str">
        <f>_xlfn.CONCAT(Table1[[#This Row],[date]]," ", Table1[[#This Row],[month]]," ",Table1[[#This Row],[year]])</f>
        <v>11 Oct 2002</v>
      </c>
      <c r="P270">
        <f t="shared" si="11"/>
        <v>20</v>
      </c>
    </row>
    <row r="271" spans="1:16" x14ac:dyDescent="0.3">
      <c r="A271" s="9" t="s">
        <v>298</v>
      </c>
      <c r="B271" s="7">
        <v>2002</v>
      </c>
      <c r="C271" s="7" t="s">
        <v>9</v>
      </c>
      <c r="D271" s="7">
        <v>20</v>
      </c>
      <c r="E271" s="7">
        <v>0</v>
      </c>
      <c r="F271" s="21">
        <v>2585.04</v>
      </c>
      <c r="G271" s="7" t="s">
        <v>10</v>
      </c>
      <c r="H271" s="7" t="s">
        <v>10</v>
      </c>
      <c r="I271" s="7" t="s">
        <v>299</v>
      </c>
      <c r="J271">
        <f t="shared" si="10"/>
        <v>1983</v>
      </c>
      <c r="K271" s="7"/>
      <c r="L271" s="7"/>
      <c r="M271" s="7"/>
      <c r="O271" s="18" t="str">
        <f>_xlfn.CONCAT(Table1[[#This Row],[date]]," ", Table1[[#This Row],[month]]," ",Table1[[#This Row],[year]])</f>
        <v>20 Jul 2002</v>
      </c>
      <c r="P271">
        <f t="shared" si="11"/>
        <v>20</v>
      </c>
    </row>
    <row r="272" spans="1:16" x14ac:dyDescent="0.3">
      <c r="A272" s="9" t="s">
        <v>300</v>
      </c>
      <c r="B272" s="7">
        <v>2001</v>
      </c>
      <c r="C272" s="7" t="s">
        <v>36</v>
      </c>
      <c r="D272" s="7">
        <v>15</v>
      </c>
      <c r="E272" s="7">
        <v>1</v>
      </c>
      <c r="F272" s="21">
        <v>2585.27</v>
      </c>
      <c r="G272" s="7" t="s">
        <v>10</v>
      </c>
      <c r="H272" s="7" t="s">
        <v>11</v>
      </c>
      <c r="I272" s="7" t="s">
        <v>41</v>
      </c>
      <c r="J272">
        <f t="shared" si="10"/>
        <v>1983</v>
      </c>
      <c r="K272" s="7"/>
      <c r="L272" s="7"/>
      <c r="M272" s="7"/>
      <c r="O272" s="18" t="str">
        <f>_xlfn.CONCAT(Table1[[#This Row],[date]]," ", Table1[[#This Row],[month]]," ",Table1[[#This Row],[year]])</f>
        <v>15 Oct 2001</v>
      </c>
      <c r="P272">
        <f t="shared" si="11"/>
        <v>21</v>
      </c>
    </row>
    <row r="273" spans="1:16" x14ac:dyDescent="0.3">
      <c r="A273" s="9" t="s">
        <v>301</v>
      </c>
      <c r="B273" s="7">
        <v>2001</v>
      </c>
      <c r="C273" s="7" t="s">
        <v>9</v>
      </c>
      <c r="D273" s="7">
        <v>28</v>
      </c>
      <c r="E273" s="7">
        <v>0</v>
      </c>
      <c r="F273" s="21">
        <v>2585.85</v>
      </c>
      <c r="G273" s="7" t="s">
        <v>10</v>
      </c>
      <c r="H273" s="7" t="s">
        <v>10</v>
      </c>
      <c r="I273" s="7" t="s">
        <v>246</v>
      </c>
      <c r="J273">
        <f t="shared" si="10"/>
        <v>1983</v>
      </c>
      <c r="K273" s="7"/>
      <c r="L273" s="7"/>
      <c r="M273" s="7"/>
      <c r="O273" s="18" t="str">
        <f>_xlfn.CONCAT(Table1[[#This Row],[date]]," ", Table1[[#This Row],[month]]," ",Table1[[#This Row],[year]])</f>
        <v>28 Jul 2001</v>
      </c>
      <c r="P273">
        <f t="shared" si="11"/>
        <v>21</v>
      </c>
    </row>
    <row r="274" spans="1:16" x14ac:dyDescent="0.3">
      <c r="A274" s="9" t="s">
        <v>302</v>
      </c>
      <c r="B274" s="7">
        <v>2001</v>
      </c>
      <c r="C274" s="7" t="s">
        <v>34</v>
      </c>
      <c r="D274" s="7">
        <v>26</v>
      </c>
      <c r="E274" s="7">
        <v>1</v>
      </c>
      <c r="F274" s="21">
        <v>2597.7800000000002</v>
      </c>
      <c r="G274" s="7" t="s">
        <v>10</v>
      </c>
      <c r="H274" s="7" t="s">
        <v>15</v>
      </c>
      <c r="I274" s="7" t="s">
        <v>41</v>
      </c>
      <c r="J274">
        <f t="shared" si="10"/>
        <v>1983</v>
      </c>
      <c r="K274" s="7"/>
      <c r="L274" s="7"/>
      <c r="M274" s="7"/>
      <c r="O274" s="18" t="str">
        <f>_xlfn.CONCAT(Table1[[#This Row],[date]]," ", Table1[[#This Row],[month]]," ",Table1[[#This Row],[year]])</f>
        <v>26 Aug 2001</v>
      </c>
      <c r="P274">
        <f t="shared" si="11"/>
        <v>21</v>
      </c>
    </row>
    <row r="275" spans="1:16" x14ac:dyDescent="0.3">
      <c r="A275" s="9" t="s">
        <v>303</v>
      </c>
      <c r="B275" s="7">
        <v>1997</v>
      </c>
      <c r="C275" s="7" t="s">
        <v>34</v>
      </c>
      <c r="D275" s="7">
        <v>26</v>
      </c>
      <c r="E275" s="7">
        <v>0</v>
      </c>
      <c r="F275" s="21">
        <v>2632.99</v>
      </c>
      <c r="G275" s="7" t="s">
        <v>10</v>
      </c>
      <c r="H275" s="7" t="s">
        <v>15</v>
      </c>
      <c r="I275" s="7" t="s">
        <v>41</v>
      </c>
      <c r="J275">
        <f t="shared" si="10"/>
        <v>1983</v>
      </c>
      <c r="K275" s="7"/>
      <c r="L275" s="7"/>
      <c r="M275" s="7"/>
      <c r="O275" s="18" t="str">
        <f>_xlfn.CONCAT(Table1[[#This Row],[date]]," ", Table1[[#This Row],[month]]," ",Table1[[#This Row],[year]])</f>
        <v>26 Aug 1997</v>
      </c>
      <c r="P275">
        <f t="shared" si="11"/>
        <v>25</v>
      </c>
    </row>
    <row r="276" spans="1:16" x14ac:dyDescent="0.3">
      <c r="A276" s="9" t="s">
        <v>304</v>
      </c>
      <c r="B276" s="7">
        <v>2000</v>
      </c>
      <c r="C276" s="7" t="s">
        <v>17</v>
      </c>
      <c r="D276" s="7">
        <v>24</v>
      </c>
      <c r="E276" s="7">
        <v>1</v>
      </c>
      <c r="F276" s="21">
        <v>2639.04</v>
      </c>
      <c r="G276" s="7" t="s">
        <v>10</v>
      </c>
      <c r="H276" s="7" t="s">
        <v>10</v>
      </c>
      <c r="I276" s="7" t="s">
        <v>22</v>
      </c>
      <c r="J276">
        <f t="shared" si="10"/>
        <v>1983</v>
      </c>
      <c r="K276" s="7"/>
      <c r="L276" s="7"/>
      <c r="M276" s="7"/>
      <c r="O276" s="18" t="str">
        <f>_xlfn.CONCAT(Table1[[#This Row],[date]]," ", Table1[[#This Row],[month]]," ",Table1[[#This Row],[year]])</f>
        <v>24 Jun 2000</v>
      </c>
      <c r="P276">
        <f t="shared" si="11"/>
        <v>22</v>
      </c>
    </row>
    <row r="277" spans="1:16" x14ac:dyDescent="0.3">
      <c r="A277" s="9" t="s">
        <v>305</v>
      </c>
      <c r="B277" s="7">
        <v>2000</v>
      </c>
      <c r="C277" s="7" t="s">
        <v>29</v>
      </c>
      <c r="D277" s="7">
        <v>9</v>
      </c>
      <c r="E277" s="7">
        <v>1</v>
      </c>
      <c r="F277" s="21">
        <v>2643.27</v>
      </c>
      <c r="G277" s="7" t="s">
        <v>10</v>
      </c>
      <c r="H277" s="7" t="s">
        <v>15</v>
      </c>
      <c r="I277" s="7" t="s">
        <v>22</v>
      </c>
      <c r="J277">
        <f t="shared" si="10"/>
        <v>1983</v>
      </c>
      <c r="K277" s="7"/>
      <c r="L277" s="7"/>
      <c r="M277" s="7"/>
      <c r="O277" s="18" t="str">
        <f>_xlfn.CONCAT(Table1[[#This Row],[date]]," ", Table1[[#This Row],[month]]," ",Table1[[#This Row],[year]])</f>
        <v>9 Dec 2000</v>
      </c>
      <c r="P277">
        <f t="shared" si="11"/>
        <v>22</v>
      </c>
    </row>
    <row r="278" spans="1:16" x14ac:dyDescent="0.3">
      <c r="A278" s="9" t="s">
        <v>306</v>
      </c>
      <c r="B278" s="7">
        <v>1996</v>
      </c>
      <c r="C278" s="7" t="s">
        <v>34</v>
      </c>
      <c r="D278" s="7">
        <v>5</v>
      </c>
      <c r="E278" s="7">
        <v>0</v>
      </c>
      <c r="F278" s="21">
        <v>2680.95</v>
      </c>
      <c r="G278" s="7" t="s">
        <v>11</v>
      </c>
      <c r="H278" s="7" t="s">
        <v>10</v>
      </c>
      <c r="I278" s="7" t="s">
        <v>22</v>
      </c>
      <c r="J278">
        <f t="shared" si="10"/>
        <v>1983</v>
      </c>
      <c r="K278" s="7"/>
      <c r="L278" s="7"/>
      <c r="M278" s="7"/>
      <c r="O278" s="18" t="str">
        <f>_xlfn.CONCAT(Table1[[#This Row],[date]]," ", Table1[[#This Row],[month]]," ",Table1[[#This Row],[year]])</f>
        <v>5 Aug 1996</v>
      </c>
      <c r="P278">
        <f t="shared" si="11"/>
        <v>26</v>
      </c>
    </row>
    <row r="279" spans="1:16" x14ac:dyDescent="0.3">
      <c r="A279" s="9" t="s">
        <v>307</v>
      </c>
      <c r="B279" s="7">
        <v>1994</v>
      </c>
      <c r="C279" s="7" t="s">
        <v>19</v>
      </c>
      <c r="D279" s="7">
        <v>17</v>
      </c>
      <c r="E279" s="7">
        <v>0</v>
      </c>
      <c r="F279" s="21">
        <v>2684.69</v>
      </c>
      <c r="G279" s="7" t="s">
        <v>10</v>
      </c>
      <c r="H279" s="7" t="s">
        <v>10</v>
      </c>
      <c r="I279" s="7" t="s">
        <v>12</v>
      </c>
      <c r="J279">
        <f t="shared" si="10"/>
        <v>1983</v>
      </c>
      <c r="K279" s="7"/>
      <c r="L279" s="7"/>
      <c r="M279" s="7"/>
      <c r="O279" s="18" t="str">
        <f>_xlfn.CONCAT(Table1[[#This Row],[date]]," ", Table1[[#This Row],[month]]," ",Table1[[#This Row],[year]])</f>
        <v>17 Sep 1994</v>
      </c>
      <c r="P279">
        <f t="shared" si="11"/>
        <v>28</v>
      </c>
    </row>
    <row r="280" spans="1:16" x14ac:dyDescent="0.3">
      <c r="A280" s="9" t="s">
        <v>308</v>
      </c>
      <c r="B280" s="7">
        <v>1994</v>
      </c>
      <c r="C280" s="7" t="s">
        <v>36</v>
      </c>
      <c r="D280" s="7">
        <v>2</v>
      </c>
      <c r="E280" s="7">
        <v>0</v>
      </c>
      <c r="F280" s="21">
        <v>2689.5</v>
      </c>
      <c r="G280" s="7" t="s">
        <v>11</v>
      </c>
      <c r="H280" s="7" t="s">
        <v>10</v>
      </c>
      <c r="I280" s="7" t="s">
        <v>12</v>
      </c>
      <c r="J280">
        <f t="shared" si="10"/>
        <v>1983</v>
      </c>
      <c r="K280" s="7"/>
      <c r="L280" s="7"/>
      <c r="M280" s="7"/>
      <c r="O280" s="18" t="str">
        <f>_xlfn.CONCAT(Table1[[#This Row],[date]]," ", Table1[[#This Row],[month]]," ",Table1[[#This Row],[year]])</f>
        <v>2 Oct 1994</v>
      </c>
      <c r="P280">
        <f t="shared" si="11"/>
        <v>28</v>
      </c>
    </row>
    <row r="281" spans="1:16" x14ac:dyDescent="0.3">
      <c r="A281" s="9" t="s">
        <v>309</v>
      </c>
      <c r="B281" s="7">
        <v>1999</v>
      </c>
      <c r="C281" s="7" t="s">
        <v>17</v>
      </c>
      <c r="D281" s="7">
        <v>11</v>
      </c>
      <c r="E281" s="7">
        <v>0</v>
      </c>
      <c r="F281" s="21">
        <v>2690.11</v>
      </c>
      <c r="G281" s="7" t="s">
        <v>10</v>
      </c>
      <c r="H281" s="7" t="s">
        <v>10</v>
      </c>
      <c r="I281" s="7" t="s">
        <v>22</v>
      </c>
      <c r="J281">
        <f t="shared" si="10"/>
        <v>1983</v>
      </c>
      <c r="K281" s="7"/>
      <c r="L281" s="7"/>
      <c r="M281" s="7"/>
      <c r="O281" s="18" t="str">
        <f>_xlfn.CONCAT(Table1[[#This Row],[date]]," ", Table1[[#This Row],[month]]," ",Table1[[#This Row],[year]])</f>
        <v>11 Jun 1999</v>
      </c>
      <c r="P281">
        <f t="shared" si="11"/>
        <v>23</v>
      </c>
    </row>
    <row r="282" spans="1:16" x14ac:dyDescent="0.3">
      <c r="A282" s="9" t="s">
        <v>310</v>
      </c>
      <c r="B282" s="7">
        <v>1996</v>
      </c>
      <c r="C282" s="7" t="s">
        <v>17</v>
      </c>
      <c r="D282" s="7">
        <v>13</v>
      </c>
      <c r="E282" s="7">
        <v>0</v>
      </c>
      <c r="F282" s="21">
        <v>2699.57</v>
      </c>
      <c r="G282" s="7" t="s">
        <v>10</v>
      </c>
      <c r="H282" s="7" t="s">
        <v>15</v>
      </c>
      <c r="I282" s="7" t="s">
        <v>22</v>
      </c>
      <c r="J282">
        <f t="shared" si="10"/>
        <v>1983</v>
      </c>
      <c r="K282" s="7"/>
      <c r="L282" s="7"/>
      <c r="M282" s="7"/>
      <c r="O282" s="18" t="str">
        <f>_xlfn.CONCAT(Table1[[#This Row],[date]]," ", Table1[[#This Row],[month]]," ",Table1[[#This Row],[year]])</f>
        <v>13 Jun 1996</v>
      </c>
      <c r="P282">
        <f t="shared" si="11"/>
        <v>26</v>
      </c>
    </row>
    <row r="283" spans="1:16" x14ac:dyDescent="0.3">
      <c r="A283" s="9" t="s">
        <v>311</v>
      </c>
      <c r="B283" s="7">
        <v>2003</v>
      </c>
      <c r="C283" s="7" t="s">
        <v>9</v>
      </c>
      <c r="D283" s="7">
        <v>17</v>
      </c>
      <c r="E283" s="7">
        <v>1</v>
      </c>
      <c r="F283" s="21">
        <v>2709.11</v>
      </c>
      <c r="G283" s="7" t="s">
        <v>10</v>
      </c>
      <c r="H283" s="7" t="s">
        <v>10</v>
      </c>
      <c r="I283" s="7" t="s">
        <v>22</v>
      </c>
      <c r="J283">
        <f t="shared" si="10"/>
        <v>1983</v>
      </c>
      <c r="K283" s="7"/>
      <c r="L283" s="7"/>
      <c r="M283" s="7"/>
      <c r="O283" s="18" t="str">
        <f>_xlfn.CONCAT(Table1[[#This Row],[date]]," ", Table1[[#This Row],[month]]," ",Table1[[#This Row],[year]])</f>
        <v>17 Jul 2003</v>
      </c>
      <c r="P283">
        <f t="shared" si="11"/>
        <v>19</v>
      </c>
    </row>
    <row r="284" spans="1:16" x14ac:dyDescent="0.3">
      <c r="A284" s="9" t="s">
        <v>312</v>
      </c>
      <c r="B284" s="7">
        <v>2003</v>
      </c>
      <c r="C284" s="7" t="s">
        <v>14</v>
      </c>
      <c r="D284" s="7">
        <v>21</v>
      </c>
      <c r="E284" s="7">
        <v>1</v>
      </c>
      <c r="F284" s="21">
        <v>2709.24</v>
      </c>
      <c r="G284" s="7" t="s">
        <v>10</v>
      </c>
      <c r="H284" s="7" t="s">
        <v>10</v>
      </c>
      <c r="I284" s="7" t="s">
        <v>22</v>
      </c>
      <c r="J284">
        <f t="shared" si="10"/>
        <v>1983</v>
      </c>
      <c r="K284" s="7"/>
      <c r="L284" s="7"/>
      <c r="M284" s="7"/>
      <c r="O284" s="18" t="str">
        <f>_xlfn.CONCAT(Table1[[#This Row],[date]]," ", Table1[[#This Row],[month]]," ",Table1[[#This Row],[year]])</f>
        <v>21 Nov 2003</v>
      </c>
      <c r="P284">
        <f t="shared" si="11"/>
        <v>19</v>
      </c>
    </row>
    <row r="285" spans="1:16" x14ac:dyDescent="0.3">
      <c r="A285" s="9" t="s">
        <v>313</v>
      </c>
      <c r="B285" s="7">
        <v>2003</v>
      </c>
      <c r="C285" s="7" t="s">
        <v>29</v>
      </c>
      <c r="D285" s="7">
        <v>1</v>
      </c>
      <c r="E285" s="7">
        <v>1</v>
      </c>
      <c r="F285" s="21">
        <v>2710.83</v>
      </c>
      <c r="G285" s="7" t="s">
        <v>10</v>
      </c>
      <c r="H285" s="7" t="s">
        <v>11</v>
      </c>
      <c r="I285" s="7" t="s">
        <v>22</v>
      </c>
      <c r="J285">
        <f t="shared" si="10"/>
        <v>1983</v>
      </c>
      <c r="K285" s="7"/>
      <c r="L285" s="7"/>
      <c r="M285" s="7"/>
      <c r="O285" s="18" t="str">
        <f>_xlfn.CONCAT(Table1[[#This Row],[date]]," ", Table1[[#This Row],[month]]," ",Table1[[#This Row],[year]])</f>
        <v>1 Dec 2003</v>
      </c>
      <c r="P285">
        <f t="shared" si="11"/>
        <v>19</v>
      </c>
    </row>
    <row r="286" spans="1:16" x14ac:dyDescent="0.3">
      <c r="A286" s="9" t="s">
        <v>314</v>
      </c>
      <c r="B286" s="7">
        <v>2003</v>
      </c>
      <c r="C286" s="7" t="s">
        <v>34</v>
      </c>
      <c r="D286" s="7">
        <v>6</v>
      </c>
      <c r="E286" s="7">
        <v>1</v>
      </c>
      <c r="F286" s="21">
        <v>2719.28</v>
      </c>
      <c r="G286" s="7" t="s">
        <v>10</v>
      </c>
      <c r="H286" s="7" t="s">
        <v>10</v>
      </c>
      <c r="I286" s="7" t="s">
        <v>22</v>
      </c>
      <c r="J286">
        <f t="shared" si="10"/>
        <v>1983</v>
      </c>
      <c r="K286" s="7"/>
      <c r="L286" s="7"/>
      <c r="M286" s="7"/>
      <c r="O286" s="18" t="str">
        <f>_xlfn.CONCAT(Table1[[#This Row],[date]]," ", Table1[[#This Row],[month]]," ",Table1[[#This Row],[year]])</f>
        <v>6 Aug 2003</v>
      </c>
      <c r="P286">
        <f t="shared" si="11"/>
        <v>19</v>
      </c>
    </row>
    <row r="287" spans="1:16" x14ac:dyDescent="0.3">
      <c r="A287" s="9" t="s">
        <v>315</v>
      </c>
      <c r="B287" s="7">
        <v>1997</v>
      </c>
      <c r="C287" s="7" t="s">
        <v>36</v>
      </c>
      <c r="D287" s="7">
        <v>30</v>
      </c>
      <c r="E287" s="7">
        <v>0</v>
      </c>
      <c r="F287" s="21">
        <v>2721.32</v>
      </c>
      <c r="G287" s="7" t="s">
        <v>15</v>
      </c>
      <c r="H287" s="7" t="s">
        <v>11</v>
      </c>
      <c r="I287" s="7" t="s">
        <v>275</v>
      </c>
      <c r="J287">
        <f t="shared" si="10"/>
        <v>1983</v>
      </c>
      <c r="K287" s="7"/>
      <c r="L287" s="7"/>
      <c r="M287" s="7"/>
      <c r="O287" s="18" t="str">
        <f>_xlfn.CONCAT(Table1[[#This Row],[date]]," ", Table1[[#This Row],[month]]," ",Table1[[#This Row],[year]])</f>
        <v>30 Oct 1997</v>
      </c>
      <c r="P287">
        <f t="shared" si="11"/>
        <v>25</v>
      </c>
    </row>
    <row r="288" spans="1:16" x14ac:dyDescent="0.3">
      <c r="A288" s="9" t="s">
        <v>316</v>
      </c>
      <c r="B288" s="7">
        <v>1988</v>
      </c>
      <c r="C288" s="7" t="s">
        <v>34</v>
      </c>
      <c r="D288" s="7">
        <v>20</v>
      </c>
      <c r="E288" s="7">
        <v>3</v>
      </c>
      <c r="F288" s="21">
        <v>2726.06</v>
      </c>
      <c r="G288" s="7" t="s">
        <v>10</v>
      </c>
      <c r="H288" s="7" t="s">
        <v>10</v>
      </c>
      <c r="I288" s="7" t="s">
        <v>12</v>
      </c>
      <c r="J288">
        <f t="shared" si="10"/>
        <v>1983</v>
      </c>
      <c r="K288" s="7"/>
      <c r="L288" s="7"/>
      <c r="M288" s="7"/>
      <c r="O288" s="18" t="str">
        <f>_xlfn.CONCAT(Table1[[#This Row],[date]]," ", Table1[[#This Row],[month]]," ",Table1[[#This Row],[year]])</f>
        <v>20 Aug 1988</v>
      </c>
      <c r="P288">
        <f t="shared" si="11"/>
        <v>34</v>
      </c>
    </row>
    <row r="289" spans="1:16" x14ac:dyDescent="0.3">
      <c r="A289" s="9" t="s">
        <v>317</v>
      </c>
      <c r="B289" s="7">
        <v>1997</v>
      </c>
      <c r="C289" s="7" t="s">
        <v>36</v>
      </c>
      <c r="D289" s="7">
        <v>6</v>
      </c>
      <c r="E289" s="7">
        <v>0</v>
      </c>
      <c r="F289" s="21">
        <v>2727.4</v>
      </c>
      <c r="G289" s="7" t="s">
        <v>11</v>
      </c>
      <c r="H289" s="7" t="s">
        <v>11</v>
      </c>
      <c r="I289" s="7" t="s">
        <v>167</v>
      </c>
      <c r="J289">
        <f t="shared" si="10"/>
        <v>1983</v>
      </c>
      <c r="K289" s="7"/>
      <c r="L289" s="7"/>
      <c r="M289" s="7"/>
      <c r="O289" s="18" t="str">
        <f>_xlfn.CONCAT(Table1[[#This Row],[date]]," ", Table1[[#This Row],[month]]," ",Table1[[#This Row],[year]])</f>
        <v>6 Oct 1997</v>
      </c>
      <c r="P289">
        <f t="shared" si="11"/>
        <v>25</v>
      </c>
    </row>
    <row r="290" spans="1:16" x14ac:dyDescent="0.3">
      <c r="A290" s="9" t="s">
        <v>318</v>
      </c>
      <c r="B290" s="7">
        <v>2003</v>
      </c>
      <c r="C290" s="7" t="s">
        <v>29</v>
      </c>
      <c r="D290" s="7">
        <v>3</v>
      </c>
      <c r="E290" s="7">
        <v>1</v>
      </c>
      <c r="F290" s="21">
        <v>2730.11</v>
      </c>
      <c r="G290" s="7" t="s">
        <v>10</v>
      </c>
      <c r="H290" s="7" t="s">
        <v>11</v>
      </c>
      <c r="I290" s="7" t="s">
        <v>22</v>
      </c>
      <c r="J290">
        <f t="shared" si="10"/>
        <v>1983</v>
      </c>
      <c r="K290" s="7"/>
      <c r="L290" s="7"/>
      <c r="M290" s="7"/>
      <c r="O290" s="18" t="str">
        <f>_xlfn.CONCAT(Table1[[#This Row],[date]]," ", Table1[[#This Row],[month]]," ",Table1[[#This Row],[year]])</f>
        <v>3 Dec 2003</v>
      </c>
      <c r="P290">
        <f t="shared" si="11"/>
        <v>19</v>
      </c>
    </row>
    <row r="291" spans="1:16" x14ac:dyDescent="0.3">
      <c r="A291" s="9" t="s">
        <v>319</v>
      </c>
      <c r="B291" s="7">
        <v>2000</v>
      </c>
      <c r="C291" s="7" t="s">
        <v>29</v>
      </c>
      <c r="D291" s="7">
        <v>17</v>
      </c>
      <c r="E291" s="7">
        <v>0</v>
      </c>
      <c r="F291" s="21">
        <v>2731.91</v>
      </c>
      <c r="G291" s="7" t="s">
        <v>10</v>
      </c>
      <c r="H291" s="7" t="s">
        <v>11</v>
      </c>
      <c r="I291" s="7" t="s">
        <v>246</v>
      </c>
      <c r="J291">
        <f t="shared" si="10"/>
        <v>1983</v>
      </c>
      <c r="K291" s="7"/>
      <c r="L291" s="7"/>
      <c r="M291" s="7"/>
      <c r="O291" s="18" t="str">
        <f>_xlfn.CONCAT(Table1[[#This Row],[date]]," ", Table1[[#This Row],[month]]," ",Table1[[#This Row],[year]])</f>
        <v>17 Dec 2000</v>
      </c>
      <c r="P291">
        <f t="shared" si="11"/>
        <v>22</v>
      </c>
    </row>
    <row r="292" spans="1:16" x14ac:dyDescent="0.3">
      <c r="A292" s="9" t="s">
        <v>320</v>
      </c>
      <c r="B292" s="7">
        <v>2000</v>
      </c>
      <c r="C292" s="7" t="s">
        <v>36</v>
      </c>
      <c r="D292" s="7">
        <v>3</v>
      </c>
      <c r="E292" s="7">
        <v>0</v>
      </c>
      <c r="F292" s="21">
        <v>2741.95</v>
      </c>
      <c r="G292" s="7" t="s">
        <v>10</v>
      </c>
      <c r="H292" s="7" t="s">
        <v>11</v>
      </c>
      <c r="I292" s="7" t="s">
        <v>246</v>
      </c>
      <c r="J292">
        <f t="shared" si="10"/>
        <v>1983</v>
      </c>
      <c r="K292" s="7"/>
      <c r="L292" s="7"/>
      <c r="M292" s="7"/>
      <c r="O292" s="18" t="str">
        <f>_xlfn.CONCAT(Table1[[#This Row],[date]]," ", Table1[[#This Row],[month]]," ",Table1[[#This Row],[year]])</f>
        <v>3 Oct 2000</v>
      </c>
      <c r="P292">
        <f t="shared" si="11"/>
        <v>22</v>
      </c>
    </row>
    <row r="293" spans="1:16" x14ac:dyDescent="0.3">
      <c r="A293" s="9" t="s">
        <v>321</v>
      </c>
      <c r="B293" s="7">
        <v>2000</v>
      </c>
      <c r="C293" s="7" t="s">
        <v>36</v>
      </c>
      <c r="D293" s="7">
        <v>11</v>
      </c>
      <c r="E293" s="7">
        <v>0</v>
      </c>
      <c r="F293" s="21">
        <v>2755.02</v>
      </c>
      <c r="G293" s="7" t="s">
        <v>10</v>
      </c>
      <c r="H293" s="7" t="s">
        <v>15</v>
      </c>
      <c r="I293" s="7" t="s">
        <v>246</v>
      </c>
      <c r="J293">
        <f t="shared" si="10"/>
        <v>1983</v>
      </c>
      <c r="K293" s="7"/>
      <c r="L293" s="7"/>
      <c r="M293" s="7"/>
      <c r="O293" s="18" t="str">
        <f>_xlfn.CONCAT(Table1[[#This Row],[date]]," ", Table1[[#This Row],[month]]," ",Table1[[#This Row],[year]])</f>
        <v>11 Oct 2000</v>
      </c>
      <c r="P293">
        <f t="shared" si="11"/>
        <v>22</v>
      </c>
    </row>
    <row r="294" spans="1:16" x14ac:dyDescent="0.3">
      <c r="A294" s="9" t="s">
        <v>322</v>
      </c>
      <c r="B294" s="7">
        <v>1997</v>
      </c>
      <c r="C294" s="7" t="s">
        <v>34</v>
      </c>
      <c r="D294" s="7">
        <v>10</v>
      </c>
      <c r="E294" s="7">
        <v>0</v>
      </c>
      <c r="F294" s="21">
        <v>2758.99</v>
      </c>
      <c r="G294" s="7" t="s">
        <v>10</v>
      </c>
      <c r="H294" s="7" t="s">
        <v>15</v>
      </c>
      <c r="I294" s="7" t="s">
        <v>22</v>
      </c>
      <c r="J294">
        <f t="shared" si="10"/>
        <v>1983</v>
      </c>
      <c r="K294" s="7"/>
      <c r="L294" s="7"/>
      <c r="M294" s="7"/>
      <c r="O294" s="18" t="str">
        <f>_xlfn.CONCAT(Table1[[#This Row],[date]]," ", Table1[[#This Row],[month]]," ",Table1[[#This Row],[year]])</f>
        <v>10 Aug 1997</v>
      </c>
      <c r="P294">
        <f t="shared" si="11"/>
        <v>25</v>
      </c>
    </row>
    <row r="295" spans="1:16" x14ac:dyDescent="0.3">
      <c r="A295" s="9" t="s">
        <v>323</v>
      </c>
      <c r="B295" s="7">
        <v>2004</v>
      </c>
      <c r="C295" s="7" t="s">
        <v>14</v>
      </c>
      <c r="D295" s="7">
        <v>14</v>
      </c>
      <c r="E295" s="7">
        <v>0</v>
      </c>
      <c r="F295" s="21">
        <v>2773.46</v>
      </c>
      <c r="G295" s="7" t="s">
        <v>10</v>
      </c>
      <c r="H295" s="7" t="s">
        <v>15</v>
      </c>
      <c r="I295" s="7" t="s">
        <v>299</v>
      </c>
      <c r="J295">
        <f t="shared" si="10"/>
        <v>1983</v>
      </c>
      <c r="K295" s="7"/>
      <c r="L295" s="7"/>
      <c r="M295" s="7"/>
      <c r="O295" s="18" t="str">
        <f>_xlfn.CONCAT(Table1[[#This Row],[date]]," ", Table1[[#This Row],[month]]," ",Table1[[#This Row],[year]])</f>
        <v>14 Nov 2004</v>
      </c>
      <c r="P295">
        <f t="shared" si="11"/>
        <v>18</v>
      </c>
    </row>
    <row r="296" spans="1:16" x14ac:dyDescent="0.3">
      <c r="A296" s="9" t="s">
        <v>30</v>
      </c>
      <c r="B296" s="7">
        <v>1999</v>
      </c>
      <c r="C296" s="7" t="s">
        <v>17</v>
      </c>
      <c r="D296" s="7">
        <v>9</v>
      </c>
      <c r="E296" s="7">
        <v>1</v>
      </c>
      <c r="F296" s="21">
        <v>2775.19</v>
      </c>
      <c r="G296" s="7" t="s">
        <v>10</v>
      </c>
      <c r="H296" s="7" t="s">
        <v>15</v>
      </c>
      <c r="I296" s="7" t="s">
        <v>22</v>
      </c>
      <c r="J296">
        <f t="shared" si="10"/>
        <v>1983</v>
      </c>
      <c r="K296" s="7"/>
      <c r="L296" s="7"/>
      <c r="M296" s="7"/>
      <c r="O296" s="18" t="str">
        <f>_xlfn.CONCAT(Table1[[#This Row],[date]]," ", Table1[[#This Row],[month]]," ",Table1[[#This Row],[year]])</f>
        <v>9 Jun 1999</v>
      </c>
      <c r="P296">
        <f t="shared" si="11"/>
        <v>23</v>
      </c>
    </row>
    <row r="297" spans="1:16" x14ac:dyDescent="0.3">
      <c r="A297" s="9" t="s">
        <v>324</v>
      </c>
      <c r="B297" s="7">
        <v>1999</v>
      </c>
      <c r="C297" s="7" t="s">
        <v>34</v>
      </c>
      <c r="D297" s="7">
        <v>29</v>
      </c>
      <c r="E297" s="7">
        <v>1</v>
      </c>
      <c r="F297" s="21">
        <v>2775.19</v>
      </c>
      <c r="G297" s="7" t="s">
        <v>10</v>
      </c>
      <c r="H297" s="7" t="s">
        <v>15</v>
      </c>
      <c r="I297" s="7" t="s">
        <v>22</v>
      </c>
      <c r="J297">
        <f t="shared" si="10"/>
        <v>1983</v>
      </c>
      <c r="K297" s="7"/>
      <c r="L297" s="7"/>
      <c r="M297" s="7"/>
      <c r="O297" s="18" t="str">
        <f>_xlfn.CONCAT(Table1[[#This Row],[date]]," ", Table1[[#This Row],[month]]," ",Table1[[#This Row],[year]])</f>
        <v>29 Aug 1999</v>
      </c>
      <c r="P297">
        <f t="shared" si="11"/>
        <v>23</v>
      </c>
    </row>
    <row r="298" spans="1:16" x14ac:dyDescent="0.3">
      <c r="A298" s="9" t="s">
        <v>325</v>
      </c>
      <c r="B298" s="7">
        <v>1999</v>
      </c>
      <c r="C298" s="7" t="s">
        <v>29</v>
      </c>
      <c r="D298" s="7">
        <v>24</v>
      </c>
      <c r="E298" s="7">
        <v>1</v>
      </c>
      <c r="F298" s="21">
        <v>2789.06</v>
      </c>
      <c r="G298" s="7" t="s">
        <v>10</v>
      </c>
      <c r="H298" s="7" t="s">
        <v>11</v>
      </c>
      <c r="I298" s="7" t="s">
        <v>22</v>
      </c>
      <c r="J298">
        <f t="shared" si="10"/>
        <v>1983</v>
      </c>
      <c r="K298" s="7"/>
      <c r="L298" s="7"/>
      <c r="M298" s="7"/>
      <c r="O298" s="18" t="str">
        <f>_xlfn.CONCAT(Table1[[#This Row],[date]]," ", Table1[[#This Row],[month]]," ",Table1[[#This Row],[year]])</f>
        <v>24 Dec 1999</v>
      </c>
      <c r="P298">
        <f t="shared" si="11"/>
        <v>23</v>
      </c>
    </row>
    <row r="299" spans="1:16" x14ac:dyDescent="0.3">
      <c r="A299" s="9" t="s">
        <v>326</v>
      </c>
      <c r="B299" s="7">
        <v>2004</v>
      </c>
      <c r="C299" s="7" t="s">
        <v>34</v>
      </c>
      <c r="D299" s="7">
        <v>4</v>
      </c>
      <c r="E299" s="7">
        <v>2</v>
      </c>
      <c r="F299" s="21">
        <v>2801.26</v>
      </c>
      <c r="G299" s="7" t="s">
        <v>10</v>
      </c>
      <c r="H299" s="7" t="s">
        <v>11</v>
      </c>
      <c r="I299" s="7" t="s">
        <v>12</v>
      </c>
      <c r="J299">
        <f t="shared" si="10"/>
        <v>1983</v>
      </c>
      <c r="K299" s="7"/>
      <c r="L299" s="7"/>
      <c r="M299" s="7"/>
      <c r="O299" s="18" t="str">
        <f>_xlfn.CONCAT(Table1[[#This Row],[date]]," ", Table1[[#This Row],[month]]," ",Table1[[#This Row],[year]])</f>
        <v>4 Aug 2004</v>
      </c>
      <c r="P299">
        <f t="shared" si="11"/>
        <v>18</v>
      </c>
    </row>
    <row r="300" spans="1:16" x14ac:dyDescent="0.3">
      <c r="A300" s="9" t="s">
        <v>327</v>
      </c>
      <c r="B300" s="7">
        <v>2003</v>
      </c>
      <c r="C300" s="7" t="s">
        <v>19</v>
      </c>
      <c r="D300" s="7">
        <v>23</v>
      </c>
      <c r="E300" s="7">
        <v>2</v>
      </c>
      <c r="F300" s="21">
        <v>2803.7</v>
      </c>
      <c r="G300" s="7" t="s">
        <v>10</v>
      </c>
      <c r="H300" s="7" t="s">
        <v>15</v>
      </c>
      <c r="I300" s="7" t="s">
        <v>22</v>
      </c>
      <c r="J300">
        <f t="shared" si="10"/>
        <v>1983</v>
      </c>
      <c r="K300" s="7"/>
      <c r="L300" s="7"/>
      <c r="M300" s="7"/>
      <c r="O300" s="18" t="str">
        <f>_xlfn.CONCAT(Table1[[#This Row],[date]]," ", Table1[[#This Row],[month]]," ",Table1[[#This Row],[year]])</f>
        <v>23 Sep 2003</v>
      </c>
      <c r="P300">
        <f t="shared" si="11"/>
        <v>19</v>
      </c>
    </row>
    <row r="301" spans="1:16" x14ac:dyDescent="0.3">
      <c r="A301" s="9" t="s">
        <v>328</v>
      </c>
      <c r="B301" s="7">
        <v>2000</v>
      </c>
      <c r="C301" s="7" t="s">
        <v>36</v>
      </c>
      <c r="D301" s="7">
        <v>1</v>
      </c>
      <c r="E301" s="7">
        <v>0</v>
      </c>
      <c r="F301" s="21">
        <v>2819.51</v>
      </c>
      <c r="G301" s="7" t="s">
        <v>10</v>
      </c>
      <c r="H301" s="7" t="s">
        <v>11</v>
      </c>
      <c r="I301" s="7" t="s">
        <v>41</v>
      </c>
      <c r="J301">
        <f t="shared" si="10"/>
        <v>1983</v>
      </c>
      <c r="K301" s="7"/>
      <c r="L301" s="7"/>
      <c r="M301" s="7"/>
      <c r="O301" s="18" t="str">
        <f>_xlfn.CONCAT(Table1[[#This Row],[date]]," ", Table1[[#This Row],[month]]," ",Table1[[#This Row],[year]])</f>
        <v>1 Oct 2000</v>
      </c>
      <c r="P301">
        <f t="shared" si="11"/>
        <v>22</v>
      </c>
    </row>
    <row r="302" spans="1:16" x14ac:dyDescent="0.3">
      <c r="A302" s="9" t="s">
        <v>329</v>
      </c>
      <c r="B302" s="7">
        <v>1998</v>
      </c>
      <c r="C302" s="7" t="s">
        <v>14</v>
      </c>
      <c r="D302" s="7">
        <v>15</v>
      </c>
      <c r="E302" s="7">
        <v>0</v>
      </c>
      <c r="F302" s="21">
        <v>2842.76</v>
      </c>
      <c r="G302" s="7" t="s">
        <v>10</v>
      </c>
      <c r="H302" s="7" t="s">
        <v>11</v>
      </c>
      <c r="I302" s="7" t="s">
        <v>22</v>
      </c>
      <c r="J302">
        <f t="shared" si="10"/>
        <v>1983</v>
      </c>
      <c r="K302" s="7"/>
      <c r="L302" s="7"/>
      <c r="M302" s="7"/>
      <c r="O302" s="18" t="str">
        <f>_xlfn.CONCAT(Table1[[#This Row],[date]]," ", Table1[[#This Row],[month]]," ",Table1[[#This Row],[year]])</f>
        <v>15 Nov 1998</v>
      </c>
      <c r="P302">
        <f t="shared" si="11"/>
        <v>24</v>
      </c>
    </row>
    <row r="303" spans="1:16" x14ac:dyDescent="0.3">
      <c r="A303" s="9" t="s">
        <v>330</v>
      </c>
      <c r="B303" s="7">
        <v>1998</v>
      </c>
      <c r="C303" s="7" t="s">
        <v>17</v>
      </c>
      <c r="D303" s="7">
        <v>17</v>
      </c>
      <c r="E303" s="7">
        <v>0</v>
      </c>
      <c r="F303" s="21">
        <v>2850.68</v>
      </c>
      <c r="G303" s="7" t="s">
        <v>10</v>
      </c>
      <c r="H303" s="7" t="s">
        <v>11</v>
      </c>
      <c r="I303" s="7" t="s">
        <v>22</v>
      </c>
      <c r="J303">
        <f t="shared" si="10"/>
        <v>1983</v>
      </c>
      <c r="K303" s="7"/>
      <c r="L303" s="7"/>
      <c r="M303" s="7"/>
      <c r="O303" s="18" t="str">
        <f>_xlfn.CONCAT(Table1[[#This Row],[date]]," ", Table1[[#This Row],[month]]," ",Table1[[#This Row],[year]])</f>
        <v>17 Jun 1998</v>
      </c>
      <c r="P303">
        <f t="shared" si="11"/>
        <v>24</v>
      </c>
    </row>
    <row r="304" spans="1:16" x14ac:dyDescent="0.3">
      <c r="A304" s="9" t="s">
        <v>331</v>
      </c>
      <c r="B304" s="7">
        <v>1998</v>
      </c>
      <c r="C304" s="7" t="s">
        <v>19</v>
      </c>
      <c r="D304" s="7">
        <v>4</v>
      </c>
      <c r="E304" s="7">
        <v>0</v>
      </c>
      <c r="F304" s="21">
        <v>2855.44</v>
      </c>
      <c r="G304" s="7" t="s">
        <v>10</v>
      </c>
      <c r="H304" s="7" t="s">
        <v>11</v>
      </c>
      <c r="I304" s="7" t="s">
        <v>22</v>
      </c>
      <c r="J304">
        <f t="shared" si="10"/>
        <v>1983</v>
      </c>
      <c r="K304" s="7"/>
      <c r="L304" s="7"/>
      <c r="M304" s="7"/>
      <c r="O304" s="18" t="str">
        <f>_xlfn.CONCAT(Table1[[#This Row],[date]]," ", Table1[[#This Row],[month]]," ",Table1[[#This Row],[year]])</f>
        <v>4 Sep 1998</v>
      </c>
      <c r="P304">
        <f t="shared" si="11"/>
        <v>24</v>
      </c>
    </row>
    <row r="305" spans="1:16" x14ac:dyDescent="0.3">
      <c r="A305" s="9" t="s">
        <v>332</v>
      </c>
      <c r="B305" s="7">
        <v>1993</v>
      </c>
      <c r="C305" s="7" t="s">
        <v>14</v>
      </c>
      <c r="D305" s="7">
        <v>1</v>
      </c>
      <c r="E305" s="7">
        <v>0</v>
      </c>
      <c r="F305" s="21">
        <v>2866.09</v>
      </c>
      <c r="G305" s="7" t="s">
        <v>11</v>
      </c>
      <c r="H305" s="7" t="s">
        <v>11</v>
      </c>
      <c r="I305" s="7" t="s">
        <v>41</v>
      </c>
      <c r="J305">
        <f t="shared" si="10"/>
        <v>1983</v>
      </c>
      <c r="K305" s="7"/>
      <c r="L305" s="7"/>
      <c r="M305" s="7"/>
      <c r="O305" s="18" t="str">
        <f>_xlfn.CONCAT(Table1[[#This Row],[date]]," ", Table1[[#This Row],[month]]," ",Table1[[#This Row],[year]])</f>
        <v>1 Nov 1993</v>
      </c>
      <c r="P305">
        <f t="shared" si="11"/>
        <v>29</v>
      </c>
    </row>
    <row r="306" spans="1:16" x14ac:dyDescent="0.3">
      <c r="A306" s="9" t="s">
        <v>333</v>
      </c>
      <c r="B306" s="7">
        <v>1993</v>
      </c>
      <c r="C306" s="7" t="s">
        <v>34</v>
      </c>
      <c r="D306" s="7">
        <v>12</v>
      </c>
      <c r="E306" s="7">
        <v>0</v>
      </c>
      <c r="F306" s="21">
        <v>2867.12</v>
      </c>
      <c r="G306" s="7" t="s">
        <v>15</v>
      </c>
      <c r="H306" s="7" t="s">
        <v>11</v>
      </c>
      <c r="I306" s="7" t="s">
        <v>12</v>
      </c>
      <c r="J306">
        <f t="shared" si="10"/>
        <v>1983</v>
      </c>
      <c r="K306" s="7"/>
      <c r="L306" s="7"/>
      <c r="M306" s="7"/>
      <c r="O306" s="18" t="str">
        <f>_xlfn.CONCAT(Table1[[#This Row],[date]]," ", Table1[[#This Row],[month]]," ",Table1[[#This Row],[year]])</f>
        <v>12 Aug 1993</v>
      </c>
      <c r="P306">
        <f t="shared" si="11"/>
        <v>29</v>
      </c>
    </row>
    <row r="307" spans="1:16" x14ac:dyDescent="0.3">
      <c r="A307" s="9" t="s">
        <v>334</v>
      </c>
      <c r="B307" s="7">
        <v>1996</v>
      </c>
      <c r="C307" s="7" t="s">
        <v>17</v>
      </c>
      <c r="D307" s="7">
        <v>21</v>
      </c>
      <c r="E307" s="7">
        <v>0</v>
      </c>
      <c r="F307" s="21">
        <v>2897.32</v>
      </c>
      <c r="G307" s="7" t="s">
        <v>11</v>
      </c>
      <c r="H307" s="7" t="s">
        <v>11</v>
      </c>
      <c r="I307" s="7" t="s">
        <v>167</v>
      </c>
      <c r="J307">
        <f t="shared" si="10"/>
        <v>1983</v>
      </c>
      <c r="K307" s="7"/>
      <c r="L307" s="7"/>
      <c r="M307" s="7"/>
      <c r="O307" s="18" t="str">
        <f>_xlfn.CONCAT(Table1[[#This Row],[date]]," ", Table1[[#This Row],[month]]," ",Table1[[#This Row],[year]])</f>
        <v>21 Jun 1996</v>
      </c>
      <c r="P307">
        <f t="shared" si="11"/>
        <v>26</v>
      </c>
    </row>
    <row r="308" spans="1:16" x14ac:dyDescent="0.3">
      <c r="A308" s="9" t="s">
        <v>335</v>
      </c>
      <c r="B308" s="7">
        <v>2000</v>
      </c>
      <c r="C308" s="7" t="s">
        <v>9</v>
      </c>
      <c r="D308" s="7">
        <v>14</v>
      </c>
      <c r="E308" s="7">
        <v>0</v>
      </c>
      <c r="F308" s="21">
        <v>2897.46</v>
      </c>
      <c r="G308" s="7" t="s">
        <v>10</v>
      </c>
      <c r="H308" s="7" t="s">
        <v>15</v>
      </c>
      <c r="I308" s="7" t="s">
        <v>22</v>
      </c>
      <c r="J308">
        <f t="shared" si="10"/>
        <v>1983</v>
      </c>
      <c r="K308" s="7"/>
      <c r="L308" s="7"/>
      <c r="M308" s="7"/>
      <c r="O308" s="18" t="str">
        <f>_xlfn.CONCAT(Table1[[#This Row],[date]]," ", Table1[[#This Row],[month]]," ",Table1[[#This Row],[year]])</f>
        <v>14 Jul 2000</v>
      </c>
      <c r="P308">
        <f t="shared" si="11"/>
        <v>22</v>
      </c>
    </row>
    <row r="309" spans="1:16" x14ac:dyDescent="0.3">
      <c r="A309" s="9" t="s">
        <v>336</v>
      </c>
      <c r="B309" s="7">
        <v>1999</v>
      </c>
      <c r="C309" s="7" t="s">
        <v>14</v>
      </c>
      <c r="D309" s="7">
        <v>1</v>
      </c>
      <c r="E309" s="7">
        <v>0</v>
      </c>
      <c r="F309" s="21">
        <v>2899.49</v>
      </c>
      <c r="G309" s="7" t="s">
        <v>10</v>
      </c>
      <c r="H309" s="7" t="s">
        <v>10</v>
      </c>
      <c r="I309" s="7" t="s">
        <v>246</v>
      </c>
      <c r="J309">
        <f t="shared" si="10"/>
        <v>1983</v>
      </c>
      <c r="K309" s="7"/>
      <c r="L309" s="7"/>
      <c r="M309" s="7"/>
      <c r="O309" s="18" t="str">
        <f>_xlfn.CONCAT(Table1[[#This Row],[date]]," ", Table1[[#This Row],[month]]," ",Table1[[#This Row],[year]])</f>
        <v>1 Nov 1999</v>
      </c>
      <c r="P309">
        <f t="shared" si="11"/>
        <v>23</v>
      </c>
    </row>
    <row r="310" spans="1:16" x14ac:dyDescent="0.3">
      <c r="A310" s="9" t="s">
        <v>337</v>
      </c>
      <c r="B310" s="7">
        <v>1996</v>
      </c>
      <c r="C310" s="7" t="s">
        <v>36</v>
      </c>
      <c r="D310" s="7">
        <v>24</v>
      </c>
      <c r="E310" s="7">
        <v>1</v>
      </c>
      <c r="F310" s="21">
        <v>2902.91</v>
      </c>
      <c r="G310" s="7" t="s">
        <v>10</v>
      </c>
      <c r="H310" s="7" t="s">
        <v>10</v>
      </c>
      <c r="I310" s="7" t="s">
        <v>12</v>
      </c>
      <c r="J310">
        <f t="shared" si="10"/>
        <v>1983</v>
      </c>
      <c r="K310" s="7"/>
      <c r="L310" s="7"/>
      <c r="M310" s="7"/>
      <c r="O310" s="18" t="str">
        <f>_xlfn.CONCAT(Table1[[#This Row],[date]]," ", Table1[[#This Row],[month]]," ",Table1[[#This Row],[year]])</f>
        <v>24 Oct 1996</v>
      </c>
      <c r="P310">
        <f t="shared" si="11"/>
        <v>26</v>
      </c>
    </row>
    <row r="311" spans="1:16" x14ac:dyDescent="0.3">
      <c r="A311" s="9" t="s">
        <v>338</v>
      </c>
      <c r="B311" s="7">
        <v>1996</v>
      </c>
      <c r="C311" s="7" t="s">
        <v>17</v>
      </c>
      <c r="D311" s="7">
        <v>13</v>
      </c>
      <c r="E311" s="7">
        <v>1</v>
      </c>
      <c r="F311" s="21">
        <v>2904.09</v>
      </c>
      <c r="G311" s="7" t="s">
        <v>10</v>
      </c>
      <c r="H311" s="7" t="s">
        <v>10</v>
      </c>
      <c r="I311" s="7" t="s">
        <v>41</v>
      </c>
      <c r="J311">
        <f t="shared" si="10"/>
        <v>1983</v>
      </c>
      <c r="K311" s="7"/>
      <c r="L311" s="7"/>
      <c r="M311" s="7"/>
      <c r="O311" s="18" t="str">
        <f>_xlfn.CONCAT(Table1[[#This Row],[date]]," ", Table1[[#This Row],[month]]," ",Table1[[#This Row],[year]])</f>
        <v>13 Jun 1996</v>
      </c>
      <c r="P311">
        <f t="shared" si="11"/>
        <v>26</v>
      </c>
    </row>
    <row r="312" spans="1:16" x14ac:dyDescent="0.3">
      <c r="A312" s="9" t="s">
        <v>339</v>
      </c>
      <c r="B312" s="7">
        <v>2003</v>
      </c>
      <c r="C312" s="7" t="s">
        <v>17</v>
      </c>
      <c r="D312" s="7">
        <v>5</v>
      </c>
      <c r="E312" s="7">
        <v>2</v>
      </c>
      <c r="F312" s="21">
        <v>2913.57</v>
      </c>
      <c r="G312" s="7" t="s">
        <v>10</v>
      </c>
      <c r="H312" s="7" t="s">
        <v>10</v>
      </c>
      <c r="I312" s="7" t="s">
        <v>41</v>
      </c>
      <c r="J312">
        <f t="shared" si="10"/>
        <v>1983</v>
      </c>
      <c r="K312" s="7"/>
      <c r="L312" s="7"/>
      <c r="M312" s="7"/>
      <c r="O312" s="18" t="str">
        <f>_xlfn.CONCAT(Table1[[#This Row],[date]]," ", Table1[[#This Row],[month]]," ",Table1[[#This Row],[year]])</f>
        <v>5 Jun 2003</v>
      </c>
      <c r="P312">
        <f t="shared" si="11"/>
        <v>20</v>
      </c>
    </row>
    <row r="313" spans="1:16" x14ac:dyDescent="0.3">
      <c r="A313" s="9" t="s">
        <v>340</v>
      </c>
      <c r="B313" s="7">
        <v>1996</v>
      </c>
      <c r="C313" s="7" t="s">
        <v>17</v>
      </c>
      <c r="D313" s="7">
        <v>30</v>
      </c>
      <c r="E313" s="7">
        <v>1</v>
      </c>
      <c r="F313" s="21">
        <v>2927.06</v>
      </c>
      <c r="G313" s="7" t="s">
        <v>10</v>
      </c>
      <c r="H313" s="7" t="s">
        <v>10</v>
      </c>
      <c r="I313" s="7" t="s">
        <v>12</v>
      </c>
      <c r="J313">
        <f t="shared" si="10"/>
        <v>1983</v>
      </c>
      <c r="K313" s="7"/>
      <c r="L313" s="7"/>
      <c r="M313" s="7"/>
      <c r="O313" s="18" t="str">
        <f>_xlfn.CONCAT(Table1[[#This Row],[date]]," ", Table1[[#This Row],[month]]," ",Table1[[#This Row],[year]])</f>
        <v>30 Jun 1996</v>
      </c>
      <c r="P313">
        <f t="shared" si="11"/>
        <v>26</v>
      </c>
    </row>
    <row r="314" spans="1:16" x14ac:dyDescent="0.3">
      <c r="A314" s="9" t="s">
        <v>341</v>
      </c>
      <c r="B314" s="7">
        <v>2002</v>
      </c>
      <c r="C314" s="7" t="s">
        <v>19</v>
      </c>
      <c r="D314" s="7">
        <v>30</v>
      </c>
      <c r="E314" s="7">
        <v>0</v>
      </c>
      <c r="F314" s="21">
        <v>2943.41</v>
      </c>
      <c r="G314" s="7" t="s">
        <v>10</v>
      </c>
      <c r="H314" s="7" t="s">
        <v>11</v>
      </c>
      <c r="I314" s="7" t="s">
        <v>22</v>
      </c>
      <c r="J314">
        <f t="shared" si="10"/>
        <v>1983</v>
      </c>
      <c r="K314" s="7"/>
      <c r="L314" s="7"/>
      <c r="M314" s="7"/>
      <c r="O314" s="18" t="str">
        <f>_xlfn.CONCAT(Table1[[#This Row],[date]]," ", Table1[[#This Row],[month]]," ",Table1[[#This Row],[year]])</f>
        <v>30 Sep 2002</v>
      </c>
      <c r="P314">
        <f t="shared" si="11"/>
        <v>20</v>
      </c>
    </row>
    <row r="315" spans="1:16" x14ac:dyDescent="0.3">
      <c r="A315" s="9" t="s">
        <v>342</v>
      </c>
      <c r="B315" s="7">
        <v>1995</v>
      </c>
      <c r="C315" s="7" t="s">
        <v>19</v>
      </c>
      <c r="D315" s="7">
        <v>24</v>
      </c>
      <c r="E315" s="7">
        <v>0</v>
      </c>
      <c r="F315" s="21">
        <v>2974.13</v>
      </c>
      <c r="G315" s="7" t="s">
        <v>10</v>
      </c>
      <c r="H315" s="7" t="s">
        <v>15</v>
      </c>
      <c r="I315" s="7" t="s">
        <v>41</v>
      </c>
      <c r="J315">
        <f t="shared" si="10"/>
        <v>1983</v>
      </c>
      <c r="K315" s="7"/>
      <c r="L315" s="7"/>
      <c r="M315" s="7"/>
      <c r="O315" s="18" t="str">
        <f>_xlfn.CONCAT(Table1[[#This Row],[date]]," ", Table1[[#This Row],[month]]," ",Table1[[#This Row],[year]])</f>
        <v>24 Sep 1995</v>
      </c>
      <c r="P315">
        <f t="shared" si="11"/>
        <v>27</v>
      </c>
    </row>
    <row r="316" spans="1:16" x14ac:dyDescent="0.3">
      <c r="A316" s="9" t="s">
        <v>343</v>
      </c>
      <c r="B316" s="7">
        <v>1987</v>
      </c>
      <c r="C316" s="7" t="s">
        <v>17</v>
      </c>
      <c r="D316" s="7">
        <v>18</v>
      </c>
      <c r="E316" s="7">
        <v>3</v>
      </c>
      <c r="F316" s="21">
        <v>2979.52</v>
      </c>
      <c r="G316" s="7" t="s">
        <v>10</v>
      </c>
      <c r="H316" s="7" t="s">
        <v>11</v>
      </c>
      <c r="I316" s="7" t="s">
        <v>12</v>
      </c>
      <c r="J316">
        <f t="shared" si="10"/>
        <v>1983</v>
      </c>
      <c r="K316" s="7"/>
      <c r="L316" s="7"/>
      <c r="M316" s="7"/>
      <c r="O316" s="18" t="str">
        <f>_xlfn.CONCAT(Table1[[#This Row],[date]]," ", Table1[[#This Row],[month]]," ",Table1[[#This Row],[year]])</f>
        <v>18 Jun 1987</v>
      </c>
      <c r="P316">
        <f t="shared" si="11"/>
        <v>35</v>
      </c>
    </row>
    <row r="317" spans="1:16" x14ac:dyDescent="0.3">
      <c r="A317" s="9" t="s">
        <v>344</v>
      </c>
      <c r="B317" s="7">
        <v>1991</v>
      </c>
      <c r="C317" s="7" t="s">
        <v>14</v>
      </c>
      <c r="D317" s="7">
        <v>20</v>
      </c>
      <c r="E317" s="7">
        <v>3</v>
      </c>
      <c r="F317" s="21">
        <v>2985.67</v>
      </c>
      <c r="G317" s="7" t="s">
        <v>10</v>
      </c>
      <c r="H317" s="7" t="s">
        <v>10</v>
      </c>
      <c r="I317" s="7" t="s">
        <v>12</v>
      </c>
      <c r="J317">
        <f t="shared" si="10"/>
        <v>1983</v>
      </c>
      <c r="K317" s="7"/>
      <c r="L317" s="7"/>
      <c r="M317" s="7"/>
      <c r="O317" s="18" t="str">
        <f>_xlfn.CONCAT(Table1[[#This Row],[date]]," ", Table1[[#This Row],[month]]," ",Table1[[#This Row],[year]])</f>
        <v>20 Nov 1991</v>
      </c>
      <c r="P317">
        <f t="shared" si="11"/>
        <v>31</v>
      </c>
    </row>
    <row r="318" spans="1:16" x14ac:dyDescent="0.3">
      <c r="A318" s="9" t="s">
        <v>345</v>
      </c>
      <c r="B318" s="7">
        <v>2002</v>
      </c>
      <c r="C318" s="7" t="s">
        <v>29</v>
      </c>
      <c r="D318" s="7">
        <v>15</v>
      </c>
      <c r="E318" s="7">
        <v>0</v>
      </c>
      <c r="F318" s="21">
        <v>3012.22</v>
      </c>
      <c r="G318" s="7" t="s">
        <v>10</v>
      </c>
      <c r="H318" s="7" t="s">
        <v>11</v>
      </c>
      <c r="I318" s="7" t="s">
        <v>22</v>
      </c>
      <c r="J318">
        <f t="shared" si="10"/>
        <v>1983</v>
      </c>
      <c r="K318" s="7"/>
      <c r="L318" s="7"/>
      <c r="M318" s="7"/>
      <c r="O318" s="18" t="str">
        <f>_xlfn.CONCAT(Table1[[#This Row],[date]]," ", Table1[[#This Row],[month]]," ",Table1[[#This Row],[year]])</f>
        <v>15 Dec 2002</v>
      </c>
      <c r="P318">
        <f t="shared" si="11"/>
        <v>20</v>
      </c>
    </row>
    <row r="319" spans="1:16" x14ac:dyDescent="0.3">
      <c r="A319" s="9" t="s">
        <v>346</v>
      </c>
      <c r="B319" s="7">
        <v>1988</v>
      </c>
      <c r="C319" s="7" t="s">
        <v>19</v>
      </c>
      <c r="D319" s="7">
        <v>28</v>
      </c>
      <c r="E319" s="7">
        <v>3</v>
      </c>
      <c r="F319" s="21">
        <v>3018.04</v>
      </c>
      <c r="G319" s="7" t="s">
        <v>10</v>
      </c>
      <c r="H319" s="7" t="s">
        <v>10</v>
      </c>
      <c r="I319" s="7" t="s">
        <v>22</v>
      </c>
      <c r="J319">
        <f t="shared" si="10"/>
        <v>1983</v>
      </c>
      <c r="K319" s="7"/>
      <c r="L319" s="7"/>
      <c r="M319" s="7"/>
      <c r="O319" s="18" t="str">
        <f>_xlfn.CONCAT(Table1[[#This Row],[date]]," ", Table1[[#This Row],[month]]," ",Table1[[#This Row],[year]])</f>
        <v>28 Sep 1988</v>
      </c>
      <c r="P319">
        <f t="shared" si="11"/>
        <v>34</v>
      </c>
    </row>
    <row r="320" spans="1:16" x14ac:dyDescent="0.3">
      <c r="A320" s="9" t="s">
        <v>347</v>
      </c>
      <c r="B320" s="7">
        <v>1997</v>
      </c>
      <c r="C320" s="7" t="s">
        <v>29</v>
      </c>
      <c r="D320" s="7">
        <v>19</v>
      </c>
      <c r="E320" s="7">
        <v>0</v>
      </c>
      <c r="F320" s="21">
        <v>3021.81</v>
      </c>
      <c r="G320" s="7" t="s">
        <v>10</v>
      </c>
      <c r="H320" s="7" t="s">
        <v>11</v>
      </c>
      <c r="I320" s="7" t="s">
        <v>22</v>
      </c>
      <c r="J320">
        <f t="shared" si="10"/>
        <v>1983</v>
      </c>
      <c r="K320" s="7"/>
      <c r="L320" s="7"/>
      <c r="M320" s="7"/>
      <c r="O320" s="18" t="str">
        <f>_xlfn.CONCAT(Table1[[#This Row],[date]]," ", Table1[[#This Row],[month]]," ",Table1[[#This Row],[year]])</f>
        <v>19 Dec 1997</v>
      </c>
      <c r="P320">
        <f t="shared" si="11"/>
        <v>25</v>
      </c>
    </row>
    <row r="321" spans="1:16" x14ac:dyDescent="0.3">
      <c r="A321" s="9" t="s">
        <v>348</v>
      </c>
      <c r="B321" s="7">
        <v>1998</v>
      </c>
      <c r="C321" s="7" t="s">
        <v>19</v>
      </c>
      <c r="D321" s="7">
        <v>15</v>
      </c>
      <c r="E321" s="7">
        <v>0</v>
      </c>
      <c r="F321" s="21">
        <v>3044.21</v>
      </c>
      <c r="G321" s="7" t="s">
        <v>10</v>
      </c>
      <c r="H321" s="7" t="s">
        <v>11</v>
      </c>
      <c r="I321" s="7" t="s">
        <v>246</v>
      </c>
      <c r="J321">
        <f t="shared" si="10"/>
        <v>1983</v>
      </c>
      <c r="K321" s="7"/>
      <c r="L321" s="7"/>
      <c r="M321" s="7"/>
      <c r="O321" s="18" t="str">
        <f>_xlfn.CONCAT(Table1[[#This Row],[date]]," ", Table1[[#This Row],[month]]," ",Table1[[#This Row],[year]])</f>
        <v>15 Sep 1998</v>
      </c>
      <c r="P321">
        <f t="shared" si="11"/>
        <v>24</v>
      </c>
    </row>
    <row r="322" spans="1:16" x14ac:dyDescent="0.3">
      <c r="A322" s="9" t="s">
        <v>349</v>
      </c>
      <c r="B322" s="7">
        <v>1998</v>
      </c>
      <c r="C322" s="7" t="s">
        <v>34</v>
      </c>
      <c r="D322" s="7">
        <v>9</v>
      </c>
      <c r="E322" s="7">
        <v>0</v>
      </c>
      <c r="F322" s="21">
        <v>3046.06</v>
      </c>
      <c r="G322" s="7" t="s">
        <v>10</v>
      </c>
      <c r="H322" s="7" t="s">
        <v>15</v>
      </c>
      <c r="I322" s="7" t="s">
        <v>248</v>
      </c>
      <c r="J322">
        <f t="shared" ref="J322:J385" si="12">ROUND(AVERAGE(B:B),0)</f>
        <v>1983</v>
      </c>
      <c r="K322" s="7"/>
      <c r="L322" s="7"/>
      <c r="M322" s="7"/>
      <c r="O322" s="18" t="str">
        <f>_xlfn.CONCAT(Table1[[#This Row],[date]]," ", Table1[[#This Row],[month]]," ",Table1[[#This Row],[year]])</f>
        <v>9 Aug 1998</v>
      </c>
      <c r="P322">
        <f t="shared" si="11"/>
        <v>24</v>
      </c>
    </row>
    <row r="323" spans="1:16" x14ac:dyDescent="0.3">
      <c r="A323" s="9" t="s">
        <v>350</v>
      </c>
      <c r="B323" s="7">
        <v>1997</v>
      </c>
      <c r="C323" s="7" t="s">
        <v>29</v>
      </c>
      <c r="D323" s="7">
        <v>22</v>
      </c>
      <c r="E323" s="7">
        <v>0</v>
      </c>
      <c r="F323" s="21">
        <v>3051.73</v>
      </c>
      <c r="G323" s="7" t="s">
        <v>10</v>
      </c>
      <c r="H323" s="7" t="s">
        <v>10</v>
      </c>
      <c r="I323" s="7" t="s">
        <v>41</v>
      </c>
      <c r="J323">
        <f t="shared" si="12"/>
        <v>1983</v>
      </c>
      <c r="K323" s="7"/>
      <c r="L323" s="7"/>
      <c r="M323" s="7"/>
      <c r="O323" s="18" t="str">
        <f>_xlfn.CONCAT(Table1[[#This Row],[date]]," ", Table1[[#This Row],[month]]," ",Table1[[#This Row],[year]])</f>
        <v>22 Dec 1997</v>
      </c>
      <c r="P323">
        <f t="shared" ref="P323:P386" si="13">DATEDIF(O323,"8-6-2023","y")</f>
        <v>25</v>
      </c>
    </row>
    <row r="324" spans="1:16" x14ac:dyDescent="0.3">
      <c r="A324" s="9" t="s">
        <v>351</v>
      </c>
      <c r="B324" s="7">
        <v>2002</v>
      </c>
      <c r="C324" s="7" t="s">
        <v>17</v>
      </c>
      <c r="D324" s="7">
        <v>21</v>
      </c>
      <c r="E324" s="7">
        <v>2</v>
      </c>
      <c r="F324" s="21">
        <v>3056.39</v>
      </c>
      <c r="G324" s="7" t="s">
        <v>10</v>
      </c>
      <c r="H324" s="7" t="s">
        <v>11</v>
      </c>
      <c r="I324" s="7" t="s">
        <v>12</v>
      </c>
      <c r="J324">
        <f t="shared" si="12"/>
        <v>1983</v>
      </c>
      <c r="K324" s="7"/>
      <c r="L324" s="7"/>
      <c r="M324" s="7"/>
      <c r="O324" s="18" t="str">
        <f>_xlfn.CONCAT(Table1[[#This Row],[date]]," ", Table1[[#This Row],[month]]," ",Table1[[#This Row],[year]])</f>
        <v>21 Jun 2002</v>
      </c>
      <c r="P324">
        <f t="shared" si="13"/>
        <v>20</v>
      </c>
    </row>
    <row r="325" spans="1:16" x14ac:dyDescent="0.3">
      <c r="A325" s="9" t="s">
        <v>352</v>
      </c>
      <c r="B325" s="7">
        <v>1994</v>
      </c>
      <c r="C325" s="7" t="s">
        <v>19</v>
      </c>
      <c r="D325" s="7">
        <v>26</v>
      </c>
      <c r="E325" s="7">
        <v>0</v>
      </c>
      <c r="F325" s="21">
        <v>3062.51</v>
      </c>
      <c r="G325" s="7" t="s">
        <v>11</v>
      </c>
      <c r="H325" s="7" t="s">
        <v>15</v>
      </c>
      <c r="I325" s="7" t="s">
        <v>22</v>
      </c>
      <c r="J325">
        <f t="shared" si="12"/>
        <v>1983</v>
      </c>
      <c r="K325" s="7"/>
      <c r="L325" s="7"/>
      <c r="M325" s="7"/>
      <c r="O325" s="18" t="str">
        <f>_xlfn.CONCAT(Table1[[#This Row],[date]]," ", Table1[[#This Row],[month]]," ",Table1[[#This Row],[year]])</f>
        <v>26 Sep 1994</v>
      </c>
      <c r="P325">
        <f t="shared" si="13"/>
        <v>28</v>
      </c>
    </row>
    <row r="326" spans="1:16" x14ac:dyDescent="0.3">
      <c r="A326" s="9" t="s">
        <v>353</v>
      </c>
      <c r="B326" s="7">
        <v>1989</v>
      </c>
      <c r="C326" s="7" t="s">
        <v>36</v>
      </c>
      <c r="D326" s="7">
        <v>1</v>
      </c>
      <c r="E326" s="7">
        <v>3</v>
      </c>
      <c r="F326" s="21">
        <v>3065.49</v>
      </c>
      <c r="G326" s="7" t="s">
        <v>10</v>
      </c>
      <c r="H326" s="7" t="s">
        <v>15</v>
      </c>
      <c r="I326" s="7" t="s">
        <v>22</v>
      </c>
      <c r="J326">
        <f t="shared" si="12"/>
        <v>1983</v>
      </c>
      <c r="K326" s="7"/>
      <c r="L326" s="7"/>
      <c r="M326" s="7"/>
      <c r="O326" s="18" t="str">
        <f>_xlfn.CONCAT(Table1[[#This Row],[date]]," ", Table1[[#This Row],[month]]," ",Table1[[#This Row],[year]])</f>
        <v>1 Oct 1989</v>
      </c>
      <c r="P326">
        <f t="shared" si="13"/>
        <v>33</v>
      </c>
    </row>
    <row r="327" spans="1:16" x14ac:dyDescent="0.3">
      <c r="A327" s="9" t="s">
        <v>354</v>
      </c>
      <c r="B327" s="7">
        <v>1995</v>
      </c>
      <c r="C327" s="7" t="s">
        <v>19</v>
      </c>
      <c r="D327" s="7">
        <v>10</v>
      </c>
      <c r="E327" s="7">
        <v>0</v>
      </c>
      <c r="F327" s="21">
        <v>3070.81</v>
      </c>
      <c r="G327" s="7" t="s">
        <v>11</v>
      </c>
      <c r="H327" s="7" t="s">
        <v>15</v>
      </c>
      <c r="I327" s="7" t="s">
        <v>355</v>
      </c>
      <c r="J327">
        <f t="shared" si="12"/>
        <v>1983</v>
      </c>
      <c r="K327" s="7"/>
      <c r="L327" s="7"/>
      <c r="M327" s="7"/>
      <c r="O327" s="18" t="str">
        <f>_xlfn.CONCAT(Table1[[#This Row],[date]]," ", Table1[[#This Row],[month]]," ",Table1[[#This Row],[year]])</f>
        <v>10 Sep 1995</v>
      </c>
      <c r="P327">
        <f t="shared" si="13"/>
        <v>27</v>
      </c>
    </row>
    <row r="328" spans="1:16" x14ac:dyDescent="0.3">
      <c r="A328" s="9" t="s">
        <v>356</v>
      </c>
      <c r="B328" s="7">
        <v>2001</v>
      </c>
      <c r="C328" s="7" t="s">
        <v>36</v>
      </c>
      <c r="D328" s="7">
        <v>13</v>
      </c>
      <c r="E328" s="7">
        <v>2</v>
      </c>
      <c r="F328" s="21">
        <v>3077.1</v>
      </c>
      <c r="G328" s="7" t="s">
        <v>10</v>
      </c>
      <c r="H328" s="7" t="s">
        <v>15</v>
      </c>
      <c r="I328" s="7" t="s">
        <v>22</v>
      </c>
      <c r="J328">
        <f t="shared" si="12"/>
        <v>1983</v>
      </c>
      <c r="K328" s="7"/>
      <c r="L328" s="7"/>
      <c r="M328" s="7"/>
      <c r="O328" s="18" t="str">
        <f>_xlfn.CONCAT(Table1[[#This Row],[date]]," ", Table1[[#This Row],[month]]," ",Table1[[#This Row],[year]])</f>
        <v>13 Oct 2001</v>
      </c>
      <c r="P328">
        <f t="shared" si="13"/>
        <v>21</v>
      </c>
    </row>
    <row r="329" spans="1:16" x14ac:dyDescent="0.3">
      <c r="A329" s="9" t="s">
        <v>357</v>
      </c>
      <c r="B329" s="7">
        <v>1987</v>
      </c>
      <c r="C329" s="7" t="s">
        <v>34</v>
      </c>
      <c r="D329" s="7">
        <v>1</v>
      </c>
      <c r="E329" s="7">
        <v>3</v>
      </c>
      <c r="F329" s="21">
        <v>3088.06</v>
      </c>
      <c r="G329" s="7" t="s">
        <v>10</v>
      </c>
      <c r="H329" s="7" t="s">
        <v>10</v>
      </c>
      <c r="I329" s="7" t="s">
        <v>12</v>
      </c>
      <c r="J329">
        <f t="shared" si="12"/>
        <v>1983</v>
      </c>
      <c r="K329" s="7"/>
      <c r="L329" s="7"/>
      <c r="M329" s="7"/>
      <c r="O329" s="18" t="str">
        <f>_xlfn.CONCAT(Table1[[#This Row],[date]]," ", Table1[[#This Row],[month]]," ",Table1[[#This Row],[year]])</f>
        <v>1 Aug 1987</v>
      </c>
      <c r="P329">
        <f t="shared" si="13"/>
        <v>35</v>
      </c>
    </row>
    <row r="330" spans="1:16" x14ac:dyDescent="0.3">
      <c r="A330" s="9" t="s">
        <v>358</v>
      </c>
      <c r="B330" s="7">
        <v>1999</v>
      </c>
      <c r="C330" s="7" t="s">
        <v>17</v>
      </c>
      <c r="D330" s="7">
        <v>25</v>
      </c>
      <c r="E330" s="7">
        <v>0</v>
      </c>
      <c r="F330" s="21">
        <v>3128.35</v>
      </c>
      <c r="G330" s="7" t="s">
        <v>10</v>
      </c>
      <c r="H330" s="7" t="s">
        <v>11</v>
      </c>
      <c r="I330" s="7" t="s">
        <v>299</v>
      </c>
      <c r="J330">
        <f t="shared" si="12"/>
        <v>1983</v>
      </c>
      <c r="K330" s="7"/>
      <c r="L330" s="7"/>
      <c r="M330" s="7"/>
      <c r="O330" s="18" t="str">
        <f>_xlfn.CONCAT(Table1[[#This Row],[date]]," ", Table1[[#This Row],[month]]," ",Table1[[#This Row],[year]])</f>
        <v>25 Jun 1999</v>
      </c>
      <c r="P330">
        <f t="shared" si="13"/>
        <v>23</v>
      </c>
    </row>
    <row r="331" spans="1:16" x14ac:dyDescent="0.3">
      <c r="A331" s="9" t="s">
        <v>359</v>
      </c>
      <c r="B331" s="7">
        <v>1994</v>
      </c>
      <c r="C331" s="7" t="s">
        <v>9</v>
      </c>
      <c r="D331" s="7">
        <v>10</v>
      </c>
      <c r="E331" s="7">
        <v>0</v>
      </c>
      <c r="F331" s="21">
        <v>3161.45</v>
      </c>
      <c r="G331" s="7" t="s">
        <v>10</v>
      </c>
      <c r="H331" s="7" t="s">
        <v>15</v>
      </c>
      <c r="I331" s="7" t="s">
        <v>41</v>
      </c>
      <c r="J331">
        <f t="shared" si="12"/>
        <v>1983</v>
      </c>
      <c r="K331" s="7"/>
      <c r="L331" s="7"/>
      <c r="M331" s="7"/>
      <c r="O331" s="18" t="str">
        <f>_xlfn.CONCAT(Table1[[#This Row],[date]]," ", Table1[[#This Row],[month]]," ",Table1[[#This Row],[year]])</f>
        <v>10 Jul 1994</v>
      </c>
      <c r="P331">
        <f t="shared" si="13"/>
        <v>28</v>
      </c>
    </row>
    <row r="332" spans="1:16" x14ac:dyDescent="0.3">
      <c r="A332" s="9" t="s">
        <v>360</v>
      </c>
      <c r="B332" s="7">
        <v>1993</v>
      </c>
      <c r="C332" s="7" t="s">
        <v>19</v>
      </c>
      <c r="D332" s="7">
        <v>25</v>
      </c>
      <c r="E332" s="7">
        <v>0</v>
      </c>
      <c r="F332" s="21">
        <v>3162.02</v>
      </c>
      <c r="G332" s="7" t="s">
        <v>10</v>
      </c>
      <c r="H332" s="7" t="s">
        <v>11</v>
      </c>
      <c r="I332" s="7" t="s">
        <v>12</v>
      </c>
      <c r="J332">
        <f t="shared" si="12"/>
        <v>1983</v>
      </c>
      <c r="K332" s="7"/>
      <c r="L332" s="7"/>
      <c r="M332" s="7"/>
      <c r="O332" s="18" t="str">
        <f>_xlfn.CONCAT(Table1[[#This Row],[date]]," ", Table1[[#This Row],[month]]," ",Table1[[#This Row],[year]])</f>
        <v>25 Sep 1993</v>
      </c>
      <c r="P332">
        <f t="shared" si="13"/>
        <v>29</v>
      </c>
    </row>
    <row r="333" spans="1:16" x14ac:dyDescent="0.3">
      <c r="A333" s="9" t="s">
        <v>361</v>
      </c>
      <c r="B333" s="7">
        <v>2001</v>
      </c>
      <c r="C333" s="7" t="s">
        <v>34</v>
      </c>
      <c r="D333" s="7">
        <v>29</v>
      </c>
      <c r="E333" s="7">
        <v>1</v>
      </c>
      <c r="F333" s="21">
        <v>3167.46</v>
      </c>
      <c r="G333" s="7" t="s">
        <v>10</v>
      </c>
      <c r="H333" s="7" t="s">
        <v>11</v>
      </c>
      <c r="I333" s="7" t="s">
        <v>246</v>
      </c>
      <c r="J333">
        <f t="shared" si="12"/>
        <v>1983</v>
      </c>
      <c r="K333" s="7"/>
      <c r="L333" s="7"/>
      <c r="M333" s="7"/>
      <c r="O333" s="18" t="str">
        <f>_xlfn.CONCAT(Table1[[#This Row],[date]]," ", Table1[[#This Row],[month]]," ",Table1[[#This Row],[year]])</f>
        <v>29 Aug 2001</v>
      </c>
      <c r="P333">
        <f t="shared" si="13"/>
        <v>21</v>
      </c>
    </row>
    <row r="334" spans="1:16" x14ac:dyDescent="0.3">
      <c r="A334" s="9" t="s">
        <v>362</v>
      </c>
      <c r="B334" s="7">
        <v>1994</v>
      </c>
      <c r="C334" s="7" t="s">
        <v>36</v>
      </c>
      <c r="D334" s="7">
        <v>25</v>
      </c>
      <c r="E334" s="7">
        <v>0</v>
      </c>
      <c r="F334" s="21">
        <v>3171.61</v>
      </c>
      <c r="G334" s="7" t="s">
        <v>10</v>
      </c>
      <c r="H334" s="7" t="s">
        <v>11</v>
      </c>
      <c r="I334" s="7" t="s">
        <v>12</v>
      </c>
      <c r="J334">
        <f t="shared" si="12"/>
        <v>1983</v>
      </c>
      <c r="K334" s="7"/>
      <c r="L334" s="7"/>
      <c r="M334" s="7"/>
      <c r="O334" s="18" t="str">
        <f>_xlfn.CONCAT(Table1[[#This Row],[date]]," ", Table1[[#This Row],[month]]," ",Table1[[#This Row],[year]])</f>
        <v>25 Oct 1994</v>
      </c>
      <c r="P334">
        <f t="shared" si="13"/>
        <v>28</v>
      </c>
    </row>
    <row r="335" spans="1:16" x14ac:dyDescent="0.3">
      <c r="A335" s="9" t="s">
        <v>363</v>
      </c>
      <c r="B335" s="7">
        <v>1994</v>
      </c>
      <c r="C335" s="7" t="s">
        <v>9</v>
      </c>
      <c r="D335" s="7">
        <v>6</v>
      </c>
      <c r="E335" s="7">
        <v>0</v>
      </c>
      <c r="F335" s="21">
        <v>3172.02</v>
      </c>
      <c r="G335" s="7" t="s">
        <v>10</v>
      </c>
      <c r="H335" s="7" t="s">
        <v>15</v>
      </c>
      <c r="I335" s="7" t="s">
        <v>41</v>
      </c>
      <c r="J335">
        <f t="shared" si="12"/>
        <v>1983</v>
      </c>
      <c r="K335" s="7"/>
      <c r="L335" s="7"/>
      <c r="M335" s="7"/>
      <c r="O335" s="18" t="str">
        <f>_xlfn.CONCAT(Table1[[#This Row],[date]]," ", Table1[[#This Row],[month]]," ",Table1[[#This Row],[year]])</f>
        <v>6 Jul 1994</v>
      </c>
      <c r="P335">
        <f t="shared" si="13"/>
        <v>28</v>
      </c>
    </row>
    <row r="336" spans="1:16" x14ac:dyDescent="0.3">
      <c r="A336" s="9" t="s">
        <v>364</v>
      </c>
      <c r="B336" s="7">
        <v>1996</v>
      </c>
      <c r="C336" s="7" t="s">
        <v>34</v>
      </c>
      <c r="D336" s="7">
        <v>14</v>
      </c>
      <c r="E336" s="7">
        <v>0</v>
      </c>
      <c r="F336" s="21">
        <v>3176.29</v>
      </c>
      <c r="G336" s="7" t="s">
        <v>10</v>
      </c>
      <c r="H336" s="7" t="s">
        <v>10</v>
      </c>
      <c r="I336" s="7" t="s">
        <v>22</v>
      </c>
      <c r="J336">
        <f t="shared" si="12"/>
        <v>1983</v>
      </c>
      <c r="K336" s="7"/>
      <c r="L336" s="7"/>
      <c r="M336" s="7"/>
      <c r="O336" s="18" t="str">
        <f>_xlfn.CONCAT(Table1[[#This Row],[date]]," ", Table1[[#This Row],[month]]," ",Table1[[#This Row],[year]])</f>
        <v>14 Aug 1996</v>
      </c>
      <c r="P336">
        <f t="shared" si="13"/>
        <v>26</v>
      </c>
    </row>
    <row r="337" spans="1:16" x14ac:dyDescent="0.3">
      <c r="A337" s="9" t="s">
        <v>365</v>
      </c>
      <c r="B337" s="7">
        <v>1996</v>
      </c>
      <c r="C337" s="7" t="s">
        <v>9</v>
      </c>
      <c r="D337" s="7">
        <v>3</v>
      </c>
      <c r="E337" s="7">
        <v>0</v>
      </c>
      <c r="F337" s="21">
        <v>3176.82</v>
      </c>
      <c r="G337" s="7" t="s">
        <v>10</v>
      </c>
      <c r="H337" s="7" t="s">
        <v>15</v>
      </c>
      <c r="I337" s="7" t="s">
        <v>22</v>
      </c>
      <c r="J337">
        <f t="shared" si="12"/>
        <v>1983</v>
      </c>
      <c r="K337" s="7"/>
      <c r="L337" s="7"/>
      <c r="M337" s="7"/>
      <c r="O337" s="18" t="str">
        <f>_xlfn.CONCAT(Table1[[#This Row],[date]]," ", Table1[[#This Row],[month]]," ",Table1[[#This Row],[year]])</f>
        <v>3 Jul 1996</v>
      </c>
      <c r="P337">
        <f t="shared" si="13"/>
        <v>26</v>
      </c>
    </row>
    <row r="338" spans="1:16" x14ac:dyDescent="0.3">
      <c r="A338" s="9" t="s">
        <v>366</v>
      </c>
      <c r="B338" s="7">
        <v>2000</v>
      </c>
      <c r="C338" s="7" t="s">
        <v>19</v>
      </c>
      <c r="D338" s="7">
        <v>23</v>
      </c>
      <c r="E338" s="7">
        <v>0</v>
      </c>
      <c r="F338" s="21">
        <v>3179.96</v>
      </c>
      <c r="G338" s="7" t="s">
        <v>10</v>
      </c>
      <c r="H338" s="7" t="s">
        <v>10</v>
      </c>
      <c r="I338" s="7" t="s">
        <v>22</v>
      </c>
      <c r="J338">
        <f t="shared" si="12"/>
        <v>1983</v>
      </c>
      <c r="K338" s="7"/>
      <c r="L338" s="7"/>
      <c r="M338" s="7"/>
      <c r="O338" s="18" t="str">
        <f>_xlfn.CONCAT(Table1[[#This Row],[date]]," ", Table1[[#This Row],[month]]," ",Table1[[#This Row],[year]])</f>
        <v>23 Sep 2000</v>
      </c>
      <c r="P338">
        <f t="shared" si="13"/>
        <v>22</v>
      </c>
    </row>
    <row r="339" spans="1:16" x14ac:dyDescent="0.3">
      <c r="A339" s="9" t="s">
        <v>367</v>
      </c>
      <c r="B339" s="7">
        <v>2001</v>
      </c>
      <c r="C339" s="7" t="s">
        <v>19</v>
      </c>
      <c r="D339" s="7">
        <v>2</v>
      </c>
      <c r="E339" s="7">
        <v>2</v>
      </c>
      <c r="F339" s="21">
        <v>3180.51</v>
      </c>
      <c r="G339" s="7" t="s">
        <v>10</v>
      </c>
      <c r="H339" s="7" t="s">
        <v>10</v>
      </c>
      <c r="I339" s="7" t="s">
        <v>12</v>
      </c>
      <c r="J339">
        <f t="shared" si="12"/>
        <v>1983</v>
      </c>
      <c r="K339" s="7"/>
      <c r="L339" s="7"/>
      <c r="M339" s="7"/>
      <c r="O339" s="18" t="str">
        <f>_xlfn.CONCAT(Table1[[#This Row],[date]]," ", Table1[[#This Row],[month]]," ",Table1[[#This Row],[year]])</f>
        <v>2 Sep 2001</v>
      </c>
      <c r="P339">
        <f t="shared" si="13"/>
        <v>21</v>
      </c>
    </row>
    <row r="340" spans="1:16" x14ac:dyDescent="0.3">
      <c r="A340" s="9" t="s">
        <v>368</v>
      </c>
      <c r="B340" s="7">
        <v>1996</v>
      </c>
      <c r="C340" s="7" t="s">
        <v>36</v>
      </c>
      <c r="D340" s="7">
        <v>11</v>
      </c>
      <c r="E340" s="7">
        <v>0</v>
      </c>
      <c r="F340" s="21">
        <v>3201.25</v>
      </c>
      <c r="G340" s="7" t="s">
        <v>10</v>
      </c>
      <c r="H340" s="7" t="s">
        <v>11</v>
      </c>
      <c r="I340" s="7" t="s">
        <v>22</v>
      </c>
      <c r="J340">
        <f t="shared" si="12"/>
        <v>1983</v>
      </c>
      <c r="K340" s="7"/>
      <c r="L340" s="7"/>
      <c r="M340" s="7"/>
      <c r="O340" s="18" t="str">
        <f>_xlfn.CONCAT(Table1[[#This Row],[date]]," ", Table1[[#This Row],[month]]," ",Table1[[#This Row],[year]])</f>
        <v>11 Oct 1996</v>
      </c>
      <c r="P340">
        <f t="shared" si="13"/>
        <v>26</v>
      </c>
    </row>
    <row r="341" spans="1:16" x14ac:dyDescent="0.3">
      <c r="A341" s="9" t="s">
        <v>369</v>
      </c>
      <c r="B341" s="7">
        <v>1997</v>
      </c>
      <c r="C341" s="7" t="s">
        <v>9</v>
      </c>
      <c r="D341" s="7">
        <v>5</v>
      </c>
      <c r="E341" s="7">
        <v>0</v>
      </c>
      <c r="F341" s="21">
        <v>3206.49</v>
      </c>
      <c r="G341" s="7" t="s">
        <v>10</v>
      </c>
      <c r="H341" s="7" t="s">
        <v>11</v>
      </c>
      <c r="I341" s="7" t="s">
        <v>246</v>
      </c>
      <c r="J341">
        <f t="shared" si="12"/>
        <v>1983</v>
      </c>
      <c r="K341" s="7"/>
      <c r="L341" s="7"/>
      <c r="M341" s="7"/>
      <c r="O341" s="18" t="str">
        <f>_xlfn.CONCAT(Table1[[#This Row],[date]]," ", Table1[[#This Row],[month]]," ",Table1[[#This Row],[year]])</f>
        <v>5 Jul 1997</v>
      </c>
      <c r="P341">
        <f t="shared" si="13"/>
        <v>25</v>
      </c>
    </row>
    <row r="342" spans="1:16" x14ac:dyDescent="0.3">
      <c r="A342" s="9" t="s">
        <v>370</v>
      </c>
      <c r="B342" s="7">
        <v>1997</v>
      </c>
      <c r="C342" s="7" t="s">
        <v>29</v>
      </c>
      <c r="D342" s="7">
        <v>22</v>
      </c>
      <c r="E342" s="7">
        <v>1</v>
      </c>
      <c r="F342" s="21">
        <v>3208.79</v>
      </c>
      <c r="G342" s="7" t="s">
        <v>10</v>
      </c>
      <c r="H342" s="7" t="s">
        <v>11</v>
      </c>
      <c r="I342" s="7" t="s">
        <v>41</v>
      </c>
      <c r="J342">
        <f t="shared" si="12"/>
        <v>1983</v>
      </c>
      <c r="K342" s="7"/>
      <c r="L342" s="7"/>
      <c r="M342" s="7"/>
      <c r="O342" s="18" t="str">
        <f>_xlfn.CONCAT(Table1[[#This Row],[date]]," ", Table1[[#This Row],[month]]," ",Table1[[#This Row],[year]])</f>
        <v>22 Dec 1997</v>
      </c>
      <c r="P342">
        <f t="shared" si="13"/>
        <v>25</v>
      </c>
    </row>
    <row r="343" spans="1:16" x14ac:dyDescent="0.3">
      <c r="A343" s="9" t="s">
        <v>371</v>
      </c>
      <c r="B343" s="7">
        <v>1997</v>
      </c>
      <c r="C343" s="7" t="s">
        <v>9</v>
      </c>
      <c r="D343" s="7">
        <v>6</v>
      </c>
      <c r="E343" s="7">
        <v>0</v>
      </c>
      <c r="F343" s="21">
        <v>3213.62</v>
      </c>
      <c r="G343" s="7" t="s">
        <v>10</v>
      </c>
      <c r="H343" s="7" t="s">
        <v>10</v>
      </c>
      <c r="I343" s="7" t="s">
        <v>246</v>
      </c>
      <c r="J343">
        <f t="shared" si="12"/>
        <v>1983</v>
      </c>
      <c r="K343" s="7"/>
      <c r="L343" s="7"/>
      <c r="M343" s="7"/>
      <c r="O343" s="18" t="str">
        <f>_xlfn.CONCAT(Table1[[#This Row],[date]]," ", Table1[[#This Row],[month]]," ",Table1[[#This Row],[year]])</f>
        <v>6 Jul 1997</v>
      </c>
      <c r="P343">
        <f t="shared" si="13"/>
        <v>25</v>
      </c>
    </row>
    <row r="344" spans="1:16" x14ac:dyDescent="0.3">
      <c r="A344" s="9" t="s">
        <v>372</v>
      </c>
      <c r="B344" s="7">
        <v>1997</v>
      </c>
      <c r="C344" s="7" t="s">
        <v>34</v>
      </c>
      <c r="D344" s="7">
        <v>2</v>
      </c>
      <c r="E344" s="7">
        <v>1</v>
      </c>
      <c r="F344" s="21">
        <v>3227.12</v>
      </c>
      <c r="G344" s="7" t="s">
        <v>10</v>
      </c>
      <c r="H344" s="7" t="s">
        <v>11</v>
      </c>
      <c r="I344" s="7" t="s">
        <v>12</v>
      </c>
      <c r="J344">
        <f t="shared" si="12"/>
        <v>1983</v>
      </c>
      <c r="K344" s="7"/>
      <c r="L344" s="7"/>
      <c r="M344" s="7"/>
      <c r="O344" s="18" t="str">
        <f>_xlfn.CONCAT(Table1[[#This Row],[date]]," ", Table1[[#This Row],[month]]," ",Table1[[#This Row],[year]])</f>
        <v>2 Aug 1997</v>
      </c>
      <c r="P344">
        <f t="shared" si="13"/>
        <v>25</v>
      </c>
    </row>
    <row r="345" spans="1:16" x14ac:dyDescent="0.3">
      <c r="A345" s="9" t="s">
        <v>373</v>
      </c>
      <c r="B345" s="7">
        <v>1997</v>
      </c>
      <c r="C345" s="7" t="s">
        <v>19</v>
      </c>
      <c r="D345" s="7">
        <v>2</v>
      </c>
      <c r="E345" s="7">
        <v>1</v>
      </c>
      <c r="F345" s="21">
        <v>3238.44</v>
      </c>
      <c r="G345" s="7" t="s">
        <v>10</v>
      </c>
      <c r="H345" s="7" t="s">
        <v>11</v>
      </c>
      <c r="I345" s="7" t="s">
        <v>12</v>
      </c>
      <c r="J345">
        <f t="shared" si="12"/>
        <v>1983</v>
      </c>
      <c r="K345" s="7"/>
      <c r="L345" s="7"/>
      <c r="M345" s="7"/>
      <c r="O345" s="18" t="str">
        <f>_xlfn.CONCAT(Table1[[#This Row],[date]]," ", Table1[[#This Row],[month]]," ",Table1[[#This Row],[year]])</f>
        <v>2 Sep 1997</v>
      </c>
      <c r="P345">
        <f t="shared" si="13"/>
        <v>25</v>
      </c>
    </row>
    <row r="346" spans="1:16" x14ac:dyDescent="0.3">
      <c r="A346" s="9" t="s">
        <v>374</v>
      </c>
      <c r="B346" s="7">
        <v>1991</v>
      </c>
      <c r="C346" s="7" t="s">
        <v>14</v>
      </c>
      <c r="D346" s="7">
        <v>13</v>
      </c>
      <c r="E346" s="7">
        <v>0</v>
      </c>
      <c r="F346" s="21">
        <v>3260.2</v>
      </c>
      <c r="G346" s="7" t="s">
        <v>11</v>
      </c>
      <c r="H346" s="7" t="s">
        <v>10</v>
      </c>
      <c r="I346" s="7" t="s">
        <v>41</v>
      </c>
      <c r="J346">
        <f t="shared" si="12"/>
        <v>1983</v>
      </c>
      <c r="K346" s="7"/>
      <c r="L346" s="7"/>
      <c r="M346" s="7"/>
      <c r="O346" s="18" t="str">
        <f>_xlfn.CONCAT(Table1[[#This Row],[date]]," ", Table1[[#This Row],[month]]," ",Table1[[#This Row],[year]])</f>
        <v>13 Nov 1991</v>
      </c>
      <c r="P346">
        <f t="shared" si="13"/>
        <v>31</v>
      </c>
    </row>
    <row r="347" spans="1:16" x14ac:dyDescent="0.3">
      <c r="A347" s="9" t="s">
        <v>375</v>
      </c>
      <c r="B347" s="7">
        <v>1994</v>
      </c>
      <c r="C347" s="7" t="s">
        <v>29</v>
      </c>
      <c r="D347" s="7">
        <v>2</v>
      </c>
      <c r="E347" s="7">
        <v>0</v>
      </c>
      <c r="F347" s="21">
        <v>3268.85</v>
      </c>
      <c r="G347" s="7" t="s">
        <v>11</v>
      </c>
      <c r="H347" s="7" t="s">
        <v>15</v>
      </c>
      <c r="I347" s="7" t="s">
        <v>167</v>
      </c>
      <c r="J347">
        <f t="shared" si="12"/>
        <v>1983</v>
      </c>
      <c r="K347" s="7"/>
      <c r="L347" s="7"/>
      <c r="M347" s="7"/>
      <c r="O347" s="18" t="str">
        <f>_xlfn.CONCAT(Table1[[#This Row],[date]]," ", Table1[[#This Row],[month]]," ",Table1[[#This Row],[year]])</f>
        <v>2 Dec 1994</v>
      </c>
      <c r="P347">
        <f t="shared" si="13"/>
        <v>28</v>
      </c>
    </row>
    <row r="348" spans="1:16" x14ac:dyDescent="0.3">
      <c r="A348" s="9" t="s">
        <v>376</v>
      </c>
      <c r="B348" s="7">
        <v>1994</v>
      </c>
      <c r="C348" s="7" t="s">
        <v>9</v>
      </c>
      <c r="D348" s="7">
        <v>1</v>
      </c>
      <c r="E348" s="7">
        <v>1</v>
      </c>
      <c r="F348" s="21">
        <v>3277.16</v>
      </c>
      <c r="G348" s="7" t="s">
        <v>10</v>
      </c>
      <c r="H348" s="7" t="s">
        <v>11</v>
      </c>
      <c r="I348" s="7" t="s">
        <v>41</v>
      </c>
      <c r="J348">
        <f t="shared" si="12"/>
        <v>1983</v>
      </c>
      <c r="K348" s="7"/>
      <c r="L348" s="7"/>
      <c r="M348" s="7"/>
      <c r="O348" s="18" t="str">
        <f>_xlfn.CONCAT(Table1[[#This Row],[date]]," ", Table1[[#This Row],[month]]," ",Table1[[#This Row],[year]])</f>
        <v>1 Jul 1994</v>
      </c>
      <c r="P348">
        <f t="shared" si="13"/>
        <v>28</v>
      </c>
    </row>
    <row r="349" spans="1:16" x14ac:dyDescent="0.3">
      <c r="A349" s="9" t="s">
        <v>377</v>
      </c>
      <c r="B349" s="7">
        <v>2001</v>
      </c>
      <c r="C349" s="7" t="s">
        <v>36</v>
      </c>
      <c r="D349" s="7">
        <v>6</v>
      </c>
      <c r="E349" s="7">
        <v>2</v>
      </c>
      <c r="F349" s="21">
        <v>3279.87</v>
      </c>
      <c r="G349" s="7" t="s">
        <v>10</v>
      </c>
      <c r="H349" s="7" t="s">
        <v>15</v>
      </c>
      <c r="I349" s="7" t="s">
        <v>355</v>
      </c>
      <c r="J349">
        <f t="shared" si="12"/>
        <v>1983</v>
      </c>
      <c r="K349" s="7"/>
      <c r="L349" s="7"/>
      <c r="M349" s="7"/>
      <c r="O349" s="18" t="str">
        <f>_xlfn.CONCAT(Table1[[#This Row],[date]]," ", Table1[[#This Row],[month]]," ",Table1[[#This Row],[year]])</f>
        <v>6 Oct 2001</v>
      </c>
      <c r="P349">
        <f t="shared" si="13"/>
        <v>21</v>
      </c>
    </row>
    <row r="350" spans="1:16" x14ac:dyDescent="0.3">
      <c r="A350" s="9" t="s">
        <v>378</v>
      </c>
      <c r="B350" s="7">
        <v>2003</v>
      </c>
      <c r="C350" s="7" t="s">
        <v>9</v>
      </c>
      <c r="D350" s="7">
        <v>3</v>
      </c>
      <c r="E350" s="7">
        <v>0</v>
      </c>
      <c r="F350" s="21">
        <v>3280.22</v>
      </c>
      <c r="G350" s="7" t="s">
        <v>10</v>
      </c>
      <c r="H350" s="7" t="s">
        <v>11</v>
      </c>
      <c r="I350" s="7" t="s">
        <v>41</v>
      </c>
      <c r="J350">
        <f t="shared" si="12"/>
        <v>1983</v>
      </c>
      <c r="K350" s="7"/>
      <c r="L350" s="7"/>
      <c r="M350" s="7"/>
      <c r="O350" s="18" t="str">
        <f>_xlfn.CONCAT(Table1[[#This Row],[date]]," ", Table1[[#This Row],[month]]," ",Table1[[#This Row],[year]])</f>
        <v>3 Jul 2003</v>
      </c>
      <c r="P350">
        <f t="shared" si="13"/>
        <v>19</v>
      </c>
    </row>
    <row r="351" spans="1:16" x14ac:dyDescent="0.3">
      <c r="A351" s="9" t="s">
        <v>379</v>
      </c>
      <c r="B351" s="7">
        <v>1996</v>
      </c>
      <c r="C351" s="7" t="s">
        <v>14</v>
      </c>
      <c r="D351" s="7">
        <v>17</v>
      </c>
      <c r="E351" s="7">
        <v>1</v>
      </c>
      <c r="F351" s="21">
        <v>3292.53</v>
      </c>
      <c r="G351" s="7" t="s">
        <v>10</v>
      </c>
      <c r="H351" s="7" t="s">
        <v>10</v>
      </c>
      <c r="I351" s="7" t="s">
        <v>22</v>
      </c>
      <c r="J351">
        <f t="shared" si="12"/>
        <v>1983</v>
      </c>
      <c r="K351" s="7"/>
      <c r="L351" s="7"/>
      <c r="M351" s="7"/>
      <c r="O351" s="18" t="str">
        <f>_xlfn.CONCAT(Table1[[#This Row],[date]]," ", Table1[[#This Row],[month]]," ",Table1[[#This Row],[year]])</f>
        <v>17 Nov 1996</v>
      </c>
      <c r="P351">
        <f t="shared" si="13"/>
        <v>26</v>
      </c>
    </row>
    <row r="352" spans="1:16" x14ac:dyDescent="0.3">
      <c r="A352" s="9" t="s">
        <v>380</v>
      </c>
      <c r="B352" s="7">
        <v>2003</v>
      </c>
      <c r="C352" s="7" t="s">
        <v>29</v>
      </c>
      <c r="D352" s="7">
        <v>5</v>
      </c>
      <c r="E352" s="7">
        <v>0</v>
      </c>
      <c r="F352" s="21">
        <v>3300.7</v>
      </c>
      <c r="G352" s="7" t="s">
        <v>10</v>
      </c>
      <c r="H352" s="7" t="s">
        <v>10</v>
      </c>
      <c r="I352" s="7" t="s">
        <v>199</v>
      </c>
      <c r="J352">
        <f t="shared" si="12"/>
        <v>1983</v>
      </c>
      <c r="K352" s="7"/>
      <c r="L352" s="7"/>
      <c r="M352" s="7"/>
      <c r="O352" s="18" t="str">
        <f>_xlfn.CONCAT(Table1[[#This Row],[date]]," ", Table1[[#This Row],[month]]," ",Table1[[#This Row],[year]])</f>
        <v>5 Dec 2003</v>
      </c>
      <c r="P352">
        <f t="shared" si="13"/>
        <v>19</v>
      </c>
    </row>
    <row r="353" spans="1:16" x14ac:dyDescent="0.3">
      <c r="A353" s="9" t="s">
        <v>381</v>
      </c>
      <c r="B353" s="7">
        <v>2003</v>
      </c>
      <c r="C353" s="7" t="s">
        <v>14</v>
      </c>
      <c r="D353" s="7">
        <v>18</v>
      </c>
      <c r="E353" s="7">
        <v>0</v>
      </c>
      <c r="F353" s="21">
        <v>3308.46</v>
      </c>
      <c r="G353" s="7" t="s">
        <v>10</v>
      </c>
      <c r="H353" s="7" t="s">
        <v>15</v>
      </c>
      <c r="I353" s="7" t="s">
        <v>299</v>
      </c>
      <c r="J353">
        <f t="shared" si="12"/>
        <v>1983</v>
      </c>
      <c r="K353" s="7"/>
      <c r="L353" s="7"/>
      <c r="M353" s="7"/>
      <c r="O353" s="18" t="str">
        <f>_xlfn.CONCAT(Table1[[#This Row],[date]]," ", Table1[[#This Row],[month]]," ",Table1[[#This Row],[year]])</f>
        <v>18 Nov 2003</v>
      </c>
      <c r="P353">
        <f t="shared" si="13"/>
        <v>19</v>
      </c>
    </row>
    <row r="354" spans="1:16" x14ac:dyDescent="0.3">
      <c r="A354" s="9" t="s">
        <v>382</v>
      </c>
      <c r="B354" s="7">
        <v>1997</v>
      </c>
      <c r="C354" s="7" t="s">
        <v>17</v>
      </c>
      <c r="D354" s="7">
        <v>20</v>
      </c>
      <c r="E354" s="7">
        <v>1</v>
      </c>
      <c r="F354" s="21">
        <v>3309.79</v>
      </c>
      <c r="G354" s="7" t="s">
        <v>11</v>
      </c>
      <c r="H354" s="7" t="s">
        <v>11</v>
      </c>
      <c r="I354" s="7" t="s">
        <v>355</v>
      </c>
      <c r="J354">
        <f t="shared" si="12"/>
        <v>1983</v>
      </c>
      <c r="K354" s="7"/>
      <c r="L354" s="7"/>
      <c r="M354" s="7"/>
      <c r="O354" s="18" t="str">
        <f>_xlfn.CONCAT(Table1[[#This Row],[date]]," ", Table1[[#This Row],[month]]," ",Table1[[#This Row],[year]])</f>
        <v>20 Jun 1997</v>
      </c>
      <c r="P354">
        <f t="shared" si="13"/>
        <v>25</v>
      </c>
    </row>
    <row r="355" spans="1:16" x14ac:dyDescent="0.3">
      <c r="A355" s="9" t="s">
        <v>383</v>
      </c>
      <c r="B355" s="7">
        <v>1991</v>
      </c>
      <c r="C355" s="7" t="s">
        <v>19</v>
      </c>
      <c r="D355" s="7">
        <v>1</v>
      </c>
      <c r="E355" s="7">
        <v>3</v>
      </c>
      <c r="F355" s="21">
        <v>3342.79</v>
      </c>
      <c r="G355" s="7" t="s">
        <v>10</v>
      </c>
      <c r="H355" s="7" t="s">
        <v>15</v>
      </c>
      <c r="I355" s="7" t="s">
        <v>12</v>
      </c>
      <c r="J355">
        <f t="shared" si="12"/>
        <v>1983</v>
      </c>
      <c r="K355" s="7"/>
      <c r="L355" s="7"/>
      <c r="M355" s="7"/>
      <c r="O355" s="18" t="str">
        <f>_xlfn.CONCAT(Table1[[#This Row],[date]]," ", Table1[[#This Row],[month]]," ",Table1[[#This Row],[year]])</f>
        <v>1 Sep 1991</v>
      </c>
      <c r="P355">
        <f t="shared" si="13"/>
        <v>31</v>
      </c>
    </row>
    <row r="356" spans="1:16" x14ac:dyDescent="0.3">
      <c r="A356" s="9" t="s">
        <v>384</v>
      </c>
      <c r="B356" s="7">
        <v>1993</v>
      </c>
      <c r="C356" s="7" t="s">
        <v>36</v>
      </c>
      <c r="D356" s="7">
        <v>28</v>
      </c>
      <c r="E356" s="7">
        <v>0</v>
      </c>
      <c r="F356" s="21">
        <v>3353.28</v>
      </c>
      <c r="G356" s="7" t="s">
        <v>10</v>
      </c>
      <c r="H356" s="7" t="s">
        <v>15</v>
      </c>
      <c r="I356" s="7" t="s">
        <v>41</v>
      </c>
      <c r="J356">
        <f t="shared" si="12"/>
        <v>1983</v>
      </c>
      <c r="K356" s="7"/>
      <c r="L356" s="7"/>
      <c r="M356" s="7"/>
      <c r="O356" s="18" t="str">
        <f>_xlfn.CONCAT(Table1[[#This Row],[date]]," ", Table1[[#This Row],[month]]," ",Table1[[#This Row],[year]])</f>
        <v>28 Oct 1993</v>
      </c>
      <c r="P356">
        <f t="shared" si="13"/>
        <v>29</v>
      </c>
    </row>
    <row r="357" spans="1:16" x14ac:dyDescent="0.3">
      <c r="A357" s="9" t="s">
        <v>385</v>
      </c>
      <c r="B357" s="7">
        <v>1995</v>
      </c>
      <c r="C357" s="7" t="s">
        <v>17</v>
      </c>
      <c r="D357" s="7">
        <v>23</v>
      </c>
      <c r="E357" s="7">
        <v>0</v>
      </c>
      <c r="F357" s="21">
        <v>3353.47</v>
      </c>
      <c r="G357" s="7" t="s">
        <v>10</v>
      </c>
      <c r="H357" s="7" t="s">
        <v>11</v>
      </c>
      <c r="I357" s="7" t="s">
        <v>22</v>
      </c>
      <c r="J357">
        <f t="shared" si="12"/>
        <v>1983</v>
      </c>
      <c r="K357" s="7"/>
      <c r="L357" s="7"/>
      <c r="M357" s="7"/>
      <c r="O357" s="18" t="str">
        <f>_xlfn.CONCAT(Table1[[#This Row],[date]]," ", Table1[[#This Row],[month]]," ",Table1[[#This Row],[year]])</f>
        <v>23 Jun 1995</v>
      </c>
      <c r="P357">
        <f t="shared" si="13"/>
        <v>27</v>
      </c>
    </row>
    <row r="358" spans="1:16" x14ac:dyDescent="0.3">
      <c r="A358" s="9" t="s">
        <v>386</v>
      </c>
      <c r="B358" s="7">
        <v>1993</v>
      </c>
      <c r="C358" s="7" t="s">
        <v>36</v>
      </c>
      <c r="D358" s="7">
        <v>7</v>
      </c>
      <c r="E358" s="7">
        <v>0</v>
      </c>
      <c r="F358" s="21">
        <v>3366.67</v>
      </c>
      <c r="G358" s="7" t="s">
        <v>10</v>
      </c>
      <c r="H358" s="7" t="s">
        <v>10</v>
      </c>
      <c r="I358" s="7" t="s">
        <v>12</v>
      </c>
      <c r="J358">
        <f t="shared" si="12"/>
        <v>1983</v>
      </c>
      <c r="K358" s="7"/>
      <c r="L358" s="7"/>
      <c r="M358" s="7"/>
      <c r="O358" s="18" t="str">
        <f>_xlfn.CONCAT(Table1[[#This Row],[date]]," ", Table1[[#This Row],[month]]," ",Table1[[#This Row],[year]])</f>
        <v>7 Oct 1993</v>
      </c>
      <c r="P358">
        <f t="shared" si="13"/>
        <v>29</v>
      </c>
    </row>
    <row r="359" spans="1:16" x14ac:dyDescent="0.3">
      <c r="A359" s="9" t="s">
        <v>387</v>
      </c>
      <c r="B359" s="7">
        <v>1996</v>
      </c>
      <c r="C359" s="7" t="s">
        <v>29</v>
      </c>
      <c r="D359" s="7">
        <v>14</v>
      </c>
      <c r="E359" s="7">
        <v>1</v>
      </c>
      <c r="F359" s="21">
        <v>3378.91</v>
      </c>
      <c r="G359" s="7" t="s">
        <v>10</v>
      </c>
      <c r="H359" s="7" t="s">
        <v>15</v>
      </c>
      <c r="I359" s="7" t="s">
        <v>41</v>
      </c>
      <c r="J359">
        <f t="shared" si="12"/>
        <v>1983</v>
      </c>
      <c r="K359" s="7"/>
      <c r="L359" s="7"/>
      <c r="M359" s="7"/>
      <c r="O359" s="18" t="str">
        <f>_xlfn.CONCAT(Table1[[#This Row],[date]]," ", Table1[[#This Row],[month]]," ",Table1[[#This Row],[year]])</f>
        <v>14 Dec 1996</v>
      </c>
      <c r="P359">
        <f t="shared" si="13"/>
        <v>26</v>
      </c>
    </row>
    <row r="360" spans="1:16" x14ac:dyDescent="0.3">
      <c r="A360" s="9" t="s">
        <v>388</v>
      </c>
      <c r="B360" s="7">
        <v>1996</v>
      </c>
      <c r="C360" s="7" t="s">
        <v>14</v>
      </c>
      <c r="D360" s="7">
        <v>13</v>
      </c>
      <c r="E360" s="7">
        <v>0</v>
      </c>
      <c r="F360" s="21">
        <v>3385.4</v>
      </c>
      <c r="G360" s="7" t="s">
        <v>10</v>
      </c>
      <c r="H360" s="7" t="s">
        <v>10</v>
      </c>
      <c r="I360" s="7" t="s">
        <v>246</v>
      </c>
      <c r="J360">
        <f t="shared" si="12"/>
        <v>1983</v>
      </c>
      <c r="K360" s="7"/>
      <c r="L360" s="7"/>
      <c r="M360" s="7"/>
      <c r="O360" s="18" t="str">
        <f>_xlfn.CONCAT(Table1[[#This Row],[date]]," ", Table1[[#This Row],[month]]," ",Table1[[#This Row],[year]])</f>
        <v>13 Nov 1996</v>
      </c>
      <c r="P360">
        <f t="shared" si="13"/>
        <v>26</v>
      </c>
    </row>
    <row r="361" spans="1:16" x14ac:dyDescent="0.3">
      <c r="A361" s="9" t="s">
        <v>389</v>
      </c>
      <c r="B361" s="7">
        <v>1996</v>
      </c>
      <c r="C361" s="7" t="s">
        <v>34</v>
      </c>
      <c r="D361" s="7">
        <v>10</v>
      </c>
      <c r="E361" s="7">
        <v>1</v>
      </c>
      <c r="F361" s="21">
        <v>3392.37</v>
      </c>
      <c r="G361" s="7" t="s">
        <v>10</v>
      </c>
      <c r="H361" s="7" t="s">
        <v>11</v>
      </c>
      <c r="I361" s="7" t="s">
        <v>12</v>
      </c>
      <c r="J361">
        <f t="shared" si="12"/>
        <v>1983</v>
      </c>
      <c r="K361" s="7"/>
      <c r="L361" s="7"/>
      <c r="M361" s="7"/>
      <c r="O361" s="18" t="str">
        <f>_xlfn.CONCAT(Table1[[#This Row],[date]]," ", Table1[[#This Row],[month]]," ",Table1[[#This Row],[year]])</f>
        <v>10 Aug 1996</v>
      </c>
      <c r="P361">
        <f t="shared" si="13"/>
        <v>26</v>
      </c>
    </row>
    <row r="362" spans="1:16" x14ac:dyDescent="0.3">
      <c r="A362" s="9" t="s">
        <v>390</v>
      </c>
      <c r="B362" s="7">
        <v>1996</v>
      </c>
      <c r="C362" s="7" t="s">
        <v>36</v>
      </c>
      <c r="D362" s="7">
        <v>27</v>
      </c>
      <c r="E362" s="7">
        <v>1</v>
      </c>
      <c r="F362" s="21">
        <v>3392.98</v>
      </c>
      <c r="G362" s="7" t="s">
        <v>10</v>
      </c>
      <c r="H362" s="7" t="s">
        <v>11</v>
      </c>
      <c r="I362" s="7" t="s">
        <v>12</v>
      </c>
      <c r="J362">
        <f t="shared" si="12"/>
        <v>1983</v>
      </c>
      <c r="K362" s="7"/>
      <c r="L362" s="7"/>
      <c r="M362" s="7"/>
      <c r="O362" s="18" t="str">
        <f>_xlfn.CONCAT(Table1[[#This Row],[date]]," ", Table1[[#This Row],[month]]," ",Table1[[#This Row],[year]])</f>
        <v>27 Oct 1996</v>
      </c>
      <c r="P362">
        <f t="shared" si="13"/>
        <v>26</v>
      </c>
    </row>
    <row r="363" spans="1:16" x14ac:dyDescent="0.3">
      <c r="A363" s="9" t="s">
        <v>391</v>
      </c>
      <c r="B363" s="7">
        <v>2004</v>
      </c>
      <c r="C363" s="7" t="s">
        <v>9</v>
      </c>
      <c r="D363" s="7">
        <v>16</v>
      </c>
      <c r="E363" s="7">
        <v>2</v>
      </c>
      <c r="F363" s="21">
        <v>3393.36</v>
      </c>
      <c r="G363" s="7" t="s">
        <v>10</v>
      </c>
      <c r="H363" s="7" t="s">
        <v>10</v>
      </c>
      <c r="I363" s="7" t="s">
        <v>248</v>
      </c>
      <c r="J363">
        <f t="shared" si="12"/>
        <v>1983</v>
      </c>
      <c r="K363" s="7"/>
      <c r="L363" s="7"/>
      <c r="M363" s="7"/>
      <c r="O363" s="18" t="str">
        <f>_xlfn.CONCAT(Table1[[#This Row],[date]]," ", Table1[[#This Row],[month]]," ",Table1[[#This Row],[year]])</f>
        <v>16 Jul 2004</v>
      </c>
      <c r="P363">
        <f t="shared" si="13"/>
        <v>18</v>
      </c>
    </row>
    <row r="364" spans="1:16" x14ac:dyDescent="0.3">
      <c r="A364" s="9" t="s">
        <v>392</v>
      </c>
      <c r="B364" s="7">
        <v>1996</v>
      </c>
      <c r="C364" s="7" t="s">
        <v>29</v>
      </c>
      <c r="D364" s="7">
        <v>19</v>
      </c>
      <c r="E364" s="7">
        <v>1</v>
      </c>
      <c r="F364" s="21">
        <v>3410.32</v>
      </c>
      <c r="G364" s="7" t="s">
        <v>10</v>
      </c>
      <c r="H364" s="7" t="s">
        <v>10</v>
      </c>
      <c r="I364" s="7" t="s">
        <v>41</v>
      </c>
      <c r="J364">
        <f t="shared" si="12"/>
        <v>1983</v>
      </c>
      <c r="K364" s="7"/>
      <c r="L364" s="7"/>
      <c r="M364" s="7"/>
      <c r="O364" s="18" t="str">
        <f>_xlfn.CONCAT(Table1[[#This Row],[date]]," ", Table1[[#This Row],[month]]," ",Table1[[#This Row],[year]])</f>
        <v>19 Dec 1996</v>
      </c>
      <c r="P364">
        <f t="shared" si="13"/>
        <v>26</v>
      </c>
    </row>
    <row r="365" spans="1:16" x14ac:dyDescent="0.3">
      <c r="A365" s="9" t="s">
        <v>393</v>
      </c>
      <c r="B365" s="7">
        <v>2001</v>
      </c>
      <c r="C365" s="7" t="s">
        <v>29</v>
      </c>
      <c r="D365" s="7">
        <v>26</v>
      </c>
      <c r="E365" s="7">
        <v>0</v>
      </c>
      <c r="F365" s="21">
        <v>3434.38</v>
      </c>
      <c r="G365" s="7" t="s">
        <v>10</v>
      </c>
      <c r="H365" s="7" t="s">
        <v>10</v>
      </c>
      <c r="I365" s="7" t="s">
        <v>41</v>
      </c>
      <c r="J365">
        <f t="shared" si="12"/>
        <v>1983</v>
      </c>
      <c r="K365" s="7"/>
      <c r="L365" s="7"/>
      <c r="M365" s="7"/>
      <c r="O365" s="18" t="str">
        <f>_xlfn.CONCAT(Table1[[#This Row],[date]]," ", Table1[[#This Row],[month]]," ",Table1[[#This Row],[year]])</f>
        <v>26 Dec 2001</v>
      </c>
      <c r="P365">
        <f t="shared" si="13"/>
        <v>21</v>
      </c>
    </row>
    <row r="366" spans="1:16" x14ac:dyDescent="0.3">
      <c r="A366" s="9" t="s">
        <v>394</v>
      </c>
      <c r="B366" s="7">
        <v>1986</v>
      </c>
      <c r="C366" s="7" t="s">
        <v>34</v>
      </c>
      <c r="D366" s="7">
        <v>27</v>
      </c>
      <c r="E366" s="7">
        <v>3</v>
      </c>
      <c r="F366" s="21">
        <v>3436.5</v>
      </c>
      <c r="G366" s="7" t="s">
        <v>10</v>
      </c>
      <c r="H366" s="7" t="s">
        <v>15</v>
      </c>
      <c r="I366" s="7" t="s">
        <v>12</v>
      </c>
      <c r="J366">
        <f t="shared" si="12"/>
        <v>1983</v>
      </c>
      <c r="K366" s="7"/>
      <c r="L366" s="7"/>
      <c r="M366" s="7"/>
      <c r="O366" s="18" t="str">
        <f>_xlfn.CONCAT(Table1[[#This Row],[date]]," ", Table1[[#This Row],[month]]," ",Table1[[#This Row],[year]])</f>
        <v>27 Aug 1986</v>
      </c>
      <c r="P366">
        <f t="shared" si="13"/>
        <v>36</v>
      </c>
    </row>
    <row r="367" spans="1:16" x14ac:dyDescent="0.3">
      <c r="A367" s="9" t="s">
        <v>395</v>
      </c>
      <c r="B367" s="7">
        <v>2000</v>
      </c>
      <c r="C367" s="7" t="s">
        <v>17</v>
      </c>
      <c r="D367" s="7">
        <v>20</v>
      </c>
      <c r="E367" s="7">
        <v>3</v>
      </c>
      <c r="F367" s="21">
        <v>3443.06</v>
      </c>
      <c r="G367" s="7" t="s">
        <v>10</v>
      </c>
      <c r="H367" s="7" t="s">
        <v>15</v>
      </c>
      <c r="I367" s="7" t="s">
        <v>41</v>
      </c>
      <c r="J367">
        <f t="shared" si="12"/>
        <v>1983</v>
      </c>
      <c r="K367" s="7"/>
      <c r="L367" s="7"/>
      <c r="M367" s="7"/>
      <c r="O367" s="18" t="str">
        <f>_xlfn.CONCAT(Table1[[#This Row],[date]]," ", Table1[[#This Row],[month]]," ",Table1[[#This Row],[year]])</f>
        <v>20 Jun 2000</v>
      </c>
      <c r="P367">
        <f t="shared" si="13"/>
        <v>22</v>
      </c>
    </row>
    <row r="368" spans="1:16" x14ac:dyDescent="0.3">
      <c r="A368" s="9" t="s">
        <v>396</v>
      </c>
      <c r="B368" s="7">
        <v>1987</v>
      </c>
      <c r="C368" s="7" t="s">
        <v>19</v>
      </c>
      <c r="D368" s="7">
        <v>14</v>
      </c>
      <c r="E368" s="7">
        <v>3</v>
      </c>
      <c r="F368" s="21">
        <v>3453.77</v>
      </c>
      <c r="G368" s="7" t="s">
        <v>10</v>
      </c>
      <c r="H368" s="7" t="s">
        <v>15</v>
      </c>
      <c r="I368" s="7" t="s">
        <v>41</v>
      </c>
      <c r="J368">
        <f t="shared" si="12"/>
        <v>1983</v>
      </c>
      <c r="K368" s="7"/>
      <c r="L368" s="7"/>
      <c r="M368" s="7"/>
      <c r="O368" s="18" t="str">
        <f>_xlfn.CONCAT(Table1[[#This Row],[date]]," ", Table1[[#This Row],[month]]," ",Table1[[#This Row],[year]])</f>
        <v>14 Sep 1987</v>
      </c>
      <c r="P368">
        <f t="shared" si="13"/>
        <v>35</v>
      </c>
    </row>
    <row r="369" spans="1:16" x14ac:dyDescent="0.3">
      <c r="A369" s="9" t="s">
        <v>397</v>
      </c>
      <c r="B369" s="7">
        <v>2003</v>
      </c>
      <c r="C369" s="7" t="s">
        <v>9</v>
      </c>
      <c r="D369" s="7">
        <v>29</v>
      </c>
      <c r="E369" s="7">
        <v>0</v>
      </c>
      <c r="F369" s="21">
        <v>3463.51</v>
      </c>
      <c r="G369" s="7" t="s">
        <v>10</v>
      </c>
      <c r="H369" s="7" t="s">
        <v>15</v>
      </c>
      <c r="I369" s="7" t="s">
        <v>199</v>
      </c>
      <c r="J369">
        <f t="shared" si="12"/>
        <v>1983</v>
      </c>
      <c r="K369" s="7"/>
      <c r="L369" s="7"/>
      <c r="M369" s="7"/>
      <c r="O369" s="18" t="str">
        <f>_xlfn.CONCAT(Table1[[#This Row],[date]]," ", Table1[[#This Row],[month]]," ",Table1[[#This Row],[year]])</f>
        <v>29 Jul 2003</v>
      </c>
      <c r="P369">
        <f t="shared" si="13"/>
        <v>19</v>
      </c>
    </row>
    <row r="370" spans="1:16" x14ac:dyDescent="0.3">
      <c r="A370" s="9" t="s">
        <v>398</v>
      </c>
      <c r="B370" s="7">
        <v>1993</v>
      </c>
      <c r="C370" s="7" t="s">
        <v>36</v>
      </c>
      <c r="D370" s="7">
        <v>12</v>
      </c>
      <c r="E370" s="7">
        <v>1</v>
      </c>
      <c r="F370" s="21">
        <v>3471.41</v>
      </c>
      <c r="G370" s="7" t="s">
        <v>10</v>
      </c>
      <c r="H370" s="7" t="s">
        <v>10</v>
      </c>
      <c r="I370" s="7" t="s">
        <v>12</v>
      </c>
      <c r="J370">
        <f t="shared" si="12"/>
        <v>1983</v>
      </c>
      <c r="K370" s="7"/>
      <c r="L370" s="7"/>
      <c r="M370" s="7"/>
      <c r="O370" s="18" t="str">
        <f>_xlfn.CONCAT(Table1[[#This Row],[date]]," ", Table1[[#This Row],[month]]," ",Table1[[#This Row],[year]])</f>
        <v>12 Oct 1993</v>
      </c>
      <c r="P370">
        <f t="shared" si="13"/>
        <v>29</v>
      </c>
    </row>
    <row r="371" spans="1:16" x14ac:dyDescent="0.3">
      <c r="A371" s="9" t="s">
        <v>399</v>
      </c>
      <c r="B371" s="7">
        <v>2004</v>
      </c>
      <c r="C371" s="7" t="s">
        <v>17</v>
      </c>
      <c r="D371" s="7">
        <v>26</v>
      </c>
      <c r="E371" s="7">
        <v>3</v>
      </c>
      <c r="F371" s="21">
        <v>3481.87</v>
      </c>
      <c r="G371" s="7" t="s">
        <v>10</v>
      </c>
      <c r="H371" s="7" t="s">
        <v>11</v>
      </c>
      <c r="I371" s="7" t="s">
        <v>167</v>
      </c>
      <c r="J371">
        <f t="shared" si="12"/>
        <v>1983</v>
      </c>
      <c r="K371" s="7"/>
      <c r="L371" s="7"/>
      <c r="M371" s="7"/>
      <c r="O371" s="18" t="str">
        <f>_xlfn.CONCAT(Table1[[#This Row],[date]]," ", Table1[[#This Row],[month]]," ",Table1[[#This Row],[year]])</f>
        <v>26 Jun 2004</v>
      </c>
      <c r="P371">
        <f t="shared" si="13"/>
        <v>18</v>
      </c>
    </row>
    <row r="372" spans="1:16" x14ac:dyDescent="0.3">
      <c r="A372" s="9" t="s">
        <v>400</v>
      </c>
      <c r="B372" s="7">
        <v>1996</v>
      </c>
      <c r="C372" s="7" t="s">
        <v>19</v>
      </c>
      <c r="D372" s="7">
        <v>19</v>
      </c>
      <c r="E372" s="7">
        <v>2</v>
      </c>
      <c r="F372" s="21">
        <v>3484.33</v>
      </c>
      <c r="G372" s="7" t="s">
        <v>11</v>
      </c>
      <c r="H372" s="7" t="s">
        <v>11</v>
      </c>
      <c r="I372" s="7" t="s">
        <v>41</v>
      </c>
      <c r="J372">
        <f t="shared" si="12"/>
        <v>1983</v>
      </c>
      <c r="K372" s="7"/>
      <c r="L372" s="7"/>
      <c r="M372" s="7"/>
      <c r="O372" s="18" t="str">
        <f>_xlfn.CONCAT(Table1[[#This Row],[date]]," ", Table1[[#This Row],[month]]," ",Table1[[#This Row],[year]])</f>
        <v>19 Sep 1996</v>
      </c>
      <c r="P372">
        <f t="shared" si="13"/>
        <v>26</v>
      </c>
    </row>
    <row r="373" spans="1:16" x14ac:dyDescent="0.3">
      <c r="A373" s="9" t="s">
        <v>401</v>
      </c>
      <c r="B373" s="7">
        <v>1996</v>
      </c>
      <c r="C373" s="7" t="s">
        <v>19</v>
      </c>
      <c r="D373" s="7">
        <v>18</v>
      </c>
      <c r="E373" s="7">
        <v>1</v>
      </c>
      <c r="F373" s="21">
        <v>3490.55</v>
      </c>
      <c r="G373" s="7" t="s">
        <v>15</v>
      </c>
      <c r="H373" s="7" t="s">
        <v>10</v>
      </c>
      <c r="I373" s="7" t="s">
        <v>163</v>
      </c>
      <c r="J373">
        <f t="shared" si="12"/>
        <v>1983</v>
      </c>
      <c r="K373" s="7"/>
      <c r="L373" s="7"/>
      <c r="M373" s="7"/>
      <c r="O373" s="18" t="str">
        <f>_xlfn.CONCAT(Table1[[#This Row],[date]]," ", Table1[[#This Row],[month]]," ",Table1[[#This Row],[year]])</f>
        <v>18 Sep 1996</v>
      </c>
      <c r="P373">
        <f t="shared" si="13"/>
        <v>26</v>
      </c>
    </row>
    <row r="374" spans="1:16" x14ac:dyDescent="0.3">
      <c r="A374" s="9" t="s">
        <v>402</v>
      </c>
      <c r="B374" s="7">
        <v>1999</v>
      </c>
      <c r="C374" s="7" t="s">
        <v>19</v>
      </c>
      <c r="D374" s="7">
        <v>22</v>
      </c>
      <c r="E374" s="7">
        <v>2</v>
      </c>
      <c r="F374" s="21">
        <v>3500.61</v>
      </c>
      <c r="G374" s="7" t="s">
        <v>10</v>
      </c>
      <c r="H374" s="7" t="s">
        <v>10</v>
      </c>
      <c r="I374" s="7" t="s">
        <v>12</v>
      </c>
      <c r="J374">
        <f t="shared" si="12"/>
        <v>1983</v>
      </c>
      <c r="K374" s="7"/>
      <c r="L374" s="7"/>
      <c r="M374" s="7"/>
      <c r="O374" s="18" t="str">
        <f>_xlfn.CONCAT(Table1[[#This Row],[date]]," ", Table1[[#This Row],[month]]," ",Table1[[#This Row],[year]])</f>
        <v>22 Sep 1999</v>
      </c>
      <c r="P374">
        <f t="shared" si="13"/>
        <v>23</v>
      </c>
    </row>
    <row r="375" spans="1:16" x14ac:dyDescent="0.3">
      <c r="A375" s="9" t="s">
        <v>403</v>
      </c>
      <c r="B375" s="7">
        <v>1998</v>
      </c>
      <c r="C375" s="7" t="s">
        <v>19</v>
      </c>
      <c r="D375" s="7">
        <v>16</v>
      </c>
      <c r="E375" s="7">
        <v>2</v>
      </c>
      <c r="F375" s="21">
        <v>3537.7</v>
      </c>
      <c r="G375" s="7" t="s">
        <v>11</v>
      </c>
      <c r="H375" s="7" t="s">
        <v>11</v>
      </c>
      <c r="I375" s="7" t="s">
        <v>22</v>
      </c>
      <c r="J375">
        <f t="shared" si="12"/>
        <v>1983</v>
      </c>
      <c r="K375" s="7"/>
      <c r="L375" s="7"/>
      <c r="M375" s="7"/>
      <c r="O375" s="18" t="str">
        <f>_xlfn.CONCAT(Table1[[#This Row],[date]]," ", Table1[[#This Row],[month]]," ",Table1[[#This Row],[year]])</f>
        <v>16 Sep 1998</v>
      </c>
      <c r="P375">
        <f t="shared" si="13"/>
        <v>24</v>
      </c>
    </row>
    <row r="376" spans="1:16" x14ac:dyDescent="0.3">
      <c r="A376" s="9" t="s">
        <v>404</v>
      </c>
      <c r="B376" s="7">
        <v>2003</v>
      </c>
      <c r="C376" s="7" t="s">
        <v>34</v>
      </c>
      <c r="D376" s="7">
        <v>24</v>
      </c>
      <c r="E376" s="7">
        <v>0</v>
      </c>
      <c r="F376" s="21">
        <v>3538.9</v>
      </c>
      <c r="G376" s="7" t="s">
        <v>10</v>
      </c>
      <c r="H376" s="7" t="s">
        <v>10</v>
      </c>
      <c r="I376" s="7" t="s">
        <v>22</v>
      </c>
      <c r="J376">
        <f t="shared" si="12"/>
        <v>1983</v>
      </c>
      <c r="K376" s="7"/>
      <c r="L376" s="7"/>
      <c r="M376" s="7"/>
      <c r="O376" s="18" t="str">
        <f>_xlfn.CONCAT(Table1[[#This Row],[date]]," ", Table1[[#This Row],[month]]," ",Table1[[#This Row],[year]])</f>
        <v>24 Aug 2003</v>
      </c>
      <c r="P376">
        <f t="shared" si="13"/>
        <v>19</v>
      </c>
    </row>
    <row r="377" spans="1:16" x14ac:dyDescent="0.3">
      <c r="A377" s="9" t="s">
        <v>405</v>
      </c>
      <c r="B377" s="7">
        <v>1988</v>
      </c>
      <c r="C377" s="7" t="s">
        <v>36</v>
      </c>
      <c r="D377" s="7">
        <v>15</v>
      </c>
      <c r="E377" s="7">
        <v>3</v>
      </c>
      <c r="F377" s="21">
        <v>3540.12</v>
      </c>
      <c r="G377" s="7" t="s">
        <v>10</v>
      </c>
      <c r="H377" s="7" t="s">
        <v>15</v>
      </c>
      <c r="I377" s="7" t="s">
        <v>12</v>
      </c>
      <c r="J377">
        <f t="shared" si="12"/>
        <v>1983</v>
      </c>
      <c r="K377" s="7"/>
      <c r="L377" s="7"/>
      <c r="M377" s="7"/>
      <c r="O377" s="18" t="str">
        <f>_xlfn.CONCAT(Table1[[#This Row],[date]]," ", Table1[[#This Row],[month]]," ",Table1[[#This Row],[year]])</f>
        <v>15 Oct 1988</v>
      </c>
      <c r="P377">
        <f t="shared" si="13"/>
        <v>34</v>
      </c>
    </row>
    <row r="378" spans="1:16" x14ac:dyDescent="0.3">
      <c r="A378" s="9" t="s">
        <v>406</v>
      </c>
      <c r="B378" s="7">
        <v>1992</v>
      </c>
      <c r="C378" s="7" t="s">
        <v>29</v>
      </c>
      <c r="D378" s="7">
        <v>22</v>
      </c>
      <c r="E378" s="7">
        <v>0</v>
      </c>
      <c r="F378" s="21">
        <v>3554.2</v>
      </c>
      <c r="G378" s="7" t="s">
        <v>10</v>
      </c>
      <c r="H378" s="7" t="s">
        <v>11</v>
      </c>
      <c r="I378" s="7" t="s">
        <v>41</v>
      </c>
      <c r="J378">
        <f t="shared" si="12"/>
        <v>1983</v>
      </c>
      <c r="K378" s="7"/>
      <c r="L378" s="7"/>
      <c r="M378" s="7"/>
      <c r="O378" s="18" t="str">
        <f>_xlfn.CONCAT(Table1[[#This Row],[date]]," ", Table1[[#This Row],[month]]," ",Table1[[#This Row],[year]])</f>
        <v>22 Dec 1992</v>
      </c>
      <c r="P378">
        <f t="shared" si="13"/>
        <v>30</v>
      </c>
    </row>
    <row r="379" spans="1:16" x14ac:dyDescent="0.3">
      <c r="A379" s="9" t="s">
        <v>407</v>
      </c>
      <c r="B379" s="7">
        <v>1994</v>
      </c>
      <c r="C379" s="7" t="s">
        <v>19</v>
      </c>
      <c r="D379" s="7">
        <v>24</v>
      </c>
      <c r="E379" s="7">
        <v>0</v>
      </c>
      <c r="F379" s="21">
        <v>3556.92</v>
      </c>
      <c r="G379" s="7" t="s">
        <v>10</v>
      </c>
      <c r="H379" s="7" t="s">
        <v>11</v>
      </c>
      <c r="I379" s="7" t="s">
        <v>22</v>
      </c>
      <c r="J379">
        <f t="shared" si="12"/>
        <v>1983</v>
      </c>
      <c r="K379" s="7"/>
      <c r="L379" s="7"/>
      <c r="M379" s="7"/>
      <c r="O379" s="18" t="str">
        <f>_xlfn.CONCAT(Table1[[#This Row],[date]]," ", Table1[[#This Row],[month]]," ",Table1[[#This Row],[year]])</f>
        <v>24 Sep 1994</v>
      </c>
      <c r="P379">
        <f t="shared" si="13"/>
        <v>28</v>
      </c>
    </row>
    <row r="380" spans="1:16" x14ac:dyDescent="0.3">
      <c r="A380" s="9" t="s">
        <v>408</v>
      </c>
      <c r="B380" s="7">
        <v>1995</v>
      </c>
      <c r="C380" s="7" t="s">
        <v>36</v>
      </c>
      <c r="D380" s="7">
        <v>9</v>
      </c>
      <c r="E380" s="7">
        <v>0</v>
      </c>
      <c r="F380" s="21">
        <v>3558.62</v>
      </c>
      <c r="G380" s="7" t="s">
        <v>10</v>
      </c>
      <c r="H380" s="7" t="s">
        <v>11</v>
      </c>
      <c r="I380" s="7" t="s">
        <v>246</v>
      </c>
      <c r="J380">
        <f t="shared" si="12"/>
        <v>1983</v>
      </c>
      <c r="K380" s="7"/>
      <c r="L380" s="7"/>
      <c r="M380" s="7"/>
      <c r="O380" s="18" t="str">
        <f>_xlfn.CONCAT(Table1[[#This Row],[date]]," ", Table1[[#This Row],[month]]," ",Table1[[#This Row],[year]])</f>
        <v>9 Oct 1995</v>
      </c>
      <c r="P380">
        <f t="shared" si="13"/>
        <v>27</v>
      </c>
    </row>
    <row r="381" spans="1:16" x14ac:dyDescent="0.3">
      <c r="A381" s="9" t="s">
        <v>409</v>
      </c>
      <c r="B381" s="7">
        <v>1995</v>
      </c>
      <c r="C381" s="7" t="s">
        <v>17</v>
      </c>
      <c r="D381" s="7">
        <v>16</v>
      </c>
      <c r="E381" s="7">
        <v>1</v>
      </c>
      <c r="F381" s="21">
        <v>3561.89</v>
      </c>
      <c r="G381" s="7" t="s">
        <v>10</v>
      </c>
      <c r="H381" s="7" t="s">
        <v>15</v>
      </c>
      <c r="I381" s="7" t="s">
        <v>12</v>
      </c>
      <c r="J381">
        <f t="shared" si="12"/>
        <v>1983</v>
      </c>
      <c r="K381" s="7"/>
      <c r="L381" s="7"/>
      <c r="M381" s="7"/>
      <c r="O381" s="18" t="str">
        <f>_xlfn.CONCAT(Table1[[#This Row],[date]]," ", Table1[[#This Row],[month]]," ",Table1[[#This Row],[year]])</f>
        <v>16 Jun 1995</v>
      </c>
      <c r="P381">
        <f t="shared" si="13"/>
        <v>27</v>
      </c>
    </row>
    <row r="382" spans="1:16" x14ac:dyDescent="0.3">
      <c r="A382" s="9" t="s">
        <v>410</v>
      </c>
      <c r="B382" s="7">
        <v>1981</v>
      </c>
      <c r="C382" s="7" t="s">
        <v>36</v>
      </c>
      <c r="D382" s="7">
        <v>10</v>
      </c>
      <c r="E382" s="7">
        <v>1</v>
      </c>
      <c r="F382" s="21">
        <v>3562.87</v>
      </c>
      <c r="G382" s="7" t="s">
        <v>10</v>
      </c>
      <c r="H382" s="7" t="s">
        <v>15</v>
      </c>
      <c r="I382" s="7" t="s">
        <v>12</v>
      </c>
      <c r="J382">
        <f t="shared" si="12"/>
        <v>1983</v>
      </c>
      <c r="K382" s="7"/>
      <c r="L382" s="7"/>
      <c r="M382" s="7"/>
      <c r="O382" s="18" t="str">
        <f>_xlfn.CONCAT(Table1[[#This Row],[date]]," ", Table1[[#This Row],[month]]," ",Table1[[#This Row],[year]])</f>
        <v>10 Oct 1981</v>
      </c>
      <c r="P382">
        <f t="shared" si="13"/>
        <v>41</v>
      </c>
    </row>
    <row r="383" spans="1:16" x14ac:dyDescent="0.3">
      <c r="A383" s="9" t="s">
        <v>411</v>
      </c>
      <c r="B383" s="7">
        <v>1988</v>
      </c>
      <c r="C383" s="7" t="s">
        <v>34</v>
      </c>
      <c r="D383" s="7">
        <v>18</v>
      </c>
      <c r="E383" s="7">
        <v>3</v>
      </c>
      <c r="F383" s="21">
        <v>3569.96</v>
      </c>
      <c r="G383" s="7" t="s">
        <v>10</v>
      </c>
      <c r="H383" s="7" t="s">
        <v>15</v>
      </c>
      <c r="I383" s="7" t="s">
        <v>22</v>
      </c>
      <c r="J383">
        <f t="shared" si="12"/>
        <v>1983</v>
      </c>
      <c r="K383" s="7"/>
      <c r="L383" s="7"/>
      <c r="M383" s="7"/>
      <c r="O383" s="18" t="str">
        <f>_xlfn.CONCAT(Table1[[#This Row],[date]]," ", Table1[[#This Row],[month]]," ",Table1[[#This Row],[year]])</f>
        <v>18 Aug 1988</v>
      </c>
      <c r="P383">
        <f t="shared" si="13"/>
        <v>34</v>
      </c>
    </row>
    <row r="384" spans="1:16" x14ac:dyDescent="0.3">
      <c r="A384" s="9" t="s">
        <v>412</v>
      </c>
      <c r="B384" s="7">
        <v>1995</v>
      </c>
      <c r="C384" s="7" t="s">
        <v>34</v>
      </c>
      <c r="D384" s="7">
        <v>23</v>
      </c>
      <c r="E384" s="7">
        <v>1</v>
      </c>
      <c r="F384" s="21">
        <v>3578</v>
      </c>
      <c r="G384" s="7" t="s">
        <v>10</v>
      </c>
      <c r="H384" s="7" t="s">
        <v>11</v>
      </c>
      <c r="I384" s="7" t="s">
        <v>41</v>
      </c>
      <c r="J384">
        <f t="shared" si="12"/>
        <v>1983</v>
      </c>
      <c r="K384" s="7"/>
      <c r="L384" s="7"/>
      <c r="M384" s="7"/>
      <c r="O384" s="18" t="str">
        <f>_xlfn.CONCAT(Table1[[#This Row],[date]]," ", Table1[[#This Row],[month]]," ",Table1[[#This Row],[year]])</f>
        <v>23 Aug 1995</v>
      </c>
      <c r="P384">
        <f t="shared" si="13"/>
        <v>27</v>
      </c>
    </row>
    <row r="385" spans="1:16" x14ac:dyDescent="0.3">
      <c r="A385" s="9" t="s">
        <v>413</v>
      </c>
      <c r="B385" s="7">
        <v>2001</v>
      </c>
      <c r="C385" s="7" t="s">
        <v>14</v>
      </c>
      <c r="D385" s="7">
        <v>11</v>
      </c>
      <c r="E385" s="7">
        <v>2</v>
      </c>
      <c r="F385" s="21">
        <v>3579.83</v>
      </c>
      <c r="G385" s="7" t="s">
        <v>10</v>
      </c>
      <c r="H385" s="7" t="s">
        <v>10</v>
      </c>
      <c r="I385" s="7" t="s">
        <v>22</v>
      </c>
      <c r="J385">
        <f t="shared" si="12"/>
        <v>1983</v>
      </c>
      <c r="K385" s="7"/>
      <c r="L385" s="7"/>
      <c r="M385" s="7"/>
      <c r="O385" s="18" t="str">
        <f>_xlfn.CONCAT(Table1[[#This Row],[date]]," ", Table1[[#This Row],[month]]," ",Table1[[#This Row],[year]])</f>
        <v>11 Nov 2001</v>
      </c>
      <c r="P385">
        <f t="shared" si="13"/>
        <v>21</v>
      </c>
    </row>
    <row r="386" spans="1:16" x14ac:dyDescent="0.3">
      <c r="A386" s="9" t="s">
        <v>414</v>
      </c>
      <c r="B386" s="7">
        <v>1986</v>
      </c>
      <c r="C386" s="7" t="s">
        <v>29</v>
      </c>
      <c r="D386" s="7">
        <v>27</v>
      </c>
      <c r="E386" s="7">
        <v>3</v>
      </c>
      <c r="F386" s="21">
        <v>3589.14</v>
      </c>
      <c r="G386" s="7" t="s">
        <v>10</v>
      </c>
      <c r="H386" s="7" t="s">
        <v>10</v>
      </c>
      <c r="I386" s="7" t="s">
        <v>12</v>
      </c>
      <c r="J386">
        <f t="shared" ref="J386:J449" si="14">ROUND(AVERAGE(B:B),0)</f>
        <v>1983</v>
      </c>
      <c r="K386" s="7"/>
      <c r="L386" s="7"/>
      <c r="M386" s="7"/>
      <c r="O386" s="18" t="str">
        <f>_xlfn.CONCAT(Table1[[#This Row],[date]]," ", Table1[[#This Row],[month]]," ",Table1[[#This Row],[year]])</f>
        <v>27 Dec 1986</v>
      </c>
      <c r="P386">
        <f t="shared" si="13"/>
        <v>36</v>
      </c>
    </row>
    <row r="387" spans="1:16" x14ac:dyDescent="0.3">
      <c r="A387" s="9" t="s">
        <v>415</v>
      </c>
      <c r="B387" s="7">
        <v>1999</v>
      </c>
      <c r="C387" s="7" t="s">
        <v>17</v>
      </c>
      <c r="D387" s="7">
        <v>6</v>
      </c>
      <c r="E387" s="7">
        <v>3</v>
      </c>
      <c r="F387" s="21">
        <v>3591.48</v>
      </c>
      <c r="G387" s="7" t="s">
        <v>10</v>
      </c>
      <c r="H387" s="7" t="s">
        <v>11</v>
      </c>
      <c r="I387" s="7" t="s">
        <v>41</v>
      </c>
      <c r="J387">
        <f t="shared" si="14"/>
        <v>1983</v>
      </c>
      <c r="K387" s="7"/>
      <c r="L387" s="7"/>
      <c r="M387" s="7"/>
      <c r="O387" s="18" t="str">
        <f>_xlfn.CONCAT(Table1[[#This Row],[date]]," ", Table1[[#This Row],[month]]," ",Table1[[#This Row],[year]])</f>
        <v>6 Jun 1999</v>
      </c>
      <c r="P387">
        <f t="shared" ref="P387:P450" si="15">DATEDIF(O387,"8-6-2023","y")</f>
        <v>24</v>
      </c>
    </row>
    <row r="388" spans="1:16" x14ac:dyDescent="0.3">
      <c r="A388" s="9" t="s">
        <v>416</v>
      </c>
      <c r="B388" s="7">
        <v>1997</v>
      </c>
      <c r="C388" s="7" t="s">
        <v>14</v>
      </c>
      <c r="D388" s="7">
        <v>4</v>
      </c>
      <c r="E388" s="7">
        <v>1</v>
      </c>
      <c r="F388" s="21">
        <v>3594.17</v>
      </c>
      <c r="G388" s="7" t="s">
        <v>10</v>
      </c>
      <c r="H388" s="7" t="s">
        <v>10</v>
      </c>
      <c r="I388" s="7" t="s">
        <v>22</v>
      </c>
      <c r="J388">
        <f t="shared" si="14"/>
        <v>1983</v>
      </c>
      <c r="K388" s="7"/>
      <c r="L388" s="7"/>
      <c r="M388" s="7"/>
      <c r="O388" s="18" t="str">
        <f>_xlfn.CONCAT(Table1[[#This Row],[date]]," ", Table1[[#This Row],[month]]," ",Table1[[#This Row],[year]])</f>
        <v>4 Nov 1997</v>
      </c>
      <c r="P388">
        <f t="shared" si="15"/>
        <v>25</v>
      </c>
    </row>
    <row r="389" spans="1:16" x14ac:dyDescent="0.3">
      <c r="A389" s="9" t="s">
        <v>417</v>
      </c>
      <c r="B389" s="7">
        <v>1999</v>
      </c>
      <c r="C389" s="7" t="s">
        <v>34</v>
      </c>
      <c r="D389" s="7">
        <v>12</v>
      </c>
      <c r="E389" s="7">
        <v>3</v>
      </c>
      <c r="F389" s="21">
        <v>3597.6</v>
      </c>
      <c r="G389" s="7" t="s">
        <v>10</v>
      </c>
      <c r="H389" s="7" t="s">
        <v>10</v>
      </c>
      <c r="I389" s="7" t="s">
        <v>41</v>
      </c>
      <c r="J389">
        <f t="shared" si="14"/>
        <v>1983</v>
      </c>
      <c r="K389" s="7"/>
      <c r="L389" s="7"/>
      <c r="M389" s="7"/>
      <c r="O389" s="18" t="str">
        <f>_xlfn.CONCAT(Table1[[#This Row],[date]]," ", Table1[[#This Row],[month]]," ",Table1[[#This Row],[year]])</f>
        <v>12 Aug 1999</v>
      </c>
      <c r="P389">
        <f t="shared" si="15"/>
        <v>23</v>
      </c>
    </row>
    <row r="390" spans="1:16" x14ac:dyDescent="0.3">
      <c r="A390" s="9" t="s">
        <v>418</v>
      </c>
      <c r="B390" s="7">
        <v>1988</v>
      </c>
      <c r="C390" s="7" t="s">
        <v>14</v>
      </c>
      <c r="D390" s="7">
        <v>4</v>
      </c>
      <c r="E390" s="7">
        <v>3</v>
      </c>
      <c r="F390" s="21">
        <v>3603.6</v>
      </c>
      <c r="G390" s="7" t="s">
        <v>10</v>
      </c>
      <c r="H390" s="7" t="s">
        <v>15</v>
      </c>
      <c r="I390" s="7" t="s">
        <v>12</v>
      </c>
      <c r="J390">
        <f t="shared" si="14"/>
        <v>1983</v>
      </c>
      <c r="K390" s="7"/>
      <c r="L390" s="7"/>
      <c r="M390" s="7"/>
      <c r="O390" s="18" t="str">
        <f>_xlfn.CONCAT(Table1[[#This Row],[date]]," ", Table1[[#This Row],[month]]," ",Table1[[#This Row],[year]])</f>
        <v>4 Nov 1988</v>
      </c>
      <c r="P390">
        <f t="shared" si="15"/>
        <v>34</v>
      </c>
    </row>
    <row r="391" spans="1:16" x14ac:dyDescent="0.3">
      <c r="A391" s="9" t="s">
        <v>419</v>
      </c>
      <c r="B391" s="7">
        <v>1990</v>
      </c>
      <c r="C391" s="7" t="s">
        <v>36</v>
      </c>
      <c r="D391" s="7">
        <v>11</v>
      </c>
      <c r="E391" s="7">
        <v>3</v>
      </c>
      <c r="F391" s="21">
        <v>3606.43</v>
      </c>
      <c r="G391" s="7" t="s">
        <v>10</v>
      </c>
      <c r="H391" s="7" t="s">
        <v>15</v>
      </c>
      <c r="I391" s="7" t="s">
        <v>12</v>
      </c>
      <c r="J391">
        <f t="shared" si="14"/>
        <v>1983</v>
      </c>
      <c r="K391" s="7"/>
      <c r="L391" s="7"/>
      <c r="M391" s="7"/>
      <c r="O391" s="18" t="str">
        <f>_xlfn.CONCAT(Table1[[#This Row],[date]]," ", Table1[[#This Row],[month]]," ",Table1[[#This Row],[year]])</f>
        <v>11 Oct 1990</v>
      </c>
      <c r="P391">
        <f t="shared" si="15"/>
        <v>32</v>
      </c>
    </row>
    <row r="392" spans="1:16" x14ac:dyDescent="0.3">
      <c r="A392" s="9" t="s">
        <v>420</v>
      </c>
      <c r="B392" s="7">
        <v>1985</v>
      </c>
      <c r="C392" s="7" t="s">
        <v>17</v>
      </c>
      <c r="D392" s="7">
        <v>14</v>
      </c>
      <c r="E392" s="7">
        <v>3</v>
      </c>
      <c r="F392" s="21">
        <v>3622.13</v>
      </c>
      <c r="G392" s="7" t="s">
        <v>10</v>
      </c>
      <c r="H392" s="7" t="s">
        <v>15</v>
      </c>
      <c r="I392" s="7" t="s">
        <v>12</v>
      </c>
      <c r="J392">
        <f t="shared" si="14"/>
        <v>1983</v>
      </c>
      <c r="K392" s="7"/>
      <c r="L392" s="7"/>
      <c r="M392" s="7"/>
      <c r="O392" s="18" t="str">
        <f>_xlfn.CONCAT(Table1[[#This Row],[date]]," ", Table1[[#This Row],[month]]," ",Table1[[#This Row],[year]])</f>
        <v>14 Jun 1985</v>
      </c>
      <c r="P392">
        <f t="shared" si="15"/>
        <v>37</v>
      </c>
    </row>
    <row r="393" spans="1:16" x14ac:dyDescent="0.3">
      <c r="A393" s="9" t="s">
        <v>421</v>
      </c>
      <c r="B393" s="7">
        <v>1992</v>
      </c>
      <c r="C393" s="7" t="s">
        <v>14</v>
      </c>
      <c r="D393" s="7">
        <v>17</v>
      </c>
      <c r="E393" s="7">
        <v>0</v>
      </c>
      <c r="F393" s="21">
        <v>3645.09</v>
      </c>
      <c r="G393" s="7" t="s">
        <v>15</v>
      </c>
      <c r="H393" s="7" t="s">
        <v>10</v>
      </c>
      <c r="I393" s="7" t="s">
        <v>275</v>
      </c>
      <c r="J393">
        <f t="shared" si="14"/>
        <v>1983</v>
      </c>
      <c r="K393" s="7"/>
      <c r="L393" s="7"/>
      <c r="M393" s="7"/>
      <c r="O393" s="18" t="str">
        <f>_xlfn.CONCAT(Table1[[#This Row],[date]]," ", Table1[[#This Row],[month]]," ",Table1[[#This Row],[year]])</f>
        <v>17 Nov 1992</v>
      </c>
      <c r="P393">
        <f t="shared" si="15"/>
        <v>30</v>
      </c>
    </row>
    <row r="394" spans="1:16" x14ac:dyDescent="0.3">
      <c r="A394" s="9" t="s">
        <v>422</v>
      </c>
      <c r="B394" s="7">
        <v>1990</v>
      </c>
      <c r="C394" s="7" t="s">
        <v>14</v>
      </c>
      <c r="D394" s="7">
        <v>8</v>
      </c>
      <c r="E394" s="7">
        <v>3</v>
      </c>
      <c r="F394" s="21">
        <v>3653.29</v>
      </c>
      <c r="G394" s="7" t="s">
        <v>10</v>
      </c>
      <c r="H394" s="7" t="s">
        <v>11</v>
      </c>
      <c r="I394" s="7" t="s">
        <v>41</v>
      </c>
      <c r="J394">
        <f t="shared" si="14"/>
        <v>1983</v>
      </c>
      <c r="K394" s="7"/>
      <c r="L394" s="7"/>
      <c r="M394" s="7"/>
      <c r="O394" s="18" t="str">
        <f>_xlfn.CONCAT(Table1[[#This Row],[date]]," ", Table1[[#This Row],[month]]," ",Table1[[#This Row],[year]])</f>
        <v>8 Nov 1990</v>
      </c>
      <c r="P394">
        <f t="shared" si="15"/>
        <v>32</v>
      </c>
    </row>
    <row r="395" spans="1:16" x14ac:dyDescent="0.3">
      <c r="A395" s="9" t="s">
        <v>423</v>
      </c>
      <c r="B395" s="7">
        <v>1992</v>
      </c>
      <c r="C395" s="7" t="s">
        <v>19</v>
      </c>
      <c r="D395" s="7">
        <v>14</v>
      </c>
      <c r="E395" s="7">
        <v>1</v>
      </c>
      <c r="F395" s="21">
        <v>3659.35</v>
      </c>
      <c r="G395" s="7" t="s">
        <v>11</v>
      </c>
      <c r="H395" s="7" t="s">
        <v>15</v>
      </c>
      <c r="I395" s="7" t="s">
        <v>41</v>
      </c>
      <c r="J395">
        <f t="shared" si="14"/>
        <v>1983</v>
      </c>
      <c r="K395" s="7"/>
      <c r="L395" s="7"/>
      <c r="M395" s="7"/>
      <c r="O395" s="18" t="str">
        <f>_xlfn.CONCAT(Table1[[#This Row],[date]]," ", Table1[[#This Row],[month]]," ",Table1[[#This Row],[year]])</f>
        <v>14 Sep 1992</v>
      </c>
      <c r="P395">
        <f t="shared" si="15"/>
        <v>30</v>
      </c>
    </row>
    <row r="396" spans="1:16" x14ac:dyDescent="0.3">
      <c r="A396" s="9" t="s">
        <v>424</v>
      </c>
      <c r="B396" s="7">
        <v>1984</v>
      </c>
      <c r="C396" s="7" t="s">
        <v>9</v>
      </c>
      <c r="D396" s="7">
        <v>6</v>
      </c>
      <c r="E396" s="7">
        <v>3</v>
      </c>
      <c r="F396" s="21">
        <v>3678.86</v>
      </c>
      <c r="G396" s="7" t="s">
        <v>10</v>
      </c>
      <c r="H396" s="7" t="s">
        <v>11</v>
      </c>
      <c r="I396" s="7" t="s">
        <v>12</v>
      </c>
      <c r="J396">
        <f t="shared" si="14"/>
        <v>1983</v>
      </c>
      <c r="K396" s="7"/>
      <c r="L396" s="7"/>
      <c r="M396" s="7"/>
      <c r="O396" s="18" t="str">
        <f>_xlfn.CONCAT(Table1[[#This Row],[date]]," ", Table1[[#This Row],[month]]," ",Table1[[#This Row],[year]])</f>
        <v>6 Jul 1984</v>
      </c>
      <c r="P396">
        <f t="shared" si="15"/>
        <v>38</v>
      </c>
    </row>
    <row r="397" spans="1:16" x14ac:dyDescent="0.3">
      <c r="A397" s="9" t="s">
        <v>425</v>
      </c>
      <c r="B397" s="7">
        <v>2003</v>
      </c>
      <c r="C397" s="7" t="s">
        <v>9</v>
      </c>
      <c r="D397" s="7">
        <v>10</v>
      </c>
      <c r="E397" s="7">
        <v>0</v>
      </c>
      <c r="F397" s="21">
        <v>3688.35</v>
      </c>
      <c r="G397" s="7" t="s">
        <v>10</v>
      </c>
      <c r="H397" s="7" t="s">
        <v>10</v>
      </c>
      <c r="I397" s="7" t="s">
        <v>299</v>
      </c>
      <c r="J397">
        <f t="shared" si="14"/>
        <v>1983</v>
      </c>
      <c r="K397" s="7"/>
      <c r="L397" s="7"/>
      <c r="M397" s="7"/>
      <c r="O397" s="18" t="str">
        <f>_xlfn.CONCAT(Table1[[#This Row],[date]]," ", Table1[[#This Row],[month]]," ",Table1[[#This Row],[year]])</f>
        <v>10 Jul 2003</v>
      </c>
      <c r="P397">
        <f t="shared" si="15"/>
        <v>19</v>
      </c>
    </row>
    <row r="398" spans="1:16" x14ac:dyDescent="0.3">
      <c r="A398" s="9" t="s">
        <v>426</v>
      </c>
      <c r="B398" s="7">
        <v>1981</v>
      </c>
      <c r="C398" s="7" t="s">
        <v>29</v>
      </c>
      <c r="D398" s="7">
        <v>14</v>
      </c>
      <c r="E398" s="7">
        <v>1</v>
      </c>
      <c r="F398" s="21">
        <v>3688.38</v>
      </c>
      <c r="G398" s="7" t="s">
        <v>10</v>
      </c>
      <c r="H398" s="7" t="s">
        <v>10</v>
      </c>
      <c r="I398" s="7" t="s">
        <v>12</v>
      </c>
      <c r="J398">
        <f t="shared" si="14"/>
        <v>1983</v>
      </c>
      <c r="K398" s="7"/>
      <c r="L398" s="7"/>
      <c r="M398" s="7"/>
      <c r="O398" s="18" t="str">
        <f>_xlfn.CONCAT(Table1[[#This Row],[date]]," ", Table1[[#This Row],[month]]," ",Table1[[#This Row],[year]])</f>
        <v>14 Dec 1981</v>
      </c>
      <c r="P398">
        <f t="shared" si="15"/>
        <v>41</v>
      </c>
    </row>
    <row r="399" spans="1:16" x14ac:dyDescent="0.3">
      <c r="A399" s="9" t="s">
        <v>427</v>
      </c>
      <c r="B399" s="7">
        <v>1995</v>
      </c>
      <c r="C399" s="7" t="s">
        <v>36</v>
      </c>
      <c r="D399" s="7">
        <v>21</v>
      </c>
      <c r="E399" s="7">
        <v>2</v>
      </c>
      <c r="F399" s="21">
        <v>3693.43</v>
      </c>
      <c r="G399" s="7" t="s">
        <v>10</v>
      </c>
      <c r="H399" s="7" t="s">
        <v>11</v>
      </c>
      <c r="I399" s="7" t="s">
        <v>41</v>
      </c>
      <c r="J399">
        <f t="shared" si="14"/>
        <v>1983</v>
      </c>
      <c r="K399" s="7"/>
      <c r="L399" s="7"/>
      <c r="M399" s="7"/>
      <c r="O399" s="18" t="str">
        <f>_xlfn.CONCAT(Table1[[#This Row],[date]]," ", Table1[[#This Row],[month]]," ",Table1[[#This Row],[year]])</f>
        <v>21 Oct 1995</v>
      </c>
      <c r="P399">
        <f t="shared" si="15"/>
        <v>27</v>
      </c>
    </row>
    <row r="400" spans="1:16" x14ac:dyDescent="0.3">
      <c r="A400" s="9" t="s">
        <v>428</v>
      </c>
      <c r="B400" s="7">
        <v>1988</v>
      </c>
      <c r="C400" s="7" t="s">
        <v>34</v>
      </c>
      <c r="D400" s="7">
        <v>18</v>
      </c>
      <c r="E400" s="7">
        <v>3</v>
      </c>
      <c r="F400" s="21">
        <v>3699.54</v>
      </c>
      <c r="G400" s="7" t="s">
        <v>10</v>
      </c>
      <c r="H400" s="7" t="s">
        <v>11</v>
      </c>
      <c r="I400" s="7" t="s">
        <v>12</v>
      </c>
      <c r="J400">
        <f t="shared" si="14"/>
        <v>1983</v>
      </c>
      <c r="K400" s="7"/>
      <c r="L400" s="7"/>
      <c r="M400" s="7"/>
      <c r="O400" s="18" t="str">
        <f>_xlfn.CONCAT(Table1[[#This Row],[date]]," ", Table1[[#This Row],[month]]," ",Table1[[#This Row],[year]])</f>
        <v>18 Aug 1988</v>
      </c>
      <c r="P400">
        <f t="shared" si="15"/>
        <v>34</v>
      </c>
    </row>
    <row r="401" spans="1:16" x14ac:dyDescent="0.3">
      <c r="A401" s="9" t="s">
        <v>429</v>
      </c>
      <c r="B401" s="7">
        <v>1989</v>
      </c>
      <c r="C401" s="7" t="s">
        <v>29</v>
      </c>
      <c r="D401" s="7">
        <v>2</v>
      </c>
      <c r="E401" s="7">
        <v>0</v>
      </c>
      <c r="F401" s="21">
        <v>3704.35</v>
      </c>
      <c r="G401" s="7" t="s">
        <v>10</v>
      </c>
      <c r="H401" s="7" t="s">
        <v>10</v>
      </c>
      <c r="I401" s="7" t="s">
        <v>12</v>
      </c>
      <c r="J401">
        <f t="shared" si="14"/>
        <v>1983</v>
      </c>
      <c r="K401" s="7"/>
      <c r="L401" s="7"/>
      <c r="M401" s="7"/>
      <c r="O401" s="18" t="str">
        <f>_xlfn.CONCAT(Table1[[#This Row],[date]]," ", Table1[[#This Row],[month]]," ",Table1[[#This Row],[year]])</f>
        <v>2 Dec 1989</v>
      </c>
      <c r="P401">
        <f t="shared" si="15"/>
        <v>33</v>
      </c>
    </row>
    <row r="402" spans="1:16" x14ac:dyDescent="0.3">
      <c r="A402" s="9" t="s">
        <v>430</v>
      </c>
      <c r="B402" s="7">
        <v>2004</v>
      </c>
      <c r="C402" s="7" t="s">
        <v>14</v>
      </c>
      <c r="D402" s="7">
        <v>5</v>
      </c>
      <c r="E402" s="7">
        <v>0</v>
      </c>
      <c r="F402" s="21">
        <v>3722.23</v>
      </c>
      <c r="G402" s="7" t="s">
        <v>10</v>
      </c>
      <c r="H402" s="7" t="s">
        <v>10</v>
      </c>
      <c r="I402" s="7" t="s">
        <v>199</v>
      </c>
      <c r="J402">
        <f t="shared" si="14"/>
        <v>1983</v>
      </c>
      <c r="K402" s="7"/>
      <c r="L402" s="7"/>
      <c r="M402" s="7"/>
      <c r="O402" s="18" t="str">
        <f>_xlfn.CONCAT(Table1[[#This Row],[date]]," ", Table1[[#This Row],[month]]," ",Table1[[#This Row],[year]])</f>
        <v>5 Nov 2004</v>
      </c>
      <c r="P402">
        <f t="shared" si="15"/>
        <v>18</v>
      </c>
    </row>
    <row r="403" spans="1:16" x14ac:dyDescent="0.3">
      <c r="A403" s="9" t="s">
        <v>431</v>
      </c>
      <c r="B403" s="7">
        <v>1986</v>
      </c>
      <c r="C403" s="7" t="s">
        <v>29</v>
      </c>
      <c r="D403" s="7">
        <v>1</v>
      </c>
      <c r="E403" s="7">
        <v>3</v>
      </c>
      <c r="F403" s="21">
        <v>3731.6</v>
      </c>
      <c r="G403" s="7" t="s">
        <v>10</v>
      </c>
      <c r="H403" s="7" t="s">
        <v>10</v>
      </c>
      <c r="I403" s="7" t="s">
        <v>12</v>
      </c>
      <c r="J403">
        <f t="shared" si="14"/>
        <v>1983</v>
      </c>
      <c r="K403" s="7"/>
      <c r="L403" s="7"/>
      <c r="M403" s="7"/>
      <c r="O403" s="18" t="str">
        <f>_xlfn.CONCAT(Table1[[#This Row],[date]]," ", Table1[[#This Row],[month]]," ",Table1[[#This Row],[year]])</f>
        <v>1 Dec 1986</v>
      </c>
      <c r="P403">
        <f t="shared" si="15"/>
        <v>36</v>
      </c>
    </row>
    <row r="404" spans="1:16" x14ac:dyDescent="0.3">
      <c r="A404" s="9" t="s">
        <v>432</v>
      </c>
      <c r="B404" s="7">
        <v>1994</v>
      </c>
      <c r="C404" s="7" t="s">
        <v>34</v>
      </c>
      <c r="D404" s="7">
        <v>22</v>
      </c>
      <c r="E404" s="7">
        <v>0</v>
      </c>
      <c r="F404" s="21">
        <v>3732.63</v>
      </c>
      <c r="G404" s="7" t="s">
        <v>10</v>
      </c>
      <c r="H404" s="7" t="s">
        <v>11</v>
      </c>
      <c r="I404" s="7" t="s">
        <v>246</v>
      </c>
      <c r="J404">
        <f t="shared" si="14"/>
        <v>1983</v>
      </c>
      <c r="K404" s="7"/>
      <c r="L404" s="7"/>
      <c r="M404" s="7"/>
      <c r="O404" s="18" t="str">
        <f>_xlfn.CONCAT(Table1[[#This Row],[date]]," ", Table1[[#This Row],[month]]," ",Table1[[#This Row],[year]])</f>
        <v>22 Aug 1994</v>
      </c>
      <c r="P404">
        <f t="shared" si="15"/>
        <v>28</v>
      </c>
    </row>
    <row r="405" spans="1:16" x14ac:dyDescent="0.3">
      <c r="A405" s="9" t="s">
        <v>433</v>
      </c>
      <c r="B405" s="7">
        <v>1993</v>
      </c>
      <c r="C405" s="7" t="s">
        <v>17</v>
      </c>
      <c r="D405" s="7">
        <v>22</v>
      </c>
      <c r="E405" s="7">
        <v>0</v>
      </c>
      <c r="F405" s="21">
        <v>3736.46</v>
      </c>
      <c r="G405" s="7" t="s">
        <v>10</v>
      </c>
      <c r="H405" s="7" t="s">
        <v>10</v>
      </c>
      <c r="I405" s="7" t="s">
        <v>22</v>
      </c>
      <c r="J405">
        <f t="shared" si="14"/>
        <v>1983</v>
      </c>
      <c r="K405" s="7"/>
      <c r="L405" s="7"/>
      <c r="M405" s="7"/>
      <c r="O405" s="18" t="str">
        <f>_xlfn.CONCAT(Table1[[#This Row],[date]]," ", Table1[[#This Row],[month]]," ",Table1[[#This Row],[year]])</f>
        <v>22 Jun 1993</v>
      </c>
      <c r="P405">
        <f t="shared" si="15"/>
        <v>29</v>
      </c>
    </row>
    <row r="406" spans="1:16" x14ac:dyDescent="0.3">
      <c r="A406" s="9" t="s">
        <v>434</v>
      </c>
      <c r="B406" s="7">
        <v>1986</v>
      </c>
      <c r="C406" s="7" t="s">
        <v>19</v>
      </c>
      <c r="D406" s="7">
        <v>9</v>
      </c>
      <c r="E406" s="7">
        <v>3</v>
      </c>
      <c r="F406" s="21">
        <v>3748.56</v>
      </c>
      <c r="G406" s="7" t="s">
        <v>10</v>
      </c>
      <c r="H406" s="7" t="s">
        <v>10</v>
      </c>
      <c r="I406" s="7" t="s">
        <v>12</v>
      </c>
      <c r="J406">
        <f t="shared" si="14"/>
        <v>1983</v>
      </c>
      <c r="K406" s="7"/>
      <c r="L406" s="7"/>
      <c r="M406" s="7"/>
      <c r="O406" s="18" t="str">
        <f>_xlfn.CONCAT(Table1[[#This Row],[date]]," ", Table1[[#This Row],[month]]," ",Table1[[#This Row],[year]])</f>
        <v>9 Sep 1986</v>
      </c>
      <c r="P406">
        <f t="shared" si="15"/>
        <v>36</v>
      </c>
    </row>
    <row r="407" spans="1:16" x14ac:dyDescent="0.3">
      <c r="A407" s="9" t="s">
        <v>435</v>
      </c>
      <c r="B407" s="7">
        <v>1991</v>
      </c>
      <c r="C407" s="7" t="s">
        <v>36</v>
      </c>
      <c r="D407" s="7">
        <v>28</v>
      </c>
      <c r="E407" s="7">
        <v>0</v>
      </c>
      <c r="F407" s="21">
        <v>3756.62</v>
      </c>
      <c r="G407" s="7" t="s">
        <v>10</v>
      </c>
      <c r="H407" s="7" t="s">
        <v>10</v>
      </c>
      <c r="I407" s="7" t="s">
        <v>12</v>
      </c>
      <c r="J407">
        <f t="shared" si="14"/>
        <v>1983</v>
      </c>
      <c r="K407" s="7"/>
      <c r="L407" s="7"/>
      <c r="M407" s="7"/>
      <c r="O407" s="18" t="str">
        <f>_xlfn.CONCAT(Table1[[#This Row],[date]]," ", Table1[[#This Row],[month]]," ",Table1[[#This Row],[year]])</f>
        <v>28 Oct 1991</v>
      </c>
      <c r="P407">
        <f t="shared" si="15"/>
        <v>31</v>
      </c>
    </row>
    <row r="408" spans="1:16" x14ac:dyDescent="0.3">
      <c r="A408" s="9" t="s">
        <v>436</v>
      </c>
      <c r="B408" s="7">
        <v>1991</v>
      </c>
      <c r="C408" s="7" t="s">
        <v>34</v>
      </c>
      <c r="D408" s="7">
        <v>25</v>
      </c>
      <c r="E408" s="7">
        <v>0</v>
      </c>
      <c r="F408" s="21">
        <v>3757.84</v>
      </c>
      <c r="G408" s="7" t="s">
        <v>10</v>
      </c>
      <c r="H408" s="7" t="s">
        <v>15</v>
      </c>
      <c r="I408" s="7" t="s">
        <v>12</v>
      </c>
      <c r="J408">
        <f t="shared" si="14"/>
        <v>1983</v>
      </c>
      <c r="K408" s="7"/>
      <c r="L408" s="7"/>
      <c r="M408" s="7"/>
      <c r="O408" s="18" t="str">
        <f>_xlfn.CONCAT(Table1[[#This Row],[date]]," ", Table1[[#This Row],[month]]," ",Table1[[#This Row],[year]])</f>
        <v>25 Aug 1991</v>
      </c>
      <c r="P408">
        <f t="shared" si="15"/>
        <v>31</v>
      </c>
    </row>
    <row r="409" spans="1:16" x14ac:dyDescent="0.3">
      <c r="A409" s="9" t="s">
        <v>437</v>
      </c>
      <c r="B409" s="7">
        <v>1991</v>
      </c>
      <c r="C409" s="7" t="s">
        <v>36</v>
      </c>
      <c r="D409" s="7">
        <v>24</v>
      </c>
      <c r="E409" s="7">
        <v>0</v>
      </c>
      <c r="F409" s="21">
        <v>3761.29</v>
      </c>
      <c r="G409" s="7" t="s">
        <v>10</v>
      </c>
      <c r="H409" s="7" t="s">
        <v>11</v>
      </c>
      <c r="I409" s="7" t="s">
        <v>41</v>
      </c>
      <c r="J409">
        <f t="shared" si="14"/>
        <v>1983</v>
      </c>
      <c r="K409" s="7"/>
      <c r="L409" s="7"/>
      <c r="M409" s="7"/>
      <c r="O409" s="18" t="str">
        <f>_xlfn.CONCAT(Table1[[#This Row],[date]]," ", Table1[[#This Row],[month]]," ",Table1[[#This Row],[year]])</f>
        <v>24 Oct 1991</v>
      </c>
      <c r="P409">
        <f t="shared" si="15"/>
        <v>31</v>
      </c>
    </row>
    <row r="410" spans="1:16" x14ac:dyDescent="0.3">
      <c r="A410" s="9" t="s">
        <v>438</v>
      </c>
      <c r="B410" s="7">
        <v>1994</v>
      </c>
      <c r="C410" s="7" t="s">
        <v>14</v>
      </c>
      <c r="D410" s="7">
        <v>21</v>
      </c>
      <c r="E410" s="7">
        <v>1</v>
      </c>
      <c r="F410" s="21">
        <v>3766.88</v>
      </c>
      <c r="G410" s="7" t="s">
        <v>10</v>
      </c>
      <c r="H410" s="7" t="s">
        <v>15</v>
      </c>
      <c r="I410" s="7" t="s">
        <v>12</v>
      </c>
      <c r="J410">
        <f t="shared" si="14"/>
        <v>1983</v>
      </c>
      <c r="K410" s="7"/>
      <c r="L410" s="7"/>
      <c r="M410" s="7"/>
      <c r="O410" s="18" t="str">
        <f>_xlfn.CONCAT(Table1[[#This Row],[date]]," ", Table1[[#This Row],[month]]," ",Table1[[#This Row],[year]])</f>
        <v>21 Nov 1994</v>
      </c>
      <c r="P410">
        <f t="shared" si="15"/>
        <v>28</v>
      </c>
    </row>
    <row r="411" spans="1:16" x14ac:dyDescent="0.3">
      <c r="A411" s="9" t="s">
        <v>439</v>
      </c>
      <c r="B411" s="7">
        <v>1987</v>
      </c>
      <c r="C411" s="7" t="s">
        <v>36</v>
      </c>
      <c r="D411" s="7">
        <v>24</v>
      </c>
      <c r="E411" s="7">
        <v>3</v>
      </c>
      <c r="F411" s="21">
        <v>3773.23</v>
      </c>
      <c r="G411" s="7" t="s">
        <v>10</v>
      </c>
      <c r="H411" s="7" t="s">
        <v>11</v>
      </c>
      <c r="I411" s="7" t="s">
        <v>12</v>
      </c>
      <c r="J411">
        <f t="shared" si="14"/>
        <v>1983</v>
      </c>
      <c r="K411" s="7"/>
      <c r="L411" s="7"/>
      <c r="M411" s="7"/>
      <c r="O411" s="18" t="str">
        <f>_xlfn.CONCAT(Table1[[#This Row],[date]]," ", Table1[[#This Row],[month]]," ",Table1[[#This Row],[year]])</f>
        <v>24 Oct 1987</v>
      </c>
      <c r="P411">
        <f t="shared" si="15"/>
        <v>35</v>
      </c>
    </row>
    <row r="412" spans="1:16" x14ac:dyDescent="0.3">
      <c r="A412" s="9" t="s">
        <v>440</v>
      </c>
      <c r="B412" s="7">
        <v>1981</v>
      </c>
      <c r="C412" s="7" t="s">
        <v>29</v>
      </c>
      <c r="D412" s="7">
        <v>13</v>
      </c>
      <c r="E412" s="7">
        <v>1</v>
      </c>
      <c r="F412" s="21">
        <v>3785.77</v>
      </c>
      <c r="G412" s="7" t="s">
        <v>10</v>
      </c>
      <c r="H412" s="7" t="s">
        <v>15</v>
      </c>
      <c r="I412" s="7" t="s">
        <v>12</v>
      </c>
      <c r="J412">
        <f t="shared" si="14"/>
        <v>1983</v>
      </c>
      <c r="K412" s="7"/>
      <c r="L412" s="7"/>
      <c r="M412" s="7"/>
      <c r="O412" s="18" t="str">
        <f>_xlfn.CONCAT(Table1[[#This Row],[date]]," ", Table1[[#This Row],[month]]," ",Table1[[#This Row],[year]])</f>
        <v>13 Dec 1981</v>
      </c>
      <c r="P412">
        <f t="shared" si="15"/>
        <v>41</v>
      </c>
    </row>
    <row r="413" spans="1:16" x14ac:dyDescent="0.3">
      <c r="A413" s="9" t="s">
        <v>441</v>
      </c>
      <c r="B413" s="7">
        <v>1988</v>
      </c>
      <c r="C413" s="7" t="s">
        <v>34</v>
      </c>
      <c r="D413" s="7">
        <v>28</v>
      </c>
      <c r="E413" s="7">
        <v>3</v>
      </c>
      <c r="F413" s="21">
        <v>3793.55</v>
      </c>
      <c r="G413" s="7" t="s">
        <v>10</v>
      </c>
      <c r="H413" s="7" t="s">
        <v>11</v>
      </c>
      <c r="I413" s="7" t="s">
        <v>12</v>
      </c>
      <c r="J413">
        <f t="shared" si="14"/>
        <v>1983</v>
      </c>
      <c r="K413" s="7"/>
      <c r="L413" s="7"/>
      <c r="M413" s="7"/>
      <c r="O413" s="18" t="str">
        <f>_xlfn.CONCAT(Table1[[#This Row],[date]]," ", Table1[[#This Row],[month]]," ",Table1[[#This Row],[year]])</f>
        <v>28 Aug 1988</v>
      </c>
      <c r="P413">
        <f t="shared" si="15"/>
        <v>34</v>
      </c>
    </row>
    <row r="414" spans="1:16" x14ac:dyDescent="0.3">
      <c r="A414" s="9" t="s">
        <v>442</v>
      </c>
      <c r="B414" s="7">
        <v>1999</v>
      </c>
      <c r="C414" s="7" t="s">
        <v>17</v>
      </c>
      <c r="D414" s="7">
        <v>24</v>
      </c>
      <c r="E414" s="7">
        <v>0</v>
      </c>
      <c r="F414" s="21">
        <v>3796.36</v>
      </c>
      <c r="G414" s="7" t="s">
        <v>10</v>
      </c>
      <c r="H414" s="7" t="s">
        <v>11</v>
      </c>
      <c r="I414" s="7" t="s">
        <v>22</v>
      </c>
      <c r="J414">
        <f t="shared" si="14"/>
        <v>1983</v>
      </c>
      <c r="K414" s="7"/>
      <c r="L414" s="7"/>
      <c r="M414" s="7"/>
      <c r="O414" s="18" t="str">
        <f>_xlfn.CONCAT(Table1[[#This Row],[date]]," ", Table1[[#This Row],[month]]," ",Table1[[#This Row],[year]])</f>
        <v>24 Jun 1999</v>
      </c>
      <c r="P414">
        <f t="shared" si="15"/>
        <v>23</v>
      </c>
    </row>
    <row r="415" spans="1:16" x14ac:dyDescent="0.3">
      <c r="A415" s="9" t="s">
        <v>443</v>
      </c>
      <c r="B415" s="7">
        <v>1981</v>
      </c>
      <c r="C415" s="7" t="s">
        <v>19</v>
      </c>
      <c r="D415" s="7">
        <v>29</v>
      </c>
      <c r="E415" s="7">
        <v>1</v>
      </c>
      <c r="F415" s="21">
        <v>3797.2</v>
      </c>
      <c r="G415" s="7" t="s">
        <v>10</v>
      </c>
      <c r="H415" s="7" t="s">
        <v>11</v>
      </c>
      <c r="I415" s="7" t="s">
        <v>22</v>
      </c>
      <c r="J415">
        <f t="shared" si="14"/>
        <v>1983</v>
      </c>
      <c r="K415" s="7"/>
      <c r="L415" s="7"/>
      <c r="M415" s="7"/>
      <c r="O415" s="18" t="str">
        <f>_xlfn.CONCAT(Table1[[#This Row],[date]]," ", Table1[[#This Row],[month]]," ",Table1[[#This Row],[year]])</f>
        <v>29 Sep 1981</v>
      </c>
      <c r="P415">
        <f t="shared" si="15"/>
        <v>41</v>
      </c>
    </row>
    <row r="416" spans="1:16" x14ac:dyDescent="0.3">
      <c r="A416" s="9" t="s">
        <v>444</v>
      </c>
      <c r="B416" s="7">
        <v>1994</v>
      </c>
      <c r="C416" s="7" t="s">
        <v>34</v>
      </c>
      <c r="D416" s="7">
        <v>12</v>
      </c>
      <c r="E416" s="7">
        <v>2</v>
      </c>
      <c r="F416" s="21">
        <v>3847.67</v>
      </c>
      <c r="G416" s="7" t="s">
        <v>11</v>
      </c>
      <c r="H416" s="7" t="s">
        <v>10</v>
      </c>
      <c r="I416" s="7" t="s">
        <v>41</v>
      </c>
      <c r="J416">
        <f t="shared" si="14"/>
        <v>1983</v>
      </c>
      <c r="K416" s="7"/>
      <c r="L416" s="7"/>
      <c r="M416" s="7"/>
      <c r="O416" s="18" t="str">
        <f>_xlfn.CONCAT(Table1[[#This Row],[date]]," ", Table1[[#This Row],[month]]," ",Table1[[#This Row],[year]])</f>
        <v>12 Aug 1994</v>
      </c>
      <c r="P416">
        <f t="shared" si="15"/>
        <v>28</v>
      </c>
    </row>
    <row r="417" spans="1:16" x14ac:dyDescent="0.3">
      <c r="A417" s="9" t="s">
        <v>445</v>
      </c>
      <c r="B417" s="7">
        <v>1991</v>
      </c>
      <c r="C417" s="7" t="s">
        <v>34</v>
      </c>
      <c r="D417" s="7">
        <v>19</v>
      </c>
      <c r="E417" s="7">
        <v>0</v>
      </c>
      <c r="F417" s="21">
        <v>3857.76</v>
      </c>
      <c r="G417" s="7" t="s">
        <v>11</v>
      </c>
      <c r="H417" s="7" t="s">
        <v>15</v>
      </c>
      <c r="I417" s="7" t="s">
        <v>167</v>
      </c>
      <c r="J417">
        <f t="shared" si="14"/>
        <v>1983</v>
      </c>
      <c r="K417" s="7"/>
      <c r="L417" s="7"/>
      <c r="M417" s="7"/>
      <c r="O417" s="18" t="str">
        <f>_xlfn.CONCAT(Table1[[#This Row],[date]]," ", Table1[[#This Row],[month]]," ",Table1[[#This Row],[year]])</f>
        <v>19 Aug 1991</v>
      </c>
      <c r="P417">
        <f t="shared" si="15"/>
        <v>31</v>
      </c>
    </row>
    <row r="418" spans="1:16" x14ac:dyDescent="0.3">
      <c r="A418" s="9" t="s">
        <v>446</v>
      </c>
      <c r="B418" s="7">
        <v>2001</v>
      </c>
      <c r="C418" s="7" t="s">
        <v>17</v>
      </c>
      <c r="D418" s="7">
        <v>6</v>
      </c>
      <c r="E418" s="7">
        <v>0</v>
      </c>
      <c r="F418" s="21">
        <v>3858.51</v>
      </c>
      <c r="G418" s="7" t="s">
        <v>10</v>
      </c>
      <c r="H418" s="7" t="s">
        <v>11</v>
      </c>
      <c r="I418" s="7" t="s">
        <v>199</v>
      </c>
      <c r="J418">
        <f t="shared" si="14"/>
        <v>1983</v>
      </c>
      <c r="K418" s="7"/>
      <c r="L418" s="7"/>
      <c r="M418" s="7"/>
      <c r="O418" s="18" t="str">
        <f>_xlfn.CONCAT(Table1[[#This Row],[date]]," ", Table1[[#This Row],[month]]," ",Table1[[#This Row],[year]])</f>
        <v>6 Jun 2001</v>
      </c>
      <c r="P418">
        <f t="shared" si="15"/>
        <v>22</v>
      </c>
    </row>
    <row r="419" spans="1:16" x14ac:dyDescent="0.3">
      <c r="A419" s="9" t="s">
        <v>447</v>
      </c>
      <c r="B419" s="7">
        <v>2001</v>
      </c>
      <c r="C419" s="7" t="s">
        <v>36</v>
      </c>
      <c r="D419" s="7">
        <v>18</v>
      </c>
      <c r="E419" s="7">
        <v>3</v>
      </c>
      <c r="F419" s="21">
        <v>3861.21</v>
      </c>
      <c r="G419" s="7" t="s">
        <v>10</v>
      </c>
      <c r="H419" s="7" t="s">
        <v>10</v>
      </c>
      <c r="I419" s="7" t="s">
        <v>167</v>
      </c>
      <c r="J419">
        <f t="shared" si="14"/>
        <v>1983</v>
      </c>
      <c r="K419" s="7"/>
      <c r="L419" s="7"/>
      <c r="M419" s="7"/>
      <c r="O419" s="18" t="str">
        <f>_xlfn.CONCAT(Table1[[#This Row],[date]]," ", Table1[[#This Row],[month]]," ",Table1[[#This Row],[year]])</f>
        <v>18 Oct 2001</v>
      </c>
      <c r="P419">
        <f t="shared" si="15"/>
        <v>21</v>
      </c>
    </row>
    <row r="420" spans="1:16" x14ac:dyDescent="0.3">
      <c r="A420" s="9" t="s">
        <v>448</v>
      </c>
      <c r="B420" s="7">
        <v>1990</v>
      </c>
      <c r="C420" s="7" t="s">
        <v>17</v>
      </c>
      <c r="D420" s="7">
        <v>24</v>
      </c>
      <c r="E420" s="7">
        <v>0</v>
      </c>
      <c r="F420" s="21">
        <v>3866.86</v>
      </c>
      <c r="G420" s="7" t="s">
        <v>15</v>
      </c>
      <c r="H420" s="7" t="s">
        <v>15</v>
      </c>
      <c r="I420" s="7" t="s">
        <v>22</v>
      </c>
      <c r="J420">
        <f t="shared" si="14"/>
        <v>1983</v>
      </c>
      <c r="K420" s="7"/>
      <c r="L420" s="7"/>
      <c r="M420" s="7"/>
      <c r="O420" s="18" t="str">
        <f>_xlfn.CONCAT(Table1[[#This Row],[date]]," ", Table1[[#This Row],[month]]," ",Table1[[#This Row],[year]])</f>
        <v>24 Jun 1990</v>
      </c>
      <c r="P420">
        <f t="shared" si="15"/>
        <v>32</v>
      </c>
    </row>
    <row r="421" spans="1:16" x14ac:dyDescent="0.3">
      <c r="A421" s="9" t="s">
        <v>449</v>
      </c>
      <c r="B421" s="7">
        <v>1991</v>
      </c>
      <c r="C421" s="7" t="s">
        <v>9</v>
      </c>
      <c r="D421" s="7">
        <v>25</v>
      </c>
      <c r="E421" s="7">
        <v>1</v>
      </c>
      <c r="F421" s="21">
        <v>3875.73</v>
      </c>
      <c r="G421" s="7" t="s">
        <v>10</v>
      </c>
      <c r="H421" s="7" t="s">
        <v>11</v>
      </c>
      <c r="I421" s="7" t="s">
        <v>12</v>
      </c>
      <c r="J421">
        <f t="shared" si="14"/>
        <v>1983</v>
      </c>
      <c r="K421" s="7"/>
      <c r="L421" s="7"/>
      <c r="M421" s="7"/>
      <c r="O421" s="18" t="str">
        <f>_xlfn.CONCAT(Table1[[#This Row],[date]]," ", Table1[[#This Row],[month]]," ",Table1[[#This Row],[year]])</f>
        <v>25 Jul 1991</v>
      </c>
      <c r="P421">
        <f t="shared" si="15"/>
        <v>31</v>
      </c>
    </row>
    <row r="422" spans="1:16" x14ac:dyDescent="0.3">
      <c r="A422" s="9" t="s">
        <v>450</v>
      </c>
      <c r="B422" s="7">
        <v>1996</v>
      </c>
      <c r="C422" s="7" t="s">
        <v>36</v>
      </c>
      <c r="D422" s="7">
        <v>23</v>
      </c>
      <c r="E422" s="7">
        <v>2</v>
      </c>
      <c r="F422" s="21">
        <v>3877.3</v>
      </c>
      <c r="G422" s="7" t="s">
        <v>15</v>
      </c>
      <c r="H422" s="7" t="s">
        <v>11</v>
      </c>
      <c r="I422" s="7" t="s">
        <v>22</v>
      </c>
      <c r="J422">
        <f t="shared" si="14"/>
        <v>1983</v>
      </c>
      <c r="K422" s="7"/>
      <c r="L422" s="7"/>
      <c r="M422" s="7"/>
      <c r="O422" s="18" t="str">
        <f>_xlfn.CONCAT(Table1[[#This Row],[date]]," ", Table1[[#This Row],[month]]," ",Table1[[#This Row],[year]])</f>
        <v>23 Oct 1996</v>
      </c>
      <c r="P422">
        <f t="shared" si="15"/>
        <v>26</v>
      </c>
    </row>
    <row r="423" spans="1:16" x14ac:dyDescent="0.3">
      <c r="A423" s="9" t="s">
        <v>451</v>
      </c>
      <c r="B423" s="7">
        <v>2004</v>
      </c>
      <c r="C423" s="7" t="s">
        <v>9</v>
      </c>
      <c r="D423" s="7">
        <v>13</v>
      </c>
      <c r="E423" s="7">
        <v>0</v>
      </c>
      <c r="F423" s="21">
        <v>3889.2</v>
      </c>
      <c r="G423" s="7" t="s">
        <v>10</v>
      </c>
      <c r="H423" s="7" t="s">
        <v>10</v>
      </c>
      <c r="I423" s="7" t="s">
        <v>22</v>
      </c>
      <c r="J423">
        <f t="shared" si="14"/>
        <v>1983</v>
      </c>
      <c r="K423" s="7"/>
      <c r="L423" s="7"/>
      <c r="M423" s="7"/>
      <c r="O423" s="18" t="str">
        <f>_xlfn.CONCAT(Table1[[#This Row],[date]]," ", Table1[[#This Row],[month]]," ",Table1[[#This Row],[year]])</f>
        <v>13 Jul 2004</v>
      </c>
      <c r="P423">
        <f t="shared" si="15"/>
        <v>18</v>
      </c>
    </row>
    <row r="424" spans="1:16" x14ac:dyDescent="0.3">
      <c r="A424" s="9" t="s">
        <v>452</v>
      </c>
      <c r="B424" s="7">
        <v>1993</v>
      </c>
      <c r="C424" s="7" t="s">
        <v>19</v>
      </c>
      <c r="D424" s="7">
        <v>14</v>
      </c>
      <c r="E424" s="7">
        <v>0</v>
      </c>
      <c r="F424" s="21">
        <v>3898.35</v>
      </c>
      <c r="G424" s="7" t="s">
        <v>10</v>
      </c>
      <c r="H424" s="7" t="s">
        <v>10</v>
      </c>
      <c r="I424" s="7" t="s">
        <v>22</v>
      </c>
      <c r="J424">
        <f t="shared" si="14"/>
        <v>1983</v>
      </c>
      <c r="K424" s="7"/>
      <c r="L424" s="7"/>
      <c r="M424" s="7"/>
      <c r="O424" s="18" t="str">
        <f>_xlfn.CONCAT(Table1[[#This Row],[date]]," ", Table1[[#This Row],[month]]," ",Table1[[#This Row],[year]])</f>
        <v>14 Sep 1993</v>
      </c>
      <c r="P424">
        <f t="shared" si="15"/>
        <v>29</v>
      </c>
    </row>
    <row r="425" spans="1:16" x14ac:dyDescent="0.3">
      <c r="A425" s="9" t="s">
        <v>453</v>
      </c>
      <c r="B425" s="7">
        <v>1981</v>
      </c>
      <c r="C425" s="7" t="s">
        <v>34</v>
      </c>
      <c r="D425" s="7">
        <v>27</v>
      </c>
      <c r="E425" s="7">
        <v>1</v>
      </c>
      <c r="F425" s="21">
        <v>3902.07</v>
      </c>
      <c r="G425" s="7" t="s">
        <v>10</v>
      </c>
      <c r="H425" s="7" t="s">
        <v>10</v>
      </c>
      <c r="I425" s="7" t="s">
        <v>12</v>
      </c>
      <c r="J425">
        <f t="shared" si="14"/>
        <v>1983</v>
      </c>
      <c r="K425" s="7"/>
      <c r="L425" s="7"/>
      <c r="M425" s="7"/>
      <c r="O425" s="18" t="str">
        <f>_xlfn.CONCAT(Table1[[#This Row],[date]]," ", Table1[[#This Row],[month]]," ",Table1[[#This Row],[year]])</f>
        <v>27 Aug 1981</v>
      </c>
      <c r="P425">
        <f t="shared" si="15"/>
        <v>41</v>
      </c>
    </row>
    <row r="426" spans="1:16" x14ac:dyDescent="0.3">
      <c r="A426" s="9" t="s">
        <v>454</v>
      </c>
      <c r="B426" s="7">
        <v>1997</v>
      </c>
      <c r="C426" s="7" t="s">
        <v>14</v>
      </c>
      <c r="D426" s="7">
        <v>24</v>
      </c>
      <c r="E426" s="7">
        <v>3</v>
      </c>
      <c r="F426" s="21">
        <v>3906.13</v>
      </c>
      <c r="G426" s="7" t="s">
        <v>11</v>
      </c>
      <c r="H426" s="7" t="s">
        <v>11</v>
      </c>
      <c r="I426" s="7" t="s">
        <v>41</v>
      </c>
      <c r="J426">
        <f t="shared" si="14"/>
        <v>1983</v>
      </c>
      <c r="K426" s="7"/>
      <c r="L426" s="7"/>
      <c r="M426" s="7"/>
      <c r="O426" s="18" t="str">
        <f>_xlfn.CONCAT(Table1[[#This Row],[date]]," ", Table1[[#This Row],[month]]," ",Table1[[#This Row],[year]])</f>
        <v>24 Nov 1997</v>
      </c>
      <c r="P426">
        <f t="shared" si="15"/>
        <v>25</v>
      </c>
    </row>
    <row r="427" spans="1:16" x14ac:dyDescent="0.3">
      <c r="A427" s="9" t="s">
        <v>455</v>
      </c>
      <c r="B427" s="7">
        <v>1985</v>
      </c>
      <c r="C427" s="7" t="s">
        <v>9</v>
      </c>
      <c r="D427" s="7">
        <v>5</v>
      </c>
      <c r="E427" s="7">
        <v>3</v>
      </c>
      <c r="F427" s="21">
        <v>3910.44</v>
      </c>
      <c r="G427" s="7" t="s">
        <v>10</v>
      </c>
      <c r="H427" s="7" t="s">
        <v>10</v>
      </c>
      <c r="I427" s="7" t="s">
        <v>12</v>
      </c>
      <c r="J427">
        <f t="shared" si="14"/>
        <v>1983</v>
      </c>
      <c r="K427" s="7"/>
      <c r="L427" s="7"/>
      <c r="M427" s="7"/>
      <c r="O427" s="18" t="str">
        <f>_xlfn.CONCAT(Table1[[#This Row],[date]]," ", Table1[[#This Row],[month]]," ",Table1[[#This Row],[year]])</f>
        <v>5 Jul 1985</v>
      </c>
      <c r="P427">
        <f t="shared" si="15"/>
        <v>37</v>
      </c>
    </row>
    <row r="428" spans="1:16" x14ac:dyDescent="0.3">
      <c r="A428" s="9" t="s">
        <v>456</v>
      </c>
      <c r="B428" s="7">
        <v>2000</v>
      </c>
      <c r="C428" s="7" t="s">
        <v>9</v>
      </c>
      <c r="D428" s="7">
        <v>10</v>
      </c>
      <c r="E428" s="7">
        <v>2</v>
      </c>
      <c r="F428" s="21">
        <v>3925.76</v>
      </c>
      <c r="G428" s="7" t="s">
        <v>10</v>
      </c>
      <c r="H428" s="7" t="s">
        <v>10</v>
      </c>
      <c r="I428" s="7" t="s">
        <v>246</v>
      </c>
      <c r="J428">
        <f t="shared" si="14"/>
        <v>1983</v>
      </c>
      <c r="K428" s="7"/>
      <c r="L428" s="7"/>
      <c r="M428" s="7"/>
      <c r="O428" s="18" t="str">
        <f>_xlfn.CONCAT(Table1[[#This Row],[date]]," ", Table1[[#This Row],[month]]," ",Table1[[#This Row],[year]])</f>
        <v>10 Jul 2000</v>
      </c>
      <c r="P428">
        <f t="shared" si="15"/>
        <v>22</v>
      </c>
    </row>
    <row r="429" spans="1:16" x14ac:dyDescent="0.3">
      <c r="A429" s="9" t="s">
        <v>457</v>
      </c>
      <c r="B429" s="7">
        <v>2002</v>
      </c>
      <c r="C429" s="7" t="s">
        <v>17</v>
      </c>
      <c r="D429" s="7">
        <v>15</v>
      </c>
      <c r="E429" s="7">
        <v>0</v>
      </c>
      <c r="F429" s="21">
        <v>3931.51</v>
      </c>
      <c r="G429" s="7" t="s">
        <v>10</v>
      </c>
      <c r="H429" s="7" t="s">
        <v>11</v>
      </c>
      <c r="I429" s="7" t="s">
        <v>41</v>
      </c>
      <c r="J429">
        <f t="shared" si="14"/>
        <v>1983</v>
      </c>
      <c r="K429" s="7"/>
      <c r="L429" s="7"/>
      <c r="M429" s="7"/>
      <c r="O429" s="18" t="str">
        <f>_xlfn.CONCAT(Table1[[#This Row],[date]]," ", Table1[[#This Row],[month]]," ",Table1[[#This Row],[year]])</f>
        <v>15 Jun 2002</v>
      </c>
      <c r="P429">
        <f t="shared" si="15"/>
        <v>20</v>
      </c>
    </row>
    <row r="430" spans="1:16" x14ac:dyDescent="0.3">
      <c r="A430" s="9" t="s">
        <v>458</v>
      </c>
      <c r="B430" s="7">
        <v>1988</v>
      </c>
      <c r="C430" s="7" t="s">
        <v>36</v>
      </c>
      <c r="D430" s="7">
        <v>24</v>
      </c>
      <c r="E430" s="7">
        <v>0</v>
      </c>
      <c r="F430" s="21">
        <v>3935.18</v>
      </c>
      <c r="G430" s="7" t="s">
        <v>11</v>
      </c>
      <c r="H430" s="7" t="s">
        <v>15</v>
      </c>
      <c r="I430" s="7" t="s">
        <v>12</v>
      </c>
      <c r="J430">
        <f t="shared" si="14"/>
        <v>1983</v>
      </c>
      <c r="K430" s="7"/>
      <c r="L430" s="7"/>
      <c r="M430" s="7"/>
      <c r="O430" s="18" t="str">
        <f>_xlfn.CONCAT(Table1[[#This Row],[date]]," ", Table1[[#This Row],[month]]," ",Table1[[#This Row],[year]])</f>
        <v>24 Oct 1988</v>
      </c>
      <c r="P430">
        <f t="shared" si="15"/>
        <v>34</v>
      </c>
    </row>
    <row r="431" spans="1:16" x14ac:dyDescent="0.3">
      <c r="A431" s="9" t="s">
        <v>459</v>
      </c>
      <c r="B431" s="7">
        <v>1993</v>
      </c>
      <c r="C431" s="7" t="s">
        <v>19</v>
      </c>
      <c r="D431" s="7">
        <v>29</v>
      </c>
      <c r="E431" s="7">
        <v>0</v>
      </c>
      <c r="F431" s="21">
        <v>3943.6</v>
      </c>
      <c r="G431" s="7" t="s">
        <v>10</v>
      </c>
      <c r="H431" s="7" t="s">
        <v>11</v>
      </c>
      <c r="I431" s="7" t="s">
        <v>246</v>
      </c>
      <c r="J431">
        <f t="shared" si="14"/>
        <v>1983</v>
      </c>
      <c r="K431" s="7"/>
      <c r="L431" s="7"/>
      <c r="M431" s="7"/>
      <c r="O431" s="18" t="str">
        <f>_xlfn.CONCAT(Table1[[#This Row],[date]]," ", Table1[[#This Row],[month]]," ",Table1[[#This Row],[year]])</f>
        <v>29 Sep 1993</v>
      </c>
      <c r="P431">
        <f t="shared" si="15"/>
        <v>29</v>
      </c>
    </row>
    <row r="432" spans="1:16" x14ac:dyDescent="0.3">
      <c r="A432" s="9" t="s">
        <v>460</v>
      </c>
      <c r="B432" s="7">
        <v>1993</v>
      </c>
      <c r="C432" s="7" t="s">
        <v>14</v>
      </c>
      <c r="D432" s="7">
        <v>11</v>
      </c>
      <c r="E432" s="7">
        <v>1</v>
      </c>
      <c r="F432" s="21">
        <v>3947.41</v>
      </c>
      <c r="G432" s="7" t="s">
        <v>10</v>
      </c>
      <c r="H432" s="7" t="s">
        <v>10</v>
      </c>
      <c r="I432" s="7" t="s">
        <v>12</v>
      </c>
      <c r="J432">
        <f t="shared" si="14"/>
        <v>1983</v>
      </c>
      <c r="K432" s="7"/>
      <c r="L432" s="7"/>
      <c r="M432" s="7"/>
      <c r="O432" s="18" t="str">
        <f>_xlfn.CONCAT(Table1[[#This Row],[date]]," ", Table1[[#This Row],[month]]," ",Table1[[#This Row],[year]])</f>
        <v>11 Nov 1993</v>
      </c>
      <c r="P432">
        <f t="shared" si="15"/>
        <v>29</v>
      </c>
    </row>
    <row r="433" spans="1:16" x14ac:dyDescent="0.3">
      <c r="A433" s="9" t="s">
        <v>461</v>
      </c>
      <c r="B433" s="7">
        <v>1999</v>
      </c>
      <c r="C433" s="7" t="s">
        <v>9</v>
      </c>
      <c r="D433" s="7">
        <v>10</v>
      </c>
      <c r="E433" s="7">
        <v>0</v>
      </c>
      <c r="F433" s="21">
        <v>3955.98</v>
      </c>
      <c r="G433" s="7" t="s">
        <v>10</v>
      </c>
      <c r="H433" s="7" t="s">
        <v>11</v>
      </c>
      <c r="I433" s="7" t="s">
        <v>299</v>
      </c>
      <c r="J433">
        <f t="shared" si="14"/>
        <v>1983</v>
      </c>
      <c r="K433" s="7"/>
      <c r="L433" s="7"/>
      <c r="M433" s="7"/>
      <c r="O433" s="18" t="str">
        <f>_xlfn.CONCAT(Table1[[#This Row],[date]]," ", Table1[[#This Row],[month]]," ",Table1[[#This Row],[year]])</f>
        <v>10 Jul 1999</v>
      </c>
      <c r="P433">
        <f t="shared" si="15"/>
        <v>23</v>
      </c>
    </row>
    <row r="434" spans="1:16" x14ac:dyDescent="0.3">
      <c r="A434" s="9" t="s">
        <v>462</v>
      </c>
      <c r="B434" s="7">
        <v>1995</v>
      </c>
      <c r="C434" s="7" t="s">
        <v>9</v>
      </c>
      <c r="D434" s="7">
        <v>11</v>
      </c>
      <c r="E434" s="7">
        <v>1</v>
      </c>
      <c r="F434" s="21">
        <v>3956.07</v>
      </c>
      <c r="G434" s="7" t="s">
        <v>10</v>
      </c>
      <c r="H434" s="7" t="s">
        <v>10</v>
      </c>
      <c r="I434" s="7" t="s">
        <v>22</v>
      </c>
      <c r="J434">
        <f t="shared" si="14"/>
        <v>1983</v>
      </c>
      <c r="K434" s="7"/>
      <c r="L434" s="7"/>
      <c r="M434" s="7"/>
      <c r="O434" s="18" t="str">
        <f>_xlfn.CONCAT(Table1[[#This Row],[date]]," ", Table1[[#This Row],[month]]," ",Table1[[#This Row],[year]])</f>
        <v>11 Jul 1995</v>
      </c>
      <c r="P434">
        <f t="shared" si="15"/>
        <v>27</v>
      </c>
    </row>
    <row r="435" spans="1:16" x14ac:dyDescent="0.3">
      <c r="A435" s="9" t="s">
        <v>463</v>
      </c>
      <c r="B435" s="7">
        <v>1990</v>
      </c>
      <c r="C435" s="7" t="s">
        <v>9</v>
      </c>
      <c r="D435" s="7">
        <v>29</v>
      </c>
      <c r="E435" s="7">
        <v>0</v>
      </c>
      <c r="F435" s="21">
        <v>3972.92</v>
      </c>
      <c r="G435" s="7" t="s">
        <v>10</v>
      </c>
      <c r="H435" s="7" t="s">
        <v>11</v>
      </c>
      <c r="I435" s="7" t="s">
        <v>12</v>
      </c>
      <c r="J435">
        <f t="shared" si="14"/>
        <v>1983</v>
      </c>
      <c r="K435" s="7"/>
      <c r="L435" s="7"/>
      <c r="M435" s="7"/>
      <c r="O435" s="18" t="str">
        <f>_xlfn.CONCAT(Table1[[#This Row],[date]]," ", Table1[[#This Row],[month]]," ",Table1[[#This Row],[year]])</f>
        <v>29 Jul 1990</v>
      </c>
      <c r="P435">
        <f t="shared" si="15"/>
        <v>32</v>
      </c>
    </row>
    <row r="436" spans="1:16" x14ac:dyDescent="0.3">
      <c r="A436" s="9" t="s">
        <v>464</v>
      </c>
      <c r="B436" s="7">
        <v>1996</v>
      </c>
      <c r="C436" s="7" t="s">
        <v>34</v>
      </c>
      <c r="D436" s="7">
        <v>17</v>
      </c>
      <c r="E436" s="7">
        <v>2</v>
      </c>
      <c r="F436" s="21">
        <v>3981.98</v>
      </c>
      <c r="G436" s="7" t="s">
        <v>10</v>
      </c>
      <c r="H436" s="7" t="s">
        <v>10</v>
      </c>
      <c r="I436" s="7" t="s">
        <v>12</v>
      </c>
      <c r="J436">
        <f t="shared" si="14"/>
        <v>1983</v>
      </c>
      <c r="K436" s="7"/>
      <c r="L436" s="7"/>
      <c r="M436" s="7"/>
      <c r="O436" s="18" t="str">
        <f>_xlfn.CONCAT(Table1[[#This Row],[date]]," ", Table1[[#This Row],[month]]," ",Table1[[#This Row],[year]])</f>
        <v>17 Aug 1996</v>
      </c>
      <c r="P436">
        <f t="shared" si="15"/>
        <v>26</v>
      </c>
    </row>
    <row r="437" spans="1:16" x14ac:dyDescent="0.3">
      <c r="A437" s="9" t="s">
        <v>465</v>
      </c>
      <c r="B437" s="7">
        <v>1996</v>
      </c>
      <c r="C437" s="7" t="s">
        <v>19</v>
      </c>
      <c r="D437" s="7">
        <v>8</v>
      </c>
      <c r="E437" s="7">
        <v>2</v>
      </c>
      <c r="F437" s="21">
        <v>3987.93</v>
      </c>
      <c r="G437" s="7" t="s">
        <v>10</v>
      </c>
      <c r="H437" s="7" t="s">
        <v>10</v>
      </c>
      <c r="I437" s="7" t="s">
        <v>41</v>
      </c>
      <c r="J437">
        <f t="shared" si="14"/>
        <v>1983</v>
      </c>
      <c r="K437" s="7"/>
      <c r="L437" s="7"/>
      <c r="M437" s="7"/>
      <c r="O437" s="18" t="str">
        <f>_xlfn.CONCAT(Table1[[#This Row],[date]]," ", Table1[[#This Row],[month]]," ",Table1[[#This Row],[year]])</f>
        <v>8 Sep 1996</v>
      </c>
      <c r="P437">
        <f t="shared" si="15"/>
        <v>26</v>
      </c>
    </row>
    <row r="438" spans="1:16" x14ac:dyDescent="0.3">
      <c r="A438" s="9" t="s">
        <v>466</v>
      </c>
      <c r="B438" s="7">
        <v>1990</v>
      </c>
      <c r="C438" s="7" t="s">
        <v>14</v>
      </c>
      <c r="D438" s="7">
        <v>22</v>
      </c>
      <c r="E438" s="7">
        <v>0</v>
      </c>
      <c r="F438" s="21">
        <v>3989.84</v>
      </c>
      <c r="G438" s="7" t="s">
        <v>10</v>
      </c>
      <c r="H438" s="7" t="s">
        <v>10</v>
      </c>
      <c r="I438" s="7" t="s">
        <v>41</v>
      </c>
      <c r="J438">
        <f t="shared" si="14"/>
        <v>1983</v>
      </c>
      <c r="K438" s="7"/>
      <c r="L438" s="7"/>
      <c r="M438" s="7"/>
      <c r="O438" s="18" t="str">
        <f>_xlfn.CONCAT(Table1[[#This Row],[date]]," ", Table1[[#This Row],[month]]," ",Table1[[#This Row],[year]])</f>
        <v>22 Nov 1990</v>
      </c>
      <c r="P438">
        <f t="shared" si="15"/>
        <v>32</v>
      </c>
    </row>
    <row r="439" spans="1:16" x14ac:dyDescent="0.3">
      <c r="A439" s="9" t="s">
        <v>467</v>
      </c>
      <c r="B439" s="7">
        <v>1990</v>
      </c>
      <c r="C439" s="7" t="s">
        <v>14</v>
      </c>
      <c r="D439" s="7">
        <v>1</v>
      </c>
      <c r="E439" s="7">
        <v>0</v>
      </c>
      <c r="F439" s="21">
        <v>3994.18</v>
      </c>
      <c r="G439" s="7" t="s">
        <v>10</v>
      </c>
      <c r="H439" s="7" t="s">
        <v>10</v>
      </c>
      <c r="I439" s="7" t="s">
        <v>12</v>
      </c>
      <c r="J439">
        <f t="shared" si="14"/>
        <v>1983</v>
      </c>
      <c r="K439" s="7"/>
      <c r="L439" s="7"/>
      <c r="M439" s="7"/>
      <c r="O439" s="18" t="str">
        <f>_xlfn.CONCAT(Table1[[#This Row],[date]]," ", Table1[[#This Row],[month]]," ",Table1[[#This Row],[year]])</f>
        <v>1 Nov 1990</v>
      </c>
      <c r="P439">
        <f t="shared" si="15"/>
        <v>32</v>
      </c>
    </row>
    <row r="440" spans="1:16" x14ac:dyDescent="0.3">
      <c r="A440" s="9" t="s">
        <v>468</v>
      </c>
      <c r="B440" s="7">
        <v>1989</v>
      </c>
      <c r="C440" s="7" t="s">
        <v>9</v>
      </c>
      <c r="D440" s="7">
        <v>10</v>
      </c>
      <c r="E440" s="7">
        <v>3</v>
      </c>
      <c r="F440" s="21">
        <v>4002.36</v>
      </c>
      <c r="G440" s="7" t="s">
        <v>10</v>
      </c>
      <c r="H440" s="7" t="s">
        <v>15</v>
      </c>
      <c r="I440" s="7" t="s">
        <v>12</v>
      </c>
      <c r="J440">
        <f t="shared" si="14"/>
        <v>1983</v>
      </c>
      <c r="K440" s="7"/>
      <c r="L440" s="7"/>
      <c r="M440" s="7"/>
      <c r="O440" s="18" t="str">
        <f>_xlfn.CONCAT(Table1[[#This Row],[date]]," ", Table1[[#This Row],[month]]," ",Table1[[#This Row],[year]])</f>
        <v>10 Jul 1989</v>
      </c>
      <c r="P440">
        <f t="shared" si="15"/>
        <v>33</v>
      </c>
    </row>
    <row r="441" spans="1:16" x14ac:dyDescent="0.3">
      <c r="A441" s="9" t="s">
        <v>469</v>
      </c>
      <c r="B441" s="7">
        <v>2000</v>
      </c>
      <c r="C441" s="7" t="s">
        <v>19</v>
      </c>
      <c r="D441" s="7">
        <v>13</v>
      </c>
      <c r="E441" s="7">
        <v>3</v>
      </c>
      <c r="F441" s="21">
        <v>4005.42</v>
      </c>
      <c r="G441" s="7" t="s">
        <v>10</v>
      </c>
      <c r="H441" s="7" t="s">
        <v>15</v>
      </c>
      <c r="I441" s="7" t="s">
        <v>163</v>
      </c>
      <c r="J441">
        <f t="shared" si="14"/>
        <v>1983</v>
      </c>
      <c r="K441" s="7"/>
      <c r="L441" s="7"/>
      <c r="M441" s="7"/>
      <c r="O441" s="18" t="str">
        <f>_xlfn.CONCAT(Table1[[#This Row],[date]]," ", Table1[[#This Row],[month]]," ",Table1[[#This Row],[year]])</f>
        <v>13 Sep 2000</v>
      </c>
      <c r="P441">
        <f t="shared" si="15"/>
        <v>22</v>
      </c>
    </row>
    <row r="442" spans="1:16" x14ac:dyDescent="0.3">
      <c r="A442" s="9" t="s">
        <v>470</v>
      </c>
      <c r="B442" s="7">
        <v>1992</v>
      </c>
      <c r="C442" s="7" t="s">
        <v>36</v>
      </c>
      <c r="D442" s="7">
        <v>11</v>
      </c>
      <c r="E442" s="7">
        <v>1</v>
      </c>
      <c r="F442" s="21">
        <v>4032.24</v>
      </c>
      <c r="G442" s="7" t="s">
        <v>11</v>
      </c>
      <c r="H442" s="7" t="s">
        <v>11</v>
      </c>
      <c r="I442" s="7" t="s">
        <v>22</v>
      </c>
      <c r="J442">
        <f t="shared" si="14"/>
        <v>1983</v>
      </c>
      <c r="K442" s="7"/>
      <c r="L442" s="7"/>
      <c r="M442" s="7"/>
      <c r="O442" s="18" t="str">
        <f>_xlfn.CONCAT(Table1[[#This Row],[date]]," ", Table1[[#This Row],[month]]," ",Table1[[#This Row],[year]])</f>
        <v>11 Oct 1992</v>
      </c>
      <c r="P442">
        <f t="shared" si="15"/>
        <v>30</v>
      </c>
    </row>
    <row r="443" spans="1:16" x14ac:dyDescent="0.3">
      <c r="A443" s="9" t="s">
        <v>471</v>
      </c>
      <c r="B443" s="7">
        <v>1984</v>
      </c>
      <c r="C443" s="7" t="s">
        <v>9</v>
      </c>
      <c r="D443" s="7">
        <v>7</v>
      </c>
      <c r="E443" s="7">
        <v>3</v>
      </c>
      <c r="F443" s="21">
        <v>4038.41</v>
      </c>
      <c r="G443" s="7" t="s">
        <v>10</v>
      </c>
      <c r="H443" s="7" t="s">
        <v>15</v>
      </c>
      <c r="I443" s="7" t="s">
        <v>12</v>
      </c>
      <c r="J443">
        <f t="shared" si="14"/>
        <v>1983</v>
      </c>
      <c r="K443" s="7"/>
      <c r="L443" s="7"/>
      <c r="M443" s="7"/>
      <c r="O443" s="18" t="str">
        <f>_xlfn.CONCAT(Table1[[#This Row],[date]]," ", Table1[[#This Row],[month]]," ",Table1[[#This Row],[year]])</f>
        <v>7 Jul 1984</v>
      </c>
      <c r="P443">
        <f t="shared" si="15"/>
        <v>38</v>
      </c>
    </row>
    <row r="444" spans="1:16" x14ac:dyDescent="0.3">
      <c r="A444" s="9" t="s">
        <v>472</v>
      </c>
      <c r="B444" s="7">
        <v>1983</v>
      </c>
      <c r="C444" s="7" t="s">
        <v>14</v>
      </c>
      <c r="D444" s="7">
        <v>10</v>
      </c>
      <c r="E444" s="7">
        <v>3</v>
      </c>
      <c r="F444" s="21">
        <v>4039.9</v>
      </c>
      <c r="G444" s="7" t="s">
        <v>10</v>
      </c>
      <c r="H444" s="7" t="s">
        <v>15</v>
      </c>
      <c r="I444" s="7" t="s">
        <v>12</v>
      </c>
      <c r="J444">
        <f t="shared" si="14"/>
        <v>1983</v>
      </c>
      <c r="K444" s="7"/>
      <c r="L444" s="7"/>
      <c r="M444" s="7"/>
      <c r="O444" s="18" t="str">
        <f>_xlfn.CONCAT(Table1[[#This Row],[date]]," ", Table1[[#This Row],[month]]," ",Table1[[#This Row],[year]])</f>
        <v>10 Nov 1983</v>
      </c>
      <c r="P444">
        <f t="shared" si="15"/>
        <v>39</v>
      </c>
    </row>
    <row r="445" spans="1:16" x14ac:dyDescent="0.3">
      <c r="A445" s="9" t="s">
        <v>473</v>
      </c>
      <c r="B445" s="7">
        <v>1993</v>
      </c>
      <c r="C445" s="7" t="s">
        <v>29</v>
      </c>
      <c r="D445" s="7">
        <v>26</v>
      </c>
      <c r="E445" s="7">
        <v>1</v>
      </c>
      <c r="F445" s="21">
        <v>4040.56</v>
      </c>
      <c r="G445" s="7" t="s">
        <v>11</v>
      </c>
      <c r="H445" s="7" t="s">
        <v>11</v>
      </c>
      <c r="I445" s="7" t="s">
        <v>163</v>
      </c>
      <c r="J445">
        <f t="shared" si="14"/>
        <v>1983</v>
      </c>
      <c r="K445" s="7"/>
      <c r="L445" s="7"/>
      <c r="M445" s="7"/>
      <c r="O445" s="18" t="str">
        <f>_xlfn.CONCAT(Table1[[#This Row],[date]]," ", Table1[[#This Row],[month]]," ",Table1[[#This Row],[year]])</f>
        <v>26 Dec 1993</v>
      </c>
      <c r="P445">
        <f t="shared" si="15"/>
        <v>29</v>
      </c>
    </row>
    <row r="446" spans="1:16" x14ac:dyDescent="0.3">
      <c r="A446" s="9" t="s">
        <v>474</v>
      </c>
      <c r="B446" s="7">
        <v>1988</v>
      </c>
      <c r="C446" s="7" t="s">
        <v>14</v>
      </c>
      <c r="D446" s="7">
        <v>30</v>
      </c>
      <c r="E446" s="7">
        <v>3</v>
      </c>
      <c r="F446" s="21">
        <v>4047.94</v>
      </c>
      <c r="G446" s="7" t="s">
        <v>10</v>
      </c>
      <c r="H446" s="7" t="s">
        <v>15</v>
      </c>
      <c r="I446" s="7" t="s">
        <v>12</v>
      </c>
      <c r="J446">
        <f t="shared" si="14"/>
        <v>1983</v>
      </c>
      <c r="K446" s="7"/>
      <c r="L446" s="7"/>
      <c r="M446" s="7"/>
      <c r="O446" s="18" t="str">
        <f>_xlfn.CONCAT(Table1[[#This Row],[date]]," ", Table1[[#This Row],[month]]," ",Table1[[#This Row],[year]])</f>
        <v>30 Nov 1988</v>
      </c>
      <c r="P446">
        <f t="shared" si="15"/>
        <v>34</v>
      </c>
    </row>
    <row r="447" spans="1:16" x14ac:dyDescent="0.3">
      <c r="A447" s="9" t="s">
        <v>475</v>
      </c>
      <c r="B447" s="7">
        <v>1993</v>
      </c>
      <c r="C447" s="7" t="s">
        <v>34</v>
      </c>
      <c r="D447" s="7">
        <v>13</v>
      </c>
      <c r="E447" s="7">
        <v>2</v>
      </c>
      <c r="F447" s="21">
        <v>4058.12</v>
      </c>
      <c r="G447" s="7" t="s">
        <v>10</v>
      </c>
      <c r="H447" s="7" t="s">
        <v>15</v>
      </c>
      <c r="I447" s="7" t="s">
        <v>12</v>
      </c>
      <c r="J447">
        <f t="shared" si="14"/>
        <v>1983</v>
      </c>
      <c r="K447" s="7"/>
      <c r="L447" s="7"/>
      <c r="M447" s="7"/>
      <c r="O447" s="18" t="str">
        <f>_xlfn.CONCAT(Table1[[#This Row],[date]]," ", Table1[[#This Row],[month]]," ",Table1[[#This Row],[year]])</f>
        <v>13 Aug 1993</v>
      </c>
      <c r="P447">
        <f t="shared" si="15"/>
        <v>29</v>
      </c>
    </row>
    <row r="448" spans="1:16" x14ac:dyDescent="0.3">
      <c r="A448" s="9" t="s">
        <v>476</v>
      </c>
      <c r="B448" s="7">
        <v>1995</v>
      </c>
      <c r="C448" s="7" t="s">
        <v>19</v>
      </c>
      <c r="D448" s="7">
        <v>14</v>
      </c>
      <c r="E448" s="7">
        <v>2</v>
      </c>
      <c r="F448" s="21">
        <v>4058.71</v>
      </c>
      <c r="G448" s="7" t="s">
        <v>11</v>
      </c>
      <c r="H448" s="7" t="s">
        <v>11</v>
      </c>
      <c r="I448" s="7" t="s">
        <v>22</v>
      </c>
      <c r="J448">
        <f t="shared" si="14"/>
        <v>1983</v>
      </c>
      <c r="K448" s="7"/>
      <c r="L448" s="7"/>
      <c r="M448" s="7"/>
      <c r="O448" s="18" t="str">
        <f>_xlfn.CONCAT(Table1[[#This Row],[date]]," ", Table1[[#This Row],[month]]," ",Table1[[#This Row],[year]])</f>
        <v>14 Sep 1995</v>
      </c>
      <c r="P448">
        <f t="shared" si="15"/>
        <v>27</v>
      </c>
    </row>
    <row r="449" spans="1:16" x14ac:dyDescent="0.3">
      <c r="A449" s="9" t="s">
        <v>477</v>
      </c>
      <c r="B449" s="7">
        <v>1983</v>
      </c>
      <c r="C449" s="7" t="s">
        <v>19</v>
      </c>
      <c r="D449" s="7">
        <v>16</v>
      </c>
      <c r="E449" s="7">
        <v>3</v>
      </c>
      <c r="F449" s="21">
        <v>4070.42</v>
      </c>
      <c r="G449" s="7" t="s">
        <v>10</v>
      </c>
      <c r="H449" s="7" t="s">
        <v>15</v>
      </c>
      <c r="I449" s="7" t="s">
        <v>12</v>
      </c>
      <c r="J449">
        <f t="shared" si="14"/>
        <v>1983</v>
      </c>
      <c r="K449" s="7"/>
      <c r="L449" s="7"/>
      <c r="M449" s="7"/>
      <c r="O449" s="18" t="str">
        <f>_xlfn.CONCAT(Table1[[#This Row],[date]]," ", Table1[[#This Row],[month]]," ",Table1[[#This Row],[year]])</f>
        <v>16 Sep 1983</v>
      </c>
      <c r="P449">
        <f t="shared" si="15"/>
        <v>39</v>
      </c>
    </row>
    <row r="450" spans="1:16" x14ac:dyDescent="0.3">
      <c r="A450" s="9" t="s">
        <v>478</v>
      </c>
      <c r="B450" s="7">
        <v>2002</v>
      </c>
      <c r="C450" s="7" t="s">
        <v>36</v>
      </c>
      <c r="D450" s="7">
        <v>18</v>
      </c>
      <c r="E450" s="7">
        <v>0</v>
      </c>
      <c r="F450" s="21">
        <v>4070.51</v>
      </c>
      <c r="G450" s="7" t="s">
        <v>10</v>
      </c>
      <c r="H450" s="7" t="s">
        <v>15</v>
      </c>
      <c r="I450" s="7" t="s">
        <v>22</v>
      </c>
      <c r="J450">
        <f t="shared" ref="J450:J513" si="16">ROUND(AVERAGE(B:B),0)</f>
        <v>1983</v>
      </c>
      <c r="K450" s="7"/>
      <c r="L450" s="7"/>
      <c r="M450" s="7"/>
      <c r="O450" s="18" t="str">
        <f>_xlfn.CONCAT(Table1[[#This Row],[date]]," ", Table1[[#This Row],[month]]," ",Table1[[#This Row],[year]])</f>
        <v>18 Oct 2002</v>
      </c>
      <c r="P450">
        <f t="shared" si="15"/>
        <v>20</v>
      </c>
    </row>
    <row r="451" spans="1:16" x14ac:dyDescent="0.3">
      <c r="A451" s="9" t="s">
        <v>479</v>
      </c>
      <c r="B451" s="7">
        <v>1990</v>
      </c>
      <c r="C451" s="7" t="s">
        <v>29</v>
      </c>
      <c r="D451" s="7">
        <v>1</v>
      </c>
      <c r="E451" s="7">
        <v>1</v>
      </c>
      <c r="F451" s="21">
        <v>4074.45</v>
      </c>
      <c r="G451" s="7" t="s">
        <v>11</v>
      </c>
      <c r="H451" s="7" t="s">
        <v>10</v>
      </c>
      <c r="I451" s="7" t="s">
        <v>12</v>
      </c>
      <c r="J451">
        <f t="shared" si="16"/>
        <v>1983</v>
      </c>
      <c r="K451" s="7"/>
      <c r="L451" s="7"/>
      <c r="M451" s="7"/>
      <c r="O451" s="18" t="str">
        <f>_xlfn.CONCAT(Table1[[#This Row],[date]]," ", Table1[[#This Row],[month]]," ",Table1[[#This Row],[year]])</f>
        <v>1 Dec 1990</v>
      </c>
      <c r="P451">
        <f t="shared" ref="P451:P514" si="17">DATEDIF(O451,"8-6-2023","y")</f>
        <v>32</v>
      </c>
    </row>
    <row r="452" spans="1:16" x14ac:dyDescent="0.3">
      <c r="A452" s="9" t="s">
        <v>480</v>
      </c>
      <c r="B452" s="7">
        <v>1990</v>
      </c>
      <c r="C452" s="7" t="s">
        <v>29</v>
      </c>
      <c r="D452" s="7">
        <v>14</v>
      </c>
      <c r="E452" s="7">
        <v>1</v>
      </c>
      <c r="F452" s="21">
        <v>4076.5</v>
      </c>
      <c r="G452" s="7" t="s">
        <v>10</v>
      </c>
      <c r="H452" s="7" t="s">
        <v>11</v>
      </c>
      <c r="I452" s="7" t="s">
        <v>41</v>
      </c>
      <c r="J452">
        <f t="shared" si="16"/>
        <v>1983</v>
      </c>
      <c r="K452" s="7"/>
      <c r="L452" s="7"/>
      <c r="M452" s="7"/>
      <c r="O452" s="18" t="str">
        <f>_xlfn.CONCAT(Table1[[#This Row],[date]]," ", Table1[[#This Row],[month]]," ",Table1[[#This Row],[year]])</f>
        <v>14 Dec 1990</v>
      </c>
      <c r="P452">
        <f t="shared" si="17"/>
        <v>32</v>
      </c>
    </row>
    <row r="453" spans="1:16" x14ac:dyDescent="0.3">
      <c r="A453" s="9" t="s">
        <v>481</v>
      </c>
      <c r="B453" s="7">
        <v>1994</v>
      </c>
      <c r="C453" s="7" t="s">
        <v>34</v>
      </c>
      <c r="D453" s="7">
        <v>21</v>
      </c>
      <c r="E453" s="7">
        <v>1</v>
      </c>
      <c r="F453" s="21">
        <v>4133.6400000000003</v>
      </c>
      <c r="G453" s="7" t="s">
        <v>10</v>
      </c>
      <c r="H453" s="7" t="s">
        <v>11</v>
      </c>
      <c r="I453" s="7" t="s">
        <v>22</v>
      </c>
      <c r="J453">
        <f t="shared" si="16"/>
        <v>1983</v>
      </c>
      <c r="K453" s="7"/>
      <c r="L453" s="7"/>
      <c r="M453" s="7"/>
      <c r="O453" s="18" t="str">
        <f>_xlfn.CONCAT(Table1[[#This Row],[date]]," ", Table1[[#This Row],[month]]," ",Table1[[#This Row],[year]])</f>
        <v>21 Aug 1994</v>
      </c>
      <c r="P453">
        <f t="shared" si="17"/>
        <v>28</v>
      </c>
    </row>
    <row r="454" spans="1:16" x14ac:dyDescent="0.3">
      <c r="A454" s="9" t="s">
        <v>482</v>
      </c>
      <c r="B454" s="7">
        <v>1991</v>
      </c>
      <c r="C454" s="7" t="s">
        <v>34</v>
      </c>
      <c r="D454" s="7">
        <v>6</v>
      </c>
      <c r="E454" s="7">
        <v>0</v>
      </c>
      <c r="F454" s="21">
        <v>4134.08</v>
      </c>
      <c r="G454" s="7" t="s">
        <v>10</v>
      </c>
      <c r="H454" s="7" t="s">
        <v>15</v>
      </c>
      <c r="I454" s="7" t="s">
        <v>22</v>
      </c>
      <c r="J454">
        <f t="shared" si="16"/>
        <v>1983</v>
      </c>
      <c r="K454" s="7"/>
      <c r="L454" s="7"/>
      <c r="M454" s="7"/>
      <c r="O454" s="18" t="str">
        <f>_xlfn.CONCAT(Table1[[#This Row],[date]]," ", Table1[[#This Row],[month]]," ",Table1[[#This Row],[year]])</f>
        <v>6 Aug 1991</v>
      </c>
      <c r="P454">
        <f t="shared" si="17"/>
        <v>31</v>
      </c>
    </row>
    <row r="455" spans="1:16" x14ac:dyDescent="0.3">
      <c r="A455" s="9" t="s">
        <v>483</v>
      </c>
      <c r="B455" s="7">
        <v>1992</v>
      </c>
      <c r="C455" s="7" t="s">
        <v>17</v>
      </c>
      <c r="D455" s="7">
        <v>18</v>
      </c>
      <c r="E455" s="7">
        <v>0</v>
      </c>
      <c r="F455" s="21">
        <v>4137.5200000000004</v>
      </c>
      <c r="G455" s="7" t="s">
        <v>10</v>
      </c>
      <c r="H455" s="7" t="s">
        <v>11</v>
      </c>
      <c r="I455" s="7" t="s">
        <v>246</v>
      </c>
      <c r="J455">
        <f t="shared" si="16"/>
        <v>1983</v>
      </c>
      <c r="K455" s="7"/>
      <c r="L455" s="7"/>
      <c r="M455" s="7"/>
      <c r="O455" s="18" t="str">
        <f>_xlfn.CONCAT(Table1[[#This Row],[date]]," ", Table1[[#This Row],[month]]," ",Table1[[#This Row],[year]])</f>
        <v>18 Jun 1992</v>
      </c>
      <c r="P455">
        <f t="shared" si="17"/>
        <v>30</v>
      </c>
    </row>
    <row r="456" spans="1:16" x14ac:dyDescent="0.3">
      <c r="A456" s="9" t="s">
        <v>484</v>
      </c>
      <c r="B456" s="7">
        <v>1992</v>
      </c>
      <c r="C456" s="7" t="s">
        <v>17</v>
      </c>
      <c r="D456" s="7">
        <v>28</v>
      </c>
      <c r="E456" s="7">
        <v>1</v>
      </c>
      <c r="F456" s="21">
        <v>4149.74</v>
      </c>
      <c r="G456" s="7" t="s">
        <v>10</v>
      </c>
      <c r="H456" s="7" t="s">
        <v>15</v>
      </c>
      <c r="I456" s="7" t="s">
        <v>41</v>
      </c>
      <c r="J456">
        <f t="shared" si="16"/>
        <v>1983</v>
      </c>
      <c r="K456" s="7"/>
      <c r="L456" s="7"/>
      <c r="M456" s="7"/>
      <c r="O456" s="18" t="str">
        <f>_xlfn.CONCAT(Table1[[#This Row],[date]]," ", Table1[[#This Row],[month]]," ",Table1[[#This Row],[year]])</f>
        <v>28 Jun 1992</v>
      </c>
      <c r="P456">
        <f t="shared" si="17"/>
        <v>30</v>
      </c>
    </row>
    <row r="457" spans="1:16" x14ac:dyDescent="0.3">
      <c r="A457" s="9" t="s">
        <v>485</v>
      </c>
      <c r="B457" s="7">
        <v>1992</v>
      </c>
      <c r="C457" s="7" t="s">
        <v>34</v>
      </c>
      <c r="D457" s="7">
        <v>4</v>
      </c>
      <c r="E457" s="7">
        <v>1</v>
      </c>
      <c r="F457" s="21">
        <v>4151.03</v>
      </c>
      <c r="G457" s="7" t="s">
        <v>10</v>
      </c>
      <c r="H457" s="7" t="s">
        <v>10</v>
      </c>
      <c r="I457" s="7" t="s">
        <v>12</v>
      </c>
      <c r="J457">
        <f t="shared" si="16"/>
        <v>1983</v>
      </c>
      <c r="K457" s="7"/>
      <c r="L457" s="7"/>
      <c r="M457" s="7"/>
      <c r="O457" s="18" t="str">
        <f>_xlfn.CONCAT(Table1[[#This Row],[date]]," ", Table1[[#This Row],[month]]," ",Table1[[#This Row],[year]])</f>
        <v>4 Aug 1992</v>
      </c>
      <c r="P457">
        <f t="shared" si="17"/>
        <v>30</v>
      </c>
    </row>
    <row r="458" spans="1:16" x14ac:dyDescent="0.3">
      <c r="A458" s="9" t="s">
        <v>486</v>
      </c>
      <c r="B458" s="7">
        <v>1998</v>
      </c>
      <c r="C458" s="7" t="s">
        <v>14</v>
      </c>
      <c r="D458" s="7">
        <v>26</v>
      </c>
      <c r="E458" s="7">
        <v>0</v>
      </c>
      <c r="F458" s="21">
        <v>4154.97</v>
      </c>
      <c r="G458" s="7" t="s">
        <v>10</v>
      </c>
      <c r="H458" s="7" t="s">
        <v>15</v>
      </c>
      <c r="I458" s="7" t="s">
        <v>22</v>
      </c>
      <c r="J458">
        <f t="shared" si="16"/>
        <v>1983</v>
      </c>
      <c r="K458" s="7"/>
      <c r="L458" s="7"/>
      <c r="M458" s="7"/>
      <c r="O458" s="18" t="str">
        <f>_xlfn.CONCAT(Table1[[#This Row],[date]]," ", Table1[[#This Row],[month]]," ",Table1[[#This Row],[year]])</f>
        <v>26 Nov 1998</v>
      </c>
      <c r="P458">
        <f t="shared" si="17"/>
        <v>24</v>
      </c>
    </row>
    <row r="459" spans="1:16" x14ac:dyDescent="0.3">
      <c r="A459" s="9" t="s">
        <v>487</v>
      </c>
      <c r="B459" s="7">
        <v>1984</v>
      </c>
      <c r="C459" s="7" t="s">
        <v>19</v>
      </c>
      <c r="D459" s="7">
        <v>16</v>
      </c>
      <c r="E459" s="7">
        <v>3</v>
      </c>
      <c r="F459" s="21">
        <v>4163.21</v>
      </c>
      <c r="G459" s="7" t="s">
        <v>10</v>
      </c>
      <c r="H459" s="7" t="s">
        <v>10</v>
      </c>
      <c r="I459" s="7" t="s">
        <v>22</v>
      </c>
      <c r="J459">
        <f t="shared" si="16"/>
        <v>1983</v>
      </c>
      <c r="K459" s="7"/>
      <c r="L459" s="7"/>
      <c r="M459" s="7"/>
      <c r="O459" s="18" t="str">
        <f>_xlfn.CONCAT(Table1[[#This Row],[date]]," ", Table1[[#This Row],[month]]," ",Table1[[#This Row],[year]])</f>
        <v>16 Sep 1984</v>
      </c>
      <c r="P459">
        <f t="shared" si="17"/>
        <v>38</v>
      </c>
    </row>
    <row r="460" spans="1:16" x14ac:dyDescent="0.3">
      <c r="A460" s="9" t="s">
        <v>488</v>
      </c>
      <c r="B460" s="7">
        <v>1989</v>
      </c>
      <c r="C460" s="7" t="s">
        <v>17</v>
      </c>
      <c r="D460" s="7">
        <v>25</v>
      </c>
      <c r="E460" s="7">
        <v>0</v>
      </c>
      <c r="F460" s="21">
        <v>4185.1000000000004</v>
      </c>
      <c r="G460" s="7" t="s">
        <v>10</v>
      </c>
      <c r="H460" s="7" t="s">
        <v>11</v>
      </c>
      <c r="I460" s="7" t="s">
        <v>12</v>
      </c>
      <c r="J460">
        <f t="shared" si="16"/>
        <v>1983</v>
      </c>
      <c r="K460" s="7"/>
      <c r="L460" s="7"/>
      <c r="M460" s="7"/>
      <c r="O460" s="18" t="str">
        <f>_xlfn.CONCAT(Table1[[#This Row],[date]]," ", Table1[[#This Row],[month]]," ",Table1[[#This Row],[year]])</f>
        <v>25 Jun 1989</v>
      </c>
      <c r="P460">
        <f t="shared" si="17"/>
        <v>33</v>
      </c>
    </row>
    <row r="461" spans="1:16" x14ac:dyDescent="0.3">
      <c r="A461" s="9" t="s">
        <v>489</v>
      </c>
      <c r="B461" s="7">
        <v>1995</v>
      </c>
      <c r="C461" s="7" t="s">
        <v>36</v>
      </c>
      <c r="D461" s="7">
        <v>3</v>
      </c>
      <c r="E461" s="7">
        <v>0</v>
      </c>
      <c r="F461" s="21">
        <v>4188.7299999999996</v>
      </c>
      <c r="G461" s="7" t="s">
        <v>10</v>
      </c>
      <c r="H461" s="7" t="s">
        <v>10</v>
      </c>
      <c r="I461" s="7" t="s">
        <v>199</v>
      </c>
      <c r="J461">
        <f t="shared" si="16"/>
        <v>1983</v>
      </c>
      <c r="K461" s="7"/>
      <c r="L461" s="7"/>
      <c r="M461" s="7"/>
      <c r="O461" s="18" t="str">
        <f>_xlfn.CONCAT(Table1[[#This Row],[date]]," ", Table1[[#This Row],[month]]," ",Table1[[#This Row],[year]])</f>
        <v>3 Oct 1995</v>
      </c>
      <c r="P461">
        <f t="shared" si="17"/>
        <v>27</v>
      </c>
    </row>
    <row r="462" spans="1:16" x14ac:dyDescent="0.3">
      <c r="A462" s="9" t="s">
        <v>490</v>
      </c>
      <c r="B462" s="7">
        <v>1997</v>
      </c>
      <c r="C462" s="7" t="s">
        <v>19</v>
      </c>
      <c r="D462" s="7">
        <v>6</v>
      </c>
      <c r="E462" s="7">
        <v>2</v>
      </c>
      <c r="F462" s="21">
        <v>4189.1099999999997</v>
      </c>
      <c r="G462" s="7" t="s">
        <v>10</v>
      </c>
      <c r="H462" s="7" t="s">
        <v>10</v>
      </c>
      <c r="I462" s="7" t="s">
        <v>22</v>
      </c>
      <c r="J462">
        <f t="shared" si="16"/>
        <v>1983</v>
      </c>
      <c r="K462" s="7"/>
      <c r="L462" s="7"/>
      <c r="M462" s="7"/>
      <c r="O462" s="18" t="str">
        <f>_xlfn.CONCAT(Table1[[#This Row],[date]]," ", Table1[[#This Row],[month]]," ",Table1[[#This Row],[year]])</f>
        <v>6 Sep 1997</v>
      </c>
      <c r="P462">
        <f t="shared" si="17"/>
        <v>25</v>
      </c>
    </row>
    <row r="463" spans="1:16" x14ac:dyDescent="0.3">
      <c r="A463" s="9" t="s">
        <v>491</v>
      </c>
      <c r="B463" s="7">
        <v>1998</v>
      </c>
      <c r="C463" s="7" t="s">
        <v>29</v>
      </c>
      <c r="D463" s="7">
        <v>14</v>
      </c>
      <c r="E463" s="7">
        <v>3</v>
      </c>
      <c r="F463" s="21">
        <v>4234.93</v>
      </c>
      <c r="G463" s="7" t="s">
        <v>10</v>
      </c>
      <c r="H463" s="7" t="s">
        <v>15</v>
      </c>
      <c r="I463" s="7" t="s">
        <v>41</v>
      </c>
      <c r="J463">
        <f t="shared" si="16"/>
        <v>1983</v>
      </c>
      <c r="K463" s="7"/>
      <c r="L463" s="7"/>
      <c r="M463" s="7"/>
      <c r="O463" s="18" t="str">
        <f>_xlfn.CONCAT(Table1[[#This Row],[date]]," ", Table1[[#This Row],[month]]," ",Table1[[#This Row],[year]])</f>
        <v>14 Dec 1998</v>
      </c>
      <c r="P463">
        <f t="shared" si="17"/>
        <v>24</v>
      </c>
    </row>
    <row r="464" spans="1:16" x14ac:dyDescent="0.3">
      <c r="A464" s="9" t="s">
        <v>492</v>
      </c>
      <c r="B464" s="7">
        <v>1992</v>
      </c>
      <c r="C464" s="7" t="s">
        <v>17</v>
      </c>
      <c r="D464" s="7">
        <v>27</v>
      </c>
      <c r="E464" s="7">
        <v>1</v>
      </c>
      <c r="F464" s="21">
        <v>4237.13</v>
      </c>
      <c r="G464" s="7" t="s">
        <v>11</v>
      </c>
      <c r="H464" s="7" t="s">
        <v>15</v>
      </c>
      <c r="I464" s="7" t="s">
        <v>167</v>
      </c>
      <c r="J464">
        <f t="shared" si="16"/>
        <v>1983</v>
      </c>
      <c r="K464" s="7"/>
      <c r="L464" s="7"/>
      <c r="M464" s="7"/>
      <c r="O464" s="18" t="str">
        <f>_xlfn.CONCAT(Table1[[#This Row],[date]]," ", Table1[[#This Row],[month]]," ",Table1[[#This Row],[year]])</f>
        <v>27 Jun 1992</v>
      </c>
      <c r="P464">
        <f t="shared" si="17"/>
        <v>30</v>
      </c>
    </row>
    <row r="465" spans="1:16" x14ac:dyDescent="0.3">
      <c r="A465" s="9" t="s">
        <v>493</v>
      </c>
      <c r="B465" s="7">
        <v>1991</v>
      </c>
      <c r="C465" s="7" t="s">
        <v>14</v>
      </c>
      <c r="D465" s="7">
        <v>3</v>
      </c>
      <c r="E465" s="7">
        <v>1</v>
      </c>
      <c r="F465" s="21">
        <v>4239.8900000000003</v>
      </c>
      <c r="G465" s="7" t="s">
        <v>10</v>
      </c>
      <c r="H465" s="7" t="s">
        <v>10</v>
      </c>
      <c r="I465" s="7" t="s">
        <v>22</v>
      </c>
      <c r="J465">
        <f t="shared" si="16"/>
        <v>1983</v>
      </c>
      <c r="K465" s="7"/>
      <c r="L465" s="7"/>
      <c r="M465" s="7"/>
      <c r="O465" s="18" t="str">
        <f>_xlfn.CONCAT(Table1[[#This Row],[date]]," ", Table1[[#This Row],[month]]," ",Table1[[#This Row],[year]])</f>
        <v>3 Nov 1991</v>
      </c>
      <c r="P465">
        <f t="shared" si="17"/>
        <v>31</v>
      </c>
    </row>
    <row r="466" spans="1:16" x14ac:dyDescent="0.3">
      <c r="A466" s="9" t="s">
        <v>494</v>
      </c>
      <c r="B466" s="7">
        <v>1991</v>
      </c>
      <c r="C466" s="7" t="s">
        <v>29</v>
      </c>
      <c r="D466" s="7">
        <v>1</v>
      </c>
      <c r="E466" s="7">
        <v>1</v>
      </c>
      <c r="F466" s="21">
        <v>4243.59</v>
      </c>
      <c r="G466" s="7" t="s">
        <v>11</v>
      </c>
      <c r="H466" s="7" t="s">
        <v>15</v>
      </c>
      <c r="I466" s="7" t="s">
        <v>22</v>
      </c>
      <c r="J466">
        <f t="shared" si="16"/>
        <v>1983</v>
      </c>
      <c r="K466" s="7"/>
      <c r="L466" s="7"/>
      <c r="M466" s="7"/>
      <c r="O466" s="18" t="str">
        <f>_xlfn.CONCAT(Table1[[#This Row],[date]]," ", Table1[[#This Row],[month]]," ",Table1[[#This Row],[year]])</f>
        <v>1 Dec 1991</v>
      </c>
      <c r="P466">
        <f t="shared" si="17"/>
        <v>31</v>
      </c>
    </row>
    <row r="467" spans="1:16" x14ac:dyDescent="0.3">
      <c r="A467" s="9" t="s">
        <v>495</v>
      </c>
      <c r="B467" s="7">
        <v>1982</v>
      </c>
      <c r="C467" s="7" t="s">
        <v>17</v>
      </c>
      <c r="D467" s="7">
        <v>16</v>
      </c>
      <c r="E467" s="7">
        <v>3</v>
      </c>
      <c r="F467" s="21">
        <v>4250.24</v>
      </c>
      <c r="G467" s="7" t="s">
        <v>10</v>
      </c>
      <c r="H467" s="7" t="s">
        <v>11</v>
      </c>
      <c r="I467" s="7" t="s">
        <v>12</v>
      </c>
      <c r="J467">
        <f t="shared" si="16"/>
        <v>1983</v>
      </c>
      <c r="K467" s="7"/>
      <c r="L467" s="7"/>
      <c r="M467" s="7"/>
      <c r="O467" s="18" t="str">
        <f>_xlfn.CONCAT(Table1[[#This Row],[date]]," ", Table1[[#This Row],[month]]," ",Table1[[#This Row],[year]])</f>
        <v>16 Jun 1982</v>
      </c>
      <c r="P467">
        <f t="shared" si="17"/>
        <v>40</v>
      </c>
    </row>
    <row r="468" spans="1:16" x14ac:dyDescent="0.3">
      <c r="A468" s="9" t="s">
        <v>496</v>
      </c>
      <c r="B468" s="7">
        <v>1995</v>
      </c>
      <c r="C468" s="7" t="s">
        <v>36</v>
      </c>
      <c r="D468" s="7">
        <v>14</v>
      </c>
      <c r="E468" s="7">
        <v>3</v>
      </c>
      <c r="F468" s="21">
        <v>4260.74</v>
      </c>
      <c r="G468" s="7" t="s">
        <v>11</v>
      </c>
      <c r="H468" s="7" t="s">
        <v>10</v>
      </c>
      <c r="I468" s="7" t="s">
        <v>41</v>
      </c>
      <c r="J468">
        <f t="shared" si="16"/>
        <v>1983</v>
      </c>
      <c r="K468" s="7"/>
      <c r="L468" s="7"/>
      <c r="M468" s="7"/>
      <c r="O468" s="18" t="str">
        <f>_xlfn.CONCAT(Table1[[#This Row],[date]]," ", Table1[[#This Row],[month]]," ",Table1[[#This Row],[year]])</f>
        <v>14 Oct 1995</v>
      </c>
      <c r="P468">
        <f t="shared" si="17"/>
        <v>27</v>
      </c>
    </row>
    <row r="469" spans="1:16" x14ac:dyDescent="0.3">
      <c r="A469" s="9" t="s">
        <v>497</v>
      </c>
      <c r="B469" s="7">
        <v>1983</v>
      </c>
      <c r="C469" s="7" t="s">
        <v>14</v>
      </c>
      <c r="D469" s="7">
        <v>20</v>
      </c>
      <c r="E469" s="7">
        <v>3</v>
      </c>
      <c r="F469" s="21">
        <v>4265.01</v>
      </c>
      <c r="G469" s="7" t="s">
        <v>10</v>
      </c>
      <c r="H469" s="7" t="s">
        <v>15</v>
      </c>
      <c r="I469" s="7" t="s">
        <v>22</v>
      </c>
      <c r="J469">
        <f t="shared" si="16"/>
        <v>1983</v>
      </c>
      <c r="K469" s="7"/>
      <c r="L469" s="7"/>
      <c r="M469" s="7"/>
      <c r="O469" s="18" t="str">
        <f>_xlfn.CONCAT(Table1[[#This Row],[date]]," ", Table1[[#This Row],[month]]," ",Table1[[#This Row],[year]])</f>
        <v>20 Nov 1983</v>
      </c>
      <c r="P469">
        <f t="shared" si="17"/>
        <v>39</v>
      </c>
    </row>
    <row r="470" spans="1:16" x14ac:dyDescent="0.3">
      <c r="A470" s="9" t="s">
        <v>498</v>
      </c>
      <c r="B470" s="7">
        <v>1992</v>
      </c>
      <c r="C470" s="7" t="s">
        <v>17</v>
      </c>
      <c r="D470" s="7">
        <v>18</v>
      </c>
      <c r="E470" s="7">
        <v>2</v>
      </c>
      <c r="F470" s="21">
        <v>4266.17</v>
      </c>
      <c r="G470" s="7" t="s">
        <v>11</v>
      </c>
      <c r="H470" s="7" t="s">
        <v>10</v>
      </c>
      <c r="I470" s="7" t="s">
        <v>12</v>
      </c>
      <c r="J470">
        <f t="shared" si="16"/>
        <v>1983</v>
      </c>
      <c r="K470" s="7"/>
      <c r="L470" s="7"/>
      <c r="M470" s="7"/>
      <c r="O470" s="18" t="str">
        <f>_xlfn.CONCAT(Table1[[#This Row],[date]]," ", Table1[[#This Row],[month]]," ",Table1[[#This Row],[year]])</f>
        <v>18 Jun 1992</v>
      </c>
      <c r="P470">
        <f t="shared" si="17"/>
        <v>30</v>
      </c>
    </row>
    <row r="471" spans="1:16" x14ac:dyDescent="0.3">
      <c r="A471" s="9" t="s">
        <v>499</v>
      </c>
      <c r="B471" s="7">
        <v>2003</v>
      </c>
      <c r="C471" s="7" t="s">
        <v>17</v>
      </c>
      <c r="D471" s="7">
        <v>8</v>
      </c>
      <c r="E471" s="7">
        <v>0</v>
      </c>
      <c r="F471" s="21">
        <v>4278.55</v>
      </c>
      <c r="G471" s="7" t="s">
        <v>10</v>
      </c>
      <c r="H471" s="7" t="s">
        <v>15</v>
      </c>
      <c r="I471" s="7" t="s">
        <v>299</v>
      </c>
      <c r="J471">
        <f t="shared" si="16"/>
        <v>1983</v>
      </c>
      <c r="K471" s="7"/>
      <c r="L471" s="7"/>
      <c r="M471" s="7"/>
      <c r="O471" s="18" t="str">
        <f>_xlfn.CONCAT(Table1[[#This Row],[date]]," ", Table1[[#This Row],[month]]," ",Table1[[#This Row],[year]])</f>
        <v>8 Jun 2003</v>
      </c>
      <c r="P471">
        <f t="shared" si="17"/>
        <v>20</v>
      </c>
    </row>
    <row r="472" spans="1:16" x14ac:dyDescent="0.3">
      <c r="A472" s="9" t="s">
        <v>500</v>
      </c>
      <c r="B472" s="7">
        <v>2000</v>
      </c>
      <c r="C472" s="7" t="s">
        <v>14</v>
      </c>
      <c r="D472" s="7">
        <v>25</v>
      </c>
      <c r="E472" s="7">
        <v>3</v>
      </c>
      <c r="F472" s="21">
        <v>4296.2700000000004</v>
      </c>
      <c r="G472" s="7" t="s">
        <v>10</v>
      </c>
      <c r="H472" s="7" t="s">
        <v>11</v>
      </c>
      <c r="I472" s="7" t="s">
        <v>22</v>
      </c>
      <c r="J472">
        <f t="shared" si="16"/>
        <v>1983</v>
      </c>
      <c r="K472" s="7"/>
      <c r="L472" s="7"/>
      <c r="M472" s="7"/>
      <c r="O472" s="18" t="str">
        <f>_xlfn.CONCAT(Table1[[#This Row],[date]]," ", Table1[[#This Row],[month]]," ",Table1[[#This Row],[year]])</f>
        <v>25 Nov 2000</v>
      </c>
      <c r="P472">
        <f t="shared" si="17"/>
        <v>22</v>
      </c>
    </row>
    <row r="473" spans="1:16" x14ac:dyDescent="0.3">
      <c r="A473" s="9" t="s">
        <v>501</v>
      </c>
      <c r="B473" s="7">
        <v>1988</v>
      </c>
      <c r="C473" s="7" t="s">
        <v>29</v>
      </c>
      <c r="D473" s="7">
        <v>19</v>
      </c>
      <c r="E473" s="7">
        <v>0</v>
      </c>
      <c r="F473" s="21">
        <v>4320.41</v>
      </c>
      <c r="G473" s="7" t="s">
        <v>10</v>
      </c>
      <c r="H473" s="7" t="s">
        <v>15</v>
      </c>
      <c r="I473" s="7" t="s">
        <v>22</v>
      </c>
      <c r="J473">
        <f t="shared" si="16"/>
        <v>1983</v>
      </c>
      <c r="K473" s="7"/>
      <c r="L473" s="7"/>
      <c r="M473" s="7"/>
      <c r="O473" s="18" t="str">
        <f>_xlfn.CONCAT(Table1[[#This Row],[date]]," ", Table1[[#This Row],[month]]," ",Table1[[#This Row],[year]])</f>
        <v>19 Dec 1988</v>
      </c>
      <c r="P473">
        <f t="shared" si="17"/>
        <v>34</v>
      </c>
    </row>
    <row r="474" spans="1:16" x14ac:dyDescent="0.3">
      <c r="A474" s="9" t="s">
        <v>502</v>
      </c>
      <c r="B474" s="7">
        <v>1994</v>
      </c>
      <c r="C474" s="7" t="s">
        <v>14</v>
      </c>
      <c r="D474" s="7">
        <v>2</v>
      </c>
      <c r="E474" s="7">
        <v>1</v>
      </c>
      <c r="F474" s="21">
        <v>4337.74</v>
      </c>
      <c r="G474" s="7" t="s">
        <v>10</v>
      </c>
      <c r="H474" s="7" t="s">
        <v>15</v>
      </c>
      <c r="I474" s="7" t="s">
        <v>246</v>
      </c>
      <c r="J474">
        <f t="shared" si="16"/>
        <v>1983</v>
      </c>
      <c r="K474" s="7"/>
      <c r="L474" s="7"/>
      <c r="M474" s="7"/>
      <c r="O474" s="18" t="str">
        <f>_xlfn.CONCAT(Table1[[#This Row],[date]]," ", Table1[[#This Row],[month]]," ",Table1[[#This Row],[year]])</f>
        <v>2 Nov 1994</v>
      </c>
      <c r="P474">
        <f t="shared" si="17"/>
        <v>28</v>
      </c>
    </row>
    <row r="475" spans="1:16" x14ac:dyDescent="0.3">
      <c r="A475" s="9" t="s">
        <v>503</v>
      </c>
      <c r="B475" s="7">
        <v>1994</v>
      </c>
      <c r="C475" s="7" t="s">
        <v>36</v>
      </c>
      <c r="D475" s="7">
        <v>26</v>
      </c>
      <c r="E475" s="7">
        <v>2</v>
      </c>
      <c r="F475" s="21">
        <v>4340.4399999999996</v>
      </c>
      <c r="G475" s="7" t="s">
        <v>10</v>
      </c>
      <c r="H475" s="7" t="s">
        <v>15</v>
      </c>
      <c r="I475" s="7" t="s">
        <v>12</v>
      </c>
      <c r="J475">
        <f t="shared" si="16"/>
        <v>1983</v>
      </c>
      <c r="K475" s="7"/>
      <c r="L475" s="7"/>
      <c r="M475" s="7"/>
      <c r="O475" s="18" t="str">
        <f>_xlfn.CONCAT(Table1[[#This Row],[date]]," ", Table1[[#This Row],[month]]," ",Table1[[#This Row],[year]])</f>
        <v>26 Oct 1994</v>
      </c>
      <c r="P475">
        <f t="shared" si="17"/>
        <v>28</v>
      </c>
    </row>
    <row r="476" spans="1:16" x14ac:dyDescent="0.3">
      <c r="A476" s="9" t="s">
        <v>504</v>
      </c>
      <c r="B476" s="7">
        <v>1991</v>
      </c>
      <c r="C476" s="7" t="s">
        <v>17</v>
      </c>
      <c r="D476" s="7">
        <v>1</v>
      </c>
      <c r="E476" s="7">
        <v>0</v>
      </c>
      <c r="F476" s="21">
        <v>4347.0200000000004</v>
      </c>
      <c r="G476" s="7" t="s">
        <v>10</v>
      </c>
      <c r="H476" s="7" t="s">
        <v>15</v>
      </c>
      <c r="I476" s="7" t="s">
        <v>246</v>
      </c>
      <c r="J476">
        <f t="shared" si="16"/>
        <v>1983</v>
      </c>
      <c r="K476" s="7"/>
      <c r="L476" s="7"/>
      <c r="M476" s="7"/>
      <c r="O476" s="18" t="str">
        <f>_xlfn.CONCAT(Table1[[#This Row],[date]]," ", Table1[[#This Row],[month]]," ",Table1[[#This Row],[year]])</f>
        <v>1 Jun 1991</v>
      </c>
      <c r="P476">
        <f t="shared" si="17"/>
        <v>32</v>
      </c>
    </row>
    <row r="477" spans="1:16" x14ac:dyDescent="0.3">
      <c r="A477" s="9" t="s">
        <v>505</v>
      </c>
      <c r="B477" s="7">
        <v>1994</v>
      </c>
      <c r="C477" s="7" t="s">
        <v>14</v>
      </c>
      <c r="D477" s="7">
        <v>1</v>
      </c>
      <c r="E477" s="7">
        <v>2</v>
      </c>
      <c r="F477" s="21">
        <v>4349.46</v>
      </c>
      <c r="G477" s="7" t="s">
        <v>10</v>
      </c>
      <c r="H477" s="7" t="s">
        <v>10</v>
      </c>
      <c r="I477" s="7" t="s">
        <v>12</v>
      </c>
      <c r="J477">
        <f t="shared" si="16"/>
        <v>1983</v>
      </c>
      <c r="K477" s="7"/>
      <c r="L477" s="7"/>
      <c r="M477" s="7"/>
      <c r="O477" s="18" t="str">
        <f>_xlfn.CONCAT(Table1[[#This Row],[date]]," ", Table1[[#This Row],[month]]," ",Table1[[#This Row],[year]])</f>
        <v>1 Nov 1994</v>
      </c>
      <c r="P477">
        <f t="shared" si="17"/>
        <v>28</v>
      </c>
    </row>
    <row r="478" spans="1:16" x14ac:dyDescent="0.3">
      <c r="A478" s="9" t="s">
        <v>506</v>
      </c>
      <c r="B478" s="7">
        <v>1991</v>
      </c>
      <c r="C478" s="7" t="s">
        <v>19</v>
      </c>
      <c r="D478" s="7">
        <v>13</v>
      </c>
      <c r="E478" s="7">
        <v>1</v>
      </c>
      <c r="F478" s="21">
        <v>4350.51</v>
      </c>
      <c r="G478" s="7" t="s">
        <v>10</v>
      </c>
      <c r="H478" s="7" t="s">
        <v>10</v>
      </c>
      <c r="I478" s="7" t="s">
        <v>12</v>
      </c>
      <c r="J478">
        <f t="shared" si="16"/>
        <v>1983</v>
      </c>
      <c r="K478" s="7"/>
      <c r="L478" s="7"/>
      <c r="M478" s="7"/>
      <c r="O478" s="18" t="str">
        <f>_xlfn.CONCAT(Table1[[#This Row],[date]]," ", Table1[[#This Row],[month]]," ",Table1[[#This Row],[year]])</f>
        <v>13 Sep 1991</v>
      </c>
      <c r="P478">
        <f t="shared" si="17"/>
        <v>31</v>
      </c>
    </row>
    <row r="479" spans="1:16" x14ac:dyDescent="0.3">
      <c r="A479" s="9" t="s">
        <v>507</v>
      </c>
      <c r="B479" s="7">
        <v>1990</v>
      </c>
      <c r="C479" s="7" t="s">
        <v>34</v>
      </c>
      <c r="D479" s="7">
        <v>28</v>
      </c>
      <c r="E479" s="7">
        <v>0</v>
      </c>
      <c r="F479" s="21">
        <v>4357.04</v>
      </c>
      <c r="G479" s="7" t="s">
        <v>10</v>
      </c>
      <c r="H479" s="7" t="s">
        <v>11</v>
      </c>
      <c r="I479" s="7" t="s">
        <v>22</v>
      </c>
      <c r="J479">
        <f t="shared" si="16"/>
        <v>1983</v>
      </c>
      <c r="K479" s="7"/>
      <c r="L479" s="7"/>
      <c r="M479" s="7"/>
      <c r="O479" s="18" t="str">
        <f>_xlfn.CONCAT(Table1[[#This Row],[date]]," ", Table1[[#This Row],[month]]," ",Table1[[#This Row],[year]])</f>
        <v>28 Aug 1990</v>
      </c>
      <c r="P479">
        <f t="shared" si="17"/>
        <v>32</v>
      </c>
    </row>
    <row r="480" spans="1:16" x14ac:dyDescent="0.3">
      <c r="A480" s="9" t="s">
        <v>508</v>
      </c>
      <c r="B480" s="7">
        <v>1997</v>
      </c>
      <c r="C480" s="7" t="s">
        <v>14</v>
      </c>
      <c r="D480" s="7">
        <v>29</v>
      </c>
      <c r="E480" s="7">
        <v>3</v>
      </c>
      <c r="F480" s="21">
        <v>4391.6499999999996</v>
      </c>
      <c r="G480" s="7" t="s">
        <v>10</v>
      </c>
      <c r="H480" s="7" t="s">
        <v>10</v>
      </c>
      <c r="I480" s="7" t="s">
        <v>41</v>
      </c>
      <c r="J480">
        <f t="shared" si="16"/>
        <v>1983</v>
      </c>
      <c r="K480" s="7"/>
      <c r="L480" s="7"/>
      <c r="M480" s="7"/>
      <c r="O480" s="18" t="str">
        <f>_xlfn.CONCAT(Table1[[#This Row],[date]]," ", Table1[[#This Row],[month]]," ",Table1[[#This Row],[year]])</f>
        <v>29 Nov 1997</v>
      </c>
      <c r="P480">
        <f t="shared" si="17"/>
        <v>25</v>
      </c>
    </row>
    <row r="481" spans="1:16" x14ac:dyDescent="0.3">
      <c r="A481" s="9" t="s">
        <v>509</v>
      </c>
      <c r="B481" s="7">
        <v>1982</v>
      </c>
      <c r="C481" s="7" t="s">
        <v>17</v>
      </c>
      <c r="D481" s="7">
        <v>29</v>
      </c>
      <c r="E481" s="7">
        <v>3</v>
      </c>
      <c r="F481" s="21">
        <v>4392.7</v>
      </c>
      <c r="G481" s="7" t="s">
        <v>10</v>
      </c>
      <c r="H481" s="7" t="s">
        <v>10</v>
      </c>
      <c r="I481" s="7" t="s">
        <v>12</v>
      </c>
      <c r="J481">
        <f t="shared" si="16"/>
        <v>1983</v>
      </c>
      <c r="K481" s="7"/>
      <c r="L481" s="7"/>
      <c r="M481" s="7"/>
      <c r="O481" s="18" t="str">
        <f>_xlfn.CONCAT(Table1[[#This Row],[date]]," ", Table1[[#This Row],[month]]," ",Table1[[#This Row],[year]])</f>
        <v>29 Jun 1982</v>
      </c>
      <c r="P481">
        <f t="shared" si="17"/>
        <v>40</v>
      </c>
    </row>
    <row r="482" spans="1:16" x14ac:dyDescent="0.3">
      <c r="A482" s="9" t="s">
        <v>510</v>
      </c>
      <c r="B482" s="7">
        <v>1988</v>
      </c>
      <c r="C482" s="7" t="s">
        <v>9</v>
      </c>
      <c r="D482" s="7">
        <v>18</v>
      </c>
      <c r="E482" s="7">
        <v>3</v>
      </c>
      <c r="F482" s="21">
        <v>4397.3100000000004</v>
      </c>
      <c r="G482" s="7" t="s">
        <v>10</v>
      </c>
      <c r="H482" s="7" t="s">
        <v>10</v>
      </c>
      <c r="I482" s="7" t="s">
        <v>12</v>
      </c>
      <c r="J482">
        <f t="shared" si="16"/>
        <v>1983</v>
      </c>
      <c r="K482" s="7"/>
      <c r="L482" s="7"/>
      <c r="M482" s="7"/>
      <c r="O482" s="18" t="str">
        <f>_xlfn.CONCAT(Table1[[#This Row],[date]]," ", Table1[[#This Row],[month]]," ",Table1[[#This Row],[year]])</f>
        <v>18 Jul 1988</v>
      </c>
      <c r="P482">
        <f t="shared" si="17"/>
        <v>34</v>
      </c>
    </row>
    <row r="483" spans="1:16" x14ac:dyDescent="0.3">
      <c r="A483" s="9" t="s">
        <v>511</v>
      </c>
      <c r="B483" s="7">
        <v>1986</v>
      </c>
      <c r="C483" s="7" t="s">
        <v>34</v>
      </c>
      <c r="D483" s="7">
        <v>11</v>
      </c>
      <c r="E483" s="7">
        <v>0</v>
      </c>
      <c r="F483" s="21">
        <v>4399.7299999999996</v>
      </c>
      <c r="G483" s="7" t="s">
        <v>11</v>
      </c>
      <c r="H483" s="7" t="s">
        <v>10</v>
      </c>
      <c r="I483" s="7" t="s">
        <v>12</v>
      </c>
      <c r="J483">
        <f t="shared" si="16"/>
        <v>1983</v>
      </c>
      <c r="K483" s="7"/>
      <c r="L483" s="7"/>
      <c r="M483" s="7"/>
      <c r="O483" s="18" t="str">
        <f>_xlfn.CONCAT(Table1[[#This Row],[date]]," ", Table1[[#This Row],[month]]," ",Table1[[#This Row],[year]])</f>
        <v>11 Aug 1986</v>
      </c>
      <c r="P483">
        <f t="shared" si="17"/>
        <v>36</v>
      </c>
    </row>
    <row r="484" spans="1:16" x14ac:dyDescent="0.3">
      <c r="A484" s="9" t="s">
        <v>512</v>
      </c>
      <c r="B484" s="7">
        <v>1986</v>
      </c>
      <c r="C484" s="7" t="s">
        <v>9</v>
      </c>
      <c r="D484" s="7">
        <v>13</v>
      </c>
      <c r="E484" s="7">
        <v>0</v>
      </c>
      <c r="F484" s="21">
        <v>4402.2299999999996</v>
      </c>
      <c r="G484" s="7" t="s">
        <v>10</v>
      </c>
      <c r="H484" s="7" t="s">
        <v>10</v>
      </c>
      <c r="I484" s="7" t="s">
        <v>41</v>
      </c>
      <c r="J484">
        <f t="shared" si="16"/>
        <v>1983</v>
      </c>
      <c r="K484" s="7"/>
      <c r="L484" s="7"/>
      <c r="M484" s="7"/>
      <c r="O484" s="18" t="str">
        <f>_xlfn.CONCAT(Table1[[#This Row],[date]]," ", Table1[[#This Row],[month]]," ",Table1[[#This Row],[year]])</f>
        <v>13 Jul 1986</v>
      </c>
      <c r="P484">
        <f t="shared" si="17"/>
        <v>36</v>
      </c>
    </row>
    <row r="485" spans="1:16" x14ac:dyDescent="0.3">
      <c r="A485" s="9" t="s">
        <v>513</v>
      </c>
      <c r="B485" s="7">
        <v>1988</v>
      </c>
      <c r="C485" s="7" t="s">
        <v>19</v>
      </c>
      <c r="D485" s="7">
        <v>16</v>
      </c>
      <c r="E485" s="7">
        <v>0</v>
      </c>
      <c r="F485" s="21">
        <v>4415.16</v>
      </c>
      <c r="G485" s="7" t="s">
        <v>10</v>
      </c>
      <c r="H485" s="7" t="s">
        <v>15</v>
      </c>
      <c r="I485" s="7" t="s">
        <v>12</v>
      </c>
      <c r="J485">
        <f t="shared" si="16"/>
        <v>1983</v>
      </c>
      <c r="K485" s="7"/>
      <c r="L485" s="7"/>
      <c r="M485" s="7"/>
      <c r="O485" s="18" t="str">
        <f>_xlfn.CONCAT(Table1[[#This Row],[date]]," ", Table1[[#This Row],[month]]," ",Table1[[#This Row],[year]])</f>
        <v>16 Sep 1988</v>
      </c>
      <c r="P485">
        <f t="shared" si="17"/>
        <v>34</v>
      </c>
    </row>
    <row r="486" spans="1:16" x14ac:dyDescent="0.3">
      <c r="A486" s="9" t="s">
        <v>514</v>
      </c>
      <c r="B486" s="7">
        <v>1992</v>
      </c>
      <c r="C486" s="7" t="s">
        <v>34</v>
      </c>
      <c r="D486" s="7">
        <v>15</v>
      </c>
      <c r="E486" s="7">
        <v>0</v>
      </c>
      <c r="F486" s="21">
        <v>4420.95</v>
      </c>
      <c r="G486" s="7" t="s">
        <v>10</v>
      </c>
      <c r="H486" s="7" t="s">
        <v>11</v>
      </c>
      <c r="I486" s="7" t="s">
        <v>515</v>
      </c>
      <c r="J486">
        <f t="shared" si="16"/>
        <v>1983</v>
      </c>
      <c r="K486" s="7"/>
      <c r="L486" s="7"/>
      <c r="M486" s="7"/>
      <c r="O486" s="18" t="str">
        <f>_xlfn.CONCAT(Table1[[#This Row],[date]]," ", Table1[[#This Row],[month]]," ",Table1[[#This Row],[year]])</f>
        <v>15 Aug 1992</v>
      </c>
      <c r="P486">
        <f t="shared" si="17"/>
        <v>30</v>
      </c>
    </row>
    <row r="487" spans="1:16" x14ac:dyDescent="0.3">
      <c r="A487" s="9" t="s">
        <v>516</v>
      </c>
      <c r="B487" s="7">
        <v>1994</v>
      </c>
      <c r="C487" s="7" t="s">
        <v>29</v>
      </c>
      <c r="D487" s="7">
        <v>29</v>
      </c>
      <c r="E487" s="7">
        <v>2</v>
      </c>
      <c r="F487" s="21">
        <v>4428.8900000000003</v>
      </c>
      <c r="G487" s="7" t="s">
        <v>11</v>
      </c>
      <c r="H487" s="7" t="s">
        <v>15</v>
      </c>
      <c r="I487" s="7" t="s">
        <v>355</v>
      </c>
      <c r="J487">
        <f t="shared" si="16"/>
        <v>1983</v>
      </c>
      <c r="K487" s="7"/>
      <c r="L487" s="7"/>
      <c r="M487" s="7"/>
      <c r="O487" s="18" t="str">
        <f>_xlfn.CONCAT(Table1[[#This Row],[date]]," ", Table1[[#This Row],[month]]," ",Table1[[#This Row],[year]])</f>
        <v>29 Dec 1994</v>
      </c>
      <c r="P487">
        <f t="shared" si="17"/>
        <v>28</v>
      </c>
    </row>
    <row r="488" spans="1:16" x14ac:dyDescent="0.3">
      <c r="A488" s="9" t="s">
        <v>517</v>
      </c>
      <c r="B488" s="7">
        <v>1993</v>
      </c>
      <c r="C488" s="7" t="s">
        <v>19</v>
      </c>
      <c r="D488" s="7">
        <v>4</v>
      </c>
      <c r="E488" s="7">
        <v>2</v>
      </c>
      <c r="F488" s="21">
        <v>4433.3900000000003</v>
      </c>
      <c r="G488" s="7" t="s">
        <v>10</v>
      </c>
      <c r="H488" s="7" t="s">
        <v>11</v>
      </c>
      <c r="I488" s="7" t="s">
        <v>22</v>
      </c>
      <c r="J488">
        <f t="shared" si="16"/>
        <v>1983</v>
      </c>
      <c r="K488" s="7"/>
      <c r="L488" s="7"/>
      <c r="M488" s="7"/>
      <c r="O488" s="18" t="str">
        <f>_xlfn.CONCAT(Table1[[#This Row],[date]]," ", Table1[[#This Row],[month]]," ",Table1[[#This Row],[year]])</f>
        <v>4 Sep 1993</v>
      </c>
      <c r="P488">
        <f t="shared" si="17"/>
        <v>29</v>
      </c>
    </row>
    <row r="489" spans="1:16" x14ac:dyDescent="0.3">
      <c r="A489" s="9" t="s">
        <v>518</v>
      </c>
      <c r="B489" s="7">
        <v>1993</v>
      </c>
      <c r="C489" s="7" t="s">
        <v>29</v>
      </c>
      <c r="D489" s="7">
        <v>23</v>
      </c>
      <c r="E489" s="7">
        <v>2</v>
      </c>
      <c r="F489" s="21">
        <v>4433.92</v>
      </c>
      <c r="G489" s="7" t="s">
        <v>10</v>
      </c>
      <c r="H489" s="7" t="s">
        <v>10</v>
      </c>
      <c r="I489" s="7" t="s">
        <v>22</v>
      </c>
      <c r="J489">
        <f t="shared" si="16"/>
        <v>1983</v>
      </c>
      <c r="K489" s="7"/>
      <c r="L489" s="7"/>
      <c r="M489" s="7"/>
      <c r="O489" s="18" t="str">
        <f>_xlfn.CONCAT(Table1[[#This Row],[date]]," ", Table1[[#This Row],[month]]," ",Table1[[#This Row],[year]])</f>
        <v>23 Dec 1993</v>
      </c>
      <c r="P489">
        <f t="shared" si="17"/>
        <v>29</v>
      </c>
    </row>
    <row r="490" spans="1:16" x14ac:dyDescent="0.3">
      <c r="A490" s="9" t="s">
        <v>519</v>
      </c>
      <c r="B490" s="7">
        <v>1994</v>
      </c>
      <c r="C490" s="7" t="s">
        <v>36</v>
      </c>
      <c r="D490" s="7">
        <v>8</v>
      </c>
      <c r="E490" s="7">
        <v>2</v>
      </c>
      <c r="F490" s="21">
        <v>4435.09</v>
      </c>
      <c r="G490" s="7" t="s">
        <v>11</v>
      </c>
      <c r="H490" s="7" t="s">
        <v>10</v>
      </c>
      <c r="I490" s="7" t="s">
        <v>167</v>
      </c>
      <c r="J490">
        <f t="shared" si="16"/>
        <v>1983</v>
      </c>
      <c r="K490" s="7"/>
      <c r="L490" s="7"/>
      <c r="M490" s="7"/>
      <c r="O490" s="18" t="str">
        <f>_xlfn.CONCAT(Table1[[#This Row],[date]]," ", Table1[[#This Row],[month]]," ",Table1[[#This Row],[year]])</f>
        <v>8 Oct 1994</v>
      </c>
      <c r="P490">
        <f t="shared" si="17"/>
        <v>28</v>
      </c>
    </row>
    <row r="491" spans="1:16" x14ac:dyDescent="0.3">
      <c r="A491" s="9" t="s">
        <v>520</v>
      </c>
      <c r="B491" s="7">
        <v>1994</v>
      </c>
      <c r="C491" s="7" t="s">
        <v>36</v>
      </c>
      <c r="D491" s="7">
        <v>24</v>
      </c>
      <c r="E491" s="7">
        <v>2</v>
      </c>
      <c r="F491" s="21">
        <v>4438.26</v>
      </c>
      <c r="G491" s="7" t="s">
        <v>10</v>
      </c>
      <c r="H491" s="7" t="s">
        <v>11</v>
      </c>
      <c r="I491" s="7" t="s">
        <v>355</v>
      </c>
      <c r="J491">
        <f t="shared" si="16"/>
        <v>1983</v>
      </c>
      <c r="K491" s="7"/>
      <c r="L491" s="7"/>
      <c r="M491" s="7"/>
      <c r="O491" s="18" t="str">
        <f>_xlfn.CONCAT(Table1[[#This Row],[date]]," ", Table1[[#This Row],[month]]," ",Table1[[#This Row],[year]])</f>
        <v>24 Oct 1994</v>
      </c>
      <c r="P491">
        <f t="shared" si="17"/>
        <v>28</v>
      </c>
    </row>
    <row r="492" spans="1:16" x14ac:dyDescent="0.3">
      <c r="A492" s="9" t="s">
        <v>521</v>
      </c>
      <c r="B492" s="7">
        <v>1991</v>
      </c>
      <c r="C492" s="7" t="s">
        <v>19</v>
      </c>
      <c r="D492" s="7">
        <v>3</v>
      </c>
      <c r="E492" s="7">
        <v>1</v>
      </c>
      <c r="F492" s="21">
        <v>4441.21</v>
      </c>
      <c r="G492" s="7" t="s">
        <v>15</v>
      </c>
      <c r="H492" s="7" t="s">
        <v>10</v>
      </c>
      <c r="I492" s="7" t="s">
        <v>275</v>
      </c>
      <c r="J492">
        <f t="shared" si="16"/>
        <v>1983</v>
      </c>
      <c r="K492" s="7"/>
      <c r="L492" s="7"/>
      <c r="M492" s="7"/>
      <c r="O492" s="18" t="str">
        <f>_xlfn.CONCAT(Table1[[#This Row],[date]]," ", Table1[[#This Row],[month]]," ",Table1[[#This Row],[year]])</f>
        <v>3 Sep 1991</v>
      </c>
      <c r="P492">
        <f t="shared" si="17"/>
        <v>31</v>
      </c>
    </row>
    <row r="493" spans="1:16" x14ac:dyDescent="0.3">
      <c r="A493" s="9" t="s">
        <v>522</v>
      </c>
      <c r="B493" s="7">
        <v>1994</v>
      </c>
      <c r="C493" s="7" t="s">
        <v>17</v>
      </c>
      <c r="D493" s="7">
        <v>28</v>
      </c>
      <c r="E493" s="7">
        <v>3</v>
      </c>
      <c r="F493" s="21">
        <v>4449.46</v>
      </c>
      <c r="G493" s="7" t="s">
        <v>15</v>
      </c>
      <c r="H493" s="7" t="s">
        <v>10</v>
      </c>
      <c r="I493" s="7" t="s">
        <v>12</v>
      </c>
      <c r="J493">
        <f t="shared" si="16"/>
        <v>1983</v>
      </c>
      <c r="K493" s="7"/>
      <c r="L493" s="7"/>
      <c r="M493" s="7"/>
      <c r="O493" s="18" t="str">
        <f>_xlfn.CONCAT(Table1[[#This Row],[date]]," ", Table1[[#This Row],[month]]," ",Table1[[#This Row],[year]])</f>
        <v>28 Jun 1994</v>
      </c>
      <c r="P493">
        <f t="shared" si="17"/>
        <v>28</v>
      </c>
    </row>
    <row r="494" spans="1:16" x14ac:dyDescent="0.3">
      <c r="A494" s="9" t="s">
        <v>523</v>
      </c>
      <c r="B494" s="7">
        <v>1990</v>
      </c>
      <c r="C494" s="7" t="s">
        <v>34</v>
      </c>
      <c r="D494" s="7">
        <v>8</v>
      </c>
      <c r="E494" s="7">
        <v>1</v>
      </c>
      <c r="F494" s="21">
        <v>4454.3999999999996</v>
      </c>
      <c r="G494" s="7" t="s">
        <v>10</v>
      </c>
      <c r="H494" s="7" t="s">
        <v>11</v>
      </c>
      <c r="I494" s="7" t="s">
        <v>22</v>
      </c>
      <c r="J494">
        <f t="shared" si="16"/>
        <v>1983</v>
      </c>
      <c r="K494" s="7"/>
      <c r="L494" s="7"/>
      <c r="M494" s="7"/>
      <c r="O494" s="18" t="str">
        <f>_xlfn.CONCAT(Table1[[#This Row],[date]]," ", Table1[[#This Row],[month]]," ",Table1[[#This Row],[year]])</f>
        <v>8 Aug 1990</v>
      </c>
      <c r="P494">
        <f t="shared" si="17"/>
        <v>32</v>
      </c>
    </row>
    <row r="495" spans="1:16" x14ac:dyDescent="0.3">
      <c r="A495" s="9" t="s">
        <v>524</v>
      </c>
      <c r="B495" s="7">
        <v>1990</v>
      </c>
      <c r="C495" s="7" t="s">
        <v>9</v>
      </c>
      <c r="D495" s="7">
        <v>15</v>
      </c>
      <c r="E495" s="7">
        <v>1</v>
      </c>
      <c r="F495" s="21">
        <v>4462.72</v>
      </c>
      <c r="G495" s="7" t="s">
        <v>10</v>
      </c>
      <c r="H495" s="7" t="s">
        <v>11</v>
      </c>
      <c r="I495" s="7" t="s">
        <v>22</v>
      </c>
      <c r="J495">
        <f t="shared" si="16"/>
        <v>1983</v>
      </c>
      <c r="K495" s="7"/>
      <c r="L495" s="7"/>
      <c r="M495" s="7"/>
      <c r="O495" s="18" t="str">
        <f>_xlfn.CONCAT(Table1[[#This Row],[date]]," ", Table1[[#This Row],[month]]," ",Table1[[#This Row],[year]])</f>
        <v>15 Jul 1990</v>
      </c>
      <c r="P495">
        <f t="shared" si="17"/>
        <v>32</v>
      </c>
    </row>
    <row r="496" spans="1:16" x14ac:dyDescent="0.3">
      <c r="A496" s="9" t="s">
        <v>525</v>
      </c>
      <c r="B496" s="7">
        <v>1991</v>
      </c>
      <c r="C496" s="7" t="s">
        <v>9</v>
      </c>
      <c r="D496" s="7">
        <v>4</v>
      </c>
      <c r="E496" s="7">
        <v>2</v>
      </c>
      <c r="F496" s="21">
        <v>4463.21</v>
      </c>
      <c r="G496" s="7" t="s">
        <v>11</v>
      </c>
      <c r="H496" s="7" t="s">
        <v>11</v>
      </c>
      <c r="I496" s="7" t="s">
        <v>12</v>
      </c>
      <c r="J496">
        <f t="shared" si="16"/>
        <v>1983</v>
      </c>
      <c r="K496" s="7"/>
      <c r="L496" s="7"/>
      <c r="M496" s="7"/>
      <c r="O496" s="18" t="str">
        <f>_xlfn.CONCAT(Table1[[#This Row],[date]]," ", Table1[[#This Row],[month]]," ",Table1[[#This Row],[year]])</f>
        <v>4 Jul 1991</v>
      </c>
      <c r="P496">
        <f t="shared" si="17"/>
        <v>31</v>
      </c>
    </row>
    <row r="497" spans="1:16" x14ac:dyDescent="0.3">
      <c r="A497" s="9" t="s">
        <v>526</v>
      </c>
      <c r="B497" s="7">
        <v>1999</v>
      </c>
      <c r="C497" s="7" t="s">
        <v>14</v>
      </c>
      <c r="D497" s="7">
        <v>20</v>
      </c>
      <c r="E497" s="7">
        <v>3</v>
      </c>
      <c r="F497" s="21">
        <v>4466.62</v>
      </c>
      <c r="G497" s="7" t="s">
        <v>10</v>
      </c>
      <c r="H497" s="7" t="s">
        <v>10</v>
      </c>
      <c r="I497" s="7" t="s">
        <v>22</v>
      </c>
      <c r="J497">
        <f t="shared" si="16"/>
        <v>1983</v>
      </c>
      <c r="K497" s="7"/>
      <c r="L497" s="7"/>
      <c r="M497" s="7"/>
      <c r="O497" s="18" t="str">
        <f>_xlfn.CONCAT(Table1[[#This Row],[date]]," ", Table1[[#This Row],[month]]," ",Table1[[#This Row],[year]])</f>
        <v>20 Nov 1999</v>
      </c>
      <c r="P497">
        <f t="shared" si="17"/>
        <v>23</v>
      </c>
    </row>
    <row r="498" spans="1:16" x14ac:dyDescent="0.3">
      <c r="A498" s="9" t="s">
        <v>527</v>
      </c>
      <c r="B498" s="7">
        <v>2004</v>
      </c>
      <c r="C498" s="7" t="s">
        <v>9</v>
      </c>
      <c r="D498" s="7">
        <v>18</v>
      </c>
      <c r="E498" s="7">
        <v>0</v>
      </c>
      <c r="F498" s="21">
        <v>4468.25</v>
      </c>
      <c r="G498" s="7" t="s">
        <v>10</v>
      </c>
      <c r="H498" s="7" t="s">
        <v>10</v>
      </c>
      <c r="I498" s="7" t="s">
        <v>22</v>
      </c>
      <c r="J498">
        <f t="shared" si="16"/>
        <v>1983</v>
      </c>
      <c r="K498" s="7"/>
      <c r="L498" s="7"/>
      <c r="M498" s="7"/>
      <c r="O498" s="18" t="str">
        <f>_xlfn.CONCAT(Table1[[#This Row],[date]]," ", Table1[[#This Row],[month]]," ",Table1[[#This Row],[year]])</f>
        <v>18 Jul 2004</v>
      </c>
      <c r="P498">
        <f t="shared" si="17"/>
        <v>18</v>
      </c>
    </row>
    <row r="499" spans="1:16" x14ac:dyDescent="0.3">
      <c r="A499" s="9" t="s">
        <v>528</v>
      </c>
      <c r="B499" s="7">
        <v>1992</v>
      </c>
      <c r="C499" s="7" t="s">
        <v>9</v>
      </c>
      <c r="D499" s="7">
        <v>12</v>
      </c>
      <c r="E499" s="7">
        <v>0</v>
      </c>
      <c r="F499" s="21">
        <v>4488.58</v>
      </c>
      <c r="G499" s="7" t="s">
        <v>10</v>
      </c>
      <c r="H499" s="7" t="s">
        <v>11</v>
      </c>
      <c r="I499" s="7" t="s">
        <v>22</v>
      </c>
      <c r="J499">
        <f t="shared" si="16"/>
        <v>1983</v>
      </c>
      <c r="K499" s="7"/>
      <c r="L499" s="7"/>
      <c r="M499" s="7"/>
      <c r="O499" s="18" t="str">
        <f>_xlfn.CONCAT(Table1[[#This Row],[date]]," ", Table1[[#This Row],[month]]," ",Table1[[#This Row],[year]])</f>
        <v>12 Jul 1992</v>
      </c>
      <c r="P499">
        <f t="shared" si="17"/>
        <v>30</v>
      </c>
    </row>
    <row r="500" spans="1:16" x14ac:dyDescent="0.3">
      <c r="A500" s="9" t="s">
        <v>529</v>
      </c>
      <c r="B500" s="7">
        <v>1988</v>
      </c>
      <c r="C500" s="7" t="s">
        <v>17</v>
      </c>
      <c r="D500" s="7">
        <v>26</v>
      </c>
      <c r="E500" s="7">
        <v>0</v>
      </c>
      <c r="F500" s="21">
        <v>4500.34</v>
      </c>
      <c r="G500" s="7" t="s">
        <v>10</v>
      </c>
      <c r="H500" s="7" t="s">
        <v>15</v>
      </c>
      <c r="I500" s="7" t="s">
        <v>355</v>
      </c>
      <c r="J500">
        <f t="shared" si="16"/>
        <v>1983</v>
      </c>
      <c r="K500" s="7"/>
      <c r="L500" s="7"/>
      <c r="M500" s="7"/>
      <c r="O500" s="18" t="str">
        <f>_xlfn.CONCAT(Table1[[#This Row],[date]]," ", Table1[[#This Row],[month]]," ",Table1[[#This Row],[year]])</f>
        <v>26 Jun 1988</v>
      </c>
      <c r="P500">
        <f t="shared" si="17"/>
        <v>34</v>
      </c>
    </row>
    <row r="501" spans="1:16" x14ac:dyDescent="0.3">
      <c r="A501" s="9" t="s">
        <v>530</v>
      </c>
      <c r="B501" s="7">
        <v>1997</v>
      </c>
      <c r="C501" s="7" t="s">
        <v>36</v>
      </c>
      <c r="D501" s="7">
        <v>13</v>
      </c>
      <c r="E501" s="7">
        <v>4</v>
      </c>
      <c r="F501" s="21">
        <v>4504.66</v>
      </c>
      <c r="G501" s="7" t="s">
        <v>15</v>
      </c>
      <c r="H501" s="7" t="s">
        <v>10</v>
      </c>
      <c r="I501" s="7" t="s">
        <v>12</v>
      </c>
      <c r="J501">
        <f t="shared" si="16"/>
        <v>1983</v>
      </c>
      <c r="K501" s="7"/>
      <c r="L501" s="7"/>
      <c r="M501" s="7"/>
      <c r="O501" s="18" t="str">
        <f>_xlfn.CONCAT(Table1[[#This Row],[date]]," ", Table1[[#This Row],[month]]," ",Table1[[#This Row],[year]])</f>
        <v>13 Oct 1997</v>
      </c>
      <c r="P501">
        <f t="shared" si="17"/>
        <v>25</v>
      </c>
    </row>
    <row r="502" spans="1:16" x14ac:dyDescent="0.3">
      <c r="A502" s="9" t="s">
        <v>531</v>
      </c>
      <c r="B502" s="7">
        <v>1982</v>
      </c>
      <c r="C502" s="7" t="s">
        <v>19</v>
      </c>
      <c r="D502" s="7">
        <v>27</v>
      </c>
      <c r="E502" s="7">
        <v>3</v>
      </c>
      <c r="F502" s="21">
        <v>4511.41</v>
      </c>
      <c r="G502" s="7" t="s">
        <v>10</v>
      </c>
      <c r="H502" s="7" t="s">
        <v>11</v>
      </c>
      <c r="I502" s="7" t="s">
        <v>12</v>
      </c>
      <c r="J502">
        <f t="shared" si="16"/>
        <v>1983</v>
      </c>
      <c r="K502" s="7"/>
      <c r="L502" s="7"/>
      <c r="M502" s="7"/>
      <c r="O502" s="18" t="str">
        <f>_xlfn.CONCAT(Table1[[#This Row],[date]]," ", Table1[[#This Row],[month]]," ",Table1[[#This Row],[year]])</f>
        <v>27 Sep 1982</v>
      </c>
      <c r="P502">
        <f t="shared" si="17"/>
        <v>40</v>
      </c>
    </row>
    <row r="503" spans="1:16" x14ac:dyDescent="0.3">
      <c r="A503" s="9" t="s">
        <v>532</v>
      </c>
      <c r="B503" s="7">
        <v>1980</v>
      </c>
      <c r="C503" s="7" t="s">
        <v>17</v>
      </c>
      <c r="D503" s="7">
        <v>16</v>
      </c>
      <c r="E503" s="7">
        <v>2</v>
      </c>
      <c r="F503" s="21">
        <v>4515.71</v>
      </c>
      <c r="G503" s="7" t="s">
        <v>10</v>
      </c>
      <c r="H503" s="7" t="s">
        <v>11</v>
      </c>
      <c r="I503" s="7" t="s">
        <v>12</v>
      </c>
      <c r="J503">
        <f t="shared" si="16"/>
        <v>1983</v>
      </c>
      <c r="K503" s="7"/>
      <c r="L503" s="7"/>
      <c r="M503" s="7"/>
      <c r="O503" s="18" t="str">
        <f>_xlfn.CONCAT(Table1[[#This Row],[date]]," ", Table1[[#This Row],[month]]," ",Table1[[#This Row],[year]])</f>
        <v>16 Jun 1980</v>
      </c>
      <c r="P503">
        <f t="shared" si="17"/>
        <v>42</v>
      </c>
    </row>
    <row r="504" spans="1:16" x14ac:dyDescent="0.3">
      <c r="A504" s="9" t="s">
        <v>533</v>
      </c>
      <c r="B504" s="7">
        <v>2003</v>
      </c>
      <c r="C504" s="7" t="s">
        <v>36</v>
      </c>
      <c r="D504" s="7">
        <v>2</v>
      </c>
      <c r="E504" s="7">
        <v>0</v>
      </c>
      <c r="F504" s="21">
        <v>4518.3999999999996</v>
      </c>
      <c r="G504" s="7" t="s">
        <v>10</v>
      </c>
      <c r="H504" s="7" t="s">
        <v>11</v>
      </c>
      <c r="I504" s="7" t="s">
        <v>534</v>
      </c>
      <c r="J504">
        <f t="shared" si="16"/>
        <v>1983</v>
      </c>
      <c r="K504" s="7"/>
      <c r="L504" s="7"/>
      <c r="M504" s="7"/>
      <c r="O504" s="18" t="str">
        <f>_xlfn.CONCAT(Table1[[#This Row],[date]]," ", Table1[[#This Row],[month]]," ",Table1[[#This Row],[year]])</f>
        <v>2 Oct 2003</v>
      </c>
      <c r="P504">
        <f t="shared" si="17"/>
        <v>19</v>
      </c>
    </row>
    <row r="505" spans="1:16" x14ac:dyDescent="0.3">
      <c r="A505" s="9" t="s">
        <v>535</v>
      </c>
      <c r="B505" s="7">
        <v>1987</v>
      </c>
      <c r="C505" s="7" t="s">
        <v>29</v>
      </c>
      <c r="D505" s="7">
        <v>5</v>
      </c>
      <c r="E505" s="7">
        <v>3</v>
      </c>
      <c r="F505" s="21">
        <v>4518.7700000000004</v>
      </c>
      <c r="G505" s="7" t="s">
        <v>10</v>
      </c>
      <c r="H505" s="7" t="s">
        <v>11</v>
      </c>
      <c r="I505" s="7" t="s">
        <v>22</v>
      </c>
      <c r="J505">
        <f t="shared" si="16"/>
        <v>1983</v>
      </c>
      <c r="K505" s="7"/>
      <c r="L505" s="7"/>
      <c r="M505" s="7"/>
      <c r="O505" s="18" t="str">
        <f>_xlfn.CONCAT(Table1[[#This Row],[date]]," ", Table1[[#This Row],[month]]," ",Table1[[#This Row],[year]])</f>
        <v>5 Dec 1987</v>
      </c>
      <c r="P505">
        <f t="shared" si="17"/>
        <v>35</v>
      </c>
    </row>
    <row r="506" spans="1:16" x14ac:dyDescent="0.3">
      <c r="A506" s="9" t="s">
        <v>536</v>
      </c>
      <c r="B506" s="7">
        <v>1988</v>
      </c>
      <c r="C506" s="7" t="s">
        <v>29</v>
      </c>
      <c r="D506" s="7">
        <v>21</v>
      </c>
      <c r="E506" s="7">
        <v>0</v>
      </c>
      <c r="F506" s="21">
        <v>4518.83</v>
      </c>
      <c r="G506" s="7" t="s">
        <v>10</v>
      </c>
      <c r="H506" s="7" t="s">
        <v>10</v>
      </c>
      <c r="I506" s="7" t="s">
        <v>355</v>
      </c>
      <c r="J506">
        <f t="shared" si="16"/>
        <v>1983</v>
      </c>
      <c r="K506" s="7"/>
      <c r="L506" s="7"/>
      <c r="M506" s="7"/>
      <c r="O506" s="18" t="str">
        <f>_xlfn.CONCAT(Table1[[#This Row],[date]]," ", Table1[[#This Row],[month]]," ",Table1[[#This Row],[year]])</f>
        <v>21 Dec 1988</v>
      </c>
      <c r="P506">
        <f t="shared" si="17"/>
        <v>34</v>
      </c>
    </row>
    <row r="507" spans="1:16" x14ac:dyDescent="0.3">
      <c r="A507" s="9" t="s">
        <v>537</v>
      </c>
      <c r="B507" s="7">
        <v>1992</v>
      </c>
      <c r="C507" s="7" t="s">
        <v>34</v>
      </c>
      <c r="D507" s="7">
        <v>13</v>
      </c>
      <c r="E507" s="7">
        <v>1</v>
      </c>
      <c r="F507" s="21">
        <v>4527.18</v>
      </c>
      <c r="G507" s="7" t="s">
        <v>10</v>
      </c>
      <c r="H507" s="7" t="s">
        <v>10</v>
      </c>
      <c r="I507" s="7" t="s">
        <v>22</v>
      </c>
      <c r="J507">
        <f t="shared" si="16"/>
        <v>1983</v>
      </c>
      <c r="K507" s="7"/>
      <c r="L507" s="7"/>
      <c r="M507" s="7"/>
      <c r="O507" s="18" t="str">
        <f>_xlfn.CONCAT(Table1[[#This Row],[date]]," ", Table1[[#This Row],[month]]," ",Table1[[#This Row],[year]])</f>
        <v>13 Aug 1992</v>
      </c>
      <c r="P507">
        <f t="shared" si="17"/>
        <v>30</v>
      </c>
    </row>
    <row r="508" spans="1:16" x14ac:dyDescent="0.3">
      <c r="A508" s="9" t="s">
        <v>538</v>
      </c>
      <c r="B508" s="7">
        <v>1993</v>
      </c>
      <c r="C508" s="7" t="s">
        <v>17</v>
      </c>
      <c r="D508" s="7">
        <v>29</v>
      </c>
      <c r="E508" s="7">
        <v>2</v>
      </c>
      <c r="F508" s="21">
        <v>4529.4799999999996</v>
      </c>
      <c r="G508" s="7" t="s">
        <v>10</v>
      </c>
      <c r="H508" s="7" t="s">
        <v>15</v>
      </c>
      <c r="I508" s="7" t="s">
        <v>41</v>
      </c>
      <c r="J508">
        <f t="shared" si="16"/>
        <v>1983</v>
      </c>
      <c r="K508" s="7"/>
      <c r="L508" s="7"/>
      <c r="M508" s="7"/>
      <c r="O508" s="18" t="str">
        <f>_xlfn.CONCAT(Table1[[#This Row],[date]]," ", Table1[[#This Row],[month]]," ",Table1[[#This Row],[year]])</f>
        <v>29 Jun 1993</v>
      </c>
      <c r="P508">
        <f t="shared" si="17"/>
        <v>29</v>
      </c>
    </row>
    <row r="509" spans="1:16" x14ac:dyDescent="0.3">
      <c r="A509" s="9" t="s">
        <v>539</v>
      </c>
      <c r="B509" s="7">
        <v>1988</v>
      </c>
      <c r="C509" s="7" t="s">
        <v>17</v>
      </c>
      <c r="D509" s="7">
        <v>13</v>
      </c>
      <c r="E509" s="7">
        <v>1</v>
      </c>
      <c r="F509" s="21">
        <v>4536.26</v>
      </c>
      <c r="G509" s="7" t="s">
        <v>10</v>
      </c>
      <c r="H509" s="7" t="s">
        <v>10</v>
      </c>
      <c r="I509" s="7" t="s">
        <v>41</v>
      </c>
      <c r="J509">
        <f t="shared" si="16"/>
        <v>1983</v>
      </c>
      <c r="K509" s="7"/>
      <c r="L509" s="7"/>
      <c r="M509" s="7"/>
      <c r="O509" s="18" t="str">
        <f>_xlfn.CONCAT(Table1[[#This Row],[date]]," ", Table1[[#This Row],[month]]," ",Table1[[#This Row],[year]])</f>
        <v>13 Jun 1988</v>
      </c>
      <c r="P509">
        <f t="shared" si="17"/>
        <v>34</v>
      </c>
    </row>
    <row r="510" spans="1:16" x14ac:dyDescent="0.3">
      <c r="A510" s="9" t="s">
        <v>540</v>
      </c>
      <c r="B510" s="7">
        <v>1990</v>
      </c>
      <c r="C510" s="7" t="s">
        <v>14</v>
      </c>
      <c r="D510" s="7">
        <v>17</v>
      </c>
      <c r="E510" s="7">
        <v>0</v>
      </c>
      <c r="F510" s="21">
        <v>4544.2299999999996</v>
      </c>
      <c r="G510" s="7" t="s">
        <v>10</v>
      </c>
      <c r="H510" s="7" t="s">
        <v>15</v>
      </c>
      <c r="I510" s="7" t="s">
        <v>246</v>
      </c>
      <c r="J510">
        <f t="shared" si="16"/>
        <v>1983</v>
      </c>
      <c r="K510" s="7"/>
      <c r="L510" s="7"/>
      <c r="M510" s="7"/>
      <c r="O510" s="18" t="str">
        <f>_xlfn.CONCAT(Table1[[#This Row],[date]]," ", Table1[[#This Row],[month]]," ",Table1[[#This Row],[year]])</f>
        <v>17 Nov 1990</v>
      </c>
      <c r="P510">
        <f t="shared" si="17"/>
        <v>32</v>
      </c>
    </row>
    <row r="511" spans="1:16" x14ac:dyDescent="0.3">
      <c r="A511" s="9" t="s">
        <v>541</v>
      </c>
      <c r="B511" s="7">
        <v>2004</v>
      </c>
      <c r="C511" s="7" t="s">
        <v>29</v>
      </c>
      <c r="D511" s="7">
        <v>22</v>
      </c>
      <c r="E511" s="7">
        <v>4</v>
      </c>
      <c r="F511" s="21">
        <v>4561.1899999999996</v>
      </c>
      <c r="G511" s="7" t="s">
        <v>10</v>
      </c>
      <c r="H511" s="7" t="s">
        <v>10</v>
      </c>
      <c r="I511" s="7" t="s">
        <v>246</v>
      </c>
      <c r="J511">
        <f t="shared" si="16"/>
        <v>1983</v>
      </c>
      <c r="K511" s="7"/>
      <c r="L511" s="7"/>
      <c r="M511" s="7"/>
      <c r="O511" s="18" t="str">
        <f>_xlfn.CONCAT(Table1[[#This Row],[date]]," ", Table1[[#This Row],[month]]," ",Table1[[#This Row],[year]])</f>
        <v>22 Dec 2004</v>
      </c>
      <c r="P511">
        <f t="shared" si="17"/>
        <v>18</v>
      </c>
    </row>
    <row r="512" spans="1:16" x14ac:dyDescent="0.3">
      <c r="A512" s="9" t="s">
        <v>542</v>
      </c>
      <c r="B512" s="7">
        <v>1990</v>
      </c>
      <c r="C512" s="7" t="s">
        <v>19</v>
      </c>
      <c r="D512" s="7">
        <v>20</v>
      </c>
      <c r="E512" s="7">
        <v>1</v>
      </c>
      <c r="F512" s="21">
        <v>4562.84</v>
      </c>
      <c r="G512" s="7" t="s">
        <v>10</v>
      </c>
      <c r="H512" s="7" t="s">
        <v>10</v>
      </c>
      <c r="I512" s="7" t="s">
        <v>12</v>
      </c>
      <c r="J512">
        <f t="shared" si="16"/>
        <v>1983</v>
      </c>
      <c r="K512" s="7"/>
      <c r="L512" s="7"/>
      <c r="M512" s="7"/>
      <c r="O512" s="18" t="str">
        <f>_xlfn.CONCAT(Table1[[#This Row],[date]]," ", Table1[[#This Row],[month]]," ",Table1[[#This Row],[year]])</f>
        <v>20 Sep 1990</v>
      </c>
      <c r="P512">
        <f t="shared" si="17"/>
        <v>32</v>
      </c>
    </row>
    <row r="513" spans="1:16" x14ac:dyDescent="0.3">
      <c r="A513" s="9" t="s">
        <v>543</v>
      </c>
      <c r="B513" s="7">
        <v>1996</v>
      </c>
      <c r="C513" s="7" t="s">
        <v>29</v>
      </c>
      <c r="D513" s="7">
        <v>25</v>
      </c>
      <c r="E513" s="7">
        <v>2</v>
      </c>
      <c r="F513" s="21">
        <v>4564.1899999999996</v>
      </c>
      <c r="G513" s="7" t="s">
        <v>10</v>
      </c>
      <c r="H513" s="7" t="s">
        <v>10</v>
      </c>
      <c r="I513" s="7" t="s">
        <v>246</v>
      </c>
      <c r="J513">
        <f t="shared" si="16"/>
        <v>1983</v>
      </c>
      <c r="K513" s="7"/>
      <c r="L513" s="7"/>
      <c r="M513" s="7"/>
      <c r="O513" s="18" t="str">
        <f>_xlfn.CONCAT(Table1[[#This Row],[date]]," ", Table1[[#This Row],[month]]," ",Table1[[#This Row],[year]])</f>
        <v>25 Dec 1996</v>
      </c>
      <c r="P513">
        <f t="shared" si="17"/>
        <v>26</v>
      </c>
    </row>
    <row r="514" spans="1:16" x14ac:dyDescent="0.3">
      <c r="A514" s="9" t="s">
        <v>544</v>
      </c>
      <c r="B514" s="7">
        <v>1989</v>
      </c>
      <c r="C514" s="7" t="s">
        <v>19</v>
      </c>
      <c r="D514" s="7">
        <v>18</v>
      </c>
      <c r="E514" s="7">
        <v>0</v>
      </c>
      <c r="F514" s="21">
        <v>4571.41</v>
      </c>
      <c r="G514" s="7" t="s">
        <v>10</v>
      </c>
      <c r="H514" s="7" t="s">
        <v>10</v>
      </c>
      <c r="I514" s="7" t="s">
        <v>22</v>
      </c>
      <c r="J514">
        <f t="shared" ref="J514:J577" si="18">ROUND(AVERAGE(B:B),0)</f>
        <v>1983</v>
      </c>
      <c r="K514" s="7"/>
      <c r="L514" s="7"/>
      <c r="M514" s="7"/>
      <c r="O514" s="18" t="str">
        <f>_xlfn.CONCAT(Table1[[#This Row],[date]]," ", Table1[[#This Row],[month]]," ",Table1[[#This Row],[year]])</f>
        <v>18 Sep 1989</v>
      </c>
      <c r="P514">
        <f t="shared" si="17"/>
        <v>33</v>
      </c>
    </row>
    <row r="515" spans="1:16" x14ac:dyDescent="0.3">
      <c r="A515" s="9" t="s">
        <v>545</v>
      </c>
      <c r="B515" s="7">
        <v>2000</v>
      </c>
      <c r="C515" s="7" t="s">
        <v>9</v>
      </c>
      <c r="D515" s="7">
        <v>2</v>
      </c>
      <c r="E515" s="7">
        <v>0</v>
      </c>
      <c r="F515" s="21">
        <v>4608.03</v>
      </c>
      <c r="G515" s="7" t="s">
        <v>10</v>
      </c>
      <c r="H515" s="7" t="s">
        <v>11</v>
      </c>
      <c r="I515" s="7" t="s">
        <v>41</v>
      </c>
      <c r="J515">
        <f t="shared" si="18"/>
        <v>1983</v>
      </c>
      <c r="K515" s="7"/>
      <c r="L515" s="7"/>
      <c r="M515" s="7"/>
      <c r="O515" s="18" t="str">
        <f>_xlfn.CONCAT(Table1[[#This Row],[date]]," ", Table1[[#This Row],[month]]," ",Table1[[#This Row],[year]])</f>
        <v>2 Jul 2000</v>
      </c>
      <c r="P515">
        <f t="shared" ref="P515:P578" si="19">DATEDIF(O515,"8-6-2023","y")</f>
        <v>22</v>
      </c>
    </row>
    <row r="516" spans="1:16" x14ac:dyDescent="0.3">
      <c r="A516" s="9" t="s">
        <v>546</v>
      </c>
      <c r="B516" s="7">
        <v>1998</v>
      </c>
      <c r="C516" s="7" t="s">
        <v>17</v>
      </c>
      <c r="D516" s="7">
        <v>29</v>
      </c>
      <c r="E516" s="7">
        <v>3</v>
      </c>
      <c r="F516" s="21">
        <v>4618.08</v>
      </c>
      <c r="G516" s="7" t="s">
        <v>10</v>
      </c>
      <c r="H516" s="7" t="s">
        <v>15</v>
      </c>
      <c r="I516" s="7" t="s">
        <v>22</v>
      </c>
      <c r="J516">
        <f t="shared" si="18"/>
        <v>1983</v>
      </c>
      <c r="K516" s="7"/>
      <c r="L516" s="7"/>
      <c r="M516" s="7"/>
      <c r="O516" s="18" t="str">
        <f>_xlfn.CONCAT(Table1[[#This Row],[date]]," ", Table1[[#This Row],[month]]," ",Table1[[#This Row],[year]])</f>
        <v>29 Jun 1998</v>
      </c>
      <c r="P516">
        <f t="shared" si="19"/>
        <v>24</v>
      </c>
    </row>
    <row r="517" spans="1:16" x14ac:dyDescent="0.3">
      <c r="A517" s="9" t="s">
        <v>547</v>
      </c>
      <c r="B517" s="7">
        <v>1985</v>
      </c>
      <c r="C517" s="7" t="s">
        <v>17</v>
      </c>
      <c r="D517" s="7">
        <v>22</v>
      </c>
      <c r="E517" s="7">
        <v>0</v>
      </c>
      <c r="F517" s="21">
        <v>4646.76</v>
      </c>
      <c r="G517" s="7" t="s">
        <v>15</v>
      </c>
      <c r="H517" s="7" t="s">
        <v>15</v>
      </c>
      <c r="I517" s="7" t="s">
        <v>41</v>
      </c>
      <c r="J517">
        <f t="shared" si="18"/>
        <v>1983</v>
      </c>
      <c r="K517" s="7"/>
      <c r="L517" s="7"/>
      <c r="M517" s="7"/>
      <c r="O517" s="18" t="str">
        <f>_xlfn.CONCAT(Table1[[#This Row],[date]]," ", Table1[[#This Row],[month]]," ",Table1[[#This Row],[year]])</f>
        <v>22 Jun 1985</v>
      </c>
      <c r="P517">
        <f t="shared" si="19"/>
        <v>37</v>
      </c>
    </row>
    <row r="518" spans="1:16" x14ac:dyDescent="0.3">
      <c r="A518" s="9" t="s">
        <v>548</v>
      </c>
      <c r="B518" s="7">
        <v>1996</v>
      </c>
      <c r="C518" s="7" t="s">
        <v>36</v>
      </c>
      <c r="D518" s="7">
        <v>25</v>
      </c>
      <c r="E518" s="7">
        <v>3</v>
      </c>
      <c r="F518" s="21">
        <v>4661.29</v>
      </c>
      <c r="G518" s="7" t="s">
        <v>10</v>
      </c>
      <c r="H518" s="7" t="s">
        <v>15</v>
      </c>
      <c r="I518" s="7" t="s">
        <v>355</v>
      </c>
      <c r="J518">
        <f t="shared" si="18"/>
        <v>1983</v>
      </c>
      <c r="K518" s="7"/>
      <c r="L518" s="7"/>
      <c r="M518" s="7"/>
      <c r="O518" s="18" t="str">
        <f>_xlfn.CONCAT(Table1[[#This Row],[date]]," ", Table1[[#This Row],[month]]," ",Table1[[#This Row],[year]])</f>
        <v>25 Oct 1996</v>
      </c>
      <c r="P518">
        <f t="shared" si="19"/>
        <v>26</v>
      </c>
    </row>
    <row r="519" spans="1:16" x14ac:dyDescent="0.3">
      <c r="A519" s="9" t="s">
        <v>549</v>
      </c>
      <c r="B519" s="7">
        <v>1990</v>
      </c>
      <c r="C519" s="7" t="s">
        <v>34</v>
      </c>
      <c r="D519" s="7">
        <v>5</v>
      </c>
      <c r="E519" s="7">
        <v>1</v>
      </c>
      <c r="F519" s="21">
        <v>4667.6099999999997</v>
      </c>
      <c r="G519" s="7" t="s">
        <v>11</v>
      </c>
      <c r="H519" s="7" t="s">
        <v>11</v>
      </c>
      <c r="I519" s="7" t="s">
        <v>167</v>
      </c>
      <c r="J519">
        <f t="shared" si="18"/>
        <v>1983</v>
      </c>
      <c r="K519" s="7"/>
      <c r="L519" s="7"/>
      <c r="M519" s="7"/>
      <c r="O519" s="18" t="str">
        <f>_xlfn.CONCAT(Table1[[#This Row],[date]]," ", Table1[[#This Row],[month]]," ",Table1[[#This Row],[year]])</f>
        <v>5 Aug 1990</v>
      </c>
      <c r="P519">
        <f t="shared" si="19"/>
        <v>32</v>
      </c>
    </row>
    <row r="520" spans="1:16" x14ac:dyDescent="0.3">
      <c r="A520" s="9" t="s">
        <v>550</v>
      </c>
      <c r="B520" s="7">
        <v>1990</v>
      </c>
      <c r="C520" s="7" t="s">
        <v>19</v>
      </c>
      <c r="D520" s="7">
        <v>26</v>
      </c>
      <c r="E520" s="7">
        <v>2</v>
      </c>
      <c r="F520" s="21">
        <v>4670.6400000000003</v>
      </c>
      <c r="G520" s="7" t="s">
        <v>10</v>
      </c>
      <c r="H520" s="7" t="s">
        <v>10</v>
      </c>
      <c r="I520" s="7" t="s">
        <v>41</v>
      </c>
      <c r="J520">
        <f t="shared" si="18"/>
        <v>1983</v>
      </c>
      <c r="K520" s="7"/>
      <c r="L520" s="7"/>
      <c r="M520" s="7"/>
      <c r="O520" s="18" t="str">
        <f>_xlfn.CONCAT(Table1[[#This Row],[date]]," ", Table1[[#This Row],[month]]," ",Table1[[#This Row],[year]])</f>
        <v>26 Sep 1990</v>
      </c>
      <c r="P520">
        <f t="shared" si="19"/>
        <v>32</v>
      </c>
    </row>
    <row r="521" spans="1:16" x14ac:dyDescent="0.3">
      <c r="A521" s="9" t="s">
        <v>551</v>
      </c>
      <c r="B521" s="7">
        <v>1990</v>
      </c>
      <c r="C521" s="7" t="s">
        <v>9</v>
      </c>
      <c r="D521" s="7">
        <v>13</v>
      </c>
      <c r="E521" s="7">
        <v>2</v>
      </c>
      <c r="F521" s="21">
        <v>4673.3900000000003</v>
      </c>
      <c r="G521" s="7" t="s">
        <v>10</v>
      </c>
      <c r="H521" s="7" t="s">
        <v>15</v>
      </c>
      <c r="I521" s="7" t="s">
        <v>12</v>
      </c>
      <c r="J521">
        <f t="shared" si="18"/>
        <v>1983</v>
      </c>
      <c r="K521" s="7"/>
      <c r="L521" s="7"/>
      <c r="M521" s="7"/>
      <c r="O521" s="18" t="str">
        <f>_xlfn.CONCAT(Table1[[#This Row],[date]]," ", Table1[[#This Row],[month]]," ",Table1[[#This Row],[year]])</f>
        <v>13 Jul 1990</v>
      </c>
      <c r="P521">
        <f t="shared" si="19"/>
        <v>32</v>
      </c>
    </row>
    <row r="522" spans="1:16" x14ac:dyDescent="0.3">
      <c r="A522" s="9" t="s">
        <v>552</v>
      </c>
      <c r="B522" s="7">
        <v>1979</v>
      </c>
      <c r="C522" s="7" t="s">
        <v>36</v>
      </c>
      <c r="D522" s="7">
        <v>18</v>
      </c>
      <c r="E522" s="7">
        <v>2</v>
      </c>
      <c r="F522" s="21">
        <v>4674.2</v>
      </c>
      <c r="G522" s="7" t="s">
        <v>10</v>
      </c>
      <c r="H522" s="7" t="s">
        <v>15</v>
      </c>
      <c r="I522" s="7" t="s">
        <v>12</v>
      </c>
      <c r="J522">
        <f t="shared" si="18"/>
        <v>1983</v>
      </c>
      <c r="K522" s="7"/>
      <c r="L522" s="7"/>
      <c r="M522" s="7"/>
      <c r="O522" s="18" t="str">
        <f>_xlfn.CONCAT(Table1[[#This Row],[date]]," ", Table1[[#This Row],[month]]," ",Table1[[#This Row],[year]])</f>
        <v>18 Oct 1979</v>
      </c>
      <c r="P522">
        <f t="shared" si="19"/>
        <v>43</v>
      </c>
    </row>
    <row r="523" spans="1:16" x14ac:dyDescent="0.3">
      <c r="A523" s="9" t="s">
        <v>553</v>
      </c>
      <c r="B523" s="7">
        <v>2003</v>
      </c>
      <c r="C523" s="7" t="s">
        <v>36</v>
      </c>
      <c r="D523" s="7">
        <v>4</v>
      </c>
      <c r="E523" s="7">
        <v>0</v>
      </c>
      <c r="F523" s="21">
        <v>4678.8</v>
      </c>
      <c r="G523" s="7" t="s">
        <v>10</v>
      </c>
      <c r="H523" s="7" t="s">
        <v>15</v>
      </c>
      <c r="I523" s="7" t="s">
        <v>299</v>
      </c>
      <c r="J523">
        <f t="shared" si="18"/>
        <v>1983</v>
      </c>
      <c r="K523" s="7"/>
      <c r="L523" s="7"/>
      <c r="M523" s="7"/>
      <c r="O523" s="18" t="str">
        <f>_xlfn.CONCAT(Table1[[#This Row],[date]]," ", Table1[[#This Row],[month]]," ",Table1[[#This Row],[year]])</f>
        <v>4 Oct 2003</v>
      </c>
      <c r="P523">
        <f t="shared" si="19"/>
        <v>19</v>
      </c>
    </row>
    <row r="524" spans="1:16" x14ac:dyDescent="0.3">
      <c r="A524" s="9" t="s">
        <v>554</v>
      </c>
      <c r="B524" s="7">
        <v>1990</v>
      </c>
      <c r="C524" s="7" t="s">
        <v>19</v>
      </c>
      <c r="D524" s="7">
        <v>4</v>
      </c>
      <c r="E524" s="7">
        <v>2</v>
      </c>
      <c r="F524" s="21">
        <v>4686.3900000000003</v>
      </c>
      <c r="G524" s="7" t="s">
        <v>11</v>
      </c>
      <c r="H524" s="7" t="s">
        <v>11</v>
      </c>
      <c r="I524" s="7" t="s">
        <v>12</v>
      </c>
      <c r="J524">
        <f t="shared" si="18"/>
        <v>1983</v>
      </c>
      <c r="K524" s="7"/>
      <c r="L524" s="7"/>
      <c r="M524" s="7"/>
      <c r="O524" s="18" t="str">
        <f>_xlfn.CONCAT(Table1[[#This Row],[date]]," ", Table1[[#This Row],[month]]," ",Table1[[#This Row],[year]])</f>
        <v>4 Sep 1990</v>
      </c>
      <c r="P524">
        <f t="shared" si="19"/>
        <v>32</v>
      </c>
    </row>
    <row r="525" spans="1:16" x14ac:dyDescent="0.3">
      <c r="A525" s="9" t="s">
        <v>555</v>
      </c>
      <c r="B525" s="7">
        <v>2003</v>
      </c>
      <c r="C525" s="7" t="s">
        <v>17</v>
      </c>
      <c r="D525" s="7">
        <v>22</v>
      </c>
      <c r="E525" s="7">
        <v>5</v>
      </c>
      <c r="F525" s="21">
        <v>4687.8</v>
      </c>
      <c r="G525" s="7" t="s">
        <v>10</v>
      </c>
      <c r="H525" s="7" t="s">
        <v>11</v>
      </c>
      <c r="I525" s="7" t="s">
        <v>41</v>
      </c>
      <c r="J525">
        <f t="shared" si="18"/>
        <v>1983</v>
      </c>
      <c r="K525" s="7"/>
      <c r="L525" s="7"/>
      <c r="M525" s="7"/>
      <c r="O525" s="18" t="str">
        <f>_xlfn.CONCAT(Table1[[#This Row],[date]]," ", Table1[[#This Row],[month]]," ",Table1[[#This Row],[year]])</f>
        <v>22 Jun 2003</v>
      </c>
      <c r="P525">
        <f t="shared" si="19"/>
        <v>19</v>
      </c>
    </row>
    <row r="526" spans="1:16" x14ac:dyDescent="0.3">
      <c r="A526" s="9" t="s">
        <v>556</v>
      </c>
      <c r="B526" s="7">
        <v>1977</v>
      </c>
      <c r="C526" s="7" t="s">
        <v>29</v>
      </c>
      <c r="D526" s="7">
        <v>4</v>
      </c>
      <c r="E526" s="7">
        <v>2</v>
      </c>
      <c r="F526" s="21">
        <v>4699.47</v>
      </c>
      <c r="G526" s="7" t="s">
        <v>10</v>
      </c>
      <c r="H526" s="7" t="s">
        <v>11</v>
      </c>
      <c r="I526" s="7" t="s">
        <v>12</v>
      </c>
      <c r="J526">
        <f t="shared" si="18"/>
        <v>1983</v>
      </c>
      <c r="K526" s="7"/>
      <c r="L526" s="7"/>
      <c r="M526" s="7"/>
      <c r="O526" s="18" t="str">
        <f>_xlfn.CONCAT(Table1[[#This Row],[date]]," ", Table1[[#This Row],[month]]," ",Table1[[#This Row],[year]])</f>
        <v>4 Dec 1977</v>
      </c>
      <c r="P526">
        <f t="shared" si="19"/>
        <v>45</v>
      </c>
    </row>
    <row r="527" spans="1:16" x14ac:dyDescent="0.3">
      <c r="A527" s="9" t="s">
        <v>557</v>
      </c>
      <c r="B527" s="7">
        <v>1981</v>
      </c>
      <c r="C527" s="7" t="s">
        <v>34</v>
      </c>
      <c r="D527" s="7">
        <v>12</v>
      </c>
      <c r="E527" s="7">
        <v>1</v>
      </c>
      <c r="F527" s="21">
        <v>4712.12</v>
      </c>
      <c r="G527" s="7" t="s">
        <v>10</v>
      </c>
      <c r="H527" s="7" t="s">
        <v>11</v>
      </c>
      <c r="I527" s="7" t="s">
        <v>41</v>
      </c>
      <c r="J527">
        <f t="shared" si="18"/>
        <v>1983</v>
      </c>
      <c r="K527" s="7"/>
      <c r="L527" s="7"/>
      <c r="M527" s="7"/>
      <c r="O527" s="18" t="str">
        <f>_xlfn.CONCAT(Table1[[#This Row],[date]]," ", Table1[[#This Row],[month]]," ",Table1[[#This Row],[year]])</f>
        <v>12 Aug 1981</v>
      </c>
      <c r="P527">
        <f t="shared" si="19"/>
        <v>41</v>
      </c>
    </row>
    <row r="528" spans="1:16" x14ac:dyDescent="0.3">
      <c r="A528" s="9" t="s">
        <v>558</v>
      </c>
      <c r="B528" s="7">
        <v>1992</v>
      </c>
      <c r="C528" s="7" t="s">
        <v>36</v>
      </c>
      <c r="D528" s="7">
        <v>9</v>
      </c>
      <c r="E528" s="7">
        <v>1</v>
      </c>
      <c r="F528" s="21">
        <v>4718.2</v>
      </c>
      <c r="G528" s="7" t="s">
        <v>10</v>
      </c>
      <c r="H528" s="7" t="s">
        <v>11</v>
      </c>
      <c r="I528" s="7" t="s">
        <v>246</v>
      </c>
      <c r="J528">
        <f t="shared" si="18"/>
        <v>1983</v>
      </c>
      <c r="K528" s="7"/>
      <c r="L528" s="7"/>
      <c r="M528" s="7"/>
      <c r="O528" s="18" t="str">
        <f>_xlfn.CONCAT(Table1[[#This Row],[date]]," ", Table1[[#This Row],[month]]," ",Table1[[#This Row],[year]])</f>
        <v>9 Oct 1992</v>
      </c>
      <c r="P528">
        <f t="shared" si="19"/>
        <v>30</v>
      </c>
    </row>
    <row r="529" spans="1:16" x14ac:dyDescent="0.3">
      <c r="A529" s="9" t="s">
        <v>559</v>
      </c>
      <c r="B529" s="7">
        <v>1992</v>
      </c>
      <c r="C529" s="7" t="s">
        <v>19</v>
      </c>
      <c r="D529" s="7">
        <v>28</v>
      </c>
      <c r="E529" s="7">
        <v>1</v>
      </c>
      <c r="F529" s="21">
        <v>4719.5200000000004</v>
      </c>
      <c r="G529" s="7" t="s">
        <v>10</v>
      </c>
      <c r="H529" s="7" t="s">
        <v>10</v>
      </c>
      <c r="I529" s="7" t="s">
        <v>246</v>
      </c>
      <c r="J529">
        <f t="shared" si="18"/>
        <v>1983</v>
      </c>
      <c r="K529" s="7"/>
      <c r="L529" s="7"/>
      <c r="M529" s="7"/>
      <c r="O529" s="18" t="str">
        <f>_xlfn.CONCAT(Table1[[#This Row],[date]]," ", Table1[[#This Row],[month]]," ",Table1[[#This Row],[year]])</f>
        <v>28 Sep 1992</v>
      </c>
      <c r="P529">
        <f t="shared" si="19"/>
        <v>30</v>
      </c>
    </row>
    <row r="530" spans="1:16" x14ac:dyDescent="0.3">
      <c r="A530" s="9" t="s">
        <v>560</v>
      </c>
      <c r="B530" s="7">
        <v>1994</v>
      </c>
      <c r="C530" s="7" t="s">
        <v>34</v>
      </c>
      <c r="D530" s="7">
        <v>12</v>
      </c>
      <c r="E530" s="7">
        <v>2</v>
      </c>
      <c r="F530" s="21">
        <v>4719.74</v>
      </c>
      <c r="G530" s="7" t="s">
        <v>10</v>
      </c>
      <c r="H530" s="7" t="s">
        <v>15</v>
      </c>
      <c r="I530" s="7" t="s">
        <v>22</v>
      </c>
      <c r="J530">
        <f t="shared" si="18"/>
        <v>1983</v>
      </c>
      <c r="K530" s="7"/>
      <c r="L530" s="7"/>
      <c r="M530" s="7"/>
      <c r="O530" s="18" t="str">
        <f>_xlfn.CONCAT(Table1[[#This Row],[date]]," ", Table1[[#This Row],[month]]," ",Table1[[#This Row],[year]])</f>
        <v>12 Aug 1994</v>
      </c>
      <c r="P530">
        <f t="shared" si="19"/>
        <v>28</v>
      </c>
    </row>
    <row r="531" spans="1:16" x14ac:dyDescent="0.3">
      <c r="A531" s="9" t="s">
        <v>561</v>
      </c>
      <c r="B531" s="7">
        <v>1980</v>
      </c>
      <c r="C531" s="7" t="s">
        <v>9</v>
      </c>
      <c r="D531" s="7">
        <v>2</v>
      </c>
      <c r="E531" s="7">
        <v>2</v>
      </c>
      <c r="F531" s="21">
        <v>4728.71</v>
      </c>
      <c r="G531" s="7" t="s">
        <v>10</v>
      </c>
      <c r="H531" s="7" t="s">
        <v>11</v>
      </c>
      <c r="I531" s="7" t="s">
        <v>22</v>
      </c>
      <c r="J531">
        <f t="shared" si="18"/>
        <v>1983</v>
      </c>
      <c r="K531" s="7"/>
      <c r="L531" s="7"/>
      <c r="M531" s="7"/>
      <c r="O531" s="18" t="str">
        <f>_xlfn.CONCAT(Table1[[#This Row],[date]]," ", Table1[[#This Row],[month]]," ",Table1[[#This Row],[year]])</f>
        <v>2 Jul 1980</v>
      </c>
      <c r="P531">
        <f t="shared" si="19"/>
        <v>42</v>
      </c>
    </row>
    <row r="532" spans="1:16" x14ac:dyDescent="0.3">
      <c r="A532" s="9" t="s">
        <v>562</v>
      </c>
      <c r="B532" s="7">
        <v>1986</v>
      </c>
      <c r="C532" s="7" t="s">
        <v>19</v>
      </c>
      <c r="D532" s="7">
        <v>5</v>
      </c>
      <c r="E532" s="7">
        <v>3</v>
      </c>
      <c r="F532" s="21">
        <v>4734.6400000000003</v>
      </c>
      <c r="G532" s="7" t="s">
        <v>10</v>
      </c>
      <c r="H532" s="7" t="s">
        <v>15</v>
      </c>
      <c r="I532" s="7" t="s">
        <v>12</v>
      </c>
      <c r="J532">
        <f t="shared" si="18"/>
        <v>1983</v>
      </c>
      <c r="K532" s="7"/>
      <c r="L532" s="7"/>
      <c r="M532" s="7"/>
      <c r="O532" s="18" t="str">
        <f>_xlfn.CONCAT(Table1[[#This Row],[date]]," ", Table1[[#This Row],[month]]," ",Table1[[#This Row],[year]])</f>
        <v>5 Sep 1986</v>
      </c>
      <c r="P532">
        <f t="shared" si="19"/>
        <v>36</v>
      </c>
    </row>
    <row r="533" spans="1:16" x14ac:dyDescent="0.3">
      <c r="A533" s="9" t="s">
        <v>563</v>
      </c>
      <c r="B533" s="7">
        <v>1991</v>
      </c>
      <c r="C533" s="7" t="s">
        <v>36</v>
      </c>
      <c r="D533" s="7">
        <v>12</v>
      </c>
      <c r="E533" s="7">
        <v>1</v>
      </c>
      <c r="F533" s="21">
        <v>4738.2700000000004</v>
      </c>
      <c r="G533" s="7" t="s">
        <v>10</v>
      </c>
      <c r="H533" s="7" t="s">
        <v>11</v>
      </c>
      <c r="I533" s="7" t="s">
        <v>22</v>
      </c>
      <c r="J533">
        <f t="shared" si="18"/>
        <v>1983</v>
      </c>
      <c r="K533" s="7"/>
      <c r="L533" s="7"/>
      <c r="M533" s="7"/>
      <c r="O533" s="18" t="str">
        <f>_xlfn.CONCAT(Table1[[#This Row],[date]]," ", Table1[[#This Row],[month]]," ",Table1[[#This Row],[year]])</f>
        <v>12 Oct 1991</v>
      </c>
      <c r="P533">
        <f t="shared" si="19"/>
        <v>31</v>
      </c>
    </row>
    <row r="534" spans="1:16" x14ac:dyDescent="0.3">
      <c r="A534" s="9" t="s">
        <v>564</v>
      </c>
      <c r="B534" s="7">
        <v>2004</v>
      </c>
      <c r="C534" s="7" t="s">
        <v>14</v>
      </c>
      <c r="D534" s="7">
        <v>24</v>
      </c>
      <c r="E534" s="7">
        <v>0</v>
      </c>
      <c r="F534" s="21">
        <v>4740.78</v>
      </c>
      <c r="G534" s="7" t="s">
        <v>10</v>
      </c>
      <c r="H534" s="7" t="s">
        <v>11</v>
      </c>
      <c r="I534" s="7" t="s">
        <v>299</v>
      </c>
      <c r="J534">
        <f t="shared" si="18"/>
        <v>1983</v>
      </c>
      <c r="K534" s="7"/>
      <c r="L534" s="7"/>
      <c r="M534" s="7"/>
      <c r="O534" s="18" t="str">
        <f>_xlfn.CONCAT(Table1[[#This Row],[date]]," ", Table1[[#This Row],[month]]," ",Table1[[#This Row],[year]])</f>
        <v>24 Nov 2004</v>
      </c>
      <c r="P534">
        <f t="shared" si="19"/>
        <v>18</v>
      </c>
    </row>
    <row r="535" spans="1:16" x14ac:dyDescent="0.3">
      <c r="A535" s="9" t="s">
        <v>565</v>
      </c>
      <c r="B535" s="7">
        <v>1987</v>
      </c>
      <c r="C535" s="7" t="s">
        <v>17</v>
      </c>
      <c r="D535" s="7">
        <v>5</v>
      </c>
      <c r="E535" s="7">
        <v>1</v>
      </c>
      <c r="F535" s="21">
        <v>4746.34</v>
      </c>
      <c r="G535" s="7" t="s">
        <v>10</v>
      </c>
      <c r="H535" s="7" t="s">
        <v>10</v>
      </c>
      <c r="I535" s="7" t="s">
        <v>41</v>
      </c>
      <c r="J535">
        <f t="shared" si="18"/>
        <v>1983</v>
      </c>
      <c r="K535" s="7"/>
      <c r="L535" s="7"/>
      <c r="M535" s="7"/>
      <c r="O535" s="18" t="str">
        <f>_xlfn.CONCAT(Table1[[#This Row],[date]]," ", Table1[[#This Row],[month]]," ",Table1[[#This Row],[year]])</f>
        <v>5 Jun 1987</v>
      </c>
      <c r="P535">
        <f t="shared" si="19"/>
        <v>36</v>
      </c>
    </row>
    <row r="536" spans="1:16" x14ac:dyDescent="0.3">
      <c r="A536" s="9" t="s">
        <v>566</v>
      </c>
      <c r="B536" s="7">
        <v>1987</v>
      </c>
      <c r="C536" s="7" t="s">
        <v>19</v>
      </c>
      <c r="D536" s="7">
        <v>2</v>
      </c>
      <c r="E536" s="7">
        <v>1</v>
      </c>
      <c r="F536" s="21">
        <v>4747.05</v>
      </c>
      <c r="G536" s="7" t="s">
        <v>10</v>
      </c>
      <c r="H536" s="7" t="s">
        <v>10</v>
      </c>
      <c r="I536" s="7" t="s">
        <v>12</v>
      </c>
      <c r="J536">
        <f t="shared" si="18"/>
        <v>1983</v>
      </c>
      <c r="K536" s="7"/>
      <c r="L536" s="7"/>
      <c r="M536" s="7"/>
      <c r="O536" s="18" t="str">
        <f>_xlfn.CONCAT(Table1[[#This Row],[date]]," ", Table1[[#This Row],[month]]," ",Table1[[#This Row],[year]])</f>
        <v>2 Sep 1987</v>
      </c>
      <c r="P536">
        <f t="shared" si="19"/>
        <v>35</v>
      </c>
    </row>
    <row r="537" spans="1:16" x14ac:dyDescent="0.3">
      <c r="A537" s="9" t="s">
        <v>567</v>
      </c>
      <c r="B537" s="7">
        <v>1987</v>
      </c>
      <c r="C537" s="7" t="s">
        <v>14</v>
      </c>
      <c r="D537" s="7">
        <v>22</v>
      </c>
      <c r="E537" s="7">
        <v>1</v>
      </c>
      <c r="F537" s="21">
        <v>4751.07</v>
      </c>
      <c r="G537" s="7" t="s">
        <v>11</v>
      </c>
      <c r="H537" s="7" t="s">
        <v>15</v>
      </c>
      <c r="I537" s="7" t="s">
        <v>41</v>
      </c>
      <c r="J537">
        <f t="shared" si="18"/>
        <v>1983</v>
      </c>
      <c r="K537" s="7"/>
      <c r="L537" s="7"/>
      <c r="M537" s="7"/>
      <c r="O537" s="18" t="str">
        <f>_xlfn.CONCAT(Table1[[#This Row],[date]]," ", Table1[[#This Row],[month]]," ",Table1[[#This Row],[year]])</f>
        <v>22 Nov 1987</v>
      </c>
      <c r="P537">
        <f t="shared" si="19"/>
        <v>35</v>
      </c>
    </row>
    <row r="538" spans="1:16" x14ac:dyDescent="0.3">
      <c r="A538" s="9" t="s">
        <v>568</v>
      </c>
      <c r="B538" s="7">
        <v>1992</v>
      </c>
      <c r="C538" s="7" t="s">
        <v>34</v>
      </c>
      <c r="D538" s="7">
        <v>16</v>
      </c>
      <c r="E538" s="7">
        <v>2</v>
      </c>
      <c r="F538" s="21">
        <v>4753.6400000000003</v>
      </c>
      <c r="G538" s="7" t="s">
        <v>10</v>
      </c>
      <c r="H538" s="7" t="s">
        <v>11</v>
      </c>
      <c r="I538" s="7" t="s">
        <v>12</v>
      </c>
      <c r="J538">
        <f t="shared" si="18"/>
        <v>1983</v>
      </c>
      <c r="K538" s="7"/>
      <c r="L538" s="7"/>
      <c r="M538" s="7"/>
      <c r="O538" s="18" t="str">
        <f>_xlfn.CONCAT(Table1[[#This Row],[date]]," ", Table1[[#This Row],[month]]," ",Table1[[#This Row],[year]])</f>
        <v>16 Aug 1992</v>
      </c>
      <c r="P538">
        <f t="shared" si="19"/>
        <v>30</v>
      </c>
    </row>
    <row r="539" spans="1:16" x14ac:dyDescent="0.3">
      <c r="A539" s="9" t="s">
        <v>569</v>
      </c>
      <c r="B539" s="7">
        <v>1987</v>
      </c>
      <c r="C539" s="7" t="s">
        <v>19</v>
      </c>
      <c r="D539" s="7">
        <v>27</v>
      </c>
      <c r="E539" s="7">
        <v>1</v>
      </c>
      <c r="F539" s="21">
        <v>4762.33</v>
      </c>
      <c r="G539" s="7" t="s">
        <v>11</v>
      </c>
      <c r="H539" s="7" t="s">
        <v>11</v>
      </c>
      <c r="I539" s="7" t="s">
        <v>41</v>
      </c>
      <c r="J539">
        <f t="shared" si="18"/>
        <v>1983</v>
      </c>
      <c r="K539" s="7"/>
      <c r="L539" s="7"/>
      <c r="M539" s="7"/>
      <c r="O539" s="18" t="str">
        <f>_xlfn.CONCAT(Table1[[#This Row],[date]]," ", Table1[[#This Row],[month]]," ",Table1[[#This Row],[year]])</f>
        <v>27 Sep 1987</v>
      </c>
      <c r="P539">
        <f t="shared" si="19"/>
        <v>35</v>
      </c>
    </row>
    <row r="540" spans="1:16" x14ac:dyDescent="0.3">
      <c r="A540" s="9" t="s">
        <v>570</v>
      </c>
      <c r="B540" s="7">
        <v>1989</v>
      </c>
      <c r="C540" s="7" t="s">
        <v>34</v>
      </c>
      <c r="D540" s="7">
        <v>1</v>
      </c>
      <c r="E540" s="7">
        <v>1</v>
      </c>
      <c r="F540" s="21">
        <v>4766.0200000000004</v>
      </c>
      <c r="G540" s="7" t="s">
        <v>10</v>
      </c>
      <c r="H540" s="7" t="s">
        <v>11</v>
      </c>
      <c r="I540" s="7" t="s">
        <v>41</v>
      </c>
      <c r="J540">
        <f t="shared" si="18"/>
        <v>1983</v>
      </c>
      <c r="K540" s="7"/>
      <c r="L540" s="7"/>
      <c r="M540" s="7"/>
      <c r="O540" s="18" t="str">
        <f>_xlfn.CONCAT(Table1[[#This Row],[date]]," ", Table1[[#This Row],[month]]," ",Table1[[#This Row],[year]])</f>
        <v>1 Aug 1989</v>
      </c>
      <c r="P540">
        <f t="shared" si="19"/>
        <v>33</v>
      </c>
    </row>
    <row r="541" spans="1:16" x14ac:dyDescent="0.3">
      <c r="A541" s="9" t="s">
        <v>571</v>
      </c>
      <c r="B541" s="7">
        <v>1989</v>
      </c>
      <c r="C541" s="7" t="s">
        <v>29</v>
      </c>
      <c r="D541" s="7">
        <v>9</v>
      </c>
      <c r="E541" s="7">
        <v>1</v>
      </c>
      <c r="F541" s="21">
        <v>4779.6000000000004</v>
      </c>
      <c r="G541" s="7" t="s">
        <v>10</v>
      </c>
      <c r="H541" s="7" t="s">
        <v>11</v>
      </c>
      <c r="I541" s="7" t="s">
        <v>12</v>
      </c>
      <c r="J541">
        <f t="shared" si="18"/>
        <v>1983</v>
      </c>
      <c r="K541" s="7"/>
      <c r="L541" s="7"/>
      <c r="M541" s="7"/>
      <c r="O541" s="18" t="str">
        <f>_xlfn.CONCAT(Table1[[#This Row],[date]]," ", Table1[[#This Row],[month]]," ",Table1[[#This Row],[year]])</f>
        <v>9 Dec 1989</v>
      </c>
      <c r="P541">
        <f t="shared" si="19"/>
        <v>33</v>
      </c>
    </row>
    <row r="542" spans="1:16" x14ac:dyDescent="0.3">
      <c r="A542" s="9" t="s">
        <v>572</v>
      </c>
      <c r="B542" s="7">
        <v>1987</v>
      </c>
      <c r="C542" s="7" t="s">
        <v>17</v>
      </c>
      <c r="D542" s="7">
        <v>22</v>
      </c>
      <c r="E542" s="7">
        <v>3</v>
      </c>
      <c r="F542" s="21">
        <v>4787.42</v>
      </c>
      <c r="G542" s="7" t="s">
        <v>10</v>
      </c>
      <c r="H542" s="7" t="s">
        <v>11</v>
      </c>
      <c r="I542" s="7" t="s">
        <v>12</v>
      </c>
      <c r="J542">
        <f t="shared" si="18"/>
        <v>1983</v>
      </c>
      <c r="K542" s="7"/>
      <c r="L542" s="7"/>
      <c r="M542" s="7"/>
      <c r="O542" s="18" t="str">
        <f>_xlfn.CONCAT(Table1[[#This Row],[date]]," ", Table1[[#This Row],[month]]," ",Table1[[#This Row],[year]])</f>
        <v>22 Jun 1987</v>
      </c>
      <c r="P542">
        <f t="shared" si="19"/>
        <v>35</v>
      </c>
    </row>
    <row r="543" spans="1:16" x14ac:dyDescent="0.3">
      <c r="A543" s="9" t="s">
        <v>573</v>
      </c>
      <c r="B543" s="7">
        <v>1989</v>
      </c>
      <c r="C543" s="7" t="s">
        <v>29</v>
      </c>
      <c r="D543" s="7">
        <v>16</v>
      </c>
      <c r="E543" s="7">
        <v>1</v>
      </c>
      <c r="F543" s="21">
        <v>4795.66</v>
      </c>
      <c r="G543" s="7" t="s">
        <v>10</v>
      </c>
      <c r="H543" s="7" t="s">
        <v>15</v>
      </c>
      <c r="I543" s="7" t="s">
        <v>12</v>
      </c>
      <c r="J543">
        <f t="shared" si="18"/>
        <v>1983</v>
      </c>
      <c r="K543" s="7"/>
      <c r="L543" s="7"/>
      <c r="M543" s="7"/>
      <c r="O543" s="18" t="str">
        <f>_xlfn.CONCAT(Table1[[#This Row],[date]]," ", Table1[[#This Row],[month]]," ",Table1[[#This Row],[year]])</f>
        <v>16 Dec 1989</v>
      </c>
      <c r="P543">
        <f t="shared" si="19"/>
        <v>33</v>
      </c>
    </row>
    <row r="544" spans="1:16" x14ac:dyDescent="0.3">
      <c r="A544" s="9" t="s">
        <v>574</v>
      </c>
      <c r="B544" s="7">
        <v>1978</v>
      </c>
      <c r="C544" s="7" t="s">
        <v>36</v>
      </c>
      <c r="D544" s="7">
        <v>3</v>
      </c>
      <c r="E544" s="7">
        <v>2</v>
      </c>
      <c r="F544" s="21">
        <v>4812.34</v>
      </c>
      <c r="G544" s="7" t="s">
        <v>10</v>
      </c>
      <c r="H544" s="7" t="s">
        <v>11</v>
      </c>
      <c r="I544" s="7" t="s">
        <v>12</v>
      </c>
      <c r="J544">
        <f t="shared" si="18"/>
        <v>1983</v>
      </c>
      <c r="K544" s="7"/>
      <c r="L544" s="7"/>
      <c r="M544" s="7"/>
      <c r="O544" s="18" t="str">
        <f>_xlfn.CONCAT(Table1[[#This Row],[date]]," ", Table1[[#This Row],[month]]," ",Table1[[#This Row],[year]])</f>
        <v>3 Oct 1978</v>
      </c>
      <c r="P544">
        <f t="shared" si="19"/>
        <v>44</v>
      </c>
    </row>
    <row r="545" spans="1:16" x14ac:dyDescent="0.3">
      <c r="A545" s="9" t="s">
        <v>575</v>
      </c>
      <c r="B545" s="7">
        <v>1981</v>
      </c>
      <c r="C545" s="7" t="s">
        <v>9</v>
      </c>
      <c r="D545" s="7">
        <v>3</v>
      </c>
      <c r="E545" s="7">
        <v>1</v>
      </c>
      <c r="F545" s="21">
        <v>4827.1000000000004</v>
      </c>
      <c r="G545" s="7" t="s">
        <v>10</v>
      </c>
      <c r="H545" s="7" t="s">
        <v>15</v>
      </c>
      <c r="I545" s="7" t="s">
        <v>12</v>
      </c>
      <c r="J545">
        <f t="shared" si="18"/>
        <v>1983</v>
      </c>
      <c r="K545" s="7"/>
      <c r="L545" s="7"/>
      <c r="M545" s="7"/>
      <c r="O545" s="18" t="str">
        <f>_xlfn.CONCAT(Table1[[#This Row],[date]]," ", Table1[[#This Row],[month]]," ",Table1[[#This Row],[year]])</f>
        <v>3 Jul 1981</v>
      </c>
      <c r="P545">
        <f t="shared" si="19"/>
        <v>41</v>
      </c>
    </row>
    <row r="546" spans="1:16" x14ac:dyDescent="0.3">
      <c r="A546" s="9" t="s">
        <v>576</v>
      </c>
      <c r="B546" s="7">
        <v>1995</v>
      </c>
      <c r="C546" s="7" t="s">
        <v>29</v>
      </c>
      <c r="D546" s="7">
        <v>1</v>
      </c>
      <c r="E546" s="7">
        <v>3</v>
      </c>
      <c r="F546" s="21">
        <v>4827.8999999999996</v>
      </c>
      <c r="G546" s="7" t="s">
        <v>15</v>
      </c>
      <c r="H546" s="7" t="s">
        <v>10</v>
      </c>
      <c r="I546" s="7" t="s">
        <v>2388</v>
      </c>
      <c r="J546">
        <f t="shared" si="18"/>
        <v>1983</v>
      </c>
      <c r="K546" s="7"/>
      <c r="L546" s="7"/>
      <c r="M546" s="7"/>
      <c r="O546" s="18" t="str">
        <f>_xlfn.CONCAT(Table1[[#This Row],[date]]," ", Table1[[#This Row],[month]]," ",Table1[[#This Row],[year]])</f>
        <v>1 Dec 1995</v>
      </c>
      <c r="P546">
        <f t="shared" si="19"/>
        <v>27</v>
      </c>
    </row>
    <row r="547" spans="1:16" x14ac:dyDescent="0.3">
      <c r="A547" s="9" t="s">
        <v>577</v>
      </c>
      <c r="B547" s="7">
        <v>2002</v>
      </c>
      <c r="C547" s="7" t="s">
        <v>17</v>
      </c>
      <c r="D547" s="7">
        <v>27</v>
      </c>
      <c r="E547" s="7">
        <v>5</v>
      </c>
      <c r="F547" s="21">
        <v>4830.63</v>
      </c>
      <c r="G547" s="7" t="s">
        <v>10</v>
      </c>
      <c r="H547" s="7" t="s">
        <v>15</v>
      </c>
      <c r="I547" s="7" t="s">
        <v>41</v>
      </c>
      <c r="J547">
        <f t="shared" si="18"/>
        <v>1983</v>
      </c>
      <c r="K547" s="7"/>
      <c r="L547" s="7"/>
      <c r="M547" s="7"/>
      <c r="O547" s="18" t="str">
        <f>_xlfn.CONCAT(Table1[[#This Row],[date]]," ", Table1[[#This Row],[month]]," ",Table1[[#This Row],[year]])</f>
        <v>27 Jun 2002</v>
      </c>
      <c r="P547">
        <f t="shared" si="19"/>
        <v>20</v>
      </c>
    </row>
    <row r="548" spans="1:16" x14ac:dyDescent="0.3">
      <c r="A548" s="9" t="s">
        <v>578</v>
      </c>
      <c r="B548" s="7">
        <v>2000</v>
      </c>
      <c r="C548" s="7" t="s">
        <v>29</v>
      </c>
      <c r="D548" s="7">
        <v>11</v>
      </c>
      <c r="E548" s="7">
        <v>0</v>
      </c>
      <c r="F548" s="21">
        <v>4835.43</v>
      </c>
      <c r="G548" s="7" t="s">
        <v>10</v>
      </c>
      <c r="H548" s="7" t="s">
        <v>10</v>
      </c>
      <c r="I548" s="7" t="s">
        <v>299</v>
      </c>
      <c r="J548">
        <f t="shared" si="18"/>
        <v>1983</v>
      </c>
      <c r="K548" s="7"/>
      <c r="L548" s="7"/>
      <c r="M548" s="7"/>
      <c r="O548" s="18" t="str">
        <f>_xlfn.CONCAT(Table1[[#This Row],[date]]," ", Table1[[#This Row],[month]]," ",Table1[[#This Row],[year]])</f>
        <v>11 Dec 2000</v>
      </c>
      <c r="P548">
        <f t="shared" si="19"/>
        <v>22</v>
      </c>
    </row>
    <row r="549" spans="1:16" x14ac:dyDescent="0.3">
      <c r="A549" s="9" t="s">
        <v>579</v>
      </c>
      <c r="B549" s="7">
        <v>1992</v>
      </c>
      <c r="C549" s="7" t="s">
        <v>19</v>
      </c>
      <c r="D549" s="7">
        <v>10</v>
      </c>
      <c r="E549" s="7">
        <v>3</v>
      </c>
      <c r="F549" s="21">
        <v>4837.58</v>
      </c>
      <c r="G549" s="7" t="s">
        <v>11</v>
      </c>
      <c r="H549" s="7" t="s">
        <v>10</v>
      </c>
      <c r="I549" s="7" t="s">
        <v>12</v>
      </c>
      <c r="J549">
        <f t="shared" si="18"/>
        <v>1983</v>
      </c>
      <c r="K549" s="7"/>
      <c r="L549" s="7"/>
      <c r="M549" s="7"/>
      <c r="O549" s="18" t="str">
        <f>_xlfn.CONCAT(Table1[[#This Row],[date]]," ", Table1[[#This Row],[month]]," ",Table1[[#This Row],[year]])</f>
        <v>10 Sep 1992</v>
      </c>
      <c r="P549">
        <f t="shared" si="19"/>
        <v>30</v>
      </c>
    </row>
    <row r="550" spans="1:16" x14ac:dyDescent="0.3">
      <c r="A550" s="9" t="s">
        <v>580</v>
      </c>
      <c r="B550" s="7">
        <v>1984</v>
      </c>
      <c r="C550" s="7" t="s">
        <v>36</v>
      </c>
      <c r="D550" s="7">
        <v>15</v>
      </c>
      <c r="E550" s="7">
        <v>3</v>
      </c>
      <c r="F550" s="21">
        <v>4839.18</v>
      </c>
      <c r="G550" s="7" t="s">
        <v>10</v>
      </c>
      <c r="H550" s="7" t="s">
        <v>15</v>
      </c>
      <c r="I550" s="7" t="s">
        <v>22</v>
      </c>
      <c r="J550">
        <f t="shared" si="18"/>
        <v>1983</v>
      </c>
      <c r="K550" s="7"/>
      <c r="L550" s="7"/>
      <c r="M550" s="7"/>
      <c r="O550" s="18" t="str">
        <f>_xlfn.CONCAT(Table1[[#This Row],[date]]," ", Table1[[#This Row],[month]]," ",Table1[[#This Row],[year]])</f>
        <v>15 Oct 1984</v>
      </c>
      <c r="P550">
        <f t="shared" si="19"/>
        <v>38</v>
      </c>
    </row>
    <row r="551" spans="1:16" x14ac:dyDescent="0.3">
      <c r="A551" s="9" t="s">
        <v>581</v>
      </c>
      <c r="B551" s="7">
        <v>1995</v>
      </c>
      <c r="C551" s="7" t="s">
        <v>19</v>
      </c>
      <c r="D551" s="7">
        <v>29</v>
      </c>
      <c r="E551" s="7">
        <v>0</v>
      </c>
      <c r="F551" s="21">
        <v>4840.95</v>
      </c>
      <c r="G551" s="7" t="s">
        <v>10</v>
      </c>
      <c r="H551" s="7" t="s">
        <v>15</v>
      </c>
      <c r="I551" s="7" t="s">
        <v>299</v>
      </c>
      <c r="J551">
        <f t="shared" si="18"/>
        <v>1983</v>
      </c>
      <c r="K551" s="7"/>
      <c r="L551" s="7"/>
      <c r="M551" s="7"/>
      <c r="O551" s="18" t="str">
        <f>_xlfn.CONCAT(Table1[[#This Row],[date]]," ", Table1[[#This Row],[month]]," ",Table1[[#This Row],[year]])</f>
        <v>29 Sep 1995</v>
      </c>
      <c r="P551">
        <f t="shared" si="19"/>
        <v>27</v>
      </c>
    </row>
    <row r="552" spans="1:16" x14ac:dyDescent="0.3">
      <c r="A552" s="9" t="s">
        <v>582</v>
      </c>
      <c r="B552" s="7">
        <v>1979</v>
      </c>
      <c r="C552" s="7" t="s">
        <v>29</v>
      </c>
      <c r="D552" s="7">
        <v>13</v>
      </c>
      <c r="E552" s="7">
        <v>2</v>
      </c>
      <c r="F552" s="21">
        <v>4843.79</v>
      </c>
      <c r="G552" s="7" t="s">
        <v>10</v>
      </c>
      <c r="H552" s="7" t="s">
        <v>11</v>
      </c>
      <c r="I552" s="7" t="s">
        <v>12</v>
      </c>
      <c r="J552">
        <f t="shared" si="18"/>
        <v>1983</v>
      </c>
      <c r="K552" s="7"/>
      <c r="L552" s="7"/>
      <c r="M552" s="7"/>
      <c r="O552" s="18" t="str">
        <f>_xlfn.CONCAT(Table1[[#This Row],[date]]," ", Table1[[#This Row],[month]]," ",Table1[[#This Row],[year]])</f>
        <v>13 Dec 1979</v>
      </c>
      <c r="P552">
        <f t="shared" si="19"/>
        <v>43</v>
      </c>
    </row>
    <row r="553" spans="1:16" x14ac:dyDescent="0.3">
      <c r="A553" s="9" t="s">
        <v>583</v>
      </c>
      <c r="B553" s="7">
        <v>1974</v>
      </c>
      <c r="C553" s="7" t="s">
        <v>19</v>
      </c>
      <c r="D553" s="7">
        <v>11</v>
      </c>
      <c r="E553" s="7">
        <v>0</v>
      </c>
      <c r="F553" s="21">
        <v>4844.67</v>
      </c>
      <c r="G553" s="7" t="s">
        <v>10</v>
      </c>
      <c r="H553" s="7" t="s">
        <v>10</v>
      </c>
      <c r="I553" s="7" t="s">
        <v>12</v>
      </c>
      <c r="J553">
        <f t="shared" si="18"/>
        <v>1983</v>
      </c>
      <c r="K553" s="7"/>
      <c r="L553" s="7"/>
      <c r="M553" s="7"/>
      <c r="O553" s="18" t="str">
        <f>_xlfn.CONCAT(Table1[[#This Row],[date]]," ", Table1[[#This Row],[month]]," ",Table1[[#This Row],[year]])</f>
        <v>11 Sep 1974</v>
      </c>
      <c r="P553">
        <f t="shared" si="19"/>
        <v>48</v>
      </c>
    </row>
    <row r="554" spans="1:16" x14ac:dyDescent="0.3">
      <c r="A554" s="9" t="s">
        <v>584</v>
      </c>
      <c r="B554" s="7">
        <v>2001</v>
      </c>
      <c r="C554" s="7" t="s">
        <v>17</v>
      </c>
      <c r="D554" s="7">
        <v>7</v>
      </c>
      <c r="E554" s="7">
        <v>0</v>
      </c>
      <c r="F554" s="21">
        <v>4846.53</v>
      </c>
      <c r="G554" s="7" t="s">
        <v>10</v>
      </c>
      <c r="H554" s="7" t="s">
        <v>11</v>
      </c>
      <c r="I554" s="7" t="s">
        <v>299</v>
      </c>
      <c r="J554">
        <f t="shared" si="18"/>
        <v>1983</v>
      </c>
      <c r="K554" s="7"/>
      <c r="L554" s="7"/>
      <c r="M554" s="7"/>
      <c r="O554" s="18" t="str">
        <f>_xlfn.CONCAT(Table1[[#This Row],[date]]," ", Table1[[#This Row],[month]]," ",Table1[[#This Row],[year]])</f>
        <v>7 Jun 2001</v>
      </c>
      <c r="P554">
        <f t="shared" si="19"/>
        <v>22</v>
      </c>
    </row>
    <row r="555" spans="1:16" x14ac:dyDescent="0.3">
      <c r="A555" s="9" t="s">
        <v>585</v>
      </c>
      <c r="B555" s="7">
        <v>1995</v>
      </c>
      <c r="C555" s="7" t="s">
        <v>29</v>
      </c>
      <c r="D555" s="7">
        <v>27</v>
      </c>
      <c r="E555" s="7">
        <v>3</v>
      </c>
      <c r="F555" s="21">
        <v>4846.92</v>
      </c>
      <c r="G555" s="7" t="s">
        <v>10</v>
      </c>
      <c r="H555" s="7" t="s">
        <v>11</v>
      </c>
      <c r="I555" s="7" t="s">
        <v>355</v>
      </c>
      <c r="J555">
        <f t="shared" si="18"/>
        <v>1983</v>
      </c>
      <c r="K555" s="7"/>
      <c r="L555" s="7"/>
      <c r="M555" s="7"/>
      <c r="O555" s="18" t="str">
        <f>_xlfn.CONCAT(Table1[[#This Row],[date]]," ", Table1[[#This Row],[month]]," ",Table1[[#This Row],[year]])</f>
        <v>27 Dec 1995</v>
      </c>
      <c r="P555">
        <f t="shared" si="19"/>
        <v>27</v>
      </c>
    </row>
    <row r="556" spans="1:16" x14ac:dyDescent="0.3">
      <c r="A556" s="9" t="s">
        <v>586</v>
      </c>
      <c r="B556" s="7">
        <v>1989</v>
      </c>
      <c r="C556" s="7" t="s">
        <v>19</v>
      </c>
      <c r="D556" s="7">
        <v>1</v>
      </c>
      <c r="E556" s="7">
        <v>3</v>
      </c>
      <c r="F556" s="21">
        <v>4859.8900000000003</v>
      </c>
      <c r="G556" s="7" t="s">
        <v>10</v>
      </c>
      <c r="H556" s="7" t="s">
        <v>11</v>
      </c>
      <c r="I556" s="7" t="s">
        <v>41</v>
      </c>
      <c r="J556">
        <f t="shared" si="18"/>
        <v>1983</v>
      </c>
      <c r="K556" s="7"/>
      <c r="L556" s="7"/>
      <c r="M556" s="7"/>
      <c r="O556" s="18" t="str">
        <f>_xlfn.CONCAT(Table1[[#This Row],[date]]," ", Table1[[#This Row],[month]]," ",Table1[[#This Row],[year]])</f>
        <v>1 Sep 1989</v>
      </c>
      <c r="P556">
        <f t="shared" si="19"/>
        <v>33</v>
      </c>
    </row>
    <row r="557" spans="1:16" x14ac:dyDescent="0.3">
      <c r="A557" s="9" t="s">
        <v>587</v>
      </c>
      <c r="B557" s="7">
        <v>1997</v>
      </c>
      <c r="C557" s="7" t="s">
        <v>19</v>
      </c>
      <c r="D557" s="7">
        <v>29</v>
      </c>
      <c r="E557" s="7">
        <v>4</v>
      </c>
      <c r="F557" s="21">
        <v>4877.9799999999996</v>
      </c>
      <c r="G557" s="7" t="s">
        <v>10</v>
      </c>
      <c r="H557" s="7" t="s">
        <v>11</v>
      </c>
      <c r="I557" s="7" t="s">
        <v>22</v>
      </c>
      <c r="J557">
        <f t="shared" si="18"/>
        <v>1983</v>
      </c>
      <c r="K557" s="7"/>
      <c r="L557" s="7"/>
      <c r="M557" s="7"/>
      <c r="O557" s="18" t="str">
        <f>_xlfn.CONCAT(Table1[[#This Row],[date]]," ", Table1[[#This Row],[month]]," ",Table1[[#This Row],[year]])</f>
        <v>29 Sep 1997</v>
      </c>
      <c r="P557">
        <f t="shared" si="19"/>
        <v>25</v>
      </c>
    </row>
    <row r="558" spans="1:16" x14ac:dyDescent="0.3">
      <c r="A558" s="9" t="s">
        <v>588</v>
      </c>
      <c r="B558" s="7">
        <v>1986</v>
      </c>
      <c r="C558" s="7" t="s">
        <v>29</v>
      </c>
      <c r="D558" s="7">
        <v>23</v>
      </c>
      <c r="E558" s="7">
        <v>0</v>
      </c>
      <c r="F558" s="21">
        <v>4883.87</v>
      </c>
      <c r="G558" s="7" t="s">
        <v>10</v>
      </c>
      <c r="H558" s="7" t="s">
        <v>15</v>
      </c>
      <c r="I558" s="7" t="s">
        <v>41</v>
      </c>
      <c r="J558">
        <f t="shared" si="18"/>
        <v>1983</v>
      </c>
      <c r="K558" s="7"/>
      <c r="L558" s="7"/>
      <c r="M558" s="7"/>
      <c r="O558" s="18" t="str">
        <f>_xlfn.CONCAT(Table1[[#This Row],[date]]," ", Table1[[#This Row],[month]]," ",Table1[[#This Row],[year]])</f>
        <v>23 Dec 1986</v>
      </c>
      <c r="P558">
        <f t="shared" si="19"/>
        <v>36</v>
      </c>
    </row>
    <row r="559" spans="1:16" x14ac:dyDescent="0.3">
      <c r="A559" s="9" t="s">
        <v>589</v>
      </c>
      <c r="B559" s="7">
        <v>1986</v>
      </c>
      <c r="C559" s="7" t="s">
        <v>36</v>
      </c>
      <c r="D559" s="7">
        <v>27</v>
      </c>
      <c r="E559" s="7">
        <v>0</v>
      </c>
      <c r="F559" s="21">
        <v>4889.04</v>
      </c>
      <c r="G559" s="7" t="s">
        <v>10</v>
      </c>
      <c r="H559" s="7" t="s">
        <v>15</v>
      </c>
      <c r="I559" s="7" t="s">
        <v>12</v>
      </c>
      <c r="J559">
        <f t="shared" si="18"/>
        <v>1983</v>
      </c>
      <c r="K559" s="7"/>
      <c r="L559" s="7"/>
      <c r="M559" s="7"/>
      <c r="O559" s="18" t="str">
        <f>_xlfn.CONCAT(Table1[[#This Row],[date]]," ", Table1[[#This Row],[month]]," ",Table1[[#This Row],[year]])</f>
        <v>27 Oct 1986</v>
      </c>
      <c r="P559">
        <f t="shared" si="19"/>
        <v>36</v>
      </c>
    </row>
    <row r="560" spans="1:16" x14ac:dyDescent="0.3">
      <c r="A560" s="9" t="s">
        <v>590</v>
      </c>
      <c r="B560" s="7">
        <v>1989</v>
      </c>
      <c r="C560" s="7" t="s">
        <v>9</v>
      </c>
      <c r="D560" s="7">
        <v>10</v>
      </c>
      <c r="E560" s="7">
        <v>2</v>
      </c>
      <c r="F560" s="21">
        <v>4890</v>
      </c>
      <c r="G560" s="7" t="s">
        <v>11</v>
      </c>
      <c r="H560" s="7" t="s">
        <v>10</v>
      </c>
      <c r="I560" s="7" t="s">
        <v>12</v>
      </c>
      <c r="J560">
        <f t="shared" si="18"/>
        <v>1983</v>
      </c>
      <c r="K560" s="7"/>
      <c r="L560" s="7"/>
      <c r="M560" s="7"/>
      <c r="O560" s="18" t="str">
        <f>_xlfn.CONCAT(Table1[[#This Row],[date]]," ", Table1[[#This Row],[month]]," ",Table1[[#This Row],[year]])</f>
        <v>10 Jul 1989</v>
      </c>
      <c r="P560">
        <f t="shared" si="19"/>
        <v>33</v>
      </c>
    </row>
    <row r="561" spans="1:16" x14ac:dyDescent="0.3">
      <c r="A561" s="9" t="s">
        <v>591</v>
      </c>
      <c r="B561" s="7">
        <v>1990</v>
      </c>
      <c r="C561" s="7" t="s">
        <v>14</v>
      </c>
      <c r="D561" s="7">
        <v>28</v>
      </c>
      <c r="E561" s="7">
        <v>3</v>
      </c>
      <c r="F561" s="21">
        <v>4894.3900000000003</v>
      </c>
      <c r="G561" s="7" t="s">
        <v>10</v>
      </c>
      <c r="H561" s="7" t="s">
        <v>11</v>
      </c>
      <c r="I561" s="7" t="s">
        <v>12</v>
      </c>
      <c r="J561">
        <f t="shared" si="18"/>
        <v>1983</v>
      </c>
      <c r="K561" s="7"/>
      <c r="L561" s="7"/>
      <c r="M561" s="7"/>
      <c r="O561" s="18" t="str">
        <f>_xlfn.CONCAT(Table1[[#This Row],[date]]," ", Table1[[#This Row],[month]]," ",Table1[[#This Row],[year]])</f>
        <v>28 Nov 1990</v>
      </c>
      <c r="P561">
        <f t="shared" si="19"/>
        <v>32</v>
      </c>
    </row>
    <row r="562" spans="1:16" x14ac:dyDescent="0.3">
      <c r="A562" s="9" t="s">
        <v>592</v>
      </c>
      <c r="B562" s="7">
        <v>1988</v>
      </c>
      <c r="C562" s="7" t="s">
        <v>19</v>
      </c>
      <c r="D562" s="7">
        <v>23</v>
      </c>
      <c r="E562" s="7">
        <v>1</v>
      </c>
      <c r="F562" s="21">
        <v>4894.75</v>
      </c>
      <c r="G562" s="7" t="s">
        <v>11</v>
      </c>
      <c r="H562" s="7" t="s">
        <v>11</v>
      </c>
      <c r="I562" s="7" t="s">
        <v>22</v>
      </c>
      <c r="J562">
        <f t="shared" si="18"/>
        <v>1983</v>
      </c>
      <c r="K562" s="7"/>
      <c r="L562" s="7"/>
      <c r="M562" s="7"/>
      <c r="O562" s="18" t="str">
        <f>_xlfn.CONCAT(Table1[[#This Row],[date]]," ", Table1[[#This Row],[month]]," ",Table1[[#This Row],[year]])</f>
        <v>23 Sep 1988</v>
      </c>
      <c r="P562">
        <f t="shared" si="19"/>
        <v>34</v>
      </c>
    </row>
    <row r="563" spans="1:16" x14ac:dyDescent="0.3">
      <c r="A563" s="9" t="s">
        <v>593</v>
      </c>
      <c r="B563" s="7">
        <v>1993</v>
      </c>
      <c r="C563" s="7" t="s">
        <v>9</v>
      </c>
      <c r="D563" s="7">
        <v>10</v>
      </c>
      <c r="E563" s="7">
        <v>2</v>
      </c>
      <c r="F563" s="21">
        <v>4906.41</v>
      </c>
      <c r="G563" s="7" t="s">
        <v>10</v>
      </c>
      <c r="H563" s="7" t="s">
        <v>15</v>
      </c>
      <c r="I563" s="7" t="s">
        <v>22</v>
      </c>
      <c r="J563">
        <f t="shared" si="18"/>
        <v>1983</v>
      </c>
      <c r="K563" s="7"/>
      <c r="L563" s="7"/>
      <c r="M563" s="7"/>
      <c r="O563" s="18" t="str">
        <f>_xlfn.CONCAT(Table1[[#This Row],[date]]," ", Table1[[#This Row],[month]]," ",Table1[[#This Row],[year]])</f>
        <v>10 Jul 1993</v>
      </c>
      <c r="P563">
        <f t="shared" si="19"/>
        <v>29</v>
      </c>
    </row>
    <row r="564" spans="1:16" x14ac:dyDescent="0.3">
      <c r="A564" s="9" t="s">
        <v>594</v>
      </c>
      <c r="B564" s="7">
        <v>1981</v>
      </c>
      <c r="C564" s="7" t="s">
        <v>36</v>
      </c>
      <c r="D564" s="7">
        <v>18</v>
      </c>
      <c r="E564" s="7">
        <v>1</v>
      </c>
      <c r="F564" s="21">
        <v>4911.8900000000003</v>
      </c>
      <c r="G564" s="7" t="s">
        <v>10</v>
      </c>
      <c r="H564" s="7" t="s">
        <v>11</v>
      </c>
      <c r="I564" s="7" t="s">
        <v>12</v>
      </c>
      <c r="J564">
        <f t="shared" si="18"/>
        <v>1983</v>
      </c>
      <c r="K564" s="7"/>
      <c r="L564" s="7"/>
      <c r="M564" s="7"/>
      <c r="O564" s="18" t="str">
        <f>_xlfn.CONCAT(Table1[[#This Row],[date]]," ", Table1[[#This Row],[month]]," ",Table1[[#This Row],[year]])</f>
        <v>18 Oct 1981</v>
      </c>
      <c r="P564">
        <f t="shared" si="19"/>
        <v>41</v>
      </c>
    </row>
    <row r="565" spans="1:16" x14ac:dyDescent="0.3">
      <c r="A565" s="9" t="s">
        <v>595</v>
      </c>
      <c r="B565" s="7">
        <v>2002</v>
      </c>
      <c r="C565" s="7" t="s">
        <v>34</v>
      </c>
      <c r="D565" s="7">
        <v>21</v>
      </c>
      <c r="E565" s="7">
        <v>5</v>
      </c>
      <c r="F565" s="21">
        <v>4915.0600000000004</v>
      </c>
      <c r="G565" s="7" t="s">
        <v>10</v>
      </c>
      <c r="H565" s="7" t="s">
        <v>15</v>
      </c>
      <c r="I565" s="7" t="s">
        <v>355</v>
      </c>
      <c r="J565">
        <f t="shared" si="18"/>
        <v>1983</v>
      </c>
      <c r="K565" s="7"/>
      <c r="L565" s="7"/>
      <c r="M565" s="7"/>
      <c r="O565" s="18" t="str">
        <f>_xlfn.CONCAT(Table1[[#This Row],[date]]," ", Table1[[#This Row],[month]]," ",Table1[[#This Row],[year]])</f>
        <v>21 Aug 2002</v>
      </c>
      <c r="P565">
        <f t="shared" si="19"/>
        <v>20</v>
      </c>
    </row>
    <row r="566" spans="1:16" x14ac:dyDescent="0.3">
      <c r="A566" s="9" t="s">
        <v>596</v>
      </c>
      <c r="B566" s="7">
        <v>1993</v>
      </c>
      <c r="C566" s="7" t="s">
        <v>34</v>
      </c>
      <c r="D566" s="7">
        <v>10</v>
      </c>
      <c r="E566" s="7">
        <v>2</v>
      </c>
      <c r="F566" s="21">
        <v>4922.92</v>
      </c>
      <c r="G566" s="7" t="s">
        <v>10</v>
      </c>
      <c r="H566" s="7" t="s">
        <v>10</v>
      </c>
      <c r="I566" s="7" t="s">
        <v>22</v>
      </c>
      <c r="J566">
        <f t="shared" si="18"/>
        <v>1983</v>
      </c>
      <c r="K566" s="7"/>
      <c r="L566" s="7"/>
      <c r="M566" s="7"/>
      <c r="O566" s="18" t="str">
        <f>_xlfn.CONCAT(Table1[[#This Row],[date]]," ", Table1[[#This Row],[month]]," ",Table1[[#This Row],[year]])</f>
        <v>10 Aug 1993</v>
      </c>
      <c r="P566">
        <f t="shared" si="19"/>
        <v>29</v>
      </c>
    </row>
    <row r="567" spans="1:16" x14ac:dyDescent="0.3">
      <c r="A567" s="9" t="s">
        <v>597</v>
      </c>
      <c r="B567" s="7">
        <v>1991</v>
      </c>
      <c r="C567" s="7" t="s">
        <v>34</v>
      </c>
      <c r="D567" s="7">
        <v>23</v>
      </c>
      <c r="E567" s="7">
        <v>2</v>
      </c>
      <c r="F567" s="21">
        <v>4931.6499999999996</v>
      </c>
      <c r="G567" s="7" t="s">
        <v>10</v>
      </c>
      <c r="H567" s="7" t="s">
        <v>11</v>
      </c>
      <c r="I567" s="7" t="s">
        <v>41</v>
      </c>
      <c r="J567">
        <f t="shared" si="18"/>
        <v>1983</v>
      </c>
      <c r="K567" s="7"/>
      <c r="L567" s="7"/>
      <c r="M567" s="7"/>
      <c r="O567" s="18" t="str">
        <f>_xlfn.CONCAT(Table1[[#This Row],[date]]," ", Table1[[#This Row],[month]]," ",Table1[[#This Row],[year]])</f>
        <v>23 Aug 1991</v>
      </c>
      <c r="P567">
        <f t="shared" si="19"/>
        <v>31</v>
      </c>
    </row>
    <row r="568" spans="1:16" x14ac:dyDescent="0.3">
      <c r="A568" s="9" t="s">
        <v>598</v>
      </c>
      <c r="B568" s="7">
        <v>1991</v>
      </c>
      <c r="C568" s="7" t="s">
        <v>14</v>
      </c>
      <c r="D568" s="7">
        <v>27</v>
      </c>
      <c r="E568" s="7">
        <v>2</v>
      </c>
      <c r="F568" s="21">
        <v>4934.71</v>
      </c>
      <c r="G568" s="7" t="s">
        <v>10</v>
      </c>
      <c r="H568" s="7" t="s">
        <v>11</v>
      </c>
      <c r="I568" s="7" t="s">
        <v>41</v>
      </c>
      <c r="J568">
        <f t="shared" si="18"/>
        <v>1983</v>
      </c>
      <c r="K568" s="7"/>
      <c r="L568" s="7"/>
      <c r="M568" s="7"/>
      <c r="O568" s="18" t="str">
        <f>_xlfn.CONCAT(Table1[[#This Row],[date]]," ", Table1[[#This Row],[month]]," ",Table1[[#This Row],[year]])</f>
        <v>27 Nov 1991</v>
      </c>
      <c r="P568">
        <f t="shared" si="19"/>
        <v>31</v>
      </c>
    </row>
    <row r="569" spans="1:16" x14ac:dyDescent="0.3">
      <c r="A569" s="9" t="s">
        <v>599</v>
      </c>
      <c r="B569" s="7">
        <v>1974</v>
      </c>
      <c r="C569" s="7" t="s">
        <v>17</v>
      </c>
      <c r="D569" s="7">
        <v>26</v>
      </c>
      <c r="E569" s="7">
        <v>0</v>
      </c>
      <c r="F569" s="21">
        <v>4942.0600000000004</v>
      </c>
      <c r="G569" s="7" t="s">
        <v>10</v>
      </c>
      <c r="H569" s="7" t="s">
        <v>10</v>
      </c>
      <c r="I569" s="7" t="s">
        <v>12</v>
      </c>
      <c r="J569">
        <f t="shared" si="18"/>
        <v>1983</v>
      </c>
      <c r="K569" s="7"/>
      <c r="L569" s="7"/>
      <c r="M569" s="7"/>
      <c r="O569" s="18" t="str">
        <f>_xlfn.CONCAT(Table1[[#This Row],[date]]," ", Table1[[#This Row],[month]]," ",Table1[[#This Row],[year]])</f>
        <v>26 Jun 1974</v>
      </c>
      <c r="P569">
        <f t="shared" si="19"/>
        <v>48</v>
      </c>
    </row>
    <row r="570" spans="1:16" x14ac:dyDescent="0.3">
      <c r="A570" s="9" t="s">
        <v>600</v>
      </c>
      <c r="B570" s="7">
        <v>1991</v>
      </c>
      <c r="C570" s="7" t="s">
        <v>34</v>
      </c>
      <c r="D570" s="7">
        <v>30</v>
      </c>
      <c r="E570" s="7">
        <v>2</v>
      </c>
      <c r="F570" s="21">
        <v>4949.76</v>
      </c>
      <c r="G570" s="7" t="s">
        <v>10</v>
      </c>
      <c r="H570" s="7" t="s">
        <v>15</v>
      </c>
      <c r="I570" s="7" t="s">
        <v>12</v>
      </c>
      <c r="J570">
        <f t="shared" si="18"/>
        <v>1983</v>
      </c>
      <c r="K570" s="7"/>
      <c r="L570" s="7"/>
      <c r="M570" s="7"/>
      <c r="O570" s="18" t="str">
        <f>_xlfn.CONCAT(Table1[[#This Row],[date]]," ", Table1[[#This Row],[month]]," ",Table1[[#This Row],[year]])</f>
        <v>30 Aug 1991</v>
      </c>
      <c r="P570">
        <f t="shared" si="19"/>
        <v>31</v>
      </c>
    </row>
    <row r="571" spans="1:16" x14ac:dyDescent="0.3">
      <c r="A571" s="9" t="s">
        <v>601</v>
      </c>
      <c r="B571" s="7">
        <v>1973</v>
      </c>
      <c r="C571" s="7" t="s">
        <v>14</v>
      </c>
      <c r="D571" s="7">
        <v>7</v>
      </c>
      <c r="E571" s="7">
        <v>0</v>
      </c>
      <c r="F571" s="21">
        <v>4985.22</v>
      </c>
      <c r="G571" s="7" t="s">
        <v>10</v>
      </c>
      <c r="H571" s="7" t="s">
        <v>11</v>
      </c>
      <c r="I571" s="7" t="s">
        <v>12</v>
      </c>
      <c r="J571">
        <f t="shared" si="18"/>
        <v>1983</v>
      </c>
      <c r="K571" s="7"/>
      <c r="L571" s="7"/>
      <c r="M571" s="7"/>
      <c r="O571" s="18" t="str">
        <f>_xlfn.CONCAT(Table1[[#This Row],[date]]," ", Table1[[#This Row],[month]]," ",Table1[[#This Row],[year]])</f>
        <v>7 Nov 1973</v>
      </c>
      <c r="P571">
        <f t="shared" si="19"/>
        <v>49</v>
      </c>
    </row>
    <row r="572" spans="1:16" x14ac:dyDescent="0.3">
      <c r="A572" s="9" t="s">
        <v>602</v>
      </c>
      <c r="B572" s="7">
        <v>1988</v>
      </c>
      <c r="C572" s="7" t="s">
        <v>17</v>
      </c>
      <c r="D572" s="7">
        <v>24</v>
      </c>
      <c r="E572" s="7">
        <v>0</v>
      </c>
      <c r="F572" s="21">
        <v>4992.38</v>
      </c>
      <c r="G572" s="7" t="s">
        <v>10</v>
      </c>
      <c r="H572" s="7" t="s">
        <v>11</v>
      </c>
      <c r="I572" s="7" t="s">
        <v>246</v>
      </c>
      <c r="J572">
        <f t="shared" si="18"/>
        <v>1983</v>
      </c>
      <c r="K572" s="7"/>
      <c r="L572" s="7"/>
      <c r="M572" s="7"/>
      <c r="O572" s="18" t="str">
        <f>_xlfn.CONCAT(Table1[[#This Row],[date]]," ", Table1[[#This Row],[month]]," ",Table1[[#This Row],[year]])</f>
        <v>24 Jun 1988</v>
      </c>
      <c r="P572">
        <f t="shared" si="19"/>
        <v>34</v>
      </c>
    </row>
    <row r="573" spans="1:16" x14ac:dyDescent="0.3">
      <c r="A573" s="9" t="s">
        <v>603</v>
      </c>
      <c r="B573" s="7">
        <v>2001</v>
      </c>
      <c r="C573" s="7" t="s">
        <v>36</v>
      </c>
      <c r="D573" s="7">
        <v>5</v>
      </c>
      <c r="E573" s="7">
        <v>0</v>
      </c>
      <c r="F573" s="21">
        <v>4999.04</v>
      </c>
      <c r="G573" s="7" t="s">
        <v>10</v>
      </c>
      <c r="H573" s="7" t="s">
        <v>10</v>
      </c>
      <c r="I573" s="7" t="s">
        <v>41</v>
      </c>
      <c r="J573">
        <f t="shared" si="18"/>
        <v>1983</v>
      </c>
      <c r="K573" s="7"/>
      <c r="L573" s="7"/>
      <c r="M573" s="7"/>
      <c r="O573" s="18" t="str">
        <f>_xlfn.CONCAT(Table1[[#This Row],[date]]," ", Table1[[#This Row],[month]]," ",Table1[[#This Row],[year]])</f>
        <v>5 Oct 2001</v>
      </c>
      <c r="P573">
        <f t="shared" si="19"/>
        <v>21</v>
      </c>
    </row>
    <row r="574" spans="1:16" x14ac:dyDescent="0.3">
      <c r="A574" s="9" t="s">
        <v>604</v>
      </c>
      <c r="B574" s="7">
        <v>1988</v>
      </c>
      <c r="C574" s="7" t="s">
        <v>19</v>
      </c>
      <c r="D574" s="7">
        <v>4</v>
      </c>
      <c r="E574" s="7">
        <v>1</v>
      </c>
      <c r="F574" s="21">
        <v>5002.78</v>
      </c>
      <c r="G574" s="7" t="s">
        <v>10</v>
      </c>
      <c r="H574" s="7" t="s">
        <v>10</v>
      </c>
      <c r="I574" s="7" t="s">
        <v>12</v>
      </c>
      <c r="J574">
        <f t="shared" si="18"/>
        <v>1983</v>
      </c>
      <c r="K574" s="7"/>
      <c r="L574" s="7"/>
      <c r="M574" s="7"/>
      <c r="O574" s="18" t="str">
        <f>_xlfn.CONCAT(Table1[[#This Row],[date]]," ", Table1[[#This Row],[month]]," ",Table1[[#This Row],[year]])</f>
        <v>4 Sep 1988</v>
      </c>
      <c r="P574">
        <f t="shared" si="19"/>
        <v>34</v>
      </c>
    </row>
    <row r="575" spans="1:16" x14ac:dyDescent="0.3">
      <c r="A575" s="9" t="s">
        <v>605</v>
      </c>
      <c r="B575" s="7">
        <v>1977</v>
      </c>
      <c r="C575" s="7" t="s">
        <v>17</v>
      </c>
      <c r="D575" s="7">
        <v>9</v>
      </c>
      <c r="E575" s="7">
        <v>2</v>
      </c>
      <c r="F575" s="21">
        <v>5003.7700000000004</v>
      </c>
      <c r="G575" s="7" t="s">
        <v>10</v>
      </c>
      <c r="H575" s="7" t="s">
        <v>11</v>
      </c>
      <c r="I575" s="7" t="s">
        <v>12</v>
      </c>
      <c r="J575">
        <f t="shared" si="18"/>
        <v>1983</v>
      </c>
      <c r="K575" s="7"/>
      <c r="L575" s="7"/>
      <c r="M575" s="7"/>
      <c r="O575" s="18" t="str">
        <f>_xlfn.CONCAT(Table1[[#This Row],[date]]," ", Table1[[#This Row],[month]]," ",Table1[[#This Row],[year]])</f>
        <v>9 Jun 1977</v>
      </c>
      <c r="P575">
        <f t="shared" si="19"/>
        <v>45</v>
      </c>
    </row>
    <row r="576" spans="1:16" x14ac:dyDescent="0.3">
      <c r="A576" s="9" t="s">
        <v>606</v>
      </c>
      <c r="B576" s="7">
        <v>1988</v>
      </c>
      <c r="C576" s="7" t="s">
        <v>9</v>
      </c>
      <c r="D576" s="7">
        <v>8</v>
      </c>
      <c r="E576" s="7">
        <v>1</v>
      </c>
      <c r="F576" s="21">
        <v>5003.8500000000004</v>
      </c>
      <c r="G576" s="7" t="s">
        <v>10</v>
      </c>
      <c r="H576" s="7" t="s">
        <v>11</v>
      </c>
      <c r="I576" s="7" t="s">
        <v>41</v>
      </c>
      <c r="J576">
        <f t="shared" si="18"/>
        <v>1983</v>
      </c>
      <c r="K576" s="7"/>
      <c r="L576" s="7"/>
      <c r="M576" s="7"/>
      <c r="O576" s="18" t="str">
        <f>_xlfn.CONCAT(Table1[[#This Row],[date]]," ", Table1[[#This Row],[month]]," ",Table1[[#This Row],[year]])</f>
        <v>8 Jul 1988</v>
      </c>
      <c r="P576">
        <f t="shared" si="19"/>
        <v>34</v>
      </c>
    </row>
    <row r="577" spans="1:16" x14ac:dyDescent="0.3">
      <c r="A577" s="9" t="s">
        <v>607</v>
      </c>
      <c r="B577" s="7">
        <v>1988</v>
      </c>
      <c r="C577" s="7" t="s">
        <v>14</v>
      </c>
      <c r="D577" s="7">
        <v>9</v>
      </c>
      <c r="E577" s="7">
        <v>1</v>
      </c>
      <c r="F577" s="21">
        <v>5012.47</v>
      </c>
      <c r="G577" s="7" t="s">
        <v>10</v>
      </c>
      <c r="H577" s="7" t="s">
        <v>11</v>
      </c>
      <c r="I577" s="7" t="s">
        <v>41</v>
      </c>
      <c r="J577">
        <f t="shared" si="18"/>
        <v>1983</v>
      </c>
      <c r="K577" s="7"/>
      <c r="L577" s="7"/>
      <c r="M577" s="7"/>
      <c r="O577" s="18" t="str">
        <f>_xlfn.CONCAT(Table1[[#This Row],[date]]," ", Table1[[#This Row],[month]]," ",Table1[[#This Row],[year]])</f>
        <v>9 Nov 1988</v>
      </c>
      <c r="P577">
        <f t="shared" si="19"/>
        <v>34</v>
      </c>
    </row>
    <row r="578" spans="1:16" x14ac:dyDescent="0.3">
      <c r="A578" s="9" t="s">
        <v>608</v>
      </c>
      <c r="B578" s="7">
        <v>1985</v>
      </c>
      <c r="C578" s="7" t="s">
        <v>29</v>
      </c>
      <c r="D578" s="7">
        <v>28</v>
      </c>
      <c r="E578" s="7">
        <v>0</v>
      </c>
      <c r="F578" s="21">
        <v>5028.1499999999996</v>
      </c>
      <c r="G578" s="7" t="s">
        <v>15</v>
      </c>
      <c r="H578" s="7" t="s">
        <v>10</v>
      </c>
      <c r="I578" s="7" t="s">
        <v>22</v>
      </c>
      <c r="J578">
        <f t="shared" ref="J578:J641" si="20">ROUND(AVERAGE(B:B),0)</f>
        <v>1983</v>
      </c>
      <c r="K578" s="7"/>
      <c r="L578" s="7"/>
      <c r="M578" s="7"/>
      <c r="O578" s="18" t="str">
        <f>_xlfn.CONCAT(Table1[[#This Row],[date]]," ", Table1[[#This Row],[month]]," ",Table1[[#This Row],[year]])</f>
        <v>28 Dec 1985</v>
      </c>
      <c r="P578">
        <f t="shared" si="19"/>
        <v>37</v>
      </c>
    </row>
    <row r="579" spans="1:16" x14ac:dyDescent="0.3">
      <c r="A579" s="9" t="s">
        <v>609</v>
      </c>
      <c r="B579" s="7">
        <v>1991</v>
      </c>
      <c r="C579" s="7" t="s">
        <v>19</v>
      </c>
      <c r="D579" s="7">
        <v>10</v>
      </c>
      <c r="E579" s="7">
        <v>2</v>
      </c>
      <c r="F579" s="21">
        <v>5031.2700000000004</v>
      </c>
      <c r="G579" s="7" t="s">
        <v>11</v>
      </c>
      <c r="H579" s="7" t="s">
        <v>15</v>
      </c>
      <c r="I579" s="7" t="s">
        <v>167</v>
      </c>
      <c r="J579">
        <f t="shared" si="20"/>
        <v>1983</v>
      </c>
      <c r="K579" s="7"/>
      <c r="L579" s="7"/>
      <c r="M579" s="7"/>
      <c r="O579" s="18" t="str">
        <f>_xlfn.CONCAT(Table1[[#This Row],[date]]," ", Table1[[#This Row],[month]]," ",Table1[[#This Row],[year]])</f>
        <v>10 Sep 1991</v>
      </c>
      <c r="P579">
        <f t="shared" ref="P579:P642" si="21">DATEDIF(O579,"8-6-2023","y")</f>
        <v>31</v>
      </c>
    </row>
    <row r="580" spans="1:16" x14ac:dyDescent="0.3">
      <c r="A580" s="9" t="s">
        <v>610</v>
      </c>
      <c r="B580" s="7">
        <v>1986</v>
      </c>
      <c r="C580" s="7" t="s">
        <v>17</v>
      </c>
      <c r="D580" s="7">
        <v>29</v>
      </c>
      <c r="E580" s="7">
        <v>3</v>
      </c>
      <c r="F580" s="21">
        <v>5034.1000000000004</v>
      </c>
      <c r="G580" s="7" t="s">
        <v>10</v>
      </c>
      <c r="H580" s="7" t="s">
        <v>10</v>
      </c>
      <c r="I580" s="7" t="s">
        <v>12</v>
      </c>
      <c r="J580">
        <f t="shared" si="20"/>
        <v>1983</v>
      </c>
      <c r="K580" s="7"/>
      <c r="L580" s="7"/>
      <c r="M580" s="7"/>
      <c r="O580" s="18" t="str">
        <f>_xlfn.CONCAT(Table1[[#This Row],[date]]," ", Table1[[#This Row],[month]]," ",Table1[[#This Row],[year]])</f>
        <v>29 Jun 1986</v>
      </c>
      <c r="P580">
        <f t="shared" si="21"/>
        <v>36</v>
      </c>
    </row>
    <row r="581" spans="1:16" x14ac:dyDescent="0.3">
      <c r="A581" s="9" t="s">
        <v>611</v>
      </c>
      <c r="B581" s="7">
        <v>1997</v>
      </c>
      <c r="C581" s="7" t="s">
        <v>29</v>
      </c>
      <c r="D581" s="7">
        <v>4</v>
      </c>
      <c r="E581" s="7">
        <v>0</v>
      </c>
      <c r="F581" s="21">
        <v>5038.57</v>
      </c>
      <c r="G581" s="7" t="s">
        <v>10</v>
      </c>
      <c r="H581" s="7" t="s">
        <v>10</v>
      </c>
      <c r="I581" s="7" t="s">
        <v>199</v>
      </c>
      <c r="J581">
        <f t="shared" si="20"/>
        <v>1983</v>
      </c>
      <c r="K581" s="7"/>
      <c r="L581" s="7"/>
      <c r="M581" s="7"/>
      <c r="O581" s="18" t="str">
        <f>_xlfn.CONCAT(Table1[[#This Row],[date]]," ", Table1[[#This Row],[month]]," ",Table1[[#This Row],[year]])</f>
        <v>4 Dec 1997</v>
      </c>
      <c r="P581">
        <f t="shared" si="21"/>
        <v>25</v>
      </c>
    </row>
    <row r="582" spans="1:16" x14ac:dyDescent="0.3">
      <c r="A582" s="9" t="s">
        <v>612</v>
      </c>
      <c r="B582" s="7">
        <v>2001</v>
      </c>
      <c r="C582" s="7" t="s">
        <v>36</v>
      </c>
      <c r="D582" s="7">
        <v>16</v>
      </c>
      <c r="E582" s="7">
        <v>0</v>
      </c>
      <c r="F582" s="21">
        <v>5043.13</v>
      </c>
      <c r="G582" s="7" t="s">
        <v>10</v>
      </c>
      <c r="H582" s="7" t="s">
        <v>11</v>
      </c>
      <c r="I582" s="7" t="s">
        <v>41</v>
      </c>
      <c r="J582">
        <f t="shared" si="20"/>
        <v>1983</v>
      </c>
      <c r="K582" s="7"/>
      <c r="L582" s="7"/>
      <c r="M582" s="7"/>
      <c r="O582" s="18" t="str">
        <f>_xlfn.CONCAT(Table1[[#This Row],[date]]," ", Table1[[#This Row],[month]]," ",Table1[[#This Row],[year]])</f>
        <v>16 Oct 2001</v>
      </c>
      <c r="P582">
        <f t="shared" si="21"/>
        <v>21</v>
      </c>
    </row>
    <row r="583" spans="1:16" x14ac:dyDescent="0.3">
      <c r="A583" s="9" t="s">
        <v>613</v>
      </c>
      <c r="B583" s="7">
        <v>1997</v>
      </c>
      <c r="C583" s="7" t="s">
        <v>9</v>
      </c>
      <c r="D583" s="7">
        <v>29</v>
      </c>
      <c r="E583" s="7">
        <v>0</v>
      </c>
      <c r="F583" s="21">
        <v>5045.1499999999996</v>
      </c>
      <c r="G583" s="7" t="s">
        <v>10</v>
      </c>
      <c r="H583" s="7" t="s">
        <v>10</v>
      </c>
      <c r="I583" s="7" t="s">
        <v>22</v>
      </c>
      <c r="J583">
        <f t="shared" si="20"/>
        <v>1983</v>
      </c>
      <c r="K583" s="7"/>
      <c r="L583" s="7"/>
      <c r="M583" s="7"/>
      <c r="O583" s="18" t="str">
        <f>_xlfn.CONCAT(Table1[[#This Row],[date]]," ", Table1[[#This Row],[month]]," ",Table1[[#This Row],[year]])</f>
        <v>29 Jul 1997</v>
      </c>
      <c r="P583">
        <f t="shared" si="21"/>
        <v>25</v>
      </c>
    </row>
    <row r="584" spans="1:16" x14ac:dyDescent="0.3">
      <c r="A584" s="9" t="s">
        <v>614</v>
      </c>
      <c r="B584" s="7">
        <v>1980</v>
      </c>
      <c r="C584" s="7" t="s">
        <v>19</v>
      </c>
      <c r="D584" s="7">
        <v>7</v>
      </c>
      <c r="E584" s="7">
        <v>2</v>
      </c>
      <c r="F584" s="21">
        <v>5054.05</v>
      </c>
      <c r="G584" s="7" t="s">
        <v>10</v>
      </c>
      <c r="H584" s="7" t="s">
        <v>10</v>
      </c>
      <c r="I584" s="7" t="s">
        <v>12</v>
      </c>
      <c r="J584">
        <f t="shared" si="20"/>
        <v>1983</v>
      </c>
      <c r="K584" s="7"/>
      <c r="L584" s="7"/>
      <c r="M584" s="7"/>
      <c r="O584" s="18" t="str">
        <f>_xlfn.CONCAT(Table1[[#This Row],[date]]," ", Table1[[#This Row],[month]]," ",Table1[[#This Row],[year]])</f>
        <v>7 Sep 1980</v>
      </c>
      <c r="P584">
        <f t="shared" si="21"/>
        <v>42</v>
      </c>
    </row>
    <row r="585" spans="1:16" x14ac:dyDescent="0.3">
      <c r="A585" s="9" t="s">
        <v>615</v>
      </c>
      <c r="B585" s="7">
        <v>1993</v>
      </c>
      <c r="C585" s="7" t="s">
        <v>17</v>
      </c>
      <c r="D585" s="7">
        <v>11</v>
      </c>
      <c r="E585" s="7">
        <v>0</v>
      </c>
      <c r="F585" s="21">
        <v>5059.5600000000004</v>
      </c>
      <c r="G585" s="7" t="s">
        <v>10</v>
      </c>
      <c r="H585" s="7" t="s">
        <v>15</v>
      </c>
      <c r="I585" s="7" t="s">
        <v>299</v>
      </c>
      <c r="J585">
        <f t="shared" si="20"/>
        <v>1983</v>
      </c>
      <c r="K585" s="7"/>
      <c r="L585" s="7"/>
      <c r="M585" s="7"/>
      <c r="O585" s="18" t="str">
        <f>_xlfn.CONCAT(Table1[[#This Row],[date]]," ", Table1[[#This Row],[month]]," ",Table1[[#This Row],[year]])</f>
        <v>11 Jun 1993</v>
      </c>
      <c r="P585">
        <f t="shared" si="21"/>
        <v>29</v>
      </c>
    </row>
    <row r="586" spans="1:16" x14ac:dyDescent="0.3">
      <c r="A586" s="9" t="s">
        <v>616</v>
      </c>
      <c r="B586" s="7">
        <v>1978</v>
      </c>
      <c r="C586" s="7" t="s">
        <v>14</v>
      </c>
      <c r="D586" s="7">
        <v>22</v>
      </c>
      <c r="E586" s="7">
        <v>2</v>
      </c>
      <c r="F586" s="21">
        <v>5077.1899999999996</v>
      </c>
      <c r="G586" s="7" t="s">
        <v>10</v>
      </c>
      <c r="H586" s="7" t="s">
        <v>11</v>
      </c>
      <c r="I586" s="7" t="s">
        <v>22</v>
      </c>
      <c r="J586">
        <f t="shared" si="20"/>
        <v>1983</v>
      </c>
      <c r="K586" s="7"/>
      <c r="L586" s="7"/>
      <c r="M586" s="7"/>
      <c r="O586" s="18" t="str">
        <f>_xlfn.CONCAT(Table1[[#This Row],[date]]," ", Table1[[#This Row],[month]]," ",Table1[[#This Row],[year]])</f>
        <v>22 Nov 1978</v>
      </c>
      <c r="P586">
        <f t="shared" si="21"/>
        <v>44</v>
      </c>
    </row>
    <row r="587" spans="1:16" x14ac:dyDescent="0.3">
      <c r="A587" s="9" t="s">
        <v>617</v>
      </c>
      <c r="B587" s="7">
        <v>1997</v>
      </c>
      <c r="C587" s="7" t="s">
        <v>9</v>
      </c>
      <c r="D587" s="7">
        <v>14</v>
      </c>
      <c r="E587" s="7">
        <v>5</v>
      </c>
      <c r="F587" s="21">
        <v>5080.1000000000004</v>
      </c>
      <c r="G587" s="7" t="s">
        <v>11</v>
      </c>
      <c r="H587" s="7" t="s">
        <v>10</v>
      </c>
      <c r="I587" s="7" t="s">
        <v>41</v>
      </c>
      <c r="J587">
        <f t="shared" si="20"/>
        <v>1983</v>
      </c>
      <c r="K587" s="7"/>
      <c r="L587" s="7"/>
      <c r="M587" s="7"/>
      <c r="O587" s="18" t="str">
        <f>_xlfn.CONCAT(Table1[[#This Row],[date]]," ", Table1[[#This Row],[month]]," ",Table1[[#This Row],[year]])</f>
        <v>14 Jul 1997</v>
      </c>
      <c r="P587">
        <f t="shared" si="21"/>
        <v>25</v>
      </c>
    </row>
    <row r="588" spans="1:16" x14ac:dyDescent="0.3">
      <c r="A588" s="9" t="s">
        <v>618</v>
      </c>
      <c r="B588" s="7">
        <v>1999</v>
      </c>
      <c r="C588" s="7" t="s">
        <v>17</v>
      </c>
      <c r="D588" s="7">
        <v>19</v>
      </c>
      <c r="E588" s="7">
        <v>0</v>
      </c>
      <c r="F588" s="21">
        <v>5087.92</v>
      </c>
      <c r="G588" s="7" t="s">
        <v>10</v>
      </c>
      <c r="H588" s="7" t="s">
        <v>10</v>
      </c>
      <c r="I588" s="7" t="s">
        <v>534</v>
      </c>
      <c r="J588">
        <f t="shared" si="20"/>
        <v>1983</v>
      </c>
      <c r="K588" s="7"/>
      <c r="L588" s="7"/>
      <c r="M588" s="7"/>
      <c r="O588" s="18" t="str">
        <f>_xlfn.CONCAT(Table1[[#This Row],[date]]," ", Table1[[#This Row],[month]]," ",Table1[[#This Row],[year]])</f>
        <v>19 Jun 1999</v>
      </c>
      <c r="P588">
        <f t="shared" si="21"/>
        <v>23</v>
      </c>
    </row>
    <row r="589" spans="1:16" x14ac:dyDescent="0.3">
      <c r="A589" s="9" t="s">
        <v>619</v>
      </c>
      <c r="B589" s="7">
        <v>1987</v>
      </c>
      <c r="C589" s="7" t="s">
        <v>14</v>
      </c>
      <c r="D589" s="7">
        <v>18</v>
      </c>
      <c r="E589" s="7">
        <v>1</v>
      </c>
      <c r="F589" s="21">
        <v>5116.5</v>
      </c>
      <c r="G589" s="7" t="s">
        <v>10</v>
      </c>
      <c r="H589" s="7" t="s">
        <v>10</v>
      </c>
      <c r="I589" s="7" t="s">
        <v>22</v>
      </c>
      <c r="J589">
        <f t="shared" si="20"/>
        <v>1983</v>
      </c>
      <c r="K589" s="7"/>
      <c r="L589" s="7"/>
      <c r="M589" s="7"/>
      <c r="O589" s="18" t="str">
        <f>_xlfn.CONCAT(Table1[[#This Row],[date]]," ", Table1[[#This Row],[month]]," ",Table1[[#This Row],[year]])</f>
        <v>18 Nov 1987</v>
      </c>
      <c r="P589">
        <f t="shared" si="21"/>
        <v>35</v>
      </c>
    </row>
    <row r="590" spans="1:16" x14ac:dyDescent="0.3">
      <c r="A590" s="9" t="s">
        <v>620</v>
      </c>
      <c r="B590" s="7">
        <v>1988</v>
      </c>
      <c r="C590" s="7" t="s">
        <v>14</v>
      </c>
      <c r="D590" s="7">
        <v>1</v>
      </c>
      <c r="E590" s="7">
        <v>2</v>
      </c>
      <c r="F590" s="21">
        <v>5124.1899999999996</v>
      </c>
      <c r="G590" s="7" t="s">
        <v>10</v>
      </c>
      <c r="H590" s="7" t="s">
        <v>11</v>
      </c>
      <c r="I590" s="7" t="s">
        <v>12</v>
      </c>
      <c r="J590">
        <f t="shared" si="20"/>
        <v>1983</v>
      </c>
      <c r="K590" s="7"/>
      <c r="L590" s="7"/>
      <c r="M590" s="7"/>
      <c r="O590" s="18" t="str">
        <f>_xlfn.CONCAT(Table1[[#This Row],[date]]," ", Table1[[#This Row],[month]]," ",Table1[[#This Row],[year]])</f>
        <v>1 Nov 1988</v>
      </c>
      <c r="P590">
        <f t="shared" si="21"/>
        <v>34</v>
      </c>
    </row>
    <row r="591" spans="1:16" x14ac:dyDescent="0.3">
      <c r="A591" s="9" t="s">
        <v>621</v>
      </c>
      <c r="B591" s="7">
        <v>1987</v>
      </c>
      <c r="C591" s="7" t="s">
        <v>19</v>
      </c>
      <c r="D591" s="7">
        <v>13</v>
      </c>
      <c r="E591" s="7">
        <v>1</v>
      </c>
      <c r="F591" s="21">
        <v>5125.22</v>
      </c>
      <c r="G591" s="7" t="s">
        <v>15</v>
      </c>
      <c r="H591" s="7" t="s">
        <v>10</v>
      </c>
      <c r="I591" s="7" t="s">
        <v>22</v>
      </c>
      <c r="J591">
        <f t="shared" si="20"/>
        <v>1983</v>
      </c>
      <c r="K591" s="7"/>
      <c r="L591" s="7"/>
      <c r="M591" s="7"/>
      <c r="O591" s="18" t="str">
        <f>_xlfn.CONCAT(Table1[[#This Row],[date]]," ", Table1[[#This Row],[month]]," ",Table1[[#This Row],[year]])</f>
        <v>13 Sep 1987</v>
      </c>
      <c r="P591">
        <f t="shared" si="21"/>
        <v>35</v>
      </c>
    </row>
    <row r="592" spans="1:16" x14ac:dyDescent="0.3">
      <c r="A592" s="9" t="s">
        <v>622</v>
      </c>
      <c r="B592" s="7">
        <v>1988</v>
      </c>
      <c r="C592" s="7" t="s">
        <v>19</v>
      </c>
      <c r="D592" s="7">
        <v>15</v>
      </c>
      <c r="E592" s="7">
        <v>3</v>
      </c>
      <c r="F592" s="21">
        <v>5136.75</v>
      </c>
      <c r="G592" s="7" t="s">
        <v>10</v>
      </c>
      <c r="H592" s="7" t="s">
        <v>15</v>
      </c>
      <c r="I592" s="7" t="s">
        <v>12</v>
      </c>
      <c r="J592">
        <f t="shared" si="20"/>
        <v>1983</v>
      </c>
      <c r="K592" s="7"/>
      <c r="L592" s="7"/>
      <c r="M592" s="7"/>
      <c r="O592" s="18" t="str">
        <f>_xlfn.CONCAT(Table1[[#This Row],[date]]," ", Table1[[#This Row],[month]]," ",Table1[[#This Row],[year]])</f>
        <v>15 Sep 1988</v>
      </c>
      <c r="P592">
        <f t="shared" si="21"/>
        <v>34</v>
      </c>
    </row>
    <row r="593" spans="1:16" x14ac:dyDescent="0.3">
      <c r="A593" s="9" t="s">
        <v>623</v>
      </c>
      <c r="B593" s="7">
        <v>1993</v>
      </c>
      <c r="C593" s="7" t="s">
        <v>29</v>
      </c>
      <c r="D593" s="7">
        <v>10</v>
      </c>
      <c r="E593" s="7">
        <v>3</v>
      </c>
      <c r="F593" s="21">
        <v>5138.26</v>
      </c>
      <c r="G593" s="7" t="s">
        <v>10</v>
      </c>
      <c r="H593" s="7" t="s">
        <v>10</v>
      </c>
      <c r="I593" s="7" t="s">
        <v>12</v>
      </c>
      <c r="J593">
        <f t="shared" si="20"/>
        <v>1983</v>
      </c>
      <c r="K593" s="7"/>
      <c r="L593" s="7"/>
      <c r="M593" s="7"/>
      <c r="O593" s="18" t="str">
        <f>_xlfn.CONCAT(Table1[[#This Row],[date]]," ", Table1[[#This Row],[month]]," ",Table1[[#This Row],[year]])</f>
        <v>10 Dec 1993</v>
      </c>
      <c r="P593">
        <f t="shared" si="21"/>
        <v>29</v>
      </c>
    </row>
    <row r="594" spans="1:16" x14ac:dyDescent="0.3">
      <c r="A594" s="9" t="s">
        <v>624</v>
      </c>
      <c r="B594" s="7">
        <v>1984</v>
      </c>
      <c r="C594" s="7" t="s">
        <v>34</v>
      </c>
      <c r="D594" s="7">
        <v>22</v>
      </c>
      <c r="E594" s="7">
        <v>3</v>
      </c>
      <c r="F594" s="21">
        <v>5144.18</v>
      </c>
      <c r="G594" s="7" t="s">
        <v>10</v>
      </c>
      <c r="H594" s="7" t="s">
        <v>15</v>
      </c>
      <c r="I594" s="7" t="s">
        <v>12</v>
      </c>
      <c r="J594">
        <f t="shared" si="20"/>
        <v>1983</v>
      </c>
      <c r="K594" s="7"/>
      <c r="L594" s="7"/>
      <c r="M594" s="7"/>
      <c r="O594" s="18" t="str">
        <f>_xlfn.CONCAT(Table1[[#This Row],[date]]," ", Table1[[#This Row],[month]]," ",Table1[[#This Row],[year]])</f>
        <v>22 Aug 1984</v>
      </c>
      <c r="P594">
        <f t="shared" si="21"/>
        <v>38</v>
      </c>
    </row>
    <row r="595" spans="1:16" x14ac:dyDescent="0.3">
      <c r="A595" s="9" t="s">
        <v>625</v>
      </c>
      <c r="B595" s="7">
        <v>1990</v>
      </c>
      <c r="C595" s="7" t="s">
        <v>34</v>
      </c>
      <c r="D595" s="7">
        <v>22</v>
      </c>
      <c r="E595" s="7">
        <v>1</v>
      </c>
      <c r="F595" s="21">
        <v>5148.55</v>
      </c>
      <c r="G595" s="7" t="s">
        <v>10</v>
      </c>
      <c r="H595" s="7" t="s">
        <v>10</v>
      </c>
      <c r="I595" s="7" t="s">
        <v>246</v>
      </c>
      <c r="J595">
        <f t="shared" si="20"/>
        <v>1983</v>
      </c>
      <c r="K595" s="7"/>
      <c r="L595" s="7"/>
      <c r="M595" s="7"/>
      <c r="O595" s="18" t="str">
        <f>_xlfn.CONCAT(Table1[[#This Row],[date]]," ", Table1[[#This Row],[month]]," ",Table1[[#This Row],[year]])</f>
        <v>22 Aug 1990</v>
      </c>
      <c r="P595">
        <f t="shared" si="21"/>
        <v>32</v>
      </c>
    </row>
    <row r="596" spans="1:16" x14ac:dyDescent="0.3">
      <c r="A596" s="9" t="s">
        <v>626</v>
      </c>
      <c r="B596" s="7">
        <v>1990</v>
      </c>
      <c r="C596" s="7" t="s">
        <v>36</v>
      </c>
      <c r="D596" s="7">
        <v>9</v>
      </c>
      <c r="E596" s="7">
        <v>2</v>
      </c>
      <c r="F596" s="21">
        <v>5152.13</v>
      </c>
      <c r="G596" s="7" t="s">
        <v>10</v>
      </c>
      <c r="H596" s="7" t="s">
        <v>10</v>
      </c>
      <c r="I596" s="7" t="s">
        <v>41</v>
      </c>
      <c r="J596">
        <f t="shared" si="20"/>
        <v>1983</v>
      </c>
      <c r="K596" s="7"/>
      <c r="L596" s="7"/>
      <c r="M596" s="7"/>
      <c r="O596" s="18" t="str">
        <f>_xlfn.CONCAT(Table1[[#This Row],[date]]," ", Table1[[#This Row],[month]]," ",Table1[[#This Row],[year]])</f>
        <v>9 Oct 1990</v>
      </c>
      <c r="P596">
        <f t="shared" si="21"/>
        <v>32</v>
      </c>
    </row>
    <row r="597" spans="1:16" x14ac:dyDescent="0.3">
      <c r="A597" s="9" t="s">
        <v>627</v>
      </c>
      <c r="B597" s="7">
        <v>1991</v>
      </c>
      <c r="C597" s="7" t="s">
        <v>34</v>
      </c>
      <c r="D597" s="7">
        <v>29</v>
      </c>
      <c r="E597" s="7">
        <v>3</v>
      </c>
      <c r="F597" s="21">
        <v>5166.96</v>
      </c>
      <c r="G597" s="7" t="s">
        <v>10</v>
      </c>
      <c r="H597" s="7" t="s">
        <v>10</v>
      </c>
      <c r="I597" s="7" t="s">
        <v>22</v>
      </c>
      <c r="J597">
        <f t="shared" si="20"/>
        <v>1983</v>
      </c>
      <c r="K597" s="7"/>
      <c r="L597" s="7"/>
      <c r="M597" s="7"/>
      <c r="O597" s="18" t="str">
        <f>_xlfn.CONCAT(Table1[[#This Row],[date]]," ", Table1[[#This Row],[month]]," ",Table1[[#This Row],[year]])</f>
        <v>29 Aug 1991</v>
      </c>
      <c r="P597">
        <f t="shared" si="21"/>
        <v>31</v>
      </c>
    </row>
    <row r="598" spans="1:16" x14ac:dyDescent="0.3">
      <c r="A598" s="9" t="s">
        <v>628</v>
      </c>
      <c r="B598" s="7">
        <v>1984</v>
      </c>
      <c r="C598" s="7" t="s">
        <v>36</v>
      </c>
      <c r="D598" s="7">
        <v>16</v>
      </c>
      <c r="E598" s="7">
        <v>3</v>
      </c>
      <c r="F598" s="21">
        <v>5177.12</v>
      </c>
      <c r="G598" s="7" t="s">
        <v>10</v>
      </c>
      <c r="H598" s="7" t="s">
        <v>15</v>
      </c>
      <c r="I598" s="7" t="s">
        <v>12</v>
      </c>
      <c r="J598">
        <f t="shared" si="20"/>
        <v>1983</v>
      </c>
      <c r="K598" s="7"/>
      <c r="L598" s="7"/>
      <c r="M598" s="7"/>
      <c r="O598" s="18" t="str">
        <f>_xlfn.CONCAT(Table1[[#This Row],[date]]," ", Table1[[#This Row],[month]]," ",Table1[[#This Row],[year]])</f>
        <v>16 Oct 1984</v>
      </c>
      <c r="P598">
        <f t="shared" si="21"/>
        <v>38</v>
      </c>
    </row>
    <row r="599" spans="1:16" x14ac:dyDescent="0.3">
      <c r="A599" s="9" t="s">
        <v>629</v>
      </c>
      <c r="B599" s="7">
        <v>1979</v>
      </c>
      <c r="C599" s="7" t="s">
        <v>19</v>
      </c>
      <c r="D599" s="7">
        <v>12</v>
      </c>
      <c r="E599" s="7">
        <v>2</v>
      </c>
      <c r="F599" s="21">
        <v>5195.58</v>
      </c>
      <c r="G599" s="7" t="s">
        <v>10</v>
      </c>
      <c r="H599" s="7" t="s">
        <v>10</v>
      </c>
      <c r="I599" s="7" t="s">
        <v>12</v>
      </c>
      <c r="J599">
        <f t="shared" si="20"/>
        <v>1983</v>
      </c>
      <c r="K599" s="7"/>
      <c r="L599" s="7"/>
      <c r="M599" s="7"/>
      <c r="O599" s="18" t="str">
        <f>_xlfn.CONCAT(Table1[[#This Row],[date]]," ", Table1[[#This Row],[month]]," ",Table1[[#This Row],[year]])</f>
        <v>12 Sep 1979</v>
      </c>
      <c r="P599">
        <f t="shared" si="21"/>
        <v>43</v>
      </c>
    </row>
    <row r="600" spans="1:16" x14ac:dyDescent="0.3">
      <c r="A600" s="9" t="s">
        <v>630</v>
      </c>
      <c r="B600" s="7">
        <v>2004</v>
      </c>
      <c r="C600" s="7" t="s">
        <v>17</v>
      </c>
      <c r="D600" s="7">
        <v>6</v>
      </c>
      <c r="E600" s="7">
        <v>0</v>
      </c>
      <c r="F600" s="21">
        <v>5198.6899999999996</v>
      </c>
      <c r="G600" s="7" t="s">
        <v>10</v>
      </c>
      <c r="H600" s="7" t="s">
        <v>10</v>
      </c>
      <c r="I600" s="7" t="s">
        <v>631</v>
      </c>
      <c r="J600">
        <f t="shared" si="20"/>
        <v>1983</v>
      </c>
      <c r="K600" s="7"/>
      <c r="L600" s="7"/>
      <c r="M600" s="7"/>
      <c r="O600" s="18" t="str">
        <f>_xlfn.CONCAT(Table1[[#This Row],[date]]," ", Table1[[#This Row],[month]]," ",Table1[[#This Row],[year]])</f>
        <v>6 Jun 2004</v>
      </c>
      <c r="P600">
        <f t="shared" si="21"/>
        <v>19</v>
      </c>
    </row>
    <row r="601" spans="1:16" x14ac:dyDescent="0.3">
      <c r="A601" s="9" t="s">
        <v>632</v>
      </c>
      <c r="B601" s="7">
        <v>1983</v>
      </c>
      <c r="C601" s="7" t="s">
        <v>36</v>
      </c>
      <c r="D601" s="7">
        <v>24</v>
      </c>
      <c r="E601" s="7">
        <v>3</v>
      </c>
      <c r="F601" s="21">
        <v>5207.97</v>
      </c>
      <c r="G601" s="7" t="s">
        <v>10</v>
      </c>
      <c r="H601" s="7" t="s">
        <v>10</v>
      </c>
      <c r="I601" s="7" t="s">
        <v>22</v>
      </c>
      <c r="J601">
        <f t="shared" si="20"/>
        <v>1983</v>
      </c>
      <c r="K601" s="7"/>
      <c r="L601" s="7"/>
      <c r="M601" s="7"/>
      <c r="O601" s="18" t="str">
        <f>_xlfn.CONCAT(Table1[[#This Row],[date]]," ", Table1[[#This Row],[month]]," ",Table1[[#This Row],[year]])</f>
        <v>24 Oct 1983</v>
      </c>
      <c r="P601">
        <f t="shared" si="21"/>
        <v>39</v>
      </c>
    </row>
    <row r="602" spans="1:16" x14ac:dyDescent="0.3">
      <c r="A602" s="9" t="s">
        <v>633</v>
      </c>
      <c r="B602" s="7">
        <v>1993</v>
      </c>
      <c r="C602" s="7" t="s">
        <v>17</v>
      </c>
      <c r="D602" s="7">
        <v>17</v>
      </c>
      <c r="E602" s="7">
        <v>3</v>
      </c>
      <c r="F602" s="21">
        <v>5209.58</v>
      </c>
      <c r="G602" s="7" t="s">
        <v>11</v>
      </c>
      <c r="H602" s="7" t="s">
        <v>11</v>
      </c>
      <c r="I602" s="7" t="s">
        <v>355</v>
      </c>
      <c r="J602">
        <f t="shared" si="20"/>
        <v>1983</v>
      </c>
      <c r="K602" s="7"/>
      <c r="L602" s="7"/>
      <c r="M602" s="7"/>
      <c r="O602" s="18" t="str">
        <f>_xlfn.CONCAT(Table1[[#This Row],[date]]," ", Table1[[#This Row],[month]]," ",Table1[[#This Row],[year]])</f>
        <v>17 Jun 1993</v>
      </c>
      <c r="P602">
        <f t="shared" si="21"/>
        <v>29</v>
      </c>
    </row>
    <row r="603" spans="1:16" x14ac:dyDescent="0.3">
      <c r="A603" s="9" t="s">
        <v>634</v>
      </c>
      <c r="B603" s="7">
        <v>1999</v>
      </c>
      <c r="C603" s="7" t="s">
        <v>29</v>
      </c>
      <c r="D603" s="7">
        <v>1</v>
      </c>
      <c r="E603" s="7">
        <v>0</v>
      </c>
      <c r="F603" s="21">
        <v>5213.22</v>
      </c>
      <c r="G603" s="7" t="s">
        <v>10</v>
      </c>
      <c r="H603" s="7" t="s">
        <v>15</v>
      </c>
      <c r="I603" s="7" t="s">
        <v>22</v>
      </c>
      <c r="J603">
        <f t="shared" si="20"/>
        <v>1983</v>
      </c>
      <c r="K603" s="7"/>
      <c r="L603" s="7"/>
      <c r="M603" s="7"/>
      <c r="O603" s="18" t="str">
        <f>_xlfn.CONCAT(Table1[[#This Row],[date]]," ", Table1[[#This Row],[month]]," ",Table1[[#This Row],[year]])</f>
        <v>1 Dec 1999</v>
      </c>
      <c r="P603">
        <f t="shared" si="21"/>
        <v>23</v>
      </c>
    </row>
    <row r="604" spans="1:16" x14ac:dyDescent="0.3">
      <c r="A604" s="9" t="s">
        <v>635</v>
      </c>
      <c r="B604" s="7">
        <v>1995</v>
      </c>
      <c r="C604" s="7" t="s">
        <v>17</v>
      </c>
      <c r="D604" s="7">
        <v>6</v>
      </c>
      <c r="E604" s="7">
        <v>0</v>
      </c>
      <c r="F604" s="21">
        <v>5216.4799999999996</v>
      </c>
      <c r="G604" s="7" t="s">
        <v>10</v>
      </c>
      <c r="H604" s="7" t="s">
        <v>10</v>
      </c>
      <c r="I604" s="7" t="s">
        <v>199</v>
      </c>
      <c r="J604">
        <f t="shared" si="20"/>
        <v>1983</v>
      </c>
      <c r="K604" s="7"/>
      <c r="L604" s="7"/>
      <c r="M604" s="7"/>
      <c r="O604" s="18" t="str">
        <f>_xlfn.CONCAT(Table1[[#This Row],[date]]," ", Table1[[#This Row],[month]]," ",Table1[[#This Row],[year]])</f>
        <v>6 Jun 1995</v>
      </c>
      <c r="P604">
        <f t="shared" si="21"/>
        <v>28</v>
      </c>
    </row>
    <row r="605" spans="1:16" x14ac:dyDescent="0.3">
      <c r="A605" s="9" t="s">
        <v>636</v>
      </c>
      <c r="B605" s="7">
        <v>1987</v>
      </c>
      <c r="C605" s="7" t="s">
        <v>17</v>
      </c>
      <c r="D605" s="7">
        <v>29</v>
      </c>
      <c r="E605" s="7">
        <v>0</v>
      </c>
      <c r="F605" s="21">
        <v>5227.99</v>
      </c>
      <c r="G605" s="7" t="s">
        <v>10</v>
      </c>
      <c r="H605" s="7" t="s">
        <v>15</v>
      </c>
      <c r="I605" s="7" t="s">
        <v>246</v>
      </c>
      <c r="J605">
        <f t="shared" si="20"/>
        <v>1983</v>
      </c>
      <c r="K605" s="7"/>
      <c r="L605" s="7"/>
      <c r="M605" s="7"/>
      <c r="O605" s="18" t="str">
        <f>_xlfn.CONCAT(Table1[[#This Row],[date]]," ", Table1[[#This Row],[month]]," ",Table1[[#This Row],[year]])</f>
        <v>29 Jun 1987</v>
      </c>
      <c r="P605">
        <f t="shared" si="21"/>
        <v>35</v>
      </c>
    </row>
    <row r="606" spans="1:16" x14ac:dyDescent="0.3">
      <c r="A606" s="9" t="s">
        <v>637</v>
      </c>
      <c r="B606" s="7">
        <v>1987</v>
      </c>
      <c r="C606" s="7" t="s">
        <v>29</v>
      </c>
      <c r="D606" s="7">
        <v>26</v>
      </c>
      <c r="E606" s="7">
        <v>1</v>
      </c>
      <c r="F606" s="21">
        <v>5240.7700000000004</v>
      </c>
      <c r="G606" s="7" t="s">
        <v>10</v>
      </c>
      <c r="H606" s="7" t="s">
        <v>10</v>
      </c>
      <c r="I606" s="7" t="s">
        <v>41</v>
      </c>
      <c r="J606">
        <f t="shared" si="20"/>
        <v>1983</v>
      </c>
      <c r="K606" s="7"/>
      <c r="L606" s="7"/>
      <c r="M606" s="7"/>
      <c r="O606" s="18" t="str">
        <f>_xlfn.CONCAT(Table1[[#This Row],[date]]," ", Table1[[#This Row],[month]]," ",Table1[[#This Row],[year]])</f>
        <v>26 Dec 1987</v>
      </c>
      <c r="P606">
        <f t="shared" si="21"/>
        <v>35</v>
      </c>
    </row>
    <row r="607" spans="1:16" x14ac:dyDescent="0.3">
      <c r="A607" s="9" t="s">
        <v>638</v>
      </c>
      <c r="B607" s="7">
        <v>1987</v>
      </c>
      <c r="C607" s="7" t="s">
        <v>9</v>
      </c>
      <c r="D607" s="7">
        <v>5</v>
      </c>
      <c r="E607" s="7">
        <v>1</v>
      </c>
      <c r="F607" s="21">
        <v>5245.23</v>
      </c>
      <c r="G607" s="7" t="s">
        <v>10</v>
      </c>
      <c r="H607" s="7" t="s">
        <v>10</v>
      </c>
      <c r="I607" s="7" t="s">
        <v>12</v>
      </c>
      <c r="J607">
        <f t="shared" si="20"/>
        <v>1983</v>
      </c>
      <c r="K607" s="7"/>
      <c r="L607" s="7"/>
      <c r="M607" s="7"/>
      <c r="O607" s="18" t="str">
        <f>_xlfn.CONCAT(Table1[[#This Row],[date]]," ", Table1[[#This Row],[month]]," ",Table1[[#This Row],[year]])</f>
        <v>5 Jul 1987</v>
      </c>
      <c r="P607">
        <f t="shared" si="21"/>
        <v>35</v>
      </c>
    </row>
    <row r="608" spans="1:16" x14ac:dyDescent="0.3">
      <c r="A608" s="9" t="s">
        <v>639</v>
      </c>
      <c r="B608" s="7">
        <v>1987</v>
      </c>
      <c r="C608" s="7" t="s">
        <v>19</v>
      </c>
      <c r="D608" s="7">
        <v>9</v>
      </c>
      <c r="E608" s="7">
        <v>1</v>
      </c>
      <c r="F608" s="21">
        <v>5246.05</v>
      </c>
      <c r="G608" s="7" t="s">
        <v>10</v>
      </c>
      <c r="H608" s="7" t="s">
        <v>11</v>
      </c>
      <c r="I608" s="7" t="s">
        <v>41</v>
      </c>
      <c r="J608">
        <f t="shared" si="20"/>
        <v>1983</v>
      </c>
      <c r="K608" s="7"/>
      <c r="L608" s="7"/>
      <c r="M608" s="7"/>
      <c r="O608" s="18" t="str">
        <f>_xlfn.CONCAT(Table1[[#This Row],[date]]," ", Table1[[#This Row],[month]]," ",Table1[[#This Row],[year]])</f>
        <v>9 Sep 1987</v>
      </c>
      <c r="P608">
        <f t="shared" si="21"/>
        <v>35</v>
      </c>
    </row>
    <row r="609" spans="1:16" x14ac:dyDescent="0.3">
      <c r="A609" s="9" t="s">
        <v>640</v>
      </c>
      <c r="B609" s="7">
        <v>1990</v>
      </c>
      <c r="C609" s="7" t="s">
        <v>9</v>
      </c>
      <c r="D609" s="7">
        <v>6</v>
      </c>
      <c r="E609" s="7">
        <v>3</v>
      </c>
      <c r="F609" s="21">
        <v>5253.52</v>
      </c>
      <c r="G609" s="7" t="s">
        <v>11</v>
      </c>
      <c r="H609" s="7" t="s">
        <v>11</v>
      </c>
      <c r="I609" s="7" t="s">
        <v>41</v>
      </c>
      <c r="J609">
        <f t="shared" si="20"/>
        <v>1983</v>
      </c>
      <c r="K609" s="7"/>
      <c r="L609" s="7"/>
      <c r="M609" s="7"/>
      <c r="O609" s="18" t="str">
        <f>_xlfn.CONCAT(Table1[[#This Row],[date]]," ", Table1[[#This Row],[month]]," ",Table1[[#This Row],[year]])</f>
        <v>6 Jul 1990</v>
      </c>
      <c r="P609">
        <f t="shared" si="21"/>
        <v>32</v>
      </c>
    </row>
    <row r="610" spans="1:16" x14ac:dyDescent="0.3">
      <c r="A610" s="9" t="s">
        <v>641</v>
      </c>
      <c r="B610" s="7">
        <v>1989</v>
      </c>
      <c r="C610" s="7" t="s">
        <v>14</v>
      </c>
      <c r="D610" s="7">
        <v>25</v>
      </c>
      <c r="E610" s="7">
        <v>2</v>
      </c>
      <c r="F610" s="21">
        <v>5257.51</v>
      </c>
      <c r="G610" s="7" t="s">
        <v>10</v>
      </c>
      <c r="H610" s="7" t="s">
        <v>10</v>
      </c>
      <c r="I610" s="7" t="s">
        <v>22</v>
      </c>
      <c r="J610">
        <f t="shared" si="20"/>
        <v>1983</v>
      </c>
      <c r="K610" s="7"/>
      <c r="L610" s="7"/>
      <c r="M610" s="7"/>
      <c r="O610" s="18" t="str">
        <f>_xlfn.CONCAT(Table1[[#This Row],[date]]," ", Table1[[#This Row],[month]]," ",Table1[[#This Row],[year]])</f>
        <v>25 Nov 1989</v>
      </c>
      <c r="P610">
        <f t="shared" si="21"/>
        <v>33</v>
      </c>
    </row>
    <row r="611" spans="1:16" x14ac:dyDescent="0.3">
      <c r="A611" s="9" t="s">
        <v>642</v>
      </c>
      <c r="B611" s="7">
        <v>1989</v>
      </c>
      <c r="C611" s="7" t="s">
        <v>9</v>
      </c>
      <c r="D611" s="7">
        <v>19</v>
      </c>
      <c r="E611" s="7">
        <v>2</v>
      </c>
      <c r="F611" s="21">
        <v>5261.47</v>
      </c>
      <c r="G611" s="7" t="s">
        <v>10</v>
      </c>
      <c r="H611" s="7" t="s">
        <v>10</v>
      </c>
      <c r="I611" s="7" t="s">
        <v>22</v>
      </c>
      <c r="J611">
        <f t="shared" si="20"/>
        <v>1983</v>
      </c>
      <c r="K611" s="7"/>
      <c r="L611" s="7"/>
      <c r="M611" s="7"/>
      <c r="O611" s="18" t="str">
        <f>_xlfn.CONCAT(Table1[[#This Row],[date]]," ", Table1[[#This Row],[month]]," ",Table1[[#This Row],[year]])</f>
        <v>19 Jul 1989</v>
      </c>
      <c r="P611">
        <f t="shared" si="21"/>
        <v>33</v>
      </c>
    </row>
    <row r="612" spans="1:16" x14ac:dyDescent="0.3">
      <c r="A612" s="9" t="s">
        <v>643</v>
      </c>
      <c r="B612" s="7">
        <v>1986</v>
      </c>
      <c r="C612" s="7" t="s">
        <v>36</v>
      </c>
      <c r="D612" s="7">
        <v>25</v>
      </c>
      <c r="E612" s="7">
        <v>0</v>
      </c>
      <c r="F612" s="21">
        <v>5266.37</v>
      </c>
      <c r="G612" s="7" t="s">
        <v>10</v>
      </c>
      <c r="H612" s="7" t="s">
        <v>10</v>
      </c>
      <c r="I612" s="7" t="s">
        <v>22</v>
      </c>
      <c r="J612">
        <f t="shared" si="20"/>
        <v>1983</v>
      </c>
      <c r="K612" s="7"/>
      <c r="L612" s="7"/>
      <c r="M612" s="7"/>
      <c r="O612" s="18" t="str">
        <f>_xlfn.CONCAT(Table1[[#This Row],[date]]," ", Table1[[#This Row],[month]]," ",Table1[[#This Row],[year]])</f>
        <v>25 Oct 1986</v>
      </c>
      <c r="P612">
        <f t="shared" si="21"/>
        <v>36</v>
      </c>
    </row>
    <row r="613" spans="1:16" x14ac:dyDescent="0.3">
      <c r="A613" s="9" t="s">
        <v>644</v>
      </c>
      <c r="B613" s="7">
        <v>1986</v>
      </c>
      <c r="C613" s="7" t="s">
        <v>19</v>
      </c>
      <c r="D613" s="7">
        <v>20</v>
      </c>
      <c r="E613" s="7">
        <v>0</v>
      </c>
      <c r="F613" s="21">
        <v>5267.82</v>
      </c>
      <c r="G613" s="7" t="s">
        <v>10</v>
      </c>
      <c r="H613" s="7" t="s">
        <v>10</v>
      </c>
      <c r="I613" s="7" t="s">
        <v>22</v>
      </c>
      <c r="J613">
        <f t="shared" si="20"/>
        <v>1983</v>
      </c>
      <c r="K613" s="7"/>
      <c r="L613" s="7"/>
      <c r="M613" s="7"/>
      <c r="O613" s="18" t="str">
        <f>_xlfn.CONCAT(Table1[[#This Row],[date]]," ", Table1[[#This Row],[month]]," ",Table1[[#This Row],[year]])</f>
        <v>20 Sep 1986</v>
      </c>
      <c r="P613">
        <f t="shared" si="21"/>
        <v>36</v>
      </c>
    </row>
    <row r="614" spans="1:16" x14ac:dyDescent="0.3">
      <c r="A614" s="9" t="s">
        <v>645</v>
      </c>
      <c r="B614" s="7">
        <v>1986</v>
      </c>
      <c r="C614" s="7" t="s">
        <v>36</v>
      </c>
      <c r="D614" s="7">
        <v>20</v>
      </c>
      <c r="E614" s="7">
        <v>0</v>
      </c>
      <c r="F614" s="21">
        <v>5272.18</v>
      </c>
      <c r="G614" s="7" t="s">
        <v>10</v>
      </c>
      <c r="H614" s="7" t="s">
        <v>11</v>
      </c>
      <c r="I614" s="7" t="s">
        <v>22</v>
      </c>
      <c r="J614">
        <f t="shared" si="20"/>
        <v>1983</v>
      </c>
      <c r="K614" s="7"/>
      <c r="L614" s="7"/>
      <c r="M614" s="7"/>
      <c r="O614" s="18" t="str">
        <f>_xlfn.CONCAT(Table1[[#This Row],[date]]," ", Table1[[#This Row],[month]]," ",Table1[[#This Row],[year]])</f>
        <v>20 Oct 1986</v>
      </c>
      <c r="P614">
        <f t="shared" si="21"/>
        <v>36</v>
      </c>
    </row>
    <row r="615" spans="1:16" x14ac:dyDescent="0.3">
      <c r="A615" s="9" t="s">
        <v>646</v>
      </c>
      <c r="B615" s="7">
        <v>1987</v>
      </c>
      <c r="C615" s="7" t="s">
        <v>19</v>
      </c>
      <c r="D615" s="7">
        <v>1</v>
      </c>
      <c r="E615" s="7">
        <v>3</v>
      </c>
      <c r="F615" s="21">
        <v>5275.86</v>
      </c>
      <c r="G615" s="7" t="s">
        <v>10</v>
      </c>
      <c r="H615" s="7" t="s">
        <v>10</v>
      </c>
      <c r="I615" s="7" t="s">
        <v>12</v>
      </c>
      <c r="J615">
        <f t="shared" si="20"/>
        <v>1983</v>
      </c>
      <c r="K615" s="7"/>
      <c r="L615" s="7"/>
      <c r="M615" s="7"/>
      <c r="O615" s="18" t="str">
        <f>_xlfn.CONCAT(Table1[[#This Row],[date]]," ", Table1[[#This Row],[month]]," ",Table1[[#This Row],[year]])</f>
        <v>1 Sep 1987</v>
      </c>
      <c r="P615">
        <f t="shared" si="21"/>
        <v>35</v>
      </c>
    </row>
    <row r="616" spans="1:16" x14ac:dyDescent="0.3">
      <c r="A616" s="9" t="s">
        <v>647</v>
      </c>
      <c r="B616" s="7">
        <v>1974</v>
      </c>
      <c r="C616" s="7" t="s">
        <v>14</v>
      </c>
      <c r="D616" s="7">
        <v>12</v>
      </c>
      <c r="E616" s="7">
        <v>0</v>
      </c>
      <c r="F616" s="21">
        <v>5291.71</v>
      </c>
      <c r="G616" s="7" t="s">
        <v>10</v>
      </c>
      <c r="H616" s="7" t="s">
        <v>10</v>
      </c>
      <c r="I616" s="7" t="s">
        <v>22</v>
      </c>
      <c r="J616">
        <f t="shared" si="20"/>
        <v>1983</v>
      </c>
      <c r="K616" s="7"/>
      <c r="L616" s="7"/>
      <c r="M616" s="7"/>
      <c r="O616" s="18" t="str">
        <f>_xlfn.CONCAT(Table1[[#This Row],[date]]," ", Table1[[#This Row],[month]]," ",Table1[[#This Row],[year]])</f>
        <v>12 Nov 1974</v>
      </c>
      <c r="P616">
        <f t="shared" si="21"/>
        <v>48</v>
      </c>
    </row>
    <row r="617" spans="1:16" x14ac:dyDescent="0.3">
      <c r="A617" s="9" t="s">
        <v>648</v>
      </c>
      <c r="B617" s="7">
        <v>2004</v>
      </c>
      <c r="C617" s="7" t="s">
        <v>34</v>
      </c>
      <c r="D617" s="7">
        <v>22</v>
      </c>
      <c r="E617" s="7">
        <v>0</v>
      </c>
      <c r="F617" s="21">
        <v>5293.67</v>
      </c>
      <c r="G617" s="7" t="s">
        <v>10</v>
      </c>
      <c r="H617" s="7" t="s">
        <v>10</v>
      </c>
      <c r="I617" s="7" t="s">
        <v>631</v>
      </c>
      <c r="J617">
        <f t="shared" si="20"/>
        <v>1983</v>
      </c>
      <c r="K617" s="7"/>
      <c r="L617" s="7"/>
      <c r="M617" s="7"/>
      <c r="O617" s="18" t="str">
        <f>_xlfn.CONCAT(Table1[[#This Row],[date]]," ", Table1[[#This Row],[month]]," ",Table1[[#This Row],[year]])</f>
        <v>22 Aug 2004</v>
      </c>
      <c r="P617">
        <f t="shared" si="21"/>
        <v>18</v>
      </c>
    </row>
    <row r="618" spans="1:16" x14ac:dyDescent="0.3">
      <c r="A618" s="9" t="s">
        <v>649</v>
      </c>
      <c r="B618" s="7">
        <v>2000</v>
      </c>
      <c r="C618" s="7" t="s">
        <v>19</v>
      </c>
      <c r="D618" s="7">
        <v>9</v>
      </c>
      <c r="E618" s="7">
        <v>0</v>
      </c>
      <c r="F618" s="21">
        <v>5306.7</v>
      </c>
      <c r="G618" s="7" t="s">
        <v>10</v>
      </c>
      <c r="H618" s="7" t="s">
        <v>11</v>
      </c>
      <c r="I618" s="7" t="s">
        <v>22</v>
      </c>
      <c r="J618">
        <f t="shared" si="20"/>
        <v>1983</v>
      </c>
      <c r="K618" s="7"/>
      <c r="L618" s="7"/>
      <c r="M618" s="7"/>
      <c r="O618" s="18" t="str">
        <f>_xlfn.CONCAT(Table1[[#This Row],[date]]," ", Table1[[#This Row],[month]]," ",Table1[[#This Row],[year]])</f>
        <v>9 Sep 2000</v>
      </c>
      <c r="P618">
        <f t="shared" si="21"/>
        <v>22</v>
      </c>
    </row>
    <row r="619" spans="1:16" x14ac:dyDescent="0.3">
      <c r="A619" s="9" t="s">
        <v>650</v>
      </c>
      <c r="B619" s="7">
        <v>1994</v>
      </c>
      <c r="C619" s="7" t="s">
        <v>14</v>
      </c>
      <c r="D619" s="7">
        <v>13</v>
      </c>
      <c r="E619" s="7">
        <v>3</v>
      </c>
      <c r="F619" s="21">
        <v>5312.17</v>
      </c>
      <c r="G619" s="7" t="s">
        <v>10</v>
      </c>
      <c r="H619" s="7" t="s">
        <v>10</v>
      </c>
      <c r="I619" s="7" t="s">
        <v>22</v>
      </c>
      <c r="J619">
        <f t="shared" si="20"/>
        <v>1983</v>
      </c>
      <c r="K619" s="7"/>
      <c r="L619" s="7"/>
      <c r="M619" s="7"/>
      <c r="O619" s="18" t="str">
        <f>_xlfn.CONCAT(Table1[[#This Row],[date]]," ", Table1[[#This Row],[month]]," ",Table1[[#This Row],[year]])</f>
        <v>13 Nov 1994</v>
      </c>
      <c r="P619">
        <f t="shared" si="21"/>
        <v>28</v>
      </c>
    </row>
    <row r="620" spans="1:16" x14ac:dyDescent="0.3">
      <c r="A620" s="9" t="s">
        <v>651</v>
      </c>
      <c r="B620" s="7">
        <v>1974</v>
      </c>
      <c r="C620" s="7" t="s">
        <v>19</v>
      </c>
      <c r="D620" s="7">
        <v>2</v>
      </c>
      <c r="E620" s="7">
        <v>0</v>
      </c>
      <c r="F620" s="21">
        <v>5322.24</v>
      </c>
      <c r="G620" s="7" t="s">
        <v>10</v>
      </c>
      <c r="H620" s="7" t="s">
        <v>15</v>
      </c>
      <c r="I620" s="7" t="s">
        <v>22</v>
      </c>
      <c r="J620">
        <f t="shared" si="20"/>
        <v>1983</v>
      </c>
      <c r="K620" s="7"/>
      <c r="L620" s="7"/>
      <c r="M620" s="7"/>
      <c r="O620" s="18" t="str">
        <f>_xlfn.CONCAT(Table1[[#This Row],[date]]," ", Table1[[#This Row],[month]]," ",Table1[[#This Row],[year]])</f>
        <v>2 Sep 1974</v>
      </c>
      <c r="P620">
        <f t="shared" si="21"/>
        <v>48</v>
      </c>
    </row>
    <row r="621" spans="1:16" x14ac:dyDescent="0.3">
      <c r="A621" s="9" t="s">
        <v>652</v>
      </c>
      <c r="B621" s="7">
        <v>1992</v>
      </c>
      <c r="C621" s="7" t="s">
        <v>17</v>
      </c>
      <c r="D621" s="7">
        <v>18</v>
      </c>
      <c r="E621" s="7">
        <v>3</v>
      </c>
      <c r="F621" s="21">
        <v>5325.65</v>
      </c>
      <c r="G621" s="7" t="s">
        <v>10</v>
      </c>
      <c r="H621" s="7" t="s">
        <v>15</v>
      </c>
      <c r="I621" s="7" t="s">
        <v>41</v>
      </c>
      <c r="J621">
        <f t="shared" si="20"/>
        <v>1983</v>
      </c>
      <c r="K621" s="7"/>
      <c r="L621" s="7"/>
      <c r="M621" s="7"/>
      <c r="O621" s="18" t="str">
        <f>_xlfn.CONCAT(Table1[[#This Row],[date]]," ", Table1[[#This Row],[month]]," ",Table1[[#This Row],[year]])</f>
        <v>18 Jun 1992</v>
      </c>
      <c r="P621">
        <f t="shared" si="21"/>
        <v>30</v>
      </c>
    </row>
    <row r="622" spans="1:16" x14ac:dyDescent="0.3">
      <c r="A622" s="9" t="s">
        <v>653</v>
      </c>
      <c r="B622" s="7">
        <v>1991</v>
      </c>
      <c r="C622" s="7" t="s">
        <v>34</v>
      </c>
      <c r="D622" s="7">
        <v>28</v>
      </c>
      <c r="E622" s="7">
        <v>2</v>
      </c>
      <c r="F622" s="21">
        <v>5327.4</v>
      </c>
      <c r="G622" s="7" t="s">
        <v>10</v>
      </c>
      <c r="H622" s="7" t="s">
        <v>15</v>
      </c>
      <c r="I622" s="7" t="s">
        <v>22</v>
      </c>
      <c r="J622">
        <f t="shared" si="20"/>
        <v>1983</v>
      </c>
      <c r="K622" s="7"/>
      <c r="L622" s="7"/>
      <c r="M622" s="7"/>
      <c r="O622" s="18" t="str">
        <f>_xlfn.CONCAT(Table1[[#This Row],[date]]," ", Table1[[#This Row],[month]]," ",Table1[[#This Row],[year]])</f>
        <v>28 Aug 1991</v>
      </c>
      <c r="P622">
        <f t="shared" si="21"/>
        <v>31</v>
      </c>
    </row>
    <row r="623" spans="1:16" x14ac:dyDescent="0.3">
      <c r="A623" s="9" t="s">
        <v>654</v>
      </c>
      <c r="B623" s="7">
        <v>1972</v>
      </c>
      <c r="C623" s="7" t="s">
        <v>29</v>
      </c>
      <c r="D623" s="7">
        <v>15</v>
      </c>
      <c r="E623" s="7">
        <v>0</v>
      </c>
      <c r="F623" s="21">
        <v>5344.81</v>
      </c>
      <c r="G623" s="7" t="s">
        <v>10</v>
      </c>
      <c r="H623" s="7" t="s">
        <v>11</v>
      </c>
      <c r="I623" s="7" t="s">
        <v>12</v>
      </c>
      <c r="J623">
        <f t="shared" si="20"/>
        <v>1983</v>
      </c>
      <c r="K623" s="7"/>
      <c r="L623" s="7"/>
      <c r="M623" s="7"/>
      <c r="O623" s="18" t="str">
        <f>_xlfn.CONCAT(Table1[[#This Row],[date]]," ", Table1[[#This Row],[month]]," ",Table1[[#This Row],[year]])</f>
        <v>15 Dec 1972</v>
      </c>
      <c r="P623">
        <f t="shared" si="21"/>
        <v>50</v>
      </c>
    </row>
    <row r="624" spans="1:16" x14ac:dyDescent="0.3">
      <c r="A624" s="9" t="s">
        <v>655</v>
      </c>
      <c r="B624" s="7">
        <v>1989</v>
      </c>
      <c r="C624" s="7" t="s">
        <v>14</v>
      </c>
      <c r="D624" s="7">
        <v>7</v>
      </c>
      <c r="E624" s="7">
        <v>1</v>
      </c>
      <c r="F624" s="21">
        <v>5354.07</v>
      </c>
      <c r="G624" s="7" t="s">
        <v>10</v>
      </c>
      <c r="H624" s="7" t="s">
        <v>11</v>
      </c>
      <c r="I624" s="7" t="s">
        <v>246</v>
      </c>
      <c r="J624">
        <f t="shared" si="20"/>
        <v>1983</v>
      </c>
      <c r="K624" s="7"/>
      <c r="L624" s="7"/>
      <c r="M624" s="7"/>
      <c r="O624" s="18" t="str">
        <f>_xlfn.CONCAT(Table1[[#This Row],[date]]," ", Table1[[#This Row],[month]]," ",Table1[[#This Row],[year]])</f>
        <v>7 Nov 1989</v>
      </c>
      <c r="P624">
        <f t="shared" si="21"/>
        <v>33</v>
      </c>
    </row>
    <row r="625" spans="1:16" x14ac:dyDescent="0.3">
      <c r="A625" s="9" t="s">
        <v>656</v>
      </c>
      <c r="B625" s="7">
        <v>1994</v>
      </c>
      <c r="C625" s="7" t="s">
        <v>29</v>
      </c>
      <c r="D625" s="7">
        <v>7</v>
      </c>
      <c r="E625" s="7">
        <v>0</v>
      </c>
      <c r="F625" s="21">
        <v>5364.66</v>
      </c>
      <c r="G625" s="7" t="s">
        <v>10</v>
      </c>
      <c r="H625" s="7" t="s">
        <v>15</v>
      </c>
      <c r="I625" s="7" t="s">
        <v>41</v>
      </c>
      <c r="J625">
        <f t="shared" si="20"/>
        <v>1983</v>
      </c>
      <c r="K625" s="7"/>
      <c r="L625" s="7"/>
      <c r="M625" s="7"/>
      <c r="O625" s="18" t="str">
        <f>_xlfn.CONCAT(Table1[[#This Row],[date]]," ", Table1[[#This Row],[month]]," ",Table1[[#This Row],[year]])</f>
        <v>7 Dec 1994</v>
      </c>
      <c r="P625">
        <f t="shared" si="21"/>
        <v>28</v>
      </c>
    </row>
    <row r="626" spans="1:16" x14ac:dyDescent="0.3">
      <c r="A626" s="9" t="s">
        <v>657</v>
      </c>
      <c r="B626" s="7">
        <v>1986</v>
      </c>
      <c r="C626" s="7" t="s">
        <v>17</v>
      </c>
      <c r="D626" s="7">
        <v>1</v>
      </c>
      <c r="E626" s="7">
        <v>1</v>
      </c>
      <c r="F626" s="21">
        <v>5373.36</v>
      </c>
      <c r="G626" s="7" t="s">
        <v>10</v>
      </c>
      <c r="H626" s="7" t="s">
        <v>10</v>
      </c>
      <c r="I626" s="7" t="s">
        <v>22</v>
      </c>
      <c r="J626">
        <f t="shared" si="20"/>
        <v>1983</v>
      </c>
      <c r="K626" s="7"/>
      <c r="L626" s="7"/>
      <c r="M626" s="7"/>
      <c r="O626" s="18" t="str">
        <f>_xlfn.CONCAT(Table1[[#This Row],[date]]," ", Table1[[#This Row],[month]]," ",Table1[[#This Row],[year]])</f>
        <v>1 Jun 1986</v>
      </c>
      <c r="P626">
        <f t="shared" si="21"/>
        <v>37</v>
      </c>
    </row>
    <row r="627" spans="1:16" x14ac:dyDescent="0.3">
      <c r="A627" s="9" t="s">
        <v>658</v>
      </c>
      <c r="B627" s="7">
        <v>1989</v>
      </c>
      <c r="C627" s="7" t="s">
        <v>14</v>
      </c>
      <c r="D627" s="7">
        <v>18</v>
      </c>
      <c r="E627" s="7">
        <v>2</v>
      </c>
      <c r="F627" s="21">
        <v>5375.04</v>
      </c>
      <c r="G627" s="7" t="s">
        <v>10</v>
      </c>
      <c r="H627" s="7" t="s">
        <v>15</v>
      </c>
      <c r="I627" s="7" t="s">
        <v>41</v>
      </c>
      <c r="J627">
        <f t="shared" si="20"/>
        <v>1983</v>
      </c>
      <c r="K627" s="7"/>
      <c r="L627" s="7"/>
      <c r="M627" s="7"/>
      <c r="O627" s="18" t="str">
        <f>_xlfn.CONCAT(Table1[[#This Row],[date]]," ", Table1[[#This Row],[month]]," ",Table1[[#This Row],[year]])</f>
        <v>18 Nov 1989</v>
      </c>
      <c r="P627">
        <f t="shared" si="21"/>
        <v>33</v>
      </c>
    </row>
    <row r="628" spans="1:16" x14ac:dyDescent="0.3">
      <c r="A628" s="9" t="s">
        <v>659</v>
      </c>
      <c r="B628" s="7">
        <v>1986</v>
      </c>
      <c r="C628" s="7" t="s">
        <v>9</v>
      </c>
      <c r="D628" s="7">
        <v>22</v>
      </c>
      <c r="E628" s="7">
        <v>1</v>
      </c>
      <c r="F628" s="21">
        <v>5377.46</v>
      </c>
      <c r="G628" s="7" t="s">
        <v>10</v>
      </c>
      <c r="H628" s="7" t="s">
        <v>11</v>
      </c>
      <c r="I628" s="7" t="s">
        <v>22</v>
      </c>
      <c r="J628">
        <f t="shared" si="20"/>
        <v>1983</v>
      </c>
      <c r="K628" s="7"/>
      <c r="L628" s="7"/>
      <c r="M628" s="7"/>
      <c r="O628" s="18" t="str">
        <f>_xlfn.CONCAT(Table1[[#This Row],[date]]," ", Table1[[#This Row],[month]]," ",Table1[[#This Row],[year]])</f>
        <v>22 Jul 1986</v>
      </c>
      <c r="P628">
        <f t="shared" si="21"/>
        <v>36</v>
      </c>
    </row>
    <row r="629" spans="1:16" x14ac:dyDescent="0.3">
      <c r="A629" s="9" t="s">
        <v>660</v>
      </c>
      <c r="B629" s="7">
        <v>1984</v>
      </c>
      <c r="C629" s="7" t="s">
        <v>17</v>
      </c>
      <c r="D629" s="7">
        <v>1</v>
      </c>
      <c r="E629" s="7">
        <v>0</v>
      </c>
      <c r="F629" s="21">
        <v>5383.54</v>
      </c>
      <c r="G629" s="7" t="s">
        <v>10</v>
      </c>
      <c r="H629" s="7" t="s">
        <v>11</v>
      </c>
      <c r="I629" s="7" t="s">
        <v>41</v>
      </c>
      <c r="J629">
        <f t="shared" si="20"/>
        <v>1983</v>
      </c>
      <c r="K629" s="7"/>
      <c r="L629" s="7"/>
      <c r="M629" s="7"/>
      <c r="O629" s="18" t="str">
        <f>_xlfn.CONCAT(Table1[[#This Row],[date]]," ", Table1[[#This Row],[month]]," ",Table1[[#This Row],[year]])</f>
        <v>1 Jun 1984</v>
      </c>
      <c r="P629">
        <f t="shared" si="21"/>
        <v>39</v>
      </c>
    </row>
    <row r="630" spans="1:16" x14ac:dyDescent="0.3">
      <c r="A630" s="9" t="s">
        <v>661</v>
      </c>
      <c r="B630" s="7">
        <v>1988</v>
      </c>
      <c r="C630" s="7" t="s">
        <v>34</v>
      </c>
      <c r="D630" s="7">
        <v>8</v>
      </c>
      <c r="E630" s="7">
        <v>1</v>
      </c>
      <c r="F630" s="21">
        <v>5385.34</v>
      </c>
      <c r="G630" s="7" t="s">
        <v>10</v>
      </c>
      <c r="H630" s="7" t="s">
        <v>11</v>
      </c>
      <c r="I630" s="7" t="s">
        <v>22</v>
      </c>
      <c r="J630">
        <f t="shared" si="20"/>
        <v>1983</v>
      </c>
      <c r="K630" s="7"/>
      <c r="L630" s="7"/>
      <c r="M630" s="7"/>
      <c r="O630" s="18" t="str">
        <f>_xlfn.CONCAT(Table1[[#This Row],[date]]," ", Table1[[#This Row],[month]]," ",Table1[[#This Row],[year]])</f>
        <v>8 Aug 1988</v>
      </c>
      <c r="P630">
        <f t="shared" si="21"/>
        <v>34</v>
      </c>
    </row>
    <row r="631" spans="1:16" x14ac:dyDescent="0.3">
      <c r="A631" s="9" t="s">
        <v>662</v>
      </c>
      <c r="B631" s="7">
        <v>1989</v>
      </c>
      <c r="C631" s="7" t="s">
        <v>14</v>
      </c>
      <c r="D631" s="7">
        <v>6</v>
      </c>
      <c r="E631" s="7">
        <v>3</v>
      </c>
      <c r="F631" s="21">
        <v>5396.44</v>
      </c>
      <c r="G631" s="7" t="s">
        <v>10</v>
      </c>
      <c r="H631" s="7" t="s">
        <v>11</v>
      </c>
      <c r="I631" s="7" t="s">
        <v>12</v>
      </c>
      <c r="J631">
        <f t="shared" si="20"/>
        <v>1983</v>
      </c>
      <c r="K631" s="7"/>
      <c r="L631" s="7"/>
      <c r="M631" s="7"/>
      <c r="O631" s="18" t="str">
        <f>_xlfn.CONCAT(Table1[[#This Row],[date]]," ", Table1[[#This Row],[month]]," ",Table1[[#This Row],[year]])</f>
        <v>6 Nov 1989</v>
      </c>
      <c r="P631">
        <f t="shared" si="21"/>
        <v>33</v>
      </c>
    </row>
    <row r="632" spans="1:16" x14ac:dyDescent="0.3">
      <c r="A632" s="9" t="s">
        <v>663</v>
      </c>
      <c r="B632" s="7">
        <v>1984</v>
      </c>
      <c r="C632" s="7" t="s">
        <v>19</v>
      </c>
      <c r="D632" s="7">
        <v>3</v>
      </c>
      <c r="E632" s="7">
        <v>0</v>
      </c>
      <c r="F632" s="21">
        <v>5397.62</v>
      </c>
      <c r="G632" s="7" t="s">
        <v>10</v>
      </c>
      <c r="H632" s="7" t="s">
        <v>10</v>
      </c>
      <c r="I632" s="7" t="s">
        <v>12</v>
      </c>
      <c r="J632">
        <f t="shared" si="20"/>
        <v>1983</v>
      </c>
      <c r="K632" s="7"/>
      <c r="L632" s="7"/>
      <c r="M632" s="7"/>
      <c r="O632" s="18" t="str">
        <f>_xlfn.CONCAT(Table1[[#This Row],[date]]," ", Table1[[#This Row],[month]]," ",Table1[[#This Row],[year]])</f>
        <v>3 Sep 1984</v>
      </c>
      <c r="P632">
        <f t="shared" si="21"/>
        <v>38</v>
      </c>
    </row>
    <row r="633" spans="1:16" x14ac:dyDescent="0.3">
      <c r="A633" s="9" t="s">
        <v>664</v>
      </c>
      <c r="B633" s="7">
        <v>1984</v>
      </c>
      <c r="C633" s="7" t="s">
        <v>34</v>
      </c>
      <c r="D633" s="7">
        <v>1</v>
      </c>
      <c r="E633" s="7">
        <v>0</v>
      </c>
      <c r="F633" s="21">
        <v>5400.98</v>
      </c>
      <c r="G633" s="7" t="s">
        <v>10</v>
      </c>
      <c r="H633" s="7" t="s">
        <v>10</v>
      </c>
      <c r="I633" s="7" t="s">
        <v>12</v>
      </c>
      <c r="J633">
        <f t="shared" si="20"/>
        <v>1983</v>
      </c>
      <c r="K633" s="7"/>
      <c r="L633" s="7"/>
      <c r="M633" s="7"/>
      <c r="O633" s="18" t="str">
        <f>_xlfn.CONCAT(Table1[[#This Row],[date]]," ", Table1[[#This Row],[month]]," ",Table1[[#This Row],[year]])</f>
        <v>1 Aug 1984</v>
      </c>
      <c r="P633">
        <f t="shared" si="21"/>
        <v>38</v>
      </c>
    </row>
    <row r="634" spans="1:16" x14ac:dyDescent="0.3">
      <c r="A634" s="9" t="s">
        <v>665</v>
      </c>
      <c r="B634" s="7">
        <v>1985</v>
      </c>
      <c r="C634" s="7" t="s">
        <v>29</v>
      </c>
      <c r="D634" s="7">
        <v>23</v>
      </c>
      <c r="E634" s="7">
        <v>3</v>
      </c>
      <c r="F634" s="21">
        <v>5402.89</v>
      </c>
      <c r="G634" s="7" t="s">
        <v>10</v>
      </c>
      <c r="H634" s="7" t="s">
        <v>15</v>
      </c>
      <c r="I634" s="7" t="s">
        <v>12</v>
      </c>
      <c r="J634">
        <f t="shared" si="20"/>
        <v>1983</v>
      </c>
      <c r="K634" s="7"/>
      <c r="L634" s="7"/>
      <c r="M634" s="7"/>
      <c r="O634" s="18" t="str">
        <f>_xlfn.CONCAT(Table1[[#This Row],[date]]," ", Table1[[#This Row],[month]]," ",Table1[[#This Row],[year]])</f>
        <v>23 Dec 1985</v>
      </c>
      <c r="P634">
        <f t="shared" si="21"/>
        <v>37</v>
      </c>
    </row>
    <row r="635" spans="1:16" x14ac:dyDescent="0.3">
      <c r="A635" s="9" t="s">
        <v>666</v>
      </c>
      <c r="B635" s="7">
        <v>1975</v>
      </c>
      <c r="C635" s="7" t="s">
        <v>19</v>
      </c>
      <c r="D635" s="7">
        <v>27</v>
      </c>
      <c r="E635" s="7">
        <v>1</v>
      </c>
      <c r="F635" s="21">
        <v>5411.99</v>
      </c>
      <c r="G635" s="7" t="s">
        <v>10</v>
      </c>
      <c r="H635" s="7" t="s">
        <v>11</v>
      </c>
      <c r="I635" s="7" t="s">
        <v>22</v>
      </c>
      <c r="J635">
        <f t="shared" si="20"/>
        <v>1983</v>
      </c>
      <c r="K635" s="7"/>
      <c r="L635" s="7"/>
      <c r="M635" s="7"/>
      <c r="O635" s="18" t="str">
        <f>_xlfn.CONCAT(Table1[[#This Row],[date]]," ", Table1[[#This Row],[month]]," ",Table1[[#This Row],[year]])</f>
        <v>27 Sep 1975</v>
      </c>
      <c r="P635">
        <f t="shared" si="21"/>
        <v>47</v>
      </c>
    </row>
    <row r="636" spans="1:16" x14ac:dyDescent="0.3">
      <c r="A636" s="9" t="s">
        <v>667</v>
      </c>
      <c r="B636" s="7">
        <v>1982</v>
      </c>
      <c r="C636" s="7" t="s">
        <v>19</v>
      </c>
      <c r="D636" s="7">
        <v>27</v>
      </c>
      <c r="E636" s="7">
        <v>0</v>
      </c>
      <c r="F636" s="21">
        <v>5415.66</v>
      </c>
      <c r="G636" s="7" t="s">
        <v>10</v>
      </c>
      <c r="H636" s="7" t="s">
        <v>11</v>
      </c>
      <c r="I636" s="7" t="s">
        <v>12</v>
      </c>
      <c r="J636">
        <f t="shared" si="20"/>
        <v>1983</v>
      </c>
      <c r="K636" s="7"/>
      <c r="L636" s="7"/>
      <c r="M636" s="7"/>
      <c r="O636" s="18" t="str">
        <f>_xlfn.CONCAT(Table1[[#This Row],[date]]," ", Table1[[#This Row],[month]]," ",Table1[[#This Row],[year]])</f>
        <v>27 Sep 1982</v>
      </c>
      <c r="P636">
        <f t="shared" si="21"/>
        <v>40</v>
      </c>
    </row>
    <row r="637" spans="1:16" x14ac:dyDescent="0.3">
      <c r="A637" s="9" t="s">
        <v>668</v>
      </c>
      <c r="B637" s="7">
        <v>1991</v>
      </c>
      <c r="C637" s="7" t="s">
        <v>9</v>
      </c>
      <c r="D637" s="7">
        <v>6</v>
      </c>
      <c r="E637" s="7">
        <v>3</v>
      </c>
      <c r="F637" s="21">
        <v>5425.02</v>
      </c>
      <c r="G637" s="7" t="s">
        <v>10</v>
      </c>
      <c r="H637" s="7" t="s">
        <v>15</v>
      </c>
      <c r="I637" s="7" t="s">
        <v>22</v>
      </c>
      <c r="J637">
        <f t="shared" si="20"/>
        <v>1983</v>
      </c>
      <c r="K637" s="7"/>
      <c r="L637" s="7"/>
      <c r="M637" s="7"/>
      <c r="O637" s="18" t="str">
        <f>_xlfn.CONCAT(Table1[[#This Row],[date]]," ", Table1[[#This Row],[month]]," ",Table1[[#This Row],[year]])</f>
        <v>6 Jul 1991</v>
      </c>
      <c r="P637">
        <f t="shared" si="21"/>
        <v>31</v>
      </c>
    </row>
    <row r="638" spans="1:16" x14ac:dyDescent="0.3">
      <c r="A638" s="9" t="s">
        <v>669</v>
      </c>
      <c r="B638" s="7">
        <v>1992</v>
      </c>
      <c r="C638" s="7" t="s">
        <v>19</v>
      </c>
      <c r="D638" s="7">
        <v>17</v>
      </c>
      <c r="E638" s="7">
        <v>3</v>
      </c>
      <c r="F638" s="21">
        <v>5428.73</v>
      </c>
      <c r="G638" s="7" t="s">
        <v>11</v>
      </c>
      <c r="H638" s="7" t="s">
        <v>15</v>
      </c>
      <c r="I638" s="7" t="s">
        <v>355</v>
      </c>
      <c r="J638">
        <f t="shared" si="20"/>
        <v>1983</v>
      </c>
      <c r="K638" s="7"/>
      <c r="L638" s="7"/>
      <c r="M638" s="7"/>
      <c r="O638" s="18" t="str">
        <f>_xlfn.CONCAT(Table1[[#This Row],[date]]," ", Table1[[#This Row],[month]]," ",Table1[[#This Row],[year]])</f>
        <v>17 Sep 1992</v>
      </c>
      <c r="P638">
        <f t="shared" si="21"/>
        <v>30</v>
      </c>
    </row>
    <row r="639" spans="1:16" x14ac:dyDescent="0.3">
      <c r="A639" s="9" t="s">
        <v>670</v>
      </c>
      <c r="B639" s="7">
        <v>1978</v>
      </c>
      <c r="C639" s="7" t="s">
        <v>17</v>
      </c>
      <c r="D639" s="7">
        <v>8</v>
      </c>
      <c r="E639" s="7">
        <v>2</v>
      </c>
      <c r="F639" s="21">
        <v>5428.98</v>
      </c>
      <c r="G639" s="7" t="s">
        <v>10</v>
      </c>
      <c r="H639" s="7" t="s">
        <v>10</v>
      </c>
      <c r="I639" s="7" t="s">
        <v>22</v>
      </c>
      <c r="J639">
        <f t="shared" si="20"/>
        <v>1983</v>
      </c>
      <c r="K639" s="7"/>
      <c r="L639" s="7"/>
      <c r="M639" s="7"/>
      <c r="O639" s="18" t="str">
        <f>_xlfn.CONCAT(Table1[[#This Row],[date]]," ", Table1[[#This Row],[month]]," ",Table1[[#This Row],[year]])</f>
        <v>8 Jun 1978</v>
      </c>
      <c r="P639">
        <f t="shared" si="21"/>
        <v>45</v>
      </c>
    </row>
    <row r="640" spans="1:16" x14ac:dyDescent="0.3">
      <c r="A640" s="9" t="s">
        <v>671</v>
      </c>
      <c r="B640" s="7">
        <v>1982</v>
      </c>
      <c r="C640" s="7" t="s">
        <v>34</v>
      </c>
      <c r="D640" s="7">
        <v>25</v>
      </c>
      <c r="E640" s="7">
        <v>0</v>
      </c>
      <c r="F640" s="21">
        <v>5438.75</v>
      </c>
      <c r="G640" s="7" t="s">
        <v>11</v>
      </c>
      <c r="H640" s="7" t="s">
        <v>10</v>
      </c>
      <c r="I640" s="7" t="s">
        <v>12</v>
      </c>
      <c r="J640">
        <f t="shared" si="20"/>
        <v>1983</v>
      </c>
      <c r="K640" s="7"/>
      <c r="L640" s="7"/>
      <c r="M640" s="7"/>
      <c r="O640" s="18" t="str">
        <f>_xlfn.CONCAT(Table1[[#This Row],[date]]," ", Table1[[#This Row],[month]]," ",Table1[[#This Row],[year]])</f>
        <v>25 Aug 1982</v>
      </c>
      <c r="P640">
        <f t="shared" si="21"/>
        <v>40</v>
      </c>
    </row>
    <row r="641" spans="1:16" x14ac:dyDescent="0.3">
      <c r="A641" s="9" t="s">
        <v>672</v>
      </c>
      <c r="B641" s="7">
        <v>1986</v>
      </c>
      <c r="C641" s="7" t="s">
        <v>29</v>
      </c>
      <c r="D641" s="7">
        <v>25</v>
      </c>
      <c r="E641" s="7">
        <v>0</v>
      </c>
      <c r="F641" s="21">
        <v>5458.05</v>
      </c>
      <c r="G641" s="7" t="s">
        <v>10</v>
      </c>
      <c r="H641" s="7" t="s">
        <v>10</v>
      </c>
      <c r="I641" s="7" t="s">
        <v>246</v>
      </c>
      <c r="J641">
        <f t="shared" si="20"/>
        <v>1983</v>
      </c>
      <c r="K641" s="7"/>
      <c r="L641" s="7"/>
      <c r="M641" s="7"/>
      <c r="O641" s="18" t="str">
        <f>_xlfn.CONCAT(Table1[[#This Row],[date]]," ", Table1[[#This Row],[month]]," ",Table1[[#This Row],[year]])</f>
        <v>25 Dec 1986</v>
      </c>
      <c r="P641">
        <f t="shared" si="21"/>
        <v>36</v>
      </c>
    </row>
    <row r="642" spans="1:16" x14ac:dyDescent="0.3">
      <c r="A642" s="9" t="s">
        <v>673</v>
      </c>
      <c r="B642" s="7">
        <v>1973</v>
      </c>
      <c r="C642" s="7" t="s">
        <v>36</v>
      </c>
      <c r="D642" s="7">
        <v>24</v>
      </c>
      <c r="E642" s="7">
        <v>0</v>
      </c>
      <c r="F642" s="21">
        <v>5466.88</v>
      </c>
      <c r="G642" s="7" t="s">
        <v>10</v>
      </c>
      <c r="H642" s="7" t="s">
        <v>10</v>
      </c>
      <c r="I642" s="7" t="s">
        <v>12</v>
      </c>
      <c r="J642">
        <f t="shared" ref="J642:J705" si="22">ROUND(AVERAGE(B:B),0)</f>
        <v>1983</v>
      </c>
      <c r="K642" s="7"/>
      <c r="L642" s="7"/>
      <c r="M642" s="7"/>
      <c r="O642" s="18" t="str">
        <f>_xlfn.CONCAT(Table1[[#This Row],[date]]," ", Table1[[#This Row],[month]]," ",Table1[[#This Row],[year]])</f>
        <v>24 Oct 1973</v>
      </c>
      <c r="P642">
        <f t="shared" si="21"/>
        <v>49</v>
      </c>
    </row>
    <row r="643" spans="1:16" x14ac:dyDescent="0.3">
      <c r="A643" s="9" t="s">
        <v>674</v>
      </c>
      <c r="B643" s="7">
        <v>1986</v>
      </c>
      <c r="C643" s="7" t="s">
        <v>29</v>
      </c>
      <c r="D643" s="7">
        <v>2</v>
      </c>
      <c r="E643" s="7">
        <v>0</v>
      </c>
      <c r="F643" s="21">
        <v>5469.01</v>
      </c>
      <c r="G643" s="7" t="s">
        <v>10</v>
      </c>
      <c r="H643" s="7" t="s">
        <v>10</v>
      </c>
      <c r="I643" s="7" t="s">
        <v>246</v>
      </c>
      <c r="J643">
        <f t="shared" si="22"/>
        <v>1983</v>
      </c>
      <c r="K643" s="7"/>
      <c r="L643" s="7"/>
      <c r="M643" s="7"/>
      <c r="O643" s="18" t="str">
        <f>_xlfn.CONCAT(Table1[[#This Row],[date]]," ", Table1[[#This Row],[month]]," ",Table1[[#This Row],[year]])</f>
        <v>2 Dec 1986</v>
      </c>
      <c r="P643">
        <f t="shared" ref="P643:P706" si="23">DATEDIF(O643,"8-6-2023","y")</f>
        <v>36</v>
      </c>
    </row>
    <row r="644" spans="1:16" x14ac:dyDescent="0.3">
      <c r="A644" s="9" t="s">
        <v>675</v>
      </c>
      <c r="B644" s="7">
        <v>1986</v>
      </c>
      <c r="C644" s="7" t="s">
        <v>9</v>
      </c>
      <c r="D644" s="7">
        <v>12</v>
      </c>
      <c r="E644" s="7">
        <v>1</v>
      </c>
      <c r="F644" s="21">
        <v>5472.45</v>
      </c>
      <c r="G644" s="7" t="s">
        <v>10</v>
      </c>
      <c r="H644" s="7" t="s">
        <v>11</v>
      </c>
      <c r="I644" s="7" t="s">
        <v>41</v>
      </c>
      <c r="J644">
        <f t="shared" si="22"/>
        <v>1983</v>
      </c>
      <c r="K644" s="7"/>
      <c r="L644" s="7"/>
      <c r="M644" s="7"/>
      <c r="O644" s="18" t="str">
        <f>_xlfn.CONCAT(Table1[[#This Row],[date]]," ", Table1[[#This Row],[month]]," ",Table1[[#This Row],[year]])</f>
        <v>12 Jul 1986</v>
      </c>
      <c r="P644">
        <f t="shared" si="23"/>
        <v>36</v>
      </c>
    </row>
    <row r="645" spans="1:16" x14ac:dyDescent="0.3">
      <c r="A645" s="9" t="s">
        <v>676</v>
      </c>
      <c r="B645" s="7">
        <v>1986</v>
      </c>
      <c r="C645" s="7" t="s">
        <v>19</v>
      </c>
      <c r="D645" s="7">
        <v>30</v>
      </c>
      <c r="E645" s="7">
        <v>1</v>
      </c>
      <c r="F645" s="21">
        <v>5478.04</v>
      </c>
      <c r="G645" s="7" t="s">
        <v>10</v>
      </c>
      <c r="H645" s="7" t="s">
        <v>11</v>
      </c>
      <c r="I645" s="7" t="s">
        <v>12</v>
      </c>
      <c r="J645">
        <f t="shared" si="22"/>
        <v>1983</v>
      </c>
      <c r="K645" s="7"/>
      <c r="L645" s="7"/>
      <c r="M645" s="7"/>
      <c r="O645" s="18" t="str">
        <f>_xlfn.CONCAT(Table1[[#This Row],[date]]," ", Table1[[#This Row],[month]]," ",Table1[[#This Row],[year]])</f>
        <v>30 Sep 1986</v>
      </c>
      <c r="P645">
        <f t="shared" si="23"/>
        <v>36</v>
      </c>
    </row>
    <row r="646" spans="1:16" x14ac:dyDescent="0.3">
      <c r="A646" s="9" t="s">
        <v>677</v>
      </c>
      <c r="B646" s="7">
        <v>1984</v>
      </c>
      <c r="C646" s="7" t="s">
        <v>34</v>
      </c>
      <c r="D646" s="7">
        <v>26</v>
      </c>
      <c r="E646" s="7">
        <v>1</v>
      </c>
      <c r="F646" s="21">
        <v>5484.47</v>
      </c>
      <c r="G646" s="7" t="s">
        <v>10</v>
      </c>
      <c r="H646" s="7" t="s">
        <v>10</v>
      </c>
      <c r="I646" s="7" t="s">
        <v>12</v>
      </c>
      <c r="J646">
        <f t="shared" si="22"/>
        <v>1983</v>
      </c>
      <c r="K646" s="7"/>
      <c r="L646" s="7"/>
      <c r="M646" s="7"/>
      <c r="O646" s="18" t="str">
        <f>_xlfn.CONCAT(Table1[[#This Row],[date]]," ", Table1[[#This Row],[month]]," ",Table1[[#This Row],[year]])</f>
        <v>26 Aug 1984</v>
      </c>
      <c r="P646">
        <f t="shared" si="23"/>
        <v>38</v>
      </c>
    </row>
    <row r="647" spans="1:16" x14ac:dyDescent="0.3">
      <c r="A647" s="9" t="s">
        <v>678</v>
      </c>
      <c r="B647" s="7">
        <v>1984</v>
      </c>
      <c r="C647" s="7" t="s">
        <v>34</v>
      </c>
      <c r="D647" s="7">
        <v>17</v>
      </c>
      <c r="E647" s="7">
        <v>1</v>
      </c>
      <c r="F647" s="21">
        <v>5488.26</v>
      </c>
      <c r="G647" s="7" t="s">
        <v>10</v>
      </c>
      <c r="H647" s="7" t="s">
        <v>11</v>
      </c>
      <c r="I647" s="7" t="s">
        <v>41</v>
      </c>
      <c r="J647">
        <f t="shared" si="22"/>
        <v>1983</v>
      </c>
      <c r="K647" s="7"/>
      <c r="L647" s="7"/>
      <c r="M647" s="7"/>
      <c r="O647" s="18" t="str">
        <f>_xlfn.CONCAT(Table1[[#This Row],[date]]," ", Table1[[#This Row],[month]]," ",Table1[[#This Row],[year]])</f>
        <v>17 Aug 1984</v>
      </c>
      <c r="P647">
        <f t="shared" si="23"/>
        <v>38</v>
      </c>
    </row>
    <row r="648" spans="1:16" x14ac:dyDescent="0.3">
      <c r="A648" s="9" t="s">
        <v>679</v>
      </c>
      <c r="B648" s="7">
        <v>1988</v>
      </c>
      <c r="C648" s="7" t="s">
        <v>9</v>
      </c>
      <c r="D648" s="7">
        <v>29</v>
      </c>
      <c r="E648" s="7">
        <v>3</v>
      </c>
      <c r="F648" s="21">
        <v>5503.36</v>
      </c>
      <c r="G648" s="7" t="s">
        <v>10</v>
      </c>
      <c r="H648" s="7" t="s">
        <v>10</v>
      </c>
      <c r="I648" s="7" t="s">
        <v>22</v>
      </c>
      <c r="J648">
        <f t="shared" si="22"/>
        <v>1983</v>
      </c>
      <c r="K648" s="7"/>
      <c r="L648" s="7"/>
      <c r="M648" s="7"/>
      <c r="O648" s="18" t="str">
        <f>_xlfn.CONCAT(Table1[[#This Row],[date]]," ", Table1[[#This Row],[month]]," ",Table1[[#This Row],[year]])</f>
        <v>29 Jul 1988</v>
      </c>
      <c r="P648">
        <f t="shared" si="23"/>
        <v>34</v>
      </c>
    </row>
    <row r="649" spans="1:16" x14ac:dyDescent="0.3">
      <c r="A649" s="9" t="s">
        <v>680</v>
      </c>
      <c r="B649" s="7">
        <v>1981</v>
      </c>
      <c r="C649" s="7" t="s">
        <v>14</v>
      </c>
      <c r="D649" s="7">
        <v>7</v>
      </c>
      <c r="E649" s="7">
        <v>1</v>
      </c>
      <c r="F649" s="21">
        <v>5539.4</v>
      </c>
      <c r="G649" s="7" t="s">
        <v>10</v>
      </c>
      <c r="H649" s="7" t="s">
        <v>10</v>
      </c>
      <c r="I649" s="7" t="s">
        <v>12</v>
      </c>
      <c r="J649">
        <f t="shared" si="22"/>
        <v>1983</v>
      </c>
      <c r="K649" s="7"/>
      <c r="L649" s="7"/>
      <c r="M649" s="7"/>
      <c r="O649" s="18" t="str">
        <f>_xlfn.CONCAT(Table1[[#This Row],[date]]," ", Table1[[#This Row],[month]]," ",Table1[[#This Row],[year]])</f>
        <v>7 Nov 1981</v>
      </c>
      <c r="P649">
        <f t="shared" si="23"/>
        <v>41</v>
      </c>
    </row>
    <row r="650" spans="1:16" x14ac:dyDescent="0.3">
      <c r="A650" s="9" t="s">
        <v>681</v>
      </c>
      <c r="B650" s="7">
        <v>1980</v>
      </c>
      <c r="C650" s="7" t="s">
        <v>29</v>
      </c>
      <c r="D650" s="7">
        <v>7</v>
      </c>
      <c r="E650" s="7">
        <v>2</v>
      </c>
      <c r="F650" s="21">
        <v>5540.35</v>
      </c>
      <c r="G650" s="7" t="s">
        <v>10</v>
      </c>
      <c r="H650" s="7" t="s">
        <v>10</v>
      </c>
      <c r="I650" s="7" t="s">
        <v>22</v>
      </c>
      <c r="J650">
        <f t="shared" si="22"/>
        <v>1983</v>
      </c>
      <c r="K650" s="7"/>
      <c r="L650" s="7"/>
      <c r="M650" s="7"/>
      <c r="O650" s="18" t="str">
        <f>_xlfn.CONCAT(Table1[[#This Row],[date]]," ", Table1[[#This Row],[month]]," ",Table1[[#This Row],[year]])</f>
        <v>7 Dec 1980</v>
      </c>
      <c r="P650">
        <f t="shared" si="23"/>
        <v>42</v>
      </c>
    </row>
    <row r="651" spans="1:16" x14ac:dyDescent="0.3">
      <c r="A651" s="9" t="s">
        <v>682</v>
      </c>
      <c r="B651" s="7">
        <v>1999</v>
      </c>
      <c r="C651" s="7" t="s">
        <v>19</v>
      </c>
      <c r="D651" s="7">
        <v>22</v>
      </c>
      <c r="E651" s="7">
        <v>0</v>
      </c>
      <c r="F651" s="21">
        <v>5552.61</v>
      </c>
      <c r="G651" s="7" t="s">
        <v>10</v>
      </c>
      <c r="H651" s="7" t="s">
        <v>11</v>
      </c>
      <c r="I651" s="7" t="s">
        <v>534</v>
      </c>
      <c r="J651">
        <f t="shared" si="22"/>
        <v>1983</v>
      </c>
      <c r="K651" s="7"/>
      <c r="L651" s="7"/>
      <c r="M651" s="7"/>
      <c r="O651" s="18" t="str">
        <f>_xlfn.CONCAT(Table1[[#This Row],[date]]," ", Table1[[#This Row],[month]]," ",Table1[[#This Row],[year]])</f>
        <v>22 Sep 1999</v>
      </c>
      <c r="P651">
        <f t="shared" si="23"/>
        <v>23</v>
      </c>
    </row>
    <row r="652" spans="1:16" x14ac:dyDescent="0.3">
      <c r="A652" s="9" t="s">
        <v>683</v>
      </c>
      <c r="B652" s="7">
        <v>1974</v>
      </c>
      <c r="C652" s="7" t="s">
        <v>19</v>
      </c>
      <c r="D652" s="7">
        <v>18</v>
      </c>
      <c r="E652" s="7">
        <v>0</v>
      </c>
      <c r="F652" s="21">
        <v>5576.35</v>
      </c>
      <c r="G652" s="7" t="s">
        <v>10</v>
      </c>
      <c r="H652" s="7" t="s">
        <v>11</v>
      </c>
      <c r="I652" s="7" t="s">
        <v>12</v>
      </c>
      <c r="J652">
        <f t="shared" si="22"/>
        <v>1983</v>
      </c>
      <c r="K652" s="7"/>
      <c r="L652" s="7"/>
      <c r="M652" s="7"/>
      <c r="O652" s="18" t="str">
        <f>_xlfn.CONCAT(Table1[[#This Row],[date]]," ", Table1[[#This Row],[month]]," ",Table1[[#This Row],[year]])</f>
        <v>18 Sep 1974</v>
      </c>
      <c r="P652">
        <f t="shared" si="23"/>
        <v>48</v>
      </c>
    </row>
    <row r="653" spans="1:16" x14ac:dyDescent="0.3">
      <c r="A653" s="9" t="s">
        <v>684</v>
      </c>
      <c r="B653" s="7">
        <v>1985</v>
      </c>
      <c r="C653" s="7" t="s">
        <v>19</v>
      </c>
      <c r="D653" s="7">
        <v>5</v>
      </c>
      <c r="E653" s="7">
        <v>3</v>
      </c>
      <c r="F653" s="21">
        <v>5582.95</v>
      </c>
      <c r="G653" s="7" t="s">
        <v>10</v>
      </c>
      <c r="H653" s="7" t="s">
        <v>15</v>
      </c>
      <c r="I653" s="7" t="s">
        <v>22</v>
      </c>
      <c r="J653">
        <f t="shared" si="22"/>
        <v>1983</v>
      </c>
      <c r="K653" s="7"/>
      <c r="L653" s="7"/>
      <c r="M653" s="7"/>
      <c r="O653" s="18" t="str">
        <f>_xlfn.CONCAT(Table1[[#This Row],[date]]," ", Table1[[#This Row],[month]]," ",Table1[[#This Row],[year]])</f>
        <v>5 Sep 1985</v>
      </c>
      <c r="P653">
        <f t="shared" si="23"/>
        <v>37</v>
      </c>
    </row>
    <row r="654" spans="1:16" x14ac:dyDescent="0.3">
      <c r="A654" s="9" t="s">
        <v>685</v>
      </c>
      <c r="B654" s="7">
        <v>1986</v>
      </c>
      <c r="C654" s="7" t="s">
        <v>14</v>
      </c>
      <c r="D654" s="7">
        <v>21</v>
      </c>
      <c r="E654" s="7">
        <v>2</v>
      </c>
      <c r="F654" s="21">
        <v>5584.31</v>
      </c>
      <c r="G654" s="7" t="s">
        <v>11</v>
      </c>
      <c r="H654" s="7" t="s">
        <v>15</v>
      </c>
      <c r="I654" s="7" t="s">
        <v>12</v>
      </c>
      <c r="J654">
        <f t="shared" si="22"/>
        <v>1983</v>
      </c>
      <c r="K654" s="7"/>
      <c r="L654" s="7"/>
      <c r="M654" s="7"/>
      <c r="O654" s="18" t="str">
        <f>_xlfn.CONCAT(Table1[[#This Row],[date]]," ", Table1[[#This Row],[month]]," ",Table1[[#This Row],[year]])</f>
        <v>21 Nov 1986</v>
      </c>
      <c r="P654">
        <f t="shared" si="23"/>
        <v>36</v>
      </c>
    </row>
    <row r="655" spans="1:16" x14ac:dyDescent="0.3">
      <c r="A655" s="9" t="s">
        <v>686</v>
      </c>
      <c r="B655" s="7">
        <v>1983</v>
      </c>
      <c r="C655" s="7" t="s">
        <v>36</v>
      </c>
      <c r="D655" s="7">
        <v>3</v>
      </c>
      <c r="E655" s="7">
        <v>3</v>
      </c>
      <c r="F655" s="21">
        <v>5587.59</v>
      </c>
      <c r="G655" s="7" t="s">
        <v>10</v>
      </c>
      <c r="H655" s="7" t="s">
        <v>15</v>
      </c>
      <c r="I655" s="7" t="s">
        <v>12</v>
      </c>
      <c r="J655">
        <f t="shared" si="22"/>
        <v>1983</v>
      </c>
      <c r="K655" s="7"/>
      <c r="L655" s="7"/>
      <c r="M655" s="7"/>
      <c r="O655" s="18" t="str">
        <f>_xlfn.CONCAT(Table1[[#This Row],[date]]," ", Table1[[#This Row],[month]]," ",Table1[[#This Row],[year]])</f>
        <v>3 Oct 1983</v>
      </c>
      <c r="P655">
        <f t="shared" si="23"/>
        <v>39</v>
      </c>
    </row>
    <row r="656" spans="1:16" x14ac:dyDescent="0.3">
      <c r="A656" s="9" t="s">
        <v>687</v>
      </c>
      <c r="B656" s="7">
        <v>1988</v>
      </c>
      <c r="C656" s="7" t="s">
        <v>14</v>
      </c>
      <c r="D656" s="7">
        <v>18</v>
      </c>
      <c r="E656" s="7">
        <v>1</v>
      </c>
      <c r="F656" s="21">
        <v>5594.85</v>
      </c>
      <c r="G656" s="7" t="s">
        <v>10</v>
      </c>
      <c r="H656" s="7" t="s">
        <v>11</v>
      </c>
      <c r="I656" s="7" t="s">
        <v>246</v>
      </c>
      <c r="J656">
        <f t="shared" si="22"/>
        <v>1983</v>
      </c>
      <c r="K656" s="7"/>
      <c r="L656" s="7"/>
      <c r="M656" s="7"/>
      <c r="O656" s="18" t="str">
        <f>_xlfn.CONCAT(Table1[[#This Row],[date]]," ", Table1[[#This Row],[month]]," ",Table1[[#This Row],[year]])</f>
        <v>18 Nov 1988</v>
      </c>
      <c r="P656">
        <f t="shared" si="23"/>
        <v>34</v>
      </c>
    </row>
    <row r="657" spans="1:16" x14ac:dyDescent="0.3">
      <c r="A657" s="9" t="s">
        <v>688</v>
      </c>
      <c r="B657" s="7">
        <v>1978</v>
      </c>
      <c r="C657" s="7" t="s">
        <v>19</v>
      </c>
      <c r="D657" s="7">
        <v>11</v>
      </c>
      <c r="E657" s="7">
        <v>2</v>
      </c>
      <c r="F657" s="21">
        <v>5612.83</v>
      </c>
      <c r="G657" s="7" t="s">
        <v>10</v>
      </c>
      <c r="H657" s="7" t="s">
        <v>11</v>
      </c>
      <c r="I657" s="7" t="s">
        <v>12</v>
      </c>
      <c r="J657">
        <f t="shared" si="22"/>
        <v>1983</v>
      </c>
      <c r="K657" s="7"/>
      <c r="L657" s="7"/>
      <c r="M657" s="7"/>
      <c r="O657" s="18" t="str">
        <f>_xlfn.CONCAT(Table1[[#This Row],[date]]," ", Table1[[#This Row],[month]]," ",Table1[[#This Row],[year]])</f>
        <v>11 Sep 1978</v>
      </c>
      <c r="P657">
        <f t="shared" si="23"/>
        <v>44</v>
      </c>
    </row>
    <row r="658" spans="1:16" x14ac:dyDescent="0.3">
      <c r="A658" s="9" t="s">
        <v>689</v>
      </c>
      <c r="B658" s="7">
        <v>1994</v>
      </c>
      <c r="C658" s="7" t="s">
        <v>14</v>
      </c>
      <c r="D658" s="7">
        <v>15</v>
      </c>
      <c r="E658" s="7">
        <v>5</v>
      </c>
      <c r="F658" s="21">
        <v>5615.37</v>
      </c>
      <c r="G658" s="7" t="s">
        <v>10</v>
      </c>
      <c r="H658" s="7" t="s">
        <v>11</v>
      </c>
      <c r="I658" s="7" t="s">
        <v>41</v>
      </c>
      <c r="J658">
        <f t="shared" si="22"/>
        <v>1983</v>
      </c>
      <c r="K658" s="7"/>
      <c r="L658" s="7"/>
      <c r="M658" s="7"/>
      <c r="O658" s="18" t="str">
        <f>_xlfn.CONCAT(Table1[[#This Row],[date]]," ", Table1[[#This Row],[month]]," ",Table1[[#This Row],[year]])</f>
        <v>15 Nov 1994</v>
      </c>
      <c r="P658">
        <f t="shared" si="23"/>
        <v>28</v>
      </c>
    </row>
    <row r="659" spans="1:16" x14ac:dyDescent="0.3">
      <c r="A659" s="9" t="s">
        <v>690</v>
      </c>
      <c r="B659" s="7">
        <v>1987</v>
      </c>
      <c r="C659" s="7" t="s">
        <v>29</v>
      </c>
      <c r="D659" s="7">
        <v>9</v>
      </c>
      <c r="E659" s="7">
        <v>1</v>
      </c>
      <c r="F659" s="21">
        <v>5630.46</v>
      </c>
      <c r="G659" s="7" t="s">
        <v>10</v>
      </c>
      <c r="H659" s="7" t="s">
        <v>11</v>
      </c>
      <c r="I659" s="7" t="s">
        <v>22</v>
      </c>
      <c r="J659">
        <f t="shared" si="22"/>
        <v>1983</v>
      </c>
      <c r="K659" s="7"/>
      <c r="L659" s="7"/>
      <c r="M659" s="7"/>
      <c r="O659" s="18" t="str">
        <f>_xlfn.CONCAT(Table1[[#This Row],[date]]," ", Table1[[#This Row],[month]]," ",Table1[[#This Row],[year]])</f>
        <v>9 Dec 1987</v>
      </c>
      <c r="P659">
        <f t="shared" si="23"/>
        <v>35</v>
      </c>
    </row>
    <row r="660" spans="1:16" x14ac:dyDescent="0.3">
      <c r="A660" s="9" t="s">
        <v>691</v>
      </c>
      <c r="B660" s="7">
        <v>1983</v>
      </c>
      <c r="C660" s="7" t="s">
        <v>17</v>
      </c>
      <c r="D660" s="7">
        <v>8</v>
      </c>
      <c r="E660" s="7">
        <v>0</v>
      </c>
      <c r="F660" s="21">
        <v>5649.72</v>
      </c>
      <c r="G660" s="7" t="s">
        <v>10</v>
      </c>
      <c r="H660" s="7" t="s">
        <v>11</v>
      </c>
      <c r="I660" s="7" t="s">
        <v>41</v>
      </c>
      <c r="J660">
        <f t="shared" si="22"/>
        <v>1983</v>
      </c>
      <c r="K660" s="7"/>
      <c r="L660" s="7"/>
      <c r="M660" s="7"/>
      <c r="O660" s="18" t="str">
        <f>_xlfn.CONCAT(Table1[[#This Row],[date]]," ", Table1[[#This Row],[month]]," ",Table1[[#This Row],[year]])</f>
        <v>8 Jun 1983</v>
      </c>
      <c r="P660">
        <f t="shared" si="23"/>
        <v>40</v>
      </c>
    </row>
    <row r="661" spans="1:16" x14ac:dyDescent="0.3">
      <c r="A661" s="9" t="s">
        <v>692</v>
      </c>
      <c r="B661" s="7">
        <v>1978</v>
      </c>
      <c r="C661" s="7" t="s">
        <v>19</v>
      </c>
      <c r="D661" s="7">
        <v>27</v>
      </c>
      <c r="E661" s="7">
        <v>2</v>
      </c>
      <c r="F661" s="21">
        <v>5650.14</v>
      </c>
      <c r="G661" s="7" t="s">
        <v>10</v>
      </c>
      <c r="H661" s="7" t="s">
        <v>15</v>
      </c>
      <c r="I661" s="7" t="s">
        <v>12</v>
      </c>
      <c r="J661">
        <f t="shared" si="22"/>
        <v>1983</v>
      </c>
      <c r="K661" s="7"/>
      <c r="L661" s="7"/>
      <c r="M661" s="7"/>
      <c r="O661" s="18" t="str">
        <f>_xlfn.CONCAT(Table1[[#This Row],[date]]," ", Table1[[#This Row],[month]]," ",Table1[[#This Row],[year]])</f>
        <v>27 Sep 1978</v>
      </c>
      <c r="P661">
        <f t="shared" si="23"/>
        <v>44</v>
      </c>
    </row>
    <row r="662" spans="1:16" x14ac:dyDescent="0.3">
      <c r="A662" s="9" t="s">
        <v>693</v>
      </c>
      <c r="B662" s="7">
        <v>1983</v>
      </c>
      <c r="C662" s="7" t="s">
        <v>19</v>
      </c>
      <c r="D662" s="7">
        <v>3</v>
      </c>
      <c r="E662" s="7">
        <v>0</v>
      </c>
      <c r="F662" s="21">
        <v>5662.23</v>
      </c>
      <c r="G662" s="7" t="s">
        <v>10</v>
      </c>
      <c r="H662" s="7" t="s">
        <v>15</v>
      </c>
      <c r="I662" s="7" t="s">
        <v>12</v>
      </c>
      <c r="J662">
        <f t="shared" si="22"/>
        <v>1983</v>
      </c>
      <c r="K662" s="7"/>
      <c r="L662" s="7"/>
      <c r="M662" s="7"/>
      <c r="O662" s="18" t="str">
        <f>_xlfn.CONCAT(Table1[[#This Row],[date]]," ", Table1[[#This Row],[month]]," ",Table1[[#This Row],[year]])</f>
        <v>3 Sep 1983</v>
      </c>
      <c r="P662">
        <f t="shared" si="23"/>
        <v>39</v>
      </c>
    </row>
    <row r="663" spans="1:16" x14ac:dyDescent="0.3">
      <c r="A663" s="9" t="s">
        <v>694</v>
      </c>
      <c r="B663" s="7">
        <v>1984</v>
      </c>
      <c r="C663" s="7" t="s">
        <v>34</v>
      </c>
      <c r="D663" s="7">
        <v>12</v>
      </c>
      <c r="E663" s="7">
        <v>3</v>
      </c>
      <c r="F663" s="21">
        <v>5679.13</v>
      </c>
      <c r="G663" s="7" t="s">
        <v>10</v>
      </c>
      <c r="H663" s="7" t="s">
        <v>10</v>
      </c>
      <c r="I663" s="7" t="s">
        <v>12</v>
      </c>
      <c r="J663">
        <f t="shared" si="22"/>
        <v>1983</v>
      </c>
      <c r="K663" s="7"/>
      <c r="L663" s="7"/>
      <c r="M663" s="7"/>
      <c r="O663" s="18" t="str">
        <f>_xlfn.CONCAT(Table1[[#This Row],[date]]," ", Table1[[#This Row],[month]]," ",Table1[[#This Row],[year]])</f>
        <v>12 Aug 1984</v>
      </c>
      <c r="P663">
        <f t="shared" si="23"/>
        <v>38</v>
      </c>
    </row>
    <row r="664" spans="1:16" x14ac:dyDescent="0.3">
      <c r="A664" s="9" t="s">
        <v>695</v>
      </c>
      <c r="B664" s="7">
        <v>1972</v>
      </c>
      <c r="C664" s="7" t="s">
        <v>36</v>
      </c>
      <c r="D664" s="7">
        <v>28</v>
      </c>
      <c r="E664" s="7">
        <v>0</v>
      </c>
      <c r="F664" s="21">
        <v>5690.79</v>
      </c>
      <c r="G664" s="7" t="s">
        <v>10</v>
      </c>
      <c r="H664" s="7" t="s">
        <v>15</v>
      </c>
      <c r="I664" s="7" t="s">
        <v>12</v>
      </c>
      <c r="J664">
        <f t="shared" si="22"/>
        <v>1983</v>
      </c>
      <c r="K664" s="7"/>
      <c r="L664" s="7"/>
      <c r="M664" s="7"/>
      <c r="O664" s="18" t="str">
        <f>_xlfn.CONCAT(Table1[[#This Row],[date]]," ", Table1[[#This Row],[month]]," ",Table1[[#This Row],[year]])</f>
        <v>28 Oct 1972</v>
      </c>
      <c r="P664">
        <f t="shared" si="23"/>
        <v>50</v>
      </c>
    </row>
    <row r="665" spans="1:16" x14ac:dyDescent="0.3">
      <c r="A665" s="9" t="s">
        <v>696</v>
      </c>
      <c r="B665" s="7">
        <v>1992</v>
      </c>
      <c r="C665" s="7" t="s">
        <v>14</v>
      </c>
      <c r="D665" s="7">
        <v>3</v>
      </c>
      <c r="E665" s="7">
        <v>3</v>
      </c>
      <c r="F665" s="21">
        <v>5693.43</v>
      </c>
      <c r="G665" s="7" t="s">
        <v>10</v>
      </c>
      <c r="H665" s="7" t="s">
        <v>11</v>
      </c>
      <c r="I665" s="7" t="s">
        <v>22</v>
      </c>
      <c r="J665">
        <f t="shared" si="22"/>
        <v>1983</v>
      </c>
      <c r="K665" s="7"/>
      <c r="L665" s="7"/>
      <c r="M665" s="7"/>
      <c r="O665" s="18" t="str">
        <f>_xlfn.CONCAT(Table1[[#This Row],[date]]," ", Table1[[#This Row],[month]]," ",Table1[[#This Row],[year]])</f>
        <v>3 Nov 1992</v>
      </c>
      <c r="P665">
        <f t="shared" si="23"/>
        <v>30</v>
      </c>
    </row>
    <row r="666" spans="1:16" x14ac:dyDescent="0.3">
      <c r="A666" s="9" t="s">
        <v>697</v>
      </c>
      <c r="B666" s="7">
        <v>1974</v>
      </c>
      <c r="C666" s="7" t="s">
        <v>9</v>
      </c>
      <c r="D666" s="7">
        <v>6</v>
      </c>
      <c r="E666" s="7">
        <v>0</v>
      </c>
      <c r="F666" s="21">
        <v>5698.74</v>
      </c>
      <c r="G666" s="7" t="s">
        <v>10</v>
      </c>
      <c r="H666" s="7" t="s">
        <v>10</v>
      </c>
      <c r="I666" s="7" t="s">
        <v>22</v>
      </c>
      <c r="J666">
        <f t="shared" si="22"/>
        <v>1983</v>
      </c>
      <c r="K666" s="7"/>
      <c r="L666" s="7"/>
      <c r="M666" s="7"/>
      <c r="O666" s="18" t="str">
        <f>_xlfn.CONCAT(Table1[[#This Row],[date]]," ", Table1[[#This Row],[month]]," ",Table1[[#This Row],[year]])</f>
        <v>6 Jul 1974</v>
      </c>
      <c r="P666">
        <f t="shared" si="23"/>
        <v>48</v>
      </c>
    </row>
    <row r="667" spans="1:16" x14ac:dyDescent="0.3">
      <c r="A667" s="9" t="s">
        <v>698</v>
      </c>
      <c r="B667" s="7">
        <v>1981</v>
      </c>
      <c r="C667" s="7" t="s">
        <v>17</v>
      </c>
      <c r="D667" s="7">
        <v>15</v>
      </c>
      <c r="E667" s="7">
        <v>0</v>
      </c>
      <c r="F667" s="21">
        <v>5699.84</v>
      </c>
      <c r="G667" s="7" t="s">
        <v>10</v>
      </c>
      <c r="H667" s="7" t="s">
        <v>11</v>
      </c>
      <c r="I667" s="7" t="s">
        <v>12</v>
      </c>
      <c r="J667">
        <f t="shared" si="22"/>
        <v>1983</v>
      </c>
      <c r="K667" s="7"/>
      <c r="L667" s="7"/>
      <c r="M667" s="7"/>
      <c r="O667" s="18" t="str">
        <f>_xlfn.CONCAT(Table1[[#This Row],[date]]," ", Table1[[#This Row],[month]]," ",Table1[[#This Row],[year]])</f>
        <v>15 Jun 1981</v>
      </c>
      <c r="P667">
        <f t="shared" si="23"/>
        <v>41</v>
      </c>
    </row>
    <row r="668" spans="1:16" x14ac:dyDescent="0.3">
      <c r="A668" s="9" t="s">
        <v>699</v>
      </c>
      <c r="B668" s="7">
        <v>1993</v>
      </c>
      <c r="C668" s="7" t="s">
        <v>14</v>
      </c>
      <c r="D668" s="7">
        <v>3</v>
      </c>
      <c r="E668" s="7">
        <v>4</v>
      </c>
      <c r="F668" s="21">
        <v>5708.87</v>
      </c>
      <c r="G668" s="7" t="s">
        <v>10</v>
      </c>
      <c r="H668" s="7" t="s">
        <v>15</v>
      </c>
      <c r="I668" s="7" t="s">
        <v>41</v>
      </c>
      <c r="J668">
        <f t="shared" si="22"/>
        <v>1983</v>
      </c>
      <c r="K668" s="7"/>
      <c r="L668" s="7"/>
      <c r="M668" s="7"/>
      <c r="O668" s="18" t="str">
        <f>_xlfn.CONCAT(Table1[[#This Row],[date]]," ", Table1[[#This Row],[month]]," ",Table1[[#This Row],[year]])</f>
        <v>3 Nov 1993</v>
      </c>
      <c r="P668">
        <f t="shared" si="23"/>
        <v>29</v>
      </c>
    </row>
    <row r="669" spans="1:16" x14ac:dyDescent="0.3">
      <c r="A669" s="9" t="s">
        <v>700</v>
      </c>
      <c r="B669" s="7">
        <v>1981</v>
      </c>
      <c r="C669" s="7" t="s">
        <v>34</v>
      </c>
      <c r="D669" s="7">
        <v>30</v>
      </c>
      <c r="E669" s="7">
        <v>0</v>
      </c>
      <c r="F669" s="21">
        <v>5709.16</v>
      </c>
      <c r="G669" s="7" t="s">
        <v>11</v>
      </c>
      <c r="H669" s="7" t="s">
        <v>11</v>
      </c>
      <c r="I669" s="7" t="s">
        <v>12</v>
      </c>
      <c r="J669">
        <f t="shared" si="22"/>
        <v>1983</v>
      </c>
      <c r="K669" s="7"/>
      <c r="L669" s="7"/>
      <c r="M669" s="7"/>
      <c r="O669" s="18" t="str">
        <f>_xlfn.CONCAT(Table1[[#This Row],[date]]," ", Table1[[#This Row],[month]]," ",Table1[[#This Row],[year]])</f>
        <v>30 Aug 1981</v>
      </c>
      <c r="P669">
        <f t="shared" si="23"/>
        <v>41</v>
      </c>
    </row>
    <row r="670" spans="1:16" x14ac:dyDescent="0.3">
      <c r="A670" s="9" t="s">
        <v>701</v>
      </c>
      <c r="B670" s="7">
        <v>1971</v>
      </c>
      <c r="C670" s="7" t="s">
        <v>29</v>
      </c>
      <c r="D670" s="7">
        <v>18</v>
      </c>
      <c r="E670" s="7">
        <v>0</v>
      </c>
      <c r="F670" s="21">
        <v>5720.38</v>
      </c>
      <c r="G670" s="7" t="s">
        <v>10</v>
      </c>
      <c r="H670" s="7" t="s">
        <v>15</v>
      </c>
      <c r="I670" s="7" t="s">
        <v>12</v>
      </c>
      <c r="J670">
        <f t="shared" si="22"/>
        <v>1983</v>
      </c>
      <c r="K670" s="7"/>
      <c r="L670" s="7"/>
      <c r="M670" s="7"/>
      <c r="O670" s="18" t="str">
        <f>_xlfn.CONCAT(Table1[[#This Row],[date]]," ", Table1[[#This Row],[month]]," ",Table1[[#This Row],[year]])</f>
        <v>18 Dec 1971</v>
      </c>
      <c r="P670">
        <f t="shared" si="23"/>
        <v>51</v>
      </c>
    </row>
    <row r="671" spans="1:16" x14ac:dyDescent="0.3">
      <c r="A671" s="9" t="s">
        <v>702</v>
      </c>
      <c r="B671" s="7">
        <v>1987</v>
      </c>
      <c r="C671" s="7" t="s">
        <v>36</v>
      </c>
      <c r="D671" s="7">
        <v>19</v>
      </c>
      <c r="E671" s="7">
        <v>2</v>
      </c>
      <c r="F671" s="21">
        <v>5729.01</v>
      </c>
      <c r="G671" s="7" t="s">
        <v>15</v>
      </c>
      <c r="H671" s="7" t="s">
        <v>10</v>
      </c>
      <c r="I671" s="7" t="s">
        <v>22</v>
      </c>
      <c r="J671">
        <f t="shared" si="22"/>
        <v>1983</v>
      </c>
      <c r="K671" s="7"/>
      <c r="L671" s="7"/>
      <c r="M671" s="7"/>
      <c r="O671" s="18" t="str">
        <f>_xlfn.CONCAT(Table1[[#This Row],[date]]," ", Table1[[#This Row],[month]]," ",Table1[[#This Row],[year]])</f>
        <v>19 Oct 1987</v>
      </c>
      <c r="P671">
        <f t="shared" si="23"/>
        <v>35</v>
      </c>
    </row>
    <row r="672" spans="1:16" x14ac:dyDescent="0.3">
      <c r="A672" s="9" t="s">
        <v>703</v>
      </c>
      <c r="B672" s="7">
        <v>1972</v>
      </c>
      <c r="C672" s="7" t="s">
        <v>34</v>
      </c>
      <c r="D672" s="7">
        <v>21</v>
      </c>
      <c r="E672" s="7">
        <v>0</v>
      </c>
      <c r="F672" s="21">
        <v>5741.67</v>
      </c>
      <c r="G672" s="7" t="s">
        <v>10</v>
      </c>
      <c r="H672" s="7" t="s">
        <v>11</v>
      </c>
      <c r="I672" s="7" t="s">
        <v>12</v>
      </c>
      <c r="J672">
        <f t="shared" si="22"/>
        <v>1983</v>
      </c>
      <c r="K672" s="7"/>
      <c r="L672" s="7"/>
      <c r="M672" s="7"/>
      <c r="O672" s="18" t="str">
        <f>_xlfn.CONCAT(Table1[[#This Row],[date]]," ", Table1[[#This Row],[month]]," ",Table1[[#This Row],[year]])</f>
        <v>21 Aug 1972</v>
      </c>
      <c r="P672">
        <f t="shared" si="23"/>
        <v>50</v>
      </c>
    </row>
    <row r="673" spans="1:16" x14ac:dyDescent="0.3">
      <c r="A673" s="9" t="s">
        <v>704</v>
      </c>
      <c r="B673" s="7">
        <v>1993</v>
      </c>
      <c r="C673" s="7" t="s">
        <v>17</v>
      </c>
      <c r="D673" s="7">
        <v>10</v>
      </c>
      <c r="E673" s="7">
        <v>0</v>
      </c>
      <c r="F673" s="21">
        <v>5748.13</v>
      </c>
      <c r="G673" s="7" t="s">
        <v>10</v>
      </c>
      <c r="H673" s="7" t="s">
        <v>15</v>
      </c>
      <c r="I673" s="7" t="s">
        <v>299</v>
      </c>
      <c r="J673">
        <f t="shared" si="22"/>
        <v>1983</v>
      </c>
      <c r="K673" s="7"/>
      <c r="L673" s="7"/>
      <c r="M673" s="7"/>
      <c r="O673" s="18" t="str">
        <f>_xlfn.CONCAT(Table1[[#This Row],[date]]," ", Table1[[#This Row],[month]]," ",Table1[[#This Row],[year]])</f>
        <v>10 Jun 1993</v>
      </c>
      <c r="P673">
        <f t="shared" si="23"/>
        <v>29</v>
      </c>
    </row>
    <row r="674" spans="1:16" x14ac:dyDescent="0.3">
      <c r="A674" s="9" t="s">
        <v>705</v>
      </c>
      <c r="B674" s="7">
        <v>1983</v>
      </c>
      <c r="C674" s="7" t="s">
        <v>34</v>
      </c>
      <c r="D674" s="7">
        <v>30</v>
      </c>
      <c r="E674" s="7">
        <v>0</v>
      </c>
      <c r="F674" s="21">
        <v>5757.41</v>
      </c>
      <c r="G674" s="7" t="s">
        <v>10</v>
      </c>
      <c r="H674" s="7" t="s">
        <v>11</v>
      </c>
      <c r="I674" s="7" t="s">
        <v>165</v>
      </c>
      <c r="J674">
        <f t="shared" si="22"/>
        <v>1983</v>
      </c>
      <c r="K674" s="7"/>
      <c r="L674" s="7"/>
      <c r="M674" s="7"/>
      <c r="O674" s="18" t="str">
        <f>_xlfn.CONCAT(Table1[[#This Row],[date]]," ", Table1[[#This Row],[month]]," ",Table1[[#This Row],[year]])</f>
        <v>30 Aug 1983</v>
      </c>
      <c r="P674">
        <f t="shared" si="23"/>
        <v>39</v>
      </c>
    </row>
    <row r="675" spans="1:16" x14ac:dyDescent="0.3">
      <c r="A675" s="9" t="s">
        <v>706</v>
      </c>
      <c r="B675" s="7">
        <v>2004</v>
      </c>
      <c r="C675" s="7" t="s">
        <v>14</v>
      </c>
      <c r="D675" s="7">
        <v>1</v>
      </c>
      <c r="E675" s="7">
        <v>0</v>
      </c>
      <c r="F675" s="21">
        <v>5778.71</v>
      </c>
      <c r="G675" s="7" t="s">
        <v>10</v>
      </c>
      <c r="H675" s="7" t="s">
        <v>11</v>
      </c>
      <c r="I675" s="7" t="s">
        <v>631</v>
      </c>
      <c r="J675">
        <f t="shared" si="22"/>
        <v>1983</v>
      </c>
      <c r="K675" s="7"/>
      <c r="L675" s="7"/>
      <c r="M675" s="7"/>
      <c r="O675" s="18" t="str">
        <f>_xlfn.CONCAT(Table1[[#This Row],[date]]," ", Table1[[#This Row],[month]]," ",Table1[[#This Row],[year]])</f>
        <v>1 Nov 2004</v>
      </c>
      <c r="P675">
        <f t="shared" si="23"/>
        <v>18</v>
      </c>
    </row>
    <row r="676" spans="1:16" x14ac:dyDescent="0.3">
      <c r="A676" s="9" t="s">
        <v>707</v>
      </c>
      <c r="B676" s="7">
        <v>1980</v>
      </c>
      <c r="C676" s="7" t="s">
        <v>19</v>
      </c>
      <c r="D676" s="7">
        <v>18</v>
      </c>
      <c r="E676" s="7">
        <v>2</v>
      </c>
      <c r="F676" s="21">
        <v>5807.06</v>
      </c>
      <c r="G676" s="7" t="s">
        <v>10</v>
      </c>
      <c r="H676" s="7" t="s">
        <v>11</v>
      </c>
      <c r="I676" s="7" t="s">
        <v>12</v>
      </c>
      <c r="J676">
        <f t="shared" si="22"/>
        <v>1983</v>
      </c>
      <c r="K676" s="7"/>
      <c r="L676" s="7"/>
      <c r="M676" s="7"/>
      <c r="O676" s="18" t="str">
        <f>_xlfn.CONCAT(Table1[[#This Row],[date]]," ", Table1[[#This Row],[month]]," ",Table1[[#This Row],[year]])</f>
        <v>18 Sep 1980</v>
      </c>
      <c r="P676">
        <f t="shared" si="23"/>
        <v>42</v>
      </c>
    </row>
    <row r="677" spans="1:16" x14ac:dyDescent="0.3">
      <c r="A677" s="9" t="s">
        <v>708</v>
      </c>
      <c r="B677" s="7">
        <v>1972</v>
      </c>
      <c r="C677" s="7" t="s">
        <v>14</v>
      </c>
      <c r="D677" s="7">
        <v>2</v>
      </c>
      <c r="E677" s="7">
        <v>0</v>
      </c>
      <c r="F677" s="21">
        <v>5812.9</v>
      </c>
      <c r="G677" s="7" t="s">
        <v>10</v>
      </c>
      <c r="H677" s="7" t="s">
        <v>10</v>
      </c>
      <c r="I677" s="7" t="s">
        <v>12</v>
      </c>
      <c r="J677">
        <f t="shared" si="22"/>
        <v>1983</v>
      </c>
      <c r="K677" s="7"/>
      <c r="L677" s="7"/>
      <c r="M677" s="7"/>
      <c r="O677" s="18" t="str">
        <f>_xlfn.CONCAT(Table1[[#This Row],[date]]," ", Table1[[#This Row],[month]]," ",Table1[[#This Row],[year]])</f>
        <v>2 Nov 1972</v>
      </c>
      <c r="P677">
        <f t="shared" si="23"/>
        <v>50</v>
      </c>
    </row>
    <row r="678" spans="1:16" x14ac:dyDescent="0.3">
      <c r="A678" s="9" t="s">
        <v>709</v>
      </c>
      <c r="B678" s="7">
        <v>2002</v>
      </c>
      <c r="C678" s="7" t="s">
        <v>9</v>
      </c>
      <c r="D678" s="7">
        <v>22</v>
      </c>
      <c r="E678" s="7">
        <v>0</v>
      </c>
      <c r="F678" s="21">
        <v>5816.58</v>
      </c>
      <c r="G678" s="7" t="s">
        <v>10</v>
      </c>
      <c r="H678" s="7" t="s">
        <v>10</v>
      </c>
      <c r="I678" s="7" t="s">
        <v>534</v>
      </c>
      <c r="J678">
        <f t="shared" si="22"/>
        <v>1983</v>
      </c>
      <c r="K678" s="7"/>
      <c r="L678" s="7"/>
      <c r="M678" s="7"/>
      <c r="O678" s="18" t="str">
        <f>_xlfn.CONCAT(Table1[[#This Row],[date]]," ", Table1[[#This Row],[month]]," ",Table1[[#This Row],[year]])</f>
        <v>22 Jul 2002</v>
      </c>
      <c r="P678">
        <f t="shared" si="23"/>
        <v>20</v>
      </c>
    </row>
    <row r="679" spans="1:16" x14ac:dyDescent="0.3">
      <c r="A679" s="9" t="s">
        <v>710</v>
      </c>
      <c r="B679" s="7">
        <v>1971</v>
      </c>
      <c r="C679" s="7" t="s">
        <v>19</v>
      </c>
      <c r="D679" s="7">
        <v>27</v>
      </c>
      <c r="E679" s="7">
        <v>0</v>
      </c>
      <c r="F679" s="21">
        <v>5832.6</v>
      </c>
      <c r="G679" s="7" t="s">
        <v>10</v>
      </c>
      <c r="H679" s="7" t="s">
        <v>11</v>
      </c>
      <c r="I679" s="7" t="s">
        <v>22</v>
      </c>
      <c r="J679">
        <f t="shared" si="22"/>
        <v>1983</v>
      </c>
      <c r="K679" s="7"/>
      <c r="L679" s="7"/>
      <c r="M679" s="7"/>
      <c r="O679" s="18" t="str">
        <f>_xlfn.CONCAT(Table1[[#This Row],[date]]," ", Table1[[#This Row],[month]]," ",Table1[[#This Row],[year]])</f>
        <v>27 Sep 1971</v>
      </c>
      <c r="P679">
        <f t="shared" si="23"/>
        <v>51</v>
      </c>
    </row>
    <row r="680" spans="1:16" x14ac:dyDescent="0.3">
      <c r="A680" s="9" t="s">
        <v>711</v>
      </c>
      <c r="B680" s="7">
        <v>1987</v>
      </c>
      <c r="C680" s="7" t="s">
        <v>9</v>
      </c>
      <c r="D680" s="7">
        <v>27</v>
      </c>
      <c r="E680" s="7">
        <v>2</v>
      </c>
      <c r="F680" s="21">
        <v>5836.52</v>
      </c>
      <c r="G680" s="7" t="s">
        <v>10</v>
      </c>
      <c r="H680" s="7" t="s">
        <v>11</v>
      </c>
      <c r="I680" s="7" t="s">
        <v>12</v>
      </c>
      <c r="J680">
        <f t="shared" si="22"/>
        <v>1983</v>
      </c>
      <c r="K680" s="7"/>
      <c r="L680" s="7"/>
      <c r="M680" s="7"/>
      <c r="O680" s="18" t="str">
        <f>_xlfn.CONCAT(Table1[[#This Row],[date]]," ", Table1[[#This Row],[month]]," ",Table1[[#This Row],[year]])</f>
        <v>27 Jul 1987</v>
      </c>
      <c r="P680">
        <f t="shared" si="23"/>
        <v>35</v>
      </c>
    </row>
    <row r="681" spans="1:16" x14ac:dyDescent="0.3">
      <c r="A681" s="9" t="s">
        <v>712</v>
      </c>
      <c r="B681" s="7">
        <v>1995</v>
      </c>
      <c r="C681" s="7" t="s">
        <v>34</v>
      </c>
      <c r="D681" s="7">
        <v>20</v>
      </c>
      <c r="E681" s="7">
        <v>0</v>
      </c>
      <c r="F681" s="21">
        <v>5843.99</v>
      </c>
      <c r="G681" s="7" t="s">
        <v>10</v>
      </c>
      <c r="H681" s="7" t="s">
        <v>10</v>
      </c>
      <c r="I681" s="7" t="s">
        <v>199</v>
      </c>
      <c r="J681">
        <f t="shared" si="22"/>
        <v>1983</v>
      </c>
      <c r="K681" s="7"/>
      <c r="L681" s="7"/>
      <c r="M681" s="7"/>
      <c r="O681" s="18" t="str">
        <f>_xlfn.CONCAT(Table1[[#This Row],[date]]," ", Table1[[#This Row],[month]]," ",Table1[[#This Row],[year]])</f>
        <v>20 Aug 1995</v>
      </c>
      <c r="P681">
        <f t="shared" si="23"/>
        <v>27</v>
      </c>
    </row>
    <row r="682" spans="1:16" x14ac:dyDescent="0.3">
      <c r="A682" s="9" t="s">
        <v>713</v>
      </c>
      <c r="B682" s="7">
        <v>1987</v>
      </c>
      <c r="C682" s="7" t="s">
        <v>19</v>
      </c>
      <c r="D682" s="7">
        <v>30</v>
      </c>
      <c r="E682" s="7">
        <v>2</v>
      </c>
      <c r="F682" s="21">
        <v>5846.92</v>
      </c>
      <c r="G682" s="7" t="s">
        <v>10</v>
      </c>
      <c r="H682" s="7" t="s">
        <v>10</v>
      </c>
      <c r="I682" s="7" t="s">
        <v>12</v>
      </c>
      <c r="J682">
        <f t="shared" si="22"/>
        <v>1983</v>
      </c>
      <c r="K682" s="7"/>
      <c r="L682" s="7"/>
      <c r="M682" s="7"/>
      <c r="O682" s="18" t="str">
        <f>_xlfn.CONCAT(Table1[[#This Row],[date]]," ", Table1[[#This Row],[month]]," ",Table1[[#This Row],[year]])</f>
        <v>30 Sep 1987</v>
      </c>
      <c r="P682">
        <f t="shared" si="23"/>
        <v>35</v>
      </c>
    </row>
    <row r="683" spans="1:16" x14ac:dyDescent="0.3">
      <c r="A683" s="9" t="s">
        <v>714</v>
      </c>
      <c r="B683" s="7">
        <v>1985</v>
      </c>
      <c r="C683" s="7" t="s">
        <v>17</v>
      </c>
      <c r="D683" s="7">
        <v>18</v>
      </c>
      <c r="E683" s="7">
        <v>3</v>
      </c>
      <c r="F683" s="21">
        <v>5847.24</v>
      </c>
      <c r="G683" s="7" t="s">
        <v>10</v>
      </c>
      <c r="H683" s="7" t="s">
        <v>15</v>
      </c>
      <c r="I683" s="7" t="s">
        <v>12</v>
      </c>
      <c r="J683">
        <f t="shared" si="22"/>
        <v>1983</v>
      </c>
      <c r="K683" s="7"/>
      <c r="L683" s="7"/>
      <c r="M683" s="7"/>
      <c r="O683" s="18" t="str">
        <f>_xlfn.CONCAT(Table1[[#This Row],[date]]," ", Table1[[#This Row],[month]]," ",Table1[[#This Row],[year]])</f>
        <v>18 Jun 1985</v>
      </c>
      <c r="P683">
        <f t="shared" si="23"/>
        <v>37</v>
      </c>
    </row>
    <row r="684" spans="1:16" x14ac:dyDescent="0.3">
      <c r="A684" s="9" t="s">
        <v>715</v>
      </c>
      <c r="B684" s="7">
        <v>1984</v>
      </c>
      <c r="C684" s="7" t="s">
        <v>14</v>
      </c>
      <c r="D684" s="7">
        <v>22</v>
      </c>
      <c r="E684" s="7">
        <v>1</v>
      </c>
      <c r="F684" s="21">
        <v>5855.9</v>
      </c>
      <c r="G684" s="7" t="s">
        <v>10</v>
      </c>
      <c r="H684" s="7" t="s">
        <v>11</v>
      </c>
      <c r="I684" s="7" t="s">
        <v>22</v>
      </c>
      <c r="J684">
        <f t="shared" si="22"/>
        <v>1983</v>
      </c>
      <c r="K684" s="7"/>
      <c r="L684" s="7"/>
      <c r="M684" s="7"/>
      <c r="O684" s="18" t="str">
        <f>_xlfn.CONCAT(Table1[[#This Row],[date]]," ", Table1[[#This Row],[month]]," ",Table1[[#This Row],[year]])</f>
        <v>22 Nov 1984</v>
      </c>
      <c r="P684">
        <f t="shared" si="23"/>
        <v>38</v>
      </c>
    </row>
    <row r="685" spans="1:16" x14ac:dyDescent="0.3">
      <c r="A685" s="9" t="s">
        <v>716</v>
      </c>
      <c r="B685" s="7">
        <v>1993</v>
      </c>
      <c r="C685" s="7" t="s">
        <v>36</v>
      </c>
      <c r="D685" s="7">
        <v>19</v>
      </c>
      <c r="E685" s="7">
        <v>0</v>
      </c>
      <c r="F685" s="21">
        <v>5877.02</v>
      </c>
      <c r="G685" s="7" t="s">
        <v>10</v>
      </c>
      <c r="H685" s="7" t="s">
        <v>10</v>
      </c>
      <c r="I685" s="7" t="s">
        <v>299</v>
      </c>
      <c r="J685">
        <f t="shared" si="22"/>
        <v>1983</v>
      </c>
      <c r="K685" s="7"/>
      <c r="L685" s="7"/>
      <c r="M685" s="7"/>
      <c r="O685" s="18" t="str">
        <f>_xlfn.CONCAT(Table1[[#This Row],[date]]," ", Table1[[#This Row],[month]]," ",Table1[[#This Row],[year]])</f>
        <v>19 Oct 1993</v>
      </c>
      <c r="P685">
        <f t="shared" si="23"/>
        <v>29</v>
      </c>
    </row>
    <row r="686" spans="1:16" x14ac:dyDescent="0.3">
      <c r="A686" s="9" t="s">
        <v>717</v>
      </c>
      <c r="B686" s="7">
        <v>1982</v>
      </c>
      <c r="C686" s="7" t="s">
        <v>9</v>
      </c>
      <c r="D686" s="7">
        <v>8</v>
      </c>
      <c r="E686" s="7">
        <v>0</v>
      </c>
      <c r="F686" s="21">
        <v>5910.94</v>
      </c>
      <c r="G686" s="7" t="s">
        <v>10</v>
      </c>
      <c r="H686" s="7" t="s">
        <v>15</v>
      </c>
      <c r="I686" s="7" t="s">
        <v>41</v>
      </c>
      <c r="J686">
        <f t="shared" si="22"/>
        <v>1983</v>
      </c>
      <c r="K686" s="7"/>
      <c r="L686" s="7"/>
      <c r="M686" s="7"/>
      <c r="O686" s="18" t="str">
        <f>_xlfn.CONCAT(Table1[[#This Row],[date]]," ", Table1[[#This Row],[month]]," ",Table1[[#This Row],[year]])</f>
        <v>8 Jul 1982</v>
      </c>
      <c r="P686">
        <f t="shared" si="23"/>
        <v>40</v>
      </c>
    </row>
    <row r="687" spans="1:16" x14ac:dyDescent="0.3">
      <c r="A687" s="9" t="s">
        <v>718</v>
      </c>
      <c r="B687" s="7">
        <v>1982</v>
      </c>
      <c r="C687" s="7" t="s">
        <v>29</v>
      </c>
      <c r="D687" s="7">
        <v>21</v>
      </c>
      <c r="E687" s="7">
        <v>0</v>
      </c>
      <c r="F687" s="21">
        <v>5920.1</v>
      </c>
      <c r="G687" s="7" t="s">
        <v>10</v>
      </c>
      <c r="H687" s="7" t="s">
        <v>15</v>
      </c>
      <c r="I687" s="7" t="s">
        <v>12</v>
      </c>
      <c r="J687">
        <f t="shared" si="22"/>
        <v>1983</v>
      </c>
      <c r="K687" s="7"/>
      <c r="L687" s="7"/>
      <c r="M687" s="7"/>
      <c r="O687" s="18" t="str">
        <f>_xlfn.CONCAT(Table1[[#This Row],[date]]," ", Table1[[#This Row],[month]]," ",Table1[[#This Row],[year]])</f>
        <v>21 Dec 1982</v>
      </c>
      <c r="P687">
        <f t="shared" si="23"/>
        <v>40</v>
      </c>
    </row>
    <row r="688" spans="1:16" x14ac:dyDescent="0.3">
      <c r="A688" s="9" t="s">
        <v>719</v>
      </c>
      <c r="B688" s="7">
        <v>1987</v>
      </c>
      <c r="C688" s="7" t="s">
        <v>9</v>
      </c>
      <c r="D688" s="7">
        <v>29</v>
      </c>
      <c r="E688" s="7">
        <v>3</v>
      </c>
      <c r="F688" s="21">
        <v>5926.85</v>
      </c>
      <c r="G688" s="7" t="s">
        <v>11</v>
      </c>
      <c r="H688" s="7" t="s">
        <v>11</v>
      </c>
      <c r="I688" s="7" t="s">
        <v>41</v>
      </c>
      <c r="J688">
        <f t="shared" si="22"/>
        <v>1983</v>
      </c>
      <c r="K688" s="7"/>
      <c r="L688" s="7"/>
      <c r="M688" s="7"/>
      <c r="O688" s="18" t="str">
        <f>_xlfn.CONCAT(Table1[[#This Row],[date]]," ", Table1[[#This Row],[month]]," ",Table1[[#This Row],[year]])</f>
        <v>29 Jul 1987</v>
      </c>
      <c r="P688">
        <f t="shared" si="23"/>
        <v>35</v>
      </c>
    </row>
    <row r="689" spans="1:16" x14ac:dyDescent="0.3">
      <c r="A689" s="9" t="s">
        <v>720</v>
      </c>
      <c r="B689" s="7">
        <v>1993</v>
      </c>
      <c r="C689" s="7" t="s">
        <v>34</v>
      </c>
      <c r="D689" s="7">
        <v>13</v>
      </c>
      <c r="E689" s="7">
        <v>0</v>
      </c>
      <c r="F689" s="21">
        <v>5926.93</v>
      </c>
      <c r="G689" s="7" t="s">
        <v>10</v>
      </c>
      <c r="H689" s="7" t="s">
        <v>10</v>
      </c>
      <c r="I689" s="7" t="s">
        <v>199</v>
      </c>
      <c r="J689">
        <f t="shared" si="22"/>
        <v>1983</v>
      </c>
      <c r="K689" s="7"/>
      <c r="L689" s="7"/>
      <c r="M689" s="7"/>
      <c r="O689" s="18" t="str">
        <f>_xlfn.CONCAT(Table1[[#This Row],[date]]," ", Table1[[#This Row],[month]]," ",Table1[[#This Row],[year]])</f>
        <v>13 Aug 1993</v>
      </c>
      <c r="P689">
        <f t="shared" si="23"/>
        <v>29</v>
      </c>
    </row>
    <row r="690" spans="1:16" x14ac:dyDescent="0.3">
      <c r="A690" s="9" t="s">
        <v>721</v>
      </c>
      <c r="B690" s="7">
        <v>1994</v>
      </c>
      <c r="C690" s="7" t="s">
        <v>9</v>
      </c>
      <c r="D690" s="7">
        <v>30</v>
      </c>
      <c r="E690" s="7">
        <v>0</v>
      </c>
      <c r="F690" s="21">
        <v>5927.65</v>
      </c>
      <c r="G690" s="7" t="s">
        <v>10</v>
      </c>
      <c r="H690" s="7" t="s">
        <v>15</v>
      </c>
      <c r="I690" s="7" t="s">
        <v>22</v>
      </c>
      <c r="J690">
        <f t="shared" si="22"/>
        <v>1983</v>
      </c>
      <c r="K690" s="7"/>
      <c r="L690" s="7"/>
      <c r="M690" s="7"/>
      <c r="O690" s="18" t="str">
        <f>_xlfn.CONCAT(Table1[[#This Row],[date]]," ", Table1[[#This Row],[month]]," ",Table1[[#This Row],[year]])</f>
        <v>30 Jul 1994</v>
      </c>
      <c r="P690">
        <f t="shared" si="23"/>
        <v>28</v>
      </c>
    </row>
    <row r="691" spans="1:16" x14ac:dyDescent="0.3">
      <c r="A691" s="9" t="s">
        <v>722</v>
      </c>
      <c r="B691" s="7">
        <v>1987</v>
      </c>
      <c r="C691" s="7" t="s">
        <v>9</v>
      </c>
      <c r="D691" s="7">
        <v>14</v>
      </c>
      <c r="E691" s="7">
        <v>3</v>
      </c>
      <c r="F691" s="21">
        <v>5934.38</v>
      </c>
      <c r="G691" s="7" t="s">
        <v>11</v>
      </c>
      <c r="H691" s="7" t="s">
        <v>10</v>
      </c>
      <c r="I691" s="7" t="s">
        <v>12</v>
      </c>
      <c r="J691">
        <f t="shared" si="22"/>
        <v>1983</v>
      </c>
      <c r="K691" s="7"/>
      <c r="L691" s="7"/>
      <c r="M691" s="7"/>
      <c r="O691" s="18" t="str">
        <f>_xlfn.CONCAT(Table1[[#This Row],[date]]," ", Table1[[#This Row],[month]]," ",Table1[[#This Row],[year]])</f>
        <v>14 Jul 1987</v>
      </c>
      <c r="P691">
        <f t="shared" si="23"/>
        <v>35</v>
      </c>
    </row>
    <row r="692" spans="1:16" x14ac:dyDescent="0.3">
      <c r="A692" s="9" t="s">
        <v>723</v>
      </c>
      <c r="B692" s="7">
        <v>2003</v>
      </c>
      <c r="C692" s="7" t="s">
        <v>34</v>
      </c>
      <c r="D692" s="7">
        <v>13</v>
      </c>
      <c r="E692" s="7">
        <v>0</v>
      </c>
      <c r="F692" s="21">
        <v>5957.35</v>
      </c>
      <c r="G692" s="7" t="s">
        <v>10</v>
      </c>
      <c r="H692" s="7" t="s">
        <v>10</v>
      </c>
      <c r="I692" s="7" t="s">
        <v>22</v>
      </c>
      <c r="J692">
        <f t="shared" si="22"/>
        <v>1983</v>
      </c>
      <c r="K692" s="7"/>
      <c r="L692" s="7"/>
      <c r="M692" s="7"/>
      <c r="O692" s="18" t="str">
        <f>_xlfn.CONCAT(Table1[[#This Row],[date]]," ", Table1[[#This Row],[month]]," ",Table1[[#This Row],[year]])</f>
        <v>13 Aug 2003</v>
      </c>
      <c r="P692">
        <f t="shared" si="23"/>
        <v>19</v>
      </c>
    </row>
    <row r="693" spans="1:16" x14ac:dyDescent="0.3">
      <c r="A693" s="9" t="s">
        <v>724</v>
      </c>
      <c r="B693" s="7">
        <v>2004</v>
      </c>
      <c r="C693" s="7" t="s">
        <v>9</v>
      </c>
      <c r="D693" s="7">
        <v>15</v>
      </c>
      <c r="E693" s="7">
        <v>0</v>
      </c>
      <c r="F693" s="21">
        <v>5960.91</v>
      </c>
      <c r="G693" s="7" t="s">
        <v>10</v>
      </c>
      <c r="H693" s="7" t="s">
        <v>15</v>
      </c>
      <c r="I693" s="7" t="s">
        <v>534</v>
      </c>
      <c r="J693">
        <f t="shared" si="22"/>
        <v>1983</v>
      </c>
      <c r="K693" s="7"/>
      <c r="L693" s="7"/>
      <c r="M693" s="7"/>
      <c r="O693" s="18" t="str">
        <f>_xlfn.CONCAT(Table1[[#This Row],[date]]," ", Table1[[#This Row],[month]]," ",Table1[[#This Row],[year]])</f>
        <v>15 Jul 2004</v>
      </c>
      <c r="P693">
        <f t="shared" si="23"/>
        <v>18</v>
      </c>
    </row>
    <row r="694" spans="1:16" x14ac:dyDescent="0.3">
      <c r="A694" s="9" t="s">
        <v>725</v>
      </c>
      <c r="B694" s="7">
        <v>1980</v>
      </c>
      <c r="C694" s="7" t="s">
        <v>34</v>
      </c>
      <c r="D694" s="7">
        <v>5</v>
      </c>
      <c r="E694" s="7">
        <v>0</v>
      </c>
      <c r="F694" s="21">
        <v>5966.89</v>
      </c>
      <c r="G694" s="7" t="s">
        <v>10</v>
      </c>
      <c r="H694" s="7" t="s">
        <v>11</v>
      </c>
      <c r="I694" s="7" t="s">
        <v>12</v>
      </c>
      <c r="J694">
        <f t="shared" si="22"/>
        <v>1983</v>
      </c>
      <c r="K694" s="7"/>
      <c r="L694" s="7"/>
      <c r="M694" s="7"/>
      <c r="O694" s="18" t="str">
        <f>_xlfn.CONCAT(Table1[[#This Row],[date]]," ", Table1[[#This Row],[month]]," ",Table1[[#This Row],[year]])</f>
        <v>5 Aug 1980</v>
      </c>
      <c r="P694">
        <f t="shared" si="23"/>
        <v>42</v>
      </c>
    </row>
    <row r="695" spans="1:16" x14ac:dyDescent="0.3">
      <c r="A695" s="9" t="s">
        <v>726</v>
      </c>
      <c r="B695" s="7">
        <v>1980</v>
      </c>
      <c r="C695" s="7" t="s">
        <v>9</v>
      </c>
      <c r="D695" s="7">
        <v>21</v>
      </c>
      <c r="E695" s="7">
        <v>0</v>
      </c>
      <c r="F695" s="21">
        <v>5969.72</v>
      </c>
      <c r="G695" s="7" t="s">
        <v>11</v>
      </c>
      <c r="H695" s="7" t="s">
        <v>11</v>
      </c>
      <c r="I695" s="7" t="s">
        <v>41</v>
      </c>
      <c r="J695">
        <f t="shared" si="22"/>
        <v>1983</v>
      </c>
      <c r="K695" s="7"/>
      <c r="L695" s="7"/>
      <c r="M695" s="7"/>
      <c r="O695" s="18" t="str">
        <f>_xlfn.CONCAT(Table1[[#This Row],[date]]," ", Table1[[#This Row],[month]]," ",Table1[[#This Row],[year]])</f>
        <v>21 Jul 1980</v>
      </c>
      <c r="P695">
        <f t="shared" si="23"/>
        <v>42</v>
      </c>
    </row>
    <row r="696" spans="1:16" x14ac:dyDescent="0.3">
      <c r="A696" s="9" t="s">
        <v>727</v>
      </c>
      <c r="B696" s="7">
        <v>1989</v>
      </c>
      <c r="C696" s="7" t="s">
        <v>9</v>
      </c>
      <c r="D696" s="7">
        <v>22</v>
      </c>
      <c r="E696" s="7">
        <v>3</v>
      </c>
      <c r="F696" s="21">
        <v>5972.38</v>
      </c>
      <c r="G696" s="7" t="s">
        <v>10</v>
      </c>
      <c r="H696" s="7" t="s">
        <v>10</v>
      </c>
      <c r="I696" s="7" t="s">
        <v>41</v>
      </c>
      <c r="J696">
        <f t="shared" si="22"/>
        <v>1983</v>
      </c>
      <c r="K696" s="7"/>
      <c r="L696" s="7"/>
      <c r="M696" s="7"/>
      <c r="O696" s="18" t="str">
        <f>_xlfn.CONCAT(Table1[[#This Row],[date]]," ", Table1[[#This Row],[month]]," ",Table1[[#This Row],[year]])</f>
        <v>22 Jul 1989</v>
      </c>
      <c r="P696">
        <f t="shared" si="23"/>
        <v>33</v>
      </c>
    </row>
    <row r="697" spans="1:16" x14ac:dyDescent="0.3">
      <c r="A697" s="9" t="s">
        <v>728</v>
      </c>
      <c r="B697" s="7">
        <v>1984</v>
      </c>
      <c r="C697" s="7" t="s">
        <v>19</v>
      </c>
      <c r="D697" s="7">
        <v>19</v>
      </c>
      <c r="E697" s="7">
        <v>1</v>
      </c>
      <c r="F697" s="21">
        <v>5974.38</v>
      </c>
      <c r="G697" s="7" t="s">
        <v>10</v>
      </c>
      <c r="H697" s="7" t="s">
        <v>11</v>
      </c>
      <c r="I697" s="7" t="s">
        <v>12</v>
      </c>
      <c r="J697">
        <f t="shared" si="22"/>
        <v>1983</v>
      </c>
      <c r="K697" s="7"/>
      <c r="L697" s="7"/>
      <c r="M697" s="7"/>
      <c r="O697" s="18" t="str">
        <f>_xlfn.CONCAT(Table1[[#This Row],[date]]," ", Table1[[#This Row],[month]]," ",Table1[[#This Row],[year]])</f>
        <v>19 Sep 1984</v>
      </c>
      <c r="P697">
        <f t="shared" si="23"/>
        <v>38</v>
      </c>
    </row>
    <row r="698" spans="1:16" x14ac:dyDescent="0.3">
      <c r="A698" s="9" t="s">
        <v>729</v>
      </c>
      <c r="B698" s="7">
        <v>1984</v>
      </c>
      <c r="C698" s="7" t="s">
        <v>14</v>
      </c>
      <c r="D698" s="7">
        <v>11</v>
      </c>
      <c r="E698" s="7">
        <v>1</v>
      </c>
      <c r="F698" s="21">
        <v>5976.83</v>
      </c>
      <c r="G698" s="7" t="s">
        <v>10</v>
      </c>
      <c r="H698" s="7" t="s">
        <v>10</v>
      </c>
      <c r="I698" s="7" t="s">
        <v>12</v>
      </c>
      <c r="J698">
        <f t="shared" si="22"/>
        <v>1983</v>
      </c>
      <c r="K698" s="7"/>
      <c r="L698" s="7"/>
      <c r="M698" s="7"/>
      <c r="O698" s="18" t="str">
        <f>_xlfn.CONCAT(Table1[[#This Row],[date]]," ", Table1[[#This Row],[month]]," ",Table1[[#This Row],[year]])</f>
        <v>11 Nov 1984</v>
      </c>
      <c r="P698">
        <f t="shared" si="23"/>
        <v>38</v>
      </c>
    </row>
    <row r="699" spans="1:16" x14ac:dyDescent="0.3">
      <c r="A699" s="9" t="s">
        <v>730</v>
      </c>
      <c r="B699" s="7">
        <v>1970</v>
      </c>
      <c r="C699" s="7" t="s">
        <v>17</v>
      </c>
      <c r="D699" s="7">
        <v>25</v>
      </c>
      <c r="E699" s="7">
        <v>0</v>
      </c>
      <c r="F699" s="21">
        <v>5979.66</v>
      </c>
      <c r="G699" s="7" t="s">
        <v>10</v>
      </c>
      <c r="H699" s="7" t="s">
        <v>11</v>
      </c>
      <c r="I699" s="7" t="s">
        <v>12</v>
      </c>
      <c r="J699">
        <f t="shared" si="22"/>
        <v>1983</v>
      </c>
      <c r="K699" s="7"/>
      <c r="L699" s="7"/>
      <c r="M699" s="7"/>
      <c r="O699" s="18" t="str">
        <f>_xlfn.CONCAT(Table1[[#This Row],[date]]," ", Table1[[#This Row],[month]]," ",Table1[[#This Row],[year]])</f>
        <v>25 Jun 1970</v>
      </c>
      <c r="P699">
        <f t="shared" si="23"/>
        <v>52</v>
      </c>
    </row>
    <row r="700" spans="1:16" x14ac:dyDescent="0.3">
      <c r="A700" s="9" t="s">
        <v>731</v>
      </c>
      <c r="B700" s="7">
        <v>1980</v>
      </c>
      <c r="C700" s="7" t="s">
        <v>36</v>
      </c>
      <c r="D700" s="7">
        <v>10</v>
      </c>
      <c r="E700" s="7">
        <v>0</v>
      </c>
      <c r="F700" s="21">
        <v>5979.73</v>
      </c>
      <c r="G700" s="7" t="s">
        <v>10</v>
      </c>
      <c r="H700" s="7" t="s">
        <v>10</v>
      </c>
      <c r="I700" s="7" t="s">
        <v>41</v>
      </c>
      <c r="J700">
        <f t="shared" si="22"/>
        <v>1983</v>
      </c>
      <c r="K700" s="7"/>
      <c r="L700" s="7"/>
      <c r="M700" s="7"/>
      <c r="O700" s="18" t="str">
        <f>_xlfn.CONCAT(Table1[[#This Row],[date]]," ", Table1[[#This Row],[month]]," ",Table1[[#This Row],[year]])</f>
        <v>10 Oct 1980</v>
      </c>
      <c r="P700">
        <f t="shared" si="23"/>
        <v>42</v>
      </c>
    </row>
    <row r="701" spans="1:16" x14ac:dyDescent="0.3">
      <c r="A701" s="9" t="s">
        <v>732</v>
      </c>
      <c r="B701" s="7">
        <v>1974</v>
      </c>
      <c r="C701" s="7" t="s">
        <v>36</v>
      </c>
      <c r="D701" s="7">
        <v>11</v>
      </c>
      <c r="E701" s="7">
        <v>0</v>
      </c>
      <c r="F701" s="21">
        <v>5979.99</v>
      </c>
      <c r="G701" s="7" t="s">
        <v>10</v>
      </c>
      <c r="H701" s="7" t="s">
        <v>11</v>
      </c>
      <c r="I701" s="7" t="s">
        <v>12</v>
      </c>
      <c r="J701">
        <f t="shared" si="22"/>
        <v>1983</v>
      </c>
      <c r="K701" s="7"/>
      <c r="L701" s="7"/>
      <c r="M701" s="7"/>
      <c r="O701" s="18" t="str">
        <f>_xlfn.CONCAT(Table1[[#This Row],[date]]," ", Table1[[#This Row],[month]]," ",Table1[[#This Row],[year]])</f>
        <v>11 Oct 1974</v>
      </c>
      <c r="P701">
        <f t="shared" si="23"/>
        <v>48</v>
      </c>
    </row>
    <row r="702" spans="1:16" x14ac:dyDescent="0.3">
      <c r="A702" s="9" t="s">
        <v>733</v>
      </c>
      <c r="B702" s="7">
        <v>1988</v>
      </c>
      <c r="C702" s="7" t="s">
        <v>17</v>
      </c>
      <c r="D702" s="7">
        <v>10</v>
      </c>
      <c r="E702" s="7">
        <v>2</v>
      </c>
      <c r="F702" s="21">
        <v>5989.52</v>
      </c>
      <c r="G702" s="7" t="s">
        <v>10</v>
      </c>
      <c r="H702" s="7" t="s">
        <v>15</v>
      </c>
      <c r="I702" s="7" t="s">
        <v>22</v>
      </c>
      <c r="J702">
        <f t="shared" si="22"/>
        <v>1983</v>
      </c>
      <c r="K702" s="7"/>
      <c r="L702" s="7"/>
      <c r="M702" s="7"/>
      <c r="O702" s="18" t="str">
        <f>_xlfn.CONCAT(Table1[[#This Row],[date]]," ", Table1[[#This Row],[month]]," ",Table1[[#This Row],[year]])</f>
        <v>10 Jun 1988</v>
      </c>
      <c r="P702">
        <f t="shared" si="23"/>
        <v>34</v>
      </c>
    </row>
    <row r="703" spans="1:16" x14ac:dyDescent="0.3">
      <c r="A703" s="9" t="s">
        <v>734</v>
      </c>
      <c r="B703" s="7">
        <v>1974</v>
      </c>
      <c r="C703" s="7" t="s">
        <v>34</v>
      </c>
      <c r="D703" s="7">
        <v>17</v>
      </c>
      <c r="E703" s="7">
        <v>0</v>
      </c>
      <c r="F703" s="21">
        <v>5990.17</v>
      </c>
      <c r="G703" s="7" t="s">
        <v>10</v>
      </c>
      <c r="H703" s="7" t="s">
        <v>10</v>
      </c>
      <c r="I703" s="7" t="s">
        <v>12</v>
      </c>
      <c r="J703">
        <f t="shared" si="22"/>
        <v>1983</v>
      </c>
      <c r="K703" s="7"/>
      <c r="L703" s="7"/>
      <c r="M703" s="7"/>
      <c r="O703" s="18" t="str">
        <f>_xlfn.CONCAT(Table1[[#This Row],[date]]," ", Table1[[#This Row],[month]]," ",Table1[[#This Row],[year]])</f>
        <v>17 Aug 1974</v>
      </c>
      <c r="P703">
        <f t="shared" si="23"/>
        <v>48</v>
      </c>
    </row>
    <row r="704" spans="1:16" x14ac:dyDescent="0.3">
      <c r="A704" s="9" t="s">
        <v>735</v>
      </c>
      <c r="B704" s="7">
        <v>1980</v>
      </c>
      <c r="C704" s="7" t="s">
        <v>34</v>
      </c>
      <c r="D704" s="7">
        <v>8</v>
      </c>
      <c r="E704" s="7">
        <v>2</v>
      </c>
      <c r="F704" s="21">
        <v>5993.62</v>
      </c>
      <c r="G704" s="7" t="s">
        <v>10</v>
      </c>
      <c r="H704" s="7" t="s">
        <v>11</v>
      </c>
      <c r="I704" s="7" t="s">
        <v>12</v>
      </c>
      <c r="J704">
        <f t="shared" si="22"/>
        <v>1983</v>
      </c>
      <c r="K704" s="7"/>
      <c r="L704" s="7"/>
      <c r="M704" s="7"/>
      <c r="O704" s="18" t="str">
        <f>_xlfn.CONCAT(Table1[[#This Row],[date]]," ", Table1[[#This Row],[month]]," ",Table1[[#This Row],[year]])</f>
        <v>8 Aug 1980</v>
      </c>
      <c r="P704">
        <f t="shared" si="23"/>
        <v>42</v>
      </c>
    </row>
    <row r="705" spans="1:16" x14ac:dyDescent="0.3">
      <c r="A705" s="9" t="s">
        <v>736</v>
      </c>
      <c r="B705" s="7">
        <v>1989</v>
      </c>
      <c r="C705" s="7" t="s">
        <v>34</v>
      </c>
      <c r="D705" s="7">
        <v>16</v>
      </c>
      <c r="E705" s="7">
        <v>4</v>
      </c>
      <c r="F705" s="21">
        <v>6059.17</v>
      </c>
      <c r="G705" s="7" t="s">
        <v>10</v>
      </c>
      <c r="H705" s="7" t="s">
        <v>15</v>
      </c>
      <c r="I705" s="7" t="s">
        <v>41</v>
      </c>
      <c r="J705">
        <f t="shared" si="22"/>
        <v>1983</v>
      </c>
      <c r="K705" s="7"/>
      <c r="L705" s="7"/>
      <c r="M705" s="7"/>
      <c r="O705" s="18" t="str">
        <f>_xlfn.CONCAT(Table1[[#This Row],[date]]," ", Table1[[#This Row],[month]]," ",Table1[[#This Row],[year]])</f>
        <v>16 Aug 1989</v>
      </c>
      <c r="P705">
        <f t="shared" si="23"/>
        <v>33</v>
      </c>
    </row>
    <row r="706" spans="1:16" x14ac:dyDescent="0.3">
      <c r="A706" s="9" t="s">
        <v>737</v>
      </c>
      <c r="B706" s="7">
        <v>1996</v>
      </c>
      <c r="C706" s="7" t="s">
        <v>9</v>
      </c>
      <c r="D706" s="7">
        <v>28</v>
      </c>
      <c r="E706" s="7">
        <v>0</v>
      </c>
      <c r="F706" s="21">
        <v>6061.8</v>
      </c>
      <c r="G706" s="7" t="s">
        <v>10</v>
      </c>
      <c r="H706" s="7" t="s">
        <v>11</v>
      </c>
      <c r="I706" s="7" t="s">
        <v>22</v>
      </c>
      <c r="J706">
        <f t="shared" ref="J706:J769" si="24">ROUND(AVERAGE(B:B),0)</f>
        <v>1983</v>
      </c>
      <c r="K706" s="7"/>
      <c r="L706" s="7"/>
      <c r="M706" s="7"/>
      <c r="O706" s="18" t="str">
        <f>_xlfn.CONCAT(Table1[[#This Row],[date]]," ", Table1[[#This Row],[month]]," ",Table1[[#This Row],[year]])</f>
        <v>28 Jul 1996</v>
      </c>
      <c r="P706">
        <f t="shared" si="23"/>
        <v>26</v>
      </c>
    </row>
    <row r="707" spans="1:16" x14ac:dyDescent="0.3">
      <c r="A707" s="9" t="s">
        <v>738</v>
      </c>
      <c r="B707" s="7">
        <v>1994</v>
      </c>
      <c r="C707" s="7" t="s">
        <v>14</v>
      </c>
      <c r="D707" s="7">
        <v>8</v>
      </c>
      <c r="E707" s="7">
        <v>0</v>
      </c>
      <c r="F707" s="21">
        <v>6064.37</v>
      </c>
      <c r="G707" s="7" t="s">
        <v>10</v>
      </c>
      <c r="H707" s="7" t="s">
        <v>10</v>
      </c>
      <c r="I707" s="7" t="s">
        <v>41</v>
      </c>
      <c r="J707">
        <f t="shared" si="24"/>
        <v>1983</v>
      </c>
      <c r="K707" s="7"/>
      <c r="L707" s="7"/>
      <c r="M707" s="7"/>
      <c r="O707" s="18" t="str">
        <f>_xlfn.CONCAT(Table1[[#This Row],[date]]," ", Table1[[#This Row],[month]]," ",Table1[[#This Row],[year]])</f>
        <v>8 Nov 1994</v>
      </c>
      <c r="P707">
        <f t="shared" ref="P707:P770" si="25">DATEDIF(O707,"8-6-2023","y")</f>
        <v>28</v>
      </c>
    </row>
    <row r="708" spans="1:16" x14ac:dyDescent="0.3">
      <c r="A708" s="9" t="s">
        <v>739</v>
      </c>
      <c r="B708" s="7">
        <v>1984</v>
      </c>
      <c r="C708" s="7" t="s">
        <v>19</v>
      </c>
      <c r="D708" s="7">
        <v>21</v>
      </c>
      <c r="E708" s="7">
        <v>1</v>
      </c>
      <c r="F708" s="21">
        <v>6067.13</v>
      </c>
      <c r="G708" s="7" t="s">
        <v>11</v>
      </c>
      <c r="H708" s="7" t="s">
        <v>15</v>
      </c>
      <c r="I708" s="7" t="s">
        <v>167</v>
      </c>
      <c r="J708">
        <f t="shared" si="24"/>
        <v>1983</v>
      </c>
      <c r="K708" s="7"/>
      <c r="L708" s="7"/>
      <c r="M708" s="7"/>
      <c r="O708" s="18" t="str">
        <f>_xlfn.CONCAT(Table1[[#This Row],[date]]," ", Table1[[#This Row],[month]]," ",Table1[[#This Row],[year]])</f>
        <v>21 Sep 1984</v>
      </c>
      <c r="P708">
        <f t="shared" si="25"/>
        <v>38</v>
      </c>
    </row>
    <row r="709" spans="1:16" x14ac:dyDescent="0.3">
      <c r="A709" s="9" t="s">
        <v>740</v>
      </c>
      <c r="B709" s="7">
        <v>1979</v>
      </c>
      <c r="C709" s="7" t="s">
        <v>34</v>
      </c>
      <c r="D709" s="7">
        <v>8</v>
      </c>
      <c r="E709" s="7">
        <v>2</v>
      </c>
      <c r="F709" s="21">
        <v>6074.37</v>
      </c>
      <c r="G709" s="7" t="s">
        <v>10</v>
      </c>
      <c r="H709" s="7" t="s">
        <v>10</v>
      </c>
      <c r="I709" s="7" t="s">
        <v>22</v>
      </c>
      <c r="J709">
        <f t="shared" si="24"/>
        <v>1983</v>
      </c>
      <c r="K709" s="7"/>
      <c r="L709" s="7"/>
      <c r="M709" s="7"/>
      <c r="O709" s="18" t="str">
        <f>_xlfn.CONCAT(Table1[[#This Row],[date]]," ", Table1[[#This Row],[month]]," ",Table1[[#This Row],[year]])</f>
        <v>8 Aug 1979</v>
      </c>
      <c r="P709">
        <f t="shared" si="25"/>
        <v>43</v>
      </c>
    </row>
    <row r="710" spans="1:16" x14ac:dyDescent="0.3">
      <c r="A710" s="9" t="s">
        <v>741</v>
      </c>
      <c r="B710" s="7">
        <v>1984</v>
      </c>
      <c r="C710" s="7" t="s">
        <v>36</v>
      </c>
      <c r="D710" s="7">
        <v>14</v>
      </c>
      <c r="E710" s="7">
        <v>1</v>
      </c>
      <c r="F710" s="21">
        <v>6079.67</v>
      </c>
      <c r="G710" s="7" t="s">
        <v>15</v>
      </c>
      <c r="H710" s="7" t="s">
        <v>15</v>
      </c>
      <c r="I710" s="7" t="s">
        <v>275</v>
      </c>
      <c r="J710">
        <f t="shared" si="24"/>
        <v>1983</v>
      </c>
      <c r="K710" s="7"/>
      <c r="L710" s="7"/>
      <c r="M710" s="7"/>
      <c r="O710" s="18" t="str">
        <f>_xlfn.CONCAT(Table1[[#This Row],[date]]," ", Table1[[#This Row],[month]]," ",Table1[[#This Row],[year]])</f>
        <v>14 Oct 1984</v>
      </c>
      <c r="P710">
        <f t="shared" si="25"/>
        <v>38</v>
      </c>
    </row>
    <row r="711" spans="1:16" x14ac:dyDescent="0.3">
      <c r="A711" s="9" t="s">
        <v>742</v>
      </c>
      <c r="B711" s="7">
        <v>1984</v>
      </c>
      <c r="C711" s="7" t="s">
        <v>9</v>
      </c>
      <c r="D711" s="7">
        <v>25</v>
      </c>
      <c r="E711" s="7">
        <v>2</v>
      </c>
      <c r="F711" s="21">
        <v>6082.41</v>
      </c>
      <c r="G711" s="7" t="s">
        <v>15</v>
      </c>
      <c r="H711" s="7" t="s">
        <v>10</v>
      </c>
      <c r="I711" s="7" t="s">
        <v>41</v>
      </c>
      <c r="J711">
        <f t="shared" si="24"/>
        <v>1983</v>
      </c>
      <c r="K711" s="7"/>
      <c r="L711" s="7"/>
      <c r="M711" s="7"/>
      <c r="O711" s="18" t="str">
        <f>_xlfn.CONCAT(Table1[[#This Row],[date]]," ", Table1[[#This Row],[month]]," ",Table1[[#This Row],[year]])</f>
        <v>25 Jul 1984</v>
      </c>
      <c r="P711">
        <f t="shared" si="25"/>
        <v>38</v>
      </c>
    </row>
    <row r="712" spans="1:16" x14ac:dyDescent="0.3">
      <c r="A712" s="9" t="s">
        <v>743</v>
      </c>
      <c r="B712" s="7">
        <v>1970</v>
      </c>
      <c r="C712" s="7" t="s">
        <v>17</v>
      </c>
      <c r="D712" s="7">
        <v>9</v>
      </c>
      <c r="E712" s="7">
        <v>0</v>
      </c>
      <c r="F712" s="21">
        <v>6098.38</v>
      </c>
      <c r="G712" s="7" t="s">
        <v>10</v>
      </c>
      <c r="H712" s="7" t="s">
        <v>10</v>
      </c>
      <c r="I712" s="7" t="s">
        <v>12</v>
      </c>
      <c r="J712">
        <f t="shared" si="24"/>
        <v>1983</v>
      </c>
      <c r="K712" s="7"/>
      <c r="L712" s="7"/>
      <c r="M712" s="7"/>
      <c r="O712" s="18" t="str">
        <f>_xlfn.CONCAT(Table1[[#This Row],[date]]," ", Table1[[#This Row],[month]]," ",Table1[[#This Row],[year]])</f>
        <v>9 Jun 1970</v>
      </c>
      <c r="P712">
        <f t="shared" si="25"/>
        <v>52</v>
      </c>
    </row>
    <row r="713" spans="1:16" x14ac:dyDescent="0.3">
      <c r="A713" s="9" t="s">
        <v>744</v>
      </c>
      <c r="B713" s="7">
        <v>1995</v>
      </c>
      <c r="C713" s="7" t="s">
        <v>19</v>
      </c>
      <c r="D713" s="7">
        <v>9</v>
      </c>
      <c r="E713" s="7">
        <v>0</v>
      </c>
      <c r="F713" s="21">
        <v>6111.95</v>
      </c>
      <c r="G713" s="7" t="s">
        <v>10</v>
      </c>
      <c r="H713" s="7" t="s">
        <v>11</v>
      </c>
      <c r="I713" s="7" t="s">
        <v>534</v>
      </c>
      <c r="J713">
        <f t="shared" si="24"/>
        <v>1983</v>
      </c>
      <c r="K713" s="7"/>
      <c r="L713" s="7"/>
      <c r="M713" s="7"/>
      <c r="O713" s="18" t="str">
        <f>_xlfn.CONCAT(Table1[[#This Row],[date]]," ", Table1[[#This Row],[month]]," ",Table1[[#This Row],[year]])</f>
        <v>9 Sep 1995</v>
      </c>
      <c r="P713">
        <f t="shared" si="25"/>
        <v>27</v>
      </c>
    </row>
    <row r="714" spans="1:16" x14ac:dyDescent="0.3">
      <c r="A714" s="9" t="s">
        <v>745</v>
      </c>
      <c r="B714" s="7">
        <v>1985</v>
      </c>
      <c r="C714" s="7" t="s">
        <v>9</v>
      </c>
      <c r="D714" s="7">
        <v>21</v>
      </c>
      <c r="E714" s="7">
        <v>1</v>
      </c>
      <c r="F714" s="21">
        <v>6112.35</v>
      </c>
      <c r="G714" s="7" t="s">
        <v>10</v>
      </c>
      <c r="H714" s="7" t="s">
        <v>15</v>
      </c>
      <c r="I714" s="7" t="s">
        <v>22</v>
      </c>
      <c r="J714">
        <f t="shared" si="24"/>
        <v>1983</v>
      </c>
      <c r="K714" s="7"/>
      <c r="L714" s="7"/>
      <c r="M714" s="7"/>
      <c r="O714" s="18" t="str">
        <f>_xlfn.CONCAT(Table1[[#This Row],[date]]," ", Table1[[#This Row],[month]]," ",Table1[[#This Row],[year]])</f>
        <v>21 Jul 1985</v>
      </c>
      <c r="P714">
        <f t="shared" si="25"/>
        <v>37</v>
      </c>
    </row>
    <row r="715" spans="1:16" x14ac:dyDescent="0.3">
      <c r="A715" s="9" t="s">
        <v>746</v>
      </c>
      <c r="B715" s="7">
        <v>1991</v>
      </c>
      <c r="C715" s="7" t="s">
        <v>9</v>
      </c>
      <c r="D715" s="7">
        <v>25</v>
      </c>
      <c r="E715" s="7">
        <v>3</v>
      </c>
      <c r="F715" s="21">
        <v>6113.23</v>
      </c>
      <c r="G715" s="7" t="s">
        <v>10</v>
      </c>
      <c r="H715" s="7" t="s">
        <v>10</v>
      </c>
      <c r="I715" s="7" t="s">
        <v>246</v>
      </c>
      <c r="J715">
        <f t="shared" si="24"/>
        <v>1983</v>
      </c>
      <c r="K715" s="7"/>
      <c r="L715" s="7"/>
      <c r="M715" s="7"/>
      <c r="O715" s="18" t="str">
        <f>_xlfn.CONCAT(Table1[[#This Row],[date]]," ", Table1[[#This Row],[month]]," ",Table1[[#This Row],[year]])</f>
        <v>25 Jul 1991</v>
      </c>
      <c r="P715">
        <f t="shared" si="25"/>
        <v>31</v>
      </c>
    </row>
    <row r="716" spans="1:16" x14ac:dyDescent="0.3">
      <c r="A716" s="9" t="s">
        <v>747</v>
      </c>
      <c r="B716" s="7">
        <v>1983</v>
      </c>
      <c r="C716" s="7" t="s">
        <v>34</v>
      </c>
      <c r="D716" s="7">
        <v>11</v>
      </c>
      <c r="E716" s="7">
        <v>1</v>
      </c>
      <c r="F716" s="21">
        <v>6117.49</v>
      </c>
      <c r="G716" s="7" t="s">
        <v>10</v>
      </c>
      <c r="H716" s="7" t="s">
        <v>11</v>
      </c>
      <c r="I716" s="7" t="s">
        <v>22</v>
      </c>
      <c r="J716">
        <f t="shared" si="24"/>
        <v>1983</v>
      </c>
      <c r="K716" s="7"/>
      <c r="L716" s="7"/>
      <c r="M716" s="7"/>
      <c r="O716" s="18" t="str">
        <f>_xlfn.CONCAT(Table1[[#This Row],[date]]," ", Table1[[#This Row],[month]]," ",Table1[[#This Row],[year]])</f>
        <v>11 Aug 1983</v>
      </c>
      <c r="P716">
        <f t="shared" si="25"/>
        <v>39</v>
      </c>
    </row>
    <row r="717" spans="1:16" x14ac:dyDescent="0.3">
      <c r="A717" s="9" t="s">
        <v>748</v>
      </c>
      <c r="B717" s="7">
        <v>1983</v>
      </c>
      <c r="C717" s="7" t="s">
        <v>14</v>
      </c>
      <c r="D717" s="7">
        <v>16</v>
      </c>
      <c r="E717" s="7">
        <v>1</v>
      </c>
      <c r="F717" s="21">
        <v>6123.57</v>
      </c>
      <c r="G717" s="7" t="s">
        <v>11</v>
      </c>
      <c r="H717" s="7" t="s">
        <v>10</v>
      </c>
      <c r="I717" s="7" t="s">
        <v>22</v>
      </c>
      <c r="J717">
        <f t="shared" si="24"/>
        <v>1983</v>
      </c>
      <c r="K717" s="7"/>
      <c r="L717" s="7"/>
      <c r="M717" s="7"/>
      <c r="O717" s="18" t="str">
        <f>_xlfn.CONCAT(Table1[[#This Row],[date]]," ", Table1[[#This Row],[month]]," ",Table1[[#This Row],[year]])</f>
        <v>16 Nov 1983</v>
      </c>
      <c r="P717">
        <f t="shared" si="25"/>
        <v>39</v>
      </c>
    </row>
    <row r="718" spans="1:16" x14ac:dyDescent="0.3">
      <c r="A718" s="9" t="s">
        <v>749</v>
      </c>
      <c r="B718" s="7">
        <v>1990</v>
      </c>
      <c r="C718" s="7" t="s">
        <v>34</v>
      </c>
      <c r="D718" s="7">
        <v>18</v>
      </c>
      <c r="E718" s="7">
        <v>3</v>
      </c>
      <c r="F718" s="21">
        <v>6128.8</v>
      </c>
      <c r="G718" s="7" t="s">
        <v>10</v>
      </c>
      <c r="H718" s="7" t="s">
        <v>11</v>
      </c>
      <c r="I718" s="7" t="s">
        <v>22</v>
      </c>
      <c r="J718">
        <f t="shared" si="24"/>
        <v>1983</v>
      </c>
      <c r="K718" s="7"/>
      <c r="L718" s="7"/>
      <c r="M718" s="7"/>
      <c r="O718" s="18" t="str">
        <f>_xlfn.CONCAT(Table1[[#This Row],[date]]," ", Table1[[#This Row],[month]]," ",Table1[[#This Row],[year]])</f>
        <v>18 Aug 1990</v>
      </c>
      <c r="P718">
        <f t="shared" si="25"/>
        <v>32</v>
      </c>
    </row>
    <row r="719" spans="1:16" x14ac:dyDescent="0.3">
      <c r="A719" s="9" t="s">
        <v>750</v>
      </c>
      <c r="B719" s="7">
        <v>1969</v>
      </c>
      <c r="C719" s="7" t="s">
        <v>14</v>
      </c>
      <c r="D719" s="7">
        <v>9</v>
      </c>
      <c r="E719" s="7">
        <v>0</v>
      </c>
      <c r="F719" s="21">
        <v>6138.5</v>
      </c>
      <c r="G719" s="7" t="s">
        <v>10</v>
      </c>
      <c r="H719" s="7" t="s">
        <v>10</v>
      </c>
      <c r="I719" s="7" t="s">
        <v>41</v>
      </c>
      <c r="J719">
        <f t="shared" si="24"/>
        <v>1983</v>
      </c>
      <c r="K719" s="7"/>
      <c r="L719" s="7"/>
      <c r="M719" s="7"/>
      <c r="O719" s="18" t="str">
        <f>_xlfn.CONCAT(Table1[[#This Row],[date]]," ", Table1[[#This Row],[month]]," ",Table1[[#This Row],[year]])</f>
        <v>9 Nov 1969</v>
      </c>
      <c r="P719">
        <f t="shared" si="25"/>
        <v>53</v>
      </c>
    </row>
    <row r="720" spans="1:16" x14ac:dyDescent="0.3">
      <c r="A720" s="9" t="s">
        <v>751</v>
      </c>
      <c r="B720" s="7">
        <v>1978</v>
      </c>
      <c r="C720" s="7" t="s">
        <v>19</v>
      </c>
      <c r="D720" s="7">
        <v>5</v>
      </c>
      <c r="E720" s="7">
        <v>2</v>
      </c>
      <c r="F720" s="21">
        <v>6138.58</v>
      </c>
      <c r="G720" s="7" t="s">
        <v>10</v>
      </c>
      <c r="H720" s="7" t="s">
        <v>15</v>
      </c>
      <c r="I720" s="7" t="s">
        <v>12</v>
      </c>
      <c r="J720">
        <f t="shared" si="24"/>
        <v>1983</v>
      </c>
      <c r="K720" s="7"/>
      <c r="L720" s="7"/>
      <c r="M720" s="7"/>
      <c r="O720" s="18" t="str">
        <f>_xlfn.CONCAT(Table1[[#This Row],[date]]," ", Table1[[#This Row],[month]]," ",Table1[[#This Row],[year]])</f>
        <v>5 Sep 1978</v>
      </c>
      <c r="P720">
        <f t="shared" si="25"/>
        <v>44</v>
      </c>
    </row>
    <row r="721" spans="1:16" x14ac:dyDescent="0.3">
      <c r="A721" s="9" t="s">
        <v>752</v>
      </c>
      <c r="B721" s="7">
        <v>1976</v>
      </c>
      <c r="C721" s="7" t="s">
        <v>29</v>
      </c>
      <c r="D721" s="7">
        <v>12</v>
      </c>
      <c r="E721" s="7">
        <v>2</v>
      </c>
      <c r="F721" s="21">
        <v>6139.14</v>
      </c>
      <c r="G721" s="7" t="s">
        <v>10</v>
      </c>
      <c r="H721" s="7" t="s">
        <v>11</v>
      </c>
      <c r="I721" s="7" t="s">
        <v>12</v>
      </c>
      <c r="J721">
        <f t="shared" si="24"/>
        <v>1983</v>
      </c>
      <c r="K721" s="7"/>
      <c r="L721" s="7"/>
      <c r="M721" s="7"/>
      <c r="O721" s="18" t="str">
        <f>_xlfn.CONCAT(Table1[[#This Row],[date]]," ", Table1[[#This Row],[month]]," ",Table1[[#This Row],[year]])</f>
        <v>12 Dec 1976</v>
      </c>
      <c r="P721">
        <f t="shared" si="25"/>
        <v>46</v>
      </c>
    </row>
    <row r="722" spans="1:16" x14ac:dyDescent="0.3">
      <c r="A722" s="9" t="s">
        <v>753</v>
      </c>
      <c r="B722" s="7">
        <v>1970</v>
      </c>
      <c r="C722" s="7" t="s">
        <v>36</v>
      </c>
      <c r="D722" s="7">
        <v>14</v>
      </c>
      <c r="E722" s="7">
        <v>0</v>
      </c>
      <c r="F722" s="21">
        <v>6147.12</v>
      </c>
      <c r="G722" s="7" t="s">
        <v>10</v>
      </c>
      <c r="H722" s="7" t="s">
        <v>11</v>
      </c>
      <c r="I722" s="7" t="s">
        <v>22</v>
      </c>
      <c r="J722">
        <f t="shared" si="24"/>
        <v>1983</v>
      </c>
      <c r="K722" s="7"/>
      <c r="L722" s="7"/>
      <c r="M722" s="7"/>
      <c r="O722" s="18" t="str">
        <f>_xlfn.CONCAT(Table1[[#This Row],[date]]," ", Table1[[#This Row],[month]]," ",Table1[[#This Row],[year]])</f>
        <v>14 Oct 1970</v>
      </c>
      <c r="P722">
        <f t="shared" si="25"/>
        <v>52</v>
      </c>
    </row>
    <row r="723" spans="1:16" x14ac:dyDescent="0.3">
      <c r="A723" s="9" t="s">
        <v>754</v>
      </c>
      <c r="B723" s="7">
        <v>1973</v>
      </c>
      <c r="C723" s="7" t="s">
        <v>14</v>
      </c>
      <c r="D723" s="7">
        <v>6</v>
      </c>
      <c r="E723" s="7">
        <v>0</v>
      </c>
      <c r="F723" s="21">
        <v>6152.05</v>
      </c>
      <c r="G723" s="7" t="s">
        <v>10</v>
      </c>
      <c r="H723" s="7" t="s">
        <v>11</v>
      </c>
      <c r="I723" s="7" t="s">
        <v>12</v>
      </c>
      <c r="J723">
        <f t="shared" si="24"/>
        <v>1983</v>
      </c>
      <c r="K723" s="7"/>
      <c r="L723" s="7"/>
      <c r="M723" s="7"/>
      <c r="O723" s="18" t="str">
        <f>_xlfn.CONCAT(Table1[[#This Row],[date]]," ", Table1[[#This Row],[month]]," ",Table1[[#This Row],[year]])</f>
        <v>6 Nov 1973</v>
      </c>
      <c r="P723">
        <f t="shared" si="25"/>
        <v>49</v>
      </c>
    </row>
    <row r="724" spans="1:16" x14ac:dyDescent="0.3">
      <c r="A724" s="9" t="s">
        <v>755</v>
      </c>
      <c r="B724" s="7">
        <v>1985</v>
      </c>
      <c r="C724" s="7" t="s">
        <v>36</v>
      </c>
      <c r="D724" s="7">
        <v>15</v>
      </c>
      <c r="E724" s="7">
        <v>3</v>
      </c>
      <c r="F724" s="21">
        <v>6159.57</v>
      </c>
      <c r="G724" s="7" t="s">
        <v>10</v>
      </c>
      <c r="H724" s="7" t="s">
        <v>15</v>
      </c>
      <c r="I724" s="7" t="s">
        <v>22</v>
      </c>
      <c r="J724">
        <f t="shared" si="24"/>
        <v>1983</v>
      </c>
      <c r="K724" s="7"/>
      <c r="L724" s="7"/>
      <c r="M724" s="7"/>
      <c r="O724" s="18" t="str">
        <f>_xlfn.CONCAT(Table1[[#This Row],[date]]," ", Table1[[#This Row],[month]]," ",Table1[[#This Row],[year]])</f>
        <v>15 Oct 1985</v>
      </c>
      <c r="P724">
        <f t="shared" si="25"/>
        <v>37</v>
      </c>
    </row>
    <row r="725" spans="1:16" x14ac:dyDescent="0.3">
      <c r="A725" s="9" t="s">
        <v>756</v>
      </c>
      <c r="B725" s="7">
        <v>1984</v>
      </c>
      <c r="C725" s="7" t="s">
        <v>36</v>
      </c>
      <c r="D725" s="7">
        <v>6</v>
      </c>
      <c r="E725" s="7">
        <v>3</v>
      </c>
      <c r="F725" s="21">
        <v>6170.96</v>
      </c>
      <c r="G725" s="7" t="s">
        <v>10</v>
      </c>
      <c r="H725" s="7" t="s">
        <v>15</v>
      </c>
      <c r="I725" s="7" t="s">
        <v>12</v>
      </c>
      <c r="J725">
        <f t="shared" si="24"/>
        <v>1983</v>
      </c>
      <c r="K725" s="7"/>
      <c r="L725" s="7"/>
      <c r="M725" s="7"/>
      <c r="O725" s="18" t="str">
        <f>_xlfn.CONCAT(Table1[[#This Row],[date]]," ", Table1[[#This Row],[month]]," ",Table1[[#This Row],[year]])</f>
        <v>6 Oct 1984</v>
      </c>
      <c r="P725">
        <f t="shared" si="25"/>
        <v>38</v>
      </c>
    </row>
    <row r="726" spans="1:16" x14ac:dyDescent="0.3">
      <c r="A726" s="9" t="s">
        <v>757</v>
      </c>
      <c r="B726" s="7">
        <v>1985</v>
      </c>
      <c r="C726" s="7" t="s">
        <v>34</v>
      </c>
      <c r="D726" s="7">
        <v>9</v>
      </c>
      <c r="E726" s="7">
        <v>3</v>
      </c>
      <c r="F726" s="21">
        <v>6183.32</v>
      </c>
      <c r="G726" s="7" t="s">
        <v>10</v>
      </c>
      <c r="H726" s="7" t="s">
        <v>10</v>
      </c>
      <c r="I726" s="7" t="s">
        <v>22</v>
      </c>
      <c r="J726">
        <f t="shared" si="24"/>
        <v>1983</v>
      </c>
      <c r="K726" s="7"/>
      <c r="L726" s="7"/>
      <c r="M726" s="7"/>
      <c r="O726" s="18" t="str">
        <f>_xlfn.CONCAT(Table1[[#This Row],[date]]," ", Table1[[#This Row],[month]]," ",Table1[[#This Row],[year]])</f>
        <v>9 Aug 1985</v>
      </c>
      <c r="P726">
        <f t="shared" si="25"/>
        <v>37</v>
      </c>
    </row>
    <row r="727" spans="1:16" x14ac:dyDescent="0.3">
      <c r="A727" s="9" t="s">
        <v>758</v>
      </c>
      <c r="B727" s="7">
        <v>1970</v>
      </c>
      <c r="C727" s="7" t="s">
        <v>36</v>
      </c>
      <c r="D727" s="7">
        <v>5</v>
      </c>
      <c r="E727" s="7">
        <v>0</v>
      </c>
      <c r="F727" s="21">
        <v>6183.46</v>
      </c>
      <c r="G727" s="7" t="s">
        <v>10</v>
      </c>
      <c r="H727" s="7" t="s">
        <v>10</v>
      </c>
      <c r="I727" s="7" t="s">
        <v>22</v>
      </c>
      <c r="J727">
        <f t="shared" si="24"/>
        <v>1983</v>
      </c>
      <c r="K727" s="7"/>
      <c r="L727" s="7"/>
      <c r="M727" s="7"/>
      <c r="O727" s="18" t="str">
        <f>_xlfn.CONCAT(Table1[[#This Row],[date]]," ", Table1[[#This Row],[month]]," ",Table1[[#This Row],[year]])</f>
        <v>5 Oct 1970</v>
      </c>
      <c r="P727">
        <f t="shared" si="25"/>
        <v>52</v>
      </c>
    </row>
    <row r="728" spans="1:16" x14ac:dyDescent="0.3">
      <c r="A728" s="9" t="s">
        <v>759</v>
      </c>
      <c r="B728" s="7">
        <v>1988</v>
      </c>
      <c r="C728" s="7" t="s">
        <v>14</v>
      </c>
      <c r="D728" s="7">
        <v>1</v>
      </c>
      <c r="E728" s="7">
        <v>3</v>
      </c>
      <c r="F728" s="21">
        <v>6184.3</v>
      </c>
      <c r="G728" s="7" t="s">
        <v>10</v>
      </c>
      <c r="H728" s="7" t="s">
        <v>11</v>
      </c>
      <c r="I728" s="7" t="s">
        <v>12</v>
      </c>
      <c r="J728">
        <f t="shared" si="24"/>
        <v>1983</v>
      </c>
      <c r="K728" s="7"/>
      <c r="L728" s="7"/>
      <c r="M728" s="7"/>
      <c r="O728" s="18" t="str">
        <f>_xlfn.CONCAT(Table1[[#This Row],[date]]," ", Table1[[#This Row],[month]]," ",Table1[[#This Row],[year]])</f>
        <v>1 Nov 1988</v>
      </c>
      <c r="P728">
        <f t="shared" si="25"/>
        <v>34</v>
      </c>
    </row>
    <row r="729" spans="1:16" x14ac:dyDescent="0.3">
      <c r="A729" s="9" t="s">
        <v>760</v>
      </c>
      <c r="B729" s="7">
        <v>1981</v>
      </c>
      <c r="C729" s="7" t="s">
        <v>14</v>
      </c>
      <c r="D729" s="7">
        <v>22</v>
      </c>
      <c r="E729" s="7">
        <v>0</v>
      </c>
      <c r="F729" s="21">
        <v>6185.32</v>
      </c>
      <c r="G729" s="7" t="s">
        <v>10</v>
      </c>
      <c r="H729" s="7" t="s">
        <v>15</v>
      </c>
      <c r="I729" s="7" t="s">
        <v>12</v>
      </c>
      <c r="J729">
        <f t="shared" si="24"/>
        <v>1983</v>
      </c>
      <c r="K729" s="7"/>
      <c r="L729" s="7"/>
      <c r="M729" s="7"/>
      <c r="O729" s="18" t="str">
        <f>_xlfn.CONCAT(Table1[[#This Row],[date]]," ", Table1[[#This Row],[month]]," ",Table1[[#This Row],[year]])</f>
        <v>22 Nov 1981</v>
      </c>
      <c r="P729">
        <f t="shared" si="25"/>
        <v>41</v>
      </c>
    </row>
    <row r="730" spans="1:16" x14ac:dyDescent="0.3">
      <c r="A730" s="9" t="s">
        <v>761</v>
      </c>
      <c r="B730" s="7">
        <v>1981</v>
      </c>
      <c r="C730" s="7" t="s">
        <v>36</v>
      </c>
      <c r="D730" s="7">
        <v>1</v>
      </c>
      <c r="E730" s="7">
        <v>0</v>
      </c>
      <c r="F730" s="21">
        <v>6186.13</v>
      </c>
      <c r="G730" s="7" t="s">
        <v>10</v>
      </c>
      <c r="H730" s="7" t="s">
        <v>11</v>
      </c>
      <c r="I730" s="7" t="s">
        <v>41</v>
      </c>
      <c r="J730">
        <f t="shared" si="24"/>
        <v>1983</v>
      </c>
      <c r="K730" s="7"/>
      <c r="L730" s="7"/>
      <c r="M730" s="7"/>
      <c r="O730" s="18" t="str">
        <f>_xlfn.CONCAT(Table1[[#This Row],[date]]," ", Table1[[#This Row],[month]]," ",Table1[[#This Row],[year]])</f>
        <v>1 Oct 1981</v>
      </c>
      <c r="P730">
        <f t="shared" si="25"/>
        <v>41</v>
      </c>
    </row>
    <row r="731" spans="1:16" x14ac:dyDescent="0.3">
      <c r="A731" s="9" t="s">
        <v>762</v>
      </c>
      <c r="B731" s="7">
        <v>1988</v>
      </c>
      <c r="C731" s="7" t="s">
        <v>36</v>
      </c>
      <c r="D731" s="7">
        <v>23</v>
      </c>
      <c r="E731" s="7">
        <v>3</v>
      </c>
      <c r="F731" s="21">
        <v>6196.45</v>
      </c>
      <c r="G731" s="7" t="s">
        <v>10</v>
      </c>
      <c r="H731" s="7" t="s">
        <v>15</v>
      </c>
      <c r="I731" s="7" t="s">
        <v>41</v>
      </c>
      <c r="J731">
        <f t="shared" si="24"/>
        <v>1983</v>
      </c>
      <c r="K731" s="7"/>
      <c r="L731" s="7"/>
      <c r="M731" s="7"/>
      <c r="O731" s="18" t="str">
        <f>_xlfn.CONCAT(Table1[[#This Row],[date]]," ", Table1[[#This Row],[month]]," ",Table1[[#This Row],[year]])</f>
        <v>23 Oct 1988</v>
      </c>
      <c r="P731">
        <f t="shared" si="25"/>
        <v>34</v>
      </c>
    </row>
    <row r="732" spans="1:16" x14ac:dyDescent="0.3">
      <c r="A732" s="9" t="s">
        <v>763</v>
      </c>
      <c r="B732" s="7">
        <v>1985</v>
      </c>
      <c r="C732" s="7" t="s">
        <v>9</v>
      </c>
      <c r="D732" s="7">
        <v>22</v>
      </c>
      <c r="E732" s="7">
        <v>2</v>
      </c>
      <c r="F732" s="21">
        <v>6198.75</v>
      </c>
      <c r="G732" s="7" t="s">
        <v>10</v>
      </c>
      <c r="H732" s="7" t="s">
        <v>15</v>
      </c>
      <c r="I732" s="7" t="s">
        <v>22</v>
      </c>
      <c r="J732">
        <f t="shared" si="24"/>
        <v>1983</v>
      </c>
      <c r="K732" s="7"/>
      <c r="L732" s="7"/>
      <c r="M732" s="7"/>
      <c r="O732" s="18" t="str">
        <f>_xlfn.CONCAT(Table1[[#This Row],[date]]," ", Table1[[#This Row],[month]]," ",Table1[[#This Row],[year]])</f>
        <v>22 Jul 1985</v>
      </c>
      <c r="P732">
        <f t="shared" si="25"/>
        <v>37</v>
      </c>
    </row>
    <row r="733" spans="1:16" x14ac:dyDescent="0.3">
      <c r="A733" s="9" t="s">
        <v>30</v>
      </c>
      <c r="B733" s="7">
        <v>1985</v>
      </c>
      <c r="C733" s="7" t="s">
        <v>29</v>
      </c>
      <c r="D733" s="7">
        <v>20</v>
      </c>
      <c r="E733" s="7">
        <v>2</v>
      </c>
      <c r="F733" s="21">
        <v>6203.9</v>
      </c>
      <c r="G733" s="7" t="s">
        <v>15</v>
      </c>
      <c r="H733" s="7" t="s">
        <v>10</v>
      </c>
      <c r="I733" s="7" t="s">
        <v>22</v>
      </c>
      <c r="J733">
        <f t="shared" si="24"/>
        <v>1983</v>
      </c>
      <c r="K733" s="7"/>
      <c r="L733" s="7"/>
      <c r="M733" s="7"/>
      <c r="O733" s="18" t="str">
        <f>_xlfn.CONCAT(Table1[[#This Row],[date]]," ", Table1[[#This Row],[month]]," ",Table1[[#This Row],[year]])</f>
        <v>20 Dec 1985</v>
      </c>
      <c r="P733">
        <f t="shared" si="25"/>
        <v>37</v>
      </c>
    </row>
    <row r="734" spans="1:16" x14ac:dyDescent="0.3">
      <c r="A734" s="9" t="s">
        <v>764</v>
      </c>
      <c r="B734" s="7">
        <v>1985</v>
      </c>
      <c r="C734" s="7" t="s">
        <v>19</v>
      </c>
      <c r="D734" s="7">
        <v>22</v>
      </c>
      <c r="E734" s="7">
        <v>2</v>
      </c>
      <c r="F734" s="21">
        <v>6203.9</v>
      </c>
      <c r="G734" s="7" t="s">
        <v>10</v>
      </c>
      <c r="H734" s="7" t="s">
        <v>10</v>
      </c>
      <c r="I734" s="7" t="s">
        <v>22</v>
      </c>
      <c r="J734">
        <f t="shared" si="24"/>
        <v>1983</v>
      </c>
      <c r="K734" s="7"/>
      <c r="L734" s="7"/>
      <c r="M734" s="7"/>
      <c r="O734" s="18" t="str">
        <f>_xlfn.CONCAT(Table1[[#This Row],[date]]," ", Table1[[#This Row],[month]]," ",Table1[[#This Row],[year]])</f>
        <v>22 Sep 1985</v>
      </c>
      <c r="P734">
        <f t="shared" si="25"/>
        <v>37</v>
      </c>
    </row>
    <row r="735" spans="1:16" x14ac:dyDescent="0.3">
      <c r="A735" s="9" t="s">
        <v>765</v>
      </c>
      <c r="B735" s="7">
        <v>1999</v>
      </c>
      <c r="C735" s="7" t="s">
        <v>19</v>
      </c>
      <c r="D735" s="7">
        <v>10</v>
      </c>
      <c r="E735" s="7">
        <v>0</v>
      </c>
      <c r="F735" s="21">
        <v>6207.26</v>
      </c>
      <c r="G735" s="7" t="s">
        <v>10</v>
      </c>
      <c r="H735" s="7" t="s">
        <v>10</v>
      </c>
      <c r="I735" s="7" t="s">
        <v>534</v>
      </c>
      <c r="J735">
        <f t="shared" si="24"/>
        <v>1983</v>
      </c>
      <c r="K735" s="7"/>
      <c r="L735" s="7"/>
      <c r="M735" s="7"/>
      <c r="O735" s="18" t="str">
        <f>_xlfn.CONCAT(Table1[[#This Row],[date]]," ", Table1[[#This Row],[month]]," ",Table1[[#This Row],[year]])</f>
        <v>10 Sep 1999</v>
      </c>
      <c r="P735">
        <f t="shared" si="25"/>
        <v>23</v>
      </c>
    </row>
    <row r="736" spans="1:16" x14ac:dyDescent="0.3">
      <c r="A736" s="9" t="s">
        <v>766</v>
      </c>
      <c r="B736" s="7">
        <v>1992</v>
      </c>
      <c r="C736" s="7" t="s">
        <v>34</v>
      </c>
      <c r="D736" s="7">
        <v>12</v>
      </c>
      <c r="E736" s="7">
        <v>0</v>
      </c>
      <c r="F736" s="21">
        <v>6208.5</v>
      </c>
      <c r="G736" s="7" t="s">
        <v>10</v>
      </c>
      <c r="H736" s="7" t="s">
        <v>15</v>
      </c>
      <c r="I736" s="7" t="s">
        <v>299</v>
      </c>
      <c r="J736">
        <f t="shared" si="24"/>
        <v>1983</v>
      </c>
      <c r="K736" s="7"/>
      <c r="L736" s="7"/>
      <c r="M736" s="7"/>
      <c r="O736" s="18" t="str">
        <f>_xlfn.CONCAT(Table1[[#This Row],[date]]," ", Table1[[#This Row],[month]]," ",Table1[[#This Row],[year]])</f>
        <v>12 Aug 1992</v>
      </c>
      <c r="P736">
        <f t="shared" si="25"/>
        <v>30</v>
      </c>
    </row>
    <row r="737" spans="1:16" x14ac:dyDescent="0.3">
      <c r="A737" s="9" t="s">
        <v>767</v>
      </c>
      <c r="B737" s="7">
        <v>1972</v>
      </c>
      <c r="C737" s="7" t="s">
        <v>17</v>
      </c>
      <c r="D737" s="7">
        <v>29</v>
      </c>
      <c r="E737" s="7">
        <v>0</v>
      </c>
      <c r="F737" s="21">
        <v>6219.93</v>
      </c>
      <c r="G737" s="7" t="s">
        <v>10</v>
      </c>
      <c r="H737" s="7" t="s">
        <v>10</v>
      </c>
      <c r="I737" s="7" t="s">
        <v>12</v>
      </c>
      <c r="J737">
        <f t="shared" si="24"/>
        <v>1983</v>
      </c>
      <c r="K737" s="7"/>
      <c r="L737" s="7"/>
      <c r="M737" s="7"/>
      <c r="O737" s="18" t="str">
        <f>_xlfn.CONCAT(Table1[[#This Row],[date]]," ", Table1[[#This Row],[month]]," ",Table1[[#This Row],[year]])</f>
        <v>29 Jun 1972</v>
      </c>
      <c r="P737">
        <f t="shared" si="25"/>
        <v>50</v>
      </c>
    </row>
    <row r="738" spans="1:16" x14ac:dyDescent="0.3">
      <c r="A738" s="9" t="s">
        <v>768</v>
      </c>
      <c r="B738" s="7">
        <v>1978</v>
      </c>
      <c r="C738" s="7" t="s">
        <v>19</v>
      </c>
      <c r="D738" s="7">
        <v>19</v>
      </c>
      <c r="E738" s="7">
        <v>2</v>
      </c>
      <c r="F738" s="21">
        <v>6236.95</v>
      </c>
      <c r="G738" s="7" t="s">
        <v>10</v>
      </c>
      <c r="H738" s="7" t="s">
        <v>10</v>
      </c>
      <c r="I738" s="7" t="s">
        <v>12</v>
      </c>
      <c r="J738">
        <f t="shared" si="24"/>
        <v>1983</v>
      </c>
      <c r="K738" s="7"/>
      <c r="L738" s="7"/>
      <c r="M738" s="7"/>
      <c r="O738" s="18" t="str">
        <f>_xlfn.CONCAT(Table1[[#This Row],[date]]," ", Table1[[#This Row],[month]]," ",Table1[[#This Row],[year]])</f>
        <v>19 Sep 1978</v>
      </c>
      <c r="P738">
        <f t="shared" si="25"/>
        <v>44</v>
      </c>
    </row>
    <row r="739" spans="1:16" x14ac:dyDescent="0.3">
      <c r="A739" s="9" t="s">
        <v>769</v>
      </c>
      <c r="B739" s="7">
        <v>1983</v>
      </c>
      <c r="C739" s="7" t="s">
        <v>34</v>
      </c>
      <c r="D739" s="7">
        <v>11</v>
      </c>
      <c r="E739" s="7">
        <v>1</v>
      </c>
      <c r="F739" s="21">
        <v>6238.3</v>
      </c>
      <c r="G739" s="7" t="s">
        <v>10</v>
      </c>
      <c r="H739" s="7" t="s">
        <v>15</v>
      </c>
      <c r="I739" s="7" t="s">
        <v>41</v>
      </c>
      <c r="J739">
        <f t="shared" si="24"/>
        <v>1983</v>
      </c>
      <c r="K739" s="7"/>
      <c r="L739" s="7"/>
      <c r="M739" s="7"/>
      <c r="O739" s="18" t="str">
        <f>_xlfn.CONCAT(Table1[[#This Row],[date]]," ", Table1[[#This Row],[month]]," ",Table1[[#This Row],[year]])</f>
        <v>11 Aug 1983</v>
      </c>
      <c r="P739">
        <f t="shared" si="25"/>
        <v>39</v>
      </c>
    </row>
    <row r="740" spans="1:16" x14ac:dyDescent="0.3">
      <c r="A740" s="9" t="s">
        <v>770</v>
      </c>
      <c r="B740" s="7">
        <v>1979</v>
      </c>
      <c r="C740" s="7" t="s">
        <v>36</v>
      </c>
      <c r="D740" s="7">
        <v>10</v>
      </c>
      <c r="E740" s="7">
        <v>0</v>
      </c>
      <c r="F740" s="21">
        <v>6250.44</v>
      </c>
      <c r="G740" s="7" t="s">
        <v>10</v>
      </c>
      <c r="H740" s="7" t="s">
        <v>15</v>
      </c>
      <c r="I740" s="7" t="s">
        <v>41</v>
      </c>
      <c r="J740">
        <f t="shared" si="24"/>
        <v>1983</v>
      </c>
      <c r="K740" s="7"/>
      <c r="L740" s="7"/>
      <c r="M740" s="7"/>
      <c r="O740" s="18" t="str">
        <f>_xlfn.CONCAT(Table1[[#This Row],[date]]," ", Table1[[#This Row],[month]]," ",Table1[[#This Row],[year]])</f>
        <v>10 Oct 1979</v>
      </c>
      <c r="P740">
        <f t="shared" si="25"/>
        <v>43</v>
      </c>
    </row>
    <row r="741" spans="1:16" x14ac:dyDescent="0.3">
      <c r="A741" s="9" t="s">
        <v>771</v>
      </c>
      <c r="B741" s="7">
        <v>1972</v>
      </c>
      <c r="C741" s="7" t="s">
        <v>14</v>
      </c>
      <c r="D741" s="7">
        <v>11</v>
      </c>
      <c r="E741" s="7">
        <v>0</v>
      </c>
      <c r="F741" s="21">
        <v>6253.85</v>
      </c>
      <c r="G741" s="7" t="s">
        <v>10</v>
      </c>
      <c r="H741" s="7" t="s">
        <v>10</v>
      </c>
      <c r="I741" s="7" t="s">
        <v>12</v>
      </c>
      <c r="J741">
        <f t="shared" si="24"/>
        <v>1983</v>
      </c>
      <c r="K741" s="7"/>
      <c r="L741" s="7"/>
      <c r="M741" s="7"/>
      <c r="O741" s="18" t="str">
        <f>_xlfn.CONCAT(Table1[[#This Row],[date]]," ", Table1[[#This Row],[month]]," ",Table1[[#This Row],[year]])</f>
        <v>11 Nov 1972</v>
      </c>
      <c r="P741">
        <f t="shared" si="25"/>
        <v>50</v>
      </c>
    </row>
    <row r="742" spans="1:16" x14ac:dyDescent="0.3">
      <c r="A742" s="9" t="s">
        <v>772</v>
      </c>
      <c r="B742" s="7">
        <v>1972</v>
      </c>
      <c r="C742" s="7" t="s">
        <v>19</v>
      </c>
      <c r="D742" s="7">
        <v>8</v>
      </c>
      <c r="E742" s="7">
        <v>0</v>
      </c>
      <c r="F742" s="21">
        <v>6254.13</v>
      </c>
      <c r="G742" s="7" t="s">
        <v>10</v>
      </c>
      <c r="H742" s="7" t="s">
        <v>10</v>
      </c>
      <c r="I742" s="7" t="s">
        <v>22</v>
      </c>
      <c r="J742">
        <f t="shared" si="24"/>
        <v>1983</v>
      </c>
      <c r="K742" s="7"/>
      <c r="L742" s="7"/>
      <c r="M742" s="7"/>
      <c r="O742" s="18" t="str">
        <f>_xlfn.CONCAT(Table1[[#This Row],[date]]," ", Table1[[#This Row],[month]]," ",Table1[[#This Row],[year]])</f>
        <v>8 Sep 1972</v>
      </c>
      <c r="P742">
        <f t="shared" si="25"/>
        <v>50</v>
      </c>
    </row>
    <row r="743" spans="1:16" x14ac:dyDescent="0.3">
      <c r="A743" s="9" t="s">
        <v>773</v>
      </c>
      <c r="B743" s="7">
        <v>1970</v>
      </c>
      <c r="C743" s="7" t="s">
        <v>36</v>
      </c>
      <c r="D743" s="7">
        <v>11</v>
      </c>
      <c r="E743" s="7">
        <v>0</v>
      </c>
      <c r="F743" s="21">
        <v>6255.38</v>
      </c>
      <c r="G743" s="7" t="s">
        <v>10</v>
      </c>
      <c r="H743" s="7" t="s">
        <v>10</v>
      </c>
      <c r="I743" s="7" t="s">
        <v>12</v>
      </c>
      <c r="J743">
        <f t="shared" si="24"/>
        <v>1983</v>
      </c>
      <c r="K743" s="7"/>
      <c r="L743" s="7"/>
      <c r="M743" s="7"/>
      <c r="O743" s="18" t="str">
        <f>_xlfn.CONCAT(Table1[[#This Row],[date]]," ", Table1[[#This Row],[month]]," ",Table1[[#This Row],[year]])</f>
        <v>11 Oct 1970</v>
      </c>
      <c r="P743">
        <f t="shared" si="25"/>
        <v>52</v>
      </c>
    </row>
    <row r="744" spans="1:16" x14ac:dyDescent="0.3">
      <c r="A744" s="9" t="s">
        <v>774</v>
      </c>
      <c r="B744" s="7">
        <v>1995</v>
      </c>
      <c r="C744" s="7" t="s">
        <v>36</v>
      </c>
      <c r="D744" s="7">
        <v>17</v>
      </c>
      <c r="E744" s="7">
        <v>0</v>
      </c>
      <c r="F744" s="21">
        <v>6261.2</v>
      </c>
      <c r="G744" s="7" t="s">
        <v>10</v>
      </c>
      <c r="H744" s="7" t="s">
        <v>15</v>
      </c>
      <c r="I744" s="7" t="s">
        <v>534</v>
      </c>
      <c r="J744">
        <f t="shared" si="24"/>
        <v>1983</v>
      </c>
      <c r="K744" s="7"/>
      <c r="L744" s="7"/>
      <c r="M744" s="7"/>
      <c r="O744" s="18" t="str">
        <f>_xlfn.CONCAT(Table1[[#This Row],[date]]," ", Table1[[#This Row],[month]]," ",Table1[[#This Row],[year]])</f>
        <v>17 Oct 1995</v>
      </c>
      <c r="P744">
        <f t="shared" si="25"/>
        <v>27</v>
      </c>
    </row>
    <row r="745" spans="1:16" x14ac:dyDescent="0.3">
      <c r="A745" s="9" t="s">
        <v>775</v>
      </c>
      <c r="B745" s="7">
        <v>1984</v>
      </c>
      <c r="C745" s="7" t="s">
        <v>19</v>
      </c>
      <c r="D745" s="7">
        <v>25</v>
      </c>
      <c r="E745" s="7">
        <v>3</v>
      </c>
      <c r="F745" s="21">
        <v>6269.33</v>
      </c>
      <c r="G745" s="7" t="s">
        <v>10</v>
      </c>
      <c r="H745" s="7" t="s">
        <v>15</v>
      </c>
      <c r="I745" s="7" t="s">
        <v>12</v>
      </c>
      <c r="J745">
        <f t="shared" si="24"/>
        <v>1983</v>
      </c>
      <c r="K745" s="7"/>
      <c r="L745" s="7"/>
      <c r="M745" s="7"/>
      <c r="O745" s="18" t="str">
        <f>_xlfn.CONCAT(Table1[[#This Row],[date]]," ", Table1[[#This Row],[month]]," ",Table1[[#This Row],[year]])</f>
        <v>25 Sep 1984</v>
      </c>
      <c r="P745">
        <f t="shared" si="25"/>
        <v>38</v>
      </c>
    </row>
    <row r="746" spans="1:16" x14ac:dyDescent="0.3">
      <c r="A746" s="9" t="s">
        <v>776</v>
      </c>
      <c r="B746" s="7">
        <v>1981</v>
      </c>
      <c r="C746" s="7" t="s">
        <v>17</v>
      </c>
      <c r="D746" s="7">
        <v>30</v>
      </c>
      <c r="E746" s="7">
        <v>1</v>
      </c>
      <c r="F746" s="21">
        <v>6272.48</v>
      </c>
      <c r="G746" s="7" t="s">
        <v>15</v>
      </c>
      <c r="H746" s="7" t="s">
        <v>11</v>
      </c>
      <c r="I746" s="7" t="s">
        <v>12</v>
      </c>
      <c r="J746">
        <f t="shared" si="24"/>
        <v>1983</v>
      </c>
      <c r="K746" s="7"/>
      <c r="L746" s="7"/>
      <c r="M746" s="7"/>
      <c r="O746" s="18" t="str">
        <f>_xlfn.CONCAT(Table1[[#This Row],[date]]," ", Table1[[#This Row],[month]]," ",Table1[[#This Row],[year]])</f>
        <v>30 Jun 1981</v>
      </c>
      <c r="P746">
        <f t="shared" si="25"/>
        <v>41</v>
      </c>
    </row>
    <row r="747" spans="1:16" x14ac:dyDescent="0.3">
      <c r="A747" s="9" t="s">
        <v>777</v>
      </c>
      <c r="B747" s="7">
        <v>1993</v>
      </c>
      <c r="C747" s="7" t="s">
        <v>36</v>
      </c>
      <c r="D747" s="7">
        <v>16</v>
      </c>
      <c r="E747" s="7">
        <v>0</v>
      </c>
      <c r="F747" s="21">
        <v>6276.3</v>
      </c>
      <c r="G747" s="7" t="s">
        <v>10</v>
      </c>
      <c r="H747" s="7" t="s">
        <v>15</v>
      </c>
      <c r="I747" s="7" t="s">
        <v>199</v>
      </c>
      <c r="J747">
        <f t="shared" si="24"/>
        <v>1983</v>
      </c>
      <c r="K747" s="7"/>
      <c r="L747" s="7"/>
      <c r="M747" s="7"/>
      <c r="O747" s="18" t="str">
        <f>_xlfn.CONCAT(Table1[[#This Row],[date]]," ", Table1[[#This Row],[month]]," ",Table1[[#This Row],[year]])</f>
        <v>16 Oct 1993</v>
      </c>
      <c r="P747">
        <f t="shared" si="25"/>
        <v>29</v>
      </c>
    </row>
    <row r="748" spans="1:16" x14ac:dyDescent="0.3">
      <c r="A748" s="9" t="s">
        <v>778</v>
      </c>
      <c r="B748" s="7">
        <v>1981</v>
      </c>
      <c r="C748" s="7" t="s">
        <v>14</v>
      </c>
      <c r="D748" s="7">
        <v>24</v>
      </c>
      <c r="E748" s="7">
        <v>1</v>
      </c>
      <c r="F748" s="21">
        <v>6282.24</v>
      </c>
      <c r="G748" s="7" t="s">
        <v>10</v>
      </c>
      <c r="H748" s="7" t="s">
        <v>15</v>
      </c>
      <c r="I748" s="7" t="s">
        <v>41</v>
      </c>
      <c r="J748">
        <f t="shared" si="24"/>
        <v>1983</v>
      </c>
      <c r="K748" s="7"/>
      <c r="L748" s="7"/>
      <c r="M748" s="7"/>
      <c r="O748" s="18" t="str">
        <f>_xlfn.CONCAT(Table1[[#This Row],[date]]," ", Table1[[#This Row],[month]]," ",Table1[[#This Row],[year]])</f>
        <v>24 Nov 1981</v>
      </c>
      <c r="P748">
        <f t="shared" si="25"/>
        <v>41</v>
      </c>
    </row>
    <row r="749" spans="1:16" x14ac:dyDescent="0.3">
      <c r="A749" s="9" t="s">
        <v>779</v>
      </c>
      <c r="B749" s="7">
        <v>1981</v>
      </c>
      <c r="C749" s="7" t="s">
        <v>34</v>
      </c>
      <c r="D749" s="7">
        <v>26</v>
      </c>
      <c r="E749" s="7">
        <v>1</v>
      </c>
      <c r="F749" s="21">
        <v>6289.75</v>
      </c>
      <c r="G749" s="7" t="s">
        <v>10</v>
      </c>
      <c r="H749" s="7" t="s">
        <v>11</v>
      </c>
      <c r="I749" s="7" t="s">
        <v>12</v>
      </c>
      <c r="J749">
        <f t="shared" si="24"/>
        <v>1983</v>
      </c>
      <c r="K749" s="7"/>
      <c r="L749" s="7"/>
      <c r="M749" s="7"/>
      <c r="O749" s="18" t="str">
        <f>_xlfn.CONCAT(Table1[[#This Row],[date]]," ", Table1[[#This Row],[month]]," ",Table1[[#This Row],[year]])</f>
        <v>26 Aug 1981</v>
      </c>
      <c r="P749">
        <f t="shared" si="25"/>
        <v>41</v>
      </c>
    </row>
    <row r="750" spans="1:16" x14ac:dyDescent="0.3">
      <c r="A750" s="9" t="s">
        <v>780</v>
      </c>
      <c r="B750" s="7">
        <v>1996</v>
      </c>
      <c r="C750" s="7" t="s">
        <v>9</v>
      </c>
      <c r="D750" s="7">
        <v>4</v>
      </c>
      <c r="E750" s="7">
        <v>0</v>
      </c>
      <c r="F750" s="21">
        <v>6293.63</v>
      </c>
      <c r="G750" s="7" t="s">
        <v>10</v>
      </c>
      <c r="H750" s="7" t="s">
        <v>11</v>
      </c>
      <c r="I750" s="7" t="s">
        <v>299</v>
      </c>
      <c r="J750">
        <f t="shared" si="24"/>
        <v>1983</v>
      </c>
      <c r="K750" s="7"/>
      <c r="L750" s="7"/>
      <c r="M750" s="7"/>
      <c r="O750" s="18" t="str">
        <f>_xlfn.CONCAT(Table1[[#This Row],[date]]," ", Table1[[#This Row],[month]]," ",Table1[[#This Row],[year]])</f>
        <v>4 Jul 1996</v>
      </c>
      <c r="P750">
        <f t="shared" si="25"/>
        <v>26</v>
      </c>
    </row>
    <row r="751" spans="1:16" x14ac:dyDescent="0.3">
      <c r="A751" s="9" t="s">
        <v>781</v>
      </c>
      <c r="B751" s="7">
        <v>1974</v>
      </c>
      <c r="C751" s="7" t="s">
        <v>19</v>
      </c>
      <c r="D751" s="7">
        <v>17</v>
      </c>
      <c r="E751" s="7">
        <v>0</v>
      </c>
      <c r="F751" s="21">
        <v>6302.23</v>
      </c>
      <c r="G751" s="7" t="s">
        <v>10</v>
      </c>
      <c r="H751" s="7" t="s">
        <v>15</v>
      </c>
      <c r="I751" s="7" t="s">
        <v>12</v>
      </c>
      <c r="J751">
        <f t="shared" si="24"/>
        <v>1983</v>
      </c>
      <c r="K751" s="7"/>
      <c r="L751" s="7"/>
      <c r="M751" s="7"/>
      <c r="O751" s="18" t="str">
        <f>_xlfn.CONCAT(Table1[[#This Row],[date]]," ", Table1[[#This Row],[month]]," ",Table1[[#This Row],[year]])</f>
        <v>17 Sep 1974</v>
      </c>
      <c r="P751">
        <f t="shared" si="25"/>
        <v>48</v>
      </c>
    </row>
    <row r="752" spans="1:16" x14ac:dyDescent="0.3">
      <c r="A752" s="9" t="s">
        <v>782</v>
      </c>
      <c r="B752" s="7">
        <v>1969</v>
      </c>
      <c r="C752" s="7" t="s">
        <v>19</v>
      </c>
      <c r="D752" s="7">
        <v>4</v>
      </c>
      <c r="E752" s="7">
        <v>0</v>
      </c>
      <c r="F752" s="21">
        <v>6305.61</v>
      </c>
      <c r="G752" s="7" t="s">
        <v>10</v>
      </c>
      <c r="H752" s="7" t="s">
        <v>10</v>
      </c>
      <c r="I752" s="7" t="s">
        <v>22</v>
      </c>
      <c r="J752">
        <f t="shared" si="24"/>
        <v>1983</v>
      </c>
      <c r="K752" s="7"/>
      <c r="L752" s="7"/>
      <c r="M752" s="7"/>
      <c r="O752" s="18" t="str">
        <f>_xlfn.CONCAT(Table1[[#This Row],[date]]," ", Table1[[#This Row],[month]]," ",Table1[[#This Row],[year]])</f>
        <v>4 Sep 1969</v>
      </c>
      <c r="P752">
        <f t="shared" si="25"/>
        <v>53</v>
      </c>
    </row>
    <row r="753" spans="1:16" x14ac:dyDescent="0.3">
      <c r="A753" s="9" t="s">
        <v>783</v>
      </c>
      <c r="B753" s="7">
        <v>2004</v>
      </c>
      <c r="C753" s="7" t="s">
        <v>9</v>
      </c>
      <c r="D753" s="7">
        <v>27</v>
      </c>
      <c r="E753" s="7">
        <v>0</v>
      </c>
      <c r="F753" s="21">
        <v>6311.11</v>
      </c>
      <c r="G753" s="7" t="s">
        <v>10</v>
      </c>
      <c r="H753" s="7" t="s">
        <v>10</v>
      </c>
      <c r="I753" s="7" t="s">
        <v>41</v>
      </c>
      <c r="J753">
        <f t="shared" si="24"/>
        <v>1983</v>
      </c>
      <c r="K753" s="7"/>
      <c r="L753" s="7"/>
      <c r="M753" s="7"/>
      <c r="O753" s="18" t="str">
        <f>_xlfn.CONCAT(Table1[[#This Row],[date]]," ", Table1[[#This Row],[month]]," ",Table1[[#This Row],[year]])</f>
        <v>27 Jul 2004</v>
      </c>
      <c r="P753">
        <f t="shared" si="25"/>
        <v>18</v>
      </c>
    </row>
    <row r="754" spans="1:16" x14ac:dyDescent="0.3">
      <c r="A754" s="9" t="s">
        <v>784</v>
      </c>
      <c r="B754" s="7">
        <v>1985</v>
      </c>
      <c r="C754" s="7" t="s">
        <v>14</v>
      </c>
      <c r="D754" s="7">
        <v>19</v>
      </c>
      <c r="E754" s="7">
        <v>2</v>
      </c>
      <c r="F754" s="21">
        <v>6311.95</v>
      </c>
      <c r="G754" s="7" t="s">
        <v>10</v>
      </c>
      <c r="H754" s="7" t="s">
        <v>15</v>
      </c>
      <c r="I754" s="7" t="s">
        <v>41</v>
      </c>
      <c r="J754">
        <f t="shared" si="24"/>
        <v>1983</v>
      </c>
      <c r="K754" s="7"/>
      <c r="L754" s="7"/>
      <c r="M754" s="7"/>
      <c r="O754" s="18" t="str">
        <f>_xlfn.CONCAT(Table1[[#This Row],[date]]," ", Table1[[#This Row],[month]]," ",Table1[[#This Row],[year]])</f>
        <v>19 Nov 1985</v>
      </c>
      <c r="P754">
        <f t="shared" si="25"/>
        <v>37</v>
      </c>
    </row>
    <row r="755" spans="1:16" x14ac:dyDescent="0.3">
      <c r="A755" s="9" t="s">
        <v>785</v>
      </c>
      <c r="B755" s="7">
        <v>1985</v>
      </c>
      <c r="C755" s="7" t="s">
        <v>29</v>
      </c>
      <c r="D755" s="7">
        <v>15</v>
      </c>
      <c r="E755" s="7">
        <v>2</v>
      </c>
      <c r="F755" s="21">
        <v>6313.76</v>
      </c>
      <c r="G755" s="7" t="s">
        <v>10</v>
      </c>
      <c r="H755" s="7" t="s">
        <v>15</v>
      </c>
      <c r="I755" s="7" t="s">
        <v>12</v>
      </c>
      <c r="J755">
        <f t="shared" si="24"/>
        <v>1983</v>
      </c>
      <c r="K755" s="7"/>
      <c r="L755" s="7"/>
      <c r="M755" s="7"/>
      <c r="O755" s="18" t="str">
        <f>_xlfn.CONCAT(Table1[[#This Row],[date]]," ", Table1[[#This Row],[month]]," ",Table1[[#This Row],[year]])</f>
        <v>15 Dec 1985</v>
      </c>
      <c r="P755">
        <f t="shared" si="25"/>
        <v>37</v>
      </c>
    </row>
    <row r="756" spans="1:16" x14ac:dyDescent="0.3">
      <c r="A756" s="9" t="s">
        <v>786</v>
      </c>
      <c r="B756" s="7">
        <v>1990</v>
      </c>
      <c r="C756" s="7" t="s">
        <v>34</v>
      </c>
      <c r="D756" s="7">
        <v>13</v>
      </c>
      <c r="E756" s="7">
        <v>3</v>
      </c>
      <c r="F756" s="21">
        <v>6334.34</v>
      </c>
      <c r="G756" s="7" t="s">
        <v>10</v>
      </c>
      <c r="H756" s="7" t="s">
        <v>10</v>
      </c>
      <c r="I756" s="7" t="s">
        <v>246</v>
      </c>
      <c r="J756">
        <f t="shared" si="24"/>
        <v>1983</v>
      </c>
      <c r="K756" s="7"/>
      <c r="L756" s="7"/>
      <c r="M756" s="7"/>
      <c r="O756" s="18" t="str">
        <f>_xlfn.CONCAT(Table1[[#This Row],[date]]," ", Table1[[#This Row],[month]]," ",Table1[[#This Row],[year]])</f>
        <v>13 Aug 1990</v>
      </c>
      <c r="P756">
        <f t="shared" si="25"/>
        <v>32</v>
      </c>
    </row>
    <row r="757" spans="1:16" x14ac:dyDescent="0.3">
      <c r="A757" s="9" t="s">
        <v>787</v>
      </c>
      <c r="B757" s="7">
        <v>1986</v>
      </c>
      <c r="C757" s="7" t="s">
        <v>19</v>
      </c>
      <c r="D757" s="7">
        <v>25</v>
      </c>
      <c r="E757" s="7">
        <v>3</v>
      </c>
      <c r="F757" s="21">
        <v>6335.64</v>
      </c>
      <c r="G757" s="7" t="s">
        <v>10</v>
      </c>
      <c r="H757" s="7" t="s">
        <v>10</v>
      </c>
      <c r="I757" s="7" t="s">
        <v>12</v>
      </c>
      <c r="J757">
        <f t="shared" si="24"/>
        <v>1983</v>
      </c>
      <c r="K757" s="7"/>
      <c r="L757" s="7"/>
      <c r="M757" s="7"/>
      <c r="O757" s="18" t="str">
        <f>_xlfn.CONCAT(Table1[[#This Row],[date]]," ", Table1[[#This Row],[month]]," ",Table1[[#This Row],[year]])</f>
        <v>25 Sep 1986</v>
      </c>
      <c r="P757">
        <f t="shared" si="25"/>
        <v>36</v>
      </c>
    </row>
    <row r="758" spans="1:16" x14ac:dyDescent="0.3">
      <c r="A758" s="9" t="s">
        <v>788</v>
      </c>
      <c r="B758" s="7">
        <v>1983</v>
      </c>
      <c r="C758" s="7" t="s">
        <v>36</v>
      </c>
      <c r="D758" s="7">
        <v>21</v>
      </c>
      <c r="E758" s="7">
        <v>2</v>
      </c>
      <c r="F758" s="21">
        <v>6338.08</v>
      </c>
      <c r="G758" s="7" t="s">
        <v>10</v>
      </c>
      <c r="H758" s="7" t="s">
        <v>15</v>
      </c>
      <c r="I758" s="7" t="s">
        <v>12</v>
      </c>
      <c r="J758">
        <f t="shared" si="24"/>
        <v>1983</v>
      </c>
      <c r="K758" s="7"/>
      <c r="L758" s="7"/>
      <c r="M758" s="7"/>
      <c r="O758" s="18" t="str">
        <f>_xlfn.CONCAT(Table1[[#This Row],[date]]," ", Table1[[#This Row],[month]]," ",Table1[[#This Row],[year]])</f>
        <v>21 Oct 1983</v>
      </c>
      <c r="P758">
        <f t="shared" si="25"/>
        <v>39</v>
      </c>
    </row>
    <row r="759" spans="1:16" x14ac:dyDescent="0.3">
      <c r="A759" s="9" t="s">
        <v>789</v>
      </c>
      <c r="B759" s="7">
        <v>1983</v>
      </c>
      <c r="C759" s="7" t="s">
        <v>34</v>
      </c>
      <c r="D759" s="7">
        <v>19</v>
      </c>
      <c r="E759" s="7">
        <v>2</v>
      </c>
      <c r="F759" s="21">
        <v>6356.27</v>
      </c>
      <c r="G759" s="7" t="s">
        <v>11</v>
      </c>
      <c r="H759" s="7" t="s">
        <v>10</v>
      </c>
      <c r="I759" s="7" t="s">
        <v>12</v>
      </c>
      <c r="J759">
        <f t="shared" si="24"/>
        <v>1983</v>
      </c>
      <c r="K759" s="7"/>
      <c r="L759" s="7"/>
      <c r="M759" s="7"/>
      <c r="O759" s="18" t="str">
        <f>_xlfn.CONCAT(Table1[[#This Row],[date]]," ", Table1[[#This Row],[month]]," ",Table1[[#This Row],[year]])</f>
        <v>19 Aug 1983</v>
      </c>
      <c r="P759">
        <f t="shared" si="25"/>
        <v>39</v>
      </c>
    </row>
    <row r="760" spans="1:16" x14ac:dyDescent="0.3">
      <c r="A760" s="9" t="s">
        <v>790</v>
      </c>
      <c r="B760" s="7">
        <v>1980</v>
      </c>
      <c r="C760" s="7" t="s">
        <v>36</v>
      </c>
      <c r="D760" s="7">
        <v>30</v>
      </c>
      <c r="E760" s="7">
        <v>0</v>
      </c>
      <c r="F760" s="21">
        <v>6358.78</v>
      </c>
      <c r="G760" s="7" t="s">
        <v>10</v>
      </c>
      <c r="H760" s="7" t="s">
        <v>15</v>
      </c>
      <c r="I760" s="7" t="s">
        <v>22</v>
      </c>
      <c r="J760">
        <f t="shared" si="24"/>
        <v>1983</v>
      </c>
      <c r="K760" s="7"/>
      <c r="L760" s="7"/>
      <c r="M760" s="7"/>
      <c r="O760" s="18" t="str">
        <f>_xlfn.CONCAT(Table1[[#This Row],[date]]," ", Table1[[#This Row],[month]]," ",Table1[[#This Row],[year]])</f>
        <v>30 Oct 1980</v>
      </c>
      <c r="P760">
        <f t="shared" si="25"/>
        <v>42</v>
      </c>
    </row>
    <row r="761" spans="1:16" x14ac:dyDescent="0.3">
      <c r="A761" s="9" t="s">
        <v>791</v>
      </c>
      <c r="B761" s="7">
        <v>1989</v>
      </c>
      <c r="C761" s="7" t="s">
        <v>17</v>
      </c>
      <c r="D761" s="7">
        <v>24</v>
      </c>
      <c r="E761" s="7">
        <v>3</v>
      </c>
      <c r="F761" s="21">
        <v>6360.99</v>
      </c>
      <c r="G761" s="7" t="s">
        <v>10</v>
      </c>
      <c r="H761" s="7" t="s">
        <v>10</v>
      </c>
      <c r="I761" s="7" t="s">
        <v>22</v>
      </c>
      <c r="J761">
        <f t="shared" si="24"/>
        <v>1983</v>
      </c>
      <c r="K761" s="7"/>
      <c r="L761" s="7"/>
      <c r="M761" s="7"/>
      <c r="O761" s="18" t="str">
        <f>_xlfn.CONCAT(Table1[[#This Row],[date]]," ", Table1[[#This Row],[month]]," ",Table1[[#This Row],[year]])</f>
        <v>24 Jun 1989</v>
      </c>
      <c r="P761">
        <f t="shared" si="25"/>
        <v>33</v>
      </c>
    </row>
    <row r="762" spans="1:16" x14ac:dyDescent="0.3">
      <c r="A762" s="9" t="s">
        <v>792</v>
      </c>
      <c r="B762" s="7">
        <v>1996</v>
      </c>
      <c r="C762" s="7" t="s">
        <v>9</v>
      </c>
      <c r="D762" s="7">
        <v>7</v>
      </c>
      <c r="E762" s="7">
        <v>0</v>
      </c>
      <c r="F762" s="21">
        <v>6361.47</v>
      </c>
      <c r="G762" s="7" t="s">
        <v>10</v>
      </c>
      <c r="H762" s="7" t="s">
        <v>11</v>
      </c>
      <c r="I762" s="7" t="s">
        <v>299</v>
      </c>
      <c r="J762">
        <f t="shared" si="24"/>
        <v>1983</v>
      </c>
      <c r="K762" s="7"/>
      <c r="L762" s="7"/>
      <c r="M762" s="7"/>
      <c r="O762" s="18" t="str">
        <f>_xlfn.CONCAT(Table1[[#This Row],[date]]," ", Table1[[#This Row],[month]]," ",Table1[[#This Row],[year]])</f>
        <v>7 Jul 1996</v>
      </c>
      <c r="P762">
        <f t="shared" si="25"/>
        <v>26</v>
      </c>
    </row>
    <row r="763" spans="1:16" x14ac:dyDescent="0.3">
      <c r="A763" s="9" t="s">
        <v>793</v>
      </c>
      <c r="B763" s="7">
        <v>1970</v>
      </c>
      <c r="C763" s="7" t="s">
        <v>14</v>
      </c>
      <c r="D763" s="7">
        <v>9</v>
      </c>
      <c r="E763" s="7">
        <v>0</v>
      </c>
      <c r="F763" s="21">
        <v>6367.31</v>
      </c>
      <c r="G763" s="7" t="s">
        <v>10</v>
      </c>
      <c r="H763" s="7" t="s">
        <v>15</v>
      </c>
      <c r="I763" s="7" t="s">
        <v>12</v>
      </c>
      <c r="J763">
        <f t="shared" si="24"/>
        <v>1983</v>
      </c>
      <c r="K763" s="7"/>
      <c r="L763" s="7"/>
      <c r="M763" s="7"/>
      <c r="O763" s="18" t="str">
        <f>_xlfn.CONCAT(Table1[[#This Row],[date]]," ", Table1[[#This Row],[month]]," ",Table1[[#This Row],[year]])</f>
        <v>9 Nov 1970</v>
      </c>
      <c r="P763">
        <f t="shared" si="25"/>
        <v>52</v>
      </c>
    </row>
    <row r="764" spans="1:16" x14ac:dyDescent="0.3">
      <c r="A764" s="9" t="s">
        <v>794</v>
      </c>
      <c r="B764" s="7">
        <v>1984</v>
      </c>
      <c r="C764" s="7" t="s">
        <v>34</v>
      </c>
      <c r="D764" s="7">
        <v>13</v>
      </c>
      <c r="E764" s="7">
        <v>1</v>
      </c>
      <c r="F764" s="21">
        <v>6373.56</v>
      </c>
      <c r="G764" s="7" t="s">
        <v>10</v>
      </c>
      <c r="H764" s="7" t="s">
        <v>15</v>
      </c>
      <c r="I764" s="7" t="s">
        <v>22</v>
      </c>
      <c r="J764">
        <f t="shared" si="24"/>
        <v>1983</v>
      </c>
      <c r="K764" s="7"/>
      <c r="L764" s="7"/>
      <c r="M764" s="7"/>
      <c r="O764" s="18" t="str">
        <f>_xlfn.CONCAT(Table1[[#This Row],[date]]," ", Table1[[#This Row],[month]]," ",Table1[[#This Row],[year]])</f>
        <v>13 Aug 1984</v>
      </c>
      <c r="P764">
        <f t="shared" si="25"/>
        <v>38</v>
      </c>
    </row>
    <row r="765" spans="1:16" x14ac:dyDescent="0.3">
      <c r="A765" s="9" t="s">
        <v>795</v>
      </c>
      <c r="B765" s="7">
        <v>1976</v>
      </c>
      <c r="C765" s="7" t="s">
        <v>14</v>
      </c>
      <c r="D765" s="7">
        <v>18</v>
      </c>
      <c r="E765" s="7">
        <v>2</v>
      </c>
      <c r="F765" s="21">
        <v>6374.16</v>
      </c>
      <c r="G765" s="7" t="s">
        <v>10</v>
      </c>
      <c r="H765" s="7" t="s">
        <v>10</v>
      </c>
      <c r="I765" s="7" t="s">
        <v>12</v>
      </c>
      <c r="J765">
        <f t="shared" si="24"/>
        <v>1983</v>
      </c>
      <c r="K765" s="7"/>
      <c r="L765" s="7"/>
      <c r="M765" s="7"/>
      <c r="O765" s="18" t="str">
        <f>_xlfn.CONCAT(Table1[[#This Row],[date]]," ", Table1[[#This Row],[month]]," ",Table1[[#This Row],[year]])</f>
        <v>18 Nov 1976</v>
      </c>
      <c r="P765">
        <f t="shared" si="25"/>
        <v>46</v>
      </c>
    </row>
    <row r="766" spans="1:16" x14ac:dyDescent="0.3">
      <c r="A766" s="9" t="s">
        <v>796</v>
      </c>
      <c r="B766" s="7">
        <v>1982</v>
      </c>
      <c r="C766" s="7" t="s">
        <v>34</v>
      </c>
      <c r="D766" s="7">
        <v>6</v>
      </c>
      <c r="E766" s="7">
        <v>1</v>
      </c>
      <c r="F766" s="21">
        <v>6389.38</v>
      </c>
      <c r="G766" s="7" t="s">
        <v>15</v>
      </c>
      <c r="H766" s="7" t="s">
        <v>10</v>
      </c>
      <c r="I766" s="7" t="s">
        <v>22</v>
      </c>
      <c r="J766">
        <f t="shared" si="24"/>
        <v>1983</v>
      </c>
      <c r="K766" s="7"/>
      <c r="L766" s="7"/>
      <c r="M766" s="7"/>
      <c r="O766" s="18" t="str">
        <f>_xlfn.CONCAT(Table1[[#This Row],[date]]," ", Table1[[#This Row],[month]]," ",Table1[[#This Row],[year]])</f>
        <v>6 Aug 1982</v>
      </c>
      <c r="P766">
        <f t="shared" si="25"/>
        <v>40</v>
      </c>
    </row>
    <row r="767" spans="1:16" x14ac:dyDescent="0.3">
      <c r="A767" s="9" t="s">
        <v>797</v>
      </c>
      <c r="B767" s="7">
        <v>1997</v>
      </c>
      <c r="C767" s="7" t="s">
        <v>34</v>
      </c>
      <c r="D767" s="7">
        <v>16</v>
      </c>
      <c r="E767" s="7">
        <v>0</v>
      </c>
      <c r="F767" s="21">
        <v>6389.53</v>
      </c>
      <c r="G767" s="7" t="s">
        <v>10</v>
      </c>
      <c r="H767" s="7" t="s">
        <v>10</v>
      </c>
      <c r="I767" s="7" t="s">
        <v>299</v>
      </c>
      <c r="J767">
        <f t="shared" si="24"/>
        <v>1983</v>
      </c>
      <c r="K767" s="7"/>
      <c r="L767" s="7"/>
      <c r="M767" s="7"/>
      <c r="O767" s="18" t="str">
        <f>_xlfn.CONCAT(Table1[[#This Row],[date]]," ", Table1[[#This Row],[month]]," ",Table1[[#This Row],[year]])</f>
        <v>16 Aug 1997</v>
      </c>
      <c r="P767">
        <f t="shared" si="25"/>
        <v>25</v>
      </c>
    </row>
    <row r="768" spans="1:16" x14ac:dyDescent="0.3">
      <c r="A768" s="9" t="s">
        <v>798</v>
      </c>
      <c r="B768" s="7">
        <v>1982</v>
      </c>
      <c r="C768" s="7" t="s">
        <v>36</v>
      </c>
      <c r="D768" s="7">
        <v>28</v>
      </c>
      <c r="E768" s="7">
        <v>1</v>
      </c>
      <c r="F768" s="21">
        <v>6393.6</v>
      </c>
      <c r="G768" s="7" t="s">
        <v>10</v>
      </c>
      <c r="H768" s="7" t="s">
        <v>15</v>
      </c>
      <c r="I768" s="7" t="s">
        <v>22</v>
      </c>
      <c r="J768">
        <f t="shared" si="24"/>
        <v>1983</v>
      </c>
      <c r="K768" s="7"/>
      <c r="L768" s="7"/>
      <c r="M768" s="7"/>
      <c r="O768" s="18" t="str">
        <f>_xlfn.CONCAT(Table1[[#This Row],[date]]," ", Table1[[#This Row],[month]]," ",Table1[[#This Row],[year]])</f>
        <v>28 Oct 1982</v>
      </c>
      <c r="P768">
        <f t="shared" si="25"/>
        <v>40</v>
      </c>
    </row>
    <row r="769" spans="1:16" x14ac:dyDescent="0.3">
      <c r="A769" s="9" t="s">
        <v>799</v>
      </c>
      <c r="B769" s="7">
        <v>1987</v>
      </c>
      <c r="C769" s="7" t="s">
        <v>19</v>
      </c>
      <c r="D769" s="7">
        <v>9</v>
      </c>
      <c r="E769" s="7">
        <v>2</v>
      </c>
      <c r="F769" s="21">
        <v>6402.29</v>
      </c>
      <c r="G769" s="7" t="s">
        <v>10</v>
      </c>
      <c r="H769" s="7" t="s">
        <v>11</v>
      </c>
      <c r="I769" s="7" t="s">
        <v>246</v>
      </c>
      <c r="J769">
        <f t="shared" si="24"/>
        <v>1983</v>
      </c>
      <c r="K769" s="7"/>
      <c r="L769" s="7"/>
      <c r="M769" s="7"/>
      <c r="O769" s="18" t="str">
        <f>_xlfn.CONCAT(Table1[[#This Row],[date]]," ", Table1[[#This Row],[month]]," ",Table1[[#This Row],[year]])</f>
        <v>9 Sep 1987</v>
      </c>
      <c r="P769">
        <f t="shared" si="25"/>
        <v>35</v>
      </c>
    </row>
    <row r="770" spans="1:16" x14ac:dyDescent="0.3">
      <c r="A770" s="9" t="s">
        <v>800</v>
      </c>
      <c r="B770" s="7">
        <v>1985</v>
      </c>
      <c r="C770" s="7" t="s">
        <v>29</v>
      </c>
      <c r="D770" s="7">
        <v>10</v>
      </c>
      <c r="E770" s="7">
        <v>2</v>
      </c>
      <c r="F770" s="21">
        <v>6406.41</v>
      </c>
      <c r="G770" s="7" t="s">
        <v>15</v>
      </c>
      <c r="H770" s="7" t="s">
        <v>11</v>
      </c>
      <c r="I770" s="7" t="s">
        <v>275</v>
      </c>
      <c r="J770">
        <f t="shared" ref="J770:J833" si="26">ROUND(AVERAGE(B:B),0)</f>
        <v>1983</v>
      </c>
      <c r="K770" s="7"/>
      <c r="L770" s="7"/>
      <c r="M770" s="7"/>
      <c r="O770" s="18" t="str">
        <f>_xlfn.CONCAT(Table1[[#This Row],[date]]," ", Table1[[#This Row],[month]]," ",Table1[[#This Row],[year]])</f>
        <v>10 Dec 1985</v>
      </c>
      <c r="P770">
        <f t="shared" si="25"/>
        <v>37</v>
      </c>
    </row>
    <row r="771" spans="1:16" x14ac:dyDescent="0.3">
      <c r="A771" s="9" t="s">
        <v>801</v>
      </c>
      <c r="B771" s="7">
        <v>1970</v>
      </c>
      <c r="C771" s="7" t="s">
        <v>34</v>
      </c>
      <c r="D771" s="7">
        <v>20</v>
      </c>
      <c r="E771" s="7">
        <v>0</v>
      </c>
      <c r="F771" s="21">
        <v>6407.05</v>
      </c>
      <c r="G771" s="7" t="s">
        <v>10</v>
      </c>
      <c r="H771" s="7" t="s">
        <v>15</v>
      </c>
      <c r="I771" s="7" t="s">
        <v>12</v>
      </c>
      <c r="J771">
        <f t="shared" si="26"/>
        <v>1983</v>
      </c>
      <c r="K771" s="7"/>
      <c r="L771" s="7"/>
      <c r="M771" s="7"/>
      <c r="O771" s="18" t="str">
        <f>_xlfn.CONCAT(Table1[[#This Row],[date]]," ", Table1[[#This Row],[month]]," ",Table1[[#This Row],[year]])</f>
        <v>20 Aug 1970</v>
      </c>
      <c r="P771">
        <f t="shared" ref="P771:P834" si="27">DATEDIF(O771,"8-6-2023","y")</f>
        <v>52</v>
      </c>
    </row>
    <row r="772" spans="1:16" x14ac:dyDescent="0.3">
      <c r="A772" s="9" t="s">
        <v>802</v>
      </c>
      <c r="B772" s="7">
        <v>1971</v>
      </c>
      <c r="C772" s="7" t="s">
        <v>34</v>
      </c>
      <c r="D772" s="7">
        <v>22</v>
      </c>
      <c r="E772" s="7">
        <v>0</v>
      </c>
      <c r="F772" s="21">
        <v>6412.34</v>
      </c>
      <c r="G772" s="7" t="s">
        <v>10</v>
      </c>
      <c r="H772" s="7" t="s">
        <v>11</v>
      </c>
      <c r="I772" s="7" t="s">
        <v>12</v>
      </c>
      <c r="J772">
        <f t="shared" si="26"/>
        <v>1983</v>
      </c>
      <c r="K772" s="7"/>
      <c r="L772" s="7"/>
      <c r="M772" s="7"/>
      <c r="O772" s="18" t="str">
        <f>_xlfn.CONCAT(Table1[[#This Row],[date]]," ", Table1[[#This Row],[month]]," ",Table1[[#This Row],[year]])</f>
        <v>22 Aug 1971</v>
      </c>
      <c r="P772">
        <f t="shared" si="27"/>
        <v>51</v>
      </c>
    </row>
    <row r="773" spans="1:16" x14ac:dyDescent="0.3">
      <c r="A773" s="9" t="s">
        <v>803</v>
      </c>
      <c r="B773" s="7">
        <v>1987</v>
      </c>
      <c r="C773" s="7" t="s">
        <v>19</v>
      </c>
      <c r="D773" s="7">
        <v>4</v>
      </c>
      <c r="E773" s="7">
        <v>3</v>
      </c>
      <c r="F773" s="21">
        <v>6414.18</v>
      </c>
      <c r="G773" s="7" t="s">
        <v>10</v>
      </c>
      <c r="H773" s="7" t="s">
        <v>10</v>
      </c>
      <c r="I773" s="7" t="s">
        <v>41</v>
      </c>
      <c r="J773">
        <f t="shared" si="26"/>
        <v>1983</v>
      </c>
      <c r="K773" s="7"/>
      <c r="L773" s="7"/>
      <c r="M773" s="7"/>
      <c r="O773" s="18" t="str">
        <f>_xlfn.CONCAT(Table1[[#This Row],[date]]," ", Table1[[#This Row],[month]]," ",Table1[[#This Row],[year]])</f>
        <v>4 Sep 1987</v>
      </c>
      <c r="P773">
        <f t="shared" si="27"/>
        <v>35</v>
      </c>
    </row>
    <row r="774" spans="1:16" x14ac:dyDescent="0.3">
      <c r="A774" s="9" t="s">
        <v>804</v>
      </c>
      <c r="B774" s="7">
        <v>1976</v>
      </c>
      <c r="C774" s="7" t="s">
        <v>29</v>
      </c>
      <c r="D774" s="7">
        <v>30</v>
      </c>
      <c r="E774" s="7">
        <v>2</v>
      </c>
      <c r="F774" s="21">
        <v>6417.28</v>
      </c>
      <c r="G774" s="7" t="s">
        <v>10</v>
      </c>
      <c r="H774" s="7" t="s">
        <v>11</v>
      </c>
      <c r="I774" s="7" t="s">
        <v>12</v>
      </c>
      <c r="J774">
        <f t="shared" si="26"/>
        <v>1983</v>
      </c>
      <c r="K774" s="7"/>
      <c r="L774" s="7"/>
      <c r="M774" s="7"/>
      <c r="O774" s="18" t="str">
        <f>_xlfn.CONCAT(Table1[[#This Row],[date]]," ", Table1[[#This Row],[month]]," ",Table1[[#This Row],[year]])</f>
        <v>30 Dec 1976</v>
      </c>
      <c r="P774">
        <f t="shared" si="27"/>
        <v>46</v>
      </c>
    </row>
    <row r="775" spans="1:16" x14ac:dyDescent="0.3">
      <c r="A775" s="9" t="s">
        <v>805</v>
      </c>
      <c r="B775" s="7">
        <v>1975</v>
      </c>
      <c r="C775" s="7" t="s">
        <v>34</v>
      </c>
      <c r="D775" s="7">
        <v>5</v>
      </c>
      <c r="E775" s="7">
        <v>1</v>
      </c>
      <c r="F775" s="21">
        <v>6423.48</v>
      </c>
      <c r="G775" s="7" t="s">
        <v>10</v>
      </c>
      <c r="H775" s="7" t="s">
        <v>11</v>
      </c>
      <c r="I775" s="7" t="s">
        <v>12</v>
      </c>
      <c r="J775">
        <f t="shared" si="26"/>
        <v>1983</v>
      </c>
      <c r="K775" s="7"/>
      <c r="L775" s="7"/>
      <c r="M775" s="7"/>
      <c r="O775" s="18" t="str">
        <f>_xlfn.CONCAT(Table1[[#This Row],[date]]," ", Table1[[#This Row],[month]]," ",Table1[[#This Row],[year]])</f>
        <v>5 Aug 1975</v>
      </c>
      <c r="P775">
        <f t="shared" si="27"/>
        <v>47</v>
      </c>
    </row>
    <row r="776" spans="1:16" x14ac:dyDescent="0.3">
      <c r="A776" s="9" t="s">
        <v>806</v>
      </c>
      <c r="B776" s="7">
        <v>1985</v>
      </c>
      <c r="C776" s="7" t="s">
        <v>9</v>
      </c>
      <c r="D776" s="7">
        <v>22</v>
      </c>
      <c r="E776" s="7">
        <v>3</v>
      </c>
      <c r="F776" s="21">
        <v>6435.62</v>
      </c>
      <c r="G776" s="7" t="s">
        <v>11</v>
      </c>
      <c r="H776" s="7" t="s">
        <v>10</v>
      </c>
      <c r="I776" s="7" t="s">
        <v>12</v>
      </c>
      <c r="J776">
        <f t="shared" si="26"/>
        <v>1983</v>
      </c>
      <c r="K776" s="7"/>
      <c r="L776" s="7"/>
      <c r="M776" s="7"/>
      <c r="O776" s="18" t="str">
        <f>_xlfn.CONCAT(Table1[[#This Row],[date]]," ", Table1[[#This Row],[month]]," ",Table1[[#This Row],[year]])</f>
        <v>22 Jul 1985</v>
      </c>
      <c r="P776">
        <f t="shared" si="27"/>
        <v>37</v>
      </c>
    </row>
    <row r="777" spans="1:16" x14ac:dyDescent="0.3">
      <c r="A777" s="9" t="s">
        <v>807</v>
      </c>
      <c r="B777" s="7">
        <v>1984</v>
      </c>
      <c r="C777" s="7" t="s">
        <v>34</v>
      </c>
      <c r="D777" s="7">
        <v>26</v>
      </c>
      <c r="E777" s="7">
        <v>2</v>
      </c>
      <c r="F777" s="21">
        <v>6455.86</v>
      </c>
      <c r="G777" s="7" t="s">
        <v>11</v>
      </c>
      <c r="H777" s="7" t="s">
        <v>11</v>
      </c>
      <c r="I777" s="7" t="s">
        <v>22</v>
      </c>
      <c r="J777">
        <f t="shared" si="26"/>
        <v>1983</v>
      </c>
      <c r="K777" s="7"/>
      <c r="L777" s="7"/>
      <c r="M777" s="7"/>
      <c r="O777" s="18" t="str">
        <f>_xlfn.CONCAT(Table1[[#This Row],[date]]," ", Table1[[#This Row],[month]]," ",Table1[[#This Row],[year]])</f>
        <v>26 Aug 1984</v>
      </c>
      <c r="P777">
        <f t="shared" si="27"/>
        <v>38</v>
      </c>
    </row>
    <row r="778" spans="1:16" x14ac:dyDescent="0.3">
      <c r="A778" s="9" t="s">
        <v>808</v>
      </c>
      <c r="B778" s="7">
        <v>1984</v>
      </c>
      <c r="C778" s="7" t="s">
        <v>14</v>
      </c>
      <c r="D778" s="7">
        <v>1</v>
      </c>
      <c r="E778" s="7">
        <v>2</v>
      </c>
      <c r="F778" s="21">
        <v>6457.84</v>
      </c>
      <c r="G778" s="7" t="s">
        <v>10</v>
      </c>
      <c r="H778" s="7" t="s">
        <v>11</v>
      </c>
      <c r="I778" s="7" t="s">
        <v>22</v>
      </c>
      <c r="J778">
        <f t="shared" si="26"/>
        <v>1983</v>
      </c>
      <c r="K778" s="7"/>
      <c r="L778" s="7"/>
      <c r="M778" s="7"/>
      <c r="O778" s="18" t="str">
        <f>_xlfn.CONCAT(Table1[[#This Row],[date]]," ", Table1[[#This Row],[month]]," ",Table1[[#This Row],[year]])</f>
        <v>1 Nov 1984</v>
      </c>
      <c r="P778">
        <f t="shared" si="27"/>
        <v>38</v>
      </c>
    </row>
    <row r="779" spans="1:16" x14ac:dyDescent="0.3">
      <c r="A779" s="9" t="s">
        <v>809</v>
      </c>
      <c r="B779" s="7">
        <v>1981</v>
      </c>
      <c r="C779" s="7" t="s">
        <v>9</v>
      </c>
      <c r="D779" s="7">
        <v>27</v>
      </c>
      <c r="E779" s="7">
        <v>1</v>
      </c>
      <c r="F779" s="21">
        <v>6473.15</v>
      </c>
      <c r="G779" s="7" t="s">
        <v>10</v>
      </c>
      <c r="H779" s="7" t="s">
        <v>10</v>
      </c>
      <c r="I779" s="7" t="s">
        <v>12</v>
      </c>
      <c r="J779">
        <f t="shared" si="26"/>
        <v>1983</v>
      </c>
      <c r="K779" s="7"/>
      <c r="L779" s="7"/>
      <c r="M779" s="7"/>
      <c r="O779" s="18" t="str">
        <f>_xlfn.CONCAT(Table1[[#This Row],[date]]," ", Table1[[#This Row],[month]]," ",Table1[[#This Row],[year]])</f>
        <v>27 Jul 1981</v>
      </c>
      <c r="P779">
        <f t="shared" si="27"/>
        <v>41</v>
      </c>
    </row>
    <row r="780" spans="1:16" x14ac:dyDescent="0.3">
      <c r="A780" s="9" t="s">
        <v>810</v>
      </c>
      <c r="B780" s="7">
        <v>1980</v>
      </c>
      <c r="C780" s="7" t="s">
        <v>17</v>
      </c>
      <c r="D780" s="7">
        <v>8</v>
      </c>
      <c r="E780" s="7">
        <v>0</v>
      </c>
      <c r="F780" s="21">
        <v>6474.01</v>
      </c>
      <c r="G780" s="7" t="s">
        <v>10</v>
      </c>
      <c r="H780" s="7" t="s">
        <v>11</v>
      </c>
      <c r="I780" s="7" t="s">
        <v>41</v>
      </c>
      <c r="J780">
        <f t="shared" si="26"/>
        <v>1983</v>
      </c>
      <c r="K780" s="7"/>
      <c r="L780" s="7"/>
      <c r="M780" s="7"/>
      <c r="O780" s="18" t="str">
        <f>_xlfn.CONCAT(Table1[[#This Row],[date]]," ", Table1[[#This Row],[month]]," ",Table1[[#This Row],[year]])</f>
        <v>8 Jun 1980</v>
      </c>
      <c r="P780">
        <f t="shared" si="27"/>
        <v>43</v>
      </c>
    </row>
    <row r="781" spans="1:16" x14ac:dyDescent="0.3">
      <c r="A781" s="9" t="s">
        <v>811</v>
      </c>
      <c r="B781" s="7">
        <v>1970</v>
      </c>
      <c r="C781" s="7" t="s">
        <v>29</v>
      </c>
      <c r="D781" s="7">
        <v>1</v>
      </c>
      <c r="E781" s="7">
        <v>0</v>
      </c>
      <c r="F781" s="21">
        <v>6481.67</v>
      </c>
      <c r="G781" s="7" t="s">
        <v>10</v>
      </c>
      <c r="H781" s="7" t="s">
        <v>10</v>
      </c>
      <c r="I781" s="7" t="s">
        <v>12</v>
      </c>
      <c r="J781">
        <f t="shared" si="26"/>
        <v>1983</v>
      </c>
      <c r="K781" s="7"/>
      <c r="L781" s="7"/>
      <c r="M781" s="7"/>
      <c r="O781" s="18" t="str">
        <f>_xlfn.CONCAT(Table1[[#This Row],[date]]," ", Table1[[#This Row],[month]]," ",Table1[[#This Row],[year]])</f>
        <v>1 Dec 1970</v>
      </c>
      <c r="P781">
        <f t="shared" si="27"/>
        <v>52</v>
      </c>
    </row>
    <row r="782" spans="1:16" x14ac:dyDescent="0.3">
      <c r="A782" s="9" t="s">
        <v>812</v>
      </c>
      <c r="B782" s="7">
        <v>1982</v>
      </c>
      <c r="C782" s="7" t="s">
        <v>36</v>
      </c>
      <c r="D782" s="7">
        <v>9</v>
      </c>
      <c r="E782" s="7">
        <v>1</v>
      </c>
      <c r="F782" s="21">
        <v>6496.89</v>
      </c>
      <c r="G782" s="7" t="s">
        <v>10</v>
      </c>
      <c r="H782" s="7" t="s">
        <v>11</v>
      </c>
      <c r="I782" s="7" t="s">
        <v>41</v>
      </c>
      <c r="J782">
        <f t="shared" si="26"/>
        <v>1983</v>
      </c>
      <c r="K782" s="7"/>
      <c r="L782" s="7"/>
      <c r="M782" s="7"/>
      <c r="O782" s="18" t="str">
        <f>_xlfn.CONCAT(Table1[[#This Row],[date]]," ", Table1[[#This Row],[month]]," ",Table1[[#This Row],[year]])</f>
        <v>9 Oct 1982</v>
      </c>
      <c r="P782">
        <f t="shared" si="27"/>
        <v>40</v>
      </c>
    </row>
    <row r="783" spans="1:16" x14ac:dyDescent="0.3">
      <c r="A783" s="9" t="s">
        <v>813</v>
      </c>
      <c r="B783" s="7">
        <v>1982</v>
      </c>
      <c r="C783" s="7" t="s">
        <v>34</v>
      </c>
      <c r="D783" s="7">
        <v>28</v>
      </c>
      <c r="E783" s="7">
        <v>1</v>
      </c>
      <c r="F783" s="21">
        <v>6500.24</v>
      </c>
      <c r="G783" s="7" t="s">
        <v>10</v>
      </c>
      <c r="H783" s="7" t="s">
        <v>10</v>
      </c>
      <c r="I783" s="7" t="s">
        <v>12</v>
      </c>
      <c r="J783">
        <f t="shared" si="26"/>
        <v>1983</v>
      </c>
      <c r="K783" s="7"/>
      <c r="L783" s="7"/>
      <c r="M783" s="7"/>
      <c r="O783" s="18" t="str">
        <f>_xlfn.CONCAT(Table1[[#This Row],[date]]," ", Table1[[#This Row],[month]]," ",Table1[[#This Row],[year]])</f>
        <v>28 Aug 1982</v>
      </c>
      <c r="P783">
        <f t="shared" si="27"/>
        <v>40</v>
      </c>
    </row>
    <row r="784" spans="1:16" x14ac:dyDescent="0.3">
      <c r="A784" s="9" t="s">
        <v>814</v>
      </c>
      <c r="B784" s="7">
        <v>1994</v>
      </c>
      <c r="C784" s="7" t="s">
        <v>9</v>
      </c>
      <c r="D784" s="7">
        <v>7</v>
      </c>
      <c r="E784" s="7">
        <v>0</v>
      </c>
      <c r="F784" s="21">
        <v>6512.24</v>
      </c>
      <c r="G784" s="7" t="s">
        <v>10</v>
      </c>
      <c r="H784" s="7" t="s">
        <v>15</v>
      </c>
      <c r="I784" s="7" t="s">
        <v>299</v>
      </c>
      <c r="J784">
        <f t="shared" si="26"/>
        <v>1983</v>
      </c>
      <c r="K784" s="7"/>
      <c r="L784" s="7"/>
      <c r="M784" s="7"/>
      <c r="O784" s="18" t="str">
        <f>_xlfn.CONCAT(Table1[[#This Row],[date]]," ", Table1[[#This Row],[month]]," ",Table1[[#This Row],[year]])</f>
        <v>7 Jul 1994</v>
      </c>
      <c r="P784">
        <f t="shared" si="27"/>
        <v>28</v>
      </c>
    </row>
    <row r="785" spans="1:16" x14ac:dyDescent="0.3">
      <c r="A785" s="9" t="s">
        <v>815</v>
      </c>
      <c r="B785" s="7">
        <v>1976</v>
      </c>
      <c r="C785" s="7" t="s">
        <v>36</v>
      </c>
      <c r="D785" s="7">
        <v>23</v>
      </c>
      <c r="E785" s="7">
        <v>2</v>
      </c>
      <c r="F785" s="21">
        <v>6529.21</v>
      </c>
      <c r="G785" s="7" t="s">
        <v>10</v>
      </c>
      <c r="H785" s="7" t="s">
        <v>15</v>
      </c>
      <c r="I785" s="7" t="s">
        <v>12</v>
      </c>
      <c r="J785">
        <f t="shared" si="26"/>
        <v>1983</v>
      </c>
      <c r="K785" s="7"/>
      <c r="L785" s="7"/>
      <c r="M785" s="7"/>
      <c r="O785" s="18" t="str">
        <f>_xlfn.CONCAT(Table1[[#This Row],[date]]," ", Table1[[#This Row],[month]]," ",Table1[[#This Row],[year]])</f>
        <v>23 Oct 1976</v>
      </c>
      <c r="P785">
        <f t="shared" si="27"/>
        <v>46</v>
      </c>
    </row>
    <row r="786" spans="1:16" x14ac:dyDescent="0.3">
      <c r="A786" s="9" t="s">
        <v>816</v>
      </c>
      <c r="B786" s="7">
        <v>1982</v>
      </c>
      <c r="C786" s="7" t="s">
        <v>34</v>
      </c>
      <c r="D786" s="7">
        <v>12</v>
      </c>
      <c r="E786" s="7">
        <v>3</v>
      </c>
      <c r="F786" s="21">
        <v>6532.04</v>
      </c>
      <c r="G786" s="7" t="s">
        <v>10</v>
      </c>
      <c r="H786" s="7" t="s">
        <v>15</v>
      </c>
      <c r="I786" s="7" t="s">
        <v>12</v>
      </c>
      <c r="J786">
        <f t="shared" si="26"/>
        <v>1983</v>
      </c>
      <c r="K786" s="7"/>
      <c r="L786" s="7"/>
      <c r="M786" s="7"/>
      <c r="O786" s="18" t="str">
        <f>_xlfn.CONCAT(Table1[[#This Row],[date]]," ", Table1[[#This Row],[month]]," ",Table1[[#This Row],[year]])</f>
        <v>12 Aug 1982</v>
      </c>
      <c r="P786">
        <f t="shared" si="27"/>
        <v>40</v>
      </c>
    </row>
    <row r="787" spans="1:16" x14ac:dyDescent="0.3">
      <c r="A787" s="9" t="s">
        <v>817</v>
      </c>
      <c r="B787" s="7">
        <v>1982</v>
      </c>
      <c r="C787" s="7" t="s">
        <v>36</v>
      </c>
      <c r="D787" s="7">
        <v>2</v>
      </c>
      <c r="E787" s="7">
        <v>3</v>
      </c>
      <c r="F787" s="21">
        <v>6536.68</v>
      </c>
      <c r="G787" s="7" t="s">
        <v>10</v>
      </c>
      <c r="H787" s="7" t="s">
        <v>10</v>
      </c>
      <c r="I787" s="7" t="s">
        <v>22</v>
      </c>
      <c r="J787">
        <f t="shared" si="26"/>
        <v>1983</v>
      </c>
      <c r="K787" s="7"/>
      <c r="L787" s="7"/>
      <c r="M787" s="7"/>
      <c r="O787" s="18" t="str">
        <f>_xlfn.CONCAT(Table1[[#This Row],[date]]," ", Table1[[#This Row],[month]]," ",Table1[[#This Row],[year]])</f>
        <v>2 Oct 1982</v>
      </c>
      <c r="P787">
        <f t="shared" si="27"/>
        <v>40</v>
      </c>
    </row>
    <row r="788" spans="1:16" x14ac:dyDescent="0.3">
      <c r="A788" s="9" t="s">
        <v>818</v>
      </c>
      <c r="B788" s="7">
        <v>1969</v>
      </c>
      <c r="C788" s="7" t="s">
        <v>29</v>
      </c>
      <c r="D788" s="7">
        <v>3</v>
      </c>
      <c r="E788" s="7">
        <v>0</v>
      </c>
      <c r="F788" s="21">
        <v>6546.16</v>
      </c>
      <c r="G788" s="7" t="s">
        <v>10</v>
      </c>
      <c r="H788" s="7" t="s">
        <v>11</v>
      </c>
      <c r="I788" s="7" t="s">
        <v>12</v>
      </c>
      <c r="J788">
        <f t="shared" si="26"/>
        <v>1983</v>
      </c>
      <c r="K788" s="7"/>
      <c r="L788" s="7"/>
      <c r="M788" s="7"/>
      <c r="O788" s="18" t="str">
        <f>_xlfn.CONCAT(Table1[[#This Row],[date]]," ", Table1[[#This Row],[month]]," ",Table1[[#This Row],[year]])</f>
        <v>3 Dec 1969</v>
      </c>
      <c r="P788">
        <f t="shared" si="27"/>
        <v>53</v>
      </c>
    </row>
    <row r="789" spans="1:16" x14ac:dyDescent="0.3">
      <c r="A789" s="9" t="s">
        <v>819</v>
      </c>
      <c r="B789" s="7">
        <v>1986</v>
      </c>
      <c r="C789" s="7" t="s">
        <v>29</v>
      </c>
      <c r="D789" s="7">
        <v>18</v>
      </c>
      <c r="E789" s="7">
        <v>3</v>
      </c>
      <c r="F789" s="21">
        <v>6548.2</v>
      </c>
      <c r="G789" s="7" t="s">
        <v>10</v>
      </c>
      <c r="H789" s="7" t="s">
        <v>11</v>
      </c>
      <c r="I789" s="7" t="s">
        <v>22</v>
      </c>
      <c r="J789">
        <f t="shared" si="26"/>
        <v>1983</v>
      </c>
      <c r="K789" s="7"/>
      <c r="L789" s="7"/>
      <c r="M789" s="7"/>
      <c r="O789" s="18" t="str">
        <f>_xlfn.CONCAT(Table1[[#This Row],[date]]," ", Table1[[#This Row],[month]]," ",Table1[[#This Row],[year]])</f>
        <v>18 Dec 1986</v>
      </c>
      <c r="P789">
        <f t="shared" si="27"/>
        <v>36</v>
      </c>
    </row>
    <row r="790" spans="1:16" x14ac:dyDescent="0.3">
      <c r="A790" s="9" t="s">
        <v>820</v>
      </c>
      <c r="B790" s="7">
        <v>1989</v>
      </c>
      <c r="C790" s="7" t="s">
        <v>34</v>
      </c>
      <c r="D790" s="7">
        <v>6</v>
      </c>
      <c r="E790" s="7">
        <v>3</v>
      </c>
      <c r="F790" s="21">
        <v>6551.75</v>
      </c>
      <c r="G790" s="7" t="s">
        <v>10</v>
      </c>
      <c r="H790" s="7" t="s">
        <v>10</v>
      </c>
      <c r="I790" s="7" t="s">
        <v>246</v>
      </c>
      <c r="J790">
        <f t="shared" si="26"/>
        <v>1983</v>
      </c>
      <c r="K790" s="7"/>
      <c r="L790" s="7"/>
      <c r="M790" s="7"/>
      <c r="O790" s="18" t="str">
        <f>_xlfn.CONCAT(Table1[[#This Row],[date]]," ", Table1[[#This Row],[month]]," ",Table1[[#This Row],[year]])</f>
        <v>6 Aug 1989</v>
      </c>
      <c r="P790">
        <f t="shared" si="27"/>
        <v>33</v>
      </c>
    </row>
    <row r="791" spans="1:16" x14ac:dyDescent="0.3">
      <c r="A791" s="9" t="s">
        <v>821</v>
      </c>
      <c r="B791" s="7">
        <v>1968</v>
      </c>
      <c r="C791" s="7" t="s">
        <v>29</v>
      </c>
      <c r="D791" s="7">
        <v>11</v>
      </c>
      <c r="E791" s="7">
        <v>0</v>
      </c>
      <c r="F791" s="21">
        <v>6552.01</v>
      </c>
      <c r="G791" s="7" t="s">
        <v>11</v>
      </c>
      <c r="H791" s="7" t="s">
        <v>10</v>
      </c>
      <c r="I791" s="7" t="s">
        <v>12</v>
      </c>
      <c r="J791">
        <f t="shared" si="26"/>
        <v>1983</v>
      </c>
      <c r="K791" s="7"/>
      <c r="L791" s="7"/>
      <c r="M791" s="7"/>
      <c r="O791" s="18" t="str">
        <f>_xlfn.CONCAT(Table1[[#This Row],[date]]," ", Table1[[#This Row],[month]]," ",Table1[[#This Row],[year]])</f>
        <v>11 Dec 1968</v>
      </c>
      <c r="P791">
        <f t="shared" si="27"/>
        <v>54</v>
      </c>
    </row>
    <row r="792" spans="1:16" x14ac:dyDescent="0.3">
      <c r="A792" s="9" t="s">
        <v>822</v>
      </c>
      <c r="B792" s="7">
        <v>1984</v>
      </c>
      <c r="C792" s="7" t="s">
        <v>19</v>
      </c>
      <c r="D792" s="7">
        <v>20</v>
      </c>
      <c r="E792" s="7">
        <v>1</v>
      </c>
      <c r="F792" s="21">
        <v>6555.07</v>
      </c>
      <c r="G792" s="7" t="s">
        <v>10</v>
      </c>
      <c r="H792" s="7" t="s">
        <v>10</v>
      </c>
      <c r="I792" s="7" t="s">
        <v>246</v>
      </c>
      <c r="J792">
        <f t="shared" si="26"/>
        <v>1983</v>
      </c>
      <c r="K792" s="7"/>
      <c r="L792" s="7"/>
      <c r="M792" s="7"/>
      <c r="O792" s="18" t="str">
        <f>_xlfn.CONCAT(Table1[[#This Row],[date]]," ", Table1[[#This Row],[month]]," ",Table1[[#This Row],[year]])</f>
        <v>20 Sep 1984</v>
      </c>
      <c r="P792">
        <f t="shared" si="27"/>
        <v>38</v>
      </c>
    </row>
    <row r="793" spans="1:16" x14ac:dyDescent="0.3">
      <c r="A793" s="9" t="s">
        <v>823</v>
      </c>
      <c r="B793" s="7">
        <v>1981</v>
      </c>
      <c r="C793" s="7" t="s">
        <v>9</v>
      </c>
      <c r="D793" s="7">
        <v>20</v>
      </c>
      <c r="E793" s="7">
        <v>0</v>
      </c>
      <c r="F793" s="21">
        <v>6571.02</v>
      </c>
      <c r="G793" s="7" t="s">
        <v>10</v>
      </c>
      <c r="H793" s="7" t="s">
        <v>15</v>
      </c>
      <c r="I793" s="7" t="s">
        <v>22</v>
      </c>
      <c r="J793">
        <f t="shared" si="26"/>
        <v>1983</v>
      </c>
      <c r="K793" s="7"/>
      <c r="L793" s="7"/>
      <c r="M793" s="7"/>
      <c r="O793" s="18" t="str">
        <f>_xlfn.CONCAT(Table1[[#This Row],[date]]," ", Table1[[#This Row],[month]]," ",Table1[[#This Row],[year]])</f>
        <v>20 Jul 1981</v>
      </c>
      <c r="P793">
        <f t="shared" si="27"/>
        <v>41</v>
      </c>
    </row>
    <row r="794" spans="1:16" x14ac:dyDescent="0.3">
      <c r="A794" s="9" t="s">
        <v>824</v>
      </c>
      <c r="B794" s="7">
        <v>1984</v>
      </c>
      <c r="C794" s="7" t="s">
        <v>36</v>
      </c>
      <c r="D794" s="7">
        <v>5</v>
      </c>
      <c r="E794" s="7">
        <v>2</v>
      </c>
      <c r="F794" s="21">
        <v>6571.54</v>
      </c>
      <c r="G794" s="7" t="s">
        <v>10</v>
      </c>
      <c r="H794" s="7" t="s">
        <v>11</v>
      </c>
      <c r="I794" s="7" t="s">
        <v>41</v>
      </c>
      <c r="J794">
        <f t="shared" si="26"/>
        <v>1983</v>
      </c>
      <c r="K794" s="7"/>
      <c r="L794" s="7"/>
      <c r="M794" s="7"/>
      <c r="O794" s="18" t="str">
        <f>_xlfn.CONCAT(Table1[[#This Row],[date]]," ", Table1[[#This Row],[month]]," ",Table1[[#This Row],[year]])</f>
        <v>5 Oct 1984</v>
      </c>
      <c r="P794">
        <f t="shared" si="27"/>
        <v>38</v>
      </c>
    </row>
    <row r="795" spans="1:16" x14ac:dyDescent="0.3">
      <c r="A795" s="9" t="s">
        <v>825</v>
      </c>
      <c r="B795" s="7">
        <v>1982</v>
      </c>
      <c r="C795" s="7" t="s">
        <v>14</v>
      </c>
      <c r="D795" s="7">
        <v>22</v>
      </c>
      <c r="E795" s="7">
        <v>2</v>
      </c>
      <c r="F795" s="21">
        <v>6593.51</v>
      </c>
      <c r="G795" s="7" t="s">
        <v>10</v>
      </c>
      <c r="H795" s="7" t="s">
        <v>15</v>
      </c>
      <c r="I795" s="7" t="s">
        <v>12</v>
      </c>
      <c r="J795">
        <f t="shared" si="26"/>
        <v>1983</v>
      </c>
      <c r="K795" s="7"/>
      <c r="L795" s="7"/>
      <c r="M795" s="7"/>
      <c r="O795" s="18" t="str">
        <f>_xlfn.CONCAT(Table1[[#This Row],[date]]," ", Table1[[#This Row],[month]]," ",Table1[[#This Row],[year]])</f>
        <v>22 Nov 1982</v>
      </c>
      <c r="P795">
        <f t="shared" si="27"/>
        <v>40</v>
      </c>
    </row>
    <row r="796" spans="1:16" x14ac:dyDescent="0.3">
      <c r="A796" s="9" t="s">
        <v>826</v>
      </c>
      <c r="B796" s="7">
        <v>1982</v>
      </c>
      <c r="C796" s="7" t="s">
        <v>29</v>
      </c>
      <c r="D796" s="7">
        <v>29</v>
      </c>
      <c r="E796" s="7">
        <v>1</v>
      </c>
      <c r="F796" s="21">
        <v>6600.21</v>
      </c>
      <c r="G796" s="7" t="s">
        <v>11</v>
      </c>
      <c r="H796" s="7" t="s">
        <v>10</v>
      </c>
      <c r="I796" s="7" t="s">
        <v>167</v>
      </c>
      <c r="J796">
        <f t="shared" si="26"/>
        <v>1983</v>
      </c>
      <c r="K796" s="7"/>
      <c r="L796" s="7"/>
      <c r="M796" s="7"/>
      <c r="O796" s="18" t="str">
        <f>_xlfn.CONCAT(Table1[[#This Row],[date]]," ", Table1[[#This Row],[month]]," ",Table1[[#This Row],[year]])</f>
        <v>29 Dec 1982</v>
      </c>
      <c r="P796">
        <f t="shared" si="27"/>
        <v>40</v>
      </c>
    </row>
    <row r="797" spans="1:16" x14ac:dyDescent="0.3">
      <c r="A797" s="9" t="s">
        <v>827</v>
      </c>
      <c r="B797" s="7">
        <v>1982</v>
      </c>
      <c r="C797" s="7" t="s">
        <v>14</v>
      </c>
      <c r="D797" s="7">
        <v>7</v>
      </c>
      <c r="E797" s="7">
        <v>2</v>
      </c>
      <c r="F797" s="21">
        <v>6600.36</v>
      </c>
      <c r="G797" s="7" t="s">
        <v>10</v>
      </c>
      <c r="H797" s="7" t="s">
        <v>11</v>
      </c>
      <c r="I797" s="7" t="s">
        <v>41</v>
      </c>
      <c r="J797">
        <f t="shared" si="26"/>
        <v>1983</v>
      </c>
      <c r="K797" s="7"/>
      <c r="L797" s="7"/>
      <c r="M797" s="7"/>
      <c r="O797" s="18" t="str">
        <f>_xlfn.CONCAT(Table1[[#This Row],[date]]," ", Table1[[#This Row],[month]]," ",Table1[[#This Row],[year]])</f>
        <v>7 Nov 1982</v>
      </c>
      <c r="P797">
        <f t="shared" si="27"/>
        <v>40</v>
      </c>
    </row>
    <row r="798" spans="1:16" x14ac:dyDescent="0.3">
      <c r="A798" s="9" t="s">
        <v>828</v>
      </c>
      <c r="B798" s="7">
        <v>1982</v>
      </c>
      <c r="C798" s="7" t="s">
        <v>34</v>
      </c>
      <c r="D798" s="7">
        <v>28</v>
      </c>
      <c r="E798" s="7">
        <v>1</v>
      </c>
      <c r="F798" s="21">
        <v>6610.11</v>
      </c>
      <c r="G798" s="7" t="s">
        <v>11</v>
      </c>
      <c r="H798" s="7" t="s">
        <v>10</v>
      </c>
      <c r="I798" s="7" t="s">
        <v>163</v>
      </c>
      <c r="J798">
        <f t="shared" si="26"/>
        <v>1983</v>
      </c>
      <c r="K798" s="7"/>
      <c r="L798" s="7"/>
      <c r="M798" s="7"/>
      <c r="O798" s="18" t="str">
        <f>_xlfn.CONCAT(Table1[[#This Row],[date]]," ", Table1[[#This Row],[month]]," ",Table1[[#This Row],[year]])</f>
        <v>28 Aug 1982</v>
      </c>
      <c r="P798">
        <f t="shared" si="27"/>
        <v>40</v>
      </c>
    </row>
    <row r="799" spans="1:16" x14ac:dyDescent="0.3">
      <c r="A799" s="9" t="s">
        <v>829</v>
      </c>
      <c r="B799" s="7">
        <v>1973</v>
      </c>
      <c r="C799" s="7" t="s">
        <v>34</v>
      </c>
      <c r="D799" s="7">
        <v>29</v>
      </c>
      <c r="E799" s="7">
        <v>0</v>
      </c>
      <c r="F799" s="21">
        <v>6630.31</v>
      </c>
      <c r="G799" s="7" t="s">
        <v>10</v>
      </c>
      <c r="H799" s="7" t="s">
        <v>15</v>
      </c>
      <c r="I799" s="7" t="s">
        <v>12</v>
      </c>
      <c r="J799">
        <f t="shared" si="26"/>
        <v>1983</v>
      </c>
      <c r="K799" s="7"/>
      <c r="L799" s="7"/>
      <c r="M799" s="7"/>
      <c r="O799" s="18" t="str">
        <f>_xlfn.CONCAT(Table1[[#This Row],[date]]," ", Table1[[#This Row],[month]]," ",Table1[[#This Row],[year]])</f>
        <v>29 Aug 1973</v>
      </c>
      <c r="P799">
        <f t="shared" si="27"/>
        <v>49</v>
      </c>
    </row>
    <row r="800" spans="1:16" x14ac:dyDescent="0.3">
      <c r="A800" s="9" t="s">
        <v>830</v>
      </c>
      <c r="B800" s="7">
        <v>2003</v>
      </c>
      <c r="C800" s="7" t="s">
        <v>19</v>
      </c>
      <c r="D800" s="7">
        <v>4</v>
      </c>
      <c r="E800" s="7">
        <v>0</v>
      </c>
      <c r="F800" s="21">
        <v>6638.16</v>
      </c>
      <c r="G800" s="7" t="s">
        <v>10</v>
      </c>
      <c r="H800" s="7" t="s">
        <v>15</v>
      </c>
      <c r="I800" s="7" t="s">
        <v>22</v>
      </c>
      <c r="J800">
        <f t="shared" si="26"/>
        <v>1983</v>
      </c>
      <c r="K800" s="7"/>
      <c r="L800" s="7"/>
      <c r="M800" s="7"/>
      <c r="O800" s="18" t="str">
        <f>_xlfn.CONCAT(Table1[[#This Row],[date]]," ", Table1[[#This Row],[month]]," ",Table1[[#This Row],[year]])</f>
        <v>4 Sep 2003</v>
      </c>
      <c r="P800">
        <f t="shared" si="27"/>
        <v>19</v>
      </c>
    </row>
    <row r="801" spans="1:16" x14ac:dyDescent="0.3">
      <c r="A801" s="9" t="s">
        <v>831</v>
      </c>
      <c r="B801" s="7">
        <v>1990</v>
      </c>
      <c r="C801" s="7" t="s">
        <v>17</v>
      </c>
      <c r="D801" s="7">
        <v>6</v>
      </c>
      <c r="E801" s="7">
        <v>3</v>
      </c>
      <c r="F801" s="21">
        <v>6639.3</v>
      </c>
      <c r="G801" s="7" t="s">
        <v>10</v>
      </c>
      <c r="H801" s="7" t="s">
        <v>10</v>
      </c>
      <c r="I801" s="7" t="s">
        <v>299</v>
      </c>
      <c r="J801">
        <f t="shared" si="26"/>
        <v>1983</v>
      </c>
      <c r="K801" s="7"/>
      <c r="L801" s="7"/>
      <c r="M801" s="7"/>
      <c r="O801" s="18" t="str">
        <f>_xlfn.CONCAT(Table1[[#This Row],[date]]," ", Table1[[#This Row],[month]]," ",Table1[[#This Row],[year]])</f>
        <v>6 Jun 1990</v>
      </c>
      <c r="P801">
        <f t="shared" si="27"/>
        <v>33</v>
      </c>
    </row>
    <row r="802" spans="1:16" x14ac:dyDescent="0.3">
      <c r="A802" s="9" t="s">
        <v>832</v>
      </c>
      <c r="B802" s="7">
        <v>1984</v>
      </c>
      <c r="C802" s="7" t="s">
        <v>29</v>
      </c>
      <c r="D802" s="7">
        <v>8</v>
      </c>
      <c r="E802" s="7">
        <v>2</v>
      </c>
      <c r="F802" s="21">
        <v>6640.54</v>
      </c>
      <c r="G802" s="7" t="s">
        <v>10</v>
      </c>
      <c r="H802" s="7" t="s">
        <v>11</v>
      </c>
      <c r="I802" s="7" t="s">
        <v>165</v>
      </c>
      <c r="J802">
        <f t="shared" si="26"/>
        <v>1983</v>
      </c>
      <c r="K802" s="7"/>
      <c r="L802" s="7"/>
      <c r="M802" s="7"/>
      <c r="O802" s="18" t="str">
        <f>_xlfn.CONCAT(Table1[[#This Row],[date]]," ", Table1[[#This Row],[month]]," ",Table1[[#This Row],[year]])</f>
        <v>8 Dec 1984</v>
      </c>
      <c r="P802">
        <f t="shared" si="27"/>
        <v>38</v>
      </c>
    </row>
    <row r="803" spans="1:16" x14ac:dyDescent="0.3">
      <c r="A803" s="9" t="s">
        <v>833</v>
      </c>
      <c r="B803" s="7">
        <v>1970</v>
      </c>
      <c r="C803" s="7" t="s">
        <v>14</v>
      </c>
      <c r="D803" s="7">
        <v>8</v>
      </c>
      <c r="E803" s="7">
        <v>0</v>
      </c>
      <c r="F803" s="21">
        <v>6651.26</v>
      </c>
      <c r="G803" s="7" t="s">
        <v>10</v>
      </c>
      <c r="H803" s="7" t="s">
        <v>11</v>
      </c>
      <c r="I803" s="7" t="s">
        <v>12</v>
      </c>
      <c r="J803">
        <f t="shared" si="26"/>
        <v>1983</v>
      </c>
      <c r="K803" s="7"/>
      <c r="L803" s="7"/>
      <c r="M803" s="7"/>
      <c r="O803" s="18" t="str">
        <f>_xlfn.CONCAT(Table1[[#This Row],[date]]," ", Table1[[#This Row],[month]]," ",Table1[[#This Row],[year]])</f>
        <v>8 Nov 1970</v>
      </c>
      <c r="P803">
        <f t="shared" si="27"/>
        <v>52</v>
      </c>
    </row>
    <row r="804" spans="1:16" x14ac:dyDescent="0.3">
      <c r="A804" s="9" t="s">
        <v>834</v>
      </c>
      <c r="B804" s="7">
        <v>1984</v>
      </c>
      <c r="C804" s="7" t="s">
        <v>9</v>
      </c>
      <c r="D804" s="7">
        <v>1</v>
      </c>
      <c r="E804" s="7">
        <v>3</v>
      </c>
      <c r="F804" s="21">
        <v>6652.53</v>
      </c>
      <c r="G804" s="7" t="s">
        <v>11</v>
      </c>
      <c r="H804" s="7" t="s">
        <v>10</v>
      </c>
      <c r="I804" s="7" t="s">
        <v>12</v>
      </c>
      <c r="J804">
        <f t="shared" si="26"/>
        <v>1983</v>
      </c>
      <c r="K804" s="7"/>
      <c r="L804" s="7"/>
      <c r="M804" s="7"/>
      <c r="O804" s="18" t="str">
        <f>_xlfn.CONCAT(Table1[[#This Row],[date]]," ", Table1[[#This Row],[month]]," ",Table1[[#This Row],[year]])</f>
        <v>1 Jul 1984</v>
      </c>
      <c r="P804">
        <f t="shared" si="27"/>
        <v>38</v>
      </c>
    </row>
    <row r="805" spans="1:16" x14ac:dyDescent="0.3">
      <c r="A805" s="9" t="s">
        <v>835</v>
      </c>
      <c r="B805" s="7">
        <v>1989</v>
      </c>
      <c r="C805" s="7" t="s">
        <v>14</v>
      </c>
      <c r="D805" s="7">
        <v>19</v>
      </c>
      <c r="E805" s="7">
        <v>5</v>
      </c>
      <c r="F805" s="21">
        <v>6653.79</v>
      </c>
      <c r="G805" s="7" t="s">
        <v>10</v>
      </c>
      <c r="H805" s="7" t="s">
        <v>15</v>
      </c>
      <c r="I805" s="7" t="s">
        <v>12</v>
      </c>
      <c r="J805">
        <f t="shared" si="26"/>
        <v>1983</v>
      </c>
      <c r="K805" s="7"/>
      <c r="L805" s="7"/>
      <c r="M805" s="7"/>
      <c r="O805" s="18" t="str">
        <f>_xlfn.CONCAT(Table1[[#This Row],[date]]," ", Table1[[#This Row],[month]]," ",Table1[[#This Row],[year]])</f>
        <v>19 Nov 1989</v>
      </c>
      <c r="P805">
        <f t="shared" si="27"/>
        <v>33</v>
      </c>
    </row>
    <row r="806" spans="1:16" x14ac:dyDescent="0.3">
      <c r="A806" s="9" t="s">
        <v>836</v>
      </c>
      <c r="B806" s="7">
        <v>1982</v>
      </c>
      <c r="C806" s="7" t="s">
        <v>19</v>
      </c>
      <c r="D806" s="7">
        <v>27</v>
      </c>
      <c r="E806" s="7">
        <v>3</v>
      </c>
      <c r="F806" s="21">
        <v>6664.32</v>
      </c>
      <c r="G806" s="7" t="s">
        <v>10</v>
      </c>
      <c r="H806" s="7" t="s">
        <v>10</v>
      </c>
      <c r="I806" s="7" t="s">
        <v>12</v>
      </c>
      <c r="J806">
        <f t="shared" si="26"/>
        <v>1983</v>
      </c>
      <c r="K806" s="7"/>
      <c r="L806" s="7"/>
      <c r="M806" s="7"/>
      <c r="O806" s="18" t="str">
        <f>_xlfn.CONCAT(Table1[[#This Row],[date]]," ", Table1[[#This Row],[month]]," ",Table1[[#This Row],[year]])</f>
        <v>27 Sep 1982</v>
      </c>
      <c r="P806">
        <f t="shared" si="27"/>
        <v>40</v>
      </c>
    </row>
    <row r="807" spans="1:16" x14ac:dyDescent="0.3">
      <c r="A807" s="9" t="s">
        <v>837</v>
      </c>
      <c r="B807" s="7">
        <v>1981</v>
      </c>
      <c r="C807" s="7" t="s">
        <v>19</v>
      </c>
      <c r="D807" s="7">
        <v>17</v>
      </c>
      <c r="E807" s="7">
        <v>1</v>
      </c>
      <c r="F807" s="21">
        <v>6664.69</v>
      </c>
      <c r="G807" s="7" t="s">
        <v>11</v>
      </c>
      <c r="H807" s="7" t="s">
        <v>15</v>
      </c>
      <c r="I807" s="7" t="s">
        <v>22</v>
      </c>
      <c r="J807">
        <f t="shared" si="26"/>
        <v>1983</v>
      </c>
      <c r="K807" s="7"/>
      <c r="L807" s="7"/>
      <c r="M807" s="7"/>
      <c r="O807" s="18" t="str">
        <f>_xlfn.CONCAT(Table1[[#This Row],[date]]," ", Table1[[#This Row],[month]]," ",Table1[[#This Row],[year]])</f>
        <v>17 Sep 1981</v>
      </c>
      <c r="P807">
        <f t="shared" si="27"/>
        <v>41</v>
      </c>
    </row>
    <row r="808" spans="1:16" x14ac:dyDescent="0.3">
      <c r="A808" s="9" t="s">
        <v>838</v>
      </c>
      <c r="B808" s="7">
        <v>1989</v>
      </c>
      <c r="C808" s="7" t="s">
        <v>36</v>
      </c>
      <c r="D808" s="7">
        <v>20</v>
      </c>
      <c r="E808" s="7">
        <v>5</v>
      </c>
      <c r="F808" s="21">
        <v>6666.24</v>
      </c>
      <c r="G808" s="7" t="s">
        <v>11</v>
      </c>
      <c r="H808" s="7" t="s">
        <v>15</v>
      </c>
      <c r="I808" s="7" t="s">
        <v>41</v>
      </c>
      <c r="J808">
        <f t="shared" si="26"/>
        <v>1983</v>
      </c>
      <c r="K808" s="7"/>
      <c r="L808" s="7"/>
      <c r="M808" s="7"/>
      <c r="O808" s="18" t="str">
        <f>_xlfn.CONCAT(Table1[[#This Row],[date]]," ", Table1[[#This Row],[month]]," ",Table1[[#This Row],[year]])</f>
        <v>20 Oct 1989</v>
      </c>
      <c r="P808">
        <f t="shared" si="27"/>
        <v>33</v>
      </c>
    </row>
    <row r="809" spans="1:16" x14ac:dyDescent="0.3">
      <c r="A809" s="9" t="s">
        <v>839</v>
      </c>
      <c r="B809" s="7">
        <v>1985</v>
      </c>
      <c r="C809" s="7" t="s">
        <v>9</v>
      </c>
      <c r="D809" s="7">
        <v>9</v>
      </c>
      <c r="E809" s="7">
        <v>2</v>
      </c>
      <c r="F809" s="21">
        <v>6686.43</v>
      </c>
      <c r="G809" s="7" t="s">
        <v>10</v>
      </c>
      <c r="H809" s="7" t="s">
        <v>11</v>
      </c>
      <c r="I809" s="7" t="s">
        <v>22</v>
      </c>
      <c r="J809">
        <f t="shared" si="26"/>
        <v>1983</v>
      </c>
      <c r="K809" s="7"/>
      <c r="L809" s="7"/>
      <c r="M809" s="7"/>
      <c r="O809" s="18" t="str">
        <f>_xlfn.CONCAT(Table1[[#This Row],[date]]," ", Table1[[#This Row],[month]]," ",Table1[[#This Row],[year]])</f>
        <v>9 Jul 1985</v>
      </c>
      <c r="P809">
        <f t="shared" si="27"/>
        <v>37</v>
      </c>
    </row>
    <row r="810" spans="1:16" x14ac:dyDescent="0.3">
      <c r="A810" s="9" t="s">
        <v>840</v>
      </c>
      <c r="B810" s="7">
        <v>1968</v>
      </c>
      <c r="C810" s="7" t="s">
        <v>9</v>
      </c>
      <c r="D810" s="7">
        <v>13</v>
      </c>
      <c r="E810" s="7">
        <v>0</v>
      </c>
      <c r="F810" s="21">
        <v>6700.56</v>
      </c>
      <c r="G810" s="7" t="s">
        <v>11</v>
      </c>
      <c r="H810" s="7" t="s">
        <v>15</v>
      </c>
      <c r="I810" s="7" t="s">
        <v>22</v>
      </c>
      <c r="J810">
        <f t="shared" si="26"/>
        <v>1983</v>
      </c>
      <c r="K810" s="7"/>
      <c r="L810" s="7"/>
      <c r="M810" s="7"/>
      <c r="O810" s="18" t="str">
        <f>_xlfn.CONCAT(Table1[[#This Row],[date]]," ", Table1[[#This Row],[month]]," ",Table1[[#This Row],[year]])</f>
        <v>13 Jul 1968</v>
      </c>
      <c r="P810">
        <f t="shared" si="27"/>
        <v>54</v>
      </c>
    </row>
    <row r="811" spans="1:16" x14ac:dyDescent="0.3">
      <c r="A811" s="9" t="s">
        <v>841</v>
      </c>
      <c r="B811" s="7">
        <v>1971</v>
      </c>
      <c r="C811" s="7" t="s">
        <v>29</v>
      </c>
      <c r="D811" s="7">
        <v>12</v>
      </c>
      <c r="E811" s="7">
        <v>0</v>
      </c>
      <c r="F811" s="21">
        <v>6706.47</v>
      </c>
      <c r="G811" s="7" t="s">
        <v>10</v>
      </c>
      <c r="H811" s="7" t="s">
        <v>15</v>
      </c>
      <c r="I811" s="7" t="s">
        <v>12</v>
      </c>
      <c r="J811">
        <f t="shared" si="26"/>
        <v>1983</v>
      </c>
      <c r="K811" s="7"/>
      <c r="L811" s="7"/>
      <c r="M811" s="7"/>
      <c r="O811" s="18" t="str">
        <f>_xlfn.CONCAT(Table1[[#This Row],[date]]," ", Table1[[#This Row],[month]]," ",Table1[[#This Row],[year]])</f>
        <v>12 Dec 1971</v>
      </c>
      <c r="P811">
        <f t="shared" si="27"/>
        <v>51</v>
      </c>
    </row>
    <row r="812" spans="1:16" x14ac:dyDescent="0.3">
      <c r="A812" s="9" t="s">
        <v>842</v>
      </c>
      <c r="B812" s="7">
        <v>1983</v>
      </c>
      <c r="C812" s="7" t="s">
        <v>17</v>
      </c>
      <c r="D812" s="7">
        <v>12</v>
      </c>
      <c r="E812" s="7">
        <v>2</v>
      </c>
      <c r="F812" s="21">
        <v>6710.19</v>
      </c>
      <c r="G812" s="7" t="s">
        <v>11</v>
      </c>
      <c r="H812" s="7" t="s">
        <v>11</v>
      </c>
      <c r="I812" s="7" t="s">
        <v>22</v>
      </c>
      <c r="J812">
        <f t="shared" si="26"/>
        <v>1983</v>
      </c>
      <c r="K812" s="7"/>
      <c r="L812" s="7"/>
      <c r="M812" s="7"/>
      <c r="O812" s="18" t="str">
        <f>_xlfn.CONCAT(Table1[[#This Row],[date]]," ", Table1[[#This Row],[month]]," ",Table1[[#This Row],[year]])</f>
        <v>12 Jun 1983</v>
      </c>
      <c r="P812">
        <f t="shared" si="27"/>
        <v>39</v>
      </c>
    </row>
    <row r="813" spans="1:16" x14ac:dyDescent="0.3">
      <c r="A813" s="9" t="s">
        <v>843</v>
      </c>
      <c r="B813" s="7">
        <v>1994</v>
      </c>
      <c r="C813" s="7" t="s">
        <v>17</v>
      </c>
      <c r="D813" s="7">
        <v>13</v>
      </c>
      <c r="E813" s="7">
        <v>0</v>
      </c>
      <c r="F813" s="21">
        <v>6721.37</v>
      </c>
      <c r="G813" s="7" t="s">
        <v>10</v>
      </c>
      <c r="H813" s="7" t="s">
        <v>15</v>
      </c>
      <c r="I813" s="7" t="s">
        <v>22</v>
      </c>
      <c r="J813">
        <f t="shared" si="26"/>
        <v>1983</v>
      </c>
      <c r="K813" s="7"/>
      <c r="L813" s="7"/>
      <c r="M813" s="7"/>
      <c r="O813" s="18" t="str">
        <f>_xlfn.CONCAT(Table1[[#This Row],[date]]," ", Table1[[#This Row],[month]]," ",Table1[[#This Row],[year]])</f>
        <v>13 Jun 1994</v>
      </c>
      <c r="P813">
        <f t="shared" si="27"/>
        <v>28</v>
      </c>
    </row>
    <row r="814" spans="1:16" x14ac:dyDescent="0.3">
      <c r="A814" s="9" t="s">
        <v>844</v>
      </c>
      <c r="B814" s="7">
        <v>1978</v>
      </c>
      <c r="C814" s="7" t="s">
        <v>36</v>
      </c>
      <c r="D814" s="7">
        <v>21</v>
      </c>
      <c r="E814" s="7">
        <v>2</v>
      </c>
      <c r="F814" s="21">
        <v>6737.98</v>
      </c>
      <c r="G814" s="7" t="s">
        <v>10</v>
      </c>
      <c r="H814" s="7" t="s">
        <v>11</v>
      </c>
      <c r="I814" s="7" t="s">
        <v>12</v>
      </c>
      <c r="J814">
        <f t="shared" si="26"/>
        <v>1983</v>
      </c>
      <c r="K814" s="7"/>
      <c r="L814" s="7"/>
      <c r="M814" s="7"/>
      <c r="O814" s="18" t="str">
        <f>_xlfn.CONCAT(Table1[[#This Row],[date]]," ", Table1[[#This Row],[month]]," ",Table1[[#This Row],[year]])</f>
        <v>21 Oct 1978</v>
      </c>
      <c r="P814">
        <f t="shared" si="27"/>
        <v>44</v>
      </c>
    </row>
    <row r="815" spans="1:16" x14ac:dyDescent="0.3">
      <c r="A815" s="9" t="s">
        <v>845</v>
      </c>
      <c r="B815" s="7">
        <v>1968</v>
      </c>
      <c r="C815" s="7" t="s">
        <v>9</v>
      </c>
      <c r="D815" s="7">
        <v>18</v>
      </c>
      <c r="E815" s="7">
        <v>0</v>
      </c>
      <c r="F815" s="21">
        <v>6738.84</v>
      </c>
      <c r="G815" s="7" t="s">
        <v>11</v>
      </c>
      <c r="H815" s="7" t="s">
        <v>15</v>
      </c>
      <c r="I815" s="7" t="s">
        <v>22</v>
      </c>
      <c r="J815">
        <f t="shared" si="26"/>
        <v>1983</v>
      </c>
      <c r="K815" s="7"/>
      <c r="L815" s="7"/>
      <c r="M815" s="7"/>
      <c r="O815" s="18" t="str">
        <f>_xlfn.CONCAT(Table1[[#This Row],[date]]," ", Table1[[#This Row],[month]]," ",Table1[[#This Row],[year]])</f>
        <v>18 Jul 1968</v>
      </c>
      <c r="P815">
        <f t="shared" si="27"/>
        <v>54</v>
      </c>
    </row>
    <row r="816" spans="1:16" x14ac:dyDescent="0.3">
      <c r="A816" s="9" t="s">
        <v>846</v>
      </c>
      <c r="B816" s="7">
        <v>1986</v>
      </c>
      <c r="C816" s="7" t="s">
        <v>34</v>
      </c>
      <c r="D816" s="7">
        <v>7</v>
      </c>
      <c r="E816" s="7">
        <v>3</v>
      </c>
      <c r="F816" s="21">
        <v>6746.74</v>
      </c>
      <c r="G816" s="7" t="s">
        <v>11</v>
      </c>
      <c r="H816" s="7" t="s">
        <v>10</v>
      </c>
      <c r="I816" s="7" t="s">
        <v>167</v>
      </c>
      <c r="J816">
        <f t="shared" si="26"/>
        <v>1983</v>
      </c>
      <c r="K816" s="7"/>
      <c r="L816" s="7"/>
      <c r="M816" s="7"/>
      <c r="O816" s="18" t="str">
        <f>_xlfn.CONCAT(Table1[[#This Row],[date]]," ", Table1[[#This Row],[month]]," ",Table1[[#This Row],[year]])</f>
        <v>7 Aug 1986</v>
      </c>
      <c r="P816">
        <f t="shared" si="27"/>
        <v>36</v>
      </c>
    </row>
    <row r="817" spans="1:16" x14ac:dyDescent="0.3">
      <c r="A817" s="9" t="s">
        <v>847</v>
      </c>
      <c r="B817" s="7">
        <v>1986</v>
      </c>
      <c r="C817" s="7" t="s">
        <v>17</v>
      </c>
      <c r="D817" s="7">
        <v>5</v>
      </c>
      <c r="E817" s="7">
        <v>3</v>
      </c>
      <c r="F817" s="21">
        <v>6748.59</v>
      </c>
      <c r="G817" s="7" t="s">
        <v>11</v>
      </c>
      <c r="H817" s="7" t="s">
        <v>15</v>
      </c>
      <c r="I817" s="7" t="s">
        <v>167</v>
      </c>
      <c r="J817">
        <f t="shared" si="26"/>
        <v>1983</v>
      </c>
      <c r="K817" s="7"/>
      <c r="L817" s="7"/>
      <c r="M817" s="7"/>
      <c r="O817" s="18" t="str">
        <f>_xlfn.CONCAT(Table1[[#This Row],[date]]," ", Table1[[#This Row],[month]]," ",Table1[[#This Row],[year]])</f>
        <v>5 Jun 1986</v>
      </c>
      <c r="P817">
        <f t="shared" si="27"/>
        <v>37</v>
      </c>
    </row>
    <row r="818" spans="1:16" x14ac:dyDescent="0.3">
      <c r="A818" s="9" t="s">
        <v>848</v>
      </c>
      <c r="B818" s="7">
        <v>1970</v>
      </c>
      <c r="C818" s="7" t="s">
        <v>17</v>
      </c>
      <c r="D818" s="7">
        <v>17</v>
      </c>
      <c r="E818" s="7">
        <v>0</v>
      </c>
      <c r="F818" s="21">
        <v>6749.63</v>
      </c>
      <c r="G818" s="7" t="s">
        <v>10</v>
      </c>
      <c r="H818" s="7" t="s">
        <v>15</v>
      </c>
      <c r="I818" s="7" t="s">
        <v>12</v>
      </c>
      <c r="J818">
        <f t="shared" si="26"/>
        <v>1983</v>
      </c>
      <c r="K818" s="7"/>
      <c r="L818" s="7"/>
      <c r="M818" s="7"/>
      <c r="O818" s="18" t="str">
        <f>_xlfn.CONCAT(Table1[[#This Row],[date]]," ", Table1[[#This Row],[month]]," ",Table1[[#This Row],[year]])</f>
        <v>17 Jun 1970</v>
      </c>
      <c r="P818">
        <f t="shared" si="27"/>
        <v>52</v>
      </c>
    </row>
    <row r="819" spans="1:16" x14ac:dyDescent="0.3">
      <c r="A819" s="9" t="s">
        <v>849</v>
      </c>
      <c r="B819" s="7">
        <v>1966</v>
      </c>
      <c r="C819" s="7" t="s">
        <v>29</v>
      </c>
      <c r="D819" s="7">
        <v>9</v>
      </c>
      <c r="E819" s="7">
        <v>0</v>
      </c>
      <c r="F819" s="21">
        <v>6750.27</v>
      </c>
      <c r="G819" s="7" t="s">
        <v>11</v>
      </c>
      <c r="H819" s="7" t="s">
        <v>10</v>
      </c>
      <c r="I819" s="7" t="s">
        <v>12</v>
      </c>
      <c r="J819">
        <f t="shared" si="26"/>
        <v>1983</v>
      </c>
      <c r="K819" s="7"/>
      <c r="L819" s="7"/>
      <c r="M819" s="7"/>
      <c r="O819" s="18" t="str">
        <f>_xlfn.CONCAT(Table1[[#This Row],[date]]," ", Table1[[#This Row],[month]]," ",Table1[[#This Row],[year]])</f>
        <v>9 Dec 1966</v>
      </c>
      <c r="P819">
        <f t="shared" si="27"/>
        <v>56</v>
      </c>
    </row>
    <row r="820" spans="1:16" x14ac:dyDescent="0.3">
      <c r="A820" s="9" t="s">
        <v>850</v>
      </c>
      <c r="B820" s="7">
        <v>1988</v>
      </c>
      <c r="C820" s="7" t="s">
        <v>36</v>
      </c>
      <c r="D820" s="7">
        <v>10</v>
      </c>
      <c r="E820" s="7">
        <v>3</v>
      </c>
      <c r="F820" s="21">
        <v>6753.04</v>
      </c>
      <c r="G820" s="7" t="s">
        <v>10</v>
      </c>
      <c r="H820" s="7" t="s">
        <v>10</v>
      </c>
      <c r="I820" s="7" t="s">
        <v>246</v>
      </c>
      <c r="J820">
        <f t="shared" si="26"/>
        <v>1983</v>
      </c>
      <c r="K820" s="7"/>
      <c r="L820" s="7"/>
      <c r="M820" s="7"/>
      <c r="O820" s="18" t="str">
        <f>_xlfn.CONCAT(Table1[[#This Row],[date]]," ", Table1[[#This Row],[month]]," ",Table1[[#This Row],[year]])</f>
        <v>10 Oct 1988</v>
      </c>
      <c r="P820">
        <f t="shared" si="27"/>
        <v>34</v>
      </c>
    </row>
    <row r="821" spans="1:16" x14ac:dyDescent="0.3">
      <c r="A821" s="9" t="s">
        <v>851</v>
      </c>
      <c r="B821" s="7">
        <v>1981</v>
      </c>
      <c r="C821" s="7" t="s">
        <v>19</v>
      </c>
      <c r="D821" s="7">
        <v>21</v>
      </c>
      <c r="E821" s="7">
        <v>1</v>
      </c>
      <c r="F821" s="21">
        <v>6770.19</v>
      </c>
      <c r="G821" s="7" t="s">
        <v>10</v>
      </c>
      <c r="H821" s="7" t="s">
        <v>11</v>
      </c>
      <c r="I821" s="7" t="s">
        <v>12</v>
      </c>
      <c r="J821">
        <f t="shared" si="26"/>
        <v>1983</v>
      </c>
      <c r="K821" s="7"/>
      <c r="L821" s="7"/>
      <c r="M821" s="7"/>
      <c r="O821" s="18" t="str">
        <f>_xlfn.CONCAT(Table1[[#This Row],[date]]," ", Table1[[#This Row],[month]]," ",Table1[[#This Row],[year]])</f>
        <v>21 Sep 1981</v>
      </c>
      <c r="P821">
        <f t="shared" si="27"/>
        <v>41</v>
      </c>
    </row>
    <row r="822" spans="1:16" x14ac:dyDescent="0.3">
      <c r="A822" s="9" t="s">
        <v>852</v>
      </c>
      <c r="B822" s="7">
        <v>1981</v>
      </c>
      <c r="C822" s="7" t="s">
        <v>19</v>
      </c>
      <c r="D822" s="7">
        <v>3</v>
      </c>
      <c r="E822" s="7">
        <v>1</v>
      </c>
      <c r="F822" s="21">
        <v>6775.96</v>
      </c>
      <c r="G822" s="7" t="s">
        <v>10</v>
      </c>
      <c r="H822" s="7" t="s">
        <v>11</v>
      </c>
      <c r="I822" s="7" t="s">
        <v>41</v>
      </c>
      <c r="J822">
        <f t="shared" si="26"/>
        <v>1983</v>
      </c>
      <c r="K822" s="7"/>
      <c r="L822" s="7"/>
      <c r="M822" s="7"/>
      <c r="O822" s="18" t="str">
        <f>_xlfn.CONCAT(Table1[[#This Row],[date]]," ", Table1[[#This Row],[month]]," ",Table1[[#This Row],[year]])</f>
        <v>3 Sep 1981</v>
      </c>
      <c r="P822">
        <f t="shared" si="27"/>
        <v>41</v>
      </c>
    </row>
    <row r="823" spans="1:16" x14ac:dyDescent="0.3">
      <c r="A823" s="9" t="s">
        <v>853</v>
      </c>
      <c r="B823" s="7">
        <v>1981</v>
      </c>
      <c r="C823" s="7" t="s">
        <v>36</v>
      </c>
      <c r="D823" s="7">
        <v>8</v>
      </c>
      <c r="E823" s="7">
        <v>1</v>
      </c>
      <c r="F823" s="21">
        <v>6781.35</v>
      </c>
      <c r="G823" s="7" t="s">
        <v>10</v>
      </c>
      <c r="H823" s="7" t="s">
        <v>15</v>
      </c>
      <c r="I823" s="7" t="s">
        <v>12</v>
      </c>
      <c r="J823">
        <f t="shared" si="26"/>
        <v>1983</v>
      </c>
      <c r="K823" s="7"/>
      <c r="L823" s="7"/>
      <c r="M823" s="7"/>
      <c r="O823" s="18" t="str">
        <f>_xlfn.CONCAT(Table1[[#This Row],[date]]," ", Table1[[#This Row],[month]]," ",Table1[[#This Row],[year]])</f>
        <v>8 Oct 1981</v>
      </c>
      <c r="P823">
        <f t="shared" si="27"/>
        <v>41</v>
      </c>
    </row>
    <row r="824" spans="1:16" x14ac:dyDescent="0.3">
      <c r="A824" s="9" t="s">
        <v>854</v>
      </c>
      <c r="B824" s="7">
        <v>1980</v>
      </c>
      <c r="C824" s="7" t="s">
        <v>14</v>
      </c>
      <c r="D824" s="7">
        <v>23</v>
      </c>
      <c r="E824" s="7">
        <v>2</v>
      </c>
      <c r="F824" s="21">
        <v>6781.52</v>
      </c>
      <c r="G824" s="7" t="s">
        <v>10</v>
      </c>
      <c r="H824" s="7" t="s">
        <v>10</v>
      </c>
      <c r="I824" s="7" t="s">
        <v>12</v>
      </c>
      <c r="J824">
        <f t="shared" si="26"/>
        <v>1983</v>
      </c>
      <c r="K824" s="7"/>
      <c r="L824" s="7"/>
      <c r="M824" s="7"/>
      <c r="O824" s="18" t="str">
        <f>_xlfn.CONCAT(Table1[[#This Row],[date]]," ", Table1[[#This Row],[month]]," ",Table1[[#This Row],[year]])</f>
        <v>23 Nov 1980</v>
      </c>
      <c r="P824">
        <f t="shared" si="27"/>
        <v>42</v>
      </c>
    </row>
    <row r="825" spans="1:16" x14ac:dyDescent="0.3">
      <c r="A825" s="9" t="s">
        <v>855</v>
      </c>
      <c r="B825" s="7">
        <v>1985</v>
      </c>
      <c r="C825" s="7" t="s">
        <v>29</v>
      </c>
      <c r="D825" s="7">
        <v>24</v>
      </c>
      <c r="E825" s="7">
        <v>3</v>
      </c>
      <c r="F825" s="21">
        <v>6796.86</v>
      </c>
      <c r="G825" s="7" t="s">
        <v>11</v>
      </c>
      <c r="H825" s="7" t="s">
        <v>11</v>
      </c>
      <c r="I825" s="7" t="s">
        <v>22</v>
      </c>
      <c r="J825">
        <f t="shared" si="26"/>
        <v>1983</v>
      </c>
      <c r="K825" s="7"/>
      <c r="L825" s="7"/>
      <c r="M825" s="7"/>
      <c r="O825" s="18" t="str">
        <f>_xlfn.CONCAT(Table1[[#This Row],[date]]," ", Table1[[#This Row],[month]]," ",Table1[[#This Row],[year]])</f>
        <v>24 Dec 1985</v>
      </c>
      <c r="P825">
        <f t="shared" si="27"/>
        <v>37</v>
      </c>
    </row>
    <row r="826" spans="1:16" x14ac:dyDescent="0.3">
      <c r="A826" s="9" t="s">
        <v>856</v>
      </c>
      <c r="B826" s="7">
        <v>1991</v>
      </c>
      <c r="C826" s="7" t="s">
        <v>17</v>
      </c>
      <c r="D826" s="7">
        <v>29</v>
      </c>
      <c r="E826" s="7">
        <v>5</v>
      </c>
      <c r="F826" s="21">
        <v>6799.46</v>
      </c>
      <c r="G826" s="7" t="s">
        <v>15</v>
      </c>
      <c r="H826" s="7" t="s">
        <v>10</v>
      </c>
      <c r="I826" s="7" t="s">
        <v>275</v>
      </c>
      <c r="J826">
        <f t="shared" si="26"/>
        <v>1983</v>
      </c>
      <c r="K826" s="7"/>
      <c r="L826" s="7"/>
      <c r="M826" s="7"/>
      <c r="O826" s="18" t="str">
        <f>_xlfn.CONCAT(Table1[[#This Row],[date]]," ", Table1[[#This Row],[month]]," ",Table1[[#This Row],[year]])</f>
        <v>29 Jun 1991</v>
      </c>
      <c r="P826">
        <f t="shared" si="27"/>
        <v>31</v>
      </c>
    </row>
    <row r="827" spans="1:16" x14ac:dyDescent="0.3">
      <c r="A827" s="9" t="s">
        <v>857</v>
      </c>
      <c r="B827" s="7">
        <v>1975</v>
      </c>
      <c r="C827" s="7" t="s">
        <v>34</v>
      </c>
      <c r="D827" s="7">
        <v>17</v>
      </c>
      <c r="E827" s="7">
        <v>1</v>
      </c>
      <c r="F827" s="21">
        <v>6809.46</v>
      </c>
      <c r="G827" s="7" t="s">
        <v>10</v>
      </c>
      <c r="H827" s="7" t="s">
        <v>15</v>
      </c>
      <c r="I827" s="7" t="s">
        <v>22</v>
      </c>
      <c r="J827">
        <f t="shared" si="26"/>
        <v>1983</v>
      </c>
      <c r="K827" s="7"/>
      <c r="L827" s="7"/>
      <c r="M827" s="7"/>
      <c r="O827" s="18" t="str">
        <f>_xlfn.CONCAT(Table1[[#This Row],[date]]," ", Table1[[#This Row],[month]]," ",Table1[[#This Row],[year]])</f>
        <v>17 Aug 1975</v>
      </c>
      <c r="P827">
        <f t="shared" si="27"/>
        <v>47</v>
      </c>
    </row>
    <row r="828" spans="1:16" x14ac:dyDescent="0.3">
      <c r="A828" s="9" t="s">
        <v>858</v>
      </c>
      <c r="B828" s="7">
        <v>1994</v>
      </c>
      <c r="C828" s="7" t="s">
        <v>9</v>
      </c>
      <c r="D828" s="7">
        <v>8</v>
      </c>
      <c r="E828" s="7">
        <v>0</v>
      </c>
      <c r="F828" s="21">
        <v>6827.69</v>
      </c>
      <c r="G828" s="7" t="s">
        <v>10</v>
      </c>
      <c r="H828" s="7" t="s">
        <v>10</v>
      </c>
      <c r="I828" s="7" t="s">
        <v>299</v>
      </c>
      <c r="J828">
        <f t="shared" si="26"/>
        <v>1983</v>
      </c>
      <c r="K828" s="7"/>
      <c r="L828" s="7"/>
      <c r="M828" s="7"/>
      <c r="O828" s="18" t="str">
        <f>_xlfn.CONCAT(Table1[[#This Row],[date]]," ", Table1[[#This Row],[month]]," ",Table1[[#This Row],[year]])</f>
        <v>8 Jul 1994</v>
      </c>
      <c r="P828">
        <f t="shared" si="27"/>
        <v>28</v>
      </c>
    </row>
    <row r="829" spans="1:16" x14ac:dyDescent="0.3">
      <c r="A829" s="9" t="s">
        <v>859</v>
      </c>
      <c r="B829" s="7">
        <v>1979</v>
      </c>
      <c r="C829" s="7" t="s">
        <v>9</v>
      </c>
      <c r="D829" s="7">
        <v>15</v>
      </c>
      <c r="E829" s="7">
        <v>0</v>
      </c>
      <c r="F829" s="21">
        <v>6837.37</v>
      </c>
      <c r="G829" s="7" t="s">
        <v>11</v>
      </c>
      <c r="H829" s="7" t="s">
        <v>15</v>
      </c>
      <c r="I829" s="7" t="s">
        <v>167</v>
      </c>
      <c r="J829">
        <f t="shared" si="26"/>
        <v>1983</v>
      </c>
      <c r="K829" s="7"/>
      <c r="L829" s="7"/>
      <c r="M829" s="7"/>
      <c r="O829" s="18" t="str">
        <f>_xlfn.CONCAT(Table1[[#This Row],[date]]," ", Table1[[#This Row],[month]]," ",Table1[[#This Row],[year]])</f>
        <v>15 Jul 1979</v>
      </c>
      <c r="P829">
        <f t="shared" si="27"/>
        <v>43</v>
      </c>
    </row>
    <row r="830" spans="1:16" x14ac:dyDescent="0.3">
      <c r="A830" s="9" t="s">
        <v>860</v>
      </c>
      <c r="B830" s="7">
        <v>2000</v>
      </c>
      <c r="C830" s="7" t="s">
        <v>14</v>
      </c>
      <c r="D830" s="7">
        <v>30</v>
      </c>
      <c r="E830" s="7">
        <v>0</v>
      </c>
      <c r="F830" s="21">
        <v>6842.28</v>
      </c>
      <c r="G830" s="7" t="s">
        <v>10</v>
      </c>
      <c r="H830" s="7" t="s">
        <v>15</v>
      </c>
      <c r="I830" s="7" t="s">
        <v>22</v>
      </c>
      <c r="J830">
        <f t="shared" si="26"/>
        <v>1983</v>
      </c>
      <c r="K830" s="7"/>
      <c r="L830" s="7"/>
      <c r="M830" s="7"/>
      <c r="O830" s="18" t="str">
        <f>_xlfn.CONCAT(Table1[[#This Row],[date]]," ", Table1[[#This Row],[month]]," ",Table1[[#This Row],[year]])</f>
        <v>30 Nov 2000</v>
      </c>
      <c r="P830">
        <f t="shared" si="27"/>
        <v>22</v>
      </c>
    </row>
    <row r="831" spans="1:16" x14ac:dyDescent="0.3">
      <c r="A831" s="9" t="s">
        <v>861</v>
      </c>
      <c r="B831" s="7">
        <v>1977</v>
      </c>
      <c r="C831" s="7" t="s">
        <v>17</v>
      </c>
      <c r="D831" s="7">
        <v>15</v>
      </c>
      <c r="E831" s="7">
        <v>2</v>
      </c>
      <c r="F831" s="21">
        <v>6843.17</v>
      </c>
      <c r="G831" s="7" t="s">
        <v>10</v>
      </c>
      <c r="H831" s="7" t="s">
        <v>15</v>
      </c>
      <c r="I831" s="7" t="s">
        <v>12</v>
      </c>
      <c r="J831">
        <f t="shared" si="26"/>
        <v>1983</v>
      </c>
      <c r="K831" s="7"/>
      <c r="L831" s="7"/>
      <c r="M831" s="7"/>
      <c r="O831" s="18" t="str">
        <f>_xlfn.CONCAT(Table1[[#This Row],[date]]," ", Table1[[#This Row],[month]]," ",Table1[[#This Row],[year]])</f>
        <v>15 Jun 1977</v>
      </c>
      <c r="P831">
        <f t="shared" si="27"/>
        <v>45</v>
      </c>
    </row>
    <row r="832" spans="1:16" x14ac:dyDescent="0.3">
      <c r="A832" s="9" t="s">
        <v>862</v>
      </c>
      <c r="B832" s="7">
        <v>1979</v>
      </c>
      <c r="C832" s="7" t="s">
        <v>14</v>
      </c>
      <c r="D832" s="7">
        <v>4</v>
      </c>
      <c r="E832" s="7">
        <v>1</v>
      </c>
      <c r="F832" s="21">
        <v>6849.03</v>
      </c>
      <c r="G832" s="7" t="s">
        <v>10</v>
      </c>
      <c r="H832" s="7" t="s">
        <v>10</v>
      </c>
      <c r="I832" s="7" t="s">
        <v>41</v>
      </c>
      <c r="J832">
        <f t="shared" si="26"/>
        <v>1983</v>
      </c>
      <c r="K832" s="7"/>
      <c r="L832" s="7"/>
      <c r="M832" s="7"/>
      <c r="O832" s="18" t="str">
        <f>_xlfn.CONCAT(Table1[[#This Row],[date]]," ", Table1[[#This Row],[month]]," ",Table1[[#This Row],[year]])</f>
        <v>4 Nov 1979</v>
      </c>
      <c r="P832">
        <f t="shared" si="27"/>
        <v>43</v>
      </c>
    </row>
    <row r="833" spans="1:16" x14ac:dyDescent="0.3">
      <c r="A833" s="9" t="s">
        <v>863</v>
      </c>
      <c r="B833" s="7">
        <v>1981</v>
      </c>
      <c r="C833" s="7" t="s">
        <v>17</v>
      </c>
      <c r="D833" s="7">
        <v>19</v>
      </c>
      <c r="E833" s="7">
        <v>1</v>
      </c>
      <c r="F833" s="21">
        <v>6858.48</v>
      </c>
      <c r="G833" s="7" t="s">
        <v>10</v>
      </c>
      <c r="H833" s="7" t="s">
        <v>10</v>
      </c>
      <c r="I833" s="7" t="s">
        <v>165</v>
      </c>
      <c r="J833">
        <f t="shared" si="26"/>
        <v>1983</v>
      </c>
      <c r="K833" s="7"/>
      <c r="L833" s="7"/>
      <c r="M833" s="7"/>
      <c r="O833" s="18" t="str">
        <f>_xlfn.CONCAT(Table1[[#This Row],[date]]," ", Table1[[#This Row],[month]]," ",Table1[[#This Row],[year]])</f>
        <v>19 Jun 1981</v>
      </c>
      <c r="P833">
        <f t="shared" si="27"/>
        <v>41</v>
      </c>
    </row>
    <row r="834" spans="1:16" x14ac:dyDescent="0.3">
      <c r="A834" s="9" t="s">
        <v>864</v>
      </c>
      <c r="B834" s="7">
        <v>1978</v>
      </c>
      <c r="C834" s="7" t="s">
        <v>34</v>
      </c>
      <c r="D834" s="7">
        <v>5</v>
      </c>
      <c r="E834" s="7">
        <v>2</v>
      </c>
      <c r="F834" s="21">
        <v>6863.49</v>
      </c>
      <c r="G834" s="7" t="s">
        <v>10</v>
      </c>
      <c r="H834" s="7" t="s">
        <v>15</v>
      </c>
      <c r="I834" s="7" t="s">
        <v>12</v>
      </c>
      <c r="J834">
        <f t="shared" ref="J834:J897" si="28">ROUND(AVERAGE(B:B),0)</f>
        <v>1983</v>
      </c>
      <c r="K834" s="7"/>
      <c r="L834" s="7"/>
      <c r="M834" s="7"/>
      <c r="O834" s="18" t="str">
        <f>_xlfn.CONCAT(Table1[[#This Row],[date]]," ", Table1[[#This Row],[month]]," ",Table1[[#This Row],[year]])</f>
        <v>5 Aug 1978</v>
      </c>
      <c r="P834">
        <f t="shared" si="27"/>
        <v>44</v>
      </c>
    </row>
    <row r="835" spans="1:16" x14ac:dyDescent="0.3">
      <c r="A835" s="9" t="s">
        <v>865</v>
      </c>
      <c r="B835" s="7">
        <v>1969</v>
      </c>
      <c r="C835" s="7" t="s">
        <v>36</v>
      </c>
      <c r="D835" s="7">
        <v>23</v>
      </c>
      <c r="E835" s="7">
        <v>0</v>
      </c>
      <c r="F835" s="21">
        <v>6868.39</v>
      </c>
      <c r="G835" s="7" t="s">
        <v>10</v>
      </c>
      <c r="H835" s="7" t="s">
        <v>10</v>
      </c>
      <c r="I835" s="7" t="s">
        <v>12</v>
      </c>
      <c r="J835">
        <f t="shared" si="28"/>
        <v>1983</v>
      </c>
      <c r="K835" s="7"/>
      <c r="L835" s="7"/>
      <c r="M835" s="7"/>
      <c r="O835" s="18" t="str">
        <f>_xlfn.CONCAT(Table1[[#This Row],[date]]," ", Table1[[#This Row],[month]]," ",Table1[[#This Row],[year]])</f>
        <v>23 Oct 1969</v>
      </c>
      <c r="P835">
        <f t="shared" ref="P835:P898" si="29">DATEDIF(O835,"8-6-2023","y")</f>
        <v>53</v>
      </c>
    </row>
    <row r="836" spans="1:16" x14ac:dyDescent="0.3">
      <c r="A836" s="9" t="s">
        <v>866</v>
      </c>
      <c r="B836" s="7">
        <v>1981</v>
      </c>
      <c r="C836" s="7" t="s">
        <v>17</v>
      </c>
      <c r="D836" s="7">
        <v>23</v>
      </c>
      <c r="E836" s="7">
        <v>2</v>
      </c>
      <c r="F836" s="21">
        <v>6875.96</v>
      </c>
      <c r="G836" s="7" t="s">
        <v>10</v>
      </c>
      <c r="H836" s="7" t="s">
        <v>10</v>
      </c>
      <c r="I836" s="7" t="s">
        <v>41</v>
      </c>
      <c r="J836">
        <f t="shared" si="28"/>
        <v>1983</v>
      </c>
      <c r="K836" s="7"/>
      <c r="L836" s="7"/>
      <c r="M836" s="7"/>
      <c r="O836" s="18" t="str">
        <f>_xlfn.CONCAT(Table1[[#This Row],[date]]," ", Table1[[#This Row],[month]]," ",Table1[[#This Row],[year]])</f>
        <v>23 Jun 1981</v>
      </c>
      <c r="P836">
        <f t="shared" si="29"/>
        <v>41</v>
      </c>
    </row>
    <row r="837" spans="1:16" x14ac:dyDescent="0.3">
      <c r="A837" s="9" t="s">
        <v>867</v>
      </c>
      <c r="B837" s="7">
        <v>2004</v>
      </c>
      <c r="C837" s="7" t="s">
        <v>29</v>
      </c>
      <c r="D837" s="7">
        <v>24</v>
      </c>
      <c r="E837" s="7">
        <v>0</v>
      </c>
      <c r="F837" s="21">
        <v>6876.53</v>
      </c>
      <c r="G837" s="7" t="s">
        <v>10</v>
      </c>
      <c r="H837" s="7" t="s">
        <v>15</v>
      </c>
      <c r="I837" s="7" t="s">
        <v>22</v>
      </c>
      <c r="J837">
        <f t="shared" si="28"/>
        <v>1983</v>
      </c>
      <c r="K837" s="7"/>
      <c r="L837" s="7"/>
      <c r="M837" s="7"/>
      <c r="O837" s="18" t="str">
        <f>_xlfn.CONCAT(Table1[[#This Row],[date]]," ", Table1[[#This Row],[month]]," ",Table1[[#This Row],[year]])</f>
        <v>24 Dec 2004</v>
      </c>
      <c r="P837">
        <f t="shared" si="29"/>
        <v>18</v>
      </c>
    </row>
    <row r="838" spans="1:16" x14ac:dyDescent="0.3">
      <c r="A838" s="9" t="s">
        <v>868</v>
      </c>
      <c r="B838" s="7">
        <v>1985</v>
      </c>
      <c r="C838" s="7" t="s">
        <v>19</v>
      </c>
      <c r="D838" s="7">
        <v>10</v>
      </c>
      <c r="E838" s="7">
        <v>2</v>
      </c>
      <c r="F838" s="21">
        <v>6877.98</v>
      </c>
      <c r="G838" s="7" t="s">
        <v>10</v>
      </c>
      <c r="H838" s="7" t="s">
        <v>15</v>
      </c>
      <c r="I838" s="7" t="s">
        <v>246</v>
      </c>
      <c r="J838">
        <f t="shared" si="28"/>
        <v>1983</v>
      </c>
      <c r="K838" s="7"/>
      <c r="L838" s="7"/>
      <c r="M838" s="7"/>
      <c r="O838" s="18" t="str">
        <f>_xlfn.CONCAT(Table1[[#This Row],[date]]," ", Table1[[#This Row],[month]]," ",Table1[[#This Row],[year]])</f>
        <v>10 Sep 1985</v>
      </c>
      <c r="P838">
        <f t="shared" si="29"/>
        <v>37</v>
      </c>
    </row>
    <row r="839" spans="1:16" x14ac:dyDescent="0.3">
      <c r="A839" s="9" t="s">
        <v>869</v>
      </c>
      <c r="B839" s="7">
        <v>1989</v>
      </c>
      <c r="C839" s="7" t="s">
        <v>29</v>
      </c>
      <c r="D839" s="7">
        <v>21</v>
      </c>
      <c r="E839" s="7">
        <v>3</v>
      </c>
      <c r="F839" s="21">
        <v>6895.19</v>
      </c>
      <c r="G839" s="7" t="s">
        <v>10</v>
      </c>
      <c r="H839" s="7" t="s">
        <v>11</v>
      </c>
      <c r="I839" s="7" t="s">
        <v>246</v>
      </c>
      <c r="J839">
        <f t="shared" si="28"/>
        <v>1983</v>
      </c>
      <c r="K839" s="7"/>
      <c r="L839" s="7"/>
      <c r="M839" s="7"/>
      <c r="O839" s="18" t="str">
        <f>_xlfn.CONCAT(Table1[[#This Row],[date]]," ", Table1[[#This Row],[month]]," ",Table1[[#This Row],[year]])</f>
        <v>21 Dec 1989</v>
      </c>
      <c r="P839">
        <f t="shared" si="29"/>
        <v>33</v>
      </c>
    </row>
    <row r="840" spans="1:16" x14ac:dyDescent="0.3">
      <c r="A840" s="9" t="s">
        <v>870</v>
      </c>
      <c r="B840" s="7">
        <v>1984</v>
      </c>
      <c r="C840" s="7" t="s">
        <v>19</v>
      </c>
      <c r="D840" s="7">
        <v>5</v>
      </c>
      <c r="E840" s="7">
        <v>2</v>
      </c>
      <c r="F840" s="21">
        <v>6933.24</v>
      </c>
      <c r="G840" s="7" t="s">
        <v>10</v>
      </c>
      <c r="H840" s="7" t="s">
        <v>11</v>
      </c>
      <c r="I840" s="7" t="s">
        <v>22</v>
      </c>
      <c r="J840">
        <f t="shared" si="28"/>
        <v>1983</v>
      </c>
      <c r="K840" s="7"/>
      <c r="L840" s="7"/>
      <c r="M840" s="7"/>
      <c r="O840" s="18" t="str">
        <f>_xlfn.CONCAT(Table1[[#This Row],[date]]," ", Table1[[#This Row],[month]]," ",Table1[[#This Row],[year]])</f>
        <v>5 Sep 1984</v>
      </c>
      <c r="P840">
        <f t="shared" si="29"/>
        <v>38</v>
      </c>
    </row>
    <row r="841" spans="1:16" x14ac:dyDescent="0.3">
      <c r="A841" s="9" t="s">
        <v>871</v>
      </c>
      <c r="B841" s="7">
        <v>1978</v>
      </c>
      <c r="C841" s="7" t="s">
        <v>14</v>
      </c>
      <c r="D841" s="7">
        <v>29</v>
      </c>
      <c r="E841" s="7">
        <v>2</v>
      </c>
      <c r="F841" s="21">
        <v>6938.11</v>
      </c>
      <c r="G841" s="7" t="s">
        <v>10</v>
      </c>
      <c r="H841" s="7" t="s">
        <v>10</v>
      </c>
      <c r="I841" s="7" t="s">
        <v>12</v>
      </c>
      <c r="J841">
        <f t="shared" si="28"/>
        <v>1983</v>
      </c>
      <c r="K841" s="7"/>
      <c r="L841" s="7"/>
      <c r="M841" s="7"/>
      <c r="O841" s="18" t="str">
        <f>_xlfn.CONCAT(Table1[[#This Row],[date]]," ", Table1[[#This Row],[month]]," ",Table1[[#This Row],[year]])</f>
        <v>29 Nov 1978</v>
      </c>
      <c r="P841">
        <f t="shared" si="29"/>
        <v>44</v>
      </c>
    </row>
    <row r="842" spans="1:16" x14ac:dyDescent="0.3">
      <c r="A842" s="9" t="s">
        <v>872</v>
      </c>
      <c r="B842" s="7">
        <v>1980</v>
      </c>
      <c r="C842" s="7" t="s">
        <v>34</v>
      </c>
      <c r="D842" s="7">
        <v>30</v>
      </c>
      <c r="E842" s="7">
        <v>1</v>
      </c>
      <c r="F842" s="21">
        <v>6940.91</v>
      </c>
      <c r="G842" s="7" t="s">
        <v>10</v>
      </c>
      <c r="H842" s="7" t="s">
        <v>10</v>
      </c>
      <c r="I842" s="7" t="s">
        <v>22</v>
      </c>
      <c r="J842">
        <f t="shared" si="28"/>
        <v>1983</v>
      </c>
      <c r="K842" s="7"/>
      <c r="L842" s="7"/>
      <c r="M842" s="7"/>
      <c r="O842" s="18" t="str">
        <f>_xlfn.CONCAT(Table1[[#This Row],[date]]," ", Table1[[#This Row],[month]]," ",Table1[[#This Row],[year]])</f>
        <v>30 Aug 1980</v>
      </c>
      <c r="P842">
        <f t="shared" si="29"/>
        <v>42</v>
      </c>
    </row>
    <row r="843" spans="1:16" x14ac:dyDescent="0.3">
      <c r="A843" s="9" t="s">
        <v>873</v>
      </c>
      <c r="B843" s="7">
        <v>1980</v>
      </c>
      <c r="C843" s="7" t="s">
        <v>36</v>
      </c>
      <c r="D843" s="7">
        <v>5</v>
      </c>
      <c r="E843" s="7">
        <v>2</v>
      </c>
      <c r="F843" s="21">
        <v>6940.94</v>
      </c>
      <c r="G843" s="7" t="s">
        <v>10</v>
      </c>
      <c r="H843" s="7" t="s">
        <v>11</v>
      </c>
      <c r="I843" s="7" t="s">
        <v>12</v>
      </c>
      <c r="J843">
        <f t="shared" si="28"/>
        <v>1983</v>
      </c>
      <c r="K843" s="7"/>
      <c r="L843" s="7"/>
      <c r="M843" s="7"/>
      <c r="O843" s="18" t="str">
        <f>_xlfn.CONCAT(Table1[[#This Row],[date]]," ", Table1[[#This Row],[month]]," ",Table1[[#This Row],[year]])</f>
        <v>5 Oct 1980</v>
      </c>
      <c r="P843">
        <f t="shared" si="29"/>
        <v>42</v>
      </c>
    </row>
    <row r="844" spans="1:16" x14ac:dyDescent="0.3">
      <c r="A844" s="9" t="s">
        <v>874</v>
      </c>
      <c r="B844" s="7">
        <v>1978</v>
      </c>
      <c r="C844" s="7" t="s">
        <v>29</v>
      </c>
      <c r="D844" s="7">
        <v>15</v>
      </c>
      <c r="E844" s="7">
        <v>0</v>
      </c>
      <c r="F844" s="21">
        <v>6948.7</v>
      </c>
      <c r="G844" s="7" t="s">
        <v>15</v>
      </c>
      <c r="H844" s="7" t="s">
        <v>10</v>
      </c>
      <c r="I844" s="7" t="s">
        <v>22</v>
      </c>
      <c r="J844">
        <f t="shared" si="28"/>
        <v>1983</v>
      </c>
      <c r="K844" s="7"/>
      <c r="L844" s="7"/>
      <c r="M844" s="7"/>
      <c r="O844" s="18" t="str">
        <f>_xlfn.CONCAT(Table1[[#This Row],[date]]," ", Table1[[#This Row],[month]]," ",Table1[[#This Row],[year]])</f>
        <v>15 Dec 1978</v>
      </c>
      <c r="P844">
        <f t="shared" si="29"/>
        <v>44</v>
      </c>
    </row>
    <row r="845" spans="1:16" x14ac:dyDescent="0.3">
      <c r="A845" s="9" t="s">
        <v>875</v>
      </c>
      <c r="B845" s="7">
        <v>1980</v>
      </c>
      <c r="C845" s="7" t="s">
        <v>34</v>
      </c>
      <c r="D845" s="7">
        <v>18</v>
      </c>
      <c r="E845" s="7">
        <v>2</v>
      </c>
      <c r="F845" s="21">
        <v>6951.12</v>
      </c>
      <c r="G845" s="7" t="s">
        <v>10</v>
      </c>
      <c r="H845" s="7" t="s">
        <v>10</v>
      </c>
      <c r="I845" s="7" t="s">
        <v>12</v>
      </c>
      <c r="J845">
        <f t="shared" si="28"/>
        <v>1983</v>
      </c>
      <c r="K845" s="7"/>
      <c r="L845" s="7"/>
      <c r="M845" s="7"/>
      <c r="O845" s="18" t="str">
        <f>_xlfn.CONCAT(Table1[[#This Row],[date]]," ", Table1[[#This Row],[month]]," ",Table1[[#This Row],[year]])</f>
        <v>18 Aug 1980</v>
      </c>
      <c r="P845">
        <f t="shared" si="29"/>
        <v>42</v>
      </c>
    </row>
    <row r="846" spans="1:16" x14ac:dyDescent="0.3">
      <c r="A846" s="9" t="s">
        <v>876</v>
      </c>
      <c r="B846" s="7">
        <v>1975</v>
      </c>
      <c r="C846" s="7" t="s">
        <v>17</v>
      </c>
      <c r="D846" s="7">
        <v>3</v>
      </c>
      <c r="E846" s="7">
        <v>1</v>
      </c>
      <c r="F846" s="21">
        <v>6965.21</v>
      </c>
      <c r="G846" s="7" t="s">
        <v>10</v>
      </c>
      <c r="H846" s="7" t="s">
        <v>11</v>
      </c>
      <c r="I846" s="7" t="s">
        <v>12</v>
      </c>
      <c r="J846">
        <f t="shared" si="28"/>
        <v>1983</v>
      </c>
      <c r="K846" s="7"/>
      <c r="L846" s="7"/>
      <c r="M846" s="7"/>
      <c r="O846" s="18" t="str">
        <f>_xlfn.CONCAT(Table1[[#This Row],[date]]," ", Table1[[#This Row],[month]]," ",Table1[[#This Row],[year]])</f>
        <v>3 Jun 1975</v>
      </c>
      <c r="P846">
        <f t="shared" si="29"/>
        <v>48</v>
      </c>
    </row>
    <row r="847" spans="1:16" x14ac:dyDescent="0.3">
      <c r="A847" s="9" t="s">
        <v>877</v>
      </c>
      <c r="B847" s="7">
        <v>1985</v>
      </c>
      <c r="C847" s="7" t="s">
        <v>29</v>
      </c>
      <c r="D847" s="7">
        <v>10</v>
      </c>
      <c r="E847" s="7">
        <v>3</v>
      </c>
      <c r="F847" s="21">
        <v>6985.51</v>
      </c>
      <c r="G847" s="7" t="s">
        <v>10</v>
      </c>
      <c r="H847" s="7" t="s">
        <v>10</v>
      </c>
      <c r="I847" s="7" t="s">
        <v>165</v>
      </c>
      <c r="J847">
        <f t="shared" si="28"/>
        <v>1983</v>
      </c>
      <c r="K847" s="7"/>
      <c r="L847" s="7"/>
      <c r="M847" s="7"/>
      <c r="O847" s="18" t="str">
        <f>_xlfn.CONCAT(Table1[[#This Row],[date]]," ", Table1[[#This Row],[month]]," ",Table1[[#This Row],[year]])</f>
        <v>10 Dec 1985</v>
      </c>
      <c r="P847">
        <f t="shared" si="29"/>
        <v>37</v>
      </c>
    </row>
    <row r="848" spans="1:16" x14ac:dyDescent="0.3">
      <c r="A848" s="9" t="s">
        <v>878</v>
      </c>
      <c r="B848" s="7">
        <v>1982</v>
      </c>
      <c r="C848" s="7" t="s">
        <v>36</v>
      </c>
      <c r="D848" s="7">
        <v>18</v>
      </c>
      <c r="E848" s="7">
        <v>2</v>
      </c>
      <c r="F848" s="21">
        <v>6986.7</v>
      </c>
      <c r="G848" s="7" t="s">
        <v>11</v>
      </c>
      <c r="H848" s="7" t="s">
        <v>15</v>
      </c>
      <c r="I848" s="7" t="s">
        <v>22</v>
      </c>
      <c r="J848">
        <f t="shared" si="28"/>
        <v>1983</v>
      </c>
      <c r="K848" s="7"/>
      <c r="L848" s="7"/>
      <c r="M848" s="7"/>
      <c r="O848" s="18" t="str">
        <f>_xlfn.CONCAT(Table1[[#This Row],[date]]," ", Table1[[#This Row],[month]]," ",Table1[[#This Row],[year]])</f>
        <v>18 Oct 1982</v>
      </c>
      <c r="P848">
        <f t="shared" si="29"/>
        <v>40</v>
      </c>
    </row>
    <row r="849" spans="1:16" x14ac:dyDescent="0.3">
      <c r="A849" s="9" t="s">
        <v>879</v>
      </c>
      <c r="B849" s="7">
        <v>1982</v>
      </c>
      <c r="C849" s="7" t="s">
        <v>19</v>
      </c>
      <c r="D849" s="7">
        <v>1</v>
      </c>
      <c r="E849" s="7">
        <v>3</v>
      </c>
      <c r="F849" s="21">
        <v>6989.95</v>
      </c>
      <c r="G849" s="7" t="s">
        <v>10</v>
      </c>
      <c r="H849" s="7" t="s">
        <v>15</v>
      </c>
      <c r="I849" s="7" t="s">
        <v>12</v>
      </c>
      <c r="J849">
        <f t="shared" si="28"/>
        <v>1983</v>
      </c>
      <c r="K849" s="7"/>
      <c r="L849" s="7"/>
      <c r="M849" s="7"/>
      <c r="O849" s="18" t="str">
        <f>_xlfn.CONCAT(Table1[[#This Row],[date]]," ", Table1[[#This Row],[month]]," ",Table1[[#This Row],[year]])</f>
        <v>1 Sep 1982</v>
      </c>
      <c r="P849">
        <f t="shared" si="29"/>
        <v>40</v>
      </c>
    </row>
    <row r="850" spans="1:16" x14ac:dyDescent="0.3">
      <c r="A850" s="9" t="s">
        <v>880</v>
      </c>
      <c r="B850" s="7">
        <v>1969</v>
      </c>
      <c r="C850" s="7" t="s">
        <v>9</v>
      </c>
      <c r="D850" s="7">
        <v>6</v>
      </c>
      <c r="E850" s="7">
        <v>0</v>
      </c>
      <c r="F850" s="21">
        <v>7003.1</v>
      </c>
      <c r="G850" s="7" t="s">
        <v>10</v>
      </c>
      <c r="H850" s="7" t="s">
        <v>11</v>
      </c>
      <c r="I850" s="7" t="s">
        <v>12</v>
      </c>
      <c r="J850">
        <f t="shared" si="28"/>
        <v>1983</v>
      </c>
      <c r="K850" s="7"/>
      <c r="L850" s="7"/>
      <c r="M850" s="7"/>
      <c r="O850" s="18" t="str">
        <f>_xlfn.CONCAT(Table1[[#This Row],[date]]," ", Table1[[#This Row],[month]]," ",Table1[[#This Row],[year]])</f>
        <v>6 Jul 1969</v>
      </c>
      <c r="P850">
        <f t="shared" si="29"/>
        <v>53</v>
      </c>
    </row>
    <row r="851" spans="1:16" x14ac:dyDescent="0.3">
      <c r="A851" s="9" t="s">
        <v>881</v>
      </c>
      <c r="B851" s="7">
        <v>1978</v>
      </c>
      <c r="C851" s="7" t="s">
        <v>17</v>
      </c>
      <c r="D851" s="7">
        <v>2</v>
      </c>
      <c r="E851" s="7">
        <v>2</v>
      </c>
      <c r="F851" s="21">
        <v>7033.08</v>
      </c>
      <c r="G851" s="7" t="s">
        <v>10</v>
      </c>
      <c r="H851" s="7" t="s">
        <v>10</v>
      </c>
      <c r="I851" s="7" t="s">
        <v>12</v>
      </c>
      <c r="J851">
        <f t="shared" si="28"/>
        <v>1983</v>
      </c>
      <c r="K851" s="7"/>
      <c r="L851" s="7"/>
      <c r="M851" s="7"/>
      <c r="O851" s="18" t="str">
        <f>_xlfn.CONCAT(Table1[[#This Row],[date]]," ", Table1[[#This Row],[month]]," ",Table1[[#This Row],[year]])</f>
        <v>2 Jun 1978</v>
      </c>
      <c r="P851">
        <f t="shared" si="29"/>
        <v>45</v>
      </c>
    </row>
    <row r="852" spans="1:16" x14ac:dyDescent="0.3">
      <c r="A852" s="9" t="s">
        <v>882</v>
      </c>
      <c r="B852" s="7">
        <v>1995</v>
      </c>
      <c r="C852" s="7" t="s">
        <v>36</v>
      </c>
      <c r="D852" s="7">
        <v>29</v>
      </c>
      <c r="E852" s="7">
        <v>0</v>
      </c>
      <c r="F852" s="21">
        <v>7042.11</v>
      </c>
      <c r="G852" s="7" t="s">
        <v>10</v>
      </c>
      <c r="H852" s="7" t="s">
        <v>11</v>
      </c>
      <c r="I852" s="7" t="s">
        <v>22</v>
      </c>
      <c r="J852">
        <f t="shared" si="28"/>
        <v>1983</v>
      </c>
      <c r="K852" s="7"/>
      <c r="L852" s="7"/>
      <c r="M852" s="7"/>
      <c r="O852" s="18" t="str">
        <f>_xlfn.CONCAT(Table1[[#This Row],[date]]," ", Table1[[#This Row],[month]]," ",Table1[[#This Row],[year]])</f>
        <v>29 Oct 1995</v>
      </c>
      <c r="P852">
        <f t="shared" si="29"/>
        <v>27</v>
      </c>
    </row>
    <row r="853" spans="1:16" x14ac:dyDescent="0.3">
      <c r="A853" s="9" t="s">
        <v>883</v>
      </c>
      <c r="B853" s="7">
        <v>1980</v>
      </c>
      <c r="C853" s="7" t="s">
        <v>9</v>
      </c>
      <c r="D853" s="7">
        <v>26</v>
      </c>
      <c r="E853" s="7">
        <v>1</v>
      </c>
      <c r="F853" s="21">
        <v>7045.5</v>
      </c>
      <c r="G853" s="7" t="s">
        <v>10</v>
      </c>
      <c r="H853" s="7" t="s">
        <v>15</v>
      </c>
      <c r="I853" s="7" t="s">
        <v>41</v>
      </c>
      <c r="J853">
        <f t="shared" si="28"/>
        <v>1983</v>
      </c>
      <c r="K853" s="7"/>
      <c r="L853" s="7"/>
      <c r="M853" s="7"/>
      <c r="O853" s="18" t="str">
        <f>_xlfn.CONCAT(Table1[[#This Row],[date]]," ", Table1[[#This Row],[month]]," ",Table1[[#This Row],[year]])</f>
        <v>26 Jul 1980</v>
      </c>
      <c r="P853">
        <f t="shared" si="29"/>
        <v>42</v>
      </c>
    </row>
    <row r="854" spans="1:16" x14ac:dyDescent="0.3">
      <c r="A854" s="9" t="s">
        <v>884</v>
      </c>
      <c r="B854" s="7">
        <v>1980</v>
      </c>
      <c r="C854" s="7" t="s">
        <v>36</v>
      </c>
      <c r="D854" s="7">
        <v>22</v>
      </c>
      <c r="E854" s="7">
        <v>1</v>
      </c>
      <c r="F854" s="21">
        <v>7046.72</v>
      </c>
      <c r="G854" s="7" t="s">
        <v>10</v>
      </c>
      <c r="H854" s="7" t="s">
        <v>11</v>
      </c>
      <c r="I854" s="7" t="s">
        <v>12</v>
      </c>
      <c r="J854">
        <f t="shared" si="28"/>
        <v>1983</v>
      </c>
      <c r="K854" s="7"/>
      <c r="L854" s="7"/>
      <c r="M854" s="7"/>
      <c r="O854" s="18" t="str">
        <f>_xlfn.CONCAT(Table1[[#This Row],[date]]," ", Table1[[#This Row],[month]]," ",Table1[[#This Row],[year]])</f>
        <v>22 Oct 1980</v>
      </c>
      <c r="P854">
        <f t="shared" si="29"/>
        <v>42</v>
      </c>
    </row>
    <row r="855" spans="1:16" x14ac:dyDescent="0.3">
      <c r="A855" s="9" t="s">
        <v>885</v>
      </c>
      <c r="B855" s="7">
        <v>1980</v>
      </c>
      <c r="C855" s="7" t="s">
        <v>9</v>
      </c>
      <c r="D855" s="7">
        <v>21</v>
      </c>
      <c r="E855" s="7">
        <v>0</v>
      </c>
      <c r="F855" s="21">
        <v>7050.02</v>
      </c>
      <c r="G855" s="7" t="s">
        <v>10</v>
      </c>
      <c r="H855" s="7" t="s">
        <v>15</v>
      </c>
      <c r="I855" s="7" t="s">
        <v>246</v>
      </c>
      <c r="J855">
        <f t="shared" si="28"/>
        <v>1983</v>
      </c>
      <c r="K855" s="7"/>
      <c r="L855" s="7"/>
      <c r="M855" s="7"/>
      <c r="O855" s="18" t="str">
        <f>_xlfn.CONCAT(Table1[[#This Row],[date]]," ", Table1[[#This Row],[month]]," ",Table1[[#This Row],[year]])</f>
        <v>21 Jul 1980</v>
      </c>
      <c r="P855">
        <f t="shared" si="29"/>
        <v>42</v>
      </c>
    </row>
    <row r="856" spans="1:16" x14ac:dyDescent="0.3">
      <c r="A856" s="9" t="s">
        <v>886</v>
      </c>
      <c r="B856" s="7">
        <v>1980</v>
      </c>
      <c r="C856" s="7" t="s">
        <v>17</v>
      </c>
      <c r="D856" s="7">
        <v>28</v>
      </c>
      <c r="E856" s="7">
        <v>1</v>
      </c>
      <c r="F856" s="21">
        <v>7050.64</v>
      </c>
      <c r="G856" s="7" t="s">
        <v>10</v>
      </c>
      <c r="H856" s="7" t="s">
        <v>11</v>
      </c>
      <c r="I856" s="7" t="s">
        <v>41</v>
      </c>
      <c r="J856">
        <f t="shared" si="28"/>
        <v>1983</v>
      </c>
      <c r="K856" s="7"/>
      <c r="L856" s="7"/>
      <c r="M856" s="7"/>
      <c r="O856" s="18" t="str">
        <f>_xlfn.CONCAT(Table1[[#This Row],[date]]," ", Table1[[#This Row],[month]]," ",Table1[[#This Row],[year]])</f>
        <v>28 Jun 1980</v>
      </c>
      <c r="P856">
        <f t="shared" si="29"/>
        <v>42</v>
      </c>
    </row>
    <row r="857" spans="1:16" x14ac:dyDescent="0.3">
      <c r="A857" s="9" t="s">
        <v>887</v>
      </c>
      <c r="B857" s="7">
        <v>1978</v>
      </c>
      <c r="C857" s="7" t="s">
        <v>17</v>
      </c>
      <c r="D857" s="7">
        <v>24</v>
      </c>
      <c r="E857" s="7">
        <v>2</v>
      </c>
      <c r="F857" s="21">
        <v>7054.41</v>
      </c>
      <c r="G857" s="7" t="s">
        <v>10</v>
      </c>
      <c r="H857" s="7" t="s">
        <v>10</v>
      </c>
      <c r="I857" s="7" t="s">
        <v>12</v>
      </c>
      <c r="J857">
        <f t="shared" si="28"/>
        <v>1983</v>
      </c>
      <c r="K857" s="7"/>
      <c r="L857" s="7"/>
      <c r="M857" s="7"/>
      <c r="O857" s="18" t="str">
        <f>_xlfn.CONCAT(Table1[[#This Row],[date]]," ", Table1[[#This Row],[month]]," ",Table1[[#This Row],[year]])</f>
        <v>24 Jun 1978</v>
      </c>
      <c r="P857">
        <f t="shared" si="29"/>
        <v>44</v>
      </c>
    </row>
    <row r="858" spans="1:16" x14ac:dyDescent="0.3">
      <c r="A858" s="9" t="s">
        <v>888</v>
      </c>
      <c r="B858" s="7">
        <v>1982</v>
      </c>
      <c r="C858" s="7" t="s">
        <v>36</v>
      </c>
      <c r="D858" s="7">
        <v>6</v>
      </c>
      <c r="E858" s="7">
        <v>1</v>
      </c>
      <c r="F858" s="21">
        <v>7077.19</v>
      </c>
      <c r="G858" s="7" t="s">
        <v>10</v>
      </c>
      <c r="H858" s="7" t="s">
        <v>11</v>
      </c>
      <c r="I858" s="7" t="s">
        <v>246</v>
      </c>
      <c r="J858">
        <f t="shared" si="28"/>
        <v>1983</v>
      </c>
      <c r="K858" s="7"/>
      <c r="L858" s="7"/>
      <c r="M858" s="7"/>
      <c r="O858" s="18" t="str">
        <f>_xlfn.CONCAT(Table1[[#This Row],[date]]," ", Table1[[#This Row],[month]]," ",Table1[[#This Row],[year]])</f>
        <v>6 Oct 1982</v>
      </c>
      <c r="P858">
        <f t="shared" si="29"/>
        <v>40</v>
      </c>
    </row>
    <row r="859" spans="1:16" x14ac:dyDescent="0.3">
      <c r="A859" s="9" t="s">
        <v>889</v>
      </c>
      <c r="B859" s="7">
        <v>1992</v>
      </c>
      <c r="C859" s="7" t="s">
        <v>17</v>
      </c>
      <c r="D859" s="7">
        <v>18</v>
      </c>
      <c r="E859" s="7">
        <v>0</v>
      </c>
      <c r="F859" s="21">
        <v>7096.98</v>
      </c>
      <c r="G859" s="7" t="s">
        <v>10</v>
      </c>
      <c r="H859" s="7" t="s">
        <v>10</v>
      </c>
      <c r="I859" s="7" t="s">
        <v>22</v>
      </c>
      <c r="J859">
        <f t="shared" si="28"/>
        <v>1983</v>
      </c>
      <c r="K859" s="7"/>
      <c r="L859" s="7"/>
      <c r="M859" s="7"/>
      <c r="O859" s="18" t="str">
        <f>_xlfn.CONCAT(Table1[[#This Row],[date]]," ", Table1[[#This Row],[month]]," ",Table1[[#This Row],[year]])</f>
        <v>18 Jun 1992</v>
      </c>
      <c r="P859">
        <f t="shared" si="29"/>
        <v>30</v>
      </c>
    </row>
    <row r="860" spans="1:16" x14ac:dyDescent="0.3">
      <c r="A860" s="9" t="s">
        <v>890</v>
      </c>
      <c r="B860" s="7">
        <v>1987</v>
      </c>
      <c r="C860" s="7" t="s">
        <v>34</v>
      </c>
      <c r="D860" s="7">
        <v>11</v>
      </c>
      <c r="E860" s="7">
        <v>3</v>
      </c>
      <c r="F860" s="21">
        <v>7106.81</v>
      </c>
      <c r="G860" s="7" t="s">
        <v>10</v>
      </c>
      <c r="H860" s="7" t="s">
        <v>15</v>
      </c>
      <c r="I860" s="7" t="s">
        <v>22</v>
      </c>
      <c r="J860">
        <f t="shared" si="28"/>
        <v>1983</v>
      </c>
      <c r="K860" s="7"/>
      <c r="L860" s="7"/>
      <c r="M860" s="7"/>
      <c r="O860" s="18" t="str">
        <f>_xlfn.CONCAT(Table1[[#This Row],[date]]," ", Table1[[#This Row],[month]]," ",Table1[[#This Row],[year]])</f>
        <v>11 Aug 1987</v>
      </c>
      <c r="P860">
        <f t="shared" si="29"/>
        <v>35</v>
      </c>
    </row>
    <row r="861" spans="1:16" x14ac:dyDescent="0.3">
      <c r="A861" s="9" t="s">
        <v>891</v>
      </c>
      <c r="B861" s="7">
        <v>1968</v>
      </c>
      <c r="C861" s="7" t="s">
        <v>17</v>
      </c>
      <c r="D861" s="7">
        <v>29</v>
      </c>
      <c r="E861" s="7">
        <v>0</v>
      </c>
      <c r="F861" s="21">
        <v>7125.25</v>
      </c>
      <c r="G861" s="7" t="s">
        <v>11</v>
      </c>
      <c r="H861" s="7" t="s">
        <v>10</v>
      </c>
      <c r="I861" s="7" t="s">
        <v>12</v>
      </c>
      <c r="J861">
        <f t="shared" si="28"/>
        <v>1983</v>
      </c>
      <c r="K861" s="7"/>
      <c r="L861" s="7"/>
      <c r="M861" s="7"/>
      <c r="O861" s="18" t="str">
        <f>_xlfn.CONCAT(Table1[[#This Row],[date]]," ", Table1[[#This Row],[month]]," ",Table1[[#This Row],[year]])</f>
        <v>29 Jun 1968</v>
      </c>
      <c r="P861">
        <f t="shared" si="29"/>
        <v>54</v>
      </c>
    </row>
    <row r="862" spans="1:16" x14ac:dyDescent="0.3">
      <c r="A862" s="9" t="s">
        <v>892</v>
      </c>
      <c r="B862" s="7">
        <v>1993</v>
      </c>
      <c r="C862" s="7" t="s">
        <v>34</v>
      </c>
      <c r="D862" s="7">
        <v>1</v>
      </c>
      <c r="E862" s="7">
        <v>0</v>
      </c>
      <c r="F862" s="21">
        <v>7128.64</v>
      </c>
      <c r="G862" s="7" t="s">
        <v>10</v>
      </c>
      <c r="H862" s="7" t="s">
        <v>10</v>
      </c>
      <c r="I862" s="7" t="s">
        <v>299</v>
      </c>
      <c r="J862">
        <f t="shared" si="28"/>
        <v>1983</v>
      </c>
      <c r="K862" s="7"/>
      <c r="L862" s="7"/>
      <c r="M862" s="7"/>
      <c r="O862" s="18" t="str">
        <f>_xlfn.CONCAT(Table1[[#This Row],[date]]," ", Table1[[#This Row],[month]]," ",Table1[[#This Row],[year]])</f>
        <v>1 Aug 1993</v>
      </c>
      <c r="P862">
        <f t="shared" si="29"/>
        <v>29</v>
      </c>
    </row>
    <row r="863" spans="1:16" x14ac:dyDescent="0.3">
      <c r="A863" s="9" t="s">
        <v>893</v>
      </c>
      <c r="B863" s="7">
        <v>1984</v>
      </c>
      <c r="C863" s="7" t="s">
        <v>9</v>
      </c>
      <c r="D863" s="7">
        <v>7</v>
      </c>
      <c r="E863" s="7">
        <v>2</v>
      </c>
      <c r="F863" s="21">
        <v>7133.9</v>
      </c>
      <c r="G863" s="7" t="s">
        <v>10</v>
      </c>
      <c r="H863" s="7" t="s">
        <v>15</v>
      </c>
      <c r="I863" s="7" t="s">
        <v>246</v>
      </c>
      <c r="J863">
        <f t="shared" si="28"/>
        <v>1983</v>
      </c>
      <c r="K863" s="7"/>
      <c r="L863" s="7"/>
      <c r="M863" s="7"/>
      <c r="O863" s="18" t="str">
        <f>_xlfn.CONCAT(Table1[[#This Row],[date]]," ", Table1[[#This Row],[month]]," ",Table1[[#This Row],[year]])</f>
        <v>7 Jul 1984</v>
      </c>
      <c r="P863">
        <f t="shared" si="29"/>
        <v>38</v>
      </c>
    </row>
    <row r="864" spans="1:16" x14ac:dyDescent="0.3">
      <c r="A864" s="9" t="s">
        <v>894</v>
      </c>
      <c r="B864" s="7">
        <v>1999</v>
      </c>
      <c r="C864" s="7" t="s">
        <v>34</v>
      </c>
      <c r="D864" s="7">
        <v>8</v>
      </c>
      <c r="E864" s="7">
        <v>0</v>
      </c>
      <c r="F864" s="21">
        <v>7144.4</v>
      </c>
      <c r="G864" s="7" t="s">
        <v>10</v>
      </c>
      <c r="H864" s="7" t="s">
        <v>15</v>
      </c>
      <c r="I864" s="7" t="s">
        <v>631</v>
      </c>
      <c r="J864">
        <f t="shared" si="28"/>
        <v>1983</v>
      </c>
      <c r="K864" s="7"/>
      <c r="L864" s="7"/>
      <c r="M864" s="7"/>
      <c r="O864" s="18" t="str">
        <f>_xlfn.CONCAT(Table1[[#This Row],[date]]," ", Table1[[#This Row],[month]]," ",Table1[[#This Row],[year]])</f>
        <v>8 Aug 1999</v>
      </c>
      <c r="P864">
        <f t="shared" si="29"/>
        <v>23</v>
      </c>
    </row>
    <row r="865" spans="1:16" x14ac:dyDescent="0.3">
      <c r="A865" s="9" t="s">
        <v>895</v>
      </c>
      <c r="B865" s="7">
        <v>1984</v>
      </c>
      <c r="C865" s="7" t="s">
        <v>14</v>
      </c>
      <c r="D865" s="7">
        <v>21</v>
      </c>
      <c r="E865" s="7">
        <v>2</v>
      </c>
      <c r="F865" s="21">
        <v>7144.86</v>
      </c>
      <c r="G865" s="7" t="s">
        <v>10</v>
      </c>
      <c r="H865" s="7" t="s">
        <v>10</v>
      </c>
      <c r="I865" s="7" t="s">
        <v>246</v>
      </c>
      <c r="J865">
        <f t="shared" si="28"/>
        <v>1983</v>
      </c>
      <c r="K865" s="7"/>
      <c r="L865" s="7"/>
      <c r="M865" s="7"/>
      <c r="O865" s="18" t="str">
        <f>_xlfn.CONCAT(Table1[[#This Row],[date]]," ", Table1[[#This Row],[month]]," ",Table1[[#This Row],[year]])</f>
        <v>21 Nov 1984</v>
      </c>
      <c r="P865">
        <f t="shared" si="29"/>
        <v>38</v>
      </c>
    </row>
    <row r="866" spans="1:16" x14ac:dyDescent="0.3">
      <c r="A866" s="9" t="s">
        <v>896</v>
      </c>
      <c r="B866" s="7">
        <v>1976</v>
      </c>
      <c r="C866" s="7" t="s">
        <v>17</v>
      </c>
      <c r="D866" s="7">
        <v>24</v>
      </c>
      <c r="E866" s="7">
        <v>0</v>
      </c>
      <c r="F866" s="21">
        <v>7147.11</v>
      </c>
      <c r="G866" s="7" t="s">
        <v>11</v>
      </c>
      <c r="H866" s="7" t="s">
        <v>10</v>
      </c>
      <c r="I866" s="7" t="s">
        <v>41</v>
      </c>
      <c r="J866">
        <f t="shared" si="28"/>
        <v>1983</v>
      </c>
      <c r="K866" s="7"/>
      <c r="L866" s="7"/>
      <c r="M866" s="7"/>
      <c r="O866" s="18" t="str">
        <f>_xlfn.CONCAT(Table1[[#This Row],[date]]," ", Table1[[#This Row],[month]]," ",Table1[[#This Row],[year]])</f>
        <v>24 Jun 1976</v>
      </c>
      <c r="P866">
        <f t="shared" si="29"/>
        <v>46</v>
      </c>
    </row>
    <row r="867" spans="1:16" x14ac:dyDescent="0.3">
      <c r="A867" s="9" t="s">
        <v>897</v>
      </c>
      <c r="B867" s="7">
        <v>1978</v>
      </c>
      <c r="C867" s="7" t="s">
        <v>9</v>
      </c>
      <c r="D867" s="7">
        <v>30</v>
      </c>
      <c r="E867" s="7">
        <v>1</v>
      </c>
      <c r="F867" s="21">
        <v>7147.47</v>
      </c>
      <c r="G867" s="7" t="s">
        <v>10</v>
      </c>
      <c r="H867" s="7" t="s">
        <v>11</v>
      </c>
      <c r="I867" s="7" t="s">
        <v>12</v>
      </c>
      <c r="J867">
        <f t="shared" si="28"/>
        <v>1983</v>
      </c>
      <c r="K867" s="7"/>
      <c r="L867" s="7"/>
      <c r="M867" s="7"/>
      <c r="O867" s="18" t="str">
        <f>_xlfn.CONCAT(Table1[[#This Row],[date]]," ", Table1[[#This Row],[month]]," ",Table1[[#This Row],[year]])</f>
        <v>30 Jul 1978</v>
      </c>
      <c r="P867">
        <f t="shared" si="29"/>
        <v>44</v>
      </c>
    </row>
    <row r="868" spans="1:16" x14ac:dyDescent="0.3">
      <c r="A868" s="9" t="s">
        <v>898</v>
      </c>
      <c r="B868" s="7">
        <v>1984</v>
      </c>
      <c r="C868" s="7" t="s">
        <v>17</v>
      </c>
      <c r="D868" s="7">
        <v>29</v>
      </c>
      <c r="E868" s="7">
        <v>3</v>
      </c>
      <c r="F868" s="21">
        <v>7151.09</v>
      </c>
      <c r="G868" s="7" t="s">
        <v>10</v>
      </c>
      <c r="H868" s="7" t="s">
        <v>10</v>
      </c>
      <c r="I868" s="7" t="s">
        <v>41</v>
      </c>
      <c r="J868">
        <f t="shared" si="28"/>
        <v>1983</v>
      </c>
      <c r="K868" s="7"/>
      <c r="L868" s="7"/>
      <c r="M868" s="7"/>
      <c r="O868" s="18" t="str">
        <f>_xlfn.CONCAT(Table1[[#This Row],[date]]," ", Table1[[#This Row],[month]]," ",Table1[[#This Row],[year]])</f>
        <v>29 Jun 1984</v>
      </c>
      <c r="P868">
        <f t="shared" si="29"/>
        <v>38</v>
      </c>
    </row>
    <row r="869" spans="1:16" x14ac:dyDescent="0.3">
      <c r="A869" s="9" t="s">
        <v>899</v>
      </c>
      <c r="B869" s="7">
        <v>1978</v>
      </c>
      <c r="C869" s="7" t="s">
        <v>19</v>
      </c>
      <c r="D869" s="7">
        <v>6</v>
      </c>
      <c r="E869" s="7">
        <v>1</v>
      </c>
      <c r="F869" s="21">
        <v>7152.67</v>
      </c>
      <c r="G869" s="7" t="s">
        <v>11</v>
      </c>
      <c r="H869" s="7" t="s">
        <v>10</v>
      </c>
      <c r="I869" s="7" t="s">
        <v>12</v>
      </c>
      <c r="J869">
        <f t="shared" si="28"/>
        <v>1983</v>
      </c>
      <c r="K869" s="7"/>
      <c r="L869" s="7"/>
      <c r="M869" s="7"/>
      <c r="O869" s="18" t="str">
        <f>_xlfn.CONCAT(Table1[[#This Row],[date]]," ", Table1[[#This Row],[month]]," ",Table1[[#This Row],[year]])</f>
        <v>6 Sep 1978</v>
      </c>
      <c r="P869">
        <f t="shared" si="29"/>
        <v>44</v>
      </c>
    </row>
    <row r="870" spans="1:16" x14ac:dyDescent="0.3">
      <c r="A870" s="9" t="s">
        <v>900</v>
      </c>
      <c r="B870" s="7">
        <v>1981</v>
      </c>
      <c r="C870" s="7" t="s">
        <v>9</v>
      </c>
      <c r="D870" s="7">
        <v>17</v>
      </c>
      <c r="E870" s="7">
        <v>1</v>
      </c>
      <c r="F870" s="21">
        <v>7153.55</v>
      </c>
      <c r="G870" s="7" t="s">
        <v>10</v>
      </c>
      <c r="H870" s="7" t="s">
        <v>15</v>
      </c>
      <c r="I870" s="7" t="s">
        <v>22</v>
      </c>
      <c r="J870">
        <f t="shared" si="28"/>
        <v>1983</v>
      </c>
      <c r="K870" s="7"/>
      <c r="L870" s="7"/>
      <c r="M870" s="7"/>
      <c r="O870" s="18" t="str">
        <f>_xlfn.CONCAT(Table1[[#This Row],[date]]," ", Table1[[#This Row],[month]]," ",Table1[[#This Row],[year]])</f>
        <v>17 Jul 1981</v>
      </c>
      <c r="P870">
        <f t="shared" si="29"/>
        <v>41</v>
      </c>
    </row>
    <row r="871" spans="1:16" x14ac:dyDescent="0.3">
      <c r="A871" s="9" t="s">
        <v>901</v>
      </c>
      <c r="B871" s="7">
        <v>1980</v>
      </c>
      <c r="C871" s="7" t="s">
        <v>17</v>
      </c>
      <c r="D871" s="7">
        <v>22</v>
      </c>
      <c r="E871" s="7">
        <v>2</v>
      </c>
      <c r="F871" s="21">
        <v>7160.09</v>
      </c>
      <c r="G871" s="7" t="s">
        <v>10</v>
      </c>
      <c r="H871" s="7" t="s">
        <v>10</v>
      </c>
      <c r="I871" s="7" t="s">
        <v>41</v>
      </c>
      <c r="J871">
        <f t="shared" si="28"/>
        <v>1983</v>
      </c>
      <c r="K871" s="7"/>
      <c r="L871" s="7"/>
      <c r="M871" s="7"/>
      <c r="O871" s="18" t="str">
        <f>_xlfn.CONCAT(Table1[[#This Row],[date]]," ", Table1[[#This Row],[month]]," ",Table1[[#This Row],[year]])</f>
        <v>22 Jun 1980</v>
      </c>
      <c r="P871">
        <f t="shared" si="29"/>
        <v>42</v>
      </c>
    </row>
    <row r="872" spans="1:16" x14ac:dyDescent="0.3">
      <c r="A872" s="9" t="s">
        <v>902</v>
      </c>
      <c r="B872" s="7">
        <v>1980</v>
      </c>
      <c r="C872" s="7" t="s">
        <v>36</v>
      </c>
      <c r="D872" s="7">
        <v>7</v>
      </c>
      <c r="E872" s="7">
        <v>2</v>
      </c>
      <c r="F872" s="21">
        <v>7160.33</v>
      </c>
      <c r="G872" s="7" t="s">
        <v>10</v>
      </c>
      <c r="H872" s="7" t="s">
        <v>15</v>
      </c>
      <c r="I872" s="7" t="s">
        <v>12</v>
      </c>
      <c r="J872">
        <f t="shared" si="28"/>
        <v>1983</v>
      </c>
      <c r="K872" s="7"/>
      <c r="L872" s="7"/>
      <c r="M872" s="7"/>
      <c r="O872" s="18" t="str">
        <f>_xlfn.CONCAT(Table1[[#This Row],[date]]," ", Table1[[#This Row],[month]]," ",Table1[[#This Row],[year]])</f>
        <v>7 Oct 1980</v>
      </c>
      <c r="P872">
        <f t="shared" si="29"/>
        <v>42</v>
      </c>
    </row>
    <row r="873" spans="1:16" x14ac:dyDescent="0.3">
      <c r="A873" s="9" t="s">
        <v>903</v>
      </c>
      <c r="B873" s="7">
        <v>1980</v>
      </c>
      <c r="C873" s="7" t="s">
        <v>19</v>
      </c>
      <c r="D873" s="7">
        <v>30</v>
      </c>
      <c r="E873" s="7">
        <v>2</v>
      </c>
      <c r="F873" s="21">
        <v>7162.01</v>
      </c>
      <c r="G873" s="7" t="s">
        <v>10</v>
      </c>
      <c r="H873" s="7" t="s">
        <v>11</v>
      </c>
      <c r="I873" s="7" t="s">
        <v>12</v>
      </c>
      <c r="J873">
        <f t="shared" si="28"/>
        <v>1983</v>
      </c>
      <c r="K873" s="7"/>
      <c r="L873" s="7"/>
      <c r="M873" s="7"/>
      <c r="O873" s="18" t="str">
        <f>_xlfn.CONCAT(Table1[[#This Row],[date]]," ", Table1[[#This Row],[month]]," ",Table1[[#This Row],[year]])</f>
        <v>30 Sep 1980</v>
      </c>
      <c r="P873">
        <f t="shared" si="29"/>
        <v>42</v>
      </c>
    </row>
    <row r="874" spans="1:16" x14ac:dyDescent="0.3">
      <c r="A874" s="9" t="s">
        <v>904</v>
      </c>
      <c r="B874" s="7">
        <v>1982</v>
      </c>
      <c r="C874" s="7" t="s">
        <v>34</v>
      </c>
      <c r="D874" s="7">
        <v>16</v>
      </c>
      <c r="E874" s="7">
        <v>2</v>
      </c>
      <c r="F874" s="21">
        <v>7173.36</v>
      </c>
      <c r="G874" s="7" t="s">
        <v>11</v>
      </c>
      <c r="H874" s="7" t="s">
        <v>10</v>
      </c>
      <c r="I874" s="7" t="s">
        <v>167</v>
      </c>
      <c r="J874">
        <f t="shared" si="28"/>
        <v>1983</v>
      </c>
      <c r="K874" s="7"/>
      <c r="L874" s="7"/>
      <c r="M874" s="7"/>
      <c r="O874" s="18" t="str">
        <f>_xlfn.CONCAT(Table1[[#This Row],[date]]," ", Table1[[#This Row],[month]]," ",Table1[[#This Row],[year]])</f>
        <v>16 Aug 1982</v>
      </c>
      <c r="P874">
        <f t="shared" si="29"/>
        <v>40</v>
      </c>
    </row>
    <row r="875" spans="1:16" x14ac:dyDescent="0.3">
      <c r="A875" s="9" t="s">
        <v>905</v>
      </c>
      <c r="B875" s="7">
        <v>1975</v>
      </c>
      <c r="C875" s="7" t="s">
        <v>9</v>
      </c>
      <c r="D875" s="7">
        <v>19</v>
      </c>
      <c r="E875" s="7">
        <v>1</v>
      </c>
      <c r="F875" s="21">
        <v>7175.51</v>
      </c>
      <c r="G875" s="7" t="s">
        <v>10</v>
      </c>
      <c r="H875" s="7" t="s">
        <v>11</v>
      </c>
      <c r="I875" s="7" t="s">
        <v>12</v>
      </c>
      <c r="J875">
        <f t="shared" si="28"/>
        <v>1983</v>
      </c>
      <c r="K875" s="7"/>
      <c r="L875" s="7"/>
      <c r="M875" s="7"/>
      <c r="O875" s="18" t="str">
        <f>_xlfn.CONCAT(Table1[[#This Row],[date]]," ", Table1[[#This Row],[month]]," ",Table1[[#This Row],[year]])</f>
        <v>19 Jul 1975</v>
      </c>
      <c r="P875">
        <f t="shared" si="29"/>
        <v>47</v>
      </c>
    </row>
    <row r="876" spans="1:16" x14ac:dyDescent="0.3">
      <c r="A876" s="9" t="s">
        <v>906</v>
      </c>
      <c r="B876" s="7">
        <v>1968</v>
      </c>
      <c r="C876" s="7" t="s">
        <v>34</v>
      </c>
      <c r="D876" s="7">
        <v>26</v>
      </c>
      <c r="E876" s="7">
        <v>0</v>
      </c>
      <c r="F876" s="21">
        <v>7179.52</v>
      </c>
      <c r="G876" s="7" t="s">
        <v>11</v>
      </c>
      <c r="H876" s="7" t="s">
        <v>11</v>
      </c>
      <c r="I876" s="7" t="s">
        <v>12</v>
      </c>
      <c r="J876">
        <f t="shared" si="28"/>
        <v>1983</v>
      </c>
      <c r="K876" s="7"/>
      <c r="L876" s="7"/>
      <c r="M876" s="7"/>
      <c r="O876" s="18" t="str">
        <f>_xlfn.CONCAT(Table1[[#This Row],[date]]," ", Table1[[#This Row],[month]]," ",Table1[[#This Row],[year]])</f>
        <v>26 Aug 1968</v>
      </c>
      <c r="P876">
        <f t="shared" si="29"/>
        <v>54</v>
      </c>
    </row>
    <row r="877" spans="1:16" x14ac:dyDescent="0.3">
      <c r="A877" s="9" t="s">
        <v>907</v>
      </c>
      <c r="B877" s="7">
        <v>1982</v>
      </c>
      <c r="C877" s="7" t="s">
        <v>19</v>
      </c>
      <c r="D877" s="7">
        <v>14</v>
      </c>
      <c r="E877" s="7">
        <v>3</v>
      </c>
      <c r="F877" s="21">
        <v>7196.87</v>
      </c>
      <c r="G877" s="7" t="s">
        <v>11</v>
      </c>
      <c r="H877" s="7" t="s">
        <v>10</v>
      </c>
      <c r="I877" s="7" t="s">
        <v>41</v>
      </c>
      <c r="J877">
        <f t="shared" si="28"/>
        <v>1983</v>
      </c>
      <c r="K877" s="7"/>
      <c r="L877" s="7"/>
      <c r="M877" s="7"/>
      <c r="O877" s="18" t="str">
        <f>_xlfn.CONCAT(Table1[[#This Row],[date]]," ", Table1[[#This Row],[month]]," ",Table1[[#This Row],[year]])</f>
        <v>14 Sep 1982</v>
      </c>
      <c r="P877">
        <f t="shared" si="29"/>
        <v>40</v>
      </c>
    </row>
    <row r="878" spans="1:16" x14ac:dyDescent="0.3">
      <c r="A878" s="9" t="s">
        <v>908</v>
      </c>
      <c r="B878" s="7">
        <v>1983</v>
      </c>
      <c r="C878" s="7" t="s">
        <v>34</v>
      </c>
      <c r="D878" s="7">
        <v>11</v>
      </c>
      <c r="E878" s="7">
        <v>2</v>
      </c>
      <c r="F878" s="21">
        <v>7201.7</v>
      </c>
      <c r="G878" s="7" t="s">
        <v>10</v>
      </c>
      <c r="H878" s="7" t="s">
        <v>11</v>
      </c>
      <c r="I878" s="7" t="s">
        <v>22</v>
      </c>
      <c r="J878">
        <f t="shared" si="28"/>
        <v>1983</v>
      </c>
      <c r="K878" s="7"/>
      <c r="L878" s="7"/>
      <c r="M878" s="7"/>
      <c r="O878" s="18" t="str">
        <f>_xlfn.CONCAT(Table1[[#This Row],[date]]," ", Table1[[#This Row],[month]]," ",Table1[[#This Row],[year]])</f>
        <v>11 Aug 1983</v>
      </c>
      <c r="P878">
        <f t="shared" si="29"/>
        <v>39</v>
      </c>
    </row>
    <row r="879" spans="1:16" x14ac:dyDescent="0.3">
      <c r="A879" s="9" t="s">
        <v>909</v>
      </c>
      <c r="B879" s="7">
        <v>1983</v>
      </c>
      <c r="C879" s="7" t="s">
        <v>14</v>
      </c>
      <c r="D879" s="7">
        <v>21</v>
      </c>
      <c r="E879" s="7">
        <v>2</v>
      </c>
      <c r="F879" s="21">
        <v>7209.49</v>
      </c>
      <c r="G879" s="7" t="s">
        <v>10</v>
      </c>
      <c r="H879" s="7" t="s">
        <v>11</v>
      </c>
      <c r="I879" s="7" t="s">
        <v>22</v>
      </c>
      <c r="J879">
        <f t="shared" si="28"/>
        <v>1983</v>
      </c>
      <c r="K879" s="7"/>
      <c r="L879" s="7"/>
      <c r="M879" s="7"/>
      <c r="O879" s="18" t="str">
        <f>_xlfn.CONCAT(Table1[[#This Row],[date]]," ", Table1[[#This Row],[month]]," ",Table1[[#This Row],[year]])</f>
        <v>21 Nov 1983</v>
      </c>
      <c r="P879">
        <f t="shared" si="29"/>
        <v>39</v>
      </c>
    </row>
    <row r="880" spans="1:16" x14ac:dyDescent="0.3">
      <c r="A880" s="9" t="s">
        <v>910</v>
      </c>
      <c r="B880" s="7">
        <v>1991</v>
      </c>
      <c r="C880" s="7" t="s">
        <v>17</v>
      </c>
      <c r="D880" s="7">
        <v>28</v>
      </c>
      <c r="E880" s="7">
        <v>3</v>
      </c>
      <c r="F880" s="21">
        <v>7220.25</v>
      </c>
      <c r="G880" s="7" t="s">
        <v>10</v>
      </c>
      <c r="H880" s="7" t="s">
        <v>10</v>
      </c>
      <c r="I880" s="7" t="s">
        <v>299</v>
      </c>
      <c r="J880">
        <f t="shared" si="28"/>
        <v>1983</v>
      </c>
      <c r="K880" s="7"/>
      <c r="L880" s="7"/>
      <c r="M880" s="7"/>
      <c r="O880" s="18" t="str">
        <f>_xlfn.CONCAT(Table1[[#This Row],[date]]," ", Table1[[#This Row],[month]]," ",Table1[[#This Row],[year]])</f>
        <v>28 Jun 1991</v>
      </c>
      <c r="P880">
        <f t="shared" si="29"/>
        <v>31</v>
      </c>
    </row>
    <row r="881" spans="1:16" x14ac:dyDescent="0.3">
      <c r="A881" s="9" t="s">
        <v>911</v>
      </c>
      <c r="B881" s="7">
        <v>1977</v>
      </c>
      <c r="C881" s="7" t="s">
        <v>19</v>
      </c>
      <c r="D881" s="7">
        <v>15</v>
      </c>
      <c r="E881" s="7">
        <v>0</v>
      </c>
      <c r="F881" s="21">
        <v>7222.79</v>
      </c>
      <c r="G881" s="7" t="s">
        <v>11</v>
      </c>
      <c r="H881" s="7" t="s">
        <v>11</v>
      </c>
      <c r="I881" s="7" t="s">
        <v>22</v>
      </c>
      <c r="J881">
        <f t="shared" si="28"/>
        <v>1983</v>
      </c>
      <c r="K881" s="7"/>
      <c r="L881" s="7"/>
      <c r="M881" s="7"/>
      <c r="O881" s="18" t="str">
        <f>_xlfn.CONCAT(Table1[[#This Row],[date]]," ", Table1[[#This Row],[month]]," ",Table1[[#This Row],[year]])</f>
        <v>15 Sep 1977</v>
      </c>
      <c r="P881">
        <f t="shared" si="29"/>
        <v>45</v>
      </c>
    </row>
    <row r="882" spans="1:16" x14ac:dyDescent="0.3">
      <c r="A882" s="9" t="s">
        <v>912</v>
      </c>
      <c r="B882" s="7">
        <v>1986</v>
      </c>
      <c r="C882" s="7" t="s">
        <v>9</v>
      </c>
      <c r="D882" s="7">
        <v>13</v>
      </c>
      <c r="E882" s="7">
        <v>3</v>
      </c>
      <c r="F882" s="21">
        <v>7228.22</v>
      </c>
      <c r="G882" s="7" t="s">
        <v>10</v>
      </c>
      <c r="H882" s="7" t="s">
        <v>15</v>
      </c>
      <c r="I882" s="7" t="s">
        <v>246</v>
      </c>
      <c r="J882">
        <f t="shared" si="28"/>
        <v>1983</v>
      </c>
      <c r="K882" s="7"/>
      <c r="L882" s="7"/>
      <c r="M882" s="7"/>
      <c r="O882" s="18" t="str">
        <f>_xlfn.CONCAT(Table1[[#This Row],[date]]," ", Table1[[#This Row],[month]]," ",Table1[[#This Row],[year]])</f>
        <v>13 Jul 1986</v>
      </c>
      <c r="P882">
        <f t="shared" si="29"/>
        <v>36</v>
      </c>
    </row>
    <row r="883" spans="1:16" x14ac:dyDescent="0.3">
      <c r="A883" s="9" t="s">
        <v>913</v>
      </c>
      <c r="B883" s="7">
        <v>1986</v>
      </c>
      <c r="C883" s="7" t="s">
        <v>19</v>
      </c>
      <c r="D883" s="7">
        <v>2</v>
      </c>
      <c r="E883" s="7">
        <v>4</v>
      </c>
      <c r="F883" s="21">
        <v>7243.81</v>
      </c>
      <c r="G883" s="7" t="s">
        <v>10</v>
      </c>
      <c r="H883" s="7" t="s">
        <v>11</v>
      </c>
      <c r="I883" s="7" t="s">
        <v>12</v>
      </c>
      <c r="J883">
        <f t="shared" si="28"/>
        <v>1983</v>
      </c>
      <c r="K883" s="7"/>
      <c r="L883" s="7"/>
      <c r="M883" s="7"/>
      <c r="O883" s="18" t="str">
        <f>_xlfn.CONCAT(Table1[[#This Row],[date]]," ", Table1[[#This Row],[month]]," ",Table1[[#This Row],[year]])</f>
        <v>2 Sep 1986</v>
      </c>
      <c r="P883">
        <f t="shared" si="29"/>
        <v>36</v>
      </c>
    </row>
    <row r="884" spans="1:16" x14ac:dyDescent="0.3">
      <c r="A884" s="9" t="s">
        <v>914</v>
      </c>
      <c r="B884" s="7">
        <v>1982</v>
      </c>
      <c r="C884" s="7" t="s">
        <v>9</v>
      </c>
      <c r="D884" s="7">
        <v>24</v>
      </c>
      <c r="E884" s="7">
        <v>3</v>
      </c>
      <c r="F884" s="21">
        <v>7248.71</v>
      </c>
      <c r="G884" s="7" t="s">
        <v>10</v>
      </c>
      <c r="H884" s="7" t="s">
        <v>15</v>
      </c>
      <c r="I884" s="7" t="s">
        <v>12</v>
      </c>
      <c r="J884">
        <f t="shared" si="28"/>
        <v>1983</v>
      </c>
      <c r="K884" s="7"/>
      <c r="L884" s="7"/>
      <c r="M884" s="7"/>
      <c r="O884" s="18" t="str">
        <f>_xlfn.CONCAT(Table1[[#This Row],[date]]," ", Table1[[#This Row],[month]]," ",Table1[[#This Row],[year]])</f>
        <v>24 Jul 1982</v>
      </c>
      <c r="P884">
        <f t="shared" si="29"/>
        <v>40</v>
      </c>
    </row>
    <row r="885" spans="1:16" x14ac:dyDescent="0.3">
      <c r="A885" s="9" t="s">
        <v>915</v>
      </c>
      <c r="B885" s="7">
        <v>1981</v>
      </c>
      <c r="C885" s="7" t="s">
        <v>34</v>
      </c>
      <c r="D885" s="7">
        <v>14</v>
      </c>
      <c r="E885" s="7">
        <v>2</v>
      </c>
      <c r="F885" s="21">
        <v>7256.72</v>
      </c>
      <c r="G885" s="7" t="s">
        <v>11</v>
      </c>
      <c r="H885" s="7" t="s">
        <v>10</v>
      </c>
      <c r="I885" s="7" t="s">
        <v>22</v>
      </c>
      <c r="J885">
        <f t="shared" si="28"/>
        <v>1983</v>
      </c>
      <c r="K885" s="7"/>
      <c r="L885" s="7"/>
      <c r="M885" s="7"/>
      <c r="O885" s="18" t="str">
        <f>_xlfn.CONCAT(Table1[[#This Row],[date]]," ", Table1[[#This Row],[month]]," ",Table1[[#This Row],[year]])</f>
        <v>14 Aug 1981</v>
      </c>
      <c r="P885">
        <f t="shared" si="29"/>
        <v>41</v>
      </c>
    </row>
    <row r="886" spans="1:16" x14ac:dyDescent="0.3">
      <c r="A886" s="9" t="s">
        <v>916</v>
      </c>
      <c r="B886" s="7">
        <v>1981</v>
      </c>
      <c r="C886" s="7" t="s">
        <v>17</v>
      </c>
      <c r="D886" s="7">
        <v>13</v>
      </c>
      <c r="E886" s="7">
        <v>2</v>
      </c>
      <c r="F886" s="21">
        <v>7261.74</v>
      </c>
      <c r="G886" s="7" t="s">
        <v>11</v>
      </c>
      <c r="H886" s="7" t="s">
        <v>11</v>
      </c>
      <c r="I886" s="7" t="s">
        <v>22</v>
      </c>
      <c r="J886">
        <f t="shared" si="28"/>
        <v>1983</v>
      </c>
      <c r="K886" s="7"/>
      <c r="L886" s="7"/>
      <c r="M886" s="7"/>
      <c r="O886" s="18" t="str">
        <f>_xlfn.CONCAT(Table1[[#This Row],[date]]," ", Table1[[#This Row],[month]]," ",Table1[[#This Row],[year]])</f>
        <v>13 Jun 1981</v>
      </c>
      <c r="P886">
        <f t="shared" si="29"/>
        <v>41</v>
      </c>
    </row>
    <row r="887" spans="1:16" x14ac:dyDescent="0.3">
      <c r="A887" s="9" t="s">
        <v>917</v>
      </c>
      <c r="B887" s="7">
        <v>1973</v>
      </c>
      <c r="C887" s="7" t="s">
        <v>36</v>
      </c>
      <c r="D887" s="7">
        <v>25</v>
      </c>
      <c r="E887" s="7">
        <v>0</v>
      </c>
      <c r="F887" s="21">
        <v>7265.58</v>
      </c>
      <c r="G887" s="7" t="s">
        <v>10</v>
      </c>
      <c r="H887" s="7" t="s">
        <v>10</v>
      </c>
      <c r="I887" s="7" t="s">
        <v>12</v>
      </c>
      <c r="J887">
        <f t="shared" si="28"/>
        <v>1983</v>
      </c>
      <c r="K887" s="7"/>
      <c r="L887" s="7"/>
      <c r="M887" s="7"/>
      <c r="O887" s="18" t="str">
        <f>_xlfn.CONCAT(Table1[[#This Row],[date]]," ", Table1[[#This Row],[month]]," ",Table1[[#This Row],[year]])</f>
        <v>25 Oct 1973</v>
      </c>
      <c r="P887">
        <f t="shared" si="29"/>
        <v>49</v>
      </c>
    </row>
    <row r="888" spans="1:16" x14ac:dyDescent="0.3">
      <c r="A888" s="9" t="s">
        <v>918</v>
      </c>
      <c r="B888" s="7">
        <v>1981</v>
      </c>
      <c r="C888" s="7" t="s">
        <v>34</v>
      </c>
      <c r="D888" s="7">
        <v>4</v>
      </c>
      <c r="E888" s="7">
        <v>2</v>
      </c>
      <c r="F888" s="21">
        <v>7265.7</v>
      </c>
      <c r="G888" s="7" t="s">
        <v>11</v>
      </c>
      <c r="H888" s="7" t="s">
        <v>11</v>
      </c>
      <c r="I888" s="7" t="s">
        <v>22</v>
      </c>
      <c r="J888">
        <f t="shared" si="28"/>
        <v>1983</v>
      </c>
      <c r="K888" s="7"/>
      <c r="L888" s="7"/>
      <c r="M888" s="7"/>
      <c r="O888" s="18" t="str">
        <f>_xlfn.CONCAT(Table1[[#This Row],[date]]," ", Table1[[#This Row],[month]]," ",Table1[[#This Row],[year]])</f>
        <v>4 Aug 1981</v>
      </c>
      <c r="P888">
        <f t="shared" si="29"/>
        <v>41</v>
      </c>
    </row>
    <row r="889" spans="1:16" x14ac:dyDescent="0.3">
      <c r="A889" s="9" t="s">
        <v>919</v>
      </c>
      <c r="B889" s="7">
        <v>1976</v>
      </c>
      <c r="C889" s="7" t="s">
        <v>29</v>
      </c>
      <c r="D889" s="7">
        <v>18</v>
      </c>
      <c r="E889" s="7">
        <v>2</v>
      </c>
      <c r="F889" s="21">
        <v>7273.02</v>
      </c>
      <c r="G889" s="7" t="s">
        <v>10</v>
      </c>
      <c r="H889" s="7" t="s">
        <v>15</v>
      </c>
      <c r="I889" s="7" t="s">
        <v>12</v>
      </c>
      <c r="J889">
        <f t="shared" si="28"/>
        <v>1983</v>
      </c>
      <c r="K889" s="7"/>
      <c r="L889" s="7"/>
      <c r="M889" s="7"/>
      <c r="O889" s="18" t="str">
        <f>_xlfn.CONCAT(Table1[[#This Row],[date]]," ", Table1[[#This Row],[month]]," ",Table1[[#This Row],[year]])</f>
        <v>18 Dec 1976</v>
      </c>
      <c r="P889">
        <f t="shared" si="29"/>
        <v>46</v>
      </c>
    </row>
    <row r="890" spans="1:16" x14ac:dyDescent="0.3">
      <c r="A890" s="9" t="s">
        <v>920</v>
      </c>
      <c r="B890" s="7">
        <v>1985</v>
      </c>
      <c r="C890" s="7" t="s">
        <v>14</v>
      </c>
      <c r="D890" s="7">
        <v>2</v>
      </c>
      <c r="E890" s="7">
        <v>3</v>
      </c>
      <c r="F890" s="21">
        <v>7281.51</v>
      </c>
      <c r="G890" s="7" t="s">
        <v>10</v>
      </c>
      <c r="H890" s="7" t="s">
        <v>15</v>
      </c>
      <c r="I890" s="7" t="s">
        <v>22</v>
      </c>
      <c r="J890">
        <f t="shared" si="28"/>
        <v>1983</v>
      </c>
      <c r="K890" s="7"/>
      <c r="L890" s="7"/>
      <c r="M890" s="7"/>
      <c r="O890" s="18" t="str">
        <f>_xlfn.CONCAT(Table1[[#This Row],[date]]," ", Table1[[#This Row],[month]]," ",Table1[[#This Row],[year]])</f>
        <v>2 Nov 1985</v>
      </c>
      <c r="P890">
        <f t="shared" si="29"/>
        <v>37</v>
      </c>
    </row>
    <row r="891" spans="1:16" x14ac:dyDescent="0.3">
      <c r="A891" s="9" t="s">
        <v>921</v>
      </c>
      <c r="B891" s="7">
        <v>1966</v>
      </c>
      <c r="C891" s="7" t="s">
        <v>29</v>
      </c>
      <c r="D891" s="7">
        <v>26</v>
      </c>
      <c r="E891" s="7">
        <v>0</v>
      </c>
      <c r="F891" s="21">
        <v>7302.46</v>
      </c>
      <c r="G891" s="7" t="s">
        <v>11</v>
      </c>
      <c r="H891" s="7" t="s">
        <v>15</v>
      </c>
      <c r="I891" s="7" t="s">
        <v>22</v>
      </c>
      <c r="J891">
        <f t="shared" si="28"/>
        <v>1983</v>
      </c>
      <c r="K891" s="7"/>
      <c r="L891" s="7"/>
      <c r="M891" s="7"/>
      <c r="O891" s="18" t="str">
        <f>_xlfn.CONCAT(Table1[[#This Row],[date]]," ", Table1[[#This Row],[month]]," ",Table1[[#This Row],[year]])</f>
        <v>26 Dec 1966</v>
      </c>
      <c r="P891">
        <f t="shared" si="29"/>
        <v>56</v>
      </c>
    </row>
    <row r="892" spans="1:16" x14ac:dyDescent="0.3">
      <c r="A892" s="9" t="s">
        <v>922</v>
      </c>
      <c r="B892" s="7">
        <v>1965</v>
      </c>
      <c r="C892" s="7" t="s">
        <v>17</v>
      </c>
      <c r="D892" s="7">
        <v>6</v>
      </c>
      <c r="E892" s="7">
        <v>0</v>
      </c>
      <c r="F892" s="21">
        <v>7304.65</v>
      </c>
      <c r="G892" s="7" t="s">
        <v>11</v>
      </c>
      <c r="H892" s="7" t="s">
        <v>11</v>
      </c>
      <c r="I892" s="7" t="s">
        <v>12</v>
      </c>
      <c r="J892">
        <f t="shared" si="28"/>
        <v>1983</v>
      </c>
      <c r="K892" s="7"/>
      <c r="L892" s="7"/>
      <c r="M892" s="7"/>
      <c r="O892" s="18" t="str">
        <f>_xlfn.CONCAT(Table1[[#This Row],[date]]," ", Table1[[#This Row],[month]]," ",Table1[[#This Row],[year]])</f>
        <v>6 Jun 1965</v>
      </c>
      <c r="P892">
        <f t="shared" si="29"/>
        <v>58</v>
      </c>
    </row>
    <row r="893" spans="1:16" x14ac:dyDescent="0.3">
      <c r="A893" s="9" t="s">
        <v>923</v>
      </c>
      <c r="B893" s="7">
        <v>1965</v>
      </c>
      <c r="C893" s="7" t="s">
        <v>17</v>
      </c>
      <c r="D893" s="7">
        <v>25</v>
      </c>
      <c r="E893" s="7">
        <v>0</v>
      </c>
      <c r="F893" s="21">
        <v>7318.21</v>
      </c>
      <c r="G893" s="7" t="s">
        <v>11</v>
      </c>
      <c r="H893" s="7" t="s">
        <v>15</v>
      </c>
      <c r="I893" s="7" t="s">
        <v>12</v>
      </c>
      <c r="J893">
        <f t="shared" si="28"/>
        <v>1983</v>
      </c>
      <c r="K893" s="7"/>
      <c r="L893" s="7"/>
      <c r="M893" s="7"/>
      <c r="O893" s="18" t="str">
        <f>_xlfn.CONCAT(Table1[[#This Row],[date]]," ", Table1[[#This Row],[month]]," ",Table1[[#This Row],[year]])</f>
        <v>25 Jun 1965</v>
      </c>
      <c r="P893">
        <f t="shared" si="29"/>
        <v>57</v>
      </c>
    </row>
    <row r="894" spans="1:16" x14ac:dyDescent="0.3">
      <c r="A894" s="9" t="s">
        <v>924</v>
      </c>
      <c r="B894" s="7">
        <v>1972</v>
      </c>
      <c r="C894" s="7" t="s">
        <v>34</v>
      </c>
      <c r="D894" s="7">
        <v>11</v>
      </c>
      <c r="E894" s="7">
        <v>0</v>
      </c>
      <c r="F894" s="21">
        <v>7318.22</v>
      </c>
      <c r="G894" s="7" t="s">
        <v>10</v>
      </c>
      <c r="H894" s="7" t="s">
        <v>11</v>
      </c>
      <c r="I894" s="7" t="s">
        <v>22</v>
      </c>
      <c r="J894">
        <f t="shared" si="28"/>
        <v>1983</v>
      </c>
      <c r="K894" s="7"/>
      <c r="L894" s="7"/>
      <c r="M894" s="7"/>
      <c r="O894" s="18" t="str">
        <f>_xlfn.CONCAT(Table1[[#This Row],[date]]," ", Table1[[#This Row],[month]]," ",Table1[[#This Row],[year]])</f>
        <v>11 Aug 1972</v>
      </c>
      <c r="P894">
        <f t="shared" si="29"/>
        <v>50</v>
      </c>
    </row>
    <row r="895" spans="1:16" x14ac:dyDescent="0.3">
      <c r="A895" s="9" t="s">
        <v>925</v>
      </c>
      <c r="B895" s="7">
        <v>1965</v>
      </c>
      <c r="C895" s="7" t="s">
        <v>9</v>
      </c>
      <c r="D895" s="7">
        <v>11</v>
      </c>
      <c r="E895" s="7">
        <v>0</v>
      </c>
      <c r="F895" s="21">
        <v>7322.86</v>
      </c>
      <c r="G895" s="7" t="s">
        <v>11</v>
      </c>
      <c r="H895" s="7" t="s">
        <v>11</v>
      </c>
      <c r="I895" s="7" t="s">
        <v>22</v>
      </c>
      <c r="J895">
        <f t="shared" si="28"/>
        <v>1983</v>
      </c>
      <c r="K895" s="7"/>
      <c r="L895" s="7"/>
      <c r="M895" s="7"/>
      <c r="O895" s="18" t="str">
        <f>_xlfn.CONCAT(Table1[[#This Row],[date]]," ", Table1[[#This Row],[month]]," ",Table1[[#This Row],[year]])</f>
        <v>11 Jul 1965</v>
      </c>
      <c r="P895">
        <f t="shared" si="29"/>
        <v>57</v>
      </c>
    </row>
    <row r="896" spans="1:16" x14ac:dyDescent="0.3">
      <c r="A896" s="9" t="s">
        <v>926</v>
      </c>
      <c r="B896" s="7">
        <v>2004</v>
      </c>
      <c r="C896" s="7" t="s">
        <v>14</v>
      </c>
      <c r="D896" s="7">
        <v>15</v>
      </c>
      <c r="E896" s="7">
        <v>0</v>
      </c>
      <c r="F896" s="21">
        <v>7323.73</v>
      </c>
      <c r="G896" s="7" t="s">
        <v>10</v>
      </c>
      <c r="H896" s="7" t="s">
        <v>10</v>
      </c>
      <c r="I896" s="7" t="s">
        <v>246</v>
      </c>
      <c r="J896">
        <f t="shared" si="28"/>
        <v>1983</v>
      </c>
      <c r="K896" s="7"/>
      <c r="L896" s="7"/>
      <c r="M896" s="7"/>
      <c r="O896" s="18" t="str">
        <f>_xlfn.CONCAT(Table1[[#This Row],[date]]," ", Table1[[#This Row],[month]]," ",Table1[[#This Row],[year]])</f>
        <v>15 Nov 2004</v>
      </c>
      <c r="P896">
        <f t="shared" si="29"/>
        <v>18</v>
      </c>
    </row>
    <row r="897" spans="1:16" x14ac:dyDescent="0.3">
      <c r="A897" s="9" t="s">
        <v>927</v>
      </c>
      <c r="B897" s="7">
        <v>1979</v>
      </c>
      <c r="C897" s="7" t="s">
        <v>17</v>
      </c>
      <c r="D897" s="7">
        <v>19</v>
      </c>
      <c r="E897" s="7">
        <v>0</v>
      </c>
      <c r="F897" s="21">
        <v>7325.05</v>
      </c>
      <c r="G897" s="7" t="s">
        <v>10</v>
      </c>
      <c r="H897" s="7" t="s">
        <v>11</v>
      </c>
      <c r="I897" s="7" t="s">
        <v>246</v>
      </c>
      <c r="J897">
        <f t="shared" si="28"/>
        <v>1983</v>
      </c>
      <c r="K897" s="7"/>
      <c r="L897" s="7"/>
      <c r="M897" s="7"/>
      <c r="O897" s="18" t="str">
        <f>_xlfn.CONCAT(Table1[[#This Row],[date]]," ", Table1[[#This Row],[month]]," ",Table1[[#This Row],[year]])</f>
        <v>19 Jun 1979</v>
      </c>
      <c r="P897">
        <f t="shared" si="29"/>
        <v>43</v>
      </c>
    </row>
    <row r="898" spans="1:16" x14ac:dyDescent="0.3">
      <c r="A898" s="9" t="s">
        <v>928</v>
      </c>
      <c r="B898" s="7">
        <v>1984</v>
      </c>
      <c r="C898" s="7" t="s">
        <v>9</v>
      </c>
      <c r="D898" s="7">
        <v>25</v>
      </c>
      <c r="E898" s="7">
        <v>3</v>
      </c>
      <c r="F898" s="21">
        <v>7325.47</v>
      </c>
      <c r="G898" s="7" t="s">
        <v>10</v>
      </c>
      <c r="H898" s="7" t="s">
        <v>15</v>
      </c>
      <c r="I898" s="7" t="s">
        <v>22</v>
      </c>
      <c r="J898">
        <f t="shared" ref="J898:J961" si="30">ROUND(AVERAGE(B:B),0)</f>
        <v>1983</v>
      </c>
      <c r="K898" s="7"/>
      <c r="L898" s="7"/>
      <c r="M898" s="7"/>
      <c r="O898" s="18" t="str">
        <f>_xlfn.CONCAT(Table1[[#This Row],[date]]," ", Table1[[#This Row],[month]]," ",Table1[[#This Row],[year]])</f>
        <v>25 Jul 1984</v>
      </c>
      <c r="P898">
        <f t="shared" si="29"/>
        <v>38</v>
      </c>
    </row>
    <row r="899" spans="1:16" x14ac:dyDescent="0.3">
      <c r="A899" s="9" t="s">
        <v>929</v>
      </c>
      <c r="B899" s="7">
        <v>1979</v>
      </c>
      <c r="C899" s="7" t="s">
        <v>19</v>
      </c>
      <c r="D899" s="7">
        <v>19</v>
      </c>
      <c r="E899" s="7">
        <v>1</v>
      </c>
      <c r="F899" s="21">
        <v>7337.75</v>
      </c>
      <c r="G899" s="7" t="s">
        <v>10</v>
      </c>
      <c r="H899" s="7" t="s">
        <v>11</v>
      </c>
      <c r="I899" s="7" t="s">
        <v>41</v>
      </c>
      <c r="J899">
        <f t="shared" si="30"/>
        <v>1983</v>
      </c>
      <c r="K899" s="7"/>
      <c r="L899" s="7"/>
      <c r="M899" s="7"/>
      <c r="O899" s="18" t="str">
        <f>_xlfn.CONCAT(Table1[[#This Row],[date]]," ", Table1[[#This Row],[month]]," ",Table1[[#This Row],[year]])</f>
        <v>19 Sep 1979</v>
      </c>
      <c r="P899">
        <f t="shared" ref="P899:P962" si="31">DATEDIF(O899,"8-6-2023","y")</f>
        <v>43</v>
      </c>
    </row>
    <row r="900" spans="1:16" x14ac:dyDescent="0.3">
      <c r="A900" s="9" t="s">
        <v>930</v>
      </c>
      <c r="B900" s="7">
        <v>1986</v>
      </c>
      <c r="C900" s="7" t="s">
        <v>17</v>
      </c>
      <c r="D900" s="7">
        <v>15</v>
      </c>
      <c r="E900" s="7">
        <v>3</v>
      </c>
      <c r="F900" s="21">
        <v>7339.93</v>
      </c>
      <c r="G900" s="7" t="s">
        <v>10</v>
      </c>
      <c r="H900" s="7" t="s">
        <v>10</v>
      </c>
      <c r="I900" s="7" t="s">
        <v>22</v>
      </c>
      <c r="J900">
        <f t="shared" si="30"/>
        <v>1983</v>
      </c>
      <c r="K900" s="7"/>
      <c r="L900" s="7"/>
      <c r="M900" s="7"/>
      <c r="O900" s="18" t="str">
        <f>_xlfn.CONCAT(Table1[[#This Row],[date]]," ", Table1[[#This Row],[month]]," ",Table1[[#This Row],[year]])</f>
        <v>15 Jun 1986</v>
      </c>
      <c r="P900">
        <f t="shared" si="31"/>
        <v>36</v>
      </c>
    </row>
    <row r="901" spans="1:16" x14ac:dyDescent="0.3">
      <c r="A901" s="9" t="s">
        <v>931</v>
      </c>
      <c r="B901" s="7">
        <v>1977</v>
      </c>
      <c r="C901" s="7" t="s">
        <v>29</v>
      </c>
      <c r="D901" s="7">
        <v>18</v>
      </c>
      <c r="E901" s="7">
        <v>0</v>
      </c>
      <c r="F901" s="21">
        <v>7345.08</v>
      </c>
      <c r="G901" s="7" t="s">
        <v>10</v>
      </c>
      <c r="H901" s="7" t="s">
        <v>15</v>
      </c>
      <c r="I901" s="7" t="s">
        <v>41</v>
      </c>
      <c r="J901">
        <f t="shared" si="30"/>
        <v>1983</v>
      </c>
      <c r="K901" s="7"/>
      <c r="L901" s="7"/>
      <c r="M901" s="7"/>
      <c r="O901" s="18" t="str">
        <f>_xlfn.CONCAT(Table1[[#This Row],[date]]," ", Table1[[#This Row],[month]]," ",Table1[[#This Row],[year]])</f>
        <v>18 Dec 1977</v>
      </c>
      <c r="P901">
        <f t="shared" si="31"/>
        <v>45</v>
      </c>
    </row>
    <row r="902" spans="1:16" x14ac:dyDescent="0.3">
      <c r="A902" s="9" t="s">
        <v>932</v>
      </c>
      <c r="B902" s="7">
        <v>1979</v>
      </c>
      <c r="C902" s="7" t="s">
        <v>17</v>
      </c>
      <c r="D902" s="7">
        <v>26</v>
      </c>
      <c r="E902" s="7">
        <v>1</v>
      </c>
      <c r="F902" s="21">
        <v>7345.73</v>
      </c>
      <c r="G902" s="7" t="s">
        <v>10</v>
      </c>
      <c r="H902" s="7" t="s">
        <v>15</v>
      </c>
      <c r="I902" s="7" t="s">
        <v>12</v>
      </c>
      <c r="J902">
        <f t="shared" si="30"/>
        <v>1983</v>
      </c>
      <c r="K902" s="7"/>
      <c r="L902" s="7"/>
      <c r="M902" s="7"/>
      <c r="O902" s="18" t="str">
        <f>_xlfn.CONCAT(Table1[[#This Row],[date]]," ", Table1[[#This Row],[month]]," ",Table1[[#This Row],[year]])</f>
        <v>26 Jun 1979</v>
      </c>
      <c r="P902">
        <f t="shared" si="31"/>
        <v>43</v>
      </c>
    </row>
    <row r="903" spans="1:16" x14ac:dyDescent="0.3">
      <c r="A903" s="9" t="s">
        <v>933</v>
      </c>
      <c r="B903" s="7">
        <v>1977</v>
      </c>
      <c r="C903" s="7" t="s">
        <v>29</v>
      </c>
      <c r="D903" s="7">
        <v>1</v>
      </c>
      <c r="E903" s="7">
        <v>0</v>
      </c>
      <c r="F903" s="21">
        <v>7348.14</v>
      </c>
      <c r="G903" s="7" t="s">
        <v>10</v>
      </c>
      <c r="H903" s="7" t="s">
        <v>15</v>
      </c>
      <c r="I903" s="7" t="s">
        <v>41</v>
      </c>
      <c r="J903">
        <f t="shared" si="30"/>
        <v>1983</v>
      </c>
      <c r="K903" s="7"/>
      <c r="L903" s="7"/>
      <c r="M903" s="7"/>
      <c r="O903" s="18" t="str">
        <f>_xlfn.CONCAT(Table1[[#This Row],[date]]," ", Table1[[#This Row],[month]]," ",Table1[[#This Row],[year]])</f>
        <v>1 Dec 1977</v>
      </c>
      <c r="P903">
        <f t="shared" si="31"/>
        <v>45</v>
      </c>
    </row>
    <row r="904" spans="1:16" x14ac:dyDescent="0.3">
      <c r="A904" s="9" t="s">
        <v>934</v>
      </c>
      <c r="B904" s="7">
        <v>1993</v>
      </c>
      <c r="C904" s="7" t="s">
        <v>36</v>
      </c>
      <c r="D904" s="7">
        <v>5</v>
      </c>
      <c r="E904" s="7">
        <v>0</v>
      </c>
      <c r="F904" s="21">
        <v>7349.12</v>
      </c>
      <c r="G904" s="7" t="s">
        <v>10</v>
      </c>
      <c r="H904" s="7" t="s">
        <v>10</v>
      </c>
      <c r="I904" s="7" t="s">
        <v>299</v>
      </c>
      <c r="J904">
        <f t="shared" si="30"/>
        <v>1983</v>
      </c>
      <c r="K904" s="7"/>
      <c r="L904" s="7"/>
      <c r="M904" s="7"/>
      <c r="O904" s="18" t="str">
        <f>_xlfn.CONCAT(Table1[[#This Row],[date]]," ", Table1[[#This Row],[month]]," ",Table1[[#This Row],[year]])</f>
        <v>5 Oct 1993</v>
      </c>
      <c r="P904">
        <f t="shared" si="31"/>
        <v>29</v>
      </c>
    </row>
    <row r="905" spans="1:16" x14ac:dyDescent="0.3">
      <c r="A905" s="9" t="s">
        <v>935</v>
      </c>
      <c r="B905" s="7">
        <v>1983</v>
      </c>
      <c r="C905" s="7" t="s">
        <v>17</v>
      </c>
      <c r="D905" s="7">
        <v>21</v>
      </c>
      <c r="E905" s="7">
        <v>3</v>
      </c>
      <c r="F905" s="21">
        <v>7357.49</v>
      </c>
      <c r="G905" s="7" t="s">
        <v>10</v>
      </c>
      <c r="H905" s="7" t="s">
        <v>10</v>
      </c>
      <c r="I905" s="7" t="s">
        <v>22</v>
      </c>
      <c r="J905">
        <f t="shared" si="30"/>
        <v>1983</v>
      </c>
      <c r="K905" s="7"/>
      <c r="L905" s="7"/>
      <c r="M905" s="7"/>
      <c r="O905" s="18" t="str">
        <f>_xlfn.CONCAT(Table1[[#This Row],[date]]," ", Table1[[#This Row],[month]]," ",Table1[[#This Row],[year]])</f>
        <v>21 Jun 1983</v>
      </c>
      <c r="P905">
        <f t="shared" si="31"/>
        <v>39</v>
      </c>
    </row>
    <row r="906" spans="1:16" x14ac:dyDescent="0.3">
      <c r="A906" s="9" t="s">
        <v>936</v>
      </c>
      <c r="B906" s="7">
        <v>1981</v>
      </c>
      <c r="C906" s="7" t="s">
        <v>9</v>
      </c>
      <c r="D906" s="7">
        <v>16</v>
      </c>
      <c r="E906" s="7">
        <v>1</v>
      </c>
      <c r="F906" s="21">
        <v>7358.18</v>
      </c>
      <c r="G906" s="7" t="s">
        <v>10</v>
      </c>
      <c r="H906" s="7" t="s">
        <v>11</v>
      </c>
      <c r="I906" s="7" t="s">
        <v>246</v>
      </c>
      <c r="J906">
        <f t="shared" si="30"/>
        <v>1983</v>
      </c>
      <c r="K906" s="7"/>
      <c r="L906" s="7"/>
      <c r="M906" s="7"/>
      <c r="O906" s="18" t="str">
        <f>_xlfn.CONCAT(Table1[[#This Row],[date]]," ", Table1[[#This Row],[month]]," ",Table1[[#This Row],[year]])</f>
        <v>16 Jul 1981</v>
      </c>
      <c r="P906">
        <f t="shared" si="31"/>
        <v>41</v>
      </c>
    </row>
    <row r="907" spans="1:16" x14ac:dyDescent="0.3">
      <c r="A907" s="9" t="s">
        <v>937</v>
      </c>
      <c r="B907" s="7">
        <v>1965</v>
      </c>
      <c r="C907" s="7" t="s">
        <v>29</v>
      </c>
      <c r="D907" s="7">
        <v>9</v>
      </c>
      <c r="E907" s="7">
        <v>0</v>
      </c>
      <c r="F907" s="21">
        <v>7362.31</v>
      </c>
      <c r="G907" s="7" t="s">
        <v>11</v>
      </c>
      <c r="H907" s="7" t="s">
        <v>11</v>
      </c>
      <c r="I907" s="7" t="s">
        <v>12</v>
      </c>
      <c r="J907">
        <f t="shared" si="30"/>
        <v>1983</v>
      </c>
      <c r="K907" s="7"/>
      <c r="L907" s="7"/>
      <c r="M907" s="7"/>
      <c r="O907" s="18" t="str">
        <f>_xlfn.CONCAT(Table1[[#This Row],[date]]," ", Table1[[#This Row],[month]]," ",Table1[[#This Row],[year]])</f>
        <v>9 Dec 1965</v>
      </c>
      <c r="P907">
        <f t="shared" si="31"/>
        <v>57</v>
      </c>
    </row>
    <row r="908" spans="1:16" x14ac:dyDescent="0.3">
      <c r="A908" s="9" t="s">
        <v>938</v>
      </c>
      <c r="B908" s="7">
        <v>1981</v>
      </c>
      <c r="C908" s="7" t="s">
        <v>14</v>
      </c>
      <c r="D908" s="7">
        <v>24</v>
      </c>
      <c r="E908" s="7">
        <v>2</v>
      </c>
      <c r="F908" s="21">
        <v>7371.77</v>
      </c>
      <c r="G908" s="7" t="s">
        <v>10</v>
      </c>
      <c r="H908" s="7" t="s">
        <v>15</v>
      </c>
      <c r="I908" s="7" t="s">
        <v>41</v>
      </c>
      <c r="J908">
        <f t="shared" si="30"/>
        <v>1983</v>
      </c>
      <c r="K908" s="7"/>
      <c r="L908" s="7"/>
      <c r="M908" s="7"/>
      <c r="O908" s="18" t="str">
        <f>_xlfn.CONCAT(Table1[[#This Row],[date]]," ", Table1[[#This Row],[month]]," ",Table1[[#This Row],[year]])</f>
        <v>24 Nov 1981</v>
      </c>
      <c r="P908">
        <f t="shared" si="31"/>
        <v>41</v>
      </c>
    </row>
    <row r="909" spans="1:16" x14ac:dyDescent="0.3">
      <c r="A909" s="9" t="s">
        <v>939</v>
      </c>
      <c r="B909" s="7">
        <v>1993</v>
      </c>
      <c r="C909" s="7" t="s">
        <v>9</v>
      </c>
      <c r="D909" s="7">
        <v>22</v>
      </c>
      <c r="E909" s="7">
        <v>0</v>
      </c>
      <c r="F909" s="21">
        <v>7388.85</v>
      </c>
      <c r="G909" s="7" t="s">
        <v>10</v>
      </c>
      <c r="H909" s="7" t="s">
        <v>10</v>
      </c>
      <c r="I909" s="7" t="s">
        <v>534</v>
      </c>
      <c r="J909">
        <f t="shared" si="30"/>
        <v>1983</v>
      </c>
      <c r="K909" s="7"/>
      <c r="L909" s="7"/>
      <c r="M909" s="7"/>
      <c r="O909" s="18" t="str">
        <f>_xlfn.CONCAT(Table1[[#This Row],[date]]," ", Table1[[#This Row],[month]]," ",Table1[[#This Row],[year]])</f>
        <v>22 Jul 1993</v>
      </c>
      <c r="P909">
        <f t="shared" si="31"/>
        <v>29</v>
      </c>
    </row>
    <row r="910" spans="1:16" x14ac:dyDescent="0.3">
      <c r="A910" s="9" t="s">
        <v>940</v>
      </c>
      <c r="B910" s="7">
        <v>1965</v>
      </c>
      <c r="C910" s="7" t="s">
        <v>29</v>
      </c>
      <c r="D910" s="7">
        <v>5</v>
      </c>
      <c r="E910" s="7">
        <v>0</v>
      </c>
      <c r="F910" s="21">
        <v>7403.98</v>
      </c>
      <c r="G910" s="7" t="s">
        <v>11</v>
      </c>
      <c r="H910" s="7" t="s">
        <v>10</v>
      </c>
      <c r="I910" s="7" t="s">
        <v>12</v>
      </c>
      <c r="J910">
        <f t="shared" si="30"/>
        <v>1983</v>
      </c>
      <c r="K910" s="7"/>
      <c r="L910" s="7"/>
      <c r="M910" s="7"/>
      <c r="O910" s="18" t="str">
        <f>_xlfn.CONCAT(Table1[[#This Row],[date]]," ", Table1[[#This Row],[month]]," ",Table1[[#This Row],[year]])</f>
        <v>5 Dec 1965</v>
      </c>
      <c r="P910">
        <f t="shared" si="31"/>
        <v>57</v>
      </c>
    </row>
    <row r="911" spans="1:16" x14ac:dyDescent="0.3">
      <c r="A911" s="9" t="s">
        <v>941</v>
      </c>
      <c r="B911" s="7">
        <v>1983</v>
      </c>
      <c r="C911" s="7" t="s">
        <v>19</v>
      </c>
      <c r="D911" s="7">
        <v>19</v>
      </c>
      <c r="E911" s="7">
        <v>3</v>
      </c>
      <c r="F911" s="21">
        <v>7418.52</v>
      </c>
      <c r="G911" s="7" t="s">
        <v>10</v>
      </c>
      <c r="H911" s="7" t="s">
        <v>10</v>
      </c>
      <c r="I911" s="7" t="s">
        <v>41</v>
      </c>
      <c r="J911">
        <f t="shared" si="30"/>
        <v>1983</v>
      </c>
      <c r="K911" s="7"/>
      <c r="L911" s="7"/>
      <c r="M911" s="7"/>
      <c r="O911" s="18" t="str">
        <f>_xlfn.CONCAT(Table1[[#This Row],[date]]," ", Table1[[#This Row],[month]]," ",Table1[[#This Row],[year]])</f>
        <v>19 Sep 1983</v>
      </c>
      <c r="P911">
        <f t="shared" si="31"/>
        <v>39</v>
      </c>
    </row>
    <row r="912" spans="1:16" x14ac:dyDescent="0.3">
      <c r="A912" s="9" t="s">
        <v>942</v>
      </c>
      <c r="B912" s="7">
        <v>1978</v>
      </c>
      <c r="C912" s="7" t="s">
        <v>14</v>
      </c>
      <c r="D912" s="7">
        <v>12</v>
      </c>
      <c r="E912" s="7">
        <v>0</v>
      </c>
      <c r="F912" s="21">
        <v>7419.48</v>
      </c>
      <c r="G912" s="7" t="s">
        <v>10</v>
      </c>
      <c r="H912" s="7" t="s">
        <v>10</v>
      </c>
      <c r="I912" s="7" t="s">
        <v>22</v>
      </c>
      <c r="J912">
        <f t="shared" si="30"/>
        <v>1983</v>
      </c>
      <c r="K912" s="7"/>
      <c r="L912" s="7"/>
      <c r="M912" s="7"/>
      <c r="O912" s="18" t="str">
        <f>_xlfn.CONCAT(Table1[[#This Row],[date]]," ", Table1[[#This Row],[month]]," ",Table1[[#This Row],[year]])</f>
        <v>12 Nov 1978</v>
      </c>
      <c r="P912">
        <f t="shared" si="31"/>
        <v>44</v>
      </c>
    </row>
    <row r="913" spans="1:16" x14ac:dyDescent="0.3">
      <c r="A913" s="9" t="s">
        <v>943</v>
      </c>
      <c r="B913" s="7">
        <v>1978</v>
      </c>
      <c r="C913" s="7" t="s">
        <v>29</v>
      </c>
      <c r="D913" s="7">
        <v>2</v>
      </c>
      <c r="E913" s="7">
        <v>0</v>
      </c>
      <c r="F913" s="21">
        <v>7421.19</v>
      </c>
      <c r="G913" s="7" t="s">
        <v>10</v>
      </c>
      <c r="H913" s="7" t="s">
        <v>11</v>
      </c>
      <c r="I913" s="7" t="s">
        <v>22</v>
      </c>
      <c r="J913">
        <f t="shared" si="30"/>
        <v>1983</v>
      </c>
      <c r="K913" s="7"/>
      <c r="L913" s="7"/>
      <c r="M913" s="7"/>
      <c r="O913" s="18" t="str">
        <f>_xlfn.CONCAT(Table1[[#This Row],[date]]," ", Table1[[#This Row],[month]]," ",Table1[[#This Row],[year]])</f>
        <v>2 Dec 1978</v>
      </c>
      <c r="P913">
        <f t="shared" si="31"/>
        <v>44</v>
      </c>
    </row>
    <row r="914" spans="1:16" x14ac:dyDescent="0.3">
      <c r="A914" s="9" t="s">
        <v>944</v>
      </c>
      <c r="B914" s="7">
        <v>1977</v>
      </c>
      <c r="C914" s="7" t="s">
        <v>34</v>
      </c>
      <c r="D914" s="7">
        <v>25</v>
      </c>
      <c r="E914" s="7">
        <v>1</v>
      </c>
      <c r="F914" s="21">
        <v>7441.05</v>
      </c>
      <c r="G914" s="7" t="s">
        <v>11</v>
      </c>
      <c r="H914" s="7" t="s">
        <v>10</v>
      </c>
      <c r="I914" s="7" t="s">
        <v>41</v>
      </c>
      <c r="J914">
        <f t="shared" si="30"/>
        <v>1983</v>
      </c>
      <c r="K914" s="7"/>
      <c r="L914" s="7"/>
      <c r="M914" s="7"/>
      <c r="O914" s="18" t="str">
        <f>_xlfn.CONCAT(Table1[[#This Row],[date]]," ", Table1[[#This Row],[month]]," ",Table1[[#This Row],[year]])</f>
        <v>25 Aug 1977</v>
      </c>
      <c r="P914">
        <f t="shared" si="31"/>
        <v>45</v>
      </c>
    </row>
    <row r="915" spans="1:16" x14ac:dyDescent="0.3">
      <c r="A915" s="9" t="s">
        <v>945</v>
      </c>
      <c r="B915" s="7">
        <v>1979</v>
      </c>
      <c r="C915" s="7" t="s">
        <v>19</v>
      </c>
      <c r="D915" s="7">
        <v>1</v>
      </c>
      <c r="E915" s="7">
        <v>2</v>
      </c>
      <c r="F915" s="21">
        <v>7441.5</v>
      </c>
      <c r="G915" s="7" t="s">
        <v>11</v>
      </c>
      <c r="H915" s="7" t="s">
        <v>10</v>
      </c>
      <c r="I915" s="7" t="s">
        <v>41</v>
      </c>
      <c r="J915">
        <f t="shared" si="30"/>
        <v>1983</v>
      </c>
      <c r="K915" s="7"/>
      <c r="L915" s="7"/>
      <c r="M915" s="7"/>
      <c r="O915" s="18" t="str">
        <f>_xlfn.CONCAT(Table1[[#This Row],[date]]," ", Table1[[#This Row],[month]]," ",Table1[[#This Row],[year]])</f>
        <v>1 Sep 1979</v>
      </c>
      <c r="P915">
        <f t="shared" si="31"/>
        <v>43</v>
      </c>
    </row>
    <row r="916" spans="1:16" x14ac:dyDescent="0.3">
      <c r="A916" s="9" t="s">
        <v>946</v>
      </c>
      <c r="B916" s="7">
        <v>1980</v>
      </c>
      <c r="C916" s="7" t="s">
        <v>9</v>
      </c>
      <c r="D916" s="7">
        <v>7</v>
      </c>
      <c r="E916" s="7">
        <v>1</v>
      </c>
      <c r="F916" s="21">
        <v>7443.64</v>
      </c>
      <c r="G916" s="7" t="s">
        <v>10</v>
      </c>
      <c r="H916" s="7" t="s">
        <v>11</v>
      </c>
      <c r="I916" s="7" t="s">
        <v>22</v>
      </c>
      <c r="J916">
        <f t="shared" si="30"/>
        <v>1983</v>
      </c>
      <c r="K916" s="7"/>
      <c r="L916" s="7"/>
      <c r="M916" s="7"/>
      <c r="O916" s="18" t="str">
        <f>_xlfn.CONCAT(Table1[[#This Row],[date]]," ", Table1[[#This Row],[month]]," ",Table1[[#This Row],[year]])</f>
        <v>7 Jul 1980</v>
      </c>
      <c r="P916">
        <f t="shared" si="31"/>
        <v>42</v>
      </c>
    </row>
    <row r="917" spans="1:16" x14ac:dyDescent="0.3">
      <c r="A917" s="9" t="s">
        <v>947</v>
      </c>
      <c r="B917" s="7">
        <v>1977</v>
      </c>
      <c r="C917" s="7" t="s">
        <v>19</v>
      </c>
      <c r="D917" s="7">
        <v>25</v>
      </c>
      <c r="E917" s="7">
        <v>1</v>
      </c>
      <c r="F917" s="21">
        <v>7445.92</v>
      </c>
      <c r="G917" s="7" t="s">
        <v>11</v>
      </c>
      <c r="H917" s="7" t="s">
        <v>15</v>
      </c>
      <c r="I917" s="7" t="s">
        <v>41</v>
      </c>
      <c r="J917">
        <f t="shared" si="30"/>
        <v>1983</v>
      </c>
      <c r="K917" s="7"/>
      <c r="L917" s="7"/>
      <c r="M917" s="7"/>
      <c r="O917" s="18" t="str">
        <f>_xlfn.CONCAT(Table1[[#This Row],[date]]," ", Table1[[#This Row],[month]]," ",Table1[[#This Row],[year]])</f>
        <v>25 Sep 1977</v>
      </c>
      <c r="P917">
        <f t="shared" si="31"/>
        <v>45</v>
      </c>
    </row>
    <row r="918" spans="1:16" x14ac:dyDescent="0.3">
      <c r="A918" s="9" t="s">
        <v>948</v>
      </c>
      <c r="B918" s="7">
        <v>1977</v>
      </c>
      <c r="C918" s="7" t="s">
        <v>19</v>
      </c>
      <c r="D918" s="7">
        <v>30</v>
      </c>
      <c r="E918" s="7">
        <v>0</v>
      </c>
      <c r="F918" s="21">
        <v>7448.4</v>
      </c>
      <c r="G918" s="7" t="s">
        <v>11</v>
      </c>
      <c r="H918" s="7" t="s">
        <v>11</v>
      </c>
      <c r="I918" s="7" t="s">
        <v>355</v>
      </c>
      <c r="J918">
        <f t="shared" si="30"/>
        <v>1983</v>
      </c>
      <c r="K918" s="7"/>
      <c r="L918" s="7"/>
      <c r="M918" s="7"/>
      <c r="O918" s="18" t="str">
        <f>_xlfn.CONCAT(Table1[[#This Row],[date]]," ", Table1[[#This Row],[month]]," ",Table1[[#This Row],[year]])</f>
        <v>30 Sep 1977</v>
      </c>
      <c r="P918">
        <f t="shared" si="31"/>
        <v>45</v>
      </c>
    </row>
    <row r="919" spans="1:16" x14ac:dyDescent="0.3">
      <c r="A919" s="9" t="s">
        <v>949</v>
      </c>
      <c r="B919" s="7">
        <v>2001</v>
      </c>
      <c r="C919" s="7" t="s">
        <v>17</v>
      </c>
      <c r="D919" s="7">
        <v>1</v>
      </c>
      <c r="E919" s="7">
        <v>0</v>
      </c>
      <c r="F919" s="21">
        <v>7450.36</v>
      </c>
      <c r="G919" s="7" t="s">
        <v>10</v>
      </c>
      <c r="H919" s="7" t="s">
        <v>10</v>
      </c>
      <c r="I919" s="7" t="s">
        <v>22</v>
      </c>
      <c r="J919">
        <f t="shared" si="30"/>
        <v>1983</v>
      </c>
      <c r="K919" s="7"/>
      <c r="L919" s="7"/>
      <c r="M919" s="7"/>
      <c r="O919" s="18" t="str">
        <f>_xlfn.CONCAT(Table1[[#This Row],[date]]," ", Table1[[#This Row],[month]]," ",Table1[[#This Row],[year]])</f>
        <v>1 Jun 2001</v>
      </c>
      <c r="P919">
        <f t="shared" si="31"/>
        <v>22</v>
      </c>
    </row>
    <row r="920" spans="1:16" x14ac:dyDescent="0.3">
      <c r="A920" s="9" t="s">
        <v>950</v>
      </c>
      <c r="B920" s="7">
        <v>1967</v>
      </c>
      <c r="C920" s="7" t="s">
        <v>34</v>
      </c>
      <c r="D920" s="7">
        <v>4</v>
      </c>
      <c r="E920" s="7">
        <v>0</v>
      </c>
      <c r="F920" s="21">
        <v>7463.51</v>
      </c>
      <c r="G920" s="7" t="s">
        <v>11</v>
      </c>
      <c r="H920" s="7" t="s">
        <v>11</v>
      </c>
      <c r="I920" s="7" t="s">
        <v>12</v>
      </c>
      <c r="J920">
        <f t="shared" si="30"/>
        <v>1983</v>
      </c>
      <c r="K920" s="7"/>
      <c r="L920" s="7"/>
      <c r="M920" s="7"/>
      <c r="O920" s="18" t="str">
        <f>_xlfn.CONCAT(Table1[[#This Row],[date]]," ", Table1[[#This Row],[month]]," ",Table1[[#This Row],[year]])</f>
        <v>4 Aug 1967</v>
      </c>
      <c r="P920">
        <f t="shared" si="31"/>
        <v>55</v>
      </c>
    </row>
    <row r="921" spans="1:16" x14ac:dyDescent="0.3">
      <c r="A921" s="9" t="s">
        <v>951</v>
      </c>
      <c r="B921" s="7">
        <v>1996</v>
      </c>
      <c r="C921" s="7" t="s">
        <v>17</v>
      </c>
      <c r="D921" s="7">
        <v>14</v>
      </c>
      <c r="E921" s="7">
        <v>0</v>
      </c>
      <c r="F921" s="21">
        <v>7487.38</v>
      </c>
      <c r="G921" s="7" t="s">
        <v>10</v>
      </c>
      <c r="H921" s="7" t="s">
        <v>11</v>
      </c>
      <c r="I921" s="7" t="s">
        <v>22</v>
      </c>
      <c r="J921">
        <f t="shared" si="30"/>
        <v>1983</v>
      </c>
      <c r="K921" s="7"/>
      <c r="L921" s="7"/>
      <c r="M921" s="7"/>
      <c r="O921" s="18" t="str">
        <f>_xlfn.CONCAT(Table1[[#This Row],[date]]," ", Table1[[#This Row],[month]]," ",Table1[[#This Row],[year]])</f>
        <v>14 Jun 1996</v>
      </c>
      <c r="P921">
        <f t="shared" si="31"/>
        <v>26</v>
      </c>
    </row>
    <row r="922" spans="1:16" x14ac:dyDescent="0.3">
      <c r="A922" s="9" t="s">
        <v>952</v>
      </c>
      <c r="B922" s="7">
        <v>1988</v>
      </c>
      <c r="C922" s="7" t="s">
        <v>29</v>
      </c>
      <c r="D922" s="7">
        <v>15</v>
      </c>
      <c r="E922" s="7">
        <v>3</v>
      </c>
      <c r="F922" s="21">
        <v>7494.63</v>
      </c>
      <c r="G922" s="7" t="s">
        <v>10</v>
      </c>
      <c r="H922" s="7" t="s">
        <v>11</v>
      </c>
      <c r="I922" s="7" t="s">
        <v>199</v>
      </c>
      <c r="J922">
        <f t="shared" si="30"/>
        <v>1983</v>
      </c>
      <c r="K922" s="7"/>
      <c r="L922" s="7"/>
      <c r="M922" s="7"/>
      <c r="O922" s="18" t="str">
        <f>_xlfn.CONCAT(Table1[[#This Row],[date]]," ", Table1[[#This Row],[month]]," ",Table1[[#This Row],[year]])</f>
        <v>15 Dec 1988</v>
      </c>
      <c r="P922">
        <f t="shared" si="31"/>
        <v>34</v>
      </c>
    </row>
    <row r="923" spans="1:16" x14ac:dyDescent="0.3">
      <c r="A923" s="9" t="s">
        <v>953</v>
      </c>
      <c r="B923" s="7">
        <v>1997</v>
      </c>
      <c r="C923" s="7" t="s">
        <v>36</v>
      </c>
      <c r="D923" s="7">
        <v>28</v>
      </c>
      <c r="E923" s="7">
        <v>0</v>
      </c>
      <c r="F923" s="21">
        <v>7504.3</v>
      </c>
      <c r="G923" s="7" t="s">
        <v>10</v>
      </c>
      <c r="H923" s="7" t="s">
        <v>15</v>
      </c>
      <c r="I923" s="7" t="s">
        <v>22</v>
      </c>
      <c r="J923">
        <f t="shared" si="30"/>
        <v>1983</v>
      </c>
      <c r="K923" s="7"/>
      <c r="L923" s="7"/>
      <c r="M923" s="7"/>
      <c r="O923" s="18" t="str">
        <f>_xlfn.CONCAT(Table1[[#This Row],[date]]," ", Table1[[#This Row],[month]]," ",Table1[[#This Row],[year]])</f>
        <v>28 Oct 1997</v>
      </c>
      <c r="P923">
        <f t="shared" si="31"/>
        <v>25</v>
      </c>
    </row>
    <row r="924" spans="1:16" x14ac:dyDescent="0.3">
      <c r="A924" s="9" t="s">
        <v>954</v>
      </c>
      <c r="B924" s="7">
        <v>1983</v>
      </c>
      <c r="C924" s="7" t="s">
        <v>9</v>
      </c>
      <c r="D924" s="7">
        <v>10</v>
      </c>
      <c r="E924" s="7">
        <v>4</v>
      </c>
      <c r="F924" s="21">
        <v>7512.27</v>
      </c>
      <c r="G924" s="7" t="s">
        <v>11</v>
      </c>
      <c r="H924" s="7" t="s">
        <v>10</v>
      </c>
      <c r="I924" s="7" t="s">
        <v>41</v>
      </c>
      <c r="J924">
        <f t="shared" si="30"/>
        <v>1983</v>
      </c>
      <c r="K924" s="7"/>
      <c r="L924" s="7"/>
      <c r="M924" s="7"/>
      <c r="O924" s="18" t="str">
        <f>_xlfn.CONCAT(Table1[[#This Row],[date]]," ", Table1[[#This Row],[month]]," ",Table1[[#This Row],[year]])</f>
        <v>10 Jul 1983</v>
      </c>
      <c r="P924">
        <f t="shared" si="31"/>
        <v>39</v>
      </c>
    </row>
    <row r="925" spans="1:16" x14ac:dyDescent="0.3">
      <c r="A925" s="9" t="s">
        <v>955</v>
      </c>
      <c r="B925" s="7">
        <v>1978</v>
      </c>
      <c r="C925" s="7" t="s">
        <v>36</v>
      </c>
      <c r="D925" s="7">
        <v>18</v>
      </c>
      <c r="E925" s="7">
        <v>1</v>
      </c>
      <c r="F925" s="21">
        <v>7518.03</v>
      </c>
      <c r="G925" s="7" t="s">
        <v>10</v>
      </c>
      <c r="H925" s="7" t="s">
        <v>11</v>
      </c>
      <c r="I925" s="7" t="s">
        <v>22</v>
      </c>
      <c r="J925">
        <f t="shared" si="30"/>
        <v>1983</v>
      </c>
      <c r="K925" s="7"/>
      <c r="L925" s="7"/>
      <c r="M925" s="7"/>
      <c r="O925" s="18" t="str">
        <f>_xlfn.CONCAT(Table1[[#This Row],[date]]," ", Table1[[#This Row],[month]]," ",Table1[[#This Row],[year]])</f>
        <v>18 Oct 1978</v>
      </c>
      <c r="P925">
        <f t="shared" si="31"/>
        <v>44</v>
      </c>
    </row>
    <row r="926" spans="1:16" x14ac:dyDescent="0.3">
      <c r="A926" s="9" t="s">
        <v>956</v>
      </c>
      <c r="B926" s="7">
        <v>1976</v>
      </c>
      <c r="C926" s="7" t="s">
        <v>36</v>
      </c>
      <c r="D926" s="7">
        <v>10</v>
      </c>
      <c r="E926" s="7">
        <v>0</v>
      </c>
      <c r="F926" s="21">
        <v>7526.71</v>
      </c>
      <c r="G926" s="7" t="s">
        <v>11</v>
      </c>
      <c r="H926" s="7" t="s">
        <v>15</v>
      </c>
      <c r="I926" s="7" t="s">
        <v>22</v>
      </c>
      <c r="J926">
        <f t="shared" si="30"/>
        <v>1983</v>
      </c>
      <c r="K926" s="7"/>
      <c r="L926" s="7"/>
      <c r="M926" s="7"/>
      <c r="O926" s="18" t="str">
        <f>_xlfn.CONCAT(Table1[[#This Row],[date]]," ", Table1[[#This Row],[month]]," ",Table1[[#This Row],[year]])</f>
        <v>10 Oct 1976</v>
      </c>
      <c r="P926">
        <f t="shared" si="31"/>
        <v>46</v>
      </c>
    </row>
    <row r="927" spans="1:16" x14ac:dyDescent="0.3">
      <c r="A927" s="9" t="s">
        <v>957</v>
      </c>
      <c r="B927" s="7">
        <v>1978</v>
      </c>
      <c r="C927" s="7" t="s">
        <v>29</v>
      </c>
      <c r="D927" s="7">
        <v>14</v>
      </c>
      <c r="E927" s="7">
        <v>2</v>
      </c>
      <c r="F927" s="21">
        <v>7531.7</v>
      </c>
      <c r="G927" s="7" t="s">
        <v>10</v>
      </c>
      <c r="H927" s="7" t="s">
        <v>15</v>
      </c>
      <c r="I927" s="7" t="s">
        <v>12</v>
      </c>
      <c r="J927">
        <f t="shared" si="30"/>
        <v>1983</v>
      </c>
      <c r="K927" s="7"/>
      <c r="L927" s="7"/>
      <c r="M927" s="7"/>
      <c r="O927" s="18" t="str">
        <f>_xlfn.CONCAT(Table1[[#This Row],[date]]," ", Table1[[#This Row],[month]]," ",Table1[[#This Row],[year]])</f>
        <v>14 Dec 1978</v>
      </c>
      <c r="P927">
        <f t="shared" si="31"/>
        <v>44</v>
      </c>
    </row>
    <row r="928" spans="1:16" x14ac:dyDescent="0.3">
      <c r="A928" s="9" t="s">
        <v>958</v>
      </c>
      <c r="B928" s="7">
        <v>1984</v>
      </c>
      <c r="C928" s="7" t="s">
        <v>34</v>
      </c>
      <c r="D928" s="7">
        <v>22</v>
      </c>
      <c r="E928" s="7">
        <v>3</v>
      </c>
      <c r="F928" s="21">
        <v>7537.16</v>
      </c>
      <c r="G928" s="7" t="s">
        <v>10</v>
      </c>
      <c r="H928" s="7" t="s">
        <v>10</v>
      </c>
      <c r="I928" s="7" t="s">
        <v>22</v>
      </c>
      <c r="J928">
        <f t="shared" si="30"/>
        <v>1983</v>
      </c>
      <c r="K928" s="7"/>
      <c r="L928" s="7"/>
      <c r="M928" s="7"/>
      <c r="O928" s="18" t="str">
        <f>_xlfn.CONCAT(Table1[[#This Row],[date]]," ", Table1[[#This Row],[month]]," ",Table1[[#This Row],[year]])</f>
        <v>22 Aug 1984</v>
      </c>
      <c r="P928">
        <f t="shared" si="31"/>
        <v>38</v>
      </c>
    </row>
    <row r="929" spans="1:16" x14ac:dyDescent="0.3">
      <c r="A929" s="9" t="s">
        <v>959</v>
      </c>
      <c r="B929" s="7">
        <v>1988</v>
      </c>
      <c r="C929" s="7" t="s">
        <v>29</v>
      </c>
      <c r="D929" s="7">
        <v>15</v>
      </c>
      <c r="E929" s="7">
        <v>3</v>
      </c>
      <c r="F929" s="21">
        <v>7538.52</v>
      </c>
      <c r="G929" s="7" t="s">
        <v>10</v>
      </c>
      <c r="H929" s="7" t="s">
        <v>10</v>
      </c>
      <c r="I929" s="7" t="s">
        <v>22</v>
      </c>
      <c r="J929">
        <f t="shared" si="30"/>
        <v>1983</v>
      </c>
      <c r="K929" s="7"/>
      <c r="L929" s="7"/>
      <c r="M929" s="7"/>
      <c r="O929" s="18" t="str">
        <f>_xlfn.CONCAT(Table1[[#This Row],[date]]," ", Table1[[#This Row],[month]]," ",Table1[[#This Row],[year]])</f>
        <v>15 Dec 1988</v>
      </c>
      <c r="P929">
        <f t="shared" si="31"/>
        <v>34</v>
      </c>
    </row>
    <row r="930" spans="1:16" x14ac:dyDescent="0.3">
      <c r="A930" s="9" t="s">
        <v>960</v>
      </c>
      <c r="B930" s="7">
        <v>1994</v>
      </c>
      <c r="C930" s="7" t="s">
        <v>34</v>
      </c>
      <c r="D930" s="7">
        <v>14</v>
      </c>
      <c r="E930" s="7">
        <v>0</v>
      </c>
      <c r="F930" s="21">
        <v>7567.13</v>
      </c>
      <c r="G930" s="7" t="s">
        <v>10</v>
      </c>
      <c r="H930" s="7" t="s">
        <v>10</v>
      </c>
      <c r="I930" s="7" t="s">
        <v>299</v>
      </c>
      <c r="J930">
        <f t="shared" si="30"/>
        <v>1983</v>
      </c>
      <c r="K930" s="7"/>
      <c r="L930" s="7"/>
      <c r="M930" s="7"/>
      <c r="O930" s="18" t="str">
        <f>_xlfn.CONCAT(Table1[[#This Row],[date]]," ", Table1[[#This Row],[month]]," ",Table1[[#This Row],[year]])</f>
        <v>14 Aug 1994</v>
      </c>
      <c r="P930">
        <f t="shared" si="31"/>
        <v>28</v>
      </c>
    </row>
    <row r="931" spans="1:16" x14ac:dyDescent="0.3">
      <c r="A931" s="9" t="s">
        <v>961</v>
      </c>
      <c r="B931" s="7">
        <v>1967</v>
      </c>
      <c r="C931" s="7" t="s">
        <v>9</v>
      </c>
      <c r="D931" s="7">
        <v>17</v>
      </c>
      <c r="E931" s="7">
        <v>0</v>
      </c>
      <c r="F931" s="21">
        <v>7585.62</v>
      </c>
      <c r="G931" s="7" t="s">
        <v>11</v>
      </c>
      <c r="H931" s="7" t="s">
        <v>10</v>
      </c>
      <c r="I931" s="7" t="s">
        <v>12</v>
      </c>
      <c r="J931">
        <f t="shared" si="30"/>
        <v>1983</v>
      </c>
      <c r="K931" s="7"/>
      <c r="L931" s="7"/>
      <c r="M931" s="7"/>
      <c r="O931" s="18" t="str">
        <f>_xlfn.CONCAT(Table1[[#This Row],[date]]," ", Table1[[#This Row],[month]]," ",Table1[[#This Row],[year]])</f>
        <v>17 Jul 1967</v>
      </c>
      <c r="P931">
        <f t="shared" si="31"/>
        <v>55</v>
      </c>
    </row>
    <row r="932" spans="1:16" x14ac:dyDescent="0.3">
      <c r="A932" s="9" t="s">
        <v>962</v>
      </c>
      <c r="B932" s="7">
        <v>1997</v>
      </c>
      <c r="C932" s="7" t="s">
        <v>19</v>
      </c>
      <c r="D932" s="7">
        <v>30</v>
      </c>
      <c r="E932" s="7">
        <v>0</v>
      </c>
      <c r="F932" s="21">
        <v>7607.03</v>
      </c>
      <c r="G932" s="7" t="s">
        <v>10</v>
      </c>
      <c r="H932" s="7" t="s">
        <v>10</v>
      </c>
      <c r="I932" s="7" t="s">
        <v>22</v>
      </c>
      <c r="J932">
        <f t="shared" si="30"/>
        <v>1983</v>
      </c>
      <c r="K932" s="7"/>
      <c r="L932" s="7"/>
      <c r="M932" s="7"/>
      <c r="O932" s="18" t="str">
        <f>_xlfn.CONCAT(Table1[[#This Row],[date]]," ", Table1[[#This Row],[month]]," ",Table1[[#This Row],[year]])</f>
        <v>30 Sep 1997</v>
      </c>
      <c r="P932">
        <f t="shared" si="31"/>
        <v>25</v>
      </c>
    </row>
    <row r="933" spans="1:16" x14ac:dyDescent="0.3">
      <c r="A933" s="9" t="s">
        <v>963</v>
      </c>
      <c r="B933" s="7">
        <v>1968</v>
      </c>
      <c r="C933" s="7" t="s">
        <v>9</v>
      </c>
      <c r="D933" s="7">
        <v>3</v>
      </c>
      <c r="E933" s="7">
        <v>0</v>
      </c>
      <c r="F933" s="21">
        <v>7609.6</v>
      </c>
      <c r="G933" s="7" t="s">
        <v>11</v>
      </c>
      <c r="H933" s="7" t="s">
        <v>10</v>
      </c>
      <c r="I933" s="7" t="s">
        <v>22</v>
      </c>
      <c r="J933">
        <f t="shared" si="30"/>
        <v>1983</v>
      </c>
      <c r="K933" s="7"/>
      <c r="L933" s="7"/>
      <c r="M933" s="7"/>
      <c r="O933" s="18" t="str">
        <f>_xlfn.CONCAT(Table1[[#This Row],[date]]," ", Table1[[#This Row],[month]]," ",Table1[[#This Row],[year]])</f>
        <v>3 Jul 1968</v>
      </c>
      <c r="P933">
        <f t="shared" si="31"/>
        <v>54</v>
      </c>
    </row>
    <row r="934" spans="1:16" x14ac:dyDescent="0.3">
      <c r="A934" s="9" t="s">
        <v>964</v>
      </c>
      <c r="B934" s="7">
        <v>1996</v>
      </c>
      <c r="C934" s="7" t="s">
        <v>19</v>
      </c>
      <c r="D934" s="7">
        <v>17</v>
      </c>
      <c r="E934" s="7">
        <v>0</v>
      </c>
      <c r="F934" s="21">
        <v>7623.13</v>
      </c>
      <c r="G934" s="7" t="s">
        <v>10</v>
      </c>
      <c r="H934" s="7" t="s">
        <v>11</v>
      </c>
      <c r="I934" s="7" t="s">
        <v>41</v>
      </c>
      <c r="J934">
        <f t="shared" si="30"/>
        <v>1983</v>
      </c>
      <c r="K934" s="7"/>
      <c r="L934" s="7"/>
      <c r="M934" s="7"/>
      <c r="O934" s="18" t="str">
        <f>_xlfn.CONCAT(Table1[[#This Row],[date]]," ", Table1[[#This Row],[month]]," ",Table1[[#This Row],[year]])</f>
        <v>17 Sep 1996</v>
      </c>
      <c r="P934">
        <f t="shared" si="31"/>
        <v>26</v>
      </c>
    </row>
    <row r="935" spans="1:16" x14ac:dyDescent="0.3">
      <c r="A935" s="9" t="s">
        <v>965</v>
      </c>
      <c r="B935" s="7">
        <v>1978</v>
      </c>
      <c r="C935" s="7" t="s">
        <v>14</v>
      </c>
      <c r="D935" s="7">
        <v>28</v>
      </c>
      <c r="E935" s="7">
        <v>1</v>
      </c>
      <c r="F935" s="21">
        <v>7623.52</v>
      </c>
      <c r="G935" s="7" t="s">
        <v>10</v>
      </c>
      <c r="H935" s="7" t="s">
        <v>15</v>
      </c>
      <c r="I935" s="7" t="s">
        <v>41</v>
      </c>
      <c r="J935">
        <f t="shared" si="30"/>
        <v>1983</v>
      </c>
      <c r="K935" s="7"/>
      <c r="L935" s="7"/>
      <c r="M935" s="7"/>
      <c r="O935" s="18" t="str">
        <f>_xlfn.CONCAT(Table1[[#This Row],[date]]," ", Table1[[#This Row],[month]]," ",Table1[[#This Row],[year]])</f>
        <v>28 Nov 1978</v>
      </c>
      <c r="P935">
        <f t="shared" si="31"/>
        <v>44</v>
      </c>
    </row>
    <row r="936" spans="1:16" x14ac:dyDescent="0.3">
      <c r="A936" s="9" t="s">
        <v>966</v>
      </c>
      <c r="B936" s="7">
        <v>1978</v>
      </c>
      <c r="C936" s="7" t="s">
        <v>14</v>
      </c>
      <c r="D936" s="7">
        <v>6</v>
      </c>
      <c r="E936" s="7">
        <v>1</v>
      </c>
      <c r="F936" s="21">
        <v>7624.63</v>
      </c>
      <c r="G936" s="7" t="s">
        <v>10</v>
      </c>
      <c r="H936" s="7" t="s">
        <v>15</v>
      </c>
      <c r="I936" s="7" t="s">
        <v>41</v>
      </c>
      <c r="J936">
        <f t="shared" si="30"/>
        <v>1983</v>
      </c>
      <c r="K936" s="7"/>
      <c r="L936" s="7"/>
      <c r="M936" s="7"/>
      <c r="O936" s="18" t="str">
        <f>_xlfn.CONCAT(Table1[[#This Row],[date]]," ", Table1[[#This Row],[month]]," ",Table1[[#This Row],[year]])</f>
        <v>6 Nov 1978</v>
      </c>
      <c r="P936">
        <f t="shared" si="31"/>
        <v>44</v>
      </c>
    </row>
    <row r="937" spans="1:16" x14ac:dyDescent="0.3">
      <c r="A937" s="9" t="s">
        <v>967</v>
      </c>
      <c r="B937" s="7">
        <v>1978</v>
      </c>
      <c r="C937" s="7" t="s">
        <v>14</v>
      </c>
      <c r="D937" s="7">
        <v>29</v>
      </c>
      <c r="E937" s="7">
        <v>1</v>
      </c>
      <c r="F937" s="21">
        <v>7626.99</v>
      </c>
      <c r="G937" s="7" t="s">
        <v>10</v>
      </c>
      <c r="H937" s="7" t="s">
        <v>10</v>
      </c>
      <c r="I937" s="7" t="s">
        <v>41</v>
      </c>
      <c r="J937">
        <f t="shared" si="30"/>
        <v>1983</v>
      </c>
      <c r="K937" s="7"/>
      <c r="L937" s="7"/>
      <c r="M937" s="7"/>
      <c r="O937" s="18" t="str">
        <f>_xlfn.CONCAT(Table1[[#This Row],[date]]," ", Table1[[#This Row],[month]]," ",Table1[[#This Row],[year]])</f>
        <v>29 Nov 1978</v>
      </c>
      <c r="P937">
        <f t="shared" si="31"/>
        <v>44</v>
      </c>
    </row>
    <row r="938" spans="1:16" x14ac:dyDescent="0.3">
      <c r="A938" s="9" t="s">
        <v>968</v>
      </c>
      <c r="B938" s="7">
        <v>1978</v>
      </c>
      <c r="C938" s="7" t="s">
        <v>34</v>
      </c>
      <c r="D938" s="7">
        <v>24</v>
      </c>
      <c r="E938" s="7">
        <v>1</v>
      </c>
      <c r="F938" s="21">
        <v>7633.72</v>
      </c>
      <c r="G938" s="7" t="s">
        <v>10</v>
      </c>
      <c r="H938" s="7" t="s">
        <v>15</v>
      </c>
      <c r="I938" s="7" t="s">
        <v>12</v>
      </c>
      <c r="J938">
        <f t="shared" si="30"/>
        <v>1983</v>
      </c>
      <c r="K938" s="7"/>
      <c r="L938" s="7"/>
      <c r="M938" s="7"/>
      <c r="O938" s="18" t="str">
        <f>_xlfn.CONCAT(Table1[[#This Row],[date]]," ", Table1[[#This Row],[month]]," ",Table1[[#This Row],[year]])</f>
        <v>24 Aug 1978</v>
      </c>
      <c r="P938">
        <f t="shared" si="31"/>
        <v>44</v>
      </c>
    </row>
    <row r="939" spans="1:16" x14ac:dyDescent="0.3">
      <c r="A939" s="9" t="s">
        <v>969</v>
      </c>
      <c r="B939" s="7">
        <v>2001</v>
      </c>
      <c r="C939" s="7" t="s">
        <v>29</v>
      </c>
      <c r="D939" s="7">
        <v>13</v>
      </c>
      <c r="E939" s="7">
        <v>0</v>
      </c>
      <c r="F939" s="21">
        <v>7636.92</v>
      </c>
      <c r="G939" s="7" t="s">
        <v>10</v>
      </c>
      <c r="H939" s="7" t="s">
        <v>11</v>
      </c>
      <c r="I939" s="7" t="s">
        <v>22</v>
      </c>
      <c r="J939">
        <f t="shared" si="30"/>
        <v>1983</v>
      </c>
      <c r="K939" s="7"/>
      <c r="L939" s="7"/>
      <c r="M939" s="7"/>
      <c r="O939" s="18" t="str">
        <f>_xlfn.CONCAT(Table1[[#This Row],[date]]," ", Table1[[#This Row],[month]]," ",Table1[[#This Row],[year]])</f>
        <v>13 Dec 2001</v>
      </c>
      <c r="P939">
        <f t="shared" si="31"/>
        <v>21</v>
      </c>
    </row>
    <row r="940" spans="1:16" x14ac:dyDescent="0.3">
      <c r="A940" s="9" t="s">
        <v>970</v>
      </c>
      <c r="B940" s="7">
        <v>1980</v>
      </c>
      <c r="C940" s="7" t="s">
        <v>17</v>
      </c>
      <c r="D940" s="7">
        <v>20</v>
      </c>
      <c r="E940" s="7">
        <v>1</v>
      </c>
      <c r="F940" s="21">
        <v>7639.42</v>
      </c>
      <c r="G940" s="7" t="s">
        <v>10</v>
      </c>
      <c r="H940" s="7" t="s">
        <v>10</v>
      </c>
      <c r="I940" s="7" t="s">
        <v>246</v>
      </c>
      <c r="J940">
        <f t="shared" si="30"/>
        <v>1983</v>
      </c>
      <c r="K940" s="7"/>
      <c r="L940" s="7"/>
      <c r="M940" s="7"/>
      <c r="O940" s="18" t="str">
        <f>_xlfn.CONCAT(Table1[[#This Row],[date]]," ", Table1[[#This Row],[month]]," ",Table1[[#This Row],[year]])</f>
        <v>20 Jun 1980</v>
      </c>
      <c r="P940">
        <f t="shared" si="31"/>
        <v>42</v>
      </c>
    </row>
    <row r="941" spans="1:16" x14ac:dyDescent="0.3">
      <c r="A941" s="9" t="s">
        <v>971</v>
      </c>
      <c r="B941" s="7">
        <v>1980</v>
      </c>
      <c r="C941" s="7" t="s">
        <v>9</v>
      </c>
      <c r="D941" s="7">
        <v>24</v>
      </c>
      <c r="E941" s="7">
        <v>2</v>
      </c>
      <c r="F941" s="21">
        <v>7640.31</v>
      </c>
      <c r="G941" s="7" t="s">
        <v>10</v>
      </c>
      <c r="H941" s="7" t="s">
        <v>15</v>
      </c>
      <c r="I941" s="7" t="s">
        <v>12</v>
      </c>
      <c r="J941">
        <f t="shared" si="30"/>
        <v>1983</v>
      </c>
      <c r="K941" s="7"/>
      <c r="L941" s="7"/>
      <c r="M941" s="7"/>
      <c r="O941" s="18" t="str">
        <f>_xlfn.CONCAT(Table1[[#This Row],[date]]," ", Table1[[#This Row],[month]]," ",Table1[[#This Row],[year]])</f>
        <v>24 Jul 1980</v>
      </c>
      <c r="P941">
        <f t="shared" si="31"/>
        <v>42</v>
      </c>
    </row>
    <row r="942" spans="1:16" x14ac:dyDescent="0.3">
      <c r="A942" s="9" t="s">
        <v>972</v>
      </c>
      <c r="B942" s="7">
        <v>1999</v>
      </c>
      <c r="C942" s="7" t="s">
        <v>17</v>
      </c>
      <c r="D942" s="7">
        <v>15</v>
      </c>
      <c r="E942" s="7">
        <v>0</v>
      </c>
      <c r="F942" s="21">
        <v>7642.05</v>
      </c>
      <c r="G942" s="7" t="s">
        <v>10</v>
      </c>
      <c r="H942" s="7" t="s">
        <v>10</v>
      </c>
      <c r="I942" s="7" t="s">
        <v>534</v>
      </c>
      <c r="J942">
        <f t="shared" si="30"/>
        <v>1983</v>
      </c>
      <c r="K942" s="7"/>
      <c r="L942" s="7"/>
      <c r="M942" s="7"/>
      <c r="O942" s="18" t="str">
        <f>_xlfn.CONCAT(Table1[[#This Row],[date]]," ", Table1[[#This Row],[month]]," ",Table1[[#This Row],[year]])</f>
        <v>15 Jun 1999</v>
      </c>
      <c r="P942">
        <f t="shared" si="31"/>
        <v>23</v>
      </c>
    </row>
    <row r="943" spans="1:16" x14ac:dyDescent="0.3">
      <c r="A943" s="9" t="s">
        <v>973</v>
      </c>
      <c r="B943" s="7">
        <v>1980</v>
      </c>
      <c r="C943" s="7" t="s">
        <v>36</v>
      </c>
      <c r="D943" s="7">
        <v>16</v>
      </c>
      <c r="E943" s="7">
        <v>1</v>
      </c>
      <c r="F943" s="21">
        <v>7650.77</v>
      </c>
      <c r="G943" s="7" t="s">
        <v>10</v>
      </c>
      <c r="H943" s="7" t="s">
        <v>10</v>
      </c>
      <c r="I943" s="7" t="s">
        <v>246</v>
      </c>
      <c r="J943">
        <f t="shared" si="30"/>
        <v>1983</v>
      </c>
      <c r="K943" s="7"/>
      <c r="L943" s="7"/>
      <c r="M943" s="7"/>
      <c r="O943" s="18" t="str">
        <f>_xlfn.CONCAT(Table1[[#This Row],[date]]," ", Table1[[#This Row],[month]]," ",Table1[[#This Row],[year]])</f>
        <v>16 Oct 1980</v>
      </c>
      <c r="P943">
        <f t="shared" si="31"/>
        <v>42</v>
      </c>
    </row>
    <row r="944" spans="1:16" x14ac:dyDescent="0.3">
      <c r="A944" s="9" t="s">
        <v>974</v>
      </c>
      <c r="B944" s="7">
        <v>1993</v>
      </c>
      <c r="C944" s="7" t="s">
        <v>34</v>
      </c>
      <c r="D944" s="7">
        <v>10</v>
      </c>
      <c r="E944" s="7">
        <v>0</v>
      </c>
      <c r="F944" s="21">
        <v>7650.8</v>
      </c>
      <c r="G944" s="7" t="s">
        <v>10</v>
      </c>
      <c r="H944" s="7" t="s">
        <v>10</v>
      </c>
      <c r="I944" s="7" t="s">
        <v>22</v>
      </c>
      <c r="J944">
        <f t="shared" si="30"/>
        <v>1983</v>
      </c>
      <c r="K944" s="7"/>
      <c r="L944" s="7"/>
      <c r="M944" s="7"/>
      <c r="O944" s="18" t="str">
        <f>_xlfn.CONCAT(Table1[[#This Row],[date]]," ", Table1[[#This Row],[month]]," ",Table1[[#This Row],[year]])</f>
        <v>10 Aug 1993</v>
      </c>
      <c r="P944">
        <f t="shared" si="31"/>
        <v>29</v>
      </c>
    </row>
    <row r="945" spans="1:16" x14ac:dyDescent="0.3">
      <c r="A945" s="9" t="s">
        <v>975</v>
      </c>
      <c r="B945" s="7">
        <v>1998</v>
      </c>
      <c r="C945" s="7" t="s">
        <v>19</v>
      </c>
      <c r="D945" s="7">
        <v>30</v>
      </c>
      <c r="E945" s="7">
        <v>0</v>
      </c>
      <c r="F945" s="21">
        <v>7652.26</v>
      </c>
      <c r="G945" s="7" t="s">
        <v>10</v>
      </c>
      <c r="H945" s="7" t="s">
        <v>11</v>
      </c>
      <c r="I945" s="7" t="s">
        <v>248</v>
      </c>
      <c r="J945">
        <f t="shared" si="30"/>
        <v>1983</v>
      </c>
      <c r="K945" s="7"/>
      <c r="L945" s="7"/>
      <c r="M945" s="7"/>
      <c r="O945" s="18" t="str">
        <f>_xlfn.CONCAT(Table1[[#This Row],[date]]," ", Table1[[#This Row],[month]]," ",Table1[[#This Row],[year]])</f>
        <v>30 Sep 1998</v>
      </c>
      <c r="P945">
        <f t="shared" si="31"/>
        <v>24</v>
      </c>
    </row>
    <row r="946" spans="1:16" x14ac:dyDescent="0.3">
      <c r="A946" s="9" t="s">
        <v>976</v>
      </c>
      <c r="B946" s="7">
        <v>1965</v>
      </c>
      <c r="C946" s="7" t="s">
        <v>29</v>
      </c>
      <c r="D946" s="7">
        <v>27</v>
      </c>
      <c r="E946" s="7">
        <v>0</v>
      </c>
      <c r="F946" s="21">
        <v>7657.69</v>
      </c>
      <c r="G946" s="7" t="s">
        <v>11</v>
      </c>
      <c r="H946" s="7" t="s">
        <v>11</v>
      </c>
      <c r="I946" s="7" t="s">
        <v>22</v>
      </c>
      <c r="J946">
        <f t="shared" si="30"/>
        <v>1983</v>
      </c>
      <c r="K946" s="7"/>
      <c r="L946" s="7"/>
      <c r="M946" s="7"/>
      <c r="O946" s="18" t="str">
        <f>_xlfn.CONCAT(Table1[[#This Row],[date]]," ", Table1[[#This Row],[month]]," ",Table1[[#This Row],[year]])</f>
        <v>27 Dec 1965</v>
      </c>
      <c r="P946">
        <f t="shared" si="31"/>
        <v>57</v>
      </c>
    </row>
    <row r="947" spans="1:16" x14ac:dyDescent="0.3">
      <c r="A947" s="9" t="s">
        <v>977</v>
      </c>
      <c r="B947" s="7">
        <v>1976</v>
      </c>
      <c r="C947" s="7" t="s">
        <v>36</v>
      </c>
      <c r="D947" s="7">
        <v>9</v>
      </c>
      <c r="E947" s="7">
        <v>2</v>
      </c>
      <c r="F947" s="21">
        <v>7662.47</v>
      </c>
      <c r="G947" s="7" t="s">
        <v>10</v>
      </c>
      <c r="H947" s="7" t="s">
        <v>15</v>
      </c>
      <c r="I947" s="7" t="s">
        <v>41</v>
      </c>
      <c r="J947">
        <f t="shared" si="30"/>
        <v>1983</v>
      </c>
      <c r="K947" s="7"/>
      <c r="L947" s="7"/>
      <c r="M947" s="7"/>
      <c r="O947" s="18" t="str">
        <f>_xlfn.CONCAT(Table1[[#This Row],[date]]," ", Table1[[#This Row],[month]]," ",Table1[[#This Row],[year]])</f>
        <v>9 Oct 1976</v>
      </c>
      <c r="P947">
        <f t="shared" si="31"/>
        <v>46</v>
      </c>
    </row>
    <row r="948" spans="1:16" x14ac:dyDescent="0.3">
      <c r="A948" s="9" t="s">
        <v>978</v>
      </c>
      <c r="B948" s="7">
        <v>1996</v>
      </c>
      <c r="C948" s="7" t="s">
        <v>14</v>
      </c>
      <c r="D948" s="7">
        <v>24</v>
      </c>
      <c r="E948" s="7">
        <v>0</v>
      </c>
      <c r="F948" s="21">
        <v>7670.75</v>
      </c>
      <c r="G948" s="7" t="s">
        <v>10</v>
      </c>
      <c r="H948" s="7" t="s">
        <v>10</v>
      </c>
      <c r="I948" s="7" t="s">
        <v>631</v>
      </c>
      <c r="J948">
        <f t="shared" si="30"/>
        <v>1983</v>
      </c>
      <c r="K948" s="7"/>
      <c r="L948" s="7"/>
      <c r="M948" s="7"/>
      <c r="O948" s="18" t="str">
        <f>_xlfn.CONCAT(Table1[[#This Row],[date]]," ", Table1[[#This Row],[month]]," ",Table1[[#This Row],[year]])</f>
        <v>24 Nov 1996</v>
      </c>
      <c r="P948">
        <f t="shared" si="31"/>
        <v>26</v>
      </c>
    </row>
    <row r="949" spans="1:16" x14ac:dyDescent="0.3">
      <c r="A949" s="9" t="s">
        <v>979</v>
      </c>
      <c r="B949" s="7">
        <v>1995</v>
      </c>
      <c r="C949" s="7" t="s">
        <v>19</v>
      </c>
      <c r="D949" s="7">
        <v>13</v>
      </c>
      <c r="E949" s="7">
        <v>0</v>
      </c>
      <c r="F949" s="21">
        <v>7676.4</v>
      </c>
      <c r="G949" s="7" t="s">
        <v>10</v>
      </c>
      <c r="H949" s="7" t="s">
        <v>15</v>
      </c>
      <c r="I949" s="7" t="s">
        <v>22</v>
      </c>
      <c r="J949">
        <f t="shared" si="30"/>
        <v>1983</v>
      </c>
      <c r="K949" s="7"/>
      <c r="L949" s="7"/>
      <c r="M949" s="7"/>
      <c r="O949" s="18" t="str">
        <f>_xlfn.CONCAT(Table1[[#This Row],[date]]," ", Table1[[#This Row],[month]]," ",Table1[[#This Row],[year]])</f>
        <v>13 Sep 1995</v>
      </c>
      <c r="P949">
        <f t="shared" si="31"/>
        <v>27</v>
      </c>
    </row>
    <row r="950" spans="1:16" x14ac:dyDescent="0.3">
      <c r="A950" s="9" t="s">
        <v>980</v>
      </c>
      <c r="B950" s="7">
        <v>1971</v>
      </c>
      <c r="C950" s="7" t="s">
        <v>36</v>
      </c>
      <c r="D950" s="7">
        <v>11</v>
      </c>
      <c r="E950" s="7">
        <v>0</v>
      </c>
      <c r="F950" s="21">
        <v>7680.92</v>
      </c>
      <c r="G950" s="7" t="s">
        <v>10</v>
      </c>
      <c r="H950" s="7" t="s">
        <v>15</v>
      </c>
      <c r="I950" s="7" t="s">
        <v>12</v>
      </c>
      <c r="J950">
        <f t="shared" si="30"/>
        <v>1983</v>
      </c>
      <c r="K950" s="7"/>
      <c r="L950" s="7"/>
      <c r="M950" s="7"/>
      <c r="O950" s="18" t="str">
        <f>_xlfn.CONCAT(Table1[[#This Row],[date]]," ", Table1[[#This Row],[month]]," ",Table1[[#This Row],[year]])</f>
        <v>11 Oct 1971</v>
      </c>
      <c r="P950">
        <f t="shared" si="31"/>
        <v>51</v>
      </c>
    </row>
    <row r="951" spans="1:16" x14ac:dyDescent="0.3">
      <c r="A951" s="9" t="s">
        <v>981</v>
      </c>
      <c r="B951" s="7">
        <v>1981</v>
      </c>
      <c r="C951" s="7" t="s">
        <v>29</v>
      </c>
      <c r="D951" s="7">
        <v>19</v>
      </c>
      <c r="E951" s="7">
        <v>1</v>
      </c>
      <c r="F951" s="21">
        <v>7681.17</v>
      </c>
      <c r="G951" s="7" t="s">
        <v>10</v>
      </c>
      <c r="H951" s="7" t="s">
        <v>10</v>
      </c>
      <c r="I951" s="7" t="s">
        <v>515</v>
      </c>
      <c r="J951">
        <f t="shared" si="30"/>
        <v>1983</v>
      </c>
      <c r="K951" s="7"/>
      <c r="L951" s="7"/>
      <c r="M951" s="7"/>
      <c r="O951" s="18" t="str">
        <f>_xlfn.CONCAT(Table1[[#This Row],[date]]," ", Table1[[#This Row],[month]]," ",Table1[[#This Row],[year]])</f>
        <v>19 Dec 1981</v>
      </c>
      <c r="P951">
        <f t="shared" si="31"/>
        <v>41</v>
      </c>
    </row>
    <row r="952" spans="1:16" x14ac:dyDescent="0.3">
      <c r="A952" s="9" t="s">
        <v>982</v>
      </c>
      <c r="B952" s="7">
        <v>1982</v>
      </c>
      <c r="C952" s="7" t="s">
        <v>29</v>
      </c>
      <c r="D952" s="7">
        <v>18</v>
      </c>
      <c r="E952" s="7">
        <v>3</v>
      </c>
      <c r="F952" s="21">
        <v>7682.67</v>
      </c>
      <c r="G952" s="7" t="s">
        <v>10</v>
      </c>
      <c r="H952" s="7" t="s">
        <v>15</v>
      </c>
      <c r="I952" s="7" t="s">
        <v>12</v>
      </c>
      <c r="J952">
        <f t="shared" si="30"/>
        <v>1983</v>
      </c>
      <c r="K952" s="7"/>
      <c r="L952" s="7"/>
      <c r="M952" s="7"/>
      <c r="O952" s="18" t="str">
        <f>_xlfn.CONCAT(Table1[[#This Row],[date]]," ", Table1[[#This Row],[month]]," ",Table1[[#This Row],[year]])</f>
        <v>18 Dec 1982</v>
      </c>
      <c r="P952">
        <f t="shared" si="31"/>
        <v>40</v>
      </c>
    </row>
    <row r="953" spans="1:16" x14ac:dyDescent="0.3">
      <c r="A953" s="9" t="s">
        <v>983</v>
      </c>
      <c r="B953" s="7">
        <v>1987</v>
      </c>
      <c r="C953" s="7" t="s">
        <v>9</v>
      </c>
      <c r="D953" s="7">
        <v>12</v>
      </c>
      <c r="E953" s="7">
        <v>3</v>
      </c>
      <c r="F953" s="21">
        <v>7684.62</v>
      </c>
      <c r="G953" s="7" t="s">
        <v>10</v>
      </c>
      <c r="H953" s="7" t="s">
        <v>11</v>
      </c>
      <c r="I953" s="7" t="s">
        <v>299</v>
      </c>
      <c r="J953">
        <f t="shared" si="30"/>
        <v>1983</v>
      </c>
      <c r="K953" s="7"/>
      <c r="L953" s="7"/>
      <c r="M953" s="7"/>
      <c r="O953" s="18" t="str">
        <f>_xlfn.CONCAT(Table1[[#This Row],[date]]," ", Table1[[#This Row],[month]]," ",Table1[[#This Row],[year]])</f>
        <v>12 Jul 1987</v>
      </c>
      <c r="P953">
        <f t="shared" si="31"/>
        <v>35</v>
      </c>
    </row>
    <row r="954" spans="1:16" x14ac:dyDescent="0.3">
      <c r="A954" s="9" t="s">
        <v>984</v>
      </c>
      <c r="B954" s="7">
        <v>1978</v>
      </c>
      <c r="C954" s="7" t="s">
        <v>29</v>
      </c>
      <c r="D954" s="7">
        <v>29</v>
      </c>
      <c r="E954" s="7">
        <v>2</v>
      </c>
      <c r="F954" s="21">
        <v>7726.85</v>
      </c>
      <c r="G954" s="7" t="s">
        <v>15</v>
      </c>
      <c r="H954" s="7" t="s">
        <v>10</v>
      </c>
      <c r="I954" s="7" t="s">
        <v>41</v>
      </c>
      <c r="J954">
        <f t="shared" si="30"/>
        <v>1983</v>
      </c>
      <c r="K954" s="7"/>
      <c r="L954" s="7"/>
      <c r="M954" s="7"/>
      <c r="O954" s="18" t="str">
        <f>_xlfn.CONCAT(Table1[[#This Row],[date]]," ", Table1[[#This Row],[month]]," ",Table1[[#This Row],[year]])</f>
        <v>29 Dec 1978</v>
      </c>
      <c r="P954">
        <f t="shared" si="31"/>
        <v>44</v>
      </c>
    </row>
    <row r="955" spans="1:16" x14ac:dyDescent="0.3">
      <c r="A955" s="9" t="s">
        <v>985</v>
      </c>
      <c r="B955" s="7">
        <v>1979</v>
      </c>
      <c r="C955" s="7" t="s">
        <v>17</v>
      </c>
      <c r="D955" s="7">
        <v>2</v>
      </c>
      <c r="E955" s="7">
        <v>1</v>
      </c>
      <c r="F955" s="21">
        <v>7727.25</v>
      </c>
      <c r="G955" s="7" t="s">
        <v>10</v>
      </c>
      <c r="H955" s="7" t="s">
        <v>11</v>
      </c>
      <c r="I955" s="7" t="s">
        <v>22</v>
      </c>
      <c r="J955">
        <f t="shared" si="30"/>
        <v>1983</v>
      </c>
      <c r="K955" s="7"/>
      <c r="L955" s="7"/>
      <c r="M955" s="7"/>
      <c r="O955" s="18" t="str">
        <f>_xlfn.CONCAT(Table1[[#This Row],[date]]," ", Table1[[#This Row],[month]]," ",Table1[[#This Row],[year]])</f>
        <v>2 Jun 1979</v>
      </c>
      <c r="P955">
        <f t="shared" si="31"/>
        <v>44</v>
      </c>
    </row>
    <row r="956" spans="1:16" x14ac:dyDescent="0.3">
      <c r="A956" s="9" t="s">
        <v>986</v>
      </c>
      <c r="B956" s="7">
        <v>1980</v>
      </c>
      <c r="C956" s="7" t="s">
        <v>19</v>
      </c>
      <c r="D956" s="7">
        <v>10</v>
      </c>
      <c r="E956" s="7">
        <v>2</v>
      </c>
      <c r="F956" s="21">
        <v>7729.65</v>
      </c>
      <c r="G956" s="7" t="s">
        <v>11</v>
      </c>
      <c r="H956" s="7" t="s">
        <v>15</v>
      </c>
      <c r="I956" s="7" t="s">
        <v>167</v>
      </c>
      <c r="J956">
        <f t="shared" si="30"/>
        <v>1983</v>
      </c>
      <c r="K956" s="7"/>
      <c r="L956" s="7"/>
      <c r="M956" s="7"/>
      <c r="O956" s="18" t="str">
        <f>_xlfn.CONCAT(Table1[[#This Row],[date]]," ", Table1[[#This Row],[month]]," ",Table1[[#This Row],[year]])</f>
        <v>10 Sep 1980</v>
      </c>
      <c r="P956">
        <f t="shared" si="31"/>
        <v>42</v>
      </c>
    </row>
    <row r="957" spans="1:16" x14ac:dyDescent="0.3">
      <c r="A957" s="9" t="s">
        <v>987</v>
      </c>
      <c r="B957" s="7">
        <v>1978</v>
      </c>
      <c r="C957" s="7" t="s">
        <v>29</v>
      </c>
      <c r="D957" s="7">
        <v>4</v>
      </c>
      <c r="E957" s="7">
        <v>2</v>
      </c>
      <c r="F957" s="21">
        <v>7731.43</v>
      </c>
      <c r="G957" s="7" t="s">
        <v>11</v>
      </c>
      <c r="H957" s="7" t="s">
        <v>10</v>
      </c>
      <c r="I957" s="7" t="s">
        <v>12</v>
      </c>
      <c r="J957">
        <f t="shared" si="30"/>
        <v>1983</v>
      </c>
      <c r="K957" s="7"/>
      <c r="L957" s="7"/>
      <c r="M957" s="7"/>
      <c r="O957" s="18" t="str">
        <f>_xlfn.CONCAT(Table1[[#This Row],[date]]," ", Table1[[#This Row],[month]]," ",Table1[[#This Row],[year]])</f>
        <v>4 Dec 1978</v>
      </c>
      <c r="P957">
        <f t="shared" si="31"/>
        <v>44</v>
      </c>
    </row>
    <row r="958" spans="1:16" x14ac:dyDescent="0.3">
      <c r="A958" s="9" t="s">
        <v>988</v>
      </c>
      <c r="B958" s="7">
        <v>1977</v>
      </c>
      <c r="C958" s="7" t="s">
        <v>34</v>
      </c>
      <c r="D958" s="7">
        <v>29</v>
      </c>
      <c r="E958" s="7">
        <v>0</v>
      </c>
      <c r="F958" s="21">
        <v>7731.86</v>
      </c>
      <c r="G958" s="7" t="s">
        <v>10</v>
      </c>
      <c r="H958" s="7" t="s">
        <v>11</v>
      </c>
      <c r="I958" s="7" t="s">
        <v>22</v>
      </c>
      <c r="J958">
        <f t="shared" si="30"/>
        <v>1983</v>
      </c>
      <c r="K958" s="7"/>
      <c r="L958" s="7"/>
      <c r="M958" s="7"/>
      <c r="O958" s="18" t="str">
        <f>_xlfn.CONCAT(Table1[[#This Row],[date]]," ", Table1[[#This Row],[month]]," ",Table1[[#This Row],[year]])</f>
        <v>29 Aug 1977</v>
      </c>
      <c r="P958">
        <f t="shared" si="31"/>
        <v>45</v>
      </c>
    </row>
    <row r="959" spans="1:16" x14ac:dyDescent="0.3">
      <c r="A959" s="9" t="s">
        <v>989</v>
      </c>
      <c r="B959" s="7">
        <v>1965</v>
      </c>
      <c r="C959" s="7" t="s">
        <v>9</v>
      </c>
      <c r="D959" s="7">
        <v>18</v>
      </c>
      <c r="E959" s="7">
        <v>0</v>
      </c>
      <c r="F959" s="21">
        <v>7736.39</v>
      </c>
      <c r="G959" s="7" t="s">
        <v>11</v>
      </c>
      <c r="H959" s="7" t="s">
        <v>10</v>
      </c>
      <c r="I959" s="7" t="s">
        <v>12</v>
      </c>
      <c r="J959">
        <f t="shared" si="30"/>
        <v>1983</v>
      </c>
      <c r="K959" s="7"/>
      <c r="L959" s="7"/>
      <c r="M959" s="7"/>
      <c r="O959" s="18" t="str">
        <f>_xlfn.CONCAT(Table1[[#This Row],[date]]," ", Table1[[#This Row],[month]]," ",Table1[[#This Row],[year]])</f>
        <v>18 Jul 1965</v>
      </c>
      <c r="P959">
        <f t="shared" si="31"/>
        <v>57</v>
      </c>
    </row>
    <row r="960" spans="1:16" x14ac:dyDescent="0.3">
      <c r="A960" s="9" t="s">
        <v>990</v>
      </c>
      <c r="B960" s="7">
        <v>1978</v>
      </c>
      <c r="C960" s="7" t="s">
        <v>19</v>
      </c>
      <c r="D960" s="7">
        <v>4</v>
      </c>
      <c r="E960" s="7">
        <v>2</v>
      </c>
      <c r="F960" s="21">
        <v>7740.34</v>
      </c>
      <c r="G960" s="7" t="s">
        <v>15</v>
      </c>
      <c r="H960" s="7" t="s">
        <v>15</v>
      </c>
      <c r="I960" s="7" t="s">
        <v>41</v>
      </c>
      <c r="J960">
        <f t="shared" si="30"/>
        <v>1983</v>
      </c>
      <c r="K960" s="7"/>
      <c r="L960" s="7"/>
      <c r="M960" s="7"/>
      <c r="O960" s="18" t="str">
        <f>_xlfn.CONCAT(Table1[[#This Row],[date]]," ", Table1[[#This Row],[month]]," ",Table1[[#This Row],[year]])</f>
        <v>4 Sep 1978</v>
      </c>
      <c r="P960">
        <f t="shared" si="31"/>
        <v>44</v>
      </c>
    </row>
    <row r="961" spans="1:16" x14ac:dyDescent="0.3">
      <c r="A961" s="9" t="s">
        <v>991</v>
      </c>
      <c r="B961" s="7">
        <v>1976</v>
      </c>
      <c r="C961" s="7" t="s">
        <v>29</v>
      </c>
      <c r="D961" s="7">
        <v>12</v>
      </c>
      <c r="E961" s="7">
        <v>1</v>
      </c>
      <c r="F961" s="21">
        <v>7742.11</v>
      </c>
      <c r="G961" s="7" t="s">
        <v>11</v>
      </c>
      <c r="H961" s="7" t="s">
        <v>10</v>
      </c>
      <c r="I961" s="7" t="s">
        <v>12</v>
      </c>
      <c r="J961">
        <f t="shared" si="30"/>
        <v>1983</v>
      </c>
      <c r="K961" s="7"/>
      <c r="L961" s="7"/>
      <c r="M961" s="7"/>
      <c r="O961" s="18" t="str">
        <f>_xlfn.CONCAT(Table1[[#This Row],[date]]," ", Table1[[#This Row],[month]]," ",Table1[[#This Row],[year]])</f>
        <v>12 Dec 1976</v>
      </c>
      <c r="P961">
        <f t="shared" si="31"/>
        <v>46</v>
      </c>
    </row>
    <row r="962" spans="1:16" x14ac:dyDescent="0.3">
      <c r="A962" s="9" t="s">
        <v>992</v>
      </c>
      <c r="B962" s="7">
        <v>1981</v>
      </c>
      <c r="C962" s="7" t="s">
        <v>17</v>
      </c>
      <c r="D962" s="7">
        <v>30</v>
      </c>
      <c r="E962" s="7">
        <v>2</v>
      </c>
      <c r="F962" s="21">
        <v>7749.16</v>
      </c>
      <c r="G962" s="7" t="s">
        <v>10</v>
      </c>
      <c r="H962" s="7" t="s">
        <v>15</v>
      </c>
      <c r="I962" s="7" t="s">
        <v>22</v>
      </c>
      <c r="J962">
        <f t="shared" ref="J962:J1025" si="32">ROUND(AVERAGE(B:B),0)</f>
        <v>1983</v>
      </c>
      <c r="K962" s="7"/>
      <c r="L962" s="7"/>
      <c r="M962" s="7"/>
      <c r="O962" s="18" t="str">
        <f>_xlfn.CONCAT(Table1[[#This Row],[date]]," ", Table1[[#This Row],[month]]," ",Table1[[#This Row],[year]])</f>
        <v>30 Jun 1981</v>
      </c>
      <c r="P962">
        <f t="shared" si="31"/>
        <v>41</v>
      </c>
    </row>
    <row r="963" spans="1:16" x14ac:dyDescent="0.3">
      <c r="A963" s="9" t="s">
        <v>993</v>
      </c>
      <c r="B963" s="7">
        <v>1997</v>
      </c>
      <c r="C963" s="7" t="s">
        <v>29</v>
      </c>
      <c r="D963" s="7">
        <v>21</v>
      </c>
      <c r="E963" s="7">
        <v>0</v>
      </c>
      <c r="F963" s="21">
        <v>7763.06</v>
      </c>
      <c r="G963" s="7" t="s">
        <v>10</v>
      </c>
      <c r="H963" s="7" t="s">
        <v>15</v>
      </c>
      <c r="I963" s="7" t="s">
        <v>22</v>
      </c>
      <c r="J963">
        <f t="shared" si="32"/>
        <v>1983</v>
      </c>
      <c r="K963" s="7"/>
      <c r="L963" s="7"/>
      <c r="M963" s="7"/>
      <c r="O963" s="18" t="str">
        <f>_xlfn.CONCAT(Table1[[#This Row],[date]]," ", Table1[[#This Row],[month]]," ",Table1[[#This Row],[year]])</f>
        <v>21 Dec 1997</v>
      </c>
      <c r="P963">
        <f t="shared" ref="P963:P1026" si="33">DATEDIF(O963,"8-6-2023","y")</f>
        <v>25</v>
      </c>
    </row>
    <row r="964" spans="1:16" x14ac:dyDescent="0.3">
      <c r="A964" s="9" t="s">
        <v>994</v>
      </c>
      <c r="B964" s="7">
        <v>1974</v>
      </c>
      <c r="C964" s="7" t="s">
        <v>29</v>
      </c>
      <c r="D964" s="7">
        <v>6</v>
      </c>
      <c r="E964" s="7">
        <v>0</v>
      </c>
      <c r="F964" s="21">
        <v>7789.64</v>
      </c>
      <c r="G964" s="7" t="s">
        <v>15</v>
      </c>
      <c r="H964" s="7" t="s">
        <v>11</v>
      </c>
      <c r="I964" s="7" t="s">
        <v>12</v>
      </c>
      <c r="J964">
        <f t="shared" si="32"/>
        <v>1983</v>
      </c>
      <c r="K964" s="7"/>
      <c r="L964" s="7"/>
      <c r="M964" s="7"/>
      <c r="O964" s="18" t="str">
        <f>_xlfn.CONCAT(Table1[[#This Row],[date]]," ", Table1[[#This Row],[month]]," ",Table1[[#This Row],[year]])</f>
        <v>6 Dec 1974</v>
      </c>
      <c r="P964">
        <f t="shared" si="33"/>
        <v>48</v>
      </c>
    </row>
    <row r="965" spans="1:16" x14ac:dyDescent="0.3">
      <c r="A965" s="9" t="s">
        <v>995</v>
      </c>
      <c r="B965" s="7">
        <v>1999</v>
      </c>
      <c r="C965" s="7" t="s">
        <v>29</v>
      </c>
      <c r="D965" s="7">
        <v>25</v>
      </c>
      <c r="E965" s="7">
        <v>0</v>
      </c>
      <c r="F965" s="21">
        <v>7794.68</v>
      </c>
      <c r="G965" s="7" t="s">
        <v>10</v>
      </c>
      <c r="H965" s="7" t="s">
        <v>10</v>
      </c>
      <c r="I965" s="7" t="s">
        <v>534</v>
      </c>
      <c r="J965">
        <f t="shared" si="32"/>
        <v>1983</v>
      </c>
      <c r="K965" s="7"/>
      <c r="L965" s="7"/>
      <c r="M965" s="7"/>
      <c r="O965" s="18" t="str">
        <f>_xlfn.CONCAT(Table1[[#This Row],[date]]," ", Table1[[#This Row],[month]]," ",Table1[[#This Row],[year]])</f>
        <v>25 Dec 1999</v>
      </c>
      <c r="P965">
        <f t="shared" si="33"/>
        <v>23</v>
      </c>
    </row>
    <row r="966" spans="1:16" x14ac:dyDescent="0.3">
      <c r="A966" s="9" t="s">
        <v>996</v>
      </c>
      <c r="B966" s="7">
        <v>1997</v>
      </c>
      <c r="C966" s="7" t="s">
        <v>29</v>
      </c>
      <c r="D966" s="7">
        <v>2</v>
      </c>
      <c r="E966" s="7">
        <v>0</v>
      </c>
      <c r="F966" s="21">
        <v>7803.77</v>
      </c>
      <c r="G966" s="7" t="s">
        <v>10</v>
      </c>
      <c r="H966" s="7" t="s">
        <v>11</v>
      </c>
      <c r="I966" s="7" t="s">
        <v>22</v>
      </c>
      <c r="J966">
        <f t="shared" si="32"/>
        <v>1983</v>
      </c>
      <c r="K966" s="7"/>
      <c r="L966" s="7"/>
      <c r="M966" s="7"/>
      <c r="O966" s="18" t="str">
        <f>_xlfn.CONCAT(Table1[[#This Row],[date]]," ", Table1[[#This Row],[month]]," ",Table1[[#This Row],[year]])</f>
        <v>2 Dec 1997</v>
      </c>
      <c r="P966">
        <f t="shared" si="33"/>
        <v>25</v>
      </c>
    </row>
    <row r="967" spans="1:16" x14ac:dyDescent="0.3">
      <c r="A967" s="9" t="s">
        <v>997</v>
      </c>
      <c r="B967" s="7">
        <v>1974</v>
      </c>
      <c r="C967" s="7" t="s">
        <v>14</v>
      </c>
      <c r="D967" s="7">
        <v>9</v>
      </c>
      <c r="E967" s="7">
        <v>0</v>
      </c>
      <c r="F967" s="21">
        <v>7804.16</v>
      </c>
      <c r="G967" s="7" t="s">
        <v>10</v>
      </c>
      <c r="H967" s="7" t="s">
        <v>11</v>
      </c>
      <c r="I967" s="7" t="s">
        <v>12</v>
      </c>
      <c r="J967">
        <f t="shared" si="32"/>
        <v>1983</v>
      </c>
      <c r="K967" s="7"/>
      <c r="L967" s="7"/>
      <c r="M967" s="7"/>
      <c r="O967" s="18" t="str">
        <f>_xlfn.CONCAT(Table1[[#This Row],[date]]," ", Table1[[#This Row],[month]]," ",Table1[[#This Row],[year]])</f>
        <v>9 Nov 1974</v>
      </c>
      <c r="P967">
        <f t="shared" si="33"/>
        <v>48</v>
      </c>
    </row>
    <row r="968" spans="1:16" x14ac:dyDescent="0.3">
      <c r="A968" s="9" t="s">
        <v>998</v>
      </c>
      <c r="B968" s="7">
        <v>1991</v>
      </c>
      <c r="C968" s="7" t="s">
        <v>29</v>
      </c>
      <c r="D968" s="7">
        <v>21</v>
      </c>
      <c r="E968" s="7">
        <v>3</v>
      </c>
      <c r="F968" s="21">
        <v>7812.67</v>
      </c>
      <c r="G968" s="7" t="s">
        <v>10</v>
      </c>
      <c r="H968" s="7" t="s">
        <v>15</v>
      </c>
      <c r="I968" s="7" t="s">
        <v>22</v>
      </c>
      <c r="J968">
        <f t="shared" si="32"/>
        <v>1983</v>
      </c>
      <c r="K968" s="7"/>
      <c r="L968" s="7"/>
      <c r="M968" s="7"/>
      <c r="O968" s="18" t="str">
        <f>_xlfn.CONCAT(Table1[[#This Row],[date]]," ", Table1[[#This Row],[month]]," ",Table1[[#This Row],[year]])</f>
        <v>21 Dec 1991</v>
      </c>
      <c r="P968">
        <f t="shared" si="33"/>
        <v>31</v>
      </c>
    </row>
    <row r="969" spans="1:16" x14ac:dyDescent="0.3">
      <c r="A969" s="9" t="s">
        <v>999</v>
      </c>
      <c r="B969" s="7">
        <v>1989</v>
      </c>
      <c r="C969" s="7" t="s">
        <v>36</v>
      </c>
      <c r="D969" s="7">
        <v>12</v>
      </c>
      <c r="E969" s="7">
        <v>3</v>
      </c>
      <c r="F969" s="21">
        <v>7824.37</v>
      </c>
      <c r="G969" s="7" t="s">
        <v>10</v>
      </c>
      <c r="H969" s="7" t="s">
        <v>10</v>
      </c>
      <c r="I969" s="7" t="s">
        <v>22</v>
      </c>
      <c r="J969">
        <f t="shared" si="32"/>
        <v>1983</v>
      </c>
      <c r="K969" s="7"/>
      <c r="L969" s="7"/>
      <c r="M969" s="7"/>
      <c r="O969" s="18" t="str">
        <f>_xlfn.CONCAT(Table1[[#This Row],[date]]," ", Table1[[#This Row],[month]]," ",Table1[[#This Row],[year]])</f>
        <v>12 Oct 1989</v>
      </c>
      <c r="P969">
        <f t="shared" si="33"/>
        <v>33</v>
      </c>
    </row>
    <row r="970" spans="1:16" x14ac:dyDescent="0.3">
      <c r="A970" s="9" t="s">
        <v>1000</v>
      </c>
      <c r="B970" s="7">
        <v>2001</v>
      </c>
      <c r="C970" s="7" t="s">
        <v>36</v>
      </c>
      <c r="D970" s="7">
        <v>5</v>
      </c>
      <c r="E970" s="7">
        <v>0</v>
      </c>
      <c r="F970" s="21">
        <v>7844.8</v>
      </c>
      <c r="G970" s="7" t="s">
        <v>10</v>
      </c>
      <c r="H970" s="7" t="s">
        <v>10</v>
      </c>
      <c r="I970" s="7" t="s">
        <v>22</v>
      </c>
      <c r="J970">
        <f t="shared" si="32"/>
        <v>1983</v>
      </c>
      <c r="K970" s="7"/>
      <c r="L970" s="7"/>
      <c r="M970" s="7"/>
      <c r="O970" s="18" t="str">
        <f>_xlfn.CONCAT(Table1[[#This Row],[date]]," ", Table1[[#This Row],[month]]," ",Table1[[#This Row],[year]])</f>
        <v>5 Oct 2001</v>
      </c>
      <c r="P970">
        <f t="shared" si="33"/>
        <v>21</v>
      </c>
    </row>
    <row r="971" spans="1:16" x14ac:dyDescent="0.3">
      <c r="A971" s="9" t="s">
        <v>1001</v>
      </c>
      <c r="B971" s="7">
        <v>1994</v>
      </c>
      <c r="C971" s="7" t="s">
        <v>14</v>
      </c>
      <c r="D971" s="7">
        <v>17</v>
      </c>
      <c r="E971" s="7">
        <v>0</v>
      </c>
      <c r="F971" s="21">
        <v>7851.85</v>
      </c>
      <c r="G971" s="7" t="s">
        <v>10</v>
      </c>
      <c r="H971" s="7" t="s">
        <v>11</v>
      </c>
      <c r="I971" s="7" t="s">
        <v>22</v>
      </c>
      <c r="J971">
        <f t="shared" si="32"/>
        <v>1983</v>
      </c>
      <c r="K971" s="7"/>
      <c r="L971" s="7"/>
      <c r="M971" s="7"/>
      <c r="O971" s="18" t="str">
        <f>_xlfn.CONCAT(Table1[[#This Row],[date]]," ", Table1[[#This Row],[month]]," ",Table1[[#This Row],[year]])</f>
        <v>17 Nov 1994</v>
      </c>
      <c r="P971">
        <f t="shared" si="33"/>
        <v>28</v>
      </c>
    </row>
    <row r="972" spans="1:16" x14ac:dyDescent="0.3">
      <c r="A972" s="9" t="s">
        <v>1002</v>
      </c>
      <c r="B972" s="7">
        <v>1962</v>
      </c>
      <c r="C972" s="7" t="s">
        <v>36</v>
      </c>
      <c r="D972" s="7">
        <v>10</v>
      </c>
      <c r="E972" s="7">
        <v>0</v>
      </c>
      <c r="F972" s="21">
        <v>7896.41</v>
      </c>
      <c r="G972" s="7" t="s">
        <v>11</v>
      </c>
      <c r="H972" s="7" t="s">
        <v>10</v>
      </c>
      <c r="I972" s="7" t="s">
        <v>12</v>
      </c>
      <c r="J972">
        <f t="shared" si="32"/>
        <v>1983</v>
      </c>
      <c r="K972" s="7"/>
      <c r="L972" s="7"/>
      <c r="M972" s="7"/>
      <c r="O972" s="18" t="str">
        <f>_xlfn.CONCAT(Table1[[#This Row],[date]]," ", Table1[[#This Row],[month]]," ",Table1[[#This Row],[year]])</f>
        <v>10 Oct 1962</v>
      </c>
      <c r="P972">
        <f t="shared" si="33"/>
        <v>60</v>
      </c>
    </row>
    <row r="973" spans="1:16" x14ac:dyDescent="0.3">
      <c r="A973" s="9" t="s">
        <v>1003</v>
      </c>
      <c r="B973" s="7">
        <v>1977</v>
      </c>
      <c r="C973" s="7" t="s">
        <v>9</v>
      </c>
      <c r="D973" s="7">
        <v>20</v>
      </c>
      <c r="E973" s="7">
        <v>0</v>
      </c>
      <c r="F973" s="21">
        <v>7935.29</v>
      </c>
      <c r="G973" s="7" t="s">
        <v>10</v>
      </c>
      <c r="H973" s="7" t="s">
        <v>15</v>
      </c>
      <c r="I973" s="7" t="s">
        <v>246</v>
      </c>
      <c r="J973">
        <f t="shared" si="32"/>
        <v>1983</v>
      </c>
      <c r="K973" s="7"/>
      <c r="L973" s="7"/>
      <c r="M973" s="7"/>
      <c r="O973" s="18" t="str">
        <f>_xlfn.CONCAT(Table1[[#This Row],[date]]," ", Table1[[#This Row],[month]]," ",Table1[[#This Row],[year]])</f>
        <v>20 Jul 1977</v>
      </c>
      <c r="P973">
        <f t="shared" si="33"/>
        <v>45</v>
      </c>
    </row>
    <row r="974" spans="1:16" x14ac:dyDescent="0.3">
      <c r="A974" s="9" t="s">
        <v>1004</v>
      </c>
      <c r="B974" s="7">
        <v>1987</v>
      </c>
      <c r="C974" s="7" t="s">
        <v>36</v>
      </c>
      <c r="D974" s="7">
        <v>29</v>
      </c>
      <c r="E974" s="7">
        <v>3</v>
      </c>
      <c r="F974" s="21">
        <v>7948.22</v>
      </c>
      <c r="G974" s="7" t="s">
        <v>10</v>
      </c>
      <c r="H974" s="7" t="s">
        <v>11</v>
      </c>
      <c r="I974" s="7" t="s">
        <v>199</v>
      </c>
      <c r="J974">
        <f t="shared" si="32"/>
        <v>1983</v>
      </c>
      <c r="K974" s="7"/>
      <c r="L974" s="7"/>
      <c r="M974" s="7"/>
      <c r="O974" s="18" t="str">
        <f>_xlfn.CONCAT(Table1[[#This Row],[date]]," ", Table1[[#This Row],[month]]," ",Table1[[#This Row],[year]])</f>
        <v>29 Oct 1987</v>
      </c>
      <c r="P974">
        <f t="shared" si="33"/>
        <v>35</v>
      </c>
    </row>
    <row r="975" spans="1:16" x14ac:dyDescent="0.3">
      <c r="A975" s="9" t="s">
        <v>1005</v>
      </c>
      <c r="B975" s="7">
        <v>1966</v>
      </c>
      <c r="C975" s="7" t="s">
        <v>9</v>
      </c>
      <c r="D975" s="7">
        <v>9</v>
      </c>
      <c r="E975" s="7">
        <v>0</v>
      </c>
      <c r="F975" s="21">
        <v>7953.72</v>
      </c>
      <c r="G975" s="7" t="s">
        <v>11</v>
      </c>
      <c r="H975" s="7" t="s">
        <v>11</v>
      </c>
      <c r="I975" s="7" t="s">
        <v>22</v>
      </c>
      <c r="J975">
        <f t="shared" si="32"/>
        <v>1983</v>
      </c>
      <c r="K975" s="7"/>
      <c r="L975" s="7"/>
      <c r="M975" s="7"/>
      <c r="O975" s="18" t="str">
        <f>_xlfn.CONCAT(Table1[[#This Row],[date]]," ", Table1[[#This Row],[month]]," ",Table1[[#This Row],[year]])</f>
        <v>9 Jul 1966</v>
      </c>
      <c r="P975">
        <f t="shared" si="33"/>
        <v>56</v>
      </c>
    </row>
    <row r="976" spans="1:16" x14ac:dyDescent="0.3">
      <c r="A976" s="9" t="s">
        <v>1006</v>
      </c>
      <c r="B976" s="7">
        <v>1981</v>
      </c>
      <c r="C976" s="7" t="s">
        <v>29</v>
      </c>
      <c r="D976" s="7">
        <v>28</v>
      </c>
      <c r="E976" s="7">
        <v>3</v>
      </c>
      <c r="F976" s="21">
        <v>7954.52</v>
      </c>
      <c r="G976" s="7" t="s">
        <v>10</v>
      </c>
      <c r="H976" s="7" t="s">
        <v>10</v>
      </c>
      <c r="I976" s="7" t="s">
        <v>41</v>
      </c>
      <c r="J976">
        <f t="shared" si="32"/>
        <v>1983</v>
      </c>
      <c r="K976" s="7"/>
      <c r="L976" s="7"/>
      <c r="M976" s="7"/>
      <c r="O976" s="18" t="str">
        <f>_xlfn.CONCAT(Table1[[#This Row],[date]]," ", Table1[[#This Row],[month]]," ",Table1[[#This Row],[year]])</f>
        <v>28 Dec 1981</v>
      </c>
      <c r="P976">
        <f t="shared" si="33"/>
        <v>41</v>
      </c>
    </row>
    <row r="977" spans="1:16" x14ac:dyDescent="0.3">
      <c r="A977" s="9" t="s">
        <v>1007</v>
      </c>
      <c r="B977" s="7">
        <v>1970</v>
      </c>
      <c r="C977" s="7" t="s">
        <v>17</v>
      </c>
      <c r="D977" s="7">
        <v>19</v>
      </c>
      <c r="E977" s="7">
        <v>0</v>
      </c>
      <c r="F977" s="21">
        <v>7958.13</v>
      </c>
      <c r="G977" s="7" t="s">
        <v>10</v>
      </c>
      <c r="H977" s="7" t="s">
        <v>10</v>
      </c>
      <c r="I977" s="7" t="s">
        <v>12</v>
      </c>
      <c r="J977">
        <f t="shared" si="32"/>
        <v>1983</v>
      </c>
      <c r="K977" s="7"/>
      <c r="L977" s="7"/>
      <c r="M977" s="7"/>
      <c r="O977" s="18" t="str">
        <f>_xlfn.CONCAT(Table1[[#This Row],[date]]," ", Table1[[#This Row],[month]]," ",Table1[[#This Row],[year]])</f>
        <v>19 Jun 1970</v>
      </c>
      <c r="P977">
        <f t="shared" si="33"/>
        <v>52</v>
      </c>
    </row>
    <row r="978" spans="1:16" x14ac:dyDescent="0.3">
      <c r="A978" s="9" t="s">
        <v>1008</v>
      </c>
      <c r="B978" s="7">
        <v>1975</v>
      </c>
      <c r="C978" s="7" t="s">
        <v>34</v>
      </c>
      <c r="D978" s="7">
        <v>10</v>
      </c>
      <c r="E978" s="7">
        <v>1</v>
      </c>
      <c r="F978" s="21">
        <v>7966.81</v>
      </c>
      <c r="G978" s="7" t="s">
        <v>10</v>
      </c>
      <c r="H978" s="7" t="s">
        <v>10</v>
      </c>
      <c r="I978" s="7" t="s">
        <v>12</v>
      </c>
      <c r="J978">
        <f t="shared" si="32"/>
        <v>1983</v>
      </c>
      <c r="K978" s="7"/>
      <c r="L978" s="7"/>
      <c r="M978" s="7"/>
      <c r="O978" s="18" t="str">
        <f>_xlfn.CONCAT(Table1[[#This Row],[date]]," ", Table1[[#This Row],[month]]," ",Table1[[#This Row],[year]])</f>
        <v>10 Aug 1975</v>
      </c>
      <c r="P978">
        <f t="shared" si="33"/>
        <v>47</v>
      </c>
    </row>
    <row r="979" spans="1:16" x14ac:dyDescent="0.3">
      <c r="A979" s="9" t="s">
        <v>1009</v>
      </c>
      <c r="B979" s="7">
        <v>1972</v>
      </c>
      <c r="C979" s="7" t="s">
        <v>14</v>
      </c>
      <c r="D979" s="7">
        <v>23</v>
      </c>
      <c r="E979" s="7">
        <v>0</v>
      </c>
      <c r="F979" s="21">
        <v>7980.34</v>
      </c>
      <c r="G979" s="7" t="s">
        <v>10</v>
      </c>
      <c r="H979" s="7" t="s">
        <v>10</v>
      </c>
      <c r="I979" s="7" t="s">
        <v>12</v>
      </c>
      <c r="J979">
        <f t="shared" si="32"/>
        <v>1983</v>
      </c>
      <c r="K979" s="7"/>
      <c r="L979" s="7"/>
      <c r="M979" s="7"/>
      <c r="O979" s="18" t="str">
        <f>_xlfn.CONCAT(Table1[[#This Row],[date]]," ", Table1[[#This Row],[month]]," ",Table1[[#This Row],[year]])</f>
        <v>23 Nov 1972</v>
      </c>
      <c r="P979">
        <f t="shared" si="33"/>
        <v>50</v>
      </c>
    </row>
    <row r="980" spans="1:16" x14ac:dyDescent="0.3">
      <c r="A980" s="9" t="s">
        <v>1010</v>
      </c>
      <c r="B980" s="7">
        <v>1983</v>
      </c>
      <c r="C980" s="7" t="s">
        <v>34</v>
      </c>
      <c r="D980" s="7">
        <v>28</v>
      </c>
      <c r="E980" s="7">
        <v>3</v>
      </c>
      <c r="F980" s="21">
        <v>7985.82</v>
      </c>
      <c r="G980" s="7" t="s">
        <v>10</v>
      </c>
      <c r="H980" s="7" t="s">
        <v>15</v>
      </c>
      <c r="I980" s="7" t="s">
        <v>246</v>
      </c>
      <c r="J980">
        <f t="shared" si="32"/>
        <v>1983</v>
      </c>
      <c r="K980" s="7"/>
      <c r="L980" s="7"/>
      <c r="M980" s="7"/>
      <c r="O980" s="18" t="str">
        <f>_xlfn.CONCAT(Table1[[#This Row],[date]]," ", Table1[[#This Row],[month]]," ",Table1[[#This Row],[year]])</f>
        <v>28 Aug 1983</v>
      </c>
      <c r="P980">
        <f t="shared" si="33"/>
        <v>39</v>
      </c>
    </row>
    <row r="981" spans="1:16" x14ac:dyDescent="0.3">
      <c r="A981" s="9" t="s">
        <v>1011</v>
      </c>
      <c r="B981" s="7">
        <v>1983</v>
      </c>
      <c r="C981" s="7" t="s">
        <v>34</v>
      </c>
      <c r="D981" s="7">
        <v>20</v>
      </c>
      <c r="E981" s="7">
        <v>3</v>
      </c>
      <c r="F981" s="21">
        <v>7986.48</v>
      </c>
      <c r="G981" s="7" t="s">
        <v>10</v>
      </c>
      <c r="H981" s="7" t="s">
        <v>11</v>
      </c>
      <c r="I981" s="7" t="s">
        <v>246</v>
      </c>
      <c r="J981">
        <f t="shared" si="32"/>
        <v>1983</v>
      </c>
      <c r="K981" s="7"/>
      <c r="L981" s="7"/>
      <c r="M981" s="7"/>
      <c r="O981" s="18" t="str">
        <f>_xlfn.CONCAT(Table1[[#This Row],[date]]," ", Table1[[#This Row],[month]]," ",Table1[[#This Row],[year]])</f>
        <v>20 Aug 1983</v>
      </c>
      <c r="P981">
        <f t="shared" si="33"/>
        <v>39</v>
      </c>
    </row>
    <row r="982" spans="1:16" x14ac:dyDescent="0.3">
      <c r="A982" s="9" t="s">
        <v>1012</v>
      </c>
      <c r="B982" s="7">
        <v>1962</v>
      </c>
      <c r="C982" s="7" t="s">
        <v>34</v>
      </c>
      <c r="D982" s="7">
        <v>22</v>
      </c>
      <c r="E982" s="7">
        <v>0</v>
      </c>
      <c r="F982" s="21">
        <v>8004.96</v>
      </c>
      <c r="G982" s="7" t="s">
        <v>11</v>
      </c>
      <c r="H982" s="7" t="s">
        <v>15</v>
      </c>
      <c r="I982" s="7" t="s">
        <v>12</v>
      </c>
      <c r="J982">
        <f t="shared" si="32"/>
        <v>1983</v>
      </c>
      <c r="K982" s="7"/>
      <c r="L982" s="7"/>
      <c r="M982" s="7"/>
      <c r="O982" s="18" t="str">
        <f>_xlfn.CONCAT(Table1[[#This Row],[date]]," ", Table1[[#This Row],[month]]," ",Table1[[#This Row],[year]])</f>
        <v>22 Aug 1962</v>
      </c>
      <c r="P982">
        <f t="shared" si="33"/>
        <v>60</v>
      </c>
    </row>
    <row r="983" spans="1:16" x14ac:dyDescent="0.3">
      <c r="A983" s="9" t="s">
        <v>1013</v>
      </c>
      <c r="B983" s="7">
        <v>1995</v>
      </c>
      <c r="C983" s="7" t="s">
        <v>19</v>
      </c>
      <c r="D983" s="7">
        <v>18</v>
      </c>
      <c r="E983" s="7">
        <v>0</v>
      </c>
      <c r="F983" s="21">
        <v>8014.62</v>
      </c>
      <c r="G983" s="7" t="s">
        <v>10</v>
      </c>
      <c r="H983" s="7" t="s">
        <v>11</v>
      </c>
      <c r="I983" s="7" t="s">
        <v>22</v>
      </c>
      <c r="J983">
        <f t="shared" si="32"/>
        <v>1983</v>
      </c>
      <c r="K983" s="7"/>
      <c r="L983" s="7"/>
      <c r="M983" s="7"/>
      <c r="O983" s="18" t="str">
        <f>_xlfn.CONCAT(Table1[[#This Row],[date]]," ", Table1[[#This Row],[month]]," ",Table1[[#This Row],[year]])</f>
        <v>18 Sep 1995</v>
      </c>
      <c r="P983">
        <f t="shared" si="33"/>
        <v>27</v>
      </c>
    </row>
    <row r="984" spans="1:16" x14ac:dyDescent="0.3">
      <c r="A984" s="9" t="s">
        <v>1014</v>
      </c>
      <c r="B984" s="7">
        <v>1980</v>
      </c>
      <c r="C984" s="7" t="s">
        <v>14</v>
      </c>
      <c r="D984" s="7">
        <v>8</v>
      </c>
      <c r="E984" s="7">
        <v>2</v>
      </c>
      <c r="F984" s="21">
        <v>8017.06</v>
      </c>
      <c r="G984" s="7" t="s">
        <v>10</v>
      </c>
      <c r="H984" s="7" t="s">
        <v>10</v>
      </c>
      <c r="I984" s="7" t="s">
        <v>22</v>
      </c>
      <c r="J984">
        <f t="shared" si="32"/>
        <v>1983</v>
      </c>
      <c r="K984" s="7"/>
      <c r="L984" s="7"/>
      <c r="M984" s="7"/>
      <c r="O984" s="18" t="str">
        <f>_xlfn.CONCAT(Table1[[#This Row],[date]]," ", Table1[[#This Row],[month]]," ",Table1[[#This Row],[year]])</f>
        <v>8 Nov 1980</v>
      </c>
      <c r="P984">
        <f t="shared" si="33"/>
        <v>42</v>
      </c>
    </row>
    <row r="985" spans="1:16" x14ac:dyDescent="0.3">
      <c r="A985" s="9" t="s">
        <v>1015</v>
      </c>
      <c r="B985" s="7">
        <v>1989</v>
      </c>
      <c r="C985" s="7" t="s">
        <v>14</v>
      </c>
      <c r="D985" s="7">
        <v>3</v>
      </c>
      <c r="E985" s="7">
        <v>3</v>
      </c>
      <c r="F985" s="21">
        <v>8021.11</v>
      </c>
      <c r="G985" s="7" t="s">
        <v>10</v>
      </c>
      <c r="H985" s="7" t="s">
        <v>15</v>
      </c>
      <c r="I985" s="7" t="s">
        <v>22</v>
      </c>
      <c r="J985">
        <f t="shared" si="32"/>
        <v>1983</v>
      </c>
      <c r="K985" s="7"/>
      <c r="L985" s="7"/>
      <c r="M985" s="7"/>
      <c r="O985" s="18" t="str">
        <f>_xlfn.CONCAT(Table1[[#This Row],[date]]," ", Table1[[#This Row],[month]]," ",Table1[[#This Row],[year]])</f>
        <v>3 Nov 1989</v>
      </c>
      <c r="P985">
        <f t="shared" si="33"/>
        <v>33</v>
      </c>
    </row>
    <row r="986" spans="1:16" x14ac:dyDescent="0.3">
      <c r="A986" s="9" t="s">
        <v>1016</v>
      </c>
      <c r="B986" s="7">
        <v>1978</v>
      </c>
      <c r="C986" s="7" t="s">
        <v>9</v>
      </c>
      <c r="D986" s="7">
        <v>17</v>
      </c>
      <c r="E986" s="7">
        <v>1</v>
      </c>
      <c r="F986" s="21">
        <v>8023.14</v>
      </c>
      <c r="G986" s="7" t="s">
        <v>10</v>
      </c>
      <c r="H986" s="7" t="s">
        <v>11</v>
      </c>
      <c r="I986" s="7" t="s">
        <v>22</v>
      </c>
      <c r="J986">
        <f t="shared" si="32"/>
        <v>1983</v>
      </c>
      <c r="K986" s="7"/>
      <c r="L986" s="7"/>
      <c r="M986" s="7"/>
      <c r="O986" s="18" t="str">
        <f>_xlfn.CONCAT(Table1[[#This Row],[date]]," ", Table1[[#This Row],[month]]," ",Table1[[#This Row],[year]])</f>
        <v>17 Jul 1978</v>
      </c>
      <c r="P986">
        <f t="shared" si="33"/>
        <v>44</v>
      </c>
    </row>
    <row r="987" spans="1:16" x14ac:dyDescent="0.3">
      <c r="A987" s="9" t="s">
        <v>1017</v>
      </c>
      <c r="B987" s="7">
        <v>1976</v>
      </c>
      <c r="C987" s="7" t="s">
        <v>29</v>
      </c>
      <c r="D987" s="7">
        <v>20</v>
      </c>
      <c r="E987" s="7">
        <v>0</v>
      </c>
      <c r="F987" s="21">
        <v>8026.67</v>
      </c>
      <c r="G987" s="7" t="s">
        <v>10</v>
      </c>
      <c r="H987" s="7" t="s">
        <v>10</v>
      </c>
      <c r="I987" s="7" t="s">
        <v>22</v>
      </c>
      <c r="J987">
        <f t="shared" si="32"/>
        <v>1983</v>
      </c>
      <c r="K987" s="7"/>
      <c r="L987" s="7"/>
      <c r="M987" s="7"/>
      <c r="O987" s="18" t="str">
        <f>_xlfn.CONCAT(Table1[[#This Row],[date]]," ", Table1[[#This Row],[month]]," ",Table1[[#This Row],[year]])</f>
        <v>20 Dec 1976</v>
      </c>
      <c r="P987">
        <f t="shared" si="33"/>
        <v>46</v>
      </c>
    </row>
    <row r="988" spans="1:16" x14ac:dyDescent="0.3">
      <c r="A988" s="9" t="s">
        <v>1018</v>
      </c>
      <c r="B988" s="7">
        <v>1977</v>
      </c>
      <c r="C988" s="7" t="s">
        <v>14</v>
      </c>
      <c r="D988" s="7">
        <v>6</v>
      </c>
      <c r="E988" s="7">
        <v>2</v>
      </c>
      <c r="F988" s="21">
        <v>8027.97</v>
      </c>
      <c r="G988" s="7" t="s">
        <v>11</v>
      </c>
      <c r="H988" s="7" t="s">
        <v>10</v>
      </c>
      <c r="I988" s="7" t="s">
        <v>41</v>
      </c>
      <c r="J988">
        <f t="shared" si="32"/>
        <v>1983</v>
      </c>
      <c r="K988" s="7"/>
      <c r="L988" s="7"/>
      <c r="M988" s="7"/>
      <c r="O988" s="18" t="str">
        <f>_xlfn.CONCAT(Table1[[#This Row],[date]]," ", Table1[[#This Row],[month]]," ",Table1[[#This Row],[year]])</f>
        <v>6 Nov 1977</v>
      </c>
      <c r="P988">
        <f t="shared" si="33"/>
        <v>45</v>
      </c>
    </row>
    <row r="989" spans="1:16" x14ac:dyDescent="0.3">
      <c r="A989" s="9" t="s">
        <v>1019</v>
      </c>
      <c r="B989" s="7">
        <v>2003</v>
      </c>
      <c r="C989" s="7" t="s">
        <v>29</v>
      </c>
      <c r="D989" s="7">
        <v>12</v>
      </c>
      <c r="E989" s="7">
        <v>0</v>
      </c>
      <c r="F989" s="21">
        <v>8035.64</v>
      </c>
      <c r="G989" s="7" t="s">
        <v>10</v>
      </c>
      <c r="H989" s="7" t="s">
        <v>10</v>
      </c>
      <c r="I989" s="7" t="s">
        <v>22</v>
      </c>
      <c r="J989">
        <f t="shared" si="32"/>
        <v>1983</v>
      </c>
      <c r="K989" s="7"/>
      <c r="L989" s="7"/>
      <c r="M989" s="7"/>
      <c r="O989" s="18" t="str">
        <f>_xlfn.CONCAT(Table1[[#This Row],[date]]," ", Table1[[#This Row],[month]]," ",Table1[[#This Row],[year]])</f>
        <v>12 Dec 2003</v>
      </c>
      <c r="P989">
        <f t="shared" si="33"/>
        <v>19</v>
      </c>
    </row>
    <row r="990" spans="1:16" x14ac:dyDescent="0.3">
      <c r="A990" s="9" t="s">
        <v>1020</v>
      </c>
      <c r="B990" s="7">
        <v>1985</v>
      </c>
      <c r="C990" s="7" t="s">
        <v>14</v>
      </c>
      <c r="D990" s="7">
        <v>28</v>
      </c>
      <c r="E990" s="7">
        <v>3</v>
      </c>
      <c r="F990" s="21">
        <v>8059.06</v>
      </c>
      <c r="G990" s="7" t="s">
        <v>10</v>
      </c>
      <c r="H990" s="7" t="s">
        <v>11</v>
      </c>
      <c r="I990" s="7" t="s">
        <v>22</v>
      </c>
      <c r="J990">
        <f t="shared" si="32"/>
        <v>1983</v>
      </c>
      <c r="K990" s="7"/>
      <c r="L990" s="7"/>
      <c r="M990" s="7"/>
      <c r="O990" s="18" t="str">
        <f>_xlfn.CONCAT(Table1[[#This Row],[date]]," ", Table1[[#This Row],[month]]," ",Table1[[#This Row],[year]])</f>
        <v>28 Nov 1985</v>
      </c>
      <c r="P990">
        <f t="shared" si="33"/>
        <v>37</v>
      </c>
    </row>
    <row r="991" spans="1:16" x14ac:dyDescent="0.3">
      <c r="A991" s="9" t="s">
        <v>1021</v>
      </c>
      <c r="B991" s="7">
        <v>1982</v>
      </c>
      <c r="C991" s="7" t="s">
        <v>29</v>
      </c>
      <c r="D991" s="7">
        <v>27</v>
      </c>
      <c r="E991" s="7">
        <v>3</v>
      </c>
      <c r="F991" s="21">
        <v>8059.68</v>
      </c>
      <c r="G991" s="7" t="s">
        <v>10</v>
      </c>
      <c r="H991" s="7" t="s">
        <v>11</v>
      </c>
      <c r="I991" s="7" t="s">
        <v>22</v>
      </c>
      <c r="J991">
        <f t="shared" si="32"/>
        <v>1983</v>
      </c>
      <c r="K991" s="7"/>
      <c r="L991" s="7"/>
      <c r="M991" s="7"/>
      <c r="O991" s="18" t="str">
        <f>_xlfn.CONCAT(Table1[[#This Row],[date]]," ", Table1[[#This Row],[month]]," ",Table1[[#This Row],[year]])</f>
        <v>27 Dec 1982</v>
      </c>
      <c r="P991">
        <f t="shared" si="33"/>
        <v>40</v>
      </c>
    </row>
    <row r="992" spans="1:16" x14ac:dyDescent="0.3">
      <c r="A992" s="9" t="s">
        <v>1022</v>
      </c>
      <c r="B992" s="7">
        <v>1970</v>
      </c>
      <c r="C992" s="7" t="s">
        <v>29</v>
      </c>
      <c r="D992" s="7">
        <v>12</v>
      </c>
      <c r="E992" s="7">
        <v>0</v>
      </c>
      <c r="F992" s="21">
        <v>8062.31</v>
      </c>
      <c r="G992" s="7" t="s">
        <v>10</v>
      </c>
      <c r="H992" s="7" t="s">
        <v>15</v>
      </c>
      <c r="I992" s="7" t="s">
        <v>12</v>
      </c>
      <c r="J992">
        <f t="shared" si="32"/>
        <v>1983</v>
      </c>
      <c r="K992" s="7"/>
      <c r="L992" s="7"/>
      <c r="M992" s="7"/>
      <c r="O992" s="18" t="str">
        <f>_xlfn.CONCAT(Table1[[#This Row],[date]]," ", Table1[[#This Row],[month]]," ",Table1[[#This Row],[year]])</f>
        <v>12 Dec 1970</v>
      </c>
      <c r="P992">
        <f t="shared" si="33"/>
        <v>52</v>
      </c>
    </row>
    <row r="993" spans="1:16" x14ac:dyDescent="0.3">
      <c r="A993" s="9" t="s">
        <v>1023</v>
      </c>
      <c r="B993" s="7">
        <v>1975</v>
      </c>
      <c r="C993" s="7" t="s">
        <v>17</v>
      </c>
      <c r="D993" s="7">
        <v>28</v>
      </c>
      <c r="E993" s="7">
        <v>1</v>
      </c>
      <c r="F993" s="21">
        <v>8062.76</v>
      </c>
      <c r="G993" s="7" t="s">
        <v>11</v>
      </c>
      <c r="H993" s="7" t="s">
        <v>11</v>
      </c>
      <c r="I993" s="7" t="s">
        <v>41</v>
      </c>
      <c r="J993">
        <f t="shared" si="32"/>
        <v>1983</v>
      </c>
      <c r="K993" s="7"/>
      <c r="L993" s="7"/>
      <c r="M993" s="7"/>
      <c r="O993" s="18" t="str">
        <f>_xlfn.CONCAT(Table1[[#This Row],[date]]," ", Table1[[#This Row],[month]]," ",Table1[[#This Row],[year]])</f>
        <v>28 Jun 1975</v>
      </c>
      <c r="P993">
        <f t="shared" si="33"/>
        <v>47</v>
      </c>
    </row>
    <row r="994" spans="1:16" x14ac:dyDescent="0.3">
      <c r="A994" s="9" t="s">
        <v>1024</v>
      </c>
      <c r="B994" s="7">
        <v>1965</v>
      </c>
      <c r="C994" s="7" t="s">
        <v>34</v>
      </c>
      <c r="D994" s="7">
        <v>11</v>
      </c>
      <c r="E994" s="7">
        <v>0</v>
      </c>
      <c r="F994" s="21">
        <v>8067.83</v>
      </c>
      <c r="G994" s="7" t="s">
        <v>11</v>
      </c>
      <c r="H994" s="7" t="s">
        <v>15</v>
      </c>
      <c r="I994" s="7" t="s">
        <v>12</v>
      </c>
      <c r="J994">
        <f t="shared" si="32"/>
        <v>1983</v>
      </c>
      <c r="K994" s="7"/>
      <c r="L994" s="7"/>
      <c r="M994" s="7"/>
      <c r="O994" s="18" t="str">
        <f>_xlfn.CONCAT(Table1[[#This Row],[date]]," ", Table1[[#This Row],[month]]," ",Table1[[#This Row],[year]])</f>
        <v>11 Aug 1965</v>
      </c>
      <c r="P994">
        <f t="shared" si="33"/>
        <v>57</v>
      </c>
    </row>
    <row r="995" spans="1:16" x14ac:dyDescent="0.3">
      <c r="A995" s="9" t="s">
        <v>1025</v>
      </c>
      <c r="B995" s="7">
        <v>1975</v>
      </c>
      <c r="C995" s="7" t="s">
        <v>29</v>
      </c>
      <c r="D995" s="7">
        <v>15</v>
      </c>
      <c r="E995" s="7">
        <v>1</v>
      </c>
      <c r="F995" s="21">
        <v>8068.19</v>
      </c>
      <c r="G995" s="7" t="s">
        <v>11</v>
      </c>
      <c r="H995" s="7" t="s">
        <v>10</v>
      </c>
      <c r="I995" s="7" t="s">
        <v>41</v>
      </c>
      <c r="J995">
        <f t="shared" si="32"/>
        <v>1983</v>
      </c>
      <c r="K995" s="7"/>
      <c r="L995" s="7"/>
      <c r="M995" s="7"/>
      <c r="O995" s="18" t="str">
        <f>_xlfn.CONCAT(Table1[[#This Row],[date]]," ", Table1[[#This Row],[month]]," ",Table1[[#This Row],[year]])</f>
        <v>15 Dec 1975</v>
      </c>
      <c r="P995">
        <f t="shared" si="33"/>
        <v>47</v>
      </c>
    </row>
    <row r="996" spans="1:16" x14ac:dyDescent="0.3">
      <c r="A996" s="9" t="s">
        <v>1026</v>
      </c>
      <c r="B996" s="7">
        <v>1965</v>
      </c>
      <c r="C996" s="7" t="s">
        <v>36</v>
      </c>
      <c r="D996" s="7">
        <v>21</v>
      </c>
      <c r="E996" s="7">
        <v>0</v>
      </c>
      <c r="F996" s="21">
        <v>8071.57</v>
      </c>
      <c r="G996" s="7" t="s">
        <v>11</v>
      </c>
      <c r="H996" s="7" t="s">
        <v>15</v>
      </c>
      <c r="I996" s="7" t="s">
        <v>41</v>
      </c>
      <c r="J996">
        <f t="shared" si="32"/>
        <v>1983</v>
      </c>
      <c r="K996" s="7"/>
      <c r="L996" s="7"/>
      <c r="M996" s="7"/>
      <c r="O996" s="18" t="str">
        <f>_xlfn.CONCAT(Table1[[#This Row],[date]]," ", Table1[[#This Row],[month]]," ",Table1[[#This Row],[year]])</f>
        <v>21 Oct 1965</v>
      </c>
      <c r="P996">
        <f t="shared" si="33"/>
        <v>57</v>
      </c>
    </row>
    <row r="997" spans="1:16" x14ac:dyDescent="0.3">
      <c r="A997" s="9" t="s">
        <v>1027</v>
      </c>
      <c r="B997" s="7">
        <v>1993</v>
      </c>
      <c r="C997" s="7" t="s">
        <v>14</v>
      </c>
      <c r="D997" s="7">
        <v>7</v>
      </c>
      <c r="E997" s="7">
        <v>0</v>
      </c>
      <c r="F997" s="21">
        <v>8077.41</v>
      </c>
      <c r="G997" s="7" t="s">
        <v>10</v>
      </c>
      <c r="H997" s="7" t="s">
        <v>15</v>
      </c>
      <c r="I997" s="7" t="s">
        <v>534</v>
      </c>
      <c r="J997">
        <f t="shared" si="32"/>
        <v>1983</v>
      </c>
      <c r="K997" s="7"/>
      <c r="L997" s="7"/>
      <c r="M997" s="7"/>
      <c r="O997" s="18" t="str">
        <f>_xlfn.CONCAT(Table1[[#This Row],[date]]," ", Table1[[#This Row],[month]]," ",Table1[[#This Row],[year]])</f>
        <v>7 Nov 1993</v>
      </c>
      <c r="P997">
        <f t="shared" si="33"/>
        <v>29</v>
      </c>
    </row>
    <row r="998" spans="1:16" x14ac:dyDescent="0.3">
      <c r="A998" s="9" t="s">
        <v>1028</v>
      </c>
      <c r="B998" s="7">
        <v>2001</v>
      </c>
      <c r="C998" s="7" t="s">
        <v>34</v>
      </c>
      <c r="D998" s="7">
        <v>28</v>
      </c>
      <c r="E998" s="7">
        <v>0</v>
      </c>
      <c r="F998" s="21">
        <v>8081.26</v>
      </c>
      <c r="G998" s="7" t="s">
        <v>10</v>
      </c>
      <c r="H998" s="7" t="s">
        <v>10</v>
      </c>
      <c r="I998" s="7" t="s">
        <v>22</v>
      </c>
      <c r="J998">
        <f t="shared" si="32"/>
        <v>1983</v>
      </c>
      <c r="K998" s="7"/>
      <c r="L998" s="7"/>
      <c r="M998" s="7"/>
      <c r="O998" s="18" t="str">
        <f>_xlfn.CONCAT(Table1[[#This Row],[date]]," ", Table1[[#This Row],[month]]," ",Table1[[#This Row],[year]])</f>
        <v>28 Aug 2001</v>
      </c>
      <c r="P998">
        <f t="shared" si="33"/>
        <v>21</v>
      </c>
    </row>
    <row r="999" spans="1:16" x14ac:dyDescent="0.3">
      <c r="A999" s="9" t="s">
        <v>1029</v>
      </c>
      <c r="B999" s="7">
        <v>1994</v>
      </c>
      <c r="C999" s="7" t="s">
        <v>36</v>
      </c>
      <c r="D999" s="7">
        <v>12</v>
      </c>
      <c r="E999" s="7">
        <v>0</v>
      </c>
      <c r="F999" s="21">
        <v>8081.74</v>
      </c>
      <c r="G999" s="7" t="s">
        <v>10</v>
      </c>
      <c r="H999" s="7" t="s">
        <v>10</v>
      </c>
      <c r="I999" s="7" t="s">
        <v>534</v>
      </c>
      <c r="J999">
        <f t="shared" si="32"/>
        <v>1983</v>
      </c>
      <c r="K999" s="7"/>
      <c r="L999" s="7"/>
      <c r="M999" s="7"/>
      <c r="O999" s="18" t="str">
        <f>_xlfn.CONCAT(Table1[[#This Row],[date]]," ", Table1[[#This Row],[month]]," ",Table1[[#This Row],[year]])</f>
        <v>12 Oct 1994</v>
      </c>
      <c r="P999">
        <f t="shared" si="33"/>
        <v>28</v>
      </c>
    </row>
    <row r="1000" spans="1:16" x14ac:dyDescent="0.3">
      <c r="A1000" s="9" t="s">
        <v>1030</v>
      </c>
      <c r="B1000" s="7">
        <v>1975</v>
      </c>
      <c r="C1000" s="7" t="s">
        <v>29</v>
      </c>
      <c r="D1000" s="7">
        <v>21</v>
      </c>
      <c r="E1000" s="7">
        <v>1</v>
      </c>
      <c r="F1000" s="21">
        <v>8083.92</v>
      </c>
      <c r="G1000" s="7" t="s">
        <v>11</v>
      </c>
      <c r="H1000" s="7" t="s">
        <v>11</v>
      </c>
      <c r="I1000" s="7" t="s">
        <v>12</v>
      </c>
      <c r="J1000">
        <f t="shared" si="32"/>
        <v>1983</v>
      </c>
      <c r="K1000" s="7"/>
      <c r="L1000" s="7"/>
      <c r="M1000" s="7"/>
      <c r="O1000" s="18" t="str">
        <f>_xlfn.CONCAT(Table1[[#This Row],[date]]," ", Table1[[#This Row],[month]]," ",Table1[[#This Row],[year]])</f>
        <v>21 Dec 1975</v>
      </c>
      <c r="P1000">
        <f t="shared" si="33"/>
        <v>47</v>
      </c>
    </row>
    <row r="1001" spans="1:16" x14ac:dyDescent="0.3">
      <c r="A1001" s="9" t="s">
        <v>1031</v>
      </c>
      <c r="B1001" s="7">
        <v>1967</v>
      </c>
      <c r="C1001" s="7" t="s">
        <v>17</v>
      </c>
      <c r="D1001" s="7">
        <v>10</v>
      </c>
      <c r="E1001" s="7">
        <v>0</v>
      </c>
      <c r="F1001" s="21">
        <v>8091.3</v>
      </c>
      <c r="G1001" s="7" t="s">
        <v>11</v>
      </c>
      <c r="H1001" s="7" t="s">
        <v>15</v>
      </c>
      <c r="I1001" s="7" t="s">
        <v>22</v>
      </c>
      <c r="J1001">
        <f t="shared" si="32"/>
        <v>1983</v>
      </c>
      <c r="K1001" s="7"/>
      <c r="L1001" s="7"/>
      <c r="M1001" s="7"/>
      <c r="O1001" s="18" t="str">
        <f>_xlfn.CONCAT(Table1[[#This Row],[date]]," ", Table1[[#This Row],[month]]," ",Table1[[#This Row],[year]])</f>
        <v>10 Jun 1967</v>
      </c>
      <c r="P1001">
        <f t="shared" si="33"/>
        <v>55</v>
      </c>
    </row>
    <row r="1002" spans="1:16" x14ac:dyDescent="0.3">
      <c r="A1002" s="9" t="s">
        <v>1032</v>
      </c>
      <c r="B1002" s="7">
        <v>1973</v>
      </c>
      <c r="C1002" s="7" t="s">
        <v>36</v>
      </c>
      <c r="D1002" s="7">
        <v>11</v>
      </c>
      <c r="E1002" s="7">
        <v>0</v>
      </c>
      <c r="F1002" s="21">
        <v>8112.59</v>
      </c>
      <c r="G1002" s="7" t="s">
        <v>10</v>
      </c>
      <c r="H1002" s="7" t="s">
        <v>10</v>
      </c>
      <c r="I1002" s="7" t="s">
        <v>12</v>
      </c>
      <c r="J1002">
        <f t="shared" si="32"/>
        <v>1983</v>
      </c>
      <c r="K1002" s="7"/>
      <c r="L1002" s="7"/>
      <c r="M1002" s="7"/>
      <c r="O1002" s="18" t="str">
        <f>_xlfn.CONCAT(Table1[[#This Row],[date]]," ", Table1[[#This Row],[month]]," ",Table1[[#This Row],[year]])</f>
        <v>11 Oct 1973</v>
      </c>
      <c r="P1002">
        <f t="shared" si="33"/>
        <v>49</v>
      </c>
    </row>
    <row r="1003" spans="1:16" x14ac:dyDescent="0.3">
      <c r="A1003" s="9" t="s">
        <v>1033</v>
      </c>
      <c r="B1003" s="7">
        <v>1978</v>
      </c>
      <c r="C1003" s="7" t="s">
        <v>19</v>
      </c>
      <c r="D1003" s="7">
        <v>1</v>
      </c>
      <c r="E1003" s="7">
        <v>2</v>
      </c>
      <c r="F1003" s="21">
        <v>8116.27</v>
      </c>
      <c r="G1003" s="7" t="s">
        <v>11</v>
      </c>
      <c r="H1003" s="7" t="s">
        <v>15</v>
      </c>
      <c r="I1003" s="7" t="s">
        <v>22</v>
      </c>
      <c r="J1003">
        <f t="shared" si="32"/>
        <v>1983</v>
      </c>
      <c r="K1003" s="7"/>
      <c r="L1003" s="7"/>
      <c r="M1003" s="7"/>
      <c r="O1003" s="18" t="str">
        <f>_xlfn.CONCAT(Table1[[#This Row],[date]]," ", Table1[[#This Row],[month]]," ",Table1[[#This Row],[year]])</f>
        <v>1 Sep 1978</v>
      </c>
      <c r="P1003">
        <f t="shared" si="33"/>
        <v>44</v>
      </c>
    </row>
    <row r="1004" spans="1:16" x14ac:dyDescent="0.3">
      <c r="A1004" s="9" t="s">
        <v>1034</v>
      </c>
      <c r="B1004" s="7">
        <v>1973</v>
      </c>
      <c r="C1004" s="7" t="s">
        <v>29</v>
      </c>
      <c r="D1004" s="7">
        <v>16</v>
      </c>
      <c r="E1004" s="7">
        <v>0</v>
      </c>
      <c r="F1004" s="21">
        <v>8116.68</v>
      </c>
      <c r="G1004" s="7" t="s">
        <v>11</v>
      </c>
      <c r="H1004" s="7" t="s">
        <v>15</v>
      </c>
      <c r="I1004" s="7" t="s">
        <v>41</v>
      </c>
      <c r="J1004">
        <f t="shared" si="32"/>
        <v>1983</v>
      </c>
      <c r="K1004" s="7"/>
      <c r="L1004" s="7"/>
      <c r="M1004" s="7"/>
      <c r="O1004" s="18" t="str">
        <f>_xlfn.CONCAT(Table1[[#This Row],[date]]," ", Table1[[#This Row],[month]]," ",Table1[[#This Row],[year]])</f>
        <v>16 Dec 1973</v>
      </c>
      <c r="P1004">
        <f t="shared" si="33"/>
        <v>49</v>
      </c>
    </row>
    <row r="1005" spans="1:16" x14ac:dyDescent="0.3">
      <c r="A1005" s="9" t="s">
        <v>1035</v>
      </c>
      <c r="B1005" s="7">
        <v>1973</v>
      </c>
      <c r="C1005" s="7" t="s">
        <v>34</v>
      </c>
      <c r="D1005" s="7">
        <v>30</v>
      </c>
      <c r="E1005" s="7">
        <v>0</v>
      </c>
      <c r="F1005" s="21">
        <v>8124.41</v>
      </c>
      <c r="G1005" s="7" t="s">
        <v>11</v>
      </c>
      <c r="H1005" s="7" t="s">
        <v>15</v>
      </c>
      <c r="I1005" s="7" t="s">
        <v>12</v>
      </c>
      <c r="J1005">
        <f t="shared" si="32"/>
        <v>1983</v>
      </c>
      <c r="K1005" s="7"/>
      <c r="L1005" s="7"/>
      <c r="M1005" s="7"/>
      <c r="O1005" s="18" t="str">
        <f>_xlfn.CONCAT(Table1[[#This Row],[date]]," ", Table1[[#This Row],[month]]," ",Table1[[#This Row],[year]])</f>
        <v>30 Aug 1973</v>
      </c>
      <c r="P1005">
        <f t="shared" si="33"/>
        <v>49</v>
      </c>
    </row>
    <row r="1006" spans="1:16" x14ac:dyDescent="0.3">
      <c r="A1006" s="9" t="s">
        <v>1036</v>
      </c>
      <c r="B1006" s="7">
        <v>1973</v>
      </c>
      <c r="C1006" s="7" t="s">
        <v>19</v>
      </c>
      <c r="D1006" s="7">
        <v>3</v>
      </c>
      <c r="E1006" s="7">
        <v>0</v>
      </c>
      <c r="F1006" s="21">
        <v>8125.78</v>
      </c>
      <c r="G1006" s="7" t="s">
        <v>10</v>
      </c>
      <c r="H1006" s="7" t="s">
        <v>10</v>
      </c>
      <c r="I1006" s="7" t="s">
        <v>12</v>
      </c>
      <c r="J1006">
        <f t="shared" si="32"/>
        <v>1983</v>
      </c>
      <c r="K1006" s="7"/>
      <c r="L1006" s="7"/>
      <c r="M1006" s="7"/>
      <c r="O1006" s="18" t="str">
        <f>_xlfn.CONCAT(Table1[[#This Row],[date]]," ", Table1[[#This Row],[month]]," ",Table1[[#This Row],[year]])</f>
        <v>3 Sep 1973</v>
      </c>
      <c r="P1006">
        <f t="shared" si="33"/>
        <v>49</v>
      </c>
    </row>
    <row r="1007" spans="1:16" x14ac:dyDescent="0.3">
      <c r="A1007" s="9" t="s">
        <v>1037</v>
      </c>
      <c r="B1007" s="7">
        <v>1990</v>
      </c>
      <c r="C1007" s="7" t="s">
        <v>17</v>
      </c>
      <c r="D1007" s="7">
        <v>21</v>
      </c>
      <c r="E1007" s="7">
        <v>3</v>
      </c>
      <c r="F1007" s="21">
        <v>8157.92</v>
      </c>
      <c r="G1007" s="7" t="s">
        <v>10</v>
      </c>
      <c r="H1007" s="7" t="s">
        <v>11</v>
      </c>
      <c r="I1007" s="7" t="s">
        <v>199</v>
      </c>
      <c r="J1007">
        <f t="shared" si="32"/>
        <v>1983</v>
      </c>
      <c r="K1007" s="7"/>
      <c r="L1007" s="7"/>
      <c r="M1007" s="7"/>
      <c r="O1007" s="18" t="str">
        <f>_xlfn.CONCAT(Table1[[#This Row],[date]]," ", Table1[[#This Row],[month]]," ",Table1[[#This Row],[year]])</f>
        <v>21 Jun 1990</v>
      </c>
      <c r="P1007">
        <f t="shared" si="33"/>
        <v>32</v>
      </c>
    </row>
    <row r="1008" spans="1:16" x14ac:dyDescent="0.3">
      <c r="A1008" s="9" t="s">
        <v>1038</v>
      </c>
      <c r="B1008" s="7">
        <v>1982</v>
      </c>
      <c r="C1008" s="7" t="s">
        <v>17</v>
      </c>
      <c r="D1008" s="7">
        <v>28</v>
      </c>
      <c r="E1008" s="7">
        <v>4</v>
      </c>
      <c r="F1008" s="21">
        <v>8162.72</v>
      </c>
      <c r="G1008" s="7" t="s">
        <v>11</v>
      </c>
      <c r="H1008" s="7" t="s">
        <v>11</v>
      </c>
      <c r="I1008" s="7" t="s">
        <v>22</v>
      </c>
      <c r="J1008">
        <f t="shared" si="32"/>
        <v>1983</v>
      </c>
      <c r="K1008" s="7"/>
      <c r="L1008" s="7"/>
      <c r="M1008" s="7"/>
      <c r="O1008" s="18" t="str">
        <f>_xlfn.CONCAT(Table1[[#This Row],[date]]," ", Table1[[#This Row],[month]]," ",Table1[[#This Row],[year]])</f>
        <v>28 Jun 1982</v>
      </c>
      <c r="P1008">
        <f t="shared" si="33"/>
        <v>40</v>
      </c>
    </row>
    <row r="1009" spans="1:16" x14ac:dyDescent="0.3">
      <c r="A1009" s="9" t="s">
        <v>1039</v>
      </c>
      <c r="B1009" s="7">
        <v>1963</v>
      </c>
      <c r="C1009" s="7" t="s">
        <v>14</v>
      </c>
      <c r="D1009" s="7">
        <v>5</v>
      </c>
      <c r="E1009" s="7">
        <v>0</v>
      </c>
      <c r="F1009" s="21">
        <v>8177.9</v>
      </c>
      <c r="G1009" s="7" t="s">
        <v>11</v>
      </c>
      <c r="H1009" s="7" t="s">
        <v>15</v>
      </c>
      <c r="I1009" s="7" t="s">
        <v>12</v>
      </c>
      <c r="J1009">
        <f t="shared" si="32"/>
        <v>1983</v>
      </c>
      <c r="K1009" s="7"/>
      <c r="L1009" s="7"/>
      <c r="M1009" s="7"/>
      <c r="O1009" s="18" t="str">
        <f>_xlfn.CONCAT(Table1[[#This Row],[date]]," ", Table1[[#This Row],[month]]," ",Table1[[#This Row],[year]])</f>
        <v>5 Nov 1963</v>
      </c>
      <c r="P1009">
        <f t="shared" si="33"/>
        <v>59</v>
      </c>
    </row>
    <row r="1010" spans="1:16" x14ac:dyDescent="0.3">
      <c r="A1010" s="9" t="s">
        <v>1040</v>
      </c>
      <c r="B1010" s="7">
        <v>1983</v>
      </c>
      <c r="C1010" s="7" t="s">
        <v>17</v>
      </c>
      <c r="D1010" s="7">
        <v>8</v>
      </c>
      <c r="E1010" s="7">
        <v>3</v>
      </c>
      <c r="F1010" s="21">
        <v>8179.51</v>
      </c>
      <c r="G1010" s="7" t="s">
        <v>10</v>
      </c>
      <c r="H1010" s="7" t="s">
        <v>10</v>
      </c>
      <c r="I1010" s="7" t="s">
        <v>515</v>
      </c>
      <c r="J1010">
        <f t="shared" si="32"/>
        <v>1983</v>
      </c>
      <c r="K1010" s="7"/>
      <c r="L1010" s="7"/>
      <c r="M1010" s="7"/>
      <c r="O1010" s="18" t="str">
        <f>_xlfn.CONCAT(Table1[[#This Row],[date]]," ", Table1[[#This Row],[month]]," ",Table1[[#This Row],[year]])</f>
        <v>8 Jun 1983</v>
      </c>
      <c r="P1010">
        <f t="shared" si="33"/>
        <v>40</v>
      </c>
    </row>
    <row r="1011" spans="1:16" x14ac:dyDescent="0.3">
      <c r="A1011" s="9" t="s">
        <v>1041</v>
      </c>
      <c r="B1011" s="7">
        <v>1997</v>
      </c>
      <c r="C1011" s="7" t="s">
        <v>36</v>
      </c>
      <c r="D1011" s="7">
        <v>21</v>
      </c>
      <c r="E1011" s="7">
        <v>0</v>
      </c>
      <c r="F1011" s="21">
        <v>8182.89</v>
      </c>
      <c r="G1011" s="7" t="s">
        <v>10</v>
      </c>
      <c r="H1011" s="7" t="s">
        <v>15</v>
      </c>
      <c r="I1011" s="7" t="s">
        <v>534</v>
      </c>
      <c r="J1011">
        <f t="shared" si="32"/>
        <v>1983</v>
      </c>
      <c r="K1011" s="7"/>
      <c r="L1011" s="7"/>
      <c r="M1011" s="7"/>
      <c r="O1011" s="18" t="str">
        <f>_xlfn.CONCAT(Table1[[#This Row],[date]]," ", Table1[[#This Row],[month]]," ",Table1[[#This Row],[year]])</f>
        <v>21 Oct 1997</v>
      </c>
      <c r="P1011">
        <f t="shared" si="33"/>
        <v>25</v>
      </c>
    </row>
    <row r="1012" spans="1:16" x14ac:dyDescent="0.3">
      <c r="A1012" s="9" t="s">
        <v>1042</v>
      </c>
      <c r="B1012" s="7">
        <v>1962</v>
      </c>
      <c r="C1012" s="7" t="s">
        <v>14</v>
      </c>
      <c r="D1012" s="7">
        <v>23</v>
      </c>
      <c r="E1012" s="7">
        <v>0</v>
      </c>
      <c r="F1012" s="21">
        <v>8188.12</v>
      </c>
      <c r="G1012" s="7" t="s">
        <v>11</v>
      </c>
      <c r="H1012" s="7" t="s">
        <v>11</v>
      </c>
      <c r="I1012" s="7" t="s">
        <v>12</v>
      </c>
      <c r="J1012">
        <f t="shared" si="32"/>
        <v>1983</v>
      </c>
      <c r="K1012" s="7"/>
      <c r="L1012" s="7"/>
      <c r="M1012" s="7"/>
      <c r="O1012" s="18" t="str">
        <f>_xlfn.CONCAT(Table1[[#This Row],[date]]," ", Table1[[#This Row],[month]]," ",Table1[[#This Row],[year]])</f>
        <v>23 Nov 1962</v>
      </c>
      <c r="P1012">
        <f t="shared" si="33"/>
        <v>60</v>
      </c>
    </row>
    <row r="1013" spans="1:16" x14ac:dyDescent="0.3">
      <c r="A1013" s="9" t="s">
        <v>1043</v>
      </c>
      <c r="B1013" s="7">
        <v>1978</v>
      </c>
      <c r="C1013" s="7" t="s">
        <v>36</v>
      </c>
      <c r="D1013" s="7">
        <v>24</v>
      </c>
      <c r="E1013" s="7">
        <v>2</v>
      </c>
      <c r="F1013" s="21">
        <v>8211.1</v>
      </c>
      <c r="G1013" s="7" t="s">
        <v>10</v>
      </c>
      <c r="H1013" s="7" t="s">
        <v>11</v>
      </c>
      <c r="I1013" s="7" t="s">
        <v>12</v>
      </c>
      <c r="J1013">
        <f t="shared" si="32"/>
        <v>1983</v>
      </c>
      <c r="K1013" s="7"/>
      <c r="L1013" s="7"/>
      <c r="M1013" s="7"/>
      <c r="O1013" s="18" t="str">
        <f>_xlfn.CONCAT(Table1[[#This Row],[date]]," ", Table1[[#This Row],[month]]," ",Table1[[#This Row],[year]])</f>
        <v>24 Oct 1978</v>
      </c>
      <c r="P1013">
        <f t="shared" si="33"/>
        <v>44</v>
      </c>
    </row>
    <row r="1014" spans="1:16" x14ac:dyDescent="0.3">
      <c r="A1014" s="9" t="s">
        <v>1044</v>
      </c>
      <c r="B1014" s="7">
        <v>1978</v>
      </c>
      <c r="C1014" s="7" t="s">
        <v>17</v>
      </c>
      <c r="D1014" s="7">
        <v>30</v>
      </c>
      <c r="E1014" s="7">
        <v>2</v>
      </c>
      <c r="F1014" s="21">
        <v>8219.2000000000007</v>
      </c>
      <c r="G1014" s="7" t="s">
        <v>10</v>
      </c>
      <c r="H1014" s="7" t="s">
        <v>10</v>
      </c>
      <c r="I1014" s="7" t="s">
        <v>12</v>
      </c>
      <c r="J1014">
        <f t="shared" si="32"/>
        <v>1983</v>
      </c>
      <c r="K1014" s="7"/>
      <c r="L1014" s="7"/>
      <c r="M1014" s="7"/>
      <c r="O1014" s="18" t="str">
        <f>_xlfn.CONCAT(Table1[[#This Row],[date]]," ", Table1[[#This Row],[month]]," ",Table1[[#This Row],[year]])</f>
        <v>30 Jun 1978</v>
      </c>
      <c r="P1014">
        <f t="shared" si="33"/>
        <v>44</v>
      </c>
    </row>
    <row r="1015" spans="1:16" x14ac:dyDescent="0.3">
      <c r="A1015" s="9" t="s">
        <v>1045</v>
      </c>
      <c r="B1015" s="7">
        <v>1976</v>
      </c>
      <c r="C1015" s="7" t="s">
        <v>19</v>
      </c>
      <c r="D1015" s="7">
        <v>3</v>
      </c>
      <c r="E1015" s="7">
        <v>1</v>
      </c>
      <c r="F1015" s="21">
        <v>8232.64</v>
      </c>
      <c r="G1015" s="7" t="s">
        <v>10</v>
      </c>
      <c r="H1015" s="7" t="s">
        <v>11</v>
      </c>
      <c r="I1015" s="7" t="s">
        <v>12</v>
      </c>
      <c r="J1015">
        <f t="shared" si="32"/>
        <v>1983</v>
      </c>
      <c r="K1015" s="7"/>
      <c r="L1015" s="7"/>
      <c r="M1015" s="7"/>
      <c r="O1015" s="18" t="str">
        <f>_xlfn.CONCAT(Table1[[#This Row],[date]]," ", Table1[[#This Row],[month]]," ",Table1[[#This Row],[year]])</f>
        <v>3 Sep 1976</v>
      </c>
      <c r="P1015">
        <f t="shared" si="33"/>
        <v>46</v>
      </c>
    </row>
    <row r="1016" spans="1:16" x14ac:dyDescent="0.3">
      <c r="A1016" s="9" t="s">
        <v>1046</v>
      </c>
      <c r="B1016" s="7">
        <v>1976</v>
      </c>
      <c r="C1016" s="7" t="s">
        <v>17</v>
      </c>
      <c r="D1016" s="7">
        <v>30</v>
      </c>
      <c r="E1016" s="7">
        <v>1</v>
      </c>
      <c r="F1016" s="21">
        <v>8233.1</v>
      </c>
      <c r="G1016" s="7" t="s">
        <v>10</v>
      </c>
      <c r="H1016" s="7" t="s">
        <v>10</v>
      </c>
      <c r="I1016" s="7" t="s">
        <v>12</v>
      </c>
      <c r="J1016">
        <f t="shared" si="32"/>
        <v>1983</v>
      </c>
      <c r="K1016" s="7"/>
      <c r="L1016" s="7"/>
      <c r="M1016" s="7"/>
      <c r="O1016" s="18" t="str">
        <f>_xlfn.CONCAT(Table1[[#This Row],[date]]," ", Table1[[#This Row],[month]]," ",Table1[[#This Row],[year]])</f>
        <v>30 Jun 1976</v>
      </c>
      <c r="P1016">
        <f t="shared" si="33"/>
        <v>46</v>
      </c>
    </row>
    <row r="1017" spans="1:16" x14ac:dyDescent="0.3">
      <c r="A1017" s="9" t="s">
        <v>1047</v>
      </c>
      <c r="B1017" s="7">
        <v>1976</v>
      </c>
      <c r="C1017" s="7" t="s">
        <v>19</v>
      </c>
      <c r="D1017" s="7">
        <v>2</v>
      </c>
      <c r="E1017" s="7">
        <v>1</v>
      </c>
      <c r="F1017" s="21">
        <v>8240.59</v>
      </c>
      <c r="G1017" s="7" t="s">
        <v>10</v>
      </c>
      <c r="H1017" s="7" t="s">
        <v>10</v>
      </c>
      <c r="I1017" s="7" t="s">
        <v>12</v>
      </c>
      <c r="J1017">
        <f t="shared" si="32"/>
        <v>1983</v>
      </c>
      <c r="K1017" s="7"/>
      <c r="L1017" s="7"/>
      <c r="M1017" s="7"/>
      <c r="O1017" s="18" t="str">
        <f>_xlfn.CONCAT(Table1[[#This Row],[date]]," ", Table1[[#This Row],[month]]," ",Table1[[#This Row],[year]])</f>
        <v>2 Sep 1976</v>
      </c>
      <c r="P1017">
        <f t="shared" si="33"/>
        <v>46</v>
      </c>
    </row>
    <row r="1018" spans="1:16" x14ac:dyDescent="0.3">
      <c r="A1018" s="9" t="s">
        <v>1048</v>
      </c>
      <c r="B1018" s="7">
        <v>1982</v>
      </c>
      <c r="C1018" s="7" t="s">
        <v>19</v>
      </c>
      <c r="D1018" s="7">
        <v>27</v>
      </c>
      <c r="E1018" s="7">
        <v>3</v>
      </c>
      <c r="F1018" s="21">
        <v>8252.2800000000007</v>
      </c>
      <c r="G1018" s="7" t="s">
        <v>10</v>
      </c>
      <c r="H1018" s="7" t="s">
        <v>10</v>
      </c>
      <c r="I1018" s="7" t="s">
        <v>246</v>
      </c>
      <c r="J1018">
        <f t="shared" si="32"/>
        <v>1983</v>
      </c>
      <c r="K1018" s="7"/>
      <c r="L1018" s="7"/>
      <c r="M1018" s="7"/>
      <c r="O1018" s="18" t="str">
        <f>_xlfn.CONCAT(Table1[[#This Row],[date]]," ", Table1[[#This Row],[month]]," ",Table1[[#This Row],[year]])</f>
        <v>27 Sep 1982</v>
      </c>
      <c r="P1018">
        <f t="shared" si="33"/>
        <v>40</v>
      </c>
    </row>
    <row r="1019" spans="1:16" x14ac:dyDescent="0.3">
      <c r="A1019" s="9" t="s">
        <v>1049</v>
      </c>
      <c r="B1019" s="7">
        <v>1964</v>
      </c>
      <c r="C1019" s="7" t="s">
        <v>19</v>
      </c>
      <c r="D1019" s="7">
        <v>5</v>
      </c>
      <c r="E1019" s="7">
        <v>0</v>
      </c>
      <c r="F1019" s="21">
        <v>8268</v>
      </c>
      <c r="G1019" s="7" t="s">
        <v>11</v>
      </c>
      <c r="H1019" s="7" t="s">
        <v>11</v>
      </c>
      <c r="I1019" s="7" t="s">
        <v>12</v>
      </c>
      <c r="J1019">
        <f t="shared" si="32"/>
        <v>1983</v>
      </c>
      <c r="K1019" s="7"/>
      <c r="L1019" s="7"/>
      <c r="M1019" s="7"/>
      <c r="O1019" s="18" t="str">
        <f>_xlfn.CONCAT(Table1[[#This Row],[date]]," ", Table1[[#This Row],[month]]," ",Table1[[#This Row],[year]])</f>
        <v>5 Sep 1964</v>
      </c>
      <c r="P1019">
        <f t="shared" si="33"/>
        <v>58</v>
      </c>
    </row>
    <row r="1020" spans="1:16" x14ac:dyDescent="0.3">
      <c r="A1020" s="9" t="s">
        <v>1050</v>
      </c>
      <c r="B1020" s="7">
        <v>1974</v>
      </c>
      <c r="C1020" s="7" t="s">
        <v>34</v>
      </c>
      <c r="D1020" s="7">
        <v>5</v>
      </c>
      <c r="E1020" s="7">
        <v>0</v>
      </c>
      <c r="F1020" s="21">
        <v>8269.0400000000009</v>
      </c>
      <c r="G1020" s="7" t="s">
        <v>10</v>
      </c>
      <c r="H1020" s="7" t="s">
        <v>15</v>
      </c>
      <c r="I1020" s="7" t="s">
        <v>41</v>
      </c>
      <c r="J1020">
        <f t="shared" si="32"/>
        <v>1983</v>
      </c>
      <c r="K1020" s="7"/>
      <c r="L1020" s="7"/>
      <c r="M1020" s="7"/>
      <c r="O1020" s="18" t="str">
        <f>_xlfn.CONCAT(Table1[[#This Row],[date]]," ", Table1[[#This Row],[month]]," ",Table1[[#This Row],[year]])</f>
        <v>5 Aug 1974</v>
      </c>
      <c r="P1020">
        <f t="shared" si="33"/>
        <v>48</v>
      </c>
    </row>
    <row r="1021" spans="1:16" x14ac:dyDescent="0.3">
      <c r="A1021" s="9" t="s">
        <v>1051</v>
      </c>
      <c r="B1021" s="7">
        <v>2000</v>
      </c>
      <c r="C1021" s="7" t="s">
        <v>14</v>
      </c>
      <c r="D1021" s="7">
        <v>28</v>
      </c>
      <c r="E1021" s="7">
        <v>0</v>
      </c>
      <c r="F1021" s="21">
        <v>8271.4599999999991</v>
      </c>
      <c r="G1021" s="7" t="s">
        <v>10</v>
      </c>
      <c r="H1021" s="7" t="s">
        <v>15</v>
      </c>
      <c r="I1021" s="7" t="s">
        <v>248</v>
      </c>
      <c r="J1021">
        <f t="shared" si="32"/>
        <v>1983</v>
      </c>
      <c r="K1021" s="7"/>
      <c r="L1021" s="7"/>
      <c r="M1021" s="7"/>
      <c r="O1021" s="18" t="str">
        <f>_xlfn.CONCAT(Table1[[#This Row],[date]]," ", Table1[[#This Row],[month]]," ",Table1[[#This Row],[year]])</f>
        <v>28 Nov 2000</v>
      </c>
      <c r="P1021">
        <f t="shared" si="33"/>
        <v>22</v>
      </c>
    </row>
    <row r="1022" spans="1:16" x14ac:dyDescent="0.3">
      <c r="A1022" s="9" t="s">
        <v>1052</v>
      </c>
      <c r="B1022" s="7">
        <v>1974</v>
      </c>
      <c r="C1022" s="7" t="s">
        <v>19</v>
      </c>
      <c r="D1022" s="7">
        <v>26</v>
      </c>
      <c r="E1022" s="7">
        <v>0</v>
      </c>
      <c r="F1022" s="21">
        <v>8277.52</v>
      </c>
      <c r="G1022" s="7" t="s">
        <v>10</v>
      </c>
      <c r="H1022" s="7" t="s">
        <v>10</v>
      </c>
      <c r="I1022" s="7" t="s">
        <v>41</v>
      </c>
      <c r="J1022">
        <f t="shared" si="32"/>
        <v>1983</v>
      </c>
      <c r="K1022" s="7"/>
      <c r="L1022" s="7"/>
      <c r="M1022" s="7"/>
      <c r="O1022" s="18" t="str">
        <f>_xlfn.CONCAT(Table1[[#This Row],[date]]," ", Table1[[#This Row],[month]]," ",Table1[[#This Row],[year]])</f>
        <v>26 Sep 1974</v>
      </c>
      <c r="P1022">
        <f t="shared" si="33"/>
        <v>48</v>
      </c>
    </row>
    <row r="1023" spans="1:16" x14ac:dyDescent="0.3">
      <c r="A1023" s="9" t="s">
        <v>1053</v>
      </c>
      <c r="B1023" s="7">
        <v>1974</v>
      </c>
      <c r="C1023" s="7" t="s">
        <v>29</v>
      </c>
      <c r="D1023" s="7">
        <v>22</v>
      </c>
      <c r="E1023" s="7">
        <v>0</v>
      </c>
      <c r="F1023" s="21">
        <v>8280.6200000000008</v>
      </c>
      <c r="G1023" s="7" t="s">
        <v>10</v>
      </c>
      <c r="H1023" s="7" t="s">
        <v>10</v>
      </c>
      <c r="I1023" s="7" t="s">
        <v>12</v>
      </c>
      <c r="J1023">
        <f t="shared" si="32"/>
        <v>1983</v>
      </c>
      <c r="K1023" s="7"/>
      <c r="L1023" s="7"/>
      <c r="M1023" s="7"/>
      <c r="O1023" s="18" t="str">
        <f>_xlfn.CONCAT(Table1[[#This Row],[date]]," ", Table1[[#This Row],[month]]," ",Table1[[#This Row],[year]])</f>
        <v>22 Dec 1974</v>
      </c>
      <c r="P1023">
        <f t="shared" si="33"/>
        <v>48</v>
      </c>
    </row>
    <row r="1024" spans="1:16" x14ac:dyDescent="0.3">
      <c r="A1024" s="9" t="s">
        <v>1054</v>
      </c>
      <c r="B1024" s="7">
        <v>1974</v>
      </c>
      <c r="C1024" s="7" t="s">
        <v>17</v>
      </c>
      <c r="D1024" s="7">
        <v>6</v>
      </c>
      <c r="E1024" s="7">
        <v>0</v>
      </c>
      <c r="F1024" s="21">
        <v>8283.68</v>
      </c>
      <c r="G1024" s="7" t="s">
        <v>10</v>
      </c>
      <c r="H1024" s="7" t="s">
        <v>11</v>
      </c>
      <c r="I1024" s="7" t="s">
        <v>12</v>
      </c>
      <c r="J1024">
        <f t="shared" si="32"/>
        <v>1983</v>
      </c>
      <c r="K1024" s="7"/>
      <c r="L1024" s="7"/>
      <c r="M1024" s="7"/>
      <c r="O1024" s="18" t="str">
        <f>_xlfn.CONCAT(Table1[[#This Row],[date]]," ", Table1[[#This Row],[month]]," ",Table1[[#This Row],[year]])</f>
        <v>6 Jun 1974</v>
      </c>
      <c r="P1024">
        <f t="shared" si="33"/>
        <v>49</v>
      </c>
    </row>
    <row r="1025" spans="1:16" x14ac:dyDescent="0.3">
      <c r="A1025" s="9" t="s">
        <v>1055</v>
      </c>
      <c r="B1025" s="7">
        <v>1978</v>
      </c>
      <c r="C1025" s="7" t="s">
        <v>17</v>
      </c>
      <c r="D1025" s="7">
        <v>26</v>
      </c>
      <c r="E1025" s="7">
        <v>2</v>
      </c>
      <c r="F1025" s="21">
        <v>8302.5400000000009</v>
      </c>
      <c r="G1025" s="7" t="s">
        <v>11</v>
      </c>
      <c r="H1025" s="7" t="s">
        <v>11</v>
      </c>
      <c r="I1025" s="7" t="s">
        <v>167</v>
      </c>
      <c r="J1025">
        <f t="shared" si="32"/>
        <v>1983</v>
      </c>
      <c r="K1025" s="7"/>
      <c r="L1025" s="7"/>
      <c r="M1025" s="7"/>
      <c r="O1025" s="18" t="str">
        <f>_xlfn.CONCAT(Table1[[#This Row],[date]]," ", Table1[[#This Row],[month]]," ",Table1[[#This Row],[year]])</f>
        <v>26 Jun 1978</v>
      </c>
      <c r="P1025">
        <f t="shared" si="33"/>
        <v>44</v>
      </c>
    </row>
    <row r="1026" spans="1:16" x14ac:dyDescent="0.3">
      <c r="A1026" s="9" t="s">
        <v>1056</v>
      </c>
      <c r="B1026" s="7">
        <v>1979</v>
      </c>
      <c r="C1026" s="7" t="s">
        <v>34</v>
      </c>
      <c r="D1026" s="7">
        <v>7</v>
      </c>
      <c r="E1026" s="7">
        <v>2</v>
      </c>
      <c r="F1026" s="21">
        <v>8310.84</v>
      </c>
      <c r="G1026" s="7" t="s">
        <v>10</v>
      </c>
      <c r="H1026" s="7" t="s">
        <v>10</v>
      </c>
      <c r="I1026" s="7" t="s">
        <v>22</v>
      </c>
      <c r="J1026">
        <f t="shared" ref="J1026:J1089" si="34">ROUND(AVERAGE(B:B),0)</f>
        <v>1983</v>
      </c>
      <c r="K1026" s="7"/>
      <c r="L1026" s="7"/>
      <c r="M1026" s="7"/>
      <c r="O1026" s="18" t="str">
        <f>_xlfn.CONCAT(Table1[[#This Row],[date]]," ", Table1[[#This Row],[month]]," ",Table1[[#This Row],[year]])</f>
        <v>7 Aug 1979</v>
      </c>
      <c r="P1026">
        <f t="shared" si="33"/>
        <v>43</v>
      </c>
    </row>
    <row r="1027" spans="1:16" x14ac:dyDescent="0.3">
      <c r="A1027" s="9" t="s">
        <v>1057</v>
      </c>
      <c r="B1027" s="7">
        <v>1993</v>
      </c>
      <c r="C1027" s="7" t="s">
        <v>17</v>
      </c>
      <c r="D1027" s="7">
        <v>22</v>
      </c>
      <c r="E1027" s="7">
        <v>0</v>
      </c>
      <c r="F1027" s="21">
        <v>8314.65</v>
      </c>
      <c r="G1027" s="7" t="s">
        <v>10</v>
      </c>
      <c r="H1027" s="7" t="s">
        <v>15</v>
      </c>
      <c r="I1027" s="7" t="s">
        <v>22</v>
      </c>
      <c r="J1027">
        <f t="shared" si="34"/>
        <v>1983</v>
      </c>
      <c r="K1027" s="7"/>
      <c r="L1027" s="7"/>
      <c r="M1027" s="7"/>
      <c r="O1027" s="18" t="str">
        <f>_xlfn.CONCAT(Table1[[#This Row],[date]]," ", Table1[[#This Row],[month]]," ",Table1[[#This Row],[year]])</f>
        <v>22 Jun 1993</v>
      </c>
      <c r="P1027">
        <f t="shared" ref="P1027:P1090" si="35">DATEDIF(O1027,"8-6-2023","y")</f>
        <v>29</v>
      </c>
    </row>
    <row r="1028" spans="1:16" x14ac:dyDescent="0.3">
      <c r="A1028" s="9" t="s">
        <v>1058</v>
      </c>
      <c r="B1028" s="7">
        <v>1976</v>
      </c>
      <c r="C1028" s="7" t="s">
        <v>9</v>
      </c>
      <c r="D1028" s="7">
        <v>12</v>
      </c>
      <c r="E1028" s="7">
        <v>1</v>
      </c>
      <c r="F1028" s="21">
        <v>8334.4599999999991</v>
      </c>
      <c r="G1028" s="7" t="s">
        <v>11</v>
      </c>
      <c r="H1028" s="7" t="s">
        <v>10</v>
      </c>
      <c r="I1028" s="7" t="s">
        <v>167</v>
      </c>
      <c r="J1028">
        <f t="shared" si="34"/>
        <v>1983</v>
      </c>
      <c r="K1028" s="7"/>
      <c r="L1028" s="7"/>
      <c r="M1028" s="7"/>
      <c r="O1028" s="18" t="str">
        <f>_xlfn.CONCAT(Table1[[#This Row],[date]]," ", Table1[[#This Row],[month]]," ",Table1[[#This Row],[year]])</f>
        <v>12 Jul 1976</v>
      </c>
      <c r="P1028">
        <f t="shared" si="35"/>
        <v>46</v>
      </c>
    </row>
    <row r="1029" spans="1:16" x14ac:dyDescent="0.3">
      <c r="A1029" s="9" t="s">
        <v>1059</v>
      </c>
      <c r="B1029" s="7">
        <v>1976</v>
      </c>
      <c r="C1029" s="7" t="s">
        <v>9</v>
      </c>
      <c r="D1029" s="7">
        <v>20</v>
      </c>
      <c r="E1029" s="7">
        <v>1</v>
      </c>
      <c r="F1029" s="21">
        <v>8334.59</v>
      </c>
      <c r="G1029" s="7" t="s">
        <v>11</v>
      </c>
      <c r="H1029" s="7" t="s">
        <v>10</v>
      </c>
      <c r="I1029" s="7" t="s">
        <v>167</v>
      </c>
      <c r="J1029">
        <f t="shared" si="34"/>
        <v>1983</v>
      </c>
      <c r="K1029" s="7"/>
      <c r="L1029" s="7"/>
      <c r="M1029" s="7"/>
      <c r="O1029" s="18" t="str">
        <f>_xlfn.CONCAT(Table1[[#This Row],[date]]," ", Table1[[#This Row],[month]]," ",Table1[[#This Row],[year]])</f>
        <v>20 Jul 1976</v>
      </c>
      <c r="P1029">
        <f t="shared" si="35"/>
        <v>46</v>
      </c>
    </row>
    <row r="1030" spans="1:16" x14ac:dyDescent="0.3">
      <c r="A1030" s="9" t="s">
        <v>1060</v>
      </c>
      <c r="B1030" s="7">
        <v>1976</v>
      </c>
      <c r="C1030" s="7" t="s">
        <v>9</v>
      </c>
      <c r="D1030" s="7">
        <v>7</v>
      </c>
      <c r="E1030" s="7">
        <v>1</v>
      </c>
      <c r="F1030" s="21">
        <v>8342.91</v>
      </c>
      <c r="G1030" s="7" t="s">
        <v>11</v>
      </c>
      <c r="H1030" s="7" t="s">
        <v>15</v>
      </c>
      <c r="I1030" s="7" t="s">
        <v>167</v>
      </c>
      <c r="J1030">
        <f t="shared" si="34"/>
        <v>1983</v>
      </c>
      <c r="K1030" s="7"/>
      <c r="L1030" s="7"/>
      <c r="M1030" s="7"/>
      <c r="O1030" s="18" t="str">
        <f>_xlfn.CONCAT(Table1[[#This Row],[date]]," ", Table1[[#This Row],[month]]," ",Table1[[#This Row],[year]])</f>
        <v>7 Jul 1976</v>
      </c>
      <c r="P1030">
        <f t="shared" si="35"/>
        <v>46</v>
      </c>
    </row>
    <row r="1031" spans="1:16" x14ac:dyDescent="0.3">
      <c r="A1031" s="9" t="s">
        <v>1061</v>
      </c>
      <c r="B1031" s="7">
        <v>1976</v>
      </c>
      <c r="C1031" s="7" t="s">
        <v>17</v>
      </c>
      <c r="D1031" s="7">
        <v>12</v>
      </c>
      <c r="E1031" s="7">
        <v>2</v>
      </c>
      <c r="F1031" s="21">
        <v>8347.16</v>
      </c>
      <c r="G1031" s="7" t="s">
        <v>10</v>
      </c>
      <c r="H1031" s="7" t="s">
        <v>15</v>
      </c>
      <c r="I1031" s="7" t="s">
        <v>12</v>
      </c>
      <c r="J1031">
        <f t="shared" si="34"/>
        <v>1983</v>
      </c>
      <c r="K1031" s="7"/>
      <c r="L1031" s="7"/>
      <c r="M1031" s="7"/>
      <c r="O1031" s="18" t="str">
        <f>_xlfn.CONCAT(Table1[[#This Row],[date]]," ", Table1[[#This Row],[month]]," ",Table1[[#This Row],[year]])</f>
        <v>12 Jun 1976</v>
      </c>
      <c r="P1031">
        <f t="shared" si="35"/>
        <v>46</v>
      </c>
    </row>
    <row r="1032" spans="1:16" x14ac:dyDescent="0.3">
      <c r="A1032" s="9" t="s">
        <v>1062</v>
      </c>
      <c r="B1032" s="7">
        <v>1963</v>
      </c>
      <c r="C1032" s="7" t="s">
        <v>19</v>
      </c>
      <c r="D1032" s="7">
        <v>21</v>
      </c>
      <c r="E1032" s="7">
        <v>0</v>
      </c>
      <c r="F1032" s="21">
        <v>8355.5400000000009</v>
      </c>
      <c r="G1032" s="7" t="s">
        <v>11</v>
      </c>
      <c r="H1032" s="7" t="s">
        <v>11</v>
      </c>
      <c r="I1032" s="7" t="s">
        <v>22</v>
      </c>
      <c r="J1032">
        <f t="shared" si="34"/>
        <v>1983</v>
      </c>
      <c r="K1032" s="7"/>
      <c r="L1032" s="7"/>
      <c r="M1032" s="7"/>
      <c r="O1032" s="18" t="str">
        <f>_xlfn.CONCAT(Table1[[#This Row],[date]]," ", Table1[[#This Row],[month]]," ",Table1[[#This Row],[year]])</f>
        <v>21 Sep 1963</v>
      </c>
      <c r="P1032">
        <f t="shared" si="35"/>
        <v>59</v>
      </c>
    </row>
    <row r="1033" spans="1:16" x14ac:dyDescent="0.3">
      <c r="A1033" s="9" t="s">
        <v>1063</v>
      </c>
      <c r="B1033" s="7">
        <v>1971</v>
      </c>
      <c r="C1033" s="7" t="s">
        <v>19</v>
      </c>
      <c r="D1033" s="7">
        <v>4</v>
      </c>
      <c r="E1033" s="7">
        <v>0</v>
      </c>
      <c r="F1033" s="21">
        <v>8396.6200000000008</v>
      </c>
      <c r="G1033" s="7" t="s">
        <v>10</v>
      </c>
      <c r="H1033" s="7" t="s">
        <v>11</v>
      </c>
      <c r="I1033" s="7" t="s">
        <v>12</v>
      </c>
      <c r="J1033">
        <f t="shared" si="34"/>
        <v>1983</v>
      </c>
      <c r="K1033" s="7"/>
      <c r="L1033" s="7"/>
      <c r="M1033" s="7"/>
      <c r="O1033" s="18" t="str">
        <f>_xlfn.CONCAT(Table1[[#This Row],[date]]," ", Table1[[#This Row],[month]]," ",Table1[[#This Row],[year]])</f>
        <v>4 Sep 1971</v>
      </c>
      <c r="P1033">
        <f t="shared" si="35"/>
        <v>51</v>
      </c>
    </row>
    <row r="1034" spans="1:16" x14ac:dyDescent="0.3">
      <c r="A1034" s="9" t="s">
        <v>1064</v>
      </c>
      <c r="B1034" s="7">
        <v>1971</v>
      </c>
      <c r="C1034" s="7" t="s">
        <v>19</v>
      </c>
      <c r="D1034" s="7">
        <v>18</v>
      </c>
      <c r="E1034" s="7">
        <v>0</v>
      </c>
      <c r="F1034" s="21">
        <v>8400.01</v>
      </c>
      <c r="G1034" s="7" t="s">
        <v>10</v>
      </c>
      <c r="H1034" s="7" t="s">
        <v>11</v>
      </c>
      <c r="I1034" s="7" t="s">
        <v>12</v>
      </c>
      <c r="J1034">
        <f t="shared" si="34"/>
        <v>1983</v>
      </c>
      <c r="K1034" s="7"/>
      <c r="L1034" s="7"/>
      <c r="M1034" s="7"/>
      <c r="O1034" s="18" t="str">
        <f>_xlfn.CONCAT(Table1[[#This Row],[date]]," ", Table1[[#This Row],[month]]," ",Table1[[#This Row],[year]])</f>
        <v>18 Sep 1971</v>
      </c>
      <c r="P1034">
        <f t="shared" si="35"/>
        <v>51</v>
      </c>
    </row>
    <row r="1035" spans="1:16" x14ac:dyDescent="0.3">
      <c r="A1035" s="9" t="s">
        <v>1065</v>
      </c>
      <c r="B1035" s="7">
        <v>1979</v>
      </c>
      <c r="C1035" s="7" t="s">
        <v>17</v>
      </c>
      <c r="D1035" s="7">
        <v>11</v>
      </c>
      <c r="E1035" s="7">
        <v>3</v>
      </c>
      <c r="F1035" s="21">
        <v>8410.0499999999993</v>
      </c>
      <c r="G1035" s="7" t="s">
        <v>10</v>
      </c>
      <c r="H1035" s="7" t="s">
        <v>10</v>
      </c>
      <c r="I1035" s="7" t="s">
        <v>22</v>
      </c>
      <c r="J1035">
        <f t="shared" si="34"/>
        <v>1983</v>
      </c>
      <c r="K1035" s="7"/>
      <c r="L1035" s="7"/>
      <c r="M1035" s="7"/>
      <c r="O1035" s="18" t="str">
        <f>_xlfn.CONCAT(Table1[[#This Row],[date]]," ", Table1[[#This Row],[month]]," ",Table1[[#This Row],[year]])</f>
        <v>11 Jun 1979</v>
      </c>
      <c r="P1035">
        <f t="shared" si="35"/>
        <v>43</v>
      </c>
    </row>
    <row r="1036" spans="1:16" x14ac:dyDescent="0.3">
      <c r="A1036" s="9" t="s">
        <v>1066</v>
      </c>
      <c r="B1036" s="7">
        <v>1977</v>
      </c>
      <c r="C1036" s="7" t="s">
        <v>19</v>
      </c>
      <c r="D1036" s="7">
        <v>4</v>
      </c>
      <c r="E1036" s="7">
        <v>2</v>
      </c>
      <c r="F1036" s="21">
        <v>8413.4599999999991</v>
      </c>
      <c r="G1036" s="7" t="s">
        <v>11</v>
      </c>
      <c r="H1036" s="7" t="s">
        <v>15</v>
      </c>
      <c r="I1036" s="7" t="s">
        <v>22</v>
      </c>
      <c r="J1036">
        <f t="shared" si="34"/>
        <v>1983</v>
      </c>
      <c r="K1036" s="7"/>
      <c r="L1036" s="7"/>
      <c r="M1036" s="7"/>
      <c r="O1036" s="18" t="str">
        <f>_xlfn.CONCAT(Table1[[#This Row],[date]]," ", Table1[[#This Row],[month]]," ",Table1[[#This Row],[year]])</f>
        <v>4 Sep 1977</v>
      </c>
      <c r="P1036">
        <f t="shared" si="35"/>
        <v>45</v>
      </c>
    </row>
    <row r="1037" spans="1:16" x14ac:dyDescent="0.3">
      <c r="A1037" s="9" t="s">
        <v>1067</v>
      </c>
      <c r="B1037" s="7">
        <v>1975</v>
      </c>
      <c r="C1037" s="7" t="s">
        <v>19</v>
      </c>
      <c r="D1037" s="7">
        <v>28</v>
      </c>
      <c r="E1037" s="7">
        <v>1</v>
      </c>
      <c r="F1037" s="21">
        <v>8428.07</v>
      </c>
      <c r="G1037" s="7" t="s">
        <v>11</v>
      </c>
      <c r="H1037" s="7" t="s">
        <v>10</v>
      </c>
      <c r="I1037" s="7" t="s">
        <v>22</v>
      </c>
      <c r="J1037">
        <f t="shared" si="34"/>
        <v>1983</v>
      </c>
      <c r="K1037" s="7"/>
      <c r="L1037" s="7"/>
      <c r="M1037" s="7"/>
      <c r="O1037" s="18" t="str">
        <f>_xlfn.CONCAT(Table1[[#This Row],[date]]," ", Table1[[#This Row],[month]]," ",Table1[[#This Row],[year]])</f>
        <v>28 Sep 1975</v>
      </c>
      <c r="P1037">
        <f t="shared" si="35"/>
        <v>47</v>
      </c>
    </row>
    <row r="1038" spans="1:16" x14ac:dyDescent="0.3">
      <c r="A1038" s="9" t="s">
        <v>1068</v>
      </c>
      <c r="B1038" s="7">
        <v>1963</v>
      </c>
      <c r="C1038" s="7" t="s">
        <v>19</v>
      </c>
      <c r="D1038" s="7">
        <v>24</v>
      </c>
      <c r="E1038" s="7">
        <v>0</v>
      </c>
      <c r="F1038" s="21">
        <v>8440.0499999999993</v>
      </c>
      <c r="G1038" s="7" t="s">
        <v>11</v>
      </c>
      <c r="H1038" s="7" t="s">
        <v>10</v>
      </c>
      <c r="I1038" s="7" t="s">
        <v>12</v>
      </c>
      <c r="J1038">
        <f t="shared" si="34"/>
        <v>1983</v>
      </c>
      <c r="K1038" s="7"/>
      <c r="L1038" s="7"/>
      <c r="M1038" s="7"/>
      <c r="O1038" s="18" t="str">
        <f>_xlfn.CONCAT(Table1[[#This Row],[date]]," ", Table1[[#This Row],[month]]," ",Table1[[#This Row],[year]])</f>
        <v>24 Sep 1963</v>
      </c>
      <c r="P1038">
        <f t="shared" si="35"/>
        <v>59</v>
      </c>
    </row>
    <row r="1039" spans="1:16" x14ac:dyDescent="0.3">
      <c r="A1039" s="9" t="s">
        <v>1069</v>
      </c>
      <c r="B1039" s="7">
        <v>1972</v>
      </c>
      <c r="C1039" s="7" t="s">
        <v>19</v>
      </c>
      <c r="D1039" s="7">
        <v>9</v>
      </c>
      <c r="E1039" s="7">
        <v>0</v>
      </c>
      <c r="F1039" s="21">
        <v>8442.67</v>
      </c>
      <c r="G1039" s="7" t="s">
        <v>10</v>
      </c>
      <c r="H1039" s="7" t="s">
        <v>11</v>
      </c>
      <c r="I1039" s="7" t="s">
        <v>12</v>
      </c>
      <c r="J1039">
        <f t="shared" si="34"/>
        <v>1983</v>
      </c>
      <c r="K1039" s="7"/>
      <c r="L1039" s="7"/>
      <c r="M1039" s="7"/>
      <c r="O1039" s="18" t="str">
        <f>_xlfn.CONCAT(Table1[[#This Row],[date]]," ", Table1[[#This Row],[month]]," ",Table1[[#This Row],[year]])</f>
        <v>9 Sep 1972</v>
      </c>
      <c r="P1039">
        <f t="shared" si="35"/>
        <v>50</v>
      </c>
    </row>
    <row r="1040" spans="1:16" x14ac:dyDescent="0.3">
      <c r="A1040" s="9" t="s">
        <v>1070</v>
      </c>
      <c r="B1040" s="7">
        <v>1972</v>
      </c>
      <c r="C1040" s="7" t="s">
        <v>19</v>
      </c>
      <c r="D1040" s="7">
        <v>4</v>
      </c>
      <c r="E1040" s="7">
        <v>0</v>
      </c>
      <c r="F1040" s="21">
        <v>8444.4699999999993</v>
      </c>
      <c r="G1040" s="7" t="s">
        <v>11</v>
      </c>
      <c r="H1040" s="7" t="s">
        <v>15</v>
      </c>
      <c r="I1040" s="7" t="s">
        <v>41</v>
      </c>
      <c r="J1040">
        <f t="shared" si="34"/>
        <v>1983</v>
      </c>
      <c r="K1040" s="7"/>
      <c r="L1040" s="7"/>
      <c r="M1040" s="7"/>
      <c r="O1040" s="18" t="str">
        <f>_xlfn.CONCAT(Table1[[#This Row],[date]]," ", Table1[[#This Row],[month]]," ",Table1[[#This Row],[year]])</f>
        <v>4 Sep 1972</v>
      </c>
      <c r="P1040">
        <f t="shared" si="35"/>
        <v>50</v>
      </c>
    </row>
    <row r="1041" spans="1:16" x14ac:dyDescent="0.3">
      <c r="A1041" s="9" t="s">
        <v>1071</v>
      </c>
      <c r="B1041" s="7">
        <v>1966</v>
      </c>
      <c r="C1041" s="7" t="s">
        <v>17</v>
      </c>
      <c r="D1041" s="7">
        <v>12</v>
      </c>
      <c r="E1041" s="7">
        <v>0</v>
      </c>
      <c r="F1041" s="21">
        <v>8448.66</v>
      </c>
      <c r="G1041" s="7" t="s">
        <v>11</v>
      </c>
      <c r="H1041" s="7" t="s">
        <v>15</v>
      </c>
      <c r="I1041" s="7" t="s">
        <v>12</v>
      </c>
      <c r="J1041">
        <f t="shared" si="34"/>
        <v>1983</v>
      </c>
      <c r="K1041" s="7"/>
      <c r="L1041" s="7"/>
      <c r="M1041" s="7"/>
      <c r="O1041" s="18" t="str">
        <f>_xlfn.CONCAT(Table1[[#This Row],[date]]," ", Table1[[#This Row],[month]]," ",Table1[[#This Row],[year]])</f>
        <v>12 Jun 1966</v>
      </c>
      <c r="P1041">
        <f t="shared" si="35"/>
        <v>56</v>
      </c>
    </row>
    <row r="1042" spans="1:16" x14ac:dyDescent="0.3">
      <c r="A1042" s="9" t="s">
        <v>1072</v>
      </c>
      <c r="B1042" s="7">
        <v>1984</v>
      </c>
      <c r="C1042" s="7" t="s">
        <v>17</v>
      </c>
      <c r="D1042" s="7">
        <v>19</v>
      </c>
      <c r="E1042" s="7">
        <v>3</v>
      </c>
      <c r="F1042" s="21">
        <v>8450.82</v>
      </c>
      <c r="G1042" s="7" t="s">
        <v>10</v>
      </c>
      <c r="H1042" s="7" t="s">
        <v>10</v>
      </c>
      <c r="I1042" s="7" t="s">
        <v>199</v>
      </c>
      <c r="J1042">
        <f t="shared" si="34"/>
        <v>1983</v>
      </c>
      <c r="K1042" s="7"/>
      <c r="L1042" s="7"/>
      <c r="M1042" s="7"/>
      <c r="O1042" s="18" t="str">
        <f>_xlfn.CONCAT(Table1[[#This Row],[date]]," ", Table1[[#This Row],[month]]," ",Table1[[#This Row],[year]])</f>
        <v>19 Jun 1984</v>
      </c>
      <c r="P1042">
        <f t="shared" si="35"/>
        <v>38</v>
      </c>
    </row>
    <row r="1043" spans="1:16" x14ac:dyDescent="0.3">
      <c r="A1043" s="9" t="s">
        <v>1073</v>
      </c>
      <c r="B1043" s="7">
        <v>1972</v>
      </c>
      <c r="C1043" s="7" t="s">
        <v>29</v>
      </c>
      <c r="D1043" s="7">
        <v>26</v>
      </c>
      <c r="E1043" s="7">
        <v>0</v>
      </c>
      <c r="F1043" s="21">
        <v>8457.82</v>
      </c>
      <c r="G1043" s="7" t="s">
        <v>10</v>
      </c>
      <c r="H1043" s="7" t="s">
        <v>11</v>
      </c>
      <c r="I1043" s="7" t="s">
        <v>41</v>
      </c>
      <c r="J1043">
        <f t="shared" si="34"/>
        <v>1983</v>
      </c>
      <c r="K1043" s="7"/>
      <c r="L1043" s="7"/>
      <c r="M1043" s="7"/>
      <c r="O1043" s="18" t="str">
        <f>_xlfn.CONCAT(Table1[[#This Row],[date]]," ", Table1[[#This Row],[month]]," ",Table1[[#This Row],[year]])</f>
        <v>26 Dec 1972</v>
      </c>
      <c r="P1043">
        <f t="shared" si="35"/>
        <v>50</v>
      </c>
    </row>
    <row r="1044" spans="1:16" x14ac:dyDescent="0.3">
      <c r="A1044" s="9" t="s">
        <v>1074</v>
      </c>
      <c r="B1044" s="7">
        <v>1992</v>
      </c>
      <c r="C1044" s="7" t="s">
        <v>19</v>
      </c>
      <c r="D1044" s="7">
        <v>9</v>
      </c>
      <c r="E1044" s="7">
        <v>0</v>
      </c>
      <c r="F1044" s="21">
        <v>8466.35</v>
      </c>
      <c r="G1044" s="7" t="s">
        <v>10</v>
      </c>
      <c r="H1044" s="7" t="s">
        <v>10</v>
      </c>
      <c r="I1044" s="7" t="s">
        <v>22</v>
      </c>
      <c r="J1044">
        <f t="shared" si="34"/>
        <v>1983</v>
      </c>
      <c r="K1044" s="7"/>
      <c r="L1044" s="7"/>
      <c r="M1044" s="7"/>
      <c r="O1044" s="18" t="str">
        <f>_xlfn.CONCAT(Table1[[#This Row],[date]]," ", Table1[[#This Row],[month]]," ",Table1[[#This Row],[year]])</f>
        <v>9 Sep 1992</v>
      </c>
      <c r="P1044">
        <f t="shared" si="35"/>
        <v>30</v>
      </c>
    </row>
    <row r="1045" spans="1:16" x14ac:dyDescent="0.3">
      <c r="A1045" s="9" t="s">
        <v>1075</v>
      </c>
      <c r="B1045" s="7">
        <v>1993</v>
      </c>
      <c r="C1045" s="7" t="s">
        <v>14</v>
      </c>
      <c r="D1045" s="7">
        <v>10</v>
      </c>
      <c r="E1045" s="7">
        <v>0</v>
      </c>
      <c r="F1045" s="21">
        <v>8471.65</v>
      </c>
      <c r="G1045" s="7" t="s">
        <v>10</v>
      </c>
      <c r="H1045" s="7" t="s">
        <v>15</v>
      </c>
      <c r="I1045" s="7" t="s">
        <v>22</v>
      </c>
      <c r="J1045">
        <f t="shared" si="34"/>
        <v>1983</v>
      </c>
      <c r="K1045" s="7"/>
      <c r="L1045" s="7"/>
      <c r="M1045" s="7"/>
      <c r="O1045" s="18" t="str">
        <f>_xlfn.CONCAT(Table1[[#This Row],[date]]," ", Table1[[#This Row],[month]]," ",Table1[[#This Row],[year]])</f>
        <v>10 Nov 1993</v>
      </c>
      <c r="P1045">
        <f t="shared" si="35"/>
        <v>29</v>
      </c>
    </row>
    <row r="1046" spans="1:16" x14ac:dyDescent="0.3">
      <c r="A1046" s="9" t="s">
        <v>1076</v>
      </c>
      <c r="B1046" s="7">
        <v>1977</v>
      </c>
      <c r="C1046" s="7" t="s">
        <v>29</v>
      </c>
      <c r="D1046" s="7">
        <v>26</v>
      </c>
      <c r="E1046" s="7">
        <v>2</v>
      </c>
      <c r="F1046" s="21">
        <v>8515.76</v>
      </c>
      <c r="G1046" s="7" t="s">
        <v>10</v>
      </c>
      <c r="H1046" s="7" t="s">
        <v>10</v>
      </c>
      <c r="I1046" s="7" t="s">
        <v>12</v>
      </c>
      <c r="J1046">
        <f t="shared" si="34"/>
        <v>1983</v>
      </c>
      <c r="K1046" s="7"/>
      <c r="L1046" s="7"/>
      <c r="M1046" s="7"/>
      <c r="O1046" s="18" t="str">
        <f>_xlfn.CONCAT(Table1[[#This Row],[date]]," ", Table1[[#This Row],[month]]," ",Table1[[#This Row],[year]])</f>
        <v>26 Dec 1977</v>
      </c>
      <c r="P1046">
        <f t="shared" si="35"/>
        <v>45</v>
      </c>
    </row>
    <row r="1047" spans="1:16" x14ac:dyDescent="0.3">
      <c r="A1047" s="9" t="s">
        <v>1077</v>
      </c>
      <c r="B1047" s="7">
        <v>1977</v>
      </c>
      <c r="C1047" s="7" t="s">
        <v>17</v>
      </c>
      <c r="D1047" s="7">
        <v>21</v>
      </c>
      <c r="E1047" s="7">
        <v>2</v>
      </c>
      <c r="F1047" s="21">
        <v>8516.83</v>
      </c>
      <c r="G1047" s="7" t="s">
        <v>10</v>
      </c>
      <c r="H1047" s="7" t="s">
        <v>15</v>
      </c>
      <c r="I1047" s="7" t="s">
        <v>12</v>
      </c>
      <c r="J1047">
        <f t="shared" si="34"/>
        <v>1983</v>
      </c>
      <c r="K1047" s="7"/>
      <c r="L1047" s="7"/>
      <c r="M1047" s="7"/>
      <c r="O1047" s="18" t="str">
        <f>_xlfn.CONCAT(Table1[[#This Row],[date]]," ", Table1[[#This Row],[month]]," ",Table1[[#This Row],[year]])</f>
        <v>21 Jun 1977</v>
      </c>
      <c r="P1047">
        <f t="shared" si="35"/>
        <v>45</v>
      </c>
    </row>
    <row r="1048" spans="1:16" x14ac:dyDescent="0.3">
      <c r="A1048" s="9" t="s">
        <v>1078</v>
      </c>
      <c r="B1048" s="7">
        <v>1977</v>
      </c>
      <c r="C1048" s="7" t="s">
        <v>29</v>
      </c>
      <c r="D1048" s="7">
        <v>29</v>
      </c>
      <c r="E1048" s="7">
        <v>2</v>
      </c>
      <c r="F1048" s="21">
        <v>8520.0300000000007</v>
      </c>
      <c r="G1048" s="7" t="s">
        <v>10</v>
      </c>
      <c r="H1048" s="7" t="s">
        <v>11</v>
      </c>
      <c r="I1048" s="7" t="s">
        <v>41</v>
      </c>
      <c r="J1048">
        <f t="shared" si="34"/>
        <v>1983</v>
      </c>
      <c r="K1048" s="7"/>
      <c r="L1048" s="7"/>
      <c r="M1048" s="7"/>
      <c r="O1048" s="18" t="str">
        <f>_xlfn.CONCAT(Table1[[#This Row],[date]]," ", Table1[[#This Row],[month]]," ",Table1[[#This Row],[year]])</f>
        <v>29 Dec 1977</v>
      </c>
      <c r="P1048">
        <f t="shared" si="35"/>
        <v>45</v>
      </c>
    </row>
    <row r="1049" spans="1:16" x14ac:dyDescent="0.3">
      <c r="A1049" s="9" t="s">
        <v>1079</v>
      </c>
      <c r="B1049" s="7">
        <v>1979</v>
      </c>
      <c r="C1049" s="7" t="s">
        <v>34</v>
      </c>
      <c r="D1049" s="7">
        <v>13</v>
      </c>
      <c r="E1049" s="7">
        <v>3</v>
      </c>
      <c r="F1049" s="21">
        <v>8522</v>
      </c>
      <c r="G1049" s="7" t="s">
        <v>10</v>
      </c>
      <c r="H1049" s="7" t="s">
        <v>10</v>
      </c>
      <c r="I1049" s="7" t="s">
        <v>41</v>
      </c>
      <c r="J1049">
        <f t="shared" si="34"/>
        <v>1983</v>
      </c>
      <c r="K1049" s="7"/>
      <c r="L1049" s="7"/>
      <c r="M1049" s="7"/>
      <c r="O1049" s="18" t="str">
        <f>_xlfn.CONCAT(Table1[[#This Row],[date]]," ", Table1[[#This Row],[month]]," ",Table1[[#This Row],[year]])</f>
        <v>13 Aug 1979</v>
      </c>
      <c r="P1049">
        <f t="shared" si="35"/>
        <v>43</v>
      </c>
    </row>
    <row r="1050" spans="1:16" x14ac:dyDescent="0.3">
      <c r="A1050" s="9" t="s">
        <v>1080</v>
      </c>
      <c r="B1050" s="7">
        <v>1977</v>
      </c>
      <c r="C1050" s="7" t="s">
        <v>9</v>
      </c>
      <c r="D1050" s="7">
        <v>26</v>
      </c>
      <c r="E1050" s="7">
        <v>2</v>
      </c>
      <c r="F1050" s="21">
        <v>8527.5300000000007</v>
      </c>
      <c r="G1050" s="7" t="s">
        <v>10</v>
      </c>
      <c r="H1050" s="7" t="s">
        <v>10</v>
      </c>
      <c r="I1050" s="7" t="s">
        <v>12</v>
      </c>
      <c r="J1050">
        <f t="shared" si="34"/>
        <v>1983</v>
      </c>
      <c r="K1050" s="7"/>
      <c r="L1050" s="7"/>
      <c r="M1050" s="7"/>
      <c r="O1050" s="18" t="str">
        <f>_xlfn.CONCAT(Table1[[#This Row],[date]]," ", Table1[[#This Row],[month]]," ",Table1[[#This Row],[year]])</f>
        <v>26 Jul 1977</v>
      </c>
      <c r="P1050">
        <f t="shared" si="35"/>
        <v>45</v>
      </c>
    </row>
    <row r="1051" spans="1:16" x14ac:dyDescent="0.3">
      <c r="A1051" s="9" t="s">
        <v>1081</v>
      </c>
      <c r="B1051" s="7">
        <v>1983</v>
      </c>
      <c r="C1051" s="7" t="s">
        <v>9</v>
      </c>
      <c r="D1051" s="7">
        <v>24</v>
      </c>
      <c r="E1051" s="7">
        <v>0</v>
      </c>
      <c r="F1051" s="21">
        <v>8534.67</v>
      </c>
      <c r="G1051" s="7" t="s">
        <v>10</v>
      </c>
      <c r="H1051" s="7" t="s">
        <v>11</v>
      </c>
      <c r="I1051" s="7" t="s">
        <v>246</v>
      </c>
      <c r="J1051">
        <f t="shared" si="34"/>
        <v>1983</v>
      </c>
      <c r="K1051" s="7"/>
      <c r="L1051" s="7"/>
      <c r="M1051" s="7"/>
      <c r="O1051" s="18" t="str">
        <f>_xlfn.CONCAT(Table1[[#This Row],[date]]," ", Table1[[#This Row],[month]]," ",Table1[[#This Row],[year]])</f>
        <v>24 Jul 1983</v>
      </c>
      <c r="P1051">
        <f t="shared" si="35"/>
        <v>39</v>
      </c>
    </row>
    <row r="1052" spans="1:16" x14ac:dyDescent="0.3">
      <c r="A1052" s="9" t="s">
        <v>1082</v>
      </c>
      <c r="B1052" s="7">
        <v>1981</v>
      </c>
      <c r="C1052" s="7" t="s">
        <v>29</v>
      </c>
      <c r="D1052" s="7">
        <v>27</v>
      </c>
      <c r="E1052" s="7">
        <v>3</v>
      </c>
      <c r="F1052" s="21">
        <v>8538.2900000000009</v>
      </c>
      <c r="G1052" s="7" t="s">
        <v>10</v>
      </c>
      <c r="H1052" s="7" t="s">
        <v>11</v>
      </c>
      <c r="I1052" s="7" t="s">
        <v>246</v>
      </c>
      <c r="J1052">
        <f t="shared" si="34"/>
        <v>1983</v>
      </c>
      <c r="K1052" s="7"/>
      <c r="L1052" s="7"/>
      <c r="M1052" s="7"/>
      <c r="O1052" s="18" t="str">
        <f>_xlfn.CONCAT(Table1[[#This Row],[date]]," ", Table1[[#This Row],[month]]," ",Table1[[#This Row],[year]])</f>
        <v>27 Dec 1981</v>
      </c>
      <c r="P1052">
        <f t="shared" si="35"/>
        <v>41</v>
      </c>
    </row>
    <row r="1053" spans="1:16" x14ac:dyDescent="0.3">
      <c r="A1053" s="9" t="s">
        <v>1083</v>
      </c>
      <c r="B1053" s="7">
        <v>1975</v>
      </c>
      <c r="C1053" s="7" t="s">
        <v>14</v>
      </c>
      <c r="D1053" s="7">
        <v>6</v>
      </c>
      <c r="E1053" s="7">
        <v>1</v>
      </c>
      <c r="F1053" s="21">
        <v>8539.67</v>
      </c>
      <c r="G1053" s="7" t="s">
        <v>10</v>
      </c>
      <c r="H1053" s="7" t="s">
        <v>11</v>
      </c>
      <c r="I1053" s="7" t="s">
        <v>41</v>
      </c>
      <c r="J1053">
        <f t="shared" si="34"/>
        <v>1983</v>
      </c>
      <c r="K1053" s="7"/>
      <c r="L1053" s="7"/>
      <c r="M1053" s="7"/>
      <c r="O1053" s="18" t="str">
        <f>_xlfn.CONCAT(Table1[[#This Row],[date]]," ", Table1[[#This Row],[month]]," ",Table1[[#This Row],[year]])</f>
        <v>6 Nov 1975</v>
      </c>
      <c r="P1053">
        <f t="shared" si="35"/>
        <v>47</v>
      </c>
    </row>
    <row r="1054" spans="1:16" x14ac:dyDescent="0.3">
      <c r="A1054" s="9" t="s">
        <v>1084</v>
      </c>
      <c r="B1054" s="7">
        <v>1983</v>
      </c>
      <c r="C1054" s="7" t="s">
        <v>29</v>
      </c>
      <c r="D1054" s="7">
        <v>12</v>
      </c>
      <c r="E1054" s="7">
        <v>1</v>
      </c>
      <c r="F1054" s="21">
        <v>8547.69</v>
      </c>
      <c r="G1054" s="7" t="s">
        <v>10</v>
      </c>
      <c r="H1054" s="7" t="s">
        <v>15</v>
      </c>
      <c r="I1054" s="7" t="s">
        <v>12</v>
      </c>
      <c r="J1054">
        <f t="shared" si="34"/>
        <v>1983</v>
      </c>
      <c r="K1054" s="7"/>
      <c r="L1054" s="7"/>
      <c r="M1054" s="7"/>
      <c r="O1054" s="18" t="str">
        <f>_xlfn.CONCAT(Table1[[#This Row],[date]]," ", Table1[[#This Row],[month]]," ",Table1[[#This Row],[year]])</f>
        <v>12 Dec 1983</v>
      </c>
      <c r="P1054">
        <f t="shared" si="35"/>
        <v>39</v>
      </c>
    </row>
    <row r="1055" spans="1:16" x14ac:dyDescent="0.3">
      <c r="A1055" s="9" t="s">
        <v>1085</v>
      </c>
      <c r="B1055" s="7">
        <v>1975</v>
      </c>
      <c r="C1055" s="7" t="s">
        <v>34</v>
      </c>
      <c r="D1055" s="7">
        <v>6</v>
      </c>
      <c r="E1055" s="7">
        <v>1</v>
      </c>
      <c r="F1055" s="21">
        <v>8551.35</v>
      </c>
      <c r="G1055" s="7" t="s">
        <v>10</v>
      </c>
      <c r="H1055" s="7" t="s">
        <v>10</v>
      </c>
      <c r="I1055" s="7" t="s">
        <v>41</v>
      </c>
      <c r="J1055">
        <f t="shared" si="34"/>
        <v>1983</v>
      </c>
      <c r="K1055" s="7"/>
      <c r="L1055" s="7"/>
      <c r="M1055" s="7"/>
      <c r="O1055" s="18" t="str">
        <f>_xlfn.CONCAT(Table1[[#This Row],[date]]," ", Table1[[#This Row],[month]]," ",Table1[[#This Row],[year]])</f>
        <v>6 Aug 1975</v>
      </c>
      <c r="P1055">
        <f t="shared" si="35"/>
        <v>47</v>
      </c>
    </row>
    <row r="1056" spans="1:16" x14ac:dyDescent="0.3">
      <c r="A1056" s="9" t="s">
        <v>1086</v>
      </c>
      <c r="B1056" s="7">
        <v>1975</v>
      </c>
      <c r="C1056" s="7" t="s">
        <v>34</v>
      </c>
      <c r="D1056" s="7">
        <v>21</v>
      </c>
      <c r="E1056" s="7">
        <v>1</v>
      </c>
      <c r="F1056" s="21">
        <v>8556.91</v>
      </c>
      <c r="G1056" s="7" t="s">
        <v>10</v>
      </c>
      <c r="H1056" s="7" t="s">
        <v>15</v>
      </c>
      <c r="I1056" s="7" t="s">
        <v>41</v>
      </c>
      <c r="J1056">
        <f t="shared" si="34"/>
        <v>1983</v>
      </c>
      <c r="K1056" s="7"/>
      <c r="L1056" s="7"/>
      <c r="M1056" s="7"/>
      <c r="O1056" s="18" t="str">
        <f>_xlfn.CONCAT(Table1[[#This Row],[date]]," ", Table1[[#This Row],[month]]," ",Table1[[#This Row],[year]])</f>
        <v>21 Aug 1975</v>
      </c>
      <c r="P1056">
        <f t="shared" si="35"/>
        <v>47</v>
      </c>
    </row>
    <row r="1057" spans="1:16" x14ac:dyDescent="0.3">
      <c r="A1057" s="9" t="s">
        <v>1087</v>
      </c>
      <c r="B1057" s="7">
        <v>1988</v>
      </c>
      <c r="C1057" s="7" t="s">
        <v>19</v>
      </c>
      <c r="D1057" s="7">
        <v>21</v>
      </c>
      <c r="E1057" s="7">
        <v>3</v>
      </c>
      <c r="F1057" s="21">
        <v>8567.25</v>
      </c>
      <c r="G1057" s="7" t="s">
        <v>10</v>
      </c>
      <c r="H1057" s="7" t="s">
        <v>15</v>
      </c>
      <c r="I1057" s="7" t="s">
        <v>22</v>
      </c>
      <c r="J1057">
        <f t="shared" si="34"/>
        <v>1983</v>
      </c>
      <c r="K1057" s="7"/>
      <c r="L1057" s="7"/>
      <c r="M1057" s="7"/>
      <c r="O1057" s="18" t="str">
        <f>_xlfn.CONCAT(Table1[[#This Row],[date]]," ", Table1[[#This Row],[month]]," ",Table1[[#This Row],[year]])</f>
        <v>21 Sep 1988</v>
      </c>
      <c r="P1057">
        <f t="shared" si="35"/>
        <v>34</v>
      </c>
    </row>
    <row r="1058" spans="1:16" x14ac:dyDescent="0.3">
      <c r="A1058" s="9" t="s">
        <v>1088</v>
      </c>
      <c r="B1058" s="7">
        <v>1975</v>
      </c>
      <c r="C1058" s="7" t="s">
        <v>19</v>
      </c>
      <c r="D1058" s="7">
        <v>26</v>
      </c>
      <c r="E1058" s="7">
        <v>1</v>
      </c>
      <c r="F1058" s="21">
        <v>8569.86</v>
      </c>
      <c r="G1058" s="7" t="s">
        <v>10</v>
      </c>
      <c r="H1058" s="7" t="s">
        <v>11</v>
      </c>
      <c r="I1058" s="7" t="s">
        <v>12</v>
      </c>
      <c r="J1058">
        <f t="shared" si="34"/>
        <v>1983</v>
      </c>
      <c r="K1058" s="7"/>
      <c r="L1058" s="7"/>
      <c r="M1058" s="7"/>
      <c r="O1058" s="18" t="str">
        <f>_xlfn.CONCAT(Table1[[#This Row],[date]]," ", Table1[[#This Row],[month]]," ",Table1[[#This Row],[year]])</f>
        <v>26 Sep 1975</v>
      </c>
      <c r="P1058">
        <f t="shared" si="35"/>
        <v>47</v>
      </c>
    </row>
    <row r="1059" spans="1:16" x14ac:dyDescent="0.3">
      <c r="A1059" s="9" t="s">
        <v>1089</v>
      </c>
      <c r="B1059" s="7">
        <v>1982</v>
      </c>
      <c r="C1059" s="7" t="s">
        <v>29</v>
      </c>
      <c r="D1059" s="7">
        <v>6</v>
      </c>
      <c r="E1059" s="7">
        <v>3</v>
      </c>
      <c r="F1059" s="21">
        <v>8572.0400000000009</v>
      </c>
      <c r="G1059" s="7" t="s">
        <v>10</v>
      </c>
      <c r="H1059" s="7" t="s">
        <v>10</v>
      </c>
      <c r="I1059" s="7" t="s">
        <v>299</v>
      </c>
      <c r="J1059">
        <f t="shared" si="34"/>
        <v>1983</v>
      </c>
      <c r="K1059" s="7"/>
      <c r="L1059" s="7"/>
      <c r="M1059" s="7"/>
      <c r="O1059" s="18" t="str">
        <f>_xlfn.CONCAT(Table1[[#This Row],[date]]," ", Table1[[#This Row],[month]]," ",Table1[[#This Row],[year]])</f>
        <v>6 Dec 1982</v>
      </c>
      <c r="P1059">
        <f t="shared" si="35"/>
        <v>40</v>
      </c>
    </row>
    <row r="1060" spans="1:16" x14ac:dyDescent="0.3">
      <c r="A1060" s="9" t="s">
        <v>1090</v>
      </c>
      <c r="B1060" s="7">
        <v>1987</v>
      </c>
      <c r="C1060" s="7" t="s">
        <v>14</v>
      </c>
      <c r="D1060" s="7">
        <v>11</v>
      </c>
      <c r="E1060" s="7">
        <v>3</v>
      </c>
      <c r="F1060" s="21">
        <v>8573.2999999999993</v>
      </c>
      <c r="G1060" s="7" t="s">
        <v>10</v>
      </c>
      <c r="H1060" s="7" t="s">
        <v>10</v>
      </c>
      <c r="I1060" s="7" t="s">
        <v>299</v>
      </c>
      <c r="J1060">
        <f t="shared" si="34"/>
        <v>1983</v>
      </c>
      <c r="K1060" s="7"/>
      <c r="L1060" s="7"/>
      <c r="M1060" s="7"/>
      <c r="O1060" s="18" t="str">
        <f>_xlfn.CONCAT(Table1[[#This Row],[date]]," ", Table1[[#This Row],[month]]," ",Table1[[#This Row],[year]])</f>
        <v>11 Nov 1987</v>
      </c>
      <c r="P1060">
        <f t="shared" si="35"/>
        <v>35</v>
      </c>
    </row>
    <row r="1061" spans="1:16" x14ac:dyDescent="0.3">
      <c r="A1061" s="9" t="s">
        <v>1091</v>
      </c>
      <c r="B1061" s="7">
        <v>1983</v>
      </c>
      <c r="C1061" s="7" t="s">
        <v>29</v>
      </c>
      <c r="D1061" s="7">
        <v>30</v>
      </c>
      <c r="E1061" s="7">
        <v>5</v>
      </c>
      <c r="F1061" s="21">
        <v>8582.2999999999993</v>
      </c>
      <c r="G1061" s="7" t="s">
        <v>10</v>
      </c>
      <c r="H1061" s="7" t="s">
        <v>15</v>
      </c>
      <c r="I1061" s="7" t="s">
        <v>12</v>
      </c>
      <c r="J1061">
        <f t="shared" si="34"/>
        <v>1983</v>
      </c>
      <c r="K1061" s="7"/>
      <c r="L1061" s="7"/>
      <c r="M1061" s="7"/>
      <c r="O1061" s="18" t="str">
        <f>_xlfn.CONCAT(Table1[[#This Row],[date]]," ", Table1[[#This Row],[month]]," ",Table1[[#This Row],[year]])</f>
        <v>30 Dec 1983</v>
      </c>
      <c r="P1061">
        <f t="shared" si="35"/>
        <v>39</v>
      </c>
    </row>
    <row r="1062" spans="1:16" x14ac:dyDescent="0.3">
      <c r="A1062" s="9" t="s">
        <v>1092</v>
      </c>
      <c r="B1062" s="7">
        <v>1983</v>
      </c>
      <c r="C1062" s="7" t="s">
        <v>9</v>
      </c>
      <c r="D1062" s="7">
        <v>25</v>
      </c>
      <c r="E1062" s="7">
        <v>5</v>
      </c>
      <c r="F1062" s="21">
        <v>8596.83</v>
      </c>
      <c r="G1062" s="7" t="s">
        <v>10</v>
      </c>
      <c r="H1062" s="7" t="s">
        <v>11</v>
      </c>
      <c r="I1062" s="7" t="s">
        <v>12</v>
      </c>
      <c r="J1062">
        <f t="shared" si="34"/>
        <v>1983</v>
      </c>
      <c r="K1062" s="7"/>
      <c r="L1062" s="7"/>
      <c r="M1062" s="7"/>
      <c r="O1062" s="18" t="str">
        <f>_xlfn.CONCAT(Table1[[#This Row],[date]]," ", Table1[[#This Row],[month]]," ",Table1[[#This Row],[year]])</f>
        <v>25 Jul 1983</v>
      </c>
      <c r="P1062">
        <f t="shared" si="35"/>
        <v>39</v>
      </c>
    </row>
    <row r="1063" spans="1:16" x14ac:dyDescent="0.3">
      <c r="A1063" s="9" t="s">
        <v>1093</v>
      </c>
      <c r="B1063" s="7">
        <v>1973</v>
      </c>
      <c r="C1063" s="7" t="s">
        <v>9</v>
      </c>
      <c r="D1063" s="7">
        <v>11</v>
      </c>
      <c r="E1063" s="7">
        <v>0</v>
      </c>
      <c r="F1063" s="21">
        <v>8601.33</v>
      </c>
      <c r="G1063" s="7" t="s">
        <v>10</v>
      </c>
      <c r="H1063" s="7" t="s">
        <v>15</v>
      </c>
      <c r="I1063" s="7" t="s">
        <v>12</v>
      </c>
      <c r="J1063">
        <f t="shared" si="34"/>
        <v>1983</v>
      </c>
      <c r="K1063" s="7"/>
      <c r="L1063" s="7"/>
      <c r="M1063" s="7"/>
      <c r="O1063" s="18" t="str">
        <f>_xlfn.CONCAT(Table1[[#This Row],[date]]," ", Table1[[#This Row],[month]]," ",Table1[[#This Row],[year]])</f>
        <v>11 Jul 1973</v>
      </c>
      <c r="P1063">
        <f t="shared" si="35"/>
        <v>49</v>
      </c>
    </row>
    <row r="1064" spans="1:16" x14ac:dyDescent="0.3">
      <c r="A1064" s="9" t="s">
        <v>1094</v>
      </c>
      <c r="B1064" s="7">
        <v>1977</v>
      </c>
      <c r="C1064" s="7" t="s">
        <v>19</v>
      </c>
      <c r="D1064" s="7">
        <v>24</v>
      </c>
      <c r="E1064" s="7">
        <v>2</v>
      </c>
      <c r="F1064" s="21">
        <v>8603.82</v>
      </c>
      <c r="G1064" s="7" t="s">
        <v>10</v>
      </c>
      <c r="H1064" s="7" t="s">
        <v>15</v>
      </c>
      <c r="I1064" s="7" t="s">
        <v>165</v>
      </c>
      <c r="J1064">
        <f t="shared" si="34"/>
        <v>1983</v>
      </c>
      <c r="K1064" s="7"/>
      <c r="L1064" s="7"/>
      <c r="M1064" s="7"/>
      <c r="O1064" s="18" t="str">
        <f>_xlfn.CONCAT(Table1[[#This Row],[date]]," ", Table1[[#This Row],[month]]," ",Table1[[#This Row],[year]])</f>
        <v>24 Sep 1977</v>
      </c>
      <c r="P1064">
        <f t="shared" si="35"/>
        <v>45</v>
      </c>
    </row>
    <row r="1065" spans="1:16" x14ac:dyDescent="0.3">
      <c r="A1065" s="9" t="s">
        <v>1095</v>
      </c>
      <c r="B1065" s="7">
        <v>1977</v>
      </c>
      <c r="C1065" s="7" t="s">
        <v>14</v>
      </c>
      <c r="D1065" s="7">
        <v>12</v>
      </c>
      <c r="E1065" s="7">
        <v>2</v>
      </c>
      <c r="F1065" s="21">
        <v>8604.48</v>
      </c>
      <c r="G1065" s="7" t="s">
        <v>11</v>
      </c>
      <c r="H1065" s="7" t="s">
        <v>10</v>
      </c>
      <c r="I1065" s="7" t="s">
        <v>167</v>
      </c>
      <c r="J1065">
        <f t="shared" si="34"/>
        <v>1983</v>
      </c>
      <c r="K1065" s="7"/>
      <c r="L1065" s="7"/>
      <c r="M1065" s="7"/>
      <c r="O1065" s="18" t="str">
        <f>_xlfn.CONCAT(Table1[[#This Row],[date]]," ", Table1[[#This Row],[month]]," ",Table1[[#This Row],[year]])</f>
        <v>12 Nov 1977</v>
      </c>
      <c r="P1065">
        <f t="shared" si="35"/>
        <v>45</v>
      </c>
    </row>
    <row r="1066" spans="1:16" x14ac:dyDescent="0.3">
      <c r="A1066" s="9" t="s">
        <v>1096</v>
      </c>
      <c r="B1066" s="7">
        <v>1977</v>
      </c>
      <c r="C1066" s="7" t="s">
        <v>36</v>
      </c>
      <c r="D1066" s="7">
        <v>15</v>
      </c>
      <c r="E1066" s="7">
        <v>3</v>
      </c>
      <c r="F1066" s="21">
        <v>8605.36</v>
      </c>
      <c r="G1066" s="7" t="s">
        <v>10</v>
      </c>
      <c r="H1066" s="7" t="s">
        <v>10</v>
      </c>
      <c r="I1066" s="7" t="s">
        <v>12</v>
      </c>
      <c r="J1066">
        <f t="shared" si="34"/>
        <v>1983</v>
      </c>
      <c r="K1066" s="7"/>
      <c r="L1066" s="7"/>
      <c r="M1066" s="7"/>
      <c r="O1066" s="18" t="str">
        <f>_xlfn.CONCAT(Table1[[#This Row],[date]]," ", Table1[[#This Row],[month]]," ",Table1[[#This Row],[year]])</f>
        <v>15 Oct 1977</v>
      </c>
      <c r="P1066">
        <f t="shared" si="35"/>
        <v>45</v>
      </c>
    </row>
    <row r="1067" spans="1:16" x14ac:dyDescent="0.3">
      <c r="A1067" s="9" t="s">
        <v>1097</v>
      </c>
      <c r="B1067" s="7">
        <v>1979</v>
      </c>
      <c r="C1067" s="7" t="s">
        <v>9</v>
      </c>
      <c r="D1067" s="7">
        <v>17</v>
      </c>
      <c r="E1067" s="7">
        <v>3</v>
      </c>
      <c r="F1067" s="21">
        <v>8606.2199999999993</v>
      </c>
      <c r="G1067" s="7" t="s">
        <v>15</v>
      </c>
      <c r="H1067" s="7" t="s">
        <v>10</v>
      </c>
      <c r="I1067" s="7" t="s">
        <v>275</v>
      </c>
      <c r="J1067">
        <f t="shared" si="34"/>
        <v>1983</v>
      </c>
      <c r="K1067" s="7"/>
      <c r="L1067" s="7"/>
      <c r="M1067" s="7"/>
      <c r="O1067" s="18" t="str">
        <f>_xlfn.CONCAT(Table1[[#This Row],[date]]," ", Table1[[#This Row],[month]]," ",Table1[[#This Row],[year]])</f>
        <v>17 Jul 1979</v>
      </c>
      <c r="P1067">
        <f t="shared" si="35"/>
        <v>43</v>
      </c>
    </row>
    <row r="1068" spans="1:16" x14ac:dyDescent="0.3">
      <c r="A1068" s="9" t="s">
        <v>1098</v>
      </c>
      <c r="B1068" s="7">
        <v>1977</v>
      </c>
      <c r="C1068" s="7" t="s">
        <v>19</v>
      </c>
      <c r="D1068" s="7">
        <v>2</v>
      </c>
      <c r="E1068" s="7">
        <v>3</v>
      </c>
      <c r="F1068" s="21">
        <v>8615.2999999999993</v>
      </c>
      <c r="G1068" s="7" t="s">
        <v>10</v>
      </c>
      <c r="H1068" s="7" t="s">
        <v>11</v>
      </c>
      <c r="I1068" s="7" t="s">
        <v>41</v>
      </c>
      <c r="J1068">
        <f t="shared" si="34"/>
        <v>1983</v>
      </c>
      <c r="K1068" s="7"/>
      <c r="L1068" s="7"/>
      <c r="M1068" s="7"/>
      <c r="O1068" s="18" t="str">
        <f>_xlfn.CONCAT(Table1[[#This Row],[date]]," ", Table1[[#This Row],[month]]," ",Table1[[#This Row],[year]])</f>
        <v>2 Sep 1977</v>
      </c>
      <c r="P1068">
        <f t="shared" si="35"/>
        <v>45</v>
      </c>
    </row>
    <row r="1069" spans="1:16" x14ac:dyDescent="0.3">
      <c r="A1069" s="9" t="s">
        <v>1099</v>
      </c>
      <c r="B1069" s="7">
        <v>1975</v>
      </c>
      <c r="C1069" s="7" t="s">
        <v>34</v>
      </c>
      <c r="D1069" s="7">
        <v>3</v>
      </c>
      <c r="E1069" s="7">
        <v>1</v>
      </c>
      <c r="F1069" s="21">
        <v>8627.5400000000009</v>
      </c>
      <c r="G1069" s="7" t="s">
        <v>10</v>
      </c>
      <c r="H1069" s="7" t="s">
        <v>10</v>
      </c>
      <c r="I1069" s="7" t="s">
        <v>355</v>
      </c>
      <c r="J1069">
        <f t="shared" si="34"/>
        <v>1983</v>
      </c>
      <c r="K1069" s="7"/>
      <c r="L1069" s="7"/>
      <c r="M1069" s="7"/>
      <c r="O1069" s="18" t="str">
        <f>_xlfn.CONCAT(Table1[[#This Row],[date]]," ", Table1[[#This Row],[month]]," ",Table1[[#This Row],[year]])</f>
        <v>3 Aug 1975</v>
      </c>
      <c r="P1069">
        <f t="shared" si="35"/>
        <v>47</v>
      </c>
    </row>
    <row r="1070" spans="1:16" x14ac:dyDescent="0.3">
      <c r="A1070" s="9" t="s">
        <v>1100</v>
      </c>
      <c r="B1070" s="7">
        <v>1965</v>
      </c>
      <c r="C1070" s="7" t="s">
        <v>36</v>
      </c>
      <c r="D1070" s="7">
        <v>21</v>
      </c>
      <c r="E1070" s="7">
        <v>0</v>
      </c>
      <c r="F1070" s="21">
        <v>8665.09</v>
      </c>
      <c r="G1070" s="7" t="s">
        <v>11</v>
      </c>
      <c r="H1070" s="7" t="s">
        <v>10</v>
      </c>
      <c r="I1070" s="7" t="s">
        <v>22</v>
      </c>
      <c r="J1070">
        <f t="shared" si="34"/>
        <v>1983</v>
      </c>
      <c r="K1070" s="7"/>
      <c r="L1070" s="7"/>
      <c r="M1070" s="7"/>
      <c r="O1070" s="18" t="str">
        <f>_xlfn.CONCAT(Table1[[#This Row],[date]]," ", Table1[[#This Row],[month]]," ",Table1[[#This Row],[year]])</f>
        <v>21 Oct 1965</v>
      </c>
      <c r="P1070">
        <f t="shared" si="35"/>
        <v>57</v>
      </c>
    </row>
    <row r="1071" spans="1:16" x14ac:dyDescent="0.3">
      <c r="A1071" s="9" t="s">
        <v>1101</v>
      </c>
      <c r="B1071" s="7">
        <v>1969</v>
      </c>
      <c r="C1071" s="7" t="s">
        <v>34</v>
      </c>
      <c r="D1071" s="7">
        <v>10</v>
      </c>
      <c r="E1071" s="7">
        <v>0</v>
      </c>
      <c r="F1071" s="21">
        <v>8665.14</v>
      </c>
      <c r="G1071" s="7" t="s">
        <v>10</v>
      </c>
      <c r="H1071" s="7" t="s">
        <v>11</v>
      </c>
      <c r="I1071" s="7" t="s">
        <v>12</v>
      </c>
      <c r="J1071">
        <f t="shared" si="34"/>
        <v>1983</v>
      </c>
      <c r="K1071" s="7"/>
      <c r="L1071" s="7"/>
      <c r="M1071" s="7"/>
      <c r="O1071" s="18" t="str">
        <f>_xlfn.CONCAT(Table1[[#This Row],[date]]," ", Table1[[#This Row],[month]]," ",Table1[[#This Row],[year]])</f>
        <v>10 Aug 1969</v>
      </c>
      <c r="P1071">
        <f t="shared" si="35"/>
        <v>53</v>
      </c>
    </row>
    <row r="1072" spans="1:16" x14ac:dyDescent="0.3">
      <c r="A1072" s="9" t="s">
        <v>1102</v>
      </c>
      <c r="B1072" s="7">
        <v>1974</v>
      </c>
      <c r="C1072" s="7" t="s">
        <v>34</v>
      </c>
      <c r="D1072" s="7">
        <v>16</v>
      </c>
      <c r="E1072" s="7">
        <v>0</v>
      </c>
      <c r="F1072" s="21">
        <v>8671.19</v>
      </c>
      <c r="G1072" s="7" t="s">
        <v>10</v>
      </c>
      <c r="H1072" s="7" t="s">
        <v>15</v>
      </c>
      <c r="I1072" s="7" t="s">
        <v>22</v>
      </c>
      <c r="J1072">
        <f t="shared" si="34"/>
        <v>1983</v>
      </c>
      <c r="K1072" s="7"/>
      <c r="L1072" s="7"/>
      <c r="M1072" s="7"/>
      <c r="O1072" s="18" t="str">
        <f>_xlfn.CONCAT(Table1[[#This Row],[date]]," ", Table1[[#This Row],[month]]," ",Table1[[#This Row],[year]])</f>
        <v>16 Aug 1974</v>
      </c>
      <c r="P1072">
        <f t="shared" si="35"/>
        <v>48</v>
      </c>
    </row>
    <row r="1073" spans="1:16" x14ac:dyDescent="0.3">
      <c r="A1073" s="9" t="s">
        <v>1103</v>
      </c>
      <c r="B1073" s="7">
        <v>1973</v>
      </c>
      <c r="C1073" s="7" t="s">
        <v>36</v>
      </c>
      <c r="D1073" s="7">
        <v>11</v>
      </c>
      <c r="E1073" s="7">
        <v>0</v>
      </c>
      <c r="F1073" s="21">
        <v>8688.86</v>
      </c>
      <c r="G1073" s="7" t="s">
        <v>10</v>
      </c>
      <c r="H1073" s="7" t="s">
        <v>15</v>
      </c>
      <c r="I1073" s="7" t="s">
        <v>355</v>
      </c>
      <c r="J1073">
        <f t="shared" si="34"/>
        <v>1983</v>
      </c>
      <c r="K1073" s="7"/>
      <c r="L1073" s="7"/>
      <c r="M1073" s="7"/>
      <c r="O1073" s="18" t="str">
        <f>_xlfn.CONCAT(Table1[[#This Row],[date]]," ", Table1[[#This Row],[month]]," ",Table1[[#This Row],[year]])</f>
        <v>11 Oct 1973</v>
      </c>
      <c r="P1073">
        <f t="shared" si="35"/>
        <v>49</v>
      </c>
    </row>
    <row r="1074" spans="1:16" x14ac:dyDescent="0.3">
      <c r="A1074" s="9" t="s">
        <v>1104</v>
      </c>
      <c r="B1074" s="7">
        <v>1980</v>
      </c>
      <c r="C1074" s="7" t="s">
        <v>36</v>
      </c>
      <c r="D1074" s="7">
        <v>28</v>
      </c>
      <c r="E1074" s="7">
        <v>2</v>
      </c>
      <c r="F1074" s="21">
        <v>8701.84</v>
      </c>
      <c r="G1074" s="7" t="s">
        <v>10</v>
      </c>
      <c r="H1074" s="7" t="s">
        <v>11</v>
      </c>
      <c r="I1074" s="7" t="s">
        <v>299</v>
      </c>
      <c r="J1074">
        <f t="shared" si="34"/>
        <v>1983</v>
      </c>
      <c r="K1074" s="7"/>
      <c r="L1074" s="7"/>
      <c r="M1074" s="7"/>
      <c r="O1074" s="18" t="str">
        <f>_xlfn.CONCAT(Table1[[#This Row],[date]]," ", Table1[[#This Row],[month]]," ",Table1[[#This Row],[year]])</f>
        <v>28 Oct 1980</v>
      </c>
      <c r="P1074">
        <f t="shared" si="35"/>
        <v>42</v>
      </c>
    </row>
    <row r="1075" spans="1:16" x14ac:dyDescent="0.3">
      <c r="A1075" s="9" t="s">
        <v>1105</v>
      </c>
      <c r="B1075" s="7">
        <v>1973</v>
      </c>
      <c r="C1075" s="7" t="s">
        <v>17</v>
      </c>
      <c r="D1075" s="7">
        <v>25</v>
      </c>
      <c r="E1075" s="7">
        <v>1</v>
      </c>
      <c r="F1075" s="21">
        <v>8703.4599999999991</v>
      </c>
      <c r="G1075" s="7" t="s">
        <v>11</v>
      </c>
      <c r="H1075" s="7" t="s">
        <v>11</v>
      </c>
      <c r="I1075" s="7" t="s">
        <v>41</v>
      </c>
      <c r="J1075">
        <f t="shared" si="34"/>
        <v>1983</v>
      </c>
      <c r="K1075" s="7"/>
      <c r="L1075" s="7"/>
      <c r="M1075" s="7"/>
      <c r="O1075" s="18" t="str">
        <f>_xlfn.CONCAT(Table1[[#This Row],[date]]," ", Table1[[#This Row],[month]]," ",Table1[[#This Row],[year]])</f>
        <v>25 Jun 1973</v>
      </c>
      <c r="P1075">
        <f t="shared" si="35"/>
        <v>49</v>
      </c>
    </row>
    <row r="1076" spans="1:16" x14ac:dyDescent="0.3">
      <c r="A1076" s="9" t="s">
        <v>1106</v>
      </c>
      <c r="B1076" s="7">
        <v>1976</v>
      </c>
      <c r="C1076" s="7" t="s">
        <v>17</v>
      </c>
      <c r="D1076" s="7">
        <v>17</v>
      </c>
      <c r="E1076" s="7">
        <v>2</v>
      </c>
      <c r="F1076" s="21">
        <v>8733.23</v>
      </c>
      <c r="G1076" s="7" t="s">
        <v>10</v>
      </c>
      <c r="H1076" s="7" t="s">
        <v>11</v>
      </c>
      <c r="I1076" s="7" t="s">
        <v>22</v>
      </c>
      <c r="J1076">
        <f t="shared" si="34"/>
        <v>1983</v>
      </c>
      <c r="K1076" s="7"/>
      <c r="L1076" s="7"/>
      <c r="M1076" s="7"/>
      <c r="O1076" s="18" t="str">
        <f>_xlfn.CONCAT(Table1[[#This Row],[date]]," ", Table1[[#This Row],[month]]," ",Table1[[#This Row],[year]])</f>
        <v>17 Jun 1976</v>
      </c>
      <c r="P1076">
        <f t="shared" si="35"/>
        <v>46</v>
      </c>
    </row>
    <row r="1077" spans="1:16" x14ac:dyDescent="0.3">
      <c r="A1077" s="9" t="s">
        <v>1107</v>
      </c>
      <c r="B1077" s="7">
        <v>1999</v>
      </c>
      <c r="C1077" s="7" t="s">
        <v>34</v>
      </c>
      <c r="D1077" s="7">
        <v>23</v>
      </c>
      <c r="E1077" s="7">
        <v>0</v>
      </c>
      <c r="F1077" s="21">
        <v>8747.68</v>
      </c>
      <c r="G1077" s="7" t="s">
        <v>10</v>
      </c>
      <c r="H1077" s="7" t="s">
        <v>11</v>
      </c>
      <c r="I1077" s="7" t="s">
        <v>41</v>
      </c>
      <c r="J1077">
        <f t="shared" si="34"/>
        <v>1983</v>
      </c>
      <c r="K1077" s="7"/>
      <c r="L1077" s="7"/>
      <c r="M1077" s="7"/>
      <c r="O1077" s="18" t="str">
        <f>_xlfn.CONCAT(Table1[[#This Row],[date]]," ", Table1[[#This Row],[month]]," ",Table1[[#This Row],[year]])</f>
        <v>23 Aug 1999</v>
      </c>
      <c r="P1077">
        <f t="shared" si="35"/>
        <v>23</v>
      </c>
    </row>
    <row r="1078" spans="1:16" x14ac:dyDescent="0.3">
      <c r="A1078" s="9" t="s">
        <v>1108</v>
      </c>
      <c r="B1078" s="7">
        <v>1969</v>
      </c>
      <c r="C1078" s="7" t="s">
        <v>19</v>
      </c>
      <c r="D1078" s="7">
        <v>9</v>
      </c>
      <c r="E1078" s="7">
        <v>0</v>
      </c>
      <c r="F1078" s="21">
        <v>8760.1200000000008</v>
      </c>
      <c r="G1078" s="7" t="s">
        <v>10</v>
      </c>
      <c r="H1078" s="7" t="s">
        <v>15</v>
      </c>
      <c r="I1078" s="7" t="s">
        <v>12</v>
      </c>
      <c r="J1078">
        <f t="shared" si="34"/>
        <v>1983</v>
      </c>
      <c r="K1078" s="7"/>
      <c r="L1078" s="7"/>
      <c r="M1078" s="7"/>
      <c r="O1078" s="18" t="str">
        <f>_xlfn.CONCAT(Table1[[#This Row],[date]]," ", Table1[[#This Row],[month]]," ",Table1[[#This Row],[year]])</f>
        <v>9 Sep 1969</v>
      </c>
      <c r="P1078">
        <f t="shared" si="35"/>
        <v>53</v>
      </c>
    </row>
    <row r="1079" spans="1:16" x14ac:dyDescent="0.3">
      <c r="A1079" s="9" t="s">
        <v>1109</v>
      </c>
      <c r="B1079" s="7">
        <v>1974</v>
      </c>
      <c r="C1079" s="7" t="s">
        <v>19</v>
      </c>
      <c r="D1079" s="7">
        <v>6</v>
      </c>
      <c r="E1079" s="7">
        <v>1</v>
      </c>
      <c r="F1079" s="21">
        <v>8765.25</v>
      </c>
      <c r="G1079" s="7" t="s">
        <v>10</v>
      </c>
      <c r="H1079" s="7" t="s">
        <v>11</v>
      </c>
      <c r="I1079" s="7" t="s">
        <v>22</v>
      </c>
      <c r="J1079">
        <f t="shared" si="34"/>
        <v>1983</v>
      </c>
      <c r="K1079" s="7"/>
      <c r="L1079" s="7"/>
      <c r="M1079" s="7"/>
      <c r="O1079" s="18" t="str">
        <f>_xlfn.CONCAT(Table1[[#This Row],[date]]," ", Table1[[#This Row],[month]]," ",Table1[[#This Row],[year]])</f>
        <v>6 Sep 1974</v>
      </c>
      <c r="P1079">
        <f t="shared" si="35"/>
        <v>48</v>
      </c>
    </row>
    <row r="1080" spans="1:16" x14ac:dyDescent="0.3">
      <c r="A1080" s="9" t="s">
        <v>1110</v>
      </c>
      <c r="B1080" s="7">
        <v>1971</v>
      </c>
      <c r="C1080" s="7" t="s">
        <v>34</v>
      </c>
      <c r="D1080" s="7">
        <v>23</v>
      </c>
      <c r="E1080" s="7">
        <v>0</v>
      </c>
      <c r="F1080" s="21">
        <v>8782.4699999999993</v>
      </c>
      <c r="G1080" s="7" t="s">
        <v>10</v>
      </c>
      <c r="H1080" s="7" t="s">
        <v>11</v>
      </c>
      <c r="I1080" s="7" t="s">
        <v>41</v>
      </c>
      <c r="J1080">
        <f t="shared" si="34"/>
        <v>1983</v>
      </c>
      <c r="K1080" s="7"/>
      <c r="L1080" s="7"/>
      <c r="M1080" s="7"/>
      <c r="O1080" s="18" t="str">
        <f>_xlfn.CONCAT(Table1[[#This Row],[date]]," ", Table1[[#This Row],[month]]," ",Table1[[#This Row],[year]])</f>
        <v>23 Aug 1971</v>
      </c>
      <c r="P1080">
        <f t="shared" si="35"/>
        <v>51</v>
      </c>
    </row>
    <row r="1081" spans="1:16" x14ac:dyDescent="0.3">
      <c r="A1081" s="9" t="s">
        <v>1111</v>
      </c>
      <c r="B1081" s="7">
        <v>1971</v>
      </c>
      <c r="C1081" s="7" t="s">
        <v>17</v>
      </c>
      <c r="D1081" s="7">
        <v>18</v>
      </c>
      <c r="E1081" s="7">
        <v>0</v>
      </c>
      <c r="F1081" s="21">
        <v>8798.59</v>
      </c>
      <c r="G1081" s="7" t="s">
        <v>10</v>
      </c>
      <c r="H1081" s="7" t="s">
        <v>15</v>
      </c>
      <c r="I1081" s="7" t="s">
        <v>41</v>
      </c>
      <c r="J1081">
        <f t="shared" si="34"/>
        <v>1983</v>
      </c>
      <c r="K1081" s="7"/>
      <c r="L1081" s="7"/>
      <c r="M1081" s="7"/>
      <c r="O1081" s="18" t="str">
        <f>_xlfn.CONCAT(Table1[[#This Row],[date]]," ", Table1[[#This Row],[month]]," ",Table1[[#This Row],[year]])</f>
        <v>18 Jun 1971</v>
      </c>
      <c r="P1081">
        <f t="shared" si="35"/>
        <v>51</v>
      </c>
    </row>
    <row r="1082" spans="1:16" x14ac:dyDescent="0.3">
      <c r="A1082" s="9" t="s">
        <v>1112</v>
      </c>
      <c r="B1082" s="7">
        <v>1965</v>
      </c>
      <c r="C1082" s="7" t="s">
        <v>34</v>
      </c>
      <c r="D1082" s="7">
        <v>29</v>
      </c>
      <c r="E1082" s="7">
        <v>0</v>
      </c>
      <c r="F1082" s="21">
        <v>8800.49</v>
      </c>
      <c r="G1082" s="7" t="s">
        <v>11</v>
      </c>
      <c r="H1082" s="7" t="s">
        <v>10</v>
      </c>
      <c r="I1082" s="7" t="s">
        <v>12</v>
      </c>
      <c r="J1082">
        <f t="shared" si="34"/>
        <v>1983</v>
      </c>
      <c r="K1082" s="7"/>
      <c r="L1082" s="7"/>
      <c r="M1082" s="7"/>
      <c r="O1082" s="18" t="str">
        <f>_xlfn.CONCAT(Table1[[#This Row],[date]]," ", Table1[[#This Row],[month]]," ",Table1[[#This Row],[year]])</f>
        <v>29 Aug 1965</v>
      </c>
      <c r="P1082">
        <f t="shared" si="35"/>
        <v>57</v>
      </c>
    </row>
    <row r="1083" spans="1:16" x14ac:dyDescent="0.3">
      <c r="A1083" s="9" t="s">
        <v>1113</v>
      </c>
      <c r="B1083" s="7">
        <v>2001</v>
      </c>
      <c r="C1083" s="7" t="s">
        <v>14</v>
      </c>
      <c r="D1083" s="7">
        <v>7</v>
      </c>
      <c r="E1083" s="7">
        <v>0</v>
      </c>
      <c r="F1083" s="21">
        <v>8821.8799999999992</v>
      </c>
      <c r="G1083" s="7" t="s">
        <v>10</v>
      </c>
      <c r="H1083" s="7" t="s">
        <v>11</v>
      </c>
      <c r="I1083" s="7" t="s">
        <v>248</v>
      </c>
      <c r="J1083">
        <f t="shared" si="34"/>
        <v>1983</v>
      </c>
      <c r="K1083" s="7"/>
      <c r="L1083" s="7"/>
      <c r="M1083" s="7"/>
      <c r="O1083" s="18" t="str">
        <f>_xlfn.CONCAT(Table1[[#This Row],[date]]," ", Table1[[#This Row],[month]]," ",Table1[[#This Row],[year]])</f>
        <v>7 Nov 2001</v>
      </c>
      <c r="P1083">
        <f t="shared" si="35"/>
        <v>21</v>
      </c>
    </row>
    <row r="1084" spans="1:16" x14ac:dyDescent="0.3">
      <c r="A1084" s="9" t="s">
        <v>1114</v>
      </c>
      <c r="B1084" s="7">
        <v>1976</v>
      </c>
      <c r="C1084" s="7" t="s">
        <v>17</v>
      </c>
      <c r="D1084" s="7">
        <v>14</v>
      </c>
      <c r="E1084" s="7">
        <v>2</v>
      </c>
      <c r="F1084" s="21">
        <v>8823.2800000000007</v>
      </c>
      <c r="G1084" s="7" t="s">
        <v>10</v>
      </c>
      <c r="H1084" s="7" t="s">
        <v>15</v>
      </c>
      <c r="I1084" s="7" t="s">
        <v>41</v>
      </c>
      <c r="J1084">
        <f t="shared" si="34"/>
        <v>1983</v>
      </c>
      <c r="K1084" s="7"/>
      <c r="L1084" s="7"/>
      <c r="M1084" s="7"/>
      <c r="O1084" s="18" t="str">
        <f>_xlfn.CONCAT(Table1[[#This Row],[date]]," ", Table1[[#This Row],[month]]," ",Table1[[#This Row],[year]])</f>
        <v>14 Jun 1976</v>
      </c>
      <c r="P1084">
        <f t="shared" si="35"/>
        <v>46</v>
      </c>
    </row>
    <row r="1085" spans="1:16" x14ac:dyDescent="0.3">
      <c r="A1085" s="9" t="s">
        <v>1115</v>
      </c>
      <c r="B1085" s="7">
        <v>1976</v>
      </c>
      <c r="C1085" s="7" t="s">
        <v>36</v>
      </c>
      <c r="D1085" s="7">
        <v>19</v>
      </c>
      <c r="E1085" s="7">
        <v>1</v>
      </c>
      <c r="F1085" s="21">
        <v>8823.99</v>
      </c>
      <c r="G1085" s="7" t="s">
        <v>10</v>
      </c>
      <c r="H1085" s="7" t="s">
        <v>11</v>
      </c>
      <c r="I1085" s="7" t="s">
        <v>246</v>
      </c>
      <c r="J1085">
        <f t="shared" si="34"/>
        <v>1983</v>
      </c>
      <c r="K1085" s="7"/>
      <c r="L1085" s="7"/>
      <c r="M1085" s="7"/>
      <c r="O1085" s="18" t="str">
        <f>_xlfn.CONCAT(Table1[[#This Row],[date]]," ", Table1[[#This Row],[month]]," ",Table1[[#This Row],[year]])</f>
        <v>19 Oct 1976</v>
      </c>
      <c r="P1085">
        <f t="shared" si="35"/>
        <v>46</v>
      </c>
    </row>
    <row r="1086" spans="1:16" x14ac:dyDescent="0.3">
      <c r="A1086" s="9" t="s">
        <v>1116</v>
      </c>
      <c r="B1086" s="7">
        <v>1988</v>
      </c>
      <c r="C1086" s="7" t="s">
        <v>34</v>
      </c>
      <c r="D1086" s="7">
        <v>22</v>
      </c>
      <c r="E1086" s="7">
        <v>3</v>
      </c>
      <c r="F1086" s="21">
        <v>8824.27</v>
      </c>
      <c r="G1086" s="7" t="s">
        <v>10</v>
      </c>
      <c r="H1086" s="7" t="s">
        <v>15</v>
      </c>
      <c r="I1086" s="7" t="s">
        <v>199</v>
      </c>
      <c r="J1086">
        <f t="shared" si="34"/>
        <v>1983</v>
      </c>
      <c r="K1086" s="7"/>
      <c r="L1086" s="7"/>
      <c r="M1086" s="7"/>
      <c r="O1086" s="18" t="str">
        <f>_xlfn.CONCAT(Table1[[#This Row],[date]]," ", Table1[[#This Row],[month]]," ",Table1[[#This Row],[year]])</f>
        <v>22 Aug 1988</v>
      </c>
      <c r="P1086">
        <f t="shared" si="35"/>
        <v>34</v>
      </c>
    </row>
    <row r="1087" spans="1:16" x14ac:dyDescent="0.3">
      <c r="A1087" s="9" t="s">
        <v>1117</v>
      </c>
      <c r="B1087" s="7">
        <v>1976</v>
      </c>
      <c r="C1087" s="7" t="s">
        <v>9</v>
      </c>
      <c r="D1087" s="7">
        <v>14</v>
      </c>
      <c r="E1087" s="7">
        <v>2</v>
      </c>
      <c r="F1087" s="21">
        <v>8825.09</v>
      </c>
      <c r="G1087" s="7" t="s">
        <v>10</v>
      </c>
      <c r="H1087" s="7" t="s">
        <v>11</v>
      </c>
      <c r="I1087" s="7" t="s">
        <v>41</v>
      </c>
      <c r="J1087">
        <f t="shared" si="34"/>
        <v>1983</v>
      </c>
      <c r="K1087" s="7"/>
      <c r="L1087" s="7"/>
      <c r="M1087" s="7"/>
      <c r="O1087" s="18" t="str">
        <f>_xlfn.CONCAT(Table1[[#This Row],[date]]," ", Table1[[#This Row],[month]]," ",Table1[[#This Row],[year]])</f>
        <v>14 Jul 1976</v>
      </c>
      <c r="P1087">
        <f t="shared" si="35"/>
        <v>46</v>
      </c>
    </row>
    <row r="1088" spans="1:16" x14ac:dyDescent="0.3">
      <c r="A1088" s="9" t="s">
        <v>1118</v>
      </c>
      <c r="B1088" s="7">
        <v>1972</v>
      </c>
      <c r="C1088" s="7" t="s">
        <v>14</v>
      </c>
      <c r="D1088" s="7">
        <v>14</v>
      </c>
      <c r="E1088" s="7">
        <v>0</v>
      </c>
      <c r="F1088" s="21">
        <v>8827.2099999999991</v>
      </c>
      <c r="G1088" s="7" t="s">
        <v>11</v>
      </c>
      <c r="H1088" s="7" t="s">
        <v>15</v>
      </c>
      <c r="I1088" s="7" t="s">
        <v>22</v>
      </c>
      <c r="J1088">
        <f t="shared" si="34"/>
        <v>1983</v>
      </c>
      <c r="K1088" s="7"/>
      <c r="L1088" s="7"/>
      <c r="M1088" s="7"/>
      <c r="O1088" s="18" t="str">
        <f>_xlfn.CONCAT(Table1[[#This Row],[date]]," ", Table1[[#This Row],[month]]," ",Table1[[#This Row],[year]])</f>
        <v>14 Nov 1972</v>
      </c>
      <c r="P1088">
        <f t="shared" si="35"/>
        <v>50</v>
      </c>
    </row>
    <row r="1089" spans="1:16" x14ac:dyDescent="0.3">
      <c r="A1089" s="9" t="s">
        <v>1119</v>
      </c>
      <c r="B1089" s="7">
        <v>1972</v>
      </c>
      <c r="C1089" s="7" t="s">
        <v>14</v>
      </c>
      <c r="D1089" s="7">
        <v>22</v>
      </c>
      <c r="E1089" s="7">
        <v>0</v>
      </c>
      <c r="F1089" s="21">
        <v>8835.26</v>
      </c>
      <c r="G1089" s="7" t="s">
        <v>11</v>
      </c>
      <c r="H1089" s="7" t="s">
        <v>10</v>
      </c>
      <c r="I1089" s="7" t="s">
        <v>22</v>
      </c>
      <c r="J1089">
        <f t="shared" si="34"/>
        <v>1983</v>
      </c>
      <c r="K1089" s="7"/>
      <c r="L1089" s="7"/>
      <c r="M1089" s="7"/>
      <c r="O1089" s="18" t="str">
        <f>_xlfn.CONCAT(Table1[[#This Row],[date]]," ", Table1[[#This Row],[month]]," ",Table1[[#This Row],[year]])</f>
        <v>22 Nov 1972</v>
      </c>
      <c r="P1089">
        <f t="shared" si="35"/>
        <v>50</v>
      </c>
    </row>
    <row r="1090" spans="1:16" x14ac:dyDescent="0.3">
      <c r="A1090" s="9" t="s">
        <v>1120</v>
      </c>
      <c r="B1090" s="7">
        <v>1974</v>
      </c>
      <c r="C1090" s="7" t="s">
        <v>17</v>
      </c>
      <c r="D1090" s="7">
        <v>18</v>
      </c>
      <c r="E1090" s="7">
        <v>1</v>
      </c>
      <c r="F1090" s="21">
        <v>8871.15</v>
      </c>
      <c r="G1090" s="7" t="s">
        <v>10</v>
      </c>
      <c r="H1090" s="7" t="s">
        <v>11</v>
      </c>
      <c r="I1090" s="7" t="s">
        <v>12</v>
      </c>
      <c r="J1090">
        <f t="shared" ref="J1090:J1153" si="36">ROUND(AVERAGE(B:B),0)</f>
        <v>1983</v>
      </c>
      <c r="K1090" s="7"/>
      <c r="L1090" s="7"/>
      <c r="M1090" s="7"/>
      <c r="O1090" s="18" t="str">
        <f>_xlfn.CONCAT(Table1[[#This Row],[date]]," ", Table1[[#This Row],[month]]," ",Table1[[#This Row],[year]])</f>
        <v>18 Jun 1974</v>
      </c>
      <c r="P1090">
        <f t="shared" si="35"/>
        <v>48</v>
      </c>
    </row>
    <row r="1091" spans="1:16" x14ac:dyDescent="0.3">
      <c r="A1091" s="9" t="s">
        <v>1121</v>
      </c>
      <c r="B1091" s="7">
        <v>1973</v>
      </c>
      <c r="C1091" s="7" t="s">
        <v>19</v>
      </c>
      <c r="D1091" s="7">
        <v>9</v>
      </c>
      <c r="E1091" s="7">
        <v>0</v>
      </c>
      <c r="F1091" s="21">
        <v>8890.59</v>
      </c>
      <c r="G1091" s="7" t="s">
        <v>10</v>
      </c>
      <c r="H1091" s="7" t="s">
        <v>11</v>
      </c>
      <c r="I1091" s="7" t="s">
        <v>22</v>
      </c>
      <c r="J1091">
        <f t="shared" si="36"/>
        <v>1983</v>
      </c>
      <c r="K1091" s="7"/>
      <c r="L1091" s="7"/>
      <c r="M1091" s="7"/>
      <c r="O1091" s="18" t="str">
        <f>_xlfn.CONCAT(Table1[[#This Row],[date]]," ", Table1[[#This Row],[month]]," ",Table1[[#This Row],[year]])</f>
        <v>9 Sep 1973</v>
      </c>
      <c r="P1091">
        <f t="shared" ref="P1091:P1154" si="37">DATEDIF(O1091,"8-6-2023","y")</f>
        <v>49</v>
      </c>
    </row>
    <row r="1092" spans="1:16" x14ac:dyDescent="0.3">
      <c r="A1092" s="9" t="s">
        <v>1122</v>
      </c>
      <c r="B1092" s="7">
        <v>1978</v>
      </c>
      <c r="C1092" s="7" t="s">
        <v>29</v>
      </c>
      <c r="D1092" s="7">
        <v>16</v>
      </c>
      <c r="E1092" s="7">
        <v>3</v>
      </c>
      <c r="F1092" s="21">
        <v>8891.14</v>
      </c>
      <c r="G1092" s="7" t="s">
        <v>10</v>
      </c>
      <c r="H1092" s="7" t="s">
        <v>11</v>
      </c>
      <c r="I1092" s="7" t="s">
        <v>355</v>
      </c>
      <c r="J1092">
        <f t="shared" si="36"/>
        <v>1983</v>
      </c>
      <c r="K1092" s="7"/>
      <c r="L1092" s="7"/>
      <c r="M1092" s="7"/>
      <c r="O1092" s="18" t="str">
        <f>_xlfn.CONCAT(Table1[[#This Row],[date]]," ", Table1[[#This Row],[month]]," ",Table1[[#This Row],[year]])</f>
        <v>16 Dec 1978</v>
      </c>
      <c r="P1092">
        <f t="shared" si="37"/>
        <v>44</v>
      </c>
    </row>
    <row r="1093" spans="1:16" x14ac:dyDescent="0.3">
      <c r="A1093" s="9" t="s">
        <v>1123</v>
      </c>
      <c r="B1093" s="7">
        <v>1997</v>
      </c>
      <c r="C1093" s="7" t="s">
        <v>14</v>
      </c>
      <c r="D1093" s="7">
        <v>28</v>
      </c>
      <c r="E1093" s="7">
        <v>0</v>
      </c>
      <c r="F1093" s="21">
        <v>8906.14</v>
      </c>
      <c r="G1093" s="7" t="s">
        <v>10</v>
      </c>
      <c r="H1093" s="7" t="s">
        <v>10</v>
      </c>
      <c r="I1093" s="7" t="s">
        <v>22</v>
      </c>
      <c r="J1093">
        <f t="shared" si="36"/>
        <v>1983</v>
      </c>
      <c r="K1093" s="7"/>
      <c r="L1093" s="7"/>
      <c r="M1093" s="7"/>
      <c r="O1093" s="18" t="str">
        <f>_xlfn.CONCAT(Table1[[#This Row],[date]]," ", Table1[[#This Row],[month]]," ",Table1[[#This Row],[year]])</f>
        <v>28 Nov 1997</v>
      </c>
      <c r="P1093">
        <f t="shared" si="37"/>
        <v>25</v>
      </c>
    </row>
    <row r="1094" spans="1:16" x14ac:dyDescent="0.3">
      <c r="A1094" s="9" t="s">
        <v>1124</v>
      </c>
      <c r="B1094" s="7">
        <v>1967</v>
      </c>
      <c r="C1094" s="7" t="s">
        <v>19</v>
      </c>
      <c r="D1094" s="7">
        <v>6</v>
      </c>
      <c r="E1094" s="7">
        <v>0</v>
      </c>
      <c r="F1094" s="21">
        <v>8908.4699999999993</v>
      </c>
      <c r="G1094" s="7" t="s">
        <v>11</v>
      </c>
      <c r="H1094" s="7" t="s">
        <v>10</v>
      </c>
      <c r="I1094" s="7" t="s">
        <v>12</v>
      </c>
      <c r="J1094">
        <f t="shared" si="36"/>
        <v>1983</v>
      </c>
      <c r="K1094" s="7"/>
      <c r="L1094" s="7"/>
      <c r="M1094" s="7"/>
      <c r="O1094" s="18" t="str">
        <f>_xlfn.CONCAT(Table1[[#This Row],[date]]," ", Table1[[#This Row],[month]]," ",Table1[[#This Row],[year]])</f>
        <v>6 Sep 1967</v>
      </c>
      <c r="P1094">
        <f t="shared" si="37"/>
        <v>55</v>
      </c>
    </row>
    <row r="1095" spans="1:16" x14ac:dyDescent="0.3">
      <c r="A1095" s="9" t="s">
        <v>1125</v>
      </c>
      <c r="B1095" s="7">
        <v>1975</v>
      </c>
      <c r="C1095" s="7" t="s">
        <v>9</v>
      </c>
      <c r="D1095" s="7">
        <v>7</v>
      </c>
      <c r="E1095" s="7">
        <v>1</v>
      </c>
      <c r="F1095" s="21">
        <v>8930.93</v>
      </c>
      <c r="G1095" s="7" t="s">
        <v>10</v>
      </c>
      <c r="H1095" s="7" t="s">
        <v>10</v>
      </c>
      <c r="I1095" s="7" t="s">
        <v>22</v>
      </c>
      <c r="J1095">
        <f t="shared" si="36"/>
        <v>1983</v>
      </c>
      <c r="K1095" s="7"/>
      <c r="L1095" s="7"/>
      <c r="M1095" s="7"/>
      <c r="O1095" s="18" t="str">
        <f>_xlfn.CONCAT(Table1[[#This Row],[date]]," ", Table1[[#This Row],[month]]," ",Table1[[#This Row],[year]])</f>
        <v>7 Jul 1975</v>
      </c>
      <c r="P1095">
        <f t="shared" si="37"/>
        <v>47</v>
      </c>
    </row>
    <row r="1096" spans="1:16" x14ac:dyDescent="0.3">
      <c r="A1096" s="9" t="s">
        <v>1126</v>
      </c>
      <c r="B1096" s="7">
        <v>1972</v>
      </c>
      <c r="C1096" s="7" t="s">
        <v>17</v>
      </c>
      <c r="D1096" s="7">
        <v>6</v>
      </c>
      <c r="E1096" s="7">
        <v>0</v>
      </c>
      <c r="F1096" s="21">
        <v>8932.08</v>
      </c>
      <c r="G1096" s="7" t="s">
        <v>10</v>
      </c>
      <c r="H1096" s="7" t="s">
        <v>15</v>
      </c>
      <c r="I1096" s="7" t="s">
        <v>41</v>
      </c>
      <c r="J1096">
        <f t="shared" si="36"/>
        <v>1983</v>
      </c>
      <c r="K1096" s="7"/>
      <c r="L1096" s="7"/>
      <c r="M1096" s="7"/>
      <c r="O1096" s="18" t="str">
        <f>_xlfn.CONCAT(Table1[[#This Row],[date]]," ", Table1[[#This Row],[month]]," ",Table1[[#This Row],[year]])</f>
        <v>6 Jun 1972</v>
      </c>
      <c r="P1096">
        <f t="shared" si="37"/>
        <v>51</v>
      </c>
    </row>
    <row r="1097" spans="1:16" x14ac:dyDescent="0.3">
      <c r="A1097" s="9" t="s">
        <v>1127</v>
      </c>
      <c r="B1097" s="7">
        <v>1976</v>
      </c>
      <c r="C1097" s="7" t="s">
        <v>29</v>
      </c>
      <c r="D1097" s="7">
        <v>25</v>
      </c>
      <c r="E1097" s="7">
        <v>3</v>
      </c>
      <c r="F1097" s="21">
        <v>8944.1200000000008</v>
      </c>
      <c r="G1097" s="7" t="s">
        <v>11</v>
      </c>
      <c r="H1097" s="7" t="s">
        <v>10</v>
      </c>
      <c r="I1097" s="7" t="s">
        <v>12</v>
      </c>
      <c r="J1097">
        <f t="shared" si="36"/>
        <v>1983</v>
      </c>
      <c r="K1097" s="7"/>
      <c r="L1097" s="7"/>
      <c r="M1097" s="7"/>
      <c r="O1097" s="18" t="str">
        <f>_xlfn.CONCAT(Table1[[#This Row],[date]]," ", Table1[[#This Row],[month]]," ",Table1[[#This Row],[year]])</f>
        <v>25 Dec 1976</v>
      </c>
      <c r="P1097">
        <f t="shared" si="37"/>
        <v>46</v>
      </c>
    </row>
    <row r="1098" spans="1:16" x14ac:dyDescent="0.3">
      <c r="A1098" s="9" t="s">
        <v>1128</v>
      </c>
      <c r="B1098" s="7">
        <v>1992</v>
      </c>
      <c r="C1098" s="7" t="s">
        <v>19</v>
      </c>
      <c r="D1098" s="7">
        <v>27</v>
      </c>
      <c r="E1098" s="7">
        <v>0</v>
      </c>
      <c r="F1098" s="21">
        <v>8954.99</v>
      </c>
      <c r="G1098" s="7" t="s">
        <v>10</v>
      </c>
      <c r="H1098" s="7" t="s">
        <v>11</v>
      </c>
      <c r="I1098" s="7" t="s">
        <v>534</v>
      </c>
      <c r="J1098">
        <f t="shared" si="36"/>
        <v>1983</v>
      </c>
      <c r="K1098" s="7"/>
      <c r="L1098" s="7"/>
      <c r="M1098" s="7"/>
      <c r="O1098" s="18" t="str">
        <f>_xlfn.CONCAT(Table1[[#This Row],[date]]," ", Table1[[#This Row],[month]]," ",Table1[[#This Row],[year]])</f>
        <v>27 Sep 1992</v>
      </c>
      <c r="P1098">
        <f t="shared" si="37"/>
        <v>30</v>
      </c>
    </row>
    <row r="1099" spans="1:16" x14ac:dyDescent="0.3">
      <c r="A1099" s="9" t="s">
        <v>1129</v>
      </c>
      <c r="B1099" s="7">
        <v>1974</v>
      </c>
      <c r="C1099" s="7" t="s">
        <v>34</v>
      </c>
      <c r="D1099" s="7">
        <v>17</v>
      </c>
      <c r="E1099" s="7">
        <v>1</v>
      </c>
      <c r="F1099" s="21">
        <v>8964.06</v>
      </c>
      <c r="G1099" s="7" t="s">
        <v>11</v>
      </c>
      <c r="H1099" s="7" t="s">
        <v>10</v>
      </c>
      <c r="I1099" s="7" t="s">
        <v>167</v>
      </c>
      <c r="J1099">
        <f t="shared" si="36"/>
        <v>1983</v>
      </c>
      <c r="K1099" s="7"/>
      <c r="L1099" s="7"/>
      <c r="M1099" s="7"/>
      <c r="O1099" s="18" t="str">
        <f>_xlfn.CONCAT(Table1[[#This Row],[date]]," ", Table1[[#This Row],[month]]," ",Table1[[#This Row],[year]])</f>
        <v>17 Aug 1974</v>
      </c>
      <c r="P1099">
        <f t="shared" si="37"/>
        <v>48</v>
      </c>
    </row>
    <row r="1100" spans="1:16" x14ac:dyDescent="0.3">
      <c r="A1100" s="9" t="s">
        <v>1130</v>
      </c>
      <c r="B1100" s="7">
        <v>1983</v>
      </c>
      <c r="C1100" s="7" t="s">
        <v>9</v>
      </c>
      <c r="D1100" s="7">
        <v>15</v>
      </c>
      <c r="E1100" s="7">
        <v>5</v>
      </c>
      <c r="F1100" s="21">
        <v>8965.7999999999993</v>
      </c>
      <c r="G1100" s="7" t="s">
        <v>10</v>
      </c>
      <c r="H1100" s="7" t="s">
        <v>11</v>
      </c>
      <c r="I1100" s="7" t="s">
        <v>22</v>
      </c>
      <c r="J1100">
        <f t="shared" si="36"/>
        <v>1983</v>
      </c>
      <c r="K1100" s="7"/>
      <c r="L1100" s="7"/>
      <c r="M1100" s="7"/>
      <c r="O1100" s="18" t="str">
        <f>_xlfn.CONCAT(Table1[[#This Row],[date]]," ", Table1[[#This Row],[month]]," ",Table1[[#This Row],[year]])</f>
        <v>15 Jul 1983</v>
      </c>
      <c r="P1100">
        <f t="shared" si="37"/>
        <v>39</v>
      </c>
    </row>
    <row r="1101" spans="1:16" x14ac:dyDescent="0.3">
      <c r="A1101" s="9" t="s">
        <v>1131</v>
      </c>
      <c r="B1101" s="7">
        <v>1974</v>
      </c>
      <c r="C1101" s="7" t="s">
        <v>19</v>
      </c>
      <c r="D1101" s="7">
        <v>8</v>
      </c>
      <c r="E1101" s="7">
        <v>2</v>
      </c>
      <c r="F1101" s="21">
        <v>8968.33</v>
      </c>
      <c r="G1101" s="7" t="s">
        <v>11</v>
      </c>
      <c r="H1101" s="7" t="s">
        <v>10</v>
      </c>
      <c r="I1101" s="7" t="s">
        <v>41</v>
      </c>
      <c r="J1101">
        <f t="shared" si="36"/>
        <v>1983</v>
      </c>
      <c r="K1101" s="7"/>
      <c r="L1101" s="7"/>
      <c r="M1101" s="7"/>
      <c r="O1101" s="18" t="str">
        <f>_xlfn.CONCAT(Table1[[#This Row],[date]]," ", Table1[[#This Row],[month]]," ",Table1[[#This Row],[year]])</f>
        <v>8 Sep 1974</v>
      </c>
      <c r="P1101">
        <f t="shared" si="37"/>
        <v>48</v>
      </c>
    </row>
    <row r="1102" spans="1:16" x14ac:dyDescent="0.3">
      <c r="A1102" s="9" t="s">
        <v>1132</v>
      </c>
      <c r="B1102" s="7">
        <v>1974</v>
      </c>
      <c r="C1102" s="7" t="s">
        <v>9</v>
      </c>
      <c r="D1102" s="7">
        <v>21</v>
      </c>
      <c r="E1102" s="7">
        <v>2</v>
      </c>
      <c r="F1102" s="21">
        <v>8978.19</v>
      </c>
      <c r="G1102" s="7" t="s">
        <v>10</v>
      </c>
      <c r="H1102" s="7" t="s">
        <v>10</v>
      </c>
      <c r="I1102" s="7" t="s">
        <v>12</v>
      </c>
      <c r="J1102">
        <f t="shared" si="36"/>
        <v>1983</v>
      </c>
      <c r="K1102" s="7"/>
      <c r="L1102" s="7"/>
      <c r="M1102" s="7"/>
      <c r="O1102" s="18" t="str">
        <f>_xlfn.CONCAT(Table1[[#This Row],[date]]," ", Table1[[#This Row],[month]]," ",Table1[[#This Row],[year]])</f>
        <v>21 Jul 1974</v>
      </c>
      <c r="P1102">
        <f t="shared" si="37"/>
        <v>48</v>
      </c>
    </row>
    <row r="1103" spans="1:16" x14ac:dyDescent="0.3">
      <c r="A1103" s="9" t="s">
        <v>1133</v>
      </c>
      <c r="B1103" s="7">
        <v>1973</v>
      </c>
      <c r="C1103" s="7" t="s">
        <v>36</v>
      </c>
      <c r="D1103" s="7">
        <v>11</v>
      </c>
      <c r="E1103" s="7">
        <v>0</v>
      </c>
      <c r="F1103" s="21">
        <v>8988.16</v>
      </c>
      <c r="G1103" s="7" t="s">
        <v>10</v>
      </c>
      <c r="H1103" s="7" t="s">
        <v>15</v>
      </c>
      <c r="I1103" s="7" t="s">
        <v>22</v>
      </c>
      <c r="J1103">
        <f t="shared" si="36"/>
        <v>1983</v>
      </c>
      <c r="K1103" s="7"/>
      <c r="L1103" s="7"/>
      <c r="M1103" s="7"/>
      <c r="O1103" s="18" t="str">
        <f>_xlfn.CONCAT(Table1[[#This Row],[date]]," ", Table1[[#This Row],[month]]," ",Table1[[#This Row],[year]])</f>
        <v>11 Oct 1973</v>
      </c>
      <c r="P1103">
        <f t="shared" si="37"/>
        <v>49</v>
      </c>
    </row>
    <row r="1104" spans="1:16" x14ac:dyDescent="0.3">
      <c r="A1104" s="9" t="s">
        <v>1134</v>
      </c>
      <c r="B1104" s="7">
        <v>1979</v>
      </c>
      <c r="C1104" s="7" t="s">
        <v>29</v>
      </c>
      <c r="D1104" s="7">
        <v>16</v>
      </c>
      <c r="E1104" s="7">
        <v>2</v>
      </c>
      <c r="F1104" s="21">
        <v>8998.43</v>
      </c>
      <c r="G1104" s="7" t="s">
        <v>10</v>
      </c>
      <c r="H1104" s="7" t="s">
        <v>15</v>
      </c>
      <c r="I1104" s="7" t="s">
        <v>199</v>
      </c>
      <c r="J1104">
        <f t="shared" si="36"/>
        <v>1983</v>
      </c>
      <c r="K1104" s="7"/>
      <c r="L1104" s="7"/>
      <c r="M1104" s="7"/>
      <c r="O1104" s="18" t="str">
        <f>_xlfn.CONCAT(Table1[[#This Row],[date]]," ", Table1[[#This Row],[month]]," ",Table1[[#This Row],[year]])</f>
        <v>16 Dec 1979</v>
      </c>
      <c r="P1104">
        <f t="shared" si="37"/>
        <v>43</v>
      </c>
    </row>
    <row r="1105" spans="1:16" x14ac:dyDescent="0.3">
      <c r="A1105" s="9" t="s">
        <v>1135</v>
      </c>
      <c r="B1105" s="7">
        <v>1993</v>
      </c>
      <c r="C1105" s="7" t="s">
        <v>29</v>
      </c>
      <c r="D1105" s="7">
        <v>1</v>
      </c>
      <c r="E1105" s="7">
        <v>0</v>
      </c>
      <c r="F1105" s="21">
        <v>9010.2000000000007</v>
      </c>
      <c r="G1105" s="7" t="s">
        <v>10</v>
      </c>
      <c r="H1105" s="7" t="s">
        <v>11</v>
      </c>
      <c r="I1105" s="7" t="s">
        <v>534</v>
      </c>
      <c r="J1105">
        <f t="shared" si="36"/>
        <v>1983</v>
      </c>
      <c r="K1105" s="7"/>
      <c r="L1105" s="7"/>
      <c r="M1105" s="7"/>
      <c r="O1105" s="18" t="str">
        <f>_xlfn.CONCAT(Table1[[#This Row],[date]]," ", Table1[[#This Row],[month]]," ",Table1[[#This Row],[year]])</f>
        <v>1 Dec 1993</v>
      </c>
      <c r="P1105">
        <f t="shared" si="37"/>
        <v>29</v>
      </c>
    </row>
    <row r="1106" spans="1:16" x14ac:dyDescent="0.3">
      <c r="A1106" s="9" t="s">
        <v>1136</v>
      </c>
      <c r="B1106" s="7">
        <v>1972</v>
      </c>
      <c r="C1106" s="7" t="s">
        <v>29</v>
      </c>
      <c r="D1106" s="7">
        <v>7</v>
      </c>
      <c r="E1106" s="7">
        <v>1</v>
      </c>
      <c r="F1106" s="21">
        <v>9048.0300000000007</v>
      </c>
      <c r="G1106" s="7" t="s">
        <v>10</v>
      </c>
      <c r="H1106" s="7" t="s">
        <v>10</v>
      </c>
      <c r="I1106" s="7" t="s">
        <v>12</v>
      </c>
      <c r="J1106">
        <f t="shared" si="36"/>
        <v>1983</v>
      </c>
      <c r="K1106" s="7"/>
      <c r="L1106" s="7"/>
      <c r="M1106" s="7"/>
      <c r="O1106" s="18" t="str">
        <f>_xlfn.CONCAT(Table1[[#This Row],[date]]," ", Table1[[#This Row],[month]]," ",Table1[[#This Row],[year]])</f>
        <v>7 Dec 1972</v>
      </c>
      <c r="P1106">
        <f t="shared" si="37"/>
        <v>50</v>
      </c>
    </row>
    <row r="1107" spans="1:16" x14ac:dyDescent="0.3">
      <c r="A1107" s="9" t="s">
        <v>1137</v>
      </c>
      <c r="B1107" s="7">
        <v>1972</v>
      </c>
      <c r="C1107" s="7" t="s">
        <v>29</v>
      </c>
      <c r="D1107" s="7">
        <v>2</v>
      </c>
      <c r="E1107" s="7">
        <v>1</v>
      </c>
      <c r="F1107" s="21">
        <v>9058.73</v>
      </c>
      <c r="G1107" s="7" t="s">
        <v>11</v>
      </c>
      <c r="H1107" s="7" t="s">
        <v>10</v>
      </c>
      <c r="I1107" s="7" t="s">
        <v>12</v>
      </c>
      <c r="J1107">
        <f t="shared" si="36"/>
        <v>1983</v>
      </c>
      <c r="K1107" s="7"/>
      <c r="L1107" s="7"/>
      <c r="M1107" s="7"/>
      <c r="O1107" s="18" t="str">
        <f>_xlfn.CONCAT(Table1[[#This Row],[date]]," ", Table1[[#This Row],[month]]," ",Table1[[#This Row],[year]])</f>
        <v>2 Dec 1972</v>
      </c>
      <c r="P1107">
        <f t="shared" si="37"/>
        <v>50</v>
      </c>
    </row>
    <row r="1108" spans="1:16" x14ac:dyDescent="0.3">
      <c r="A1108" s="9" t="s">
        <v>1138</v>
      </c>
      <c r="B1108" s="7">
        <v>1977</v>
      </c>
      <c r="C1108" s="7" t="s">
        <v>14</v>
      </c>
      <c r="D1108" s="7">
        <v>4</v>
      </c>
      <c r="E1108" s="7">
        <v>2</v>
      </c>
      <c r="F1108" s="21">
        <v>9095.07</v>
      </c>
      <c r="G1108" s="7" t="s">
        <v>10</v>
      </c>
      <c r="H1108" s="7" t="s">
        <v>10</v>
      </c>
      <c r="I1108" s="7" t="s">
        <v>246</v>
      </c>
      <c r="J1108">
        <f t="shared" si="36"/>
        <v>1983</v>
      </c>
      <c r="K1108" s="7"/>
      <c r="L1108" s="7"/>
      <c r="M1108" s="7"/>
      <c r="O1108" s="18" t="str">
        <f>_xlfn.CONCAT(Table1[[#This Row],[date]]," ", Table1[[#This Row],[month]]," ",Table1[[#This Row],[year]])</f>
        <v>4 Nov 1977</v>
      </c>
      <c r="P1108">
        <f t="shared" si="37"/>
        <v>45</v>
      </c>
    </row>
    <row r="1109" spans="1:16" x14ac:dyDescent="0.3">
      <c r="A1109" s="9" t="s">
        <v>1139</v>
      </c>
      <c r="B1109" s="7">
        <v>1965</v>
      </c>
      <c r="C1109" s="7" t="s">
        <v>14</v>
      </c>
      <c r="D1109" s="7">
        <v>9</v>
      </c>
      <c r="E1109" s="7">
        <v>0</v>
      </c>
      <c r="F1109" s="21">
        <v>9095.94</v>
      </c>
      <c r="G1109" s="7" t="s">
        <v>11</v>
      </c>
      <c r="H1109" s="7" t="s">
        <v>15</v>
      </c>
      <c r="I1109" s="7" t="s">
        <v>41</v>
      </c>
      <c r="J1109">
        <f t="shared" si="36"/>
        <v>1983</v>
      </c>
      <c r="K1109" s="7"/>
      <c r="L1109" s="7"/>
      <c r="M1109" s="7"/>
      <c r="O1109" s="18" t="str">
        <f>_xlfn.CONCAT(Table1[[#This Row],[date]]," ", Table1[[#This Row],[month]]," ",Table1[[#This Row],[year]])</f>
        <v>9 Nov 1965</v>
      </c>
      <c r="P1109">
        <f t="shared" si="37"/>
        <v>57</v>
      </c>
    </row>
    <row r="1110" spans="1:16" x14ac:dyDescent="0.3">
      <c r="A1110" s="9" t="s">
        <v>1140</v>
      </c>
      <c r="B1110" s="7">
        <v>1977</v>
      </c>
      <c r="C1110" s="7" t="s">
        <v>29</v>
      </c>
      <c r="D1110" s="7">
        <v>2</v>
      </c>
      <c r="E1110" s="7">
        <v>3</v>
      </c>
      <c r="F1110" s="21">
        <v>9101.7999999999993</v>
      </c>
      <c r="G1110" s="7" t="s">
        <v>10</v>
      </c>
      <c r="H1110" s="7" t="s">
        <v>15</v>
      </c>
      <c r="I1110" s="7" t="s">
        <v>41</v>
      </c>
      <c r="J1110">
        <f t="shared" si="36"/>
        <v>1983</v>
      </c>
      <c r="K1110" s="7"/>
      <c r="L1110" s="7"/>
      <c r="M1110" s="7"/>
      <c r="O1110" s="18" t="str">
        <f>_xlfn.CONCAT(Table1[[#This Row],[date]]," ", Table1[[#This Row],[month]]," ",Table1[[#This Row],[year]])</f>
        <v>2 Dec 1977</v>
      </c>
      <c r="P1110">
        <f t="shared" si="37"/>
        <v>45</v>
      </c>
    </row>
    <row r="1111" spans="1:16" x14ac:dyDescent="0.3">
      <c r="A1111" s="9" t="s">
        <v>1141</v>
      </c>
      <c r="B1111" s="7">
        <v>1970</v>
      </c>
      <c r="C1111" s="7" t="s">
        <v>34</v>
      </c>
      <c r="D1111" s="7">
        <v>12</v>
      </c>
      <c r="E1111" s="7">
        <v>0</v>
      </c>
      <c r="F1111" s="21">
        <v>9140.9500000000007</v>
      </c>
      <c r="G1111" s="7" t="s">
        <v>11</v>
      </c>
      <c r="H1111" s="7" t="s">
        <v>11</v>
      </c>
      <c r="I1111" s="7" t="s">
        <v>12</v>
      </c>
      <c r="J1111">
        <f t="shared" si="36"/>
        <v>1983</v>
      </c>
      <c r="K1111" s="7"/>
      <c r="L1111" s="7"/>
      <c r="M1111" s="7"/>
      <c r="O1111" s="18" t="str">
        <f>_xlfn.CONCAT(Table1[[#This Row],[date]]," ", Table1[[#This Row],[month]]," ",Table1[[#This Row],[year]])</f>
        <v>12 Aug 1970</v>
      </c>
      <c r="P1111">
        <f t="shared" si="37"/>
        <v>52</v>
      </c>
    </row>
    <row r="1112" spans="1:16" x14ac:dyDescent="0.3">
      <c r="A1112" s="9" t="s">
        <v>1142</v>
      </c>
      <c r="B1112" s="7">
        <v>1970</v>
      </c>
      <c r="C1112" s="7" t="s">
        <v>36</v>
      </c>
      <c r="D1112" s="7">
        <v>18</v>
      </c>
      <c r="E1112" s="7">
        <v>0</v>
      </c>
      <c r="F1112" s="21">
        <v>9144.57</v>
      </c>
      <c r="G1112" s="7" t="s">
        <v>11</v>
      </c>
      <c r="H1112" s="7" t="s">
        <v>10</v>
      </c>
      <c r="I1112" s="7" t="s">
        <v>41</v>
      </c>
      <c r="J1112">
        <f t="shared" si="36"/>
        <v>1983</v>
      </c>
      <c r="K1112" s="7"/>
      <c r="L1112" s="7"/>
      <c r="M1112" s="7"/>
      <c r="O1112" s="18" t="str">
        <f>_xlfn.CONCAT(Table1[[#This Row],[date]]," ", Table1[[#This Row],[month]]," ",Table1[[#This Row],[year]])</f>
        <v>18 Oct 1970</v>
      </c>
      <c r="P1112">
        <f t="shared" si="37"/>
        <v>52</v>
      </c>
    </row>
    <row r="1113" spans="1:16" x14ac:dyDescent="0.3">
      <c r="A1113" s="9" t="s">
        <v>1143</v>
      </c>
      <c r="B1113" s="7">
        <v>1982</v>
      </c>
      <c r="C1113" s="7" t="s">
        <v>29</v>
      </c>
      <c r="D1113" s="7">
        <v>8</v>
      </c>
      <c r="E1113" s="7">
        <v>3</v>
      </c>
      <c r="F1113" s="21">
        <v>9147.5</v>
      </c>
      <c r="G1113" s="7" t="s">
        <v>10</v>
      </c>
      <c r="H1113" s="7" t="s">
        <v>15</v>
      </c>
      <c r="I1113" s="7" t="s">
        <v>22</v>
      </c>
      <c r="J1113">
        <f t="shared" si="36"/>
        <v>1983</v>
      </c>
      <c r="K1113" s="7"/>
      <c r="L1113" s="7"/>
      <c r="M1113" s="7"/>
      <c r="O1113" s="18" t="str">
        <f>_xlfn.CONCAT(Table1[[#This Row],[date]]," ", Table1[[#This Row],[month]]," ",Table1[[#This Row],[year]])</f>
        <v>8 Dec 1982</v>
      </c>
      <c r="P1113">
        <f t="shared" si="37"/>
        <v>40</v>
      </c>
    </row>
    <row r="1114" spans="1:16" x14ac:dyDescent="0.3">
      <c r="A1114" s="9" t="s">
        <v>1144</v>
      </c>
      <c r="B1114" s="7">
        <v>1990</v>
      </c>
      <c r="C1114" s="7" t="s">
        <v>34</v>
      </c>
      <c r="D1114" s="7">
        <v>23</v>
      </c>
      <c r="E1114" s="7">
        <v>3</v>
      </c>
      <c r="F1114" s="21">
        <v>9159.51</v>
      </c>
      <c r="G1114" s="7" t="s">
        <v>10</v>
      </c>
      <c r="H1114" s="7" t="s">
        <v>10</v>
      </c>
      <c r="I1114" s="7" t="s">
        <v>299</v>
      </c>
      <c r="J1114">
        <f t="shared" si="36"/>
        <v>1983</v>
      </c>
      <c r="K1114" s="7"/>
      <c r="L1114" s="7"/>
      <c r="M1114" s="7"/>
      <c r="O1114" s="18" t="str">
        <f>_xlfn.CONCAT(Table1[[#This Row],[date]]," ", Table1[[#This Row],[month]]," ",Table1[[#This Row],[year]])</f>
        <v>23 Aug 1990</v>
      </c>
      <c r="P1114">
        <f t="shared" si="37"/>
        <v>32</v>
      </c>
    </row>
    <row r="1115" spans="1:16" x14ac:dyDescent="0.3">
      <c r="A1115" s="9" t="s">
        <v>1145</v>
      </c>
      <c r="B1115" s="7">
        <v>1970</v>
      </c>
      <c r="C1115" s="7" t="s">
        <v>36</v>
      </c>
      <c r="D1115" s="7">
        <v>24</v>
      </c>
      <c r="E1115" s="7">
        <v>0</v>
      </c>
      <c r="F1115" s="21">
        <v>9171.75</v>
      </c>
      <c r="G1115" s="7" t="s">
        <v>10</v>
      </c>
      <c r="H1115" s="7" t="s">
        <v>10</v>
      </c>
      <c r="I1115" s="7" t="s">
        <v>22</v>
      </c>
      <c r="J1115">
        <f t="shared" si="36"/>
        <v>1983</v>
      </c>
      <c r="K1115" s="7"/>
      <c r="L1115" s="7"/>
      <c r="M1115" s="7"/>
      <c r="O1115" s="18" t="str">
        <f>_xlfn.CONCAT(Table1[[#This Row],[date]]," ", Table1[[#This Row],[month]]," ",Table1[[#This Row],[year]])</f>
        <v>24 Oct 1970</v>
      </c>
      <c r="P1115">
        <f t="shared" si="37"/>
        <v>52</v>
      </c>
    </row>
    <row r="1116" spans="1:16" x14ac:dyDescent="0.3">
      <c r="A1116" s="9" t="s">
        <v>1146</v>
      </c>
      <c r="B1116" s="7">
        <v>1971</v>
      </c>
      <c r="C1116" s="7" t="s">
        <v>29</v>
      </c>
      <c r="D1116" s="7">
        <v>29</v>
      </c>
      <c r="E1116" s="7">
        <v>0</v>
      </c>
      <c r="F1116" s="21">
        <v>9174.14</v>
      </c>
      <c r="G1116" s="7" t="s">
        <v>11</v>
      </c>
      <c r="H1116" s="7" t="s">
        <v>15</v>
      </c>
      <c r="I1116" s="7" t="s">
        <v>22</v>
      </c>
      <c r="J1116">
        <f t="shared" si="36"/>
        <v>1983</v>
      </c>
      <c r="K1116" s="7"/>
      <c r="L1116" s="7"/>
      <c r="M1116" s="7"/>
      <c r="O1116" s="18" t="str">
        <f>_xlfn.CONCAT(Table1[[#This Row],[date]]," ", Table1[[#This Row],[month]]," ",Table1[[#This Row],[year]])</f>
        <v>29 Dec 1971</v>
      </c>
      <c r="P1116">
        <f t="shared" si="37"/>
        <v>51</v>
      </c>
    </row>
    <row r="1117" spans="1:16" x14ac:dyDescent="0.3">
      <c r="A1117" s="9" t="s">
        <v>1147</v>
      </c>
      <c r="B1117" s="7">
        <v>1973</v>
      </c>
      <c r="C1117" s="7" t="s">
        <v>29</v>
      </c>
      <c r="D1117" s="7">
        <v>25</v>
      </c>
      <c r="E1117" s="7">
        <v>1</v>
      </c>
      <c r="F1117" s="21">
        <v>9182.17</v>
      </c>
      <c r="G1117" s="7" t="s">
        <v>10</v>
      </c>
      <c r="H1117" s="7" t="s">
        <v>11</v>
      </c>
      <c r="I1117" s="7" t="s">
        <v>41</v>
      </c>
      <c r="J1117">
        <f t="shared" si="36"/>
        <v>1983</v>
      </c>
      <c r="K1117" s="7"/>
      <c r="L1117" s="7"/>
      <c r="M1117" s="7"/>
      <c r="O1117" s="18" t="str">
        <f>_xlfn.CONCAT(Table1[[#This Row],[date]]," ", Table1[[#This Row],[month]]," ",Table1[[#This Row],[year]])</f>
        <v>25 Dec 1973</v>
      </c>
      <c r="P1117">
        <f t="shared" si="37"/>
        <v>49</v>
      </c>
    </row>
    <row r="1118" spans="1:16" x14ac:dyDescent="0.3">
      <c r="A1118" s="9" t="s">
        <v>1148</v>
      </c>
      <c r="B1118" s="7">
        <v>1976</v>
      </c>
      <c r="C1118" s="7" t="s">
        <v>19</v>
      </c>
      <c r="D1118" s="7">
        <v>10</v>
      </c>
      <c r="E1118" s="7">
        <v>2</v>
      </c>
      <c r="F1118" s="21">
        <v>9193.84</v>
      </c>
      <c r="G1118" s="7" t="s">
        <v>10</v>
      </c>
      <c r="H1118" s="7" t="s">
        <v>15</v>
      </c>
      <c r="I1118" s="7" t="s">
        <v>22</v>
      </c>
      <c r="J1118">
        <f t="shared" si="36"/>
        <v>1983</v>
      </c>
      <c r="K1118" s="7"/>
      <c r="L1118" s="7"/>
      <c r="M1118" s="7"/>
      <c r="O1118" s="18" t="str">
        <f>_xlfn.CONCAT(Table1[[#This Row],[date]]," ", Table1[[#This Row],[month]]," ",Table1[[#This Row],[year]])</f>
        <v>10 Sep 1976</v>
      </c>
      <c r="P1118">
        <f t="shared" si="37"/>
        <v>46</v>
      </c>
    </row>
    <row r="1119" spans="1:16" x14ac:dyDescent="0.3">
      <c r="A1119" s="9" t="s">
        <v>1149</v>
      </c>
      <c r="B1119" s="7">
        <v>1986</v>
      </c>
      <c r="C1119" s="7" t="s">
        <v>29</v>
      </c>
      <c r="D1119" s="7">
        <v>25</v>
      </c>
      <c r="E1119" s="7">
        <v>3</v>
      </c>
      <c r="F1119" s="21">
        <v>9210.06</v>
      </c>
      <c r="G1119" s="7" t="s">
        <v>10</v>
      </c>
      <c r="H1119" s="7" t="s">
        <v>11</v>
      </c>
      <c r="I1119" s="7" t="s">
        <v>299</v>
      </c>
      <c r="J1119">
        <f t="shared" si="36"/>
        <v>1983</v>
      </c>
      <c r="K1119" s="7"/>
      <c r="L1119" s="7"/>
      <c r="M1119" s="7"/>
      <c r="O1119" s="18" t="str">
        <f>_xlfn.CONCAT(Table1[[#This Row],[date]]," ", Table1[[#This Row],[month]]," ",Table1[[#This Row],[year]])</f>
        <v>25 Dec 1986</v>
      </c>
      <c r="P1119">
        <f t="shared" si="37"/>
        <v>36</v>
      </c>
    </row>
    <row r="1120" spans="1:16" x14ac:dyDescent="0.3">
      <c r="A1120" s="9" t="s">
        <v>1150</v>
      </c>
      <c r="B1120" s="7">
        <v>1981</v>
      </c>
      <c r="C1120" s="7" t="s">
        <v>29</v>
      </c>
      <c r="D1120" s="7">
        <v>5</v>
      </c>
      <c r="E1120" s="7">
        <v>5</v>
      </c>
      <c r="F1120" s="21">
        <v>9222.4</v>
      </c>
      <c r="G1120" s="7" t="s">
        <v>10</v>
      </c>
      <c r="H1120" s="7" t="s">
        <v>11</v>
      </c>
      <c r="I1120" s="7" t="s">
        <v>165</v>
      </c>
      <c r="J1120">
        <f t="shared" si="36"/>
        <v>1983</v>
      </c>
      <c r="K1120" s="7"/>
      <c r="L1120" s="7"/>
      <c r="M1120" s="7"/>
      <c r="O1120" s="18" t="str">
        <f>_xlfn.CONCAT(Table1[[#This Row],[date]]," ", Table1[[#This Row],[month]]," ",Table1[[#This Row],[year]])</f>
        <v>5 Dec 1981</v>
      </c>
      <c r="P1120">
        <f t="shared" si="37"/>
        <v>41</v>
      </c>
    </row>
    <row r="1121" spans="1:16" x14ac:dyDescent="0.3">
      <c r="A1121" s="9" t="s">
        <v>1151</v>
      </c>
      <c r="B1121" s="7">
        <v>1975</v>
      </c>
      <c r="C1121" s="7" t="s">
        <v>29</v>
      </c>
      <c r="D1121" s="7">
        <v>6</v>
      </c>
      <c r="E1121" s="7">
        <v>2</v>
      </c>
      <c r="F1121" s="21">
        <v>9225.26</v>
      </c>
      <c r="G1121" s="7" t="s">
        <v>11</v>
      </c>
      <c r="H1121" s="7" t="s">
        <v>11</v>
      </c>
      <c r="I1121" s="7" t="s">
        <v>163</v>
      </c>
      <c r="J1121">
        <f t="shared" si="36"/>
        <v>1983</v>
      </c>
      <c r="K1121" s="7"/>
      <c r="L1121" s="7"/>
      <c r="M1121" s="7"/>
      <c r="O1121" s="18" t="str">
        <f>_xlfn.CONCAT(Table1[[#This Row],[date]]," ", Table1[[#This Row],[month]]," ",Table1[[#This Row],[year]])</f>
        <v>6 Dec 1975</v>
      </c>
      <c r="P1121">
        <f t="shared" si="37"/>
        <v>47</v>
      </c>
    </row>
    <row r="1122" spans="1:16" x14ac:dyDescent="0.3">
      <c r="A1122" s="9" t="s">
        <v>1152</v>
      </c>
      <c r="B1122" s="7">
        <v>1980</v>
      </c>
      <c r="C1122" s="7" t="s">
        <v>36</v>
      </c>
      <c r="D1122" s="7">
        <v>5</v>
      </c>
      <c r="E1122" s="7">
        <v>2</v>
      </c>
      <c r="F1122" s="21">
        <v>9247.94</v>
      </c>
      <c r="G1122" s="7" t="s">
        <v>10</v>
      </c>
      <c r="H1122" s="7" t="s">
        <v>15</v>
      </c>
      <c r="I1122" s="7" t="s">
        <v>299</v>
      </c>
      <c r="J1122">
        <f t="shared" si="36"/>
        <v>1983</v>
      </c>
      <c r="K1122" s="7"/>
      <c r="L1122" s="7"/>
      <c r="M1122" s="7"/>
      <c r="O1122" s="18" t="str">
        <f>_xlfn.CONCAT(Table1[[#This Row],[date]]," ", Table1[[#This Row],[month]]," ",Table1[[#This Row],[year]])</f>
        <v>5 Oct 1980</v>
      </c>
      <c r="P1122">
        <f t="shared" si="37"/>
        <v>42</v>
      </c>
    </row>
    <row r="1123" spans="1:16" x14ac:dyDescent="0.3">
      <c r="A1123" s="9" t="s">
        <v>1153</v>
      </c>
      <c r="B1123" s="7">
        <v>1974</v>
      </c>
      <c r="C1123" s="7" t="s">
        <v>34</v>
      </c>
      <c r="D1123" s="7">
        <v>21</v>
      </c>
      <c r="E1123" s="7">
        <v>1</v>
      </c>
      <c r="F1123" s="21">
        <v>9249.5</v>
      </c>
      <c r="G1123" s="7" t="s">
        <v>10</v>
      </c>
      <c r="H1123" s="7" t="s">
        <v>15</v>
      </c>
      <c r="I1123" s="7" t="s">
        <v>22</v>
      </c>
      <c r="J1123">
        <f t="shared" si="36"/>
        <v>1983</v>
      </c>
      <c r="K1123" s="7"/>
      <c r="L1123" s="7"/>
      <c r="M1123" s="7"/>
      <c r="O1123" s="18" t="str">
        <f>_xlfn.CONCAT(Table1[[#This Row],[date]]," ", Table1[[#This Row],[month]]," ",Table1[[#This Row],[year]])</f>
        <v>21 Aug 1974</v>
      </c>
      <c r="P1123">
        <f t="shared" si="37"/>
        <v>48</v>
      </c>
    </row>
    <row r="1124" spans="1:16" x14ac:dyDescent="0.3">
      <c r="A1124" s="9" t="s">
        <v>1154</v>
      </c>
      <c r="B1124" s="7">
        <v>1971</v>
      </c>
      <c r="C1124" s="7" t="s">
        <v>34</v>
      </c>
      <c r="D1124" s="7">
        <v>6</v>
      </c>
      <c r="E1124" s="7">
        <v>0</v>
      </c>
      <c r="F1124" s="21">
        <v>9264.7999999999993</v>
      </c>
      <c r="G1124" s="7" t="s">
        <v>10</v>
      </c>
      <c r="H1124" s="7" t="s">
        <v>15</v>
      </c>
      <c r="I1124" s="7" t="s">
        <v>41</v>
      </c>
      <c r="J1124">
        <f t="shared" si="36"/>
        <v>1983</v>
      </c>
      <c r="K1124" s="7"/>
      <c r="L1124" s="7"/>
      <c r="M1124" s="7"/>
      <c r="O1124" s="18" t="str">
        <f>_xlfn.CONCAT(Table1[[#This Row],[date]]," ", Table1[[#This Row],[month]]," ",Table1[[#This Row],[year]])</f>
        <v>6 Aug 1971</v>
      </c>
      <c r="P1124">
        <f t="shared" si="37"/>
        <v>51</v>
      </c>
    </row>
    <row r="1125" spans="1:16" x14ac:dyDescent="0.3">
      <c r="A1125" s="9" t="s">
        <v>1155</v>
      </c>
      <c r="B1125" s="7">
        <v>1973</v>
      </c>
      <c r="C1125" s="7" t="s">
        <v>36</v>
      </c>
      <c r="D1125" s="7">
        <v>27</v>
      </c>
      <c r="E1125" s="7">
        <v>1</v>
      </c>
      <c r="F1125" s="21">
        <v>9282.48</v>
      </c>
      <c r="G1125" s="7" t="s">
        <v>11</v>
      </c>
      <c r="H1125" s="7" t="s">
        <v>10</v>
      </c>
      <c r="I1125" s="7" t="s">
        <v>167</v>
      </c>
      <c r="J1125">
        <f t="shared" si="36"/>
        <v>1983</v>
      </c>
      <c r="K1125" s="7"/>
      <c r="L1125" s="7"/>
      <c r="M1125" s="7"/>
      <c r="O1125" s="18" t="str">
        <f>_xlfn.CONCAT(Table1[[#This Row],[date]]," ", Table1[[#This Row],[month]]," ",Table1[[#This Row],[year]])</f>
        <v>27 Oct 1973</v>
      </c>
      <c r="P1125">
        <f t="shared" si="37"/>
        <v>49</v>
      </c>
    </row>
    <row r="1126" spans="1:16" x14ac:dyDescent="0.3">
      <c r="A1126" s="9" t="s">
        <v>1156</v>
      </c>
      <c r="B1126" s="7">
        <v>1971</v>
      </c>
      <c r="C1126" s="7" t="s">
        <v>9</v>
      </c>
      <c r="D1126" s="7">
        <v>2</v>
      </c>
      <c r="E1126" s="7">
        <v>0</v>
      </c>
      <c r="F1126" s="21">
        <v>9283.56</v>
      </c>
      <c r="G1126" s="7" t="s">
        <v>10</v>
      </c>
      <c r="H1126" s="7" t="s">
        <v>11</v>
      </c>
      <c r="I1126" s="7" t="s">
        <v>12</v>
      </c>
      <c r="J1126">
        <f t="shared" si="36"/>
        <v>1983</v>
      </c>
      <c r="K1126" s="7"/>
      <c r="L1126" s="7"/>
      <c r="M1126" s="7"/>
      <c r="O1126" s="18" t="str">
        <f>_xlfn.CONCAT(Table1[[#This Row],[date]]," ", Table1[[#This Row],[month]]," ",Table1[[#This Row],[year]])</f>
        <v>2 Jul 1971</v>
      </c>
      <c r="P1126">
        <f t="shared" si="37"/>
        <v>51</v>
      </c>
    </row>
    <row r="1127" spans="1:16" x14ac:dyDescent="0.3">
      <c r="A1127" s="9" t="s">
        <v>1157</v>
      </c>
      <c r="B1127" s="7">
        <v>1969</v>
      </c>
      <c r="C1127" s="7" t="s">
        <v>14</v>
      </c>
      <c r="D1127" s="7">
        <v>26</v>
      </c>
      <c r="E1127" s="7">
        <v>0</v>
      </c>
      <c r="F1127" s="21">
        <v>9285.8700000000008</v>
      </c>
      <c r="G1127" s="7" t="s">
        <v>10</v>
      </c>
      <c r="H1127" s="7" t="s">
        <v>11</v>
      </c>
      <c r="I1127" s="7" t="s">
        <v>12</v>
      </c>
      <c r="J1127">
        <f t="shared" si="36"/>
        <v>1983</v>
      </c>
      <c r="K1127" s="7"/>
      <c r="L1127" s="7"/>
      <c r="M1127" s="7"/>
      <c r="O1127" s="18" t="str">
        <f>_xlfn.CONCAT(Table1[[#This Row],[date]]," ", Table1[[#This Row],[month]]," ",Table1[[#This Row],[year]])</f>
        <v>26 Nov 1969</v>
      </c>
      <c r="P1127">
        <f t="shared" si="37"/>
        <v>53</v>
      </c>
    </row>
    <row r="1128" spans="1:16" x14ac:dyDescent="0.3">
      <c r="A1128" s="9" t="s">
        <v>1158</v>
      </c>
      <c r="B1128" s="7">
        <v>1973</v>
      </c>
      <c r="C1128" s="7" t="s">
        <v>36</v>
      </c>
      <c r="D1128" s="7">
        <v>16</v>
      </c>
      <c r="E1128" s="7">
        <v>1</v>
      </c>
      <c r="F1128" s="21">
        <v>9288.0300000000007</v>
      </c>
      <c r="G1128" s="7" t="s">
        <v>10</v>
      </c>
      <c r="H1128" s="7" t="s">
        <v>11</v>
      </c>
      <c r="I1128" s="7" t="s">
        <v>169</v>
      </c>
      <c r="J1128">
        <f t="shared" si="36"/>
        <v>1983</v>
      </c>
      <c r="K1128" s="7"/>
      <c r="L1128" s="7"/>
      <c r="M1128" s="7"/>
      <c r="O1128" s="18" t="str">
        <f>_xlfn.CONCAT(Table1[[#This Row],[date]]," ", Table1[[#This Row],[month]]," ",Table1[[#This Row],[year]])</f>
        <v>16 Oct 1973</v>
      </c>
      <c r="P1128">
        <f t="shared" si="37"/>
        <v>49</v>
      </c>
    </row>
    <row r="1129" spans="1:16" x14ac:dyDescent="0.3">
      <c r="A1129" s="9" t="s">
        <v>1159</v>
      </c>
      <c r="B1129" s="7">
        <v>1973</v>
      </c>
      <c r="C1129" s="7" t="s">
        <v>19</v>
      </c>
      <c r="D1129" s="7">
        <v>18</v>
      </c>
      <c r="E1129" s="7">
        <v>1</v>
      </c>
      <c r="F1129" s="21">
        <v>9290.14</v>
      </c>
      <c r="G1129" s="7" t="s">
        <v>11</v>
      </c>
      <c r="H1129" s="7" t="s">
        <v>11</v>
      </c>
      <c r="I1129" s="7" t="s">
        <v>167</v>
      </c>
      <c r="J1129">
        <f t="shared" si="36"/>
        <v>1983</v>
      </c>
      <c r="K1129" s="7"/>
      <c r="L1129" s="7"/>
      <c r="M1129" s="7"/>
      <c r="O1129" s="18" t="str">
        <f>_xlfn.CONCAT(Table1[[#This Row],[date]]," ", Table1[[#This Row],[month]]," ",Table1[[#This Row],[year]])</f>
        <v>18 Sep 1973</v>
      </c>
      <c r="P1129">
        <f t="shared" si="37"/>
        <v>49</v>
      </c>
    </row>
    <row r="1130" spans="1:16" x14ac:dyDescent="0.3">
      <c r="A1130" s="9" t="s">
        <v>1160</v>
      </c>
      <c r="B1130" s="7">
        <v>1976</v>
      </c>
      <c r="C1130" s="7" t="s">
        <v>14</v>
      </c>
      <c r="D1130" s="7">
        <v>3</v>
      </c>
      <c r="E1130" s="7">
        <v>3</v>
      </c>
      <c r="F1130" s="21">
        <v>9301.89</v>
      </c>
      <c r="G1130" s="7" t="s">
        <v>10</v>
      </c>
      <c r="H1130" s="7" t="s">
        <v>15</v>
      </c>
      <c r="I1130" s="7" t="s">
        <v>22</v>
      </c>
      <c r="J1130">
        <f t="shared" si="36"/>
        <v>1983</v>
      </c>
      <c r="K1130" s="7"/>
      <c r="L1130" s="7"/>
      <c r="M1130" s="7"/>
      <c r="O1130" s="18" t="str">
        <f>_xlfn.CONCAT(Table1[[#This Row],[date]]," ", Table1[[#This Row],[month]]," ",Table1[[#This Row],[year]])</f>
        <v>3 Nov 1976</v>
      </c>
      <c r="P1130">
        <f t="shared" si="37"/>
        <v>46</v>
      </c>
    </row>
    <row r="1131" spans="1:16" x14ac:dyDescent="0.3">
      <c r="A1131" s="9" t="s">
        <v>1161</v>
      </c>
      <c r="B1131" s="7">
        <v>1973</v>
      </c>
      <c r="C1131" s="7" t="s">
        <v>36</v>
      </c>
      <c r="D1131" s="7">
        <v>16</v>
      </c>
      <c r="E1131" s="7">
        <v>2</v>
      </c>
      <c r="F1131" s="21">
        <v>9304.7000000000007</v>
      </c>
      <c r="G1131" s="7" t="s">
        <v>11</v>
      </c>
      <c r="H1131" s="7" t="s">
        <v>11</v>
      </c>
      <c r="I1131" s="7" t="s">
        <v>12</v>
      </c>
      <c r="J1131">
        <f t="shared" si="36"/>
        <v>1983</v>
      </c>
      <c r="K1131" s="7"/>
      <c r="L1131" s="7"/>
      <c r="M1131" s="7"/>
      <c r="O1131" s="18" t="str">
        <f>_xlfn.CONCAT(Table1[[#This Row],[date]]," ", Table1[[#This Row],[month]]," ",Table1[[#This Row],[year]])</f>
        <v>16 Oct 1973</v>
      </c>
      <c r="P1131">
        <f t="shared" si="37"/>
        <v>49</v>
      </c>
    </row>
    <row r="1132" spans="1:16" x14ac:dyDescent="0.3">
      <c r="A1132" s="9" t="s">
        <v>1162</v>
      </c>
      <c r="B1132" s="7">
        <v>1963</v>
      </c>
      <c r="C1132" s="7" t="s">
        <v>17</v>
      </c>
      <c r="D1132" s="7">
        <v>8</v>
      </c>
      <c r="E1132" s="7">
        <v>0</v>
      </c>
      <c r="F1132" s="21">
        <v>9310.81</v>
      </c>
      <c r="G1132" s="7" t="s">
        <v>11</v>
      </c>
      <c r="H1132" s="7" t="s">
        <v>15</v>
      </c>
      <c r="I1132" s="7" t="s">
        <v>12</v>
      </c>
      <c r="J1132">
        <f t="shared" si="36"/>
        <v>1983</v>
      </c>
      <c r="K1132" s="7"/>
      <c r="L1132" s="7"/>
      <c r="M1132" s="7"/>
      <c r="O1132" s="18" t="str">
        <f>_xlfn.CONCAT(Table1[[#This Row],[date]]," ", Table1[[#This Row],[month]]," ",Table1[[#This Row],[year]])</f>
        <v>8 Jun 1963</v>
      </c>
      <c r="P1132">
        <f t="shared" si="37"/>
        <v>60</v>
      </c>
    </row>
    <row r="1133" spans="1:16" x14ac:dyDescent="0.3">
      <c r="A1133" s="9" t="s">
        <v>1163</v>
      </c>
      <c r="B1133" s="7">
        <v>1977</v>
      </c>
      <c r="C1133" s="7" t="s">
        <v>36</v>
      </c>
      <c r="D1133" s="7">
        <v>12</v>
      </c>
      <c r="E1133" s="7">
        <v>2</v>
      </c>
      <c r="F1133" s="21">
        <v>9315.41</v>
      </c>
      <c r="G1133" s="7" t="s">
        <v>10</v>
      </c>
      <c r="H1133" s="7" t="s">
        <v>15</v>
      </c>
      <c r="I1133" s="7" t="s">
        <v>246</v>
      </c>
      <c r="J1133">
        <f t="shared" si="36"/>
        <v>1983</v>
      </c>
      <c r="K1133" s="7"/>
      <c r="L1133" s="7"/>
      <c r="M1133" s="7"/>
      <c r="O1133" s="18" t="str">
        <f>_xlfn.CONCAT(Table1[[#This Row],[date]]," ", Table1[[#This Row],[month]]," ",Table1[[#This Row],[year]])</f>
        <v>12 Oct 1977</v>
      </c>
      <c r="P1133">
        <f t="shared" si="37"/>
        <v>45</v>
      </c>
    </row>
    <row r="1134" spans="1:16" x14ac:dyDescent="0.3">
      <c r="A1134" s="9" t="s">
        <v>1164</v>
      </c>
      <c r="B1134" s="7">
        <v>1988</v>
      </c>
      <c r="C1134" s="7" t="s">
        <v>9</v>
      </c>
      <c r="D1134" s="7">
        <v>9</v>
      </c>
      <c r="E1134" s="7">
        <v>3</v>
      </c>
      <c r="F1134" s="21">
        <v>9320.26</v>
      </c>
      <c r="G1134" s="7" t="s">
        <v>10</v>
      </c>
      <c r="H1134" s="7" t="s">
        <v>15</v>
      </c>
      <c r="I1134" s="7" t="s">
        <v>22</v>
      </c>
      <c r="J1134">
        <f t="shared" si="36"/>
        <v>1983</v>
      </c>
      <c r="K1134" s="7"/>
      <c r="L1134" s="7"/>
      <c r="M1134" s="7"/>
      <c r="O1134" s="18" t="str">
        <f>_xlfn.CONCAT(Table1[[#This Row],[date]]," ", Table1[[#This Row],[month]]," ",Table1[[#This Row],[year]])</f>
        <v>9 Jul 1988</v>
      </c>
      <c r="P1134">
        <f t="shared" si="37"/>
        <v>34</v>
      </c>
    </row>
    <row r="1135" spans="1:16" x14ac:dyDescent="0.3">
      <c r="A1135" s="9" t="s">
        <v>1165</v>
      </c>
      <c r="B1135" s="7">
        <v>1996</v>
      </c>
      <c r="C1135" s="7" t="s">
        <v>36</v>
      </c>
      <c r="D1135" s="7">
        <v>12</v>
      </c>
      <c r="E1135" s="7">
        <v>0</v>
      </c>
      <c r="F1135" s="21">
        <v>9338.61</v>
      </c>
      <c r="G1135" s="7" t="s">
        <v>10</v>
      </c>
      <c r="H1135" s="7" t="s">
        <v>15</v>
      </c>
      <c r="I1135" s="7" t="s">
        <v>534</v>
      </c>
      <c r="J1135">
        <f t="shared" si="36"/>
        <v>1983</v>
      </c>
      <c r="K1135" s="7"/>
      <c r="L1135" s="7"/>
      <c r="M1135" s="7"/>
      <c r="O1135" s="18" t="str">
        <f>_xlfn.CONCAT(Table1[[#This Row],[date]]," ", Table1[[#This Row],[month]]," ",Table1[[#This Row],[year]])</f>
        <v>12 Oct 1996</v>
      </c>
      <c r="P1135">
        <f t="shared" si="37"/>
        <v>26</v>
      </c>
    </row>
    <row r="1136" spans="1:16" x14ac:dyDescent="0.3">
      <c r="A1136" s="9" t="s">
        <v>1166</v>
      </c>
      <c r="B1136" s="7">
        <v>1988</v>
      </c>
      <c r="C1136" s="7" t="s">
        <v>9</v>
      </c>
      <c r="D1136" s="7">
        <v>1</v>
      </c>
      <c r="E1136" s="7">
        <v>3</v>
      </c>
      <c r="F1136" s="21">
        <v>9344.2000000000007</v>
      </c>
      <c r="G1136" s="7" t="s">
        <v>10</v>
      </c>
      <c r="H1136" s="7" t="s">
        <v>15</v>
      </c>
      <c r="I1136" s="7" t="s">
        <v>299</v>
      </c>
      <c r="J1136">
        <f t="shared" si="36"/>
        <v>1983</v>
      </c>
      <c r="K1136" s="7"/>
      <c r="L1136" s="7"/>
      <c r="M1136" s="7"/>
      <c r="O1136" s="18" t="str">
        <f>_xlfn.CONCAT(Table1[[#This Row],[date]]," ", Table1[[#This Row],[month]]," ",Table1[[#This Row],[year]])</f>
        <v>1 Jul 1988</v>
      </c>
      <c r="P1136">
        <f t="shared" si="37"/>
        <v>34</v>
      </c>
    </row>
    <row r="1137" spans="1:16" x14ac:dyDescent="0.3">
      <c r="A1137" s="9" t="s">
        <v>1167</v>
      </c>
      <c r="B1137" s="7">
        <v>1971</v>
      </c>
      <c r="C1137" s="7" t="s">
        <v>36</v>
      </c>
      <c r="D1137" s="7">
        <v>8</v>
      </c>
      <c r="E1137" s="7">
        <v>0</v>
      </c>
      <c r="F1137" s="21">
        <v>9361.33</v>
      </c>
      <c r="G1137" s="7" t="s">
        <v>11</v>
      </c>
      <c r="H1137" s="7" t="s">
        <v>15</v>
      </c>
      <c r="I1137" s="7" t="s">
        <v>167</v>
      </c>
      <c r="J1137">
        <f t="shared" si="36"/>
        <v>1983</v>
      </c>
      <c r="K1137" s="7"/>
      <c r="L1137" s="7"/>
      <c r="M1137" s="7"/>
      <c r="O1137" s="18" t="str">
        <f>_xlfn.CONCAT(Table1[[#This Row],[date]]," ", Table1[[#This Row],[month]]," ",Table1[[#This Row],[year]])</f>
        <v>8 Oct 1971</v>
      </c>
      <c r="P1137">
        <f t="shared" si="37"/>
        <v>51</v>
      </c>
    </row>
    <row r="1138" spans="1:16" x14ac:dyDescent="0.3">
      <c r="A1138" s="9" t="s">
        <v>1168</v>
      </c>
      <c r="B1138" s="7">
        <v>1969</v>
      </c>
      <c r="C1138" s="7" t="s">
        <v>14</v>
      </c>
      <c r="D1138" s="7">
        <v>24</v>
      </c>
      <c r="E1138" s="7">
        <v>0</v>
      </c>
      <c r="F1138" s="21">
        <v>9377.4500000000007</v>
      </c>
      <c r="G1138" s="7" t="s">
        <v>10</v>
      </c>
      <c r="H1138" s="7" t="s">
        <v>11</v>
      </c>
      <c r="I1138" s="7" t="s">
        <v>12</v>
      </c>
      <c r="J1138">
        <f t="shared" si="36"/>
        <v>1983</v>
      </c>
      <c r="K1138" s="7"/>
      <c r="L1138" s="7"/>
      <c r="M1138" s="7"/>
      <c r="O1138" s="18" t="str">
        <f>_xlfn.CONCAT(Table1[[#This Row],[date]]," ", Table1[[#This Row],[month]]," ",Table1[[#This Row],[year]])</f>
        <v>24 Nov 1969</v>
      </c>
      <c r="P1138">
        <f t="shared" si="37"/>
        <v>53</v>
      </c>
    </row>
    <row r="1139" spans="1:16" x14ac:dyDescent="0.3">
      <c r="A1139" s="9" t="s">
        <v>1169</v>
      </c>
      <c r="B1139" s="7">
        <v>1971</v>
      </c>
      <c r="C1139" s="7" t="s">
        <v>14</v>
      </c>
      <c r="D1139" s="7">
        <v>26</v>
      </c>
      <c r="E1139" s="7">
        <v>1</v>
      </c>
      <c r="F1139" s="21">
        <v>9377.9</v>
      </c>
      <c r="G1139" s="7" t="s">
        <v>10</v>
      </c>
      <c r="H1139" s="7" t="s">
        <v>15</v>
      </c>
      <c r="I1139" s="7" t="s">
        <v>12</v>
      </c>
      <c r="J1139">
        <f t="shared" si="36"/>
        <v>1983</v>
      </c>
      <c r="K1139" s="7"/>
      <c r="L1139" s="7"/>
      <c r="M1139" s="7"/>
      <c r="O1139" s="18" t="str">
        <f>_xlfn.CONCAT(Table1[[#This Row],[date]]," ", Table1[[#This Row],[month]]," ",Table1[[#This Row],[year]])</f>
        <v>26 Nov 1971</v>
      </c>
      <c r="P1139">
        <f t="shared" si="37"/>
        <v>51</v>
      </c>
    </row>
    <row r="1140" spans="1:16" x14ac:dyDescent="0.3">
      <c r="A1140" s="9" t="s">
        <v>1170</v>
      </c>
      <c r="B1140" s="7">
        <v>1975</v>
      </c>
      <c r="C1140" s="7" t="s">
        <v>29</v>
      </c>
      <c r="D1140" s="7">
        <v>2</v>
      </c>
      <c r="E1140" s="7">
        <v>1</v>
      </c>
      <c r="F1140" s="21">
        <v>9380.75</v>
      </c>
      <c r="G1140" s="7" t="s">
        <v>10</v>
      </c>
      <c r="H1140" s="7" t="s">
        <v>10</v>
      </c>
      <c r="I1140" s="7" t="s">
        <v>246</v>
      </c>
      <c r="J1140">
        <f t="shared" si="36"/>
        <v>1983</v>
      </c>
      <c r="K1140" s="7"/>
      <c r="L1140" s="7"/>
      <c r="M1140" s="7"/>
      <c r="O1140" s="18" t="str">
        <f>_xlfn.CONCAT(Table1[[#This Row],[date]]," ", Table1[[#This Row],[month]]," ",Table1[[#This Row],[year]])</f>
        <v>2 Dec 1975</v>
      </c>
      <c r="P1140">
        <f t="shared" si="37"/>
        <v>47</v>
      </c>
    </row>
    <row r="1141" spans="1:16" x14ac:dyDescent="0.3">
      <c r="A1141" s="9" t="s">
        <v>1171</v>
      </c>
      <c r="B1141" s="7">
        <v>1971</v>
      </c>
      <c r="C1141" s="7" t="s">
        <v>29</v>
      </c>
      <c r="D1141" s="7">
        <v>29</v>
      </c>
      <c r="E1141" s="7">
        <v>1</v>
      </c>
      <c r="F1141" s="21">
        <v>9386.16</v>
      </c>
      <c r="G1141" s="7" t="s">
        <v>11</v>
      </c>
      <c r="H1141" s="7" t="s">
        <v>10</v>
      </c>
      <c r="I1141" s="7" t="s">
        <v>12</v>
      </c>
      <c r="J1141">
        <f t="shared" si="36"/>
        <v>1983</v>
      </c>
      <c r="K1141" s="7"/>
      <c r="L1141" s="7"/>
      <c r="M1141" s="7"/>
      <c r="O1141" s="18" t="str">
        <f>_xlfn.CONCAT(Table1[[#This Row],[date]]," ", Table1[[#This Row],[month]]," ",Table1[[#This Row],[year]])</f>
        <v>29 Dec 1971</v>
      </c>
      <c r="P1141">
        <f t="shared" si="37"/>
        <v>51</v>
      </c>
    </row>
    <row r="1142" spans="1:16" x14ac:dyDescent="0.3">
      <c r="A1142" s="9" t="s">
        <v>1172</v>
      </c>
      <c r="B1142" s="7">
        <v>1971</v>
      </c>
      <c r="C1142" s="7" t="s">
        <v>36</v>
      </c>
      <c r="D1142" s="7">
        <v>20</v>
      </c>
      <c r="E1142" s="7">
        <v>1</v>
      </c>
      <c r="F1142" s="21">
        <v>9391.35</v>
      </c>
      <c r="G1142" s="7" t="s">
        <v>11</v>
      </c>
      <c r="H1142" s="7" t="s">
        <v>11</v>
      </c>
      <c r="I1142" s="7" t="s">
        <v>41</v>
      </c>
      <c r="J1142">
        <f t="shared" si="36"/>
        <v>1983</v>
      </c>
      <c r="K1142" s="7"/>
      <c r="L1142" s="7"/>
      <c r="M1142" s="7"/>
      <c r="O1142" s="18" t="str">
        <f>_xlfn.CONCAT(Table1[[#This Row],[date]]," ", Table1[[#This Row],[month]]," ",Table1[[#This Row],[year]])</f>
        <v>20 Oct 1971</v>
      </c>
      <c r="P1142">
        <f t="shared" si="37"/>
        <v>51</v>
      </c>
    </row>
    <row r="1143" spans="1:16" x14ac:dyDescent="0.3">
      <c r="A1143" s="9" t="s">
        <v>1173</v>
      </c>
      <c r="B1143" s="7">
        <v>1976</v>
      </c>
      <c r="C1143" s="7" t="s">
        <v>36</v>
      </c>
      <c r="D1143" s="7">
        <v>17</v>
      </c>
      <c r="E1143" s="7">
        <v>2</v>
      </c>
      <c r="F1143" s="21">
        <v>9411.01</v>
      </c>
      <c r="G1143" s="7" t="s">
        <v>10</v>
      </c>
      <c r="H1143" s="7" t="s">
        <v>11</v>
      </c>
      <c r="I1143" s="7" t="s">
        <v>246</v>
      </c>
      <c r="J1143">
        <f t="shared" si="36"/>
        <v>1983</v>
      </c>
      <c r="K1143" s="7"/>
      <c r="L1143" s="7"/>
      <c r="M1143" s="7"/>
      <c r="O1143" s="18" t="str">
        <f>_xlfn.CONCAT(Table1[[#This Row],[date]]," ", Table1[[#This Row],[month]]," ",Table1[[#This Row],[year]])</f>
        <v>17 Oct 1976</v>
      </c>
      <c r="P1143">
        <f t="shared" si="37"/>
        <v>46</v>
      </c>
    </row>
    <row r="1144" spans="1:16" x14ac:dyDescent="0.3">
      <c r="A1144" s="9" t="s">
        <v>1174</v>
      </c>
      <c r="B1144" s="7">
        <v>1976</v>
      </c>
      <c r="C1144" s="7" t="s">
        <v>36</v>
      </c>
      <c r="D1144" s="7">
        <v>30</v>
      </c>
      <c r="E1144" s="7">
        <v>3</v>
      </c>
      <c r="F1144" s="21">
        <v>9414.92</v>
      </c>
      <c r="G1144" s="7" t="s">
        <v>10</v>
      </c>
      <c r="H1144" s="7" t="s">
        <v>10</v>
      </c>
      <c r="I1144" s="7" t="s">
        <v>41</v>
      </c>
      <c r="J1144">
        <f t="shared" si="36"/>
        <v>1983</v>
      </c>
      <c r="K1144" s="7"/>
      <c r="L1144" s="7"/>
      <c r="M1144" s="7"/>
      <c r="O1144" s="18" t="str">
        <f>_xlfn.CONCAT(Table1[[#This Row],[date]]," ", Table1[[#This Row],[month]]," ",Table1[[#This Row],[year]])</f>
        <v>30 Oct 1976</v>
      </c>
      <c r="P1144">
        <f t="shared" si="37"/>
        <v>46</v>
      </c>
    </row>
    <row r="1145" spans="1:16" x14ac:dyDescent="0.3">
      <c r="A1145" s="9" t="s">
        <v>1175</v>
      </c>
      <c r="B1145" s="7">
        <v>1976</v>
      </c>
      <c r="C1145" s="7" t="s">
        <v>14</v>
      </c>
      <c r="D1145" s="7">
        <v>3</v>
      </c>
      <c r="E1145" s="7">
        <v>2</v>
      </c>
      <c r="F1145" s="21">
        <v>9432.93</v>
      </c>
      <c r="G1145" s="7" t="s">
        <v>10</v>
      </c>
      <c r="H1145" s="7" t="s">
        <v>15</v>
      </c>
      <c r="I1145" s="7" t="s">
        <v>246</v>
      </c>
      <c r="J1145">
        <f t="shared" si="36"/>
        <v>1983</v>
      </c>
      <c r="K1145" s="7"/>
      <c r="L1145" s="7"/>
      <c r="M1145" s="7"/>
      <c r="O1145" s="18" t="str">
        <f>_xlfn.CONCAT(Table1[[#This Row],[date]]," ", Table1[[#This Row],[month]]," ",Table1[[#This Row],[year]])</f>
        <v>3 Nov 1976</v>
      </c>
      <c r="P1145">
        <f t="shared" si="37"/>
        <v>46</v>
      </c>
    </row>
    <row r="1146" spans="1:16" x14ac:dyDescent="0.3">
      <c r="A1146" s="9" t="s">
        <v>1176</v>
      </c>
      <c r="B1146" s="7">
        <v>1974</v>
      </c>
      <c r="C1146" s="7" t="s">
        <v>14</v>
      </c>
      <c r="D1146" s="7">
        <v>27</v>
      </c>
      <c r="E1146" s="7">
        <v>1</v>
      </c>
      <c r="F1146" s="21">
        <v>9447.25</v>
      </c>
      <c r="G1146" s="7" t="s">
        <v>10</v>
      </c>
      <c r="H1146" s="7" t="s">
        <v>15</v>
      </c>
      <c r="I1146" s="7" t="s">
        <v>246</v>
      </c>
      <c r="J1146">
        <f t="shared" si="36"/>
        <v>1983</v>
      </c>
      <c r="K1146" s="7"/>
      <c r="L1146" s="7"/>
      <c r="M1146" s="7"/>
      <c r="O1146" s="18" t="str">
        <f>_xlfn.CONCAT(Table1[[#This Row],[date]]," ", Table1[[#This Row],[month]]," ",Table1[[#This Row],[year]])</f>
        <v>27 Nov 1974</v>
      </c>
      <c r="P1146">
        <f t="shared" si="37"/>
        <v>48</v>
      </c>
    </row>
    <row r="1147" spans="1:16" x14ac:dyDescent="0.3">
      <c r="A1147" s="9" t="s">
        <v>1177</v>
      </c>
      <c r="B1147" s="7">
        <v>1974</v>
      </c>
      <c r="C1147" s="7" t="s">
        <v>17</v>
      </c>
      <c r="D1147" s="7">
        <v>8</v>
      </c>
      <c r="E1147" s="7">
        <v>1</v>
      </c>
      <c r="F1147" s="21">
        <v>9447.3799999999992</v>
      </c>
      <c r="G1147" s="7" t="s">
        <v>10</v>
      </c>
      <c r="H1147" s="7" t="s">
        <v>11</v>
      </c>
      <c r="I1147" s="7" t="s">
        <v>246</v>
      </c>
      <c r="J1147">
        <f t="shared" si="36"/>
        <v>1983</v>
      </c>
      <c r="K1147" s="7"/>
      <c r="L1147" s="7"/>
      <c r="M1147" s="7"/>
      <c r="O1147" s="18" t="str">
        <f>_xlfn.CONCAT(Table1[[#This Row],[date]]," ", Table1[[#This Row],[month]]," ",Table1[[#This Row],[year]])</f>
        <v>8 Jun 1974</v>
      </c>
      <c r="P1147">
        <f t="shared" si="37"/>
        <v>49</v>
      </c>
    </row>
    <row r="1148" spans="1:16" x14ac:dyDescent="0.3">
      <c r="A1148" s="9" t="s">
        <v>1178</v>
      </c>
      <c r="B1148" s="7">
        <v>1987</v>
      </c>
      <c r="C1148" s="7" t="s">
        <v>14</v>
      </c>
      <c r="D1148" s="7">
        <v>14</v>
      </c>
      <c r="E1148" s="7">
        <v>3</v>
      </c>
      <c r="F1148" s="21">
        <v>9448.42</v>
      </c>
      <c r="G1148" s="7" t="s">
        <v>10</v>
      </c>
      <c r="H1148" s="7" t="s">
        <v>11</v>
      </c>
      <c r="I1148" s="7" t="s">
        <v>299</v>
      </c>
      <c r="J1148">
        <f t="shared" si="36"/>
        <v>1983</v>
      </c>
      <c r="K1148" s="7"/>
      <c r="L1148" s="7"/>
      <c r="M1148" s="7"/>
      <c r="O1148" s="18" t="str">
        <f>_xlfn.CONCAT(Table1[[#This Row],[date]]," ", Table1[[#This Row],[month]]," ",Table1[[#This Row],[year]])</f>
        <v>14 Nov 1987</v>
      </c>
      <c r="P1148">
        <f t="shared" si="37"/>
        <v>35</v>
      </c>
    </row>
    <row r="1149" spans="1:16" x14ac:dyDescent="0.3">
      <c r="A1149" s="9" t="s">
        <v>1179</v>
      </c>
      <c r="B1149" s="7">
        <v>1979</v>
      </c>
      <c r="C1149" s="7" t="s">
        <v>9</v>
      </c>
      <c r="D1149" s="7">
        <v>17</v>
      </c>
      <c r="E1149" s="7">
        <v>2</v>
      </c>
      <c r="F1149" s="21">
        <v>9453.92</v>
      </c>
      <c r="G1149" s="7" t="s">
        <v>10</v>
      </c>
      <c r="H1149" s="7" t="s">
        <v>10</v>
      </c>
      <c r="I1149" s="7" t="s">
        <v>299</v>
      </c>
      <c r="J1149">
        <f t="shared" si="36"/>
        <v>1983</v>
      </c>
      <c r="K1149" s="7"/>
      <c r="L1149" s="7"/>
      <c r="M1149" s="7"/>
      <c r="O1149" s="18" t="str">
        <f>_xlfn.CONCAT(Table1[[#This Row],[date]]," ", Table1[[#This Row],[month]]," ",Table1[[#This Row],[year]])</f>
        <v>17 Jul 1979</v>
      </c>
      <c r="P1149">
        <f t="shared" si="37"/>
        <v>43</v>
      </c>
    </row>
    <row r="1150" spans="1:16" x14ac:dyDescent="0.3">
      <c r="A1150" s="9" t="s">
        <v>1180</v>
      </c>
      <c r="B1150" s="7">
        <v>1969</v>
      </c>
      <c r="C1150" s="7" t="s">
        <v>17</v>
      </c>
      <c r="D1150" s="7">
        <v>4</v>
      </c>
      <c r="E1150" s="7">
        <v>0</v>
      </c>
      <c r="F1150" s="21">
        <v>9487.64</v>
      </c>
      <c r="G1150" s="7" t="s">
        <v>10</v>
      </c>
      <c r="H1150" s="7" t="s">
        <v>10</v>
      </c>
      <c r="I1150" s="7" t="s">
        <v>12</v>
      </c>
      <c r="J1150">
        <f t="shared" si="36"/>
        <v>1983</v>
      </c>
      <c r="K1150" s="7"/>
      <c r="L1150" s="7"/>
      <c r="M1150" s="7"/>
      <c r="O1150" s="18" t="str">
        <f>_xlfn.CONCAT(Table1[[#This Row],[date]]," ", Table1[[#This Row],[month]]," ",Table1[[#This Row],[year]])</f>
        <v>4 Jun 1969</v>
      </c>
      <c r="P1150">
        <f t="shared" si="37"/>
        <v>54</v>
      </c>
    </row>
    <row r="1151" spans="1:16" x14ac:dyDescent="0.3">
      <c r="A1151" s="9" t="s">
        <v>1181</v>
      </c>
      <c r="B1151" s="7">
        <v>1976</v>
      </c>
      <c r="C1151" s="7" t="s">
        <v>14</v>
      </c>
      <c r="D1151" s="7">
        <v>28</v>
      </c>
      <c r="E1151" s="7">
        <v>3</v>
      </c>
      <c r="F1151" s="21">
        <v>9500.57</v>
      </c>
      <c r="G1151" s="7" t="s">
        <v>10</v>
      </c>
      <c r="H1151" s="7" t="s">
        <v>11</v>
      </c>
      <c r="I1151" s="7" t="s">
        <v>355</v>
      </c>
      <c r="J1151">
        <f t="shared" si="36"/>
        <v>1983</v>
      </c>
      <c r="K1151" s="7"/>
      <c r="L1151" s="7"/>
      <c r="M1151" s="7"/>
      <c r="O1151" s="18" t="str">
        <f>_xlfn.CONCAT(Table1[[#This Row],[date]]," ", Table1[[#This Row],[month]]," ",Table1[[#This Row],[year]])</f>
        <v>28 Nov 1976</v>
      </c>
      <c r="P1151">
        <f t="shared" si="37"/>
        <v>46</v>
      </c>
    </row>
    <row r="1152" spans="1:16" x14ac:dyDescent="0.3">
      <c r="A1152" s="9" t="s">
        <v>1182</v>
      </c>
      <c r="B1152" s="7">
        <v>1969</v>
      </c>
      <c r="C1152" s="7" t="s">
        <v>34</v>
      </c>
      <c r="D1152" s="7">
        <v>24</v>
      </c>
      <c r="E1152" s="7">
        <v>0</v>
      </c>
      <c r="F1152" s="21">
        <v>9504.31</v>
      </c>
      <c r="G1152" s="7" t="s">
        <v>11</v>
      </c>
      <c r="H1152" s="7" t="s">
        <v>10</v>
      </c>
      <c r="I1152" s="7" t="s">
        <v>12</v>
      </c>
      <c r="J1152">
        <f t="shared" si="36"/>
        <v>1983</v>
      </c>
      <c r="K1152" s="7"/>
      <c r="L1152" s="7"/>
      <c r="M1152" s="7"/>
      <c r="O1152" s="18" t="str">
        <f>_xlfn.CONCAT(Table1[[#This Row],[date]]," ", Table1[[#This Row],[month]]," ",Table1[[#This Row],[year]])</f>
        <v>24 Aug 1969</v>
      </c>
      <c r="P1152">
        <f t="shared" si="37"/>
        <v>53</v>
      </c>
    </row>
    <row r="1153" spans="1:16" x14ac:dyDescent="0.3">
      <c r="A1153" s="9" t="s">
        <v>1183</v>
      </c>
      <c r="B1153" s="7">
        <v>1992</v>
      </c>
      <c r="C1153" s="7" t="s">
        <v>34</v>
      </c>
      <c r="D1153" s="7">
        <v>22</v>
      </c>
      <c r="E1153" s="7">
        <v>0</v>
      </c>
      <c r="F1153" s="21">
        <v>9507.68</v>
      </c>
      <c r="G1153" s="7" t="s">
        <v>10</v>
      </c>
      <c r="H1153" s="7" t="s">
        <v>15</v>
      </c>
      <c r="I1153" s="7" t="s">
        <v>22</v>
      </c>
      <c r="J1153">
        <f t="shared" si="36"/>
        <v>1983</v>
      </c>
      <c r="K1153" s="7"/>
      <c r="L1153" s="7"/>
      <c r="M1153" s="7"/>
      <c r="O1153" s="18" t="str">
        <f>_xlfn.CONCAT(Table1[[#This Row],[date]]," ", Table1[[#This Row],[month]]," ",Table1[[#This Row],[year]])</f>
        <v>22 Aug 1992</v>
      </c>
      <c r="P1153">
        <f t="shared" si="37"/>
        <v>30</v>
      </c>
    </row>
    <row r="1154" spans="1:16" x14ac:dyDescent="0.3">
      <c r="A1154" s="9" t="s">
        <v>1184</v>
      </c>
      <c r="B1154" s="7">
        <v>1971</v>
      </c>
      <c r="C1154" s="7" t="s">
        <v>14</v>
      </c>
      <c r="D1154" s="7">
        <v>29</v>
      </c>
      <c r="E1154" s="7">
        <v>0</v>
      </c>
      <c r="F1154" s="21">
        <v>9528.9</v>
      </c>
      <c r="G1154" s="7" t="s">
        <v>10</v>
      </c>
      <c r="H1154" s="7" t="s">
        <v>10</v>
      </c>
      <c r="I1154" s="7" t="s">
        <v>41</v>
      </c>
      <c r="J1154">
        <f t="shared" ref="J1154:J1217" si="38">ROUND(AVERAGE(B:B),0)</f>
        <v>1983</v>
      </c>
      <c r="K1154" s="7"/>
      <c r="L1154" s="7"/>
      <c r="M1154" s="7"/>
      <c r="O1154" s="18" t="str">
        <f>_xlfn.CONCAT(Table1[[#This Row],[date]]," ", Table1[[#This Row],[month]]," ",Table1[[#This Row],[year]])</f>
        <v>29 Nov 1971</v>
      </c>
      <c r="P1154">
        <f t="shared" si="37"/>
        <v>51</v>
      </c>
    </row>
    <row r="1155" spans="1:16" x14ac:dyDescent="0.3">
      <c r="A1155" s="9" t="s">
        <v>1185</v>
      </c>
      <c r="B1155" s="7">
        <v>1973</v>
      </c>
      <c r="C1155" s="7" t="s">
        <v>29</v>
      </c>
      <c r="D1155" s="7">
        <v>21</v>
      </c>
      <c r="E1155" s="7">
        <v>0</v>
      </c>
      <c r="F1155" s="21">
        <v>9538.65</v>
      </c>
      <c r="G1155" s="7" t="s">
        <v>10</v>
      </c>
      <c r="H1155" s="7" t="s">
        <v>11</v>
      </c>
      <c r="I1155" s="7" t="s">
        <v>299</v>
      </c>
      <c r="J1155">
        <f t="shared" si="38"/>
        <v>1983</v>
      </c>
      <c r="K1155" s="7"/>
      <c r="L1155" s="7"/>
      <c r="M1155" s="7"/>
      <c r="O1155" s="18" t="str">
        <f>_xlfn.CONCAT(Table1[[#This Row],[date]]," ", Table1[[#This Row],[month]]," ",Table1[[#This Row],[year]])</f>
        <v>21 Dec 1973</v>
      </c>
      <c r="P1155">
        <f t="shared" ref="P1155:P1218" si="39">DATEDIF(O1155,"8-6-2023","y")</f>
        <v>49</v>
      </c>
    </row>
    <row r="1156" spans="1:16" x14ac:dyDescent="0.3">
      <c r="A1156" s="9" t="s">
        <v>1186</v>
      </c>
      <c r="B1156" s="7">
        <v>1975</v>
      </c>
      <c r="C1156" s="7" t="s">
        <v>9</v>
      </c>
      <c r="D1156" s="7">
        <v>28</v>
      </c>
      <c r="E1156" s="7">
        <v>1</v>
      </c>
      <c r="F1156" s="21">
        <v>9540.17</v>
      </c>
      <c r="G1156" s="7" t="s">
        <v>10</v>
      </c>
      <c r="H1156" s="7" t="s">
        <v>10</v>
      </c>
      <c r="I1156" s="7" t="s">
        <v>246</v>
      </c>
      <c r="J1156">
        <f t="shared" si="38"/>
        <v>1983</v>
      </c>
      <c r="K1156" s="7"/>
      <c r="L1156" s="7"/>
      <c r="M1156" s="7"/>
      <c r="O1156" s="18" t="str">
        <f>_xlfn.CONCAT(Table1[[#This Row],[date]]," ", Table1[[#This Row],[month]]," ",Table1[[#This Row],[year]])</f>
        <v>28 Jul 1975</v>
      </c>
      <c r="P1156">
        <f t="shared" si="39"/>
        <v>47</v>
      </c>
    </row>
    <row r="1157" spans="1:16" x14ac:dyDescent="0.3">
      <c r="A1157" s="9" t="s">
        <v>1187</v>
      </c>
      <c r="B1157" s="7">
        <v>1972</v>
      </c>
      <c r="C1157" s="7" t="s">
        <v>19</v>
      </c>
      <c r="D1157" s="7">
        <v>22</v>
      </c>
      <c r="E1157" s="7">
        <v>0</v>
      </c>
      <c r="F1157" s="21">
        <v>9541.7000000000007</v>
      </c>
      <c r="G1157" s="7" t="s">
        <v>10</v>
      </c>
      <c r="H1157" s="7" t="s">
        <v>15</v>
      </c>
      <c r="I1157" s="7" t="s">
        <v>246</v>
      </c>
      <c r="J1157">
        <f t="shared" si="38"/>
        <v>1983</v>
      </c>
      <c r="K1157" s="7"/>
      <c r="L1157" s="7"/>
      <c r="M1157" s="7"/>
      <c r="O1157" s="18" t="str">
        <f>_xlfn.CONCAT(Table1[[#This Row],[date]]," ", Table1[[#This Row],[month]]," ",Table1[[#This Row],[year]])</f>
        <v>22 Sep 1972</v>
      </c>
      <c r="P1157">
        <f t="shared" si="39"/>
        <v>50</v>
      </c>
    </row>
    <row r="1158" spans="1:16" x14ac:dyDescent="0.3">
      <c r="A1158" s="9" t="s">
        <v>1188</v>
      </c>
      <c r="B1158" s="7">
        <v>1972</v>
      </c>
      <c r="C1158" s="7" t="s">
        <v>19</v>
      </c>
      <c r="D1158" s="7">
        <v>22</v>
      </c>
      <c r="E1158" s="7">
        <v>1</v>
      </c>
      <c r="F1158" s="21">
        <v>9549.57</v>
      </c>
      <c r="G1158" s="7" t="s">
        <v>10</v>
      </c>
      <c r="H1158" s="7" t="s">
        <v>15</v>
      </c>
      <c r="I1158" s="7" t="s">
        <v>12</v>
      </c>
      <c r="J1158">
        <f t="shared" si="38"/>
        <v>1983</v>
      </c>
      <c r="K1158" s="7"/>
      <c r="L1158" s="7"/>
      <c r="M1158" s="7"/>
      <c r="O1158" s="18" t="str">
        <f>_xlfn.CONCAT(Table1[[#This Row],[date]]," ", Table1[[#This Row],[month]]," ",Table1[[#This Row],[year]])</f>
        <v>22 Sep 1972</v>
      </c>
      <c r="P1158">
        <f t="shared" si="39"/>
        <v>50</v>
      </c>
    </row>
    <row r="1159" spans="1:16" x14ac:dyDescent="0.3">
      <c r="A1159" s="9" t="s">
        <v>1189</v>
      </c>
      <c r="B1159" s="7">
        <v>1974</v>
      </c>
      <c r="C1159" s="7" t="s">
        <v>34</v>
      </c>
      <c r="D1159" s="7">
        <v>14</v>
      </c>
      <c r="E1159" s="7">
        <v>3</v>
      </c>
      <c r="F1159" s="21">
        <v>9563.0300000000007</v>
      </c>
      <c r="G1159" s="7" t="s">
        <v>11</v>
      </c>
      <c r="H1159" s="7" t="s">
        <v>15</v>
      </c>
      <c r="I1159" s="7" t="s">
        <v>41</v>
      </c>
      <c r="J1159">
        <f t="shared" si="38"/>
        <v>1983</v>
      </c>
      <c r="K1159" s="7"/>
      <c r="L1159" s="7"/>
      <c r="M1159" s="7"/>
      <c r="O1159" s="18" t="str">
        <f>_xlfn.CONCAT(Table1[[#This Row],[date]]," ", Table1[[#This Row],[month]]," ",Table1[[#This Row],[year]])</f>
        <v>14 Aug 1974</v>
      </c>
      <c r="P1159">
        <f t="shared" si="39"/>
        <v>48</v>
      </c>
    </row>
    <row r="1160" spans="1:16" x14ac:dyDescent="0.3">
      <c r="A1160" s="9" t="s">
        <v>1190</v>
      </c>
      <c r="B1160" s="7">
        <v>1973</v>
      </c>
      <c r="C1160" s="7" t="s">
        <v>29</v>
      </c>
      <c r="D1160" s="7">
        <v>1</v>
      </c>
      <c r="E1160" s="7">
        <v>1</v>
      </c>
      <c r="F1160" s="21">
        <v>9566.99</v>
      </c>
      <c r="G1160" s="7" t="s">
        <v>10</v>
      </c>
      <c r="H1160" s="7" t="s">
        <v>15</v>
      </c>
      <c r="I1160" s="7" t="s">
        <v>22</v>
      </c>
      <c r="J1160">
        <f t="shared" si="38"/>
        <v>1983</v>
      </c>
      <c r="K1160" s="7"/>
      <c r="L1160" s="7"/>
      <c r="M1160" s="7"/>
      <c r="O1160" s="18" t="str">
        <f>_xlfn.CONCAT(Table1[[#This Row],[date]]," ", Table1[[#This Row],[month]]," ",Table1[[#This Row],[year]])</f>
        <v>1 Dec 1973</v>
      </c>
      <c r="P1160">
        <f t="shared" si="39"/>
        <v>49</v>
      </c>
    </row>
    <row r="1161" spans="1:16" x14ac:dyDescent="0.3">
      <c r="A1161" s="9" t="s">
        <v>1191</v>
      </c>
      <c r="B1161" s="7">
        <v>1966</v>
      </c>
      <c r="C1161" s="7" t="s">
        <v>29</v>
      </c>
      <c r="D1161" s="7">
        <v>4</v>
      </c>
      <c r="E1161" s="7">
        <v>0</v>
      </c>
      <c r="F1161" s="21">
        <v>9582.5400000000009</v>
      </c>
      <c r="G1161" s="7" t="s">
        <v>11</v>
      </c>
      <c r="H1161" s="7" t="s">
        <v>10</v>
      </c>
      <c r="I1161" s="7" t="s">
        <v>12</v>
      </c>
      <c r="J1161">
        <f t="shared" si="38"/>
        <v>1983</v>
      </c>
      <c r="K1161" s="7"/>
      <c r="L1161" s="7"/>
      <c r="M1161" s="7"/>
      <c r="O1161" s="18" t="str">
        <f>_xlfn.CONCAT(Table1[[#This Row],[date]]," ", Table1[[#This Row],[month]]," ",Table1[[#This Row],[year]])</f>
        <v>4 Dec 1966</v>
      </c>
      <c r="P1161">
        <f t="shared" si="39"/>
        <v>56</v>
      </c>
    </row>
    <row r="1162" spans="1:16" x14ac:dyDescent="0.3">
      <c r="A1162" s="9" t="s">
        <v>1192</v>
      </c>
      <c r="B1162" s="7">
        <v>1973</v>
      </c>
      <c r="C1162" s="7" t="s">
        <v>14</v>
      </c>
      <c r="D1162" s="7">
        <v>28</v>
      </c>
      <c r="E1162" s="7">
        <v>1</v>
      </c>
      <c r="F1162" s="21">
        <v>9583.89</v>
      </c>
      <c r="G1162" s="7" t="s">
        <v>10</v>
      </c>
      <c r="H1162" s="7" t="s">
        <v>11</v>
      </c>
      <c r="I1162" s="7" t="s">
        <v>22</v>
      </c>
      <c r="J1162">
        <f t="shared" si="38"/>
        <v>1983</v>
      </c>
      <c r="K1162" s="7"/>
      <c r="L1162" s="7"/>
      <c r="M1162" s="7"/>
      <c r="O1162" s="18" t="str">
        <f>_xlfn.CONCAT(Table1[[#This Row],[date]]," ", Table1[[#This Row],[month]]," ",Table1[[#This Row],[year]])</f>
        <v>28 Nov 1973</v>
      </c>
      <c r="P1162">
        <f t="shared" si="39"/>
        <v>49</v>
      </c>
    </row>
    <row r="1163" spans="1:16" x14ac:dyDescent="0.3">
      <c r="A1163" s="9" t="s">
        <v>1193</v>
      </c>
      <c r="B1163" s="7">
        <v>1981</v>
      </c>
      <c r="C1163" s="7" t="s">
        <v>36</v>
      </c>
      <c r="D1163" s="7">
        <v>18</v>
      </c>
      <c r="E1163" s="7">
        <v>1</v>
      </c>
      <c r="F1163" s="21">
        <v>9584.0400000000009</v>
      </c>
      <c r="G1163" s="7" t="s">
        <v>10</v>
      </c>
      <c r="H1163" s="7" t="s">
        <v>15</v>
      </c>
      <c r="I1163" s="7" t="s">
        <v>299</v>
      </c>
      <c r="J1163">
        <f t="shared" si="38"/>
        <v>1983</v>
      </c>
      <c r="K1163" s="7"/>
      <c r="L1163" s="7"/>
      <c r="M1163" s="7"/>
      <c r="O1163" s="18" t="str">
        <f>_xlfn.CONCAT(Table1[[#This Row],[date]]," ", Table1[[#This Row],[month]]," ",Table1[[#This Row],[year]])</f>
        <v>18 Oct 1981</v>
      </c>
      <c r="P1163">
        <f t="shared" si="39"/>
        <v>41</v>
      </c>
    </row>
    <row r="1164" spans="1:16" x14ac:dyDescent="0.3">
      <c r="A1164" s="9" t="s">
        <v>1194</v>
      </c>
      <c r="B1164" s="7">
        <v>1964</v>
      </c>
      <c r="C1164" s="7" t="s">
        <v>29</v>
      </c>
      <c r="D1164" s="7">
        <v>15</v>
      </c>
      <c r="E1164" s="7">
        <v>0</v>
      </c>
      <c r="F1164" s="21">
        <v>9597.6299999999992</v>
      </c>
      <c r="G1164" s="7" t="s">
        <v>11</v>
      </c>
      <c r="H1164" s="7" t="s">
        <v>11</v>
      </c>
      <c r="I1164" s="7" t="s">
        <v>12</v>
      </c>
      <c r="J1164">
        <f t="shared" si="38"/>
        <v>1983</v>
      </c>
      <c r="K1164" s="7"/>
      <c r="L1164" s="7"/>
      <c r="M1164" s="7"/>
      <c r="O1164" s="18" t="str">
        <f>_xlfn.CONCAT(Table1[[#This Row],[date]]," ", Table1[[#This Row],[month]]," ",Table1[[#This Row],[year]])</f>
        <v>15 Dec 1964</v>
      </c>
      <c r="P1164">
        <f t="shared" si="39"/>
        <v>58</v>
      </c>
    </row>
    <row r="1165" spans="1:16" x14ac:dyDescent="0.3">
      <c r="A1165" s="9" t="s">
        <v>1195</v>
      </c>
      <c r="B1165" s="7">
        <v>1972</v>
      </c>
      <c r="C1165" s="7" t="s">
        <v>29</v>
      </c>
      <c r="D1165" s="7">
        <v>27</v>
      </c>
      <c r="E1165" s="7">
        <v>1</v>
      </c>
      <c r="F1165" s="21">
        <v>9617.66</v>
      </c>
      <c r="G1165" s="7" t="s">
        <v>11</v>
      </c>
      <c r="H1165" s="7" t="s">
        <v>11</v>
      </c>
      <c r="I1165" s="7" t="s">
        <v>167</v>
      </c>
      <c r="J1165">
        <f t="shared" si="38"/>
        <v>1983</v>
      </c>
      <c r="K1165" s="7"/>
      <c r="L1165" s="7"/>
      <c r="M1165" s="7"/>
      <c r="O1165" s="18" t="str">
        <f>_xlfn.CONCAT(Table1[[#This Row],[date]]," ", Table1[[#This Row],[month]]," ",Table1[[#This Row],[year]])</f>
        <v>27 Dec 1972</v>
      </c>
      <c r="P1165">
        <f t="shared" si="39"/>
        <v>50</v>
      </c>
    </row>
    <row r="1166" spans="1:16" x14ac:dyDescent="0.3">
      <c r="A1166" s="9" t="s">
        <v>1196</v>
      </c>
      <c r="B1166" s="7">
        <v>1982</v>
      </c>
      <c r="C1166" s="7" t="s">
        <v>34</v>
      </c>
      <c r="D1166" s="7">
        <v>29</v>
      </c>
      <c r="E1166" s="7">
        <v>3</v>
      </c>
      <c r="F1166" s="21">
        <v>9619.18</v>
      </c>
      <c r="G1166" s="7" t="s">
        <v>10</v>
      </c>
      <c r="H1166" s="7" t="s">
        <v>15</v>
      </c>
      <c r="I1166" s="7" t="s">
        <v>199</v>
      </c>
      <c r="J1166">
        <f t="shared" si="38"/>
        <v>1983</v>
      </c>
      <c r="K1166" s="7"/>
      <c r="L1166" s="7"/>
      <c r="M1166" s="7"/>
      <c r="O1166" s="18" t="str">
        <f>_xlfn.CONCAT(Table1[[#This Row],[date]]," ", Table1[[#This Row],[month]]," ",Table1[[#This Row],[year]])</f>
        <v>29 Aug 1982</v>
      </c>
      <c r="P1166">
        <f t="shared" si="39"/>
        <v>40</v>
      </c>
    </row>
    <row r="1167" spans="1:16" x14ac:dyDescent="0.3">
      <c r="A1167" s="9" t="s">
        <v>1197</v>
      </c>
      <c r="B1167" s="7">
        <v>1975</v>
      </c>
      <c r="C1167" s="7" t="s">
        <v>36</v>
      </c>
      <c r="D1167" s="7">
        <v>29</v>
      </c>
      <c r="E1167" s="7">
        <v>3</v>
      </c>
      <c r="F1167" s="21">
        <v>9620.33</v>
      </c>
      <c r="G1167" s="7" t="s">
        <v>11</v>
      </c>
      <c r="H1167" s="7" t="s">
        <v>11</v>
      </c>
      <c r="I1167" s="7" t="s">
        <v>22</v>
      </c>
      <c r="J1167">
        <f t="shared" si="38"/>
        <v>1983</v>
      </c>
      <c r="K1167" s="7"/>
      <c r="L1167" s="7"/>
      <c r="M1167" s="7"/>
      <c r="O1167" s="18" t="str">
        <f>_xlfn.CONCAT(Table1[[#This Row],[date]]," ", Table1[[#This Row],[month]]," ",Table1[[#This Row],[year]])</f>
        <v>29 Oct 1975</v>
      </c>
      <c r="P1167">
        <f t="shared" si="39"/>
        <v>47</v>
      </c>
    </row>
    <row r="1168" spans="1:16" x14ac:dyDescent="0.3">
      <c r="A1168" s="9" t="s">
        <v>1198</v>
      </c>
      <c r="B1168" s="7">
        <v>1970</v>
      </c>
      <c r="C1168" s="7" t="s">
        <v>29</v>
      </c>
      <c r="D1168" s="7">
        <v>16</v>
      </c>
      <c r="E1168" s="7">
        <v>0</v>
      </c>
      <c r="F1168" s="21">
        <v>9625.92</v>
      </c>
      <c r="G1168" s="7" t="s">
        <v>10</v>
      </c>
      <c r="H1168" s="7" t="s">
        <v>11</v>
      </c>
      <c r="I1168" s="7" t="s">
        <v>41</v>
      </c>
      <c r="J1168">
        <f t="shared" si="38"/>
        <v>1983</v>
      </c>
      <c r="K1168" s="7"/>
      <c r="L1168" s="7"/>
      <c r="M1168" s="7"/>
      <c r="O1168" s="18" t="str">
        <f>_xlfn.CONCAT(Table1[[#This Row],[date]]," ", Table1[[#This Row],[month]]," ",Table1[[#This Row],[year]])</f>
        <v>16 Dec 1970</v>
      </c>
      <c r="P1168">
        <f t="shared" si="39"/>
        <v>52</v>
      </c>
    </row>
    <row r="1169" spans="1:16" x14ac:dyDescent="0.3">
      <c r="A1169" s="9" t="s">
        <v>1199</v>
      </c>
      <c r="B1169" s="7">
        <v>1998</v>
      </c>
      <c r="C1169" s="7" t="s">
        <v>17</v>
      </c>
      <c r="D1169" s="7">
        <v>23</v>
      </c>
      <c r="E1169" s="7">
        <v>0</v>
      </c>
      <c r="F1169" s="21">
        <v>9628.7900000000009</v>
      </c>
      <c r="G1169" s="7" t="s">
        <v>10</v>
      </c>
      <c r="H1169" s="7" t="s">
        <v>10</v>
      </c>
      <c r="I1169" s="7" t="s">
        <v>534</v>
      </c>
      <c r="J1169">
        <f t="shared" si="38"/>
        <v>1983</v>
      </c>
      <c r="K1169" s="7"/>
      <c r="L1169" s="7"/>
      <c r="M1169" s="7"/>
      <c r="O1169" s="18" t="str">
        <f>_xlfn.CONCAT(Table1[[#This Row],[date]]," ", Table1[[#This Row],[month]]," ",Table1[[#This Row],[year]])</f>
        <v>23 Jun 1998</v>
      </c>
      <c r="P1169">
        <f t="shared" si="39"/>
        <v>24</v>
      </c>
    </row>
    <row r="1170" spans="1:16" x14ac:dyDescent="0.3">
      <c r="A1170" s="9" t="s">
        <v>1200</v>
      </c>
      <c r="B1170" s="7">
        <v>1979</v>
      </c>
      <c r="C1170" s="7" t="s">
        <v>29</v>
      </c>
      <c r="D1170" s="7">
        <v>19</v>
      </c>
      <c r="E1170" s="7">
        <v>2</v>
      </c>
      <c r="F1170" s="21">
        <v>9630.2999999999993</v>
      </c>
      <c r="G1170" s="7" t="s">
        <v>10</v>
      </c>
      <c r="H1170" s="7" t="s">
        <v>10</v>
      </c>
      <c r="I1170" s="7" t="s">
        <v>299</v>
      </c>
      <c r="J1170">
        <f t="shared" si="38"/>
        <v>1983</v>
      </c>
      <c r="K1170" s="7"/>
      <c r="L1170" s="7"/>
      <c r="M1170" s="7"/>
      <c r="O1170" s="18" t="str">
        <f>_xlfn.CONCAT(Table1[[#This Row],[date]]," ", Table1[[#This Row],[month]]," ",Table1[[#This Row],[year]])</f>
        <v>19 Dec 1979</v>
      </c>
      <c r="P1170">
        <f t="shared" si="39"/>
        <v>43</v>
      </c>
    </row>
    <row r="1171" spans="1:16" x14ac:dyDescent="0.3">
      <c r="A1171" s="9" t="s">
        <v>1201</v>
      </c>
      <c r="B1171" s="7">
        <v>1972</v>
      </c>
      <c r="C1171" s="7" t="s">
        <v>36</v>
      </c>
      <c r="D1171" s="7">
        <v>23</v>
      </c>
      <c r="E1171" s="7">
        <v>2</v>
      </c>
      <c r="F1171" s="21">
        <v>9630.4</v>
      </c>
      <c r="G1171" s="7" t="s">
        <v>10</v>
      </c>
      <c r="H1171" s="7" t="s">
        <v>10</v>
      </c>
      <c r="I1171" s="7" t="s">
        <v>41</v>
      </c>
      <c r="J1171">
        <f t="shared" si="38"/>
        <v>1983</v>
      </c>
      <c r="K1171" s="7"/>
      <c r="L1171" s="7"/>
      <c r="M1171" s="7"/>
      <c r="O1171" s="18" t="str">
        <f>_xlfn.CONCAT(Table1[[#This Row],[date]]," ", Table1[[#This Row],[month]]," ",Table1[[#This Row],[year]])</f>
        <v>23 Oct 1972</v>
      </c>
      <c r="P1171">
        <f t="shared" si="39"/>
        <v>50</v>
      </c>
    </row>
    <row r="1172" spans="1:16" x14ac:dyDescent="0.3">
      <c r="A1172" s="9" t="s">
        <v>1202</v>
      </c>
      <c r="B1172" s="7">
        <v>1968</v>
      </c>
      <c r="C1172" s="7" t="s">
        <v>17</v>
      </c>
      <c r="D1172" s="7">
        <v>22</v>
      </c>
      <c r="E1172" s="7">
        <v>0</v>
      </c>
      <c r="F1172" s="21">
        <v>9630.91</v>
      </c>
      <c r="G1172" s="7" t="s">
        <v>11</v>
      </c>
      <c r="H1172" s="7" t="s">
        <v>10</v>
      </c>
      <c r="I1172" s="7" t="s">
        <v>12</v>
      </c>
      <c r="J1172">
        <f t="shared" si="38"/>
        <v>1983</v>
      </c>
      <c r="K1172" s="7"/>
      <c r="L1172" s="7"/>
      <c r="M1172" s="7"/>
      <c r="O1172" s="18" t="str">
        <f>_xlfn.CONCAT(Table1[[#This Row],[date]]," ", Table1[[#This Row],[month]]," ",Table1[[#This Row],[year]])</f>
        <v>22 Jun 1968</v>
      </c>
      <c r="P1172">
        <f t="shared" si="39"/>
        <v>54</v>
      </c>
    </row>
    <row r="1173" spans="1:16" x14ac:dyDescent="0.3">
      <c r="A1173" s="9" t="s">
        <v>1203</v>
      </c>
      <c r="B1173" s="7">
        <v>1970</v>
      </c>
      <c r="C1173" s="7" t="s">
        <v>19</v>
      </c>
      <c r="D1173" s="7">
        <v>30</v>
      </c>
      <c r="E1173" s="7">
        <v>0</v>
      </c>
      <c r="F1173" s="21">
        <v>9634.5400000000009</v>
      </c>
      <c r="G1173" s="7" t="s">
        <v>10</v>
      </c>
      <c r="H1173" s="7" t="s">
        <v>10</v>
      </c>
      <c r="I1173" s="7" t="s">
        <v>41</v>
      </c>
      <c r="J1173">
        <f t="shared" si="38"/>
        <v>1983</v>
      </c>
      <c r="K1173" s="7"/>
      <c r="L1173" s="7"/>
      <c r="M1173" s="7"/>
      <c r="O1173" s="18" t="str">
        <f>_xlfn.CONCAT(Table1[[#This Row],[date]]," ", Table1[[#This Row],[month]]," ",Table1[[#This Row],[year]])</f>
        <v>30 Sep 1970</v>
      </c>
      <c r="P1173">
        <f t="shared" si="39"/>
        <v>52</v>
      </c>
    </row>
    <row r="1174" spans="1:16" x14ac:dyDescent="0.3">
      <c r="A1174" s="9" t="s">
        <v>1204</v>
      </c>
      <c r="B1174" s="7">
        <v>1971</v>
      </c>
      <c r="C1174" s="7" t="s">
        <v>9</v>
      </c>
      <c r="D1174" s="7">
        <v>19</v>
      </c>
      <c r="E1174" s="7">
        <v>0</v>
      </c>
      <c r="F1174" s="21">
        <v>9644.25</v>
      </c>
      <c r="G1174" s="7" t="s">
        <v>10</v>
      </c>
      <c r="H1174" s="7" t="s">
        <v>15</v>
      </c>
      <c r="I1174" s="7" t="s">
        <v>22</v>
      </c>
      <c r="J1174">
        <f t="shared" si="38"/>
        <v>1983</v>
      </c>
      <c r="K1174" s="7"/>
      <c r="L1174" s="7"/>
      <c r="M1174" s="7"/>
      <c r="O1174" s="18" t="str">
        <f>_xlfn.CONCAT(Table1[[#This Row],[date]]," ", Table1[[#This Row],[month]]," ",Table1[[#This Row],[year]])</f>
        <v>19 Jul 1971</v>
      </c>
      <c r="P1174">
        <f t="shared" si="39"/>
        <v>51</v>
      </c>
    </row>
    <row r="1175" spans="1:16" x14ac:dyDescent="0.3">
      <c r="A1175" s="9" t="s">
        <v>1205</v>
      </c>
      <c r="B1175" s="7">
        <v>1974</v>
      </c>
      <c r="C1175" s="7" t="s">
        <v>9</v>
      </c>
      <c r="D1175" s="7">
        <v>8</v>
      </c>
      <c r="E1175" s="7">
        <v>0</v>
      </c>
      <c r="F1175" s="21">
        <v>9653.81</v>
      </c>
      <c r="G1175" s="7" t="s">
        <v>10</v>
      </c>
      <c r="H1175" s="7" t="s">
        <v>10</v>
      </c>
      <c r="I1175" s="7" t="s">
        <v>41</v>
      </c>
      <c r="J1175">
        <f t="shared" si="38"/>
        <v>1983</v>
      </c>
      <c r="K1175" s="7"/>
      <c r="L1175" s="7"/>
      <c r="M1175" s="7"/>
      <c r="O1175" s="18" t="str">
        <f>_xlfn.CONCAT(Table1[[#This Row],[date]]," ", Table1[[#This Row],[month]]," ",Table1[[#This Row],[year]])</f>
        <v>8 Jul 1974</v>
      </c>
      <c r="P1175">
        <f t="shared" si="39"/>
        <v>48</v>
      </c>
    </row>
    <row r="1176" spans="1:16" x14ac:dyDescent="0.3">
      <c r="A1176" s="9" t="s">
        <v>1206</v>
      </c>
      <c r="B1176" s="7">
        <v>1981</v>
      </c>
      <c r="C1176" s="7" t="s">
        <v>34</v>
      </c>
      <c r="D1176" s="7">
        <v>8</v>
      </c>
      <c r="E1176" s="7">
        <v>1</v>
      </c>
      <c r="F1176" s="21">
        <v>9664.34</v>
      </c>
      <c r="G1176" s="7" t="s">
        <v>10</v>
      </c>
      <c r="H1176" s="7" t="s">
        <v>11</v>
      </c>
      <c r="I1176" s="7" t="s">
        <v>41</v>
      </c>
      <c r="J1176">
        <f t="shared" si="38"/>
        <v>1983</v>
      </c>
      <c r="K1176" s="7"/>
      <c r="L1176" s="7"/>
      <c r="M1176" s="7"/>
      <c r="O1176" s="18" t="str">
        <f>_xlfn.CONCAT(Table1[[#This Row],[date]]," ", Table1[[#This Row],[month]]," ",Table1[[#This Row],[year]])</f>
        <v>8 Aug 1981</v>
      </c>
      <c r="P1176">
        <f t="shared" si="39"/>
        <v>41</v>
      </c>
    </row>
    <row r="1177" spans="1:16" x14ac:dyDescent="0.3">
      <c r="A1177" s="9" t="s">
        <v>1207</v>
      </c>
      <c r="B1177" s="7">
        <v>1966</v>
      </c>
      <c r="C1177" s="7" t="s">
        <v>19</v>
      </c>
      <c r="D1177" s="7">
        <v>16</v>
      </c>
      <c r="E1177" s="7">
        <v>0</v>
      </c>
      <c r="F1177" s="21">
        <v>9684.2900000000009</v>
      </c>
      <c r="G1177" s="7" t="s">
        <v>11</v>
      </c>
      <c r="H1177" s="7" t="s">
        <v>10</v>
      </c>
      <c r="I1177" s="7" t="s">
        <v>12</v>
      </c>
      <c r="J1177">
        <f t="shared" si="38"/>
        <v>1983</v>
      </c>
      <c r="K1177" s="7"/>
      <c r="L1177" s="7"/>
      <c r="M1177" s="7"/>
      <c r="O1177" s="18" t="str">
        <f>_xlfn.CONCAT(Table1[[#This Row],[date]]," ", Table1[[#This Row],[month]]," ",Table1[[#This Row],[year]])</f>
        <v>16 Sep 1966</v>
      </c>
      <c r="P1177">
        <f t="shared" si="39"/>
        <v>56</v>
      </c>
    </row>
    <row r="1178" spans="1:16" x14ac:dyDescent="0.3">
      <c r="A1178" s="9" t="s">
        <v>1208</v>
      </c>
      <c r="B1178" s="7">
        <v>1964</v>
      </c>
      <c r="C1178" s="7" t="s">
        <v>14</v>
      </c>
      <c r="D1178" s="7">
        <v>7</v>
      </c>
      <c r="E1178" s="7">
        <v>0</v>
      </c>
      <c r="F1178" s="21">
        <v>9698.42</v>
      </c>
      <c r="G1178" s="7" t="s">
        <v>11</v>
      </c>
      <c r="H1178" s="7" t="s">
        <v>11</v>
      </c>
      <c r="I1178" s="7" t="s">
        <v>12</v>
      </c>
      <c r="J1178">
        <f t="shared" si="38"/>
        <v>1983</v>
      </c>
      <c r="K1178" s="7"/>
      <c r="L1178" s="7"/>
      <c r="M1178" s="7"/>
      <c r="O1178" s="18" t="str">
        <f>_xlfn.CONCAT(Table1[[#This Row],[date]]," ", Table1[[#This Row],[month]]," ",Table1[[#This Row],[year]])</f>
        <v>7 Nov 1964</v>
      </c>
      <c r="P1178">
        <f t="shared" si="39"/>
        <v>58</v>
      </c>
    </row>
    <row r="1179" spans="1:16" x14ac:dyDescent="0.3">
      <c r="A1179" s="9" t="s">
        <v>1209</v>
      </c>
      <c r="B1179" s="7">
        <v>1977</v>
      </c>
      <c r="C1179" s="7" t="s">
        <v>19</v>
      </c>
      <c r="D1179" s="7">
        <v>19</v>
      </c>
      <c r="E1179" s="7">
        <v>3</v>
      </c>
      <c r="F1179" s="21">
        <v>9704.67</v>
      </c>
      <c r="G1179" s="7" t="s">
        <v>10</v>
      </c>
      <c r="H1179" s="7" t="s">
        <v>11</v>
      </c>
      <c r="I1179" s="7" t="s">
        <v>246</v>
      </c>
      <c r="J1179">
        <f t="shared" si="38"/>
        <v>1983</v>
      </c>
      <c r="K1179" s="7"/>
      <c r="L1179" s="7"/>
      <c r="M1179" s="7"/>
      <c r="O1179" s="18" t="str">
        <f>_xlfn.CONCAT(Table1[[#This Row],[date]]," ", Table1[[#This Row],[month]]," ",Table1[[#This Row],[year]])</f>
        <v>19 Sep 1977</v>
      </c>
      <c r="P1179">
        <f t="shared" si="39"/>
        <v>45</v>
      </c>
    </row>
    <row r="1180" spans="1:16" x14ac:dyDescent="0.3">
      <c r="A1180" s="9" t="s">
        <v>1210</v>
      </c>
      <c r="B1180" s="7">
        <v>1972</v>
      </c>
      <c r="C1180" s="7" t="s">
        <v>9</v>
      </c>
      <c r="D1180" s="7">
        <v>10</v>
      </c>
      <c r="E1180" s="7">
        <v>0</v>
      </c>
      <c r="F1180" s="21">
        <v>9710.7099999999991</v>
      </c>
      <c r="G1180" s="7" t="s">
        <v>10</v>
      </c>
      <c r="H1180" s="7" t="s">
        <v>15</v>
      </c>
      <c r="I1180" s="7" t="s">
        <v>299</v>
      </c>
      <c r="J1180">
        <f t="shared" si="38"/>
        <v>1983</v>
      </c>
      <c r="K1180" s="7"/>
      <c r="L1180" s="7"/>
      <c r="M1180" s="7"/>
      <c r="O1180" s="18" t="str">
        <f>_xlfn.CONCAT(Table1[[#This Row],[date]]," ", Table1[[#This Row],[month]]," ",Table1[[#This Row],[year]])</f>
        <v>10 Jul 1972</v>
      </c>
      <c r="P1180">
        <f t="shared" si="39"/>
        <v>50</v>
      </c>
    </row>
    <row r="1181" spans="1:16" x14ac:dyDescent="0.3">
      <c r="A1181" s="9" t="s">
        <v>1211</v>
      </c>
      <c r="B1181" s="7">
        <v>1975</v>
      </c>
      <c r="C1181" s="7" t="s">
        <v>17</v>
      </c>
      <c r="D1181" s="7">
        <v>27</v>
      </c>
      <c r="E1181" s="7">
        <v>2</v>
      </c>
      <c r="F1181" s="21">
        <v>9715.84</v>
      </c>
      <c r="G1181" s="7" t="s">
        <v>10</v>
      </c>
      <c r="H1181" s="7" t="s">
        <v>15</v>
      </c>
      <c r="I1181" s="7" t="s">
        <v>246</v>
      </c>
      <c r="J1181">
        <f t="shared" si="38"/>
        <v>1983</v>
      </c>
      <c r="K1181" s="7"/>
      <c r="L1181" s="7"/>
      <c r="M1181" s="7"/>
      <c r="O1181" s="18" t="str">
        <f>_xlfn.CONCAT(Table1[[#This Row],[date]]," ", Table1[[#This Row],[month]]," ",Table1[[#This Row],[year]])</f>
        <v>27 Jun 1975</v>
      </c>
      <c r="P1181">
        <f t="shared" si="39"/>
        <v>47</v>
      </c>
    </row>
    <row r="1182" spans="1:16" x14ac:dyDescent="0.3">
      <c r="A1182" s="9" t="s">
        <v>1212</v>
      </c>
      <c r="B1182" s="7">
        <v>1970</v>
      </c>
      <c r="C1182" s="7" t="s">
        <v>19</v>
      </c>
      <c r="D1182" s="7">
        <v>12</v>
      </c>
      <c r="E1182" s="7">
        <v>0</v>
      </c>
      <c r="F1182" s="21">
        <v>9722.77</v>
      </c>
      <c r="G1182" s="7" t="s">
        <v>11</v>
      </c>
      <c r="H1182" s="7" t="s">
        <v>15</v>
      </c>
      <c r="I1182" s="7" t="s">
        <v>167</v>
      </c>
      <c r="J1182">
        <f t="shared" si="38"/>
        <v>1983</v>
      </c>
      <c r="K1182" s="7"/>
      <c r="L1182" s="7"/>
      <c r="M1182" s="7"/>
      <c r="O1182" s="18" t="str">
        <f>_xlfn.CONCAT(Table1[[#This Row],[date]]," ", Table1[[#This Row],[month]]," ",Table1[[#This Row],[year]])</f>
        <v>12 Sep 1970</v>
      </c>
      <c r="P1182">
        <f t="shared" si="39"/>
        <v>52</v>
      </c>
    </row>
    <row r="1183" spans="1:16" x14ac:dyDescent="0.3">
      <c r="A1183" s="9" t="s">
        <v>1213</v>
      </c>
      <c r="B1183" s="7">
        <v>1970</v>
      </c>
      <c r="C1183" s="7" t="s">
        <v>34</v>
      </c>
      <c r="D1183" s="7">
        <v>18</v>
      </c>
      <c r="E1183" s="7">
        <v>1</v>
      </c>
      <c r="F1183" s="21">
        <v>9724.5300000000007</v>
      </c>
      <c r="G1183" s="7" t="s">
        <v>11</v>
      </c>
      <c r="H1183" s="7" t="s">
        <v>15</v>
      </c>
      <c r="I1183" s="7" t="s">
        <v>41</v>
      </c>
      <c r="J1183">
        <f t="shared" si="38"/>
        <v>1983</v>
      </c>
      <c r="K1183" s="7"/>
      <c r="L1183" s="7"/>
      <c r="M1183" s="7"/>
      <c r="O1183" s="18" t="str">
        <f>_xlfn.CONCAT(Table1[[#This Row],[date]]," ", Table1[[#This Row],[month]]," ",Table1[[#This Row],[year]])</f>
        <v>18 Aug 1970</v>
      </c>
      <c r="P1183">
        <f t="shared" si="39"/>
        <v>52</v>
      </c>
    </row>
    <row r="1184" spans="1:16" x14ac:dyDescent="0.3">
      <c r="A1184" s="9" t="s">
        <v>1214</v>
      </c>
      <c r="B1184" s="7">
        <v>1970</v>
      </c>
      <c r="C1184" s="7" t="s">
        <v>9</v>
      </c>
      <c r="D1184" s="7">
        <v>4</v>
      </c>
      <c r="E1184" s="7">
        <v>1</v>
      </c>
      <c r="F1184" s="21">
        <v>9748.91</v>
      </c>
      <c r="G1184" s="7" t="s">
        <v>10</v>
      </c>
      <c r="H1184" s="7" t="s">
        <v>15</v>
      </c>
      <c r="I1184" s="7" t="s">
        <v>12</v>
      </c>
      <c r="J1184">
        <f t="shared" si="38"/>
        <v>1983</v>
      </c>
      <c r="K1184" s="7"/>
      <c r="L1184" s="7"/>
      <c r="M1184" s="7"/>
      <c r="O1184" s="18" t="str">
        <f>_xlfn.CONCAT(Table1[[#This Row],[date]]," ", Table1[[#This Row],[month]]," ",Table1[[#This Row],[year]])</f>
        <v>4 Jul 1970</v>
      </c>
      <c r="P1184">
        <f t="shared" si="39"/>
        <v>52</v>
      </c>
    </row>
    <row r="1185" spans="1:16" x14ac:dyDescent="0.3">
      <c r="A1185" s="9" t="s">
        <v>1215</v>
      </c>
      <c r="B1185" s="7">
        <v>2001</v>
      </c>
      <c r="C1185" s="7" t="s">
        <v>9</v>
      </c>
      <c r="D1185" s="7">
        <v>14</v>
      </c>
      <c r="E1185" s="7">
        <v>0</v>
      </c>
      <c r="F1185" s="21">
        <v>9753.49</v>
      </c>
      <c r="G1185" s="7" t="s">
        <v>10</v>
      </c>
      <c r="H1185" s="7" t="s">
        <v>10</v>
      </c>
      <c r="I1185" s="7" t="s">
        <v>22</v>
      </c>
      <c r="J1185">
        <f t="shared" si="38"/>
        <v>1983</v>
      </c>
      <c r="K1185" s="7"/>
      <c r="L1185" s="7"/>
      <c r="M1185" s="7"/>
      <c r="O1185" s="18" t="str">
        <f>_xlfn.CONCAT(Table1[[#This Row],[date]]," ", Table1[[#This Row],[month]]," ",Table1[[#This Row],[year]])</f>
        <v>14 Jul 2001</v>
      </c>
      <c r="P1185">
        <f t="shared" si="39"/>
        <v>21</v>
      </c>
    </row>
    <row r="1186" spans="1:16" x14ac:dyDescent="0.3">
      <c r="A1186" s="9" t="s">
        <v>1216</v>
      </c>
      <c r="B1186" s="7">
        <v>1965</v>
      </c>
      <c r="C1186" s="7" t="s">
        <v>19</v>
      </c>
      <c r="D1186" s="7">
        <v>5</v>
      </c>
      <c r="E1186" s="7">
        <v>0</v>
      </c>
      <c r="F1186" s="21">
        <v>9764.08</v>
      </c>
      <c r="G1186" s="7" t="s">
        <v>11</v>
      </c>
      <c r="H1186" s="7" t="s">
        <v>15</v>
      </c>
      <c r="I1186" s="7" t="s">
        <v>22</v>
      </c>
      <c r="J1186">
        <f t="shared" si="38"/>
        <v>1983</v>
      </c>
      <c r="K1186" s="7"/>
      <c r="L1186" s="7"/>
      <c r="M1186" s="7"/>
      <c r="O1186" s="18" t="str">
        <f>_xlfn.CONCAT(Table1[[#This Row],[date]]," ", Table1[[#This Row],[month]]," ",Table1[[#This Row],[year]])</f>
        <v>5 Sep 1965</v>
      </c>
      <c r="P1186">
        <f t="shared" si="39"/>
        <v>57</v>
      </c>
    </row>
    <row r="1187" spans="1:16" x14ac:dyDescent="0.3">
      <c r="A1187" s="9" t="s">
        <v>1217</v>
      </c>
      <c r="B1187" s="7">
        <v>1973</v>
      </c>
      <c r="C1187" s="7" t="s">
        <v>9</v>
      </c>
      <c r="D1187" s="7">
        <v>7</v>
      </c>
      <c r="E1187" s="7">
        <v>1</v>
      </c>
      <c r="F1187" s="21">
        <v>9778.35</v>
      </c>
      <c r="G1187" s="7" t="s">
        <v>10</v>
      </c>
      <c r="H1187" s="7" t="s">
        <v>10</v>
      </c>
      <c r="I1187" s="7" t="s">
        <v>246</v>
      </c>
      <c r="J1187">
        <f t="shared" si="38"/>
        <v>1983</v>
      </c>
      <c r="K1187" s="7"/>
      <c r="L1187" s="7"/>
      <c r="M1187" s="7"/>
      <c r="O1187" s="18" t="str">
        <f>_xlfn.CONCAT(Table1[[#This Row],[date]]," ", Table1[[#This Row],[month]]," ",Table1[[#This Row],[year]])</f>
        <v>7 Jul 1973</v>
      </c>
      <c r="P1187">
        <f t="shared" si="39"/>
        <v>49</v>
      </c>
    </row>
    <row r="1188" spans="1:16" x14ac:dyDescent="0.3">
      <c r="A1188" s="9" t="s">
        <v>1218</v>
      </c>
      <c r="B1188" s="7">
        <v>1996</v>
      </c>
      <c r="C1188" s="7" t="s">
        <v>34</v>
      </c>
      <c r="D1188" s="7">
        <v>8</v>
      </c>
      <c r="E1188" s="7">
        <v>0</v>
      </c>
      <c r="F1188" s="21">
        <v>9787.32</v>
      </c>
      <c r="G1188" s="7" t="s">
        <v>10</v>
      </c>
      <c r="H1188" s="7" t="s">
        <v>11</v>
      </c>
      <c r="I1188" s="7" t="s">
        <v>248</v>
      </c>
      <c r="J1188">
        <f t="shared" si="38"/>
        <v>1983</v>
      </c>
      <c r="K1188" s="7"/>
      <c r="L1188" s="7"/>
      <c r="M1188" s="7"/>
      <c r="O1188" s="18" t="str">
        <f>_xlfn.CONCAT(Table1[[#This Row],[date]]," ", Table1[[#This Row],[month]]," ",Table1[[#This Row],[year]])</f>
        <v>8 Aug 1996</v>
      </c>
      <c r="P1188">
        <f t="shared" si="39"/>
        <v>26</v>
      </c>
    </row>
    <row r="1189" spans="1:16" x14ac:dyDescent="0.3">
      <c r="A1189" s="9" t="s">
        <v>1219</v>
      </c>
      <c r="B1189" s="7">
        <v>1977</v>
      </c>
      <c r="C1189" s="7" t="s">
        <v>17</v>
      </c>
      <c r="D1189" s="7">
        <v>7</v>
      </c>
      <c r="E1189" s="7">
        <v>5</v>
      </c>
      <c r="F1189" s="21">
        <v>9788.8700000000008</v>
      </c>
      <c r="G1189" s="7" t="s">
        <v>11</v>
      </c>
      <c r="H1189" s="7" t="s">
        <v>10</v>
      </c>
      <c r="I1189" s="7" t="s">
        <v>12</v>
      </c>
      <c r="J1189">
        <f t="shared" si="38"/>
        <v>1983</v>
      </c>
      <c r="K1189" s="7"/>
      <c r="L1189" s="7"/>
      <c r="M1189" s="7"/>
      <c r="O1189" s="18" t="str">
        <f>_xlfn.CONCAT(Table1[[#This Row],[date]]," ", Table1[[#This Row],[month]]," ",Table1[[#This Row],[year]])</f>
        <v>7 Jun 1977</v>
      </c>
      <c r="P1189">
        <f t="shared" si="39"/>
        <v>46</v>
      </c>
    </row>
    <row r="1190" spans="1:16" x14ac:dyDescent="0.3">
      <c r="A1190" s="9" t="s">
        <v>1220</v>
      </c>
      <c r="B1190" s="7">
        <v>1973</v>
      </c>
      <c r="C1190" s="7" t="s">
        <v>19</v>
      </c>
      <c r="D1190" s="7">
        <v>17</v>
      </c>
      <c r="E1190" s="7">
        <v>2</v>
      </c>
      <c r="F1190" s="21">
        <v>9800.89</v>
      </c>
      <c r="G1190" s="7" t="s">
        <v>10</v>
      </c>
      <c r="H1190" s="7" t="s">
        <v>15</v>
      </c>
      <c r="I1190" s="7" t="s">
        <v>12</v>
      </c>
      <c r="J1190">
        <f t="shared" si="38"/>
        <v>1983</v>
      </c>
      <c r="K1190" s="7"/>
      <c r="L1190" s="7"/>
      <c r="M1190" s="7"/>
      <c r="O1190" s="18" t="str">
        <f>_xlfn.CONCAT(Table1[[#This Row],[date]]," ", Table1[[#This Row],[month]]," ",Table1[[#This Row],[year]])</f>
        <v>17 Sep 1973</v>
      </c>
      <c r="P1190">
        <f t="shared" si="39"/>
        <v>49</v>
      </c>
    </row>
    <row r="1191" spans="1:16" x14ac:dyDescent="0.3">
      <c r="A1191" s="9" t="s">
        <v>1221</v>
      </c>
      <c r="B1191" s="7">
        <v>1972</v>
      </c>
      <c r="C1191" s="7" t="s">
        <v>17</v>
      </c>
      <c r="D1191" s="7">
        <v>28</v>
      </c>
      <c r="E1191" s="7">
        <v>0</v>
      </c>
      <c r="F1191" s="21">
        <v>9819.25</v>
      </c>
      <c r="G1191" s="7" t="s">
        <v>10</v>
      </c>
      <c r="H1191" s="7" t="s">
        <v>10</v>
      </c>
      <c r="I1191" s="7" t="s">
        <v>299</v>
      </c>
      <c r="J1191">
        <f t="shared" si="38"/>
        <v>1983</v>
      </c>
      <c r="K1191" s="7"/>
      <c r="L1191" s="7"/>
      <c r="M1191" s="7"/>
      <c r="O1191" s="18" t="str">
        <f>_xlfn.CONCAT(Table1[[#This Row],[date]]," ", Table1[[#This Row],[month]]," ",Table1[[#This Row],[year]])</f>
        <v>28 Jun 1972</v>
      </c>
      <c r="P1191">
        <f t="shared" si="39"/>
        <v>50</v>
      </c>
    </row>
    <row r="1192" spans="1:16" x14ac:dyDescent="0.3">
      <c r="A1192" s="9" t="s">
        <v>1222</v>
      </c>
      <c r="B1192" s="7">
        <v>1972</v>
      </c>
      <c r="C1192" s="7" t="s">
        <v>19</v>
      </c>
      <c r="D1192" s="7">
        <v>26</v>
      </c>
      <c r="E1192" s="7">
        <v>0</v>
      </c>
      <c r="F1192" s="21">
        <v>9836.2099999999991</v>
      </c>
      <c r="G1192" s="7" t="s">
        <v>10</v>
      </c>
      <c r="H1192" s="7" t="s">
        <v>11</v>
      </c>
      <c r="I1192" s="7" t="s">
        <v>299</v>
      </c>
      <c r="J1192">
        <f t="shared" si="38"/>
        <v>1983</v>
      </c>
      <c r="K1192" s="7"/>
      <c r="L1192" s="7"/>
      <c r="M1192" s="7"/>
      <c r="O1192" s="18" t="str">
        <f>_xlfn.CONCAT(Table1[[#This Row],[date]]," ", Table1[[#This Row],[month]]," ",Table1[[#This Row],[year]])</f>
        <v>26 Sep 1972</v>
      </c>
      <c r="P1192">
        <f t="shared" si="39"/>
        <v>50</v>
      </c>
    </row>
    <row r="1193" spans="1:16" x14ac:dyDescent="0.3">
      <c r="A1193" s="9" t="s">
        <v>1223</v>
      </c>
      <c r="B1193" s="7">
        <v>1992</v>
      </c>
      <c r="C1193" s="7" t="s">
        <v>34</v>
      </c>
      <c r="D1193" s="7">
        <v>13</v>
      </c>
      <c r="E1193" s="7">
        <v>0</v>
      </c>
      <c r="F1193" s="21">
        <v>9844.4500000000007</v>
      </c>
      <c r="G1193" s="7" t="s">
        <v>10</v>
      </c>
      <c r="H1193" s="7" t="s">
        <v>15</v>
      </c>
      <c r="I1193" s="7" t="s">
        <v>22</v>
      </c>
      <c r="J1193">
        <f t="shared" si="38"/>
        <v>1983</v>
      </c>
      <c r="K1193" s="7"/>
      <c r="L1193" s="7"/>
      <c r="M1193" s="7"/>
      <c r="O1193" s="18" t="str">
        <f>_xlfn.CONCAT(Table1[[#This Row],[date]]," ", Table1[[#This Row],[month]]," ",Table1[[#This Row],[year]])</f>
        <v>13 Aug 1992</v>
      </c>
      <c r="P1193">
        <f t="shared" si="39"/>
        <v>30</v>
      </c>
    </row>
    <row r="1194" spans="1:16" x14ac:dyDescent="0.3">
      <c r="A1194" s="9" t="s">
        <v>1224</v>
      </c>
      <c r="B1194" s="7">
        <v>1968</v>
      </c>
      <c r="C1194" s="7" t="s">
        <v>14</v>
      </c>
      <c r="D1194" s="7">
        <v>4</v>
      </c>
      <c r="E1194" s="7">
        <v>0</v>
      </c>
      <c r="F1194" s="21">
        <v>9850.43</v>
      </c>
      <c r="G1194" s="7" t="s">
        <v>11</v>
      </c>
      <c r="H1194" s="7" t="s">
        <v>11</v>
      </c>
      <c r="I1194" s="7" t="s">
        <v>41</v>
      </c>
      <c r="J1194">
        <f t="shared" si="38"/>
        <v>1983</v>
      </c>
      <c r="K1194" s="7"/>
      <c r="L1194" s="7"/>
      <c r="M1194" s="7"/>
      <c r="O1194" s="18" t="str">
        <f>_xlfn.CONCAT(Table1[[#This Row],[date]]," ", Table1[[#This Row],[month]]," ",Table1[[#This Row],[year]])</f>
        <v>4 Nov 1968</v>
      </c>
      <c r="P1194">
        <f t="shared" si="39"/>
        <v>54</v>
      </c>
    </row>
    <row r="1195" spans="1:16" x14ac:dyDescent="0.3">
      <c r="A1195" s="9" t="s">
        <v>1225</v>
      </c>
      <c r="B1195" s="7">
        <v>1971</v>
      </c>
      <c r="C1195" s="7" t="s">
        <v>36</v>
      </c>
      <c r="D1195" s="7">
        <v>23</v>
      </c>
      <c r="E1195" s="7">
        <v>1</v>
      </c>
      <c r="F1195" s="21">
        <v>9855.1299999999992</v>
      </c>
      <c r="G1195" s="7" t="s">
        <v>10</v>
      </c>
      <c r="H1195" s="7" t="s">
        <v>11</v>
      </c>
      <c r="I1195" s="7" t="s">
        <v>12</v>
      </c>
      <c r="J1195">
        <f t="shared" si="38"/>
        <v>1983</v>
      </c>
      <c r="K1195" s="7"/>
      <c r="L1195" s="7"/>
      <c r="M1195" s="7"/>
      <c r="O1195" s="18" t="str">
        <f>_xlfn.CONCAT(Table1[[#This Row],[date]]," ", Table1[[#This Row],[month]]," ",Table1[[#This Row],[year]])</f>
        <v>23 Oct 1971</v>
      </c>
      <c r="P1195">
        <f t="shared" si="39"/>
        <v>51</v>
      </c>
    </row>
    <row r="1196" spans="1:16" x14ac:dyDescent="0.3">
      <c r="A1196" s="9" t="s">
        <v>1226</v>
      </c>
      <c r="B1196" s="7">
        <v>1971</v>
      </c>
      <c r="C1196" s="7" t="s">
        <v>9</v>
      </c>
      <c r="D1196" s="7">
        <v>17</v>
      </c>
      <c r="E1196" s="7">
        <v>1</v>
      </c>
      <c r="F1196" s="21">
        <v>9861.0300000000007</v>
      </c>
      <c r="G1196" s="7" t="s">
        <v>10</v>
      </c>
      <c r="H1196" s="7" t="s">
        <v>10</v>
      </c>
      <c r="I1196" s="7" t="s">
        <v>41</v>
      </c>
      <c r="J1196">
        <f t="shared" si="38"/>
        <v>1983</v>
      </c>
      <c r="K1196" s="7"/>
      <c r="L1196" s="7"/>
      <c r="M1196" s="7"/>
      <c r="O1196" s="18" t="str">
        <f>_xlfn.CONCAT(Table1[[#This Row],[date]]," ", Table1[[#This Row],[month]]," ",Table1[[#This Row],[year]])</f>
        <v>17 Jul 1971</v>
      </c>
      <c r="P1196">
        <f t="shared" si="39"/>
        <v>51</v>
      </c>
    </row>
    <row r="1197" spans="1:16" x14ac:dyDescent="0.3">
      <c r="A1197" s="9" t="s">
        <v>1227</v>
      </c>
      <c r="B1197" s="7">
        <v>1969</v>
      </c>
      <c r="C1197" s="7" t="s">
        <v>36</v>
      </c>
      <c r="D1197" s="7">
        <v>20</v>
      </c>
      <c r="E1197" s="7">
        <v>0</v>
      </c>
      <c r="F1197" s="21">
        <v>9863.4699999999993</v>
      </c>
      <c r="G1197" s="7" t="s">
        <v>11</v>
      </c>
      <c r="H1197" s="7" t="s">
        <v>11</v>
      </c>
      <c r="I1197" s="7" t="s">
        <v>22</v>
      </c>
      <c r="J1197">
        <f t="shared" si="38"/>
        <v>1983</v>
      </c>
      <c r="K1197" s="7"/>
      <c r="L1197" s="7"/>
      <c r="M1197" s="7"/>
      <c r="O1197" s="18" t="str">
        <f>_xlfn.CONCAT(Table1[[#This Row],[date]]," ", Table1[[#This Row],[month]]," ",Table1[[#This Row],[year]])</f>
        <v>20 Oct 1969</v>
      </c>
      <c r="P1197">
        <f t="shared" si="39"/>
        <v>53</v>
      </c>
    </row>
    <row r="1198" spans="1:16" x14ac:dyDescent="0.3">
      <c r="A1198" s="9" t="s">
        <v>1228</v>
      </c>
      <c r="B1198" s="7">
        <v>1971</v>
      </c>
      <c r="C1198" s="7" t="s">
        <v>14</v>
      </c>
      <c r="D1198" s="7">
        <v>9</v>
      </c>
      <c r="E1198" s="7">
        <v>0</v>
      </c>
      <c r="F1198" s="21">
        <v>9866.2999999999993</v>
      </c>
      <c r="G1198" s="7" t="s">
        <v>10</v>
      </c>
      <c r="H1198" s="7" t="s">
        <v>11</v>
      </c>
      <c r="I1198" s="7" t="s">
        <v>246</v>
      </c>
      <c r="J1198">
        <f t="shared" si="38"/>
        <v>1983</v>
      </c>
      <c r="K1198" s="7"/>
      <c r="L1198" s="7"/>
      <c r="M1198" s="7"/>
      <c r="O1198" s="18" t="str">
        <f>_xlfn.CONCAT(Table1[[#This Row],[date]]," ", Table1[[#This Row],[month]]," ",Table1[[#This Row],[year]])</f>
        <v>9 Nov 1971</v>
      </c>
      <c r="P1198">
        <f t="shared" si="39"/>
        <v>51</v>
      </c>
    </row>
    <row r="1199" spans="1:16" x14ac:dyDescent="0.3">
      <c r="A1199" s="9" t="s">
        <v>1229</v>
      </c>
      <c r="B1199" s="7">
        <v>1969</v>
      </c>
      <c r="C1199" s="7" t="s">
        <v>34</v>
      </c>
      <c r="D1199" s="7">
        <v>13</v>
      </c>
      <c r="E1199" s="7">
        <v>0</v>
      </c>
      <c r="F1199" s="21">
        <v>9869.81</v>
      </c>
      <c r="G1199" s="7" t="s">
        <v>11</v>
      </c>
      <c r="H1199" s="7" t="s">
        <v>11</v>
      </c>
      <c r="I1199" s="7" t="s">
        <v>22</v>
      </c>
      <c r="J1199">
        <f t="shared" si="38"/>
        <v>1983</v>
      </c>
      <c r="K1199" s="7"/>
      <c r="L1199" s="7"/>
      <c r="M1199" s="7"/>
      <c r="O1199" s="18" t="str">
        <f>_xlfn.CONCAT(Table1[[#This Row],[date]]," ", Table1[[#This Row],[month]]," ",Table1[[#This Row],[year]])</f>
        <v>13 Aug 1969</v>
      </c>
      <c r="P1199">
        <f t="shared" si="39"/>
        <v>53</v>
      </c>
    </row>
    <row r="1200" spans="1:16" x14ac:dyDescent="0.3">
      <c r="A1200" s="9" t="s">
        <v>1230</v>
      </c>
      <c r="B1200" s="7">
        <v>1998</v>
      </c>
      <c r="C1200" s="7" t="s">
        <v>9</v>
      </c>
      <c r="D1200" s="7">
        <v>6</v>
      </c>
      <c r="E1200" s="7">
        <v>0</v>
      </c>
      <c r="F1200" s="21">
        <v>9870.59</v>
      </c>
      <c r="G1200" s="7" t="s">
        <v>10</v>
      </c>
      <c r="H1200" s="7" t="s">
        <v>10</v>
      </c>
      <c r="I1200" s="7" t="s">
        <v>248</v>
      </c>
      <c r="J1200">
        <f t="shared" si="38"/>
        <v>1983</v>
      </c>
      <c r="K1200" s="7"/>
      <c r="L1200" s="7"/>
      <c r="M1200" s="7"/>
      <c r="O1200" s="18" t="str">
        <f>_xlfn.CONCAT(Table1[[#This Row],[date]]," ", Table1[[#This Row],[month]]," ",Table1[[#This Row],[year]])</f>
        <v>6 Jul 1998</v>
      </c>
      <c r="P1200">
        <f t="shared" si="39"/>
        <v>24</v>
      </c>
    </row>
    <row r="1201" spans="1:16" x14ac:dyDescent="0.3">
      <c r="A1201" s="9" t="s">
        <v>1231</v>
      </c>
      <c r="B1201" s="7">
        <v>1971</v>
      </c>
      <c r="C1201" s="7" t="s">
        <v>29</v>
      </c>
      <c r="D1201" s="7">
        <v>22</v>
      </c>
      <c r="E1201" s="7">
        <v>1</v>
      </c>
      <c r="F1201" s="21">
        <v>9872.7000000000007</v>
      </c>
      <c r="G1201" s="7" t="s">
        <v>10</v>
      </c>
      <c r="H1201" s="7" t="s">
        <v>10</v>
      </c>
      <c r="I1201" s="7" t="s">
        <v>41</v>
      </c>
      <c r="J1201">
        <f t="shared" si="38"/>
        <v>1983</v>
      </c>
      <c r="K1201" s="7"/>
      <c r="L1201" s="7"/>
      <c r="M1201" s="7"/>
      <c r="O1201" s="18" t="str">
        <f>_xlfn.CONCAT(Table1[[#This Row],[date]]," ", Table1[[#This Row],[month]]," ",Table1[[#This Row],[year]])</f>
        <v>22 Dec 1971</v>
      </c>
      <c r="P1201">
        <f t="shared" si="39"/>
        <v>51</v>
      </c>
    </row>
    <row r="1202" spans="1:16" x14ac:dyDescent="0.3">
      <c r="A1202" s="9" t="s">
        <v>1232</v>
      </c>
      <c r="B1202" s="7">
        <v>1971</v>
      </c>
      <c r="C1202" s="7" t="s">
        <v>9</v>
      </c>
      <c r="D1202" s="7">
        <v>3</v>
      </c>
      <c r="E1202" s="7">
        <v>0</v>
      </c>
      <c r="F1202" s="21">
        <v>9875.68</v>
      </c>
      <c r="G1202" s="7" t="s">
        <v>10</v>
      </c>
      <c r="H1202" s="7" t="s">
        <v>11</v>
      </c>
      <c r="I1202" s="7" t="s">
        <v>246</v>
      </c>
      <c r="J1202">
        <f t="shared" si="38"/>
        <v>1983</v>
      </c>
      <c r="K1202" s="7"/>
      <c r="L1202" s="7"/>
      <c r="M1202" s="7"/>
      <c r="O1202" s="18" t="str">
        <f>_xlfn.CONCAT(Table1[[#This Row],[date]]," ", Table1[[#This Row],[month]]," ",Table1[[#This Row],[year]])</f>
        <v>3 Jul 1971</v>
      </c>
      <c r="P1202">
        <f t="shared" si="39"/>
        <v>51</v>
      </c>
    </row>
    <row r="1203" spans="1:16" x14ac:dyDescent="0.3">
      <c r="A1203" s="9" t="s">
        <v>1233</v>
      </c>
      <c r="B1203" s="7">
        <v>1971</v>
      </c>
      <c r="C1203" s="7" t="s">
        <v>36</v>
      </c>
      <c r="D1203" s="7">
        <v>3</v>
      </c>
      <c r="E1203" s="7">
        <v>1</v>
      </c>
      <c r="F1203" s="21">
        <v>9877.61</v>
      </c>
      <c r="G1203" s="7" t="s">
        <v>10</v>
      </c>
      <c r="H1203" s="7" t="s">
        <v>15</v>
      </c>
      <c r="I1203" s="7" t="s">
        <v>12</v>
      </c>
      <c r="J1203">
        <f t="shared" si="38"/>
        <v>1983</v>
      </c>
      <c r="K1203" s="7"/>
      <c r="L1203" s="7"/>
      <c r="M1203" s="7"/>
      <c r="O1203" s="18" t="str">
        <f>_xlfn.CONCAT(Table1[[#This Row],[date]]," ", Table1[[#This Row],[month]]," ",Table1[[#This Row],[year]])</f>
        <v>3 Oct 1971</v>
      </c>
      <c r="P1203">
        <f t="shared" si="39"/>
        <v>51</v>
      </c>
    </row>
    <row r="1204" spans="1:16" x14ac:dyDescent="0.3">
      <c r="A1204" s="9" t="s">
        <v>1234</v>
      </c>
      <c r="B1204" s="7">
        <v>1971</v>
      </c>
      <c r="C1204" s="7" t="s">
        <v>14</v>
      </c>
      <c r="D1204" s="7">
        <v>8</v>
      </c>
      <c r="E1204" s="7">
        <v>1</v>
      </c>
      <c r="F1204" s="21">
        <v>9880.07</v>
      </c>
      <c r="G1204" s="7" t="s">
        <v>10</v>
      </c>
      <c r="H1204" s="7" t="s">
        <v>11</v>
      </c>
      <c r="I1204" s="7" t="s">
        <v>41</v>
      </c>
      <c r="J1204">
        <f t="shared" si="38"/>
        <v>1983</v>
      </c>
      <c r="K1204" s="7"/>
      <c r="L1204" s="7"/>
      <c r="M1204" s="7"/>
      <c r="O1204" s="18" t="str">
        <f>_xlfn.CONCAT(Table1[[#This Row],[date]]," ", Table1[[#This Row],[month]]," ",Table1[[#This Row],[year]])</f>
        <v>8 Nov 1971</v>
      </c>
      <c r="P1204">
        <f t="shared" si="39"/>
        <v>51</v>
      </c>
    </row>
    <row r="1205" spans="1:16" x14ac:dyDescent="0.3">
      <c r="A1205" s="9" t="s">
        <v>1235</v>
      </c>
      <c r="B1205" s="7">
        <v>1966</v>
      </c>
      <c r="C1205" s="7" t="s">
        <v>14</v>
      </c>
      <c r="D1205" s="7">
        <v>5</v>
      </c>
      <c r="E1205" s="7">
        <v>0</v>
      </c>
      <c r="F1205" s="21">
        <v>9890.23</v>
      </c>
      <c r="G1205" s="7" t="s">
        <v>11</v>
      </c>
      <c r="H1205" s="7" t="s">
        <v>11</v>
      </c>
      <c r="I1205" s="7" t="s">
        <v>12</v>
      </c>
      <c r="J1205">
        <f t="shared" si="38"/>
        <v>1983</v>
      </c>
      <c r="K1205" s="7"/>
      <c r="L1205" s="7"/>
      <c r="M1205" s="7"/>
      <c r="O1205" s="18" t="str">
        <f>_xlfn.CONCAT(Table1[[#This Row],[date]]," ", Table1[[#This Row],[month]]," ",Table1[[#This Row],[year]])</f>
        <v>5 Nov 1966</v>
      </c>
      <c r="P1205">
        <f t="shared" si="39"/>
        <v>56</v>
      </c>
    </row>
    <row r="1206" spans="1:16" x14ac:dyDescent="0.3">
      <c r="A1206" s="9" t="s">
        <v>1236</v>
      </c>
      <c r="B1206" s="7">
        <v>1996</v>
      </c>
      <c r="C1206" s="7" t="s">
        <v>9</v>
      </c>
      <c r="D1206" s="7">
        <v>8</v>
      </c>
      <c r="E1206" s="7">
        <v>0</v>
      </c>
      <c r="F1206" s="21">
        <v>9894.69</v>
      </c>
      <c r="G1206" s="7" t="s">
        <v>10</v>
      </c>
      <c r="H1206" s="7" t="s">
        <v>11</v>
      </c>
      <c r="I1206" s="7" t="s">
        <v>22</v>
      </c>
      <c r="J1206">
        <f t="shared" si="38"/>
        <v>1983</v>
      </c>
      <c r="K1206" s="7"/>
      <c r="L1206" s="7"/>
      <c r="M1206" s="7"/>
      <c r="O1206" s="18" t="str">
        <f>_xlfn.CONCAT(Table1[[#This Row],[date]]," ", Table1[[#This Row],[month]]," ",Table1[[#This Row],[year]])</f>
        <v>8 Jul 1996</v>
      </c>
      <c r="P1206">
        <f t="shared" si="39"/>
        <v>26</v>
      </c>
    </row>
    <row r="1207" spans="1:16" x14ac:dyDescent="0.3">
      <c r="A1207" s="9" t="s">
        <v>1237</v>
      </c>
      <c r="B1207" s="7">
        <v>1962</v>
      </c>
      <c r="C1207" s="7" t="s">
        <v>34</v>
      </c>
      <c r="D1207" s="7">
        <v>17</v>
      </c>
      <c r="E1207" s="7">
        <v>0</v>
      </c>
      <c r="F1207" s="21">
        <v>9907.83</v>
      </c>
      <c r="G1207" s="7" t="s">
        <v>11</v>
      </c>
      <c r="H1207" s="7" t="s">
        <v>10</v>
      </c>
      <c r="I1207" s="7" t="s">
        <v>12</v>
      </c>
      <c r="J1207">
        <f t="shared" si="38"/>
        <v>1983</v>
      </c>
      <c r="K1207" s="7"/>
      <c r="L1207" s="7"/>
      <c r="M1207" s="7"/>
      <c r="O1207" s="18" t="str">
        <f>_xlfn.CONCAT(Table1[[#This Row],[date]]," ", Table1[[#This Row],[month]]," ",Table1[[#This Row],[year]])</f>
        <v>17 Aug 1962</v>
      </c>
      <c r="P1207">
        <f t="shared" si="39"/>
        <v>60</v>
      </c>
    </row>
    <row r="1208" spans="1:16" x14ac:dyDescent="0.3">
      <c r="A1208" s="9" t="s">
        <v>1238</v>
      </c>
      <c r="B1208" s="7">
        <v>1972</v>
      </c>
      <c r="C1208" s="7" t="s">
        <v>19</v>
      </c>
      <c r="D1208" s="7">
        <v>14</v>
      </c>
      <c r="E1208" s="7">
        <v>1</v>
      </c>
      <c r="F1208" s="21">
        <v>9910.36</v>
      </c>
      <c r="G1208" s="7" t="s">
        <v>10</v>
      </c>
      <c r="H1208" s="7" t="s">
        <v>11</v>
      </c>
      <c r="I1208" s="7" t="s">
        <v>22</v>
      </c>
      <c r="J1208">
        <f t="shared" si="38"/>
        <v>1983</v>
      </c>
      <c r="K1208" s="7"/>
      <c r="L1208" s="7"/>
      <c r="M1208" s="7"/>
      <c r="O1208" s="18" t="str">
        <f>_xlfn.CONCAT(Table1[[#This Row],[date]]," ", Table1[[#This Row],[month]]," ",Table1[[#This Row],[year]])</f>
        <v>14 Sep 1972</v>
      </c>
      <c r="P1208">
        <f t="shared" si="39"/>
        <v>50</v>
      </c>
    </row>
    <row r="1209" spans="1:16" x14ac:dyDescent="0.3">
      <c r="A1209" s="9" t="s">
        <v>1239</v>
      </c>
      <c r="B1209" s="7">
        <v>1985</v>
      </c>
      <c r="C1209" s="7" t="s">
        <v>34</v>
      </c>
      <c r="D1209" s="7">
        <v>19</v>
      </c>
      <c r="E1209" s="7">
        <v>3</v>
      </c>
      <c r="F1209" s="21">
        <v>9930.64</v>
      </c>
      <c r="G1209" s="7" t="s">
        <v>10</v>
      </c>
      <c r="H1209" s="7" t="s">
        <v>11</v>
      </c>
      <c r="I1209" s="7" t="s">
        <v>199</v>
      </c>
      <c r="J1209">
        <f t="shared" si="38"/>
        <v>1983</v>
      </c>
      <c r="K1209" s="7"/>
      <c r="L1209" s="7"/>
      <c r="M1209" s="7"/>
      <c r="O1209" s="18" t="str">
        <f>_xlfn.CONCAT(Table1[[#This Row],[date]]," ", Table1[[#This Row],[month]]," ",Table1[[#This Row],[year]])</f>
        <v>19 Aug 1985</v>
      </c>
      <c r="P1209">
        <f t="shared" si="39"/>
        <v>37</v>
      </c>
    </row>
    <row r="1210" spans="1:16" x14ac:dyDescent="0.3">
      <c r="A1210" s="9" t="s">
        <v>1240</v>
      </c>
      <c r="B1210" s="7">
        <v>1983</v>
      </c>
      <c r="C1210" s="7" t="s">
        <v>29</v>
      </c>
      <c r="D1210" s="7">
        <v>3</v>
      </c>
      <c r="E1210" s="7">
        <v>3</v>
      </c>
      <c r="F1210" s="21">
        <v>9931.9599999999991</v>
      </c>
      <c r="G1210" s="7" t="s">
        <v>10</v>
      </c>
      <c r="H1210" s="7" t="s">
        <v>10</v>
      </c>
      <c r="I1210" s="7" t="s">
        <v>22</v>
      </c>
      <c r="J1210">
        <f t="shared" si="38"/>
        <v>1983</v>
      </c>
      <c r="K1210" s="7"/>
      <c r="L1210" s="7"/>
      <c r="M1210" s="7"/>
      <c r="O1210" s="18" t="str">
        <f>_xlfn.CONCAT(Table1[[#This Row],[date]]," ", Table1[[#This Row],[month]]," ",Table1[[#This Row],[year]])</f>
        <v>3 Dec 1983</v>
      </c>
      <c r="P1210">
        <f t="shared" si="39"/>
        <v>39</v>
      </c>
    </row>
    <row r="1211" spans="1:16" x14ac:dyDescent="0.3">
      <c r="A1211" s="9" t="s">
        <v>1241</v>
      </c>
      <c r="B1211" s="7">
        <v>1964</v>
      </c>
      <c r="C1211" s="7" t="s">
        <v>19</v>
      </c>
      <c r="D1211" s="7">
        <v>11</v>
      </c>
      <c r="E1211" s="7">
        <v>0</v>
      </c>
      <c r="F1211" s="21">
        <v>9933.44</v>
      </c>
      <c r="G1211" s="7" t="s">
        <v>11</v>
      </c>
      <c r="H1211" s="7" t="s">
        <v>11</v>
      </c>
      <c r="I1211" s="7" t="s">
        <v>12</v>
      </c>
      <c r="J1211">
        <f t="shared" si="38"/>
        <v>1983</v>
      </c>
      <c r="K1211" s="7"/>
      <c r="L1211" s="7"/>
      <c r="M1211" s="7"/>
      <c r="O1211" s="18" t="str">
        <f>_xlfn.CONCAT(Table1[[#This Row],[date]]," ", Table1[[#This Row],[month]]," ",Table1[[#This Row],[year]])</f>
        <v>11 Sep 1964</v>
      </c>
      <c r="P1211">
        <f t="shared" si="39"/>
        <v>58</v>
      </c>
    </row>
    <row r="1212" spans="1:16" x14ac:dyDescent="0.3">
      <c r="A1212" s="9" t="s">
        <v>1242</v>
      </c>
      <c r="B1212" s="7">
        <v>1971</v>
      </c>
      <c r="C1212" s="7" t="s">
        <v>29</v>
      </c>
      <c r="D1212" s="7">
        <v>26</v>
      </c>
      <c r="E1212" s="7">
        <v>1</v>
      </c>
      <c r="F1212" s="21">
        <v>9957.7199999999993</v>
      </c>
      <c r="G1212" s="7" t="s">
        <v>10</v>
      </c>
      <c r="H1212" s="7" t="s">
        <v>11</v>
      </c>
      <c r="I1212" s="7" t="s">
        <v>169</v>
      </c>
      <c r="J1212">
        <f t="shared" si="38"/>
        <v>1983</v>
      </c>
      <c r="K1212" s="7"/>
      <c r="L1212" s="7"/>
      <c r="M1212" s="7"/>
      <c r="O1212" s="18" t="str">
        <f>_xlfn.CONCAT(Table1[[#This Row],[date]]," ", Table1[[#This Row],[month]]," ",Table1[[#This Row],[year]])</f>
        <v>26 Dec 1971</v>
      </c>
      <c r="P1212">
        <f t="shared" si="39"/>
        <v>51</v>
      </c>
    </row>
    <row r="1213" spans="1:16" x14ac:dyDescent="0.3">
      <c r="A1213" s="9" t="s">
        <v>1243</v>
      </c>
      <c r="B1213" s="7">
        <v>1971</v>
      </c>
      <c r="C1213" s="7" t="s">
        <v>36</v>
      </c>
      <c r="D1213" s="7">
        <v>6</v>
      </c>
      <c r="E1213" s="7">
        <v>1</v>
      </c>
      <c r="F1213" s="21">
        <v>9964.06</v>
      </c>
      <c r="G1213" s="7" t="s">
        <v>10</v>
      </c>
      <c r="H1213" s="7" t="s">
        <v>10</v>
      </c>
      <c r="I1213" s="7" t="s">
        <v>165</v>
      </c>
      <c r="J1213">
        <f t="shared" si="38"/>
        <v>1983</v>
      </c>
      <c r="K1213" s="7"/>
      <c r="L1213" s="7"/>
      <c r="M1213" s="7"/>
      <c r="O1213" s="18" t="str">
        <f>_xlfn.CONCAT(Table1[[#This Row],[date]]," ", Table1[[#This Row],[month]]," ",Table1[[#This Row],[year]])</f>
        <v>6 Oct 1971</v>
      </c>
      <c r="P1213">
        <f t="shared" si="39"/>
        <v>51</v>
      </c>
    </row>
    <row r="1214" spans="1:16" x14ac:dyDescent="0.3">
      <c r="A1214" s="9" t="s">
        <v>1244</v>
      </c>
      <c r="B1214" s="7">
        <v>1970</v>
      </c>
      <c r="C1214" s="7" t="s">
        <v>34</v>
      </c>
      <c r="D1214" s="7">
        <v>11</v>
      </c>
      <c r="E1214" s="7">
        <v>0</v>
      </c>
      <c r="F1214" s="21">
        <v>9991.0400000000009</v>
      </c>
      <c r="G1214" s="7" t="s">
        <v>10</v>
      </c>
      <c r="H1214" s="7" t="s">
        <v>11</v>
      </c>
      <c r="I1214" s="7" t="s">
        <v>22</v>
      </c>
      <c r="J1214">
        <f t="shared" si="38"/>
        <v>1983</v>
      </c>
      <c r="K1214" s="7"/>
      <c r="L1214" s="7"/>
      <c r="M1214" s="7"/>
      <c r="O1214" s="18" t="str">
        <f>_xlfn.CONCAT(Table1[[#This Row],[date]]," ", Table1[[#This Row],[month]]," ",Table1[[#This Row],[year]])</f>
        <v>11 Aug 1970</v>
      </c>
      <c r="P1214">
        <f t="shared" si="39"/>
        <v>52</v>
      </c>
    </row>
    <row r="1215" spans="1:16" x14ac:dyDescent="0.3">
      <c r="A1215" s="9" t="s">
        <v>1245</v>
      </c>
      <c r="B1215" s="7">
        <v>1988</v>
      </c>
      <c r="C1215" s="7" t="s">
        <v>9</v>
      </c>
      <c r="D1215" s="7">
        <v>3</v>
      </c>
      <c r="E1215" s="7">
        <v>3</v>
      </c>
      <c r="F1215" s="21">
        <v>10011.44</v>
      </c>
      <c r="G1215" s="7" t="s">
        <v>11</v>
      </c>
      <c r="H1215" s="7" t="s">
        <v>11</v>
      </c>
      <c r="I1215" s="7" t="s">
        <v>534</v>
      </c>
      <c r="J1215">
        <f t="shared" si="38"/>
        <v>1983</v>
      </c>
      <c r="K1215" s="7"/>
      <c r="L1215" s="7"/>
      <c r="M1215" s="7"/>
      <c r="O1215" s="18" t="str">
        <f>_xlfn.CONCAT(Table1[[#This Row],[date]]," ", Table1[[#This Row],[month]]," ",Table1[[#This Row],[year]])</f>
        <v>3 Jul 1988</v>
      </c>
      <c r="P1215">
        <f t="shared" si="39"/>
        <v>34</v>
      </c>
    </row>
    <row r="1216" spans="1:16" x14ac:dyDescent="0.3">
      <c r="A1216" s="9" t="s">
        <v>1246</v>
      </c>
      <c r="B1216" s="7">
        <v>1979</v>
      </c>
      <c r="C1216" s="7" t="s">
        <v>29</v>
      </c>
      <c r="D1216" s="7">
        <v>28</v>
      </c>
      <c r="E1216" s="7">
        <v>2</v>
      </c>
      <c r="F1216" s="21">
        <v>10027.15</v>
      </c>
      <c r="G1216" s="7" t="s">
        <v>11</v>
      </c>
      <c r="H1216" s="7" t="s">
        <v>15</v>
      </c>
      <c r="I1216" s="7" t="s">
        <v>299</v>
      </c>
      <c r="J1216">
        <f t="shared" si="38"/>
        <v>1983</v>
      </c>
      <c r="K1216" s="7"/>
      <c r="L1216" s="7"/>
      <c r="M1216" s="7"/>
      <c r="O1216" s="18" t="str">
        <f>_xlfn.CONCAT(Table1[[#This Row],[date]]," ", Table1[[#This Row],[month]]," ",Table1[[#This Row],[year]])</f>
        <v>28 Dec 1979</v>
      </c>
      <c r="P1216">
        <f t="shared" si="39"/>
        <v>43</v>
      </c>
    </row>
    <row r="1217" spans="1:16" x14ac:dyDescent="0.3">
      <c r="A1217" s="9" t="s">
        <v>1247</v>
      </c>
      <c r="B1217" s="7">
        <v>1974</v>
      </c>
      <c r="C1217" s="7" t="s">
        <v>34</v>
      </c>
      <c r="D1217" s="7">
        <v>30</v>
      </c>
      <c r="E1217" s="7">
        <v>2</v>
      </c>
      <c r="F1217" s="21">
        <v>10043.25</v>
      </c>
      <c r="G1217" s="7" t="s">
        <v>11</v>
      </c>
      <c r="H1217" s="7" t="s">
        <v>10</v>
      </c>
      <c r="I1217" s="7" t="s">
        <v>246</v>
      </c>
      <c r="J1217">
        <f t="shared" si="38"/>
        <v>1983</v>
      </c>
      <c r="K1217" s="7"/>
      <c r="L1217" s="7"/>
      <c r="M1217" s="7"/>
      <c r="O1217" s="18" t="str">
        <f>_xlfn.CONCAT(Table1[[#This Row],[date]]," ", Table1[[#This Row],[month]]," ",Table1[[#This Row],[year]])</f>
        <v>30 Aug 1974</v>
      </c>
      <c r="P1217">
        <f t="shared" si="39"/>
        <v>48</v>
      </c>
    </row>
    <row r="1218" spans="1:16" x14ac:dyDescent="0.3">
      <c r="A1218" s="9" t="s">
        <v>1248</v>
      </c>
      <c r="B1218" s="7">
        <v>1969</v>
      </c>
      <c r="C1218" s="7" t="s">
        <v>34</v>
      </c>
      <c r="D1218" s="7">
        <v>22</v>
      </c>
      <c r="E1218" s="7">
        <v>1</v>
      </c>
      <c r="F1218" s="21">
        <v>10065.41</v>
      </c>
      <c r="G1218" s="7" t="s">
        <v>11</v>
      </c>
      <c r="H1218" s="7" t="s">
        <v>10</v>
      </c>
      <c r="I1218" s="7" t="s">
        <v>41</v>
      </c>
      <c r="J1218">
        <f t="shared" ref="J1218:J1281" si="40">ROUND(AVERAGE(B:B),0)</f>
        <v>1983</v>
      </c>
      <c r="K1218" s="7"/>
      <c r="L1218" s="7"/>
      <c r="M1218" s="7"/>
      <c r="O1218" s="18" t="str">
        <f>_xlfn.CONCAT(Table1[[#This Row],[date]]," ", Table1[[#This Row],[month]]," ",Table1[[#This Row],[year]])</f>
        <v>22 Aug 1969</v>
      </c>
      <c r="P1218">
        <f t="shared" si="39"/>
        <v>53</v>
      </c>
    </row>
    <row r="1219" spans="1:16" x14ac:dyDescent="0.3">
      <c r="A1219" s="9" t="s">
        <v>1249</v>
      </c>
      <c r="B1219" s="7">
        <v>1969</v>
      </c>
      <c r="C1219" s="7" t="s">
        <v>36</v>
      </c>
      <c r="D1219" s="7">
        <v>27</v>
      </c>
      <c r="E1219" s="7">
        <v>0</v>
      </c>
      <c r="F1219" s="21">
        <v>10072.06</v>
      </c>
      <c r="G1219" s="7" t="s">
        <v>11</v>
      </c>
      <c r="H1219" s="7" t="s">
        <v>15</v>
      </c>
      <c r="I1219" s="7" t="s">
        <v>355</v>
      </c>
      <c r="J1219">
        <f t="shared" si="40"/>
        <v>1983</v>
      </c>
      <c r="K1219" s="7"/>
      <c r="L1219" s="7"/>
      <c r="M1219" s="7"/>
      <c r="O1219" s="18" t="str">
        <f>_xlfn.CONCAT(Table1[[#This Row],[date]]," ", Table1[[#This Row],[month]]," ",Table1[[#This Row],[year]])</f>
        <v>27 Oct 1969</v>
      </c>
      <c r="P1219">
        <f t="shared" ref="P1219:P1282" si="41">DATEDIF(O1219,"8-6-2023","y")</f>
        <v>53</v>
      </c>
    </row>
    <row r="1220" spans="1:16" x14ac:dyDescent="0.3">
      <c r="A1220" s="9" t="s">
        <v>1250</v>
      </c>
      <c r="B1220" s="7">
        <v>1969</v>
      </c>
      <c r="C1220" s="7" t="s">
        <v>9</v>
      </c>
      <c r="D1220" s="7">
        <v>3</v>
      </c>
      <c r="E1220" s="7">
        <v>1</v>
      </c>
      <c r="F1220" s="21">
        <v>10085.85</v>
      </c>
      <c r="G1220" s="7" t="s">
        <v>11</v>
      </c>
      <c r="H1220" s="7" t="s">
        <v>11</v>
      </c>
      <c r="I1220" s="7" t="s">
        <v>41</v>
      </c>
      <c r="J1220">
        <f t="shared" si="40"/>
        <v>1983</v>
      </c>
      <c r="K1220" s="7"/>
      <c r="L1220" s="7"/>
      <c r="M1220" s="7"/>
      <c r="O1220" s="18" t="str">
        <f>_xlfn.CONCAT(Table1[[#This Row],[date]]," ", Table1[[#This Row],[month]]," ",Table1[[#This Row],[year]])</f>
        <v>3 Jul 1969</v>
      </c>
      <c r="P1220">
        <f t="shared" si="41"/>
        <v>53</v>
      </c>
    </row>
    <row r="1221" spans="1:16" x14ac:dyDescent="0.3">
      <c r="A1221" s="9" t="s">
        <v>1251</v>
      </c>
      <c r="B1221" s="7">
        <v>1976</v>
      </c>
      <c r="C1221" s="7" t="s">
        <v>29</v>
      </c>
      <c r="D1221" s="7">
        <v>19</v>
      </c>
      <c r="E1221" s="7">
        <v>5</v>
      </c>
      <c r="F1221" s="21">
        <v>10096.969999999999</v>
      </c>
      <c r="G1221" s="7" t="s">
        <v>11</v>
      </c>
      <c r="H1221" s="7" t="s">
        <v>10</v>
      </c>
      <c r="I1221" s="7" t="s">
        <v>41</v>
      </c>
      <c r="J1221">
        <f t="shared" si="40"/>
        <v>1983</v>
      </c>
      <c r="K1221" s="7"/>
      <c r="L1221" s="7"/>
      <c r="M1221" s="7"/>
      <c r="O1221" s="18" t="str">
        <f>_xlfn.CONCAT(Table1[[#This Row],[date]]," ", Table1[[#This Row],[month]]," ",Table1[[#This Row],[year]])</f>
        <v>19 Dec 1976</v>
      </c>
      <c r="P1221">
        <f t="shared" si="41"/>
        <v>46</v>
      </c>
    </row>
    <row r="1222" spans="1:16" x14ac:dyDescent="0.3">
      <c r="A1222" s="9" t="s">
        <v>1252</v>
      </c>
      <c r="B1222" s="7">
        <v>1972</v>
      </c>
      <c r="C1222" s="7" t="s">
        <v>36</v>
      </c>
      <c r="D1222" s="7">
        <v>19</v>
      </c>
      <c r="E1222" s="7">
        <v>1</v>
      </c>
      <c r="F1222" s="21">
        <v>10106.129999999999</v>
      </c>
      <c r="G1222" s="7" t="s">
        <v>11</v>
      </c>
      <c r="H1222" s="7" t="s">
        <v>15</v>
      </c>
      <c r="I1222" s="7" t="s">
        <v>246</v>
      </c>
      <c r="J1222">
        <f t="shared" si="40"/>
        <v>1983</v>
      </c>
      <c r="K1222" s="7"/>
      <c r="L1222" s="7"/>
      <c r="M1222" s="7"/>
      <c r="O1222" s="18" t="str">
        <f>_xlfn.CONCAT(Table1[[#This Row],[date]]," ", Table1[[#This Row],[month]]," ",Table1[[#This Row],[year]])</f>
        <v>19 Oct 1972</v>
      </c>
      <c r="P1222">
        <f t="shared" si="41"/>
        <v>50</v>
      </c>
    </row>
    <row r="1223" spans="1:16" x14ac:dyDescent="0.3">
      <c r="A1223" s="9" t="s">
        <v>1253</v>
      </c>
      <c r="B1223" s="7">
        <v>1972</v>
      </c>
      <c r="C1223" s="7" t="s">
        <v>34</v>
      </c>
      <c r="D1223" s="7">
        <v>8</v>
      </c>
      <c r="E1223" s="7">
        <v>2</v>
      </c>
      <c r="F1223" s="21">
        <v>10107.219999999999</v>
      </c>
      <c r="G1223" s="7" t="s">
        <v>11</v>
      </c>
      <c r="H1223" s="7" t="s">
        <v>15</v>
      </c>
      <c r="I1223" s="7" t="s">
        <v>12</v>
      </c>
      <c r="J1223">
        <f t="shared" si="40"/>
        <v>1983</v>
      </c>
      <c r="K1223" s="7"/>
      <c r="L1223" s="7"/>
      <c r="M1223" s="7"/>
      <c r="O1223" s="18" t="str">
        <f>_xlfn.CONCAT(Table1[[#This Row],[date]]," ", Table1[[#This Row],[month]]," ",Table1[[#This Row],[year]])</f>
        <v>8 Aug 1972</v>
      </c>
      <c r="P1223">
        <f t="shared" si="41"/>
        <v>50</v>
      </c>
    </row>
    <row r="1224" spans="1:16" x14ac:dyDescent="0.3">
      <c r="A1224" s="9" t="s">
        <v>1254</v>
      </c>
      <c r="B1224" s="7">
        <v>1975</v>
      </c>
      <c r="C1224" s="7" t="s">
        <v>9</v>
      </c>
      <c r="D1224" s="7">
        <v>2</v>
      </c>
      <c r="E1224" s="7">
        <v>3</v>
      </c>
      <c r="F1224" s="21">
        <v>10115.01</v>
      </c>
      <c r="G1224" s="7" t="s">
        <v>11</v>
      </c>
      <c r="H1224" s="7" t="s">
        <v>11</v>
      </c>
      <c r="I1224" s="7" t="s">
        <v>22</v>
      </c>
      <c r="J1224">
        <f t="shared" si="40"/>
        <v>1983</v>
      </c>
      <c r="K1224" s="7"/>
      <c r="L1224" s="7"/>
      <c r="M1224" s="7"/>
      <c r="O1224" s="18" t="str">
        <f>_xlfn.CONCAT(Table1[[#This Row],[date]]," ", Table1[[#This Row],[month]]," ",Table1[[#This Row],[year]])</f>
        <v>2 Jul 1975</v>
      </c>
      <c r="P1224">
        <f t="shared" si="41"/>
        <v>47</v>
      </c>
    </row>
    <row r="1225" spans="1:16" x14ac:dyDescent="0.3">
      <c r="A1225" s="9" t="s">
        <v>1255</v>
      </c>
      <c r="B1225" s="7">
        <v>1972</v>
      </c>
      <c r="C1225" s="7" t="s">
        <v>14</v>
      </c>
      <c r="D1225" s="7">
        <v>16</v>
      </c>
      <c r="E1225" s="7">
        <v>2</v>
      </c>
      <c r="F1225" s="21">
        <v>10118.42</v>
      </c>
      <c r="G1225" s="7" t="s">
        <v>11</v>
      </c>
      <c r="H1225" s="7" t="s">
        <v>11</v>
      </c>
      <c r="I1225" s="7" t="s">
        <v>41</v>
      </c>
      <c r="J1225">
        <f t="shared" si="40"/>
        <v>1983</v>
      </c>
      <c r="K1225" s="7"/>
      <c r="L1225" s="7"/>
      <c r="M1225" s="7"/>
      <c r="O1225" s="18" t="str">
        <f>_xlfn.CONCAT(Table1[[#This Row],[date]]," ", Table1[[#This Row],[month]]," ",Table1[[#This Row],[year]])</f>
        <v>16 Nov 1972</v>
      </c>
      <c r="P1225">
        <f t="shared" si="41"/>
        <v>50</v>
      </c>
    </row>
    <row r="1226" spans="1:16" x14ac:dyDescent="0.3">
      <c r="A1226" s="9" t="s">
        <v>1256</v>
      </c>
      <c r="B1226" s="7">
        <v>1997</v>
      </c>
      <c r="C1226" s="7" t="s">
        <v>19</v>
      </c>
      <c r="D1226" s="7">
        <v>5</v>
      </c>
      <c r="E1226" s="7">
        <v>0</v>
      </c>
      <c r="F1226" s="21">
        <v>10139.84</v>
      </c>
      <c r="G1226" s="7" t="s">
        <v>11</v>
      </c>
      <c r="H1226" s="7" t="s">
        <v>10</v>
      </c>
      <c r="I1226" s="7" t="s">
        <v>22</v>
      </c>
      <c r="J1226">
        <f t="shared" si="40"/>
        <v>1983</v>
      </c>
      <c r="K1226" s="7"/>
      <c r="L1226" s="7"/>
      <c r="M1226" s="7"/>
      <c r="O1226" s="18" t="str">
        <f>_xlfn.CONCAT(Table1[[#This Row],[date]]," ", Table1[[#This Row],[month]]," ",Table1[[#This Row],[year]])</f>
        <v>5 Sep 1997</v>
      </c>
      <c r="P1226">
        <f t="shared" si="41"/>
        <v>25</v>
      </c>
    </row>
    <row r="1227" spans="1:16" x14ac:dyDescent="0.3">
      <c r="A1227" s="9" t="s">
        <v>1257</v>
      </c>
      <c r="B1227" s="7">
        <v>1974</v>
      </c>
      <c r="C1227" s="7" t="s">
        <v>29</v>
      </c>
      <c r="D1227" s="7">
        <v>30</v>
      </c>
      <c r="E1227" s="7">
        <v>3</v>
      </c>
      <c r="F1227" s="21">
        <v>10141.14</v>
      </c>
      <c r="G1227" s="7" t="s">
        <v>11</v>
      </c>
      <c r="H1227" s="7" t="s">
        <v>15</v>
      </c>
      <c r="I1227" s="7" t="s">
        <v>167</v>
      </c>
      <c r="J1227">
        <f t="shared" si="40"/>
        <v>1983</v>
      </c>
      <c r="K1227" s="7"/>
      <c r="L1227" s="7"/>
      <c r="M1227" s="7"/>
      <c r="O1227" s="18" t="str">
        <f>_xlfn.CONCAT(Table1[[#This Row],[date]]," ", Table1[[#This Row],[month]]," ",Table1[[#This Row],[year]])</f>
        <v>30 Dec 1974</v>
      </c>
      <c r="P1227">
        <f t="shared" si="41"/>
        <v>48</v>
      </c>
    </row>
    <row r="1228" spans="1:16" x14ac:dyDescent="0.3">
      <c r="A1228" s="9" t="s">
        <v>1258</v>
      </c>
      <c r="B1228" s="7">
        <v>1981</v>
      </c>
      <c r="C1228" s="7" t="s">
        <v>17</v>
      </c>
      <c r="D1228" s="7">
        <v>12</v>
      </c>
      <c r="E1228" s="7">
        <v>1</v>
      </c>
      <c r="F1228" s="21">
        <v>10146.129999999999</v>
      </c>
      <c r="G1228" s="7" t="s">
        <v>11</v>
      </c>
      <c r="H1228" s="7" t="s">
        <v>15</v>
      </c>
      <c r="I1228" s="7" t="s">
        <v>199</v>
      </c>
      <c r="J1228">
        <f t="shared" si="40"/>
        <v>1983</v>
      </c>
      <c r="K1228" s="7"/>
      <c r="L1228" s="7"/>
      <c r="M1228" s="7"/>
      <c r="O1228" s="18" t="str">
        <f>_xlfn.CONCAT(Table1[[#This Row],[date]]," ", Table1[[#This Row],[month]]," ",Table1[[#This Row],[year]])</f>
        <v>12 Jun 1981</v>
      </c>
      <c r="P1228">
        <f t="shared" si="41"/>
        <v>41</v>
      </c>
    </row>
    <row r="1229" spans="1:16" x14ac:dyDescent="0.3">
      <c r="A1229" s="9" t="s">
        <v>1259</v>
      </c>
      <c r="B1229" s="7">
        <v>1973</v>
      </c>
      <c r="C1229" s="7" t="s">
        <v>36</v>
      </c>
      <c r="D1229" s="7">
        <v>13</v>
      </c>
      <c r="E1229" s="7">
        <v>2</v>
      </c>
      <c r="F1229" s="21">
        <v>10156.780000000001</v>
      </c>
      <c r="G1229" s="7" t="s">
        <v>11</v>
      </c>
      <c r="H1229" s="7" t="s">
        <v>10</v>
      </c>
      <c r="I1229" s="7" t="s">
        <v>22</v>
      </c>
      <c r="J1229">
        <f t="shared" si="40"/>
        <v>1983</v>
      </c>
      <c r="K1229" s="7"/>
      <c r="L1229" s="7"/>
      <c r="M1229" s="7"/>
      <c r="O1229" s="18" t="str">
        <f>_xlfn.CONCAT(Table1[[#This Row],[date]]," ", Table1[[#This Row],[month]]," ",Table1[[#This Row],[year]])</f>
        <v>13 Oct 1973</v>
      </c>
      <c r="P1229">
        <f t="shared" si="41"/>
        <v>49</v>
      </c>
    </row>
    <row r="1230" spans="1:16" x14ac:dyDescent="0.3">
      <c r="A1230" s="9" t="s">
        <v>1260</v>
      </c>
      <c r="B1230" s="7">
        <v>1972</v>
      </c>
      <c r="C1230" s="7" t="s">
        <v>9</v>
      </c>
      <c r="D1230" s="7">
        <v>10</v>
      </c>
      <c r="E1230" s="7">
        <v>0</v>
      </c>
      <c r="F1230" s="21">
        <v>10160.870000000001</v>
      </c>
      <c r="G1230" s="7" t="s">
        <v>11</v>
      </c>
      <c r="H1230" s="7" t="s">
        <v>11</v>
      </c>
      <c r="I1230" s="7" t="s">
        <v>199</v>
      </c>
      <c r="J1230">
        <f t="shared" si="40"/>
        <v>1983</v>
      </c>
      <c r="K1230" s="7"/>
      <c r="L1230" s="7"/>
      <c r="M1230" s="7"/>
      <c r="O1230" s="18" t="str">
        <f>_xlfn.CONCAT(Table1[[#This Row],[date]]," ", Table1[[#This Row],[month]]," ",Table1[[#This Row],[year]])</f>
        <v>10 Jul 1972</v>
      </c>
      <c r="P1230">
        <f t="shared" si="41"/>
        <v>50</v>
      </c>
    </row>
    <row r="1231" spans="1:16" x14ac:dyDescent="0.3">
      <c r="A1231" s="9" t="s">
        <v>1261</v>
      </c>
      <c r="B1231" s="7">
        <v>1985</v>
      </c>
      <c r="C1231" s="7" t="s">
        <v>36</v>
      </c>
      <c r="D1231" s="7">
        <v>16</v>
      </c>
      <c r="E1231" s="7">
        <v>3</v>
      </c>
      <c r="F1231" s="21">
        <v>10191.82</v>
      </c>
      <c r="G1231" s="7" t="s">
        <v>11</v>
      </c>
      <c r="H1231" s="7" t="s">
        <v>10</v>
      </c>
      <c r="I1231" s="7" t="s">
        <v>534</v>
      </c>
      <c r="J1231">
        <f t="shared" si="40"/>
        <v>1983</v>
      </c>
      <c r="K1231" s="7"/>
      <c r="L1231" s="7"/>
      <c r="M1231" s="7"/>
      <c r="O1231" s="18" t="str">
        <f>_xlfn.CONCAT(Table1[[#This Row],[date]]," ", Table1[[#This Row],[month]]," ",Table1[[#This Row],[year]])</f>
        <v>16 Oct 1985</v>
      </c>
      <c r="P1231">
        <f t="shared" si="41"/>
        <v>37</v>
      </c>
    </row>
    <row r="1232" spans="1:16" x14ac:dyDescent="0.3">
      <c r="A1232" s="9" t="s">
        <v>1262</v>
      </c>
      <c r="B1232" s="7">
        <v>1970</v>
      </c>
      <c r="C1232" s="7" t="s">
        <v>29</v>
      </c>
      <c r="D1232" s="7">
        <v>24</v>
      </c>
      <c r="E1232" s="7">
        <v>0</v>
      </c>
      <c r="F1232" s="21">
        <v>10197.77</v>
      </c>
      <c r="G1232" s="7" t="s">
        <v>11</v>
      </c>
      <c r="H1232" s="7" t="s">
        <v>15</v>
      </c>
      <c r="I1232" s="7" t="s">
        <v>246</v>
      </c>
      <c r="J1232">
        <f t="shared" si="40"/>
        <v>1983</v>
      </c>
      <c r="K1232" s="7"/>
      <c r="L1232" s="7"/>
      <c r="M1232" s="7"/>
      <c r="O1232" s="18" t="str">
        <f>_xlfn.CONCAT(Table1[[#This Row],[date]]," ", Table1[[#This Row],[month]]," ",Table1[[#This Row],[year]])</f>
        <v>24 Dec 1970</v>
      </c>
      <c r="P1232">
        <f t="shared" si="41"/>
        <v>52</v>
      </c>
    </row>
    <row r="1233" spans="1:16" x14ac:dyDescent="0.3">
      <c r="A1233" s="9" t="s">
        <v>1263</v>
      </c>
      <c r="B1233" s="7">
        <v>1967</v>
      </c>
      <c r="C1233" s="7" t="s">
        <v>19</v>
      </c>
      <c r="D1233" s="7">
        <v>26</v>
      </c>
      <c r="E1233" s="7">
        <v>0</v>
      </c>
      <c r="F1233" s="21">
        <v>10214.64</v>
      </c>
      <c r="G1233" s="7" t="s">
        <v>11</v>
      </c>
      <c r="H1233" s="7" t="s">
        <v>10</v>
      </c>
      <c r="I1233" s="7" t="s">
        <v>41</v>
      </c>
      <c r="J1233">
        <f t="shared" si="40"/>
        <v>1983</v>
      </c>
      <c r="K1233" s="7"/>
      <c r="L1233" s="7"/>
      <c r="M1233" s="7"/>
      <c r="O1233" s="18" t="str">
        <f>_xlfn.CONCAT(Table1[[#This Row],[date]]," ", Table1[[#This Row],[month]]," ",Table1[[#This Row],[year]])</f>
        <v>26 Sep 1967</v>
      </c>
      <c r="P1233">
        <f t="shared" si="41"/>
        <v>55</v>
      </c>
    </row>
    <row r="1234" spans="1:16" x14ac:dyDescent="0.3">
      <c r="A1234" s="9" t="s">
        <v>1264</v>
      </c>
      <c r="B1234" s="7">
        <v>1967</v>
      </c>
      <c r="C1234" s="7" t="s">
        <v>17</v>
      </c>
      <c r="D1234" s="7">
        <v>28</v>
      </c>
      <c r="E1234" s="7">
        <v>0</v>
      </c>
      <c r="F1234" s="21">
        <v>10226.280000000001</v>
      </c>
      <c r="G1234" s="7" t="s">
        <v>11</v>
      </c>
      <c r="H1234" s="7" t="s">
        <v>11</v>
      </c>
      <c r="I1234" s="7" t="s">
        <v>12</v>
      </c>
      <c r="J1234">
        <f t="shared" si="40"/>
        <v>1983</v>
      </c>
      <c r="K1234" s="7"/>
      <c r="L1234" s="7"/>
      <c r="M1234" s="7"/>
      <c r="O1234" s="18" t="str">
        <f>_xlfn.CONCAT(Table1[[#This Row],[date]]," ", Table1[[#This Row],[month]]," ",Table1[[#This Row],[year]])</f>
        <v>28 Jun 1967</v>
      </c>
      <c r="P1234">
        <f t="shared" si="41"/>
        <v>55</v>
      </c>
    </row>
    <row r="1235" spans="1:16" x14ac:dyDescent="0.3">
      <c r="A1235" s="9" t="s">
        <v>1265</v>
      </c>
      <c r="B1235" s="7">
        <v>1968</v>
      </c>
      <c r="C1235" s="7" t="s">
        <v>19</v>
      </c>
      <c r="D1235" s="7">
        <v>23</v>
      </c>
      <c r="E1235" s="7">
        <v>0</v>
      </c>
      <c r="F1235" s="21">
        <v>10231.5</v>
      </c>
      <c r="G1235" s="7" t="s">
        <v>11</v>
      </c>
      <c r="H1235" s="7" t="s">
        <v>15</v>
      </c>
      <c r="I1235" s="7" t="s">
        <v>22</v>
      </c>
      <c r="J1235">
        <f t="shared" si="40"/>
        <v>1983</v>
      </c>
      <c r="K1235" s="7"/>
      <c r="L1235" s="7"/>
      <c r="M1235" s="7"/>
      <c r="O1235" s="18" t="str">
        <f>_xlfn.CONCAT(Table1[[#This Row],[date]]," ", Table1[[#This Row],[month]]," ",Table1[[#This Row],[year]])</f>
        <v>23 Sep 1968</v>
      </c>
      <c r="P1235">
        <f t="shared" si="41"/>
        <v>54</v>
      </c>
    </row>
    <row r="1236" spans="1:16" x14ac:dyDescent="0.3">
      <c r="A1236" s="9" t="s">
        <v>1266</v>
      </c>
      <c r="B1236" s="7">
        <v>1975</v>
      </c>
      <c r="C1236" s="7" t="s">
        <v>34</v>
      </c>
      <c r="D1236" s="7">
        <v>15</v>
      </c>
      <c r="E1236" s="7">
        <v>1</v>
      </c>
      <c r="F1236" s="21">
        <v>10259.129999999999</v>
      </c>
      <c r="G1236" s="7" t="s">
        <v>11</v>
      </c>
      <c r="H1236" s="7" t="s">
        <v>10</v>
      </c>
      <c r="I1236" s="7" t="s">
        <v>41</v>
      </c>
      <c r="J1236">
        <f t="shared" si="40"/>
        <v>1983</v>
      </c>
      <c r="K1236" s="7"/>
      <c r="L1236" s="7"/>
      <c r="M1236" s="7"/>
      <c r="O1236" s="18" t="str">
        <f>_xlfn.CONCAT(Table1[[#This Row],[date]]," ", Table1[[#This Row],[month]]," ",Table1[[#This Row],[year]])</f>
        <v>15 Aug 1975</v>
      </c>
      <c r="P1236">
        <f t="shared" si="41"/>
        <v>47</v>
      </c>
    </row>
    <row r="1237" spans="1:16" x14ac:dyDescent="0.3">
      <c r="A1237" s="9" t="s">
        <v>1267</v>
      </c>
      <c r="B1237" s="7">
        <v>1973</v>
      </c>
      <c r="C1237" s="7" t="s">
        <v>19</v>
      </c>
      <c r="D1237" s="7">
        <v>5</v>
      </c>
      <c r="E1237" s="7">
        <v>3</v>
      </c>
      <c r="F1237" s="21">
        <v>10264.44</v>
      </c>
      <c r="G1237" s="7" t="s">
        <v>11</v>
      </c>
      <c r="H1237" s="7" t="s">
        <v>10</v>
      </c>
      <c r="I1237" s="7" t="s">
        <v>22</v>
      </c>
      <c r="J1237">
        <f t="shared" si="40"/>
        <v>1983</v>
      </c>
      <c r="K1237" s="7"/>
      <c r="L1237" s="7"/>
      <c r="M1237" s="7"/>
      <c r="O1237" s="18" t="str">
        <f>_xlfn.CONCAT(Table1[[#This Row],[date]]," ", Table1[[#This Row],[month]]," ",Table1[[#This Row],[year]])</f>
        <v>5 Sep 1973</v>
      </c>
      <c r="P1237">
        <f t="shared" si="41"/>
        <v>49</v>
      </c>
    </row>
    <row r="1238" spans="1:16" x14ac:dyDescent="0.3">
      <c r="A1238" s="9" t="s">
        <v>1268</v>
      </c>
      <c r="B1238" s="7">
        <v>1973</v>
      </c>
      <c r="C1238" s="7" t="s">
        <v>14</v>
      </c>
      <c r="D1238" s="7">
        <v>27</v>
      </c>
      <c r="E1238" s="7">
        <v>3</v>
      </c>
      <c r="F1238" s="21">
        <v>10269.459999999999</v>
      </c>
      <c r="G1238" s="7" t="s">
        <v>11</v>
      </c>
      <c r="H1238" s="7" t="s">
        <v>11</v>
      </c>
      <c r="I1238" s="7" t="s">
        <v>22</v>
      </c>
      <c r="J1238">
        <f t="shared" si="40"/>
        <v>1983</v>
      </c>
      <c r="K1238" s="7"/>
      <c r="L1238" s="7"/>
      <c r="M1238" s="7"/>
      <c r="O1238" s="18" t="str">
        <f>_xlfn.CONCAT(Table1[[#This Row],[date]]," ", Table1[[#This Row],[month]]," ",Table1[[#This Row],[year]])</f>
        <v>27 Nov 1973</v>
      </c>
      <c r="P1238">
        <f t="shared" si="41"/>
        <v>49</v>
      </c>
    </row>
    <row r="1239" spans="1:16" x14ac:dyDescent="0.3">
      <c r="A1239" s="9" t="s">
        <v>1269</v>
      </c>
      <c r="B1239" s="7">
        <v>1970</v>
      </c>
      <c r="C1239" s="7" t="s">
        <v>17</v>
      </c>
      <c r="D1239" s="7">
        <v>21</v>
      </c>
      <c r="E1239" s="7">
        <v>0</v>
      </c>
      <c r="F1239" s="21">
        <v>10274.33</v>
      </c>
      <c r="G1239" s="7" t="s">
        <v>11</v>
      </c>
      <c r="H1239" s="7" t="s">
        <v>15</v>
      </c>
      <c r="I1239" s="7" t="s">
        <v>246</v>
      </c>
      <c r="J1239">
        <f t="shared" si="40"/>
        <v>1983</v>
      </c>
      <c r="K1239" s="7"/>
      <c r="L1239" s="7"/>
      <c r="M1239" s="7"/>
      <c r="O1239" s="18" t="str">
        <f>_xlfn.CONCAT(Table1[[#This Row],[date]]," ", Table1[[#This Row],[month]]," ",Table1[[#This Row],[year]])</f>
        <v>21 Jun 1970</v>
      </c>
      <c r="P1239">
        <f t="shared" si="41"/>
        <v>52</v>
      </c>
    </row>
    <row r="1240" spans="1:16" x14ac:dyDescent="0.3">
      <c r="A1240" s="9" t="s">
        <v>1270</v>
      </c>
      <c r="B1240" s="7">
        <v>1988</v>
      </c>
      <c r="C1240" s="7" t="s">
        <v>19</v>
      </c>
      <c r="D1240" s="7">
        <v>14</v>
      </c>
      <c r="E1240" s="7">
        <v>3</v>
      </c>
      <c r="F1240" s="21">
        <v>10276.99</v>
      </c>
      <c r="G1240" s="7" t="s">
        <v>11</v>
      </c>
      <c r="H1240" s="7" t="s">
        <v>15</v>
      </c>
      <c r="I1240" s="7" t="s">
        <v>299</v>
      </c>
      <c r="J1240">
        <f t="shared" si="40"/>
        <v>1983</v>
      </c>
      <c r="K1240" s="7"/>
      <c r="L1240" s="7"/>
      <c r="M1240" s="7"/>
      <c r="O1240" s="18" t="str">
        <f>_xlfn.CONCAT(Table1[[#This Row],[date]]," ", Table1[[#This Row],[month]]," ",Table1[[#This Row],[year]])</f>
        <v>14 Sep 1988</v>
      </c>
      <c r="P1240">
        <f t="shared" si="41"/>
        <v>34</v>
      </c>
    </row>
    <row r="1241" spans="1:16" x14ac:dyDescent="0.3">
      <c r="A1241" s="9" t="s">
        <v>1271</v>
      </c>
      <c r="B1241" s="7">
        <v>1963</v>
      </c>
      <c r="C1241" s="7" t="s">
        <v>19</v>
      </c>
      <c r="D1241" s="7">
        <v>24</v>
      </c>
      <c r="E1241" s="7">
        <v>0</v>
      </c>
      <c r="F1241" s="21">
        <v>10308.040000000001</v>
      </c>
      <c r="G1241" s="7" t="s">
        <v>11</v>
      </c>
      <c r="H1241" s="7" t="s">
        <v>15</v>
      </c>
      <c r="I1241" s="7" t="s">
        <v>12</v>
      </c>
      <c r="J1241">
        <f t="shared" si="40"/>
        <v>1983</v>
      </c>
      <c r="K1241" s="7"/>
      <c r="L1241" s="7"/>
      <c r="M1241" s="7"/>
      <c r="O1241" s="18" t="str">
        <f>_xlfn.CONCAT(Table1[[#This Row],[date]]," ", Table1[[#This Row],[month]]," ",Table1[[#This Row],[year]])</f>
        <v>24 Sep 1963</v>
      </c>
      <c r="P1241">
        <f t="shared" si="41"/>
        <v>59</v>
      </c>
    </row>
    <row r="1242" spans="1:16" x14ac:dyDescent="0.3">
      <c r="A1242" s="9" t="s">
        <v>1272</v>
      </c>
      <c r="B1242" s="7">
        <v>1962</v>
      </c>
      <c r="C1242" s="7" t="s">
        <v>9</v>
      </c>
      <c r="D1242" s="7">
        <v>12</v>
      </c>
      <c r="E1242" s="7">
        <v>0</v>
      </c>
      <c r="F1242" s="21">
        <v>10310.780000000001</v>
      </c>
      <c r="G1242" s="7" t="s">
        <v>11</v>
      </c>
      <c r="H1242" s="7" t="s">
        <v>11</v>
      </c>
      <c r="I1242" s="7" t="s">
        <v>22</v>
      </c>
      <c r="J1242">
        <f t="shared" si="40"/>
        <v>1983</v>
      </c>
      <c r="K1242" s="7"/>
      <c r="L1242" s="7"/>
      <c r="M1242" s="7"/>
      <c r="O1242" s="18" t="str">
        <f>_xlfn.CONCAT(Table1[[#This Row],[date]]," ", Table1[[#This Row],[month]]," ",Table1[[#This Row],[year]])</f>
        <v>12 Jul 1962</v>
      </c>
      <c r="P1242">
        <f t="shared" si="41"/>
        <v>60</v>
      </c>
    </row>
    <row r="1243" spans="1:16" x14ac:dyDescent="0.3">
      <c r="A1243" s="9" t="s">
        <v>1273</v>
      </c>
      <c r="B1243" s="7">
        <v>1991</v>
      </c>
      <c r="C1243" s="7" t="s">
        <v>14</v>
      </c>
      <c r="D1243" s="7">
        <v>17</v>
      </c>
      <c r="E1243" s="7">
        <v>3</v>
      </c>
      <c r="F1243" s="21">
        <v>10315.91</v>
      </c>
      <c r="G1243" s="7" t="s">
        <v>11</v>
      </c>
      <c r="H1243" s="7" t="s">
        <v>10</v>
      </c>
      <c r="I1243" s="7" t="s">
        <v>22</v>
      </c>
      <c r="J1243">
        <f t="shared" si="40"/>
        <v>1983</v>
      </c>
      <c r="K1243" s="7"/>
      <c r="L1243" s="7"/>
      <c r="M1243" s="7"/>
      <c r="O1243" s="18" t="str">
        <f>_xlfn.CONCAT(Table1[[#This Row],[date]]," ", Table1[[#This Row],[month]]," ",Table1[[#This Row],[year]])</f>
        <v>17 Nov 1991</v>
      </c>
      <c r="P1243">
        <f t="shared" si="41"/>
        <v>31</v>
      </c>
    </row>
    <row r="1244" spans="1:16" x14ac:dyDescent="0.3">
      <c r="A1244" s="9" t="s">
        <v>1274</v>
      </c>
      <c r="B1244" s="7">
        <v>1991</v>
      </c>
      <c r="C1244" s="7" t="s">
        <v>34</v>
      </c>
      <c r="D1244" s="7">
        <v>21</v>
      </c>
      <c r="E1244" s="7">
        <v>3</v>
      </c>
      <c r="F1244" s="21">
        <v>10322.9</v>
      </c>
      <c r="G1244" s="7" t="s">
        <v>11</v>
      </c>
      <c r="H1244" s="7" t="s">
        <v>15</v>
      </c>
      <c r="I1244" s="7" t="s">
        <v>534</v>
      </c>
      <c r="J1244">
        <f t="shared" si="40"/>
        <v>1983</v>
      </c>
      <c r="K1244" s="7"/>
      <c r="L1244" s="7"/>
      <c r="M1244" s="7"/>
      <c r="O1244" s="18" t="str">
        <f>_xlfn.CONCAT(Table1[[#This Row],[date]]," ", Table1[[#This Row],[month]]," ",Table1[[#This Row],[year]])</f>
        <v>21 Aug 1991</v>
      </c>
      <c r="P1244">
        <f t="shared" si="41"/>
        <v>31</v>
      </c>
    </row>
    <row r="1245" spans="1:16" x14ac:dyDescent="0.3">
      <c r="A1245" s="9" t="s">
        <v>1275</v>
      </c>
      <c r="B1245" s="7">
        <v>1970</v>
      </c>
      <c r="C1245" s="7" t="s">
        <v>29</v>
      </c>
      <c r="D1245" s="7">
        <v>1</v>
      </c>
      <c r="E1245" s="7">
        <v>2</v>
      </c>
      <c r="F1245" s="21">
        <v>10325.209999999999</v>
      </c>
      <c r="G1245" s="7" t="s">
        <v>11</v>
      </c>
      <c r="H1245" s="7" t="s">
        <v>11</v>
      </c>
      <c r="I1245" s="7" t="s">
        <v>41</v>
      </c>
      <c r="J1245">
        <f t="shared" si="40"/>
        <v>1983</v>
      </c>
      <c r="K1245" s="7"/>
      <c r="L1245" s="7"/>
      <c r="M1245" s="7"/>
      <c r="O1245" s="18" t="str">
        <f>_xlfn.CONCAT(Table1[[#This Row],[date]]," ", Table1[[#This Row],[month]]," ",Table1[[#This Row],[year]])</f>
        <v>1 Dec 1970</v>
      </c>
      <c r="P1245">
        <f t="shared" si="41"/>
        <v>52</v>
      </c>
    </row>
    <row r="1246" spans="1:16" x14ac:dyDescent="0.3">
      <c r="A1246" s="9" t="s">
        <v>1276</v>
      </c>
      <c r="B1246" s="7">
        <v>1982</v>
      </c>
      <c r="C1246" s="7" t="s">
        <v>9</v>
      </c>
      <c r="D1246" s="7">
        <v>21</v>
      </c>
      <c r="E1246" s="7">
        <v>3</v>
      </c>
      <c r="F1246" s="21">
        <v>10329.06</v>
      </c>
      <c r="G1246" s="7" t="s">
        <v>11</v>
      </c>
      <c r="H1246" s="7" t="s">
        <v>15</v>
      </c>
      <c r="I1246" s="7" t="s">
        <v>299</v>
      </c>
      <c r="J1246">
        <f t="shared" si="40"/>
        <v>1983</v>
      </c>
      <c r="K1246" s="7"/>
      <c r="L1246" s="7"/>
      <c r="M1246" s="7"/>
      <c r="O1246" s="18" t="str">
        <f>_xlfn.CONCAT(Table1[[#This Row],[date]]," ", Table1[[#This Row],[month]]," ",Table1[[#This Row],[year]])</f>
        <v>21 Jul 1982</v>
      </c>
      <c r="P1246">
        <f t="shared" si="41"/>
        <v>40</v>
      </c>
    </row>
    <row r="1247" spans="1:16" x14ac:dyDescent="0.3">
      <c r="A1247" s="9" t="s">
        <v>1277</v>
      </c>
      <c r="B1247" s="7">
        <v>1968</v>
      </c>
      <c r="C1247" s="7" t="s">
        <v>9</v>
      </c>
      <c r="D1247" s="7">
        <v>19</v>
      </c>
      <c r="E1247" s="7">
        <v>0</v>
      </c>
      <c r="F1247" s="21">
        <v>10338.93</v>
      </c>
      <c r="G1247" s="7" t="s">
        <v>11</v>
      </c>
      <c r="H1247" s="7" t="s">
        <v>15</v>
      </c>
      <c r="I1247" s="7" t="s">
        <v>12</v>
      </c>
      <c r="J1247">
        <f t="shared" si="40"/>
        <v>1983</v>
      </c>
      <c r="K1247" s="7"/>
      <c r="L1247" s="7"/>
      <c r="M1247" s="7"/>
      <c r="O1247" s="18" t="str">
        <f>_xlfn.CONCAT(Table1[[#This Row],[date]]," ", Table1[[#This Row],[month]]," ",Table1[[#This Row],[year]])</f>
        <v>19 Jul 1968</v>
      </c>
      <c r="P1247">
        <f t="shared" si="41"/>
        <v>54</v>
      </c>
    </row>
    <row r="1248" spans="1:16" x14ac:dyDescent="0.3">
      <c r="A1248" s="9" t="s">
        <v>1278</v>
      </c>
      <c r="B1248" s="7">
        <v>1973</v>
      </c>
      <c r="C1248" s="7" t="s">
        <v>34</v>
      </c>
      <c r="D1248" s="7">
        <v>8</v>
      </c>
      <c r="E1248" s="7">
        <v>0</v>
      </c>
      <c r="F1248" s="21">
        <v>10345.93</v>
      </c>
      <c r="G1248" s="7" t="s">
        <v>11</v>
      </c>
      <c r="H1248" s="7" t="s">
        <v>10</v>
      </c>
      <c r="I1248" s="7" t="s">
        <v>299</v>
      </c>
      <c r="J1248">
        <f t="shared" si="40"/>
        <v>1983</v>
      </c>
      <c r="K1248" s="7"/>
      <c r="L1248" s="7"/>
      <c r="M1248" s="7"/>
      <c r="O1248" s="18" t="str">
        <f>_xlfn.CONCAT(Table1[[#This Row],[date]]," ", Table1[[#This Row],[month]]," ",Table1[[#This Row],[year]])</f>
        <v>8 Aug 1973</v>
      </c>
      <c r="P1248">
        <f t="shared" si="41"/>
        <v>49</v>
      </c>
    </row>
    <row r="1249" spans="1:16" x14ac:dyDescent="0.3">
      <c r="A1249" s="9" t="s">
        <v>1279</v>
      </c>
      <c r="B1249" s="7">
        <v>1974</v>
      </c>
      <c r="C1249" s="7" t="s">
        <v>19</v>
      </c>
      <c r="D1249" s="7">
        <v>29</v>
      </c>
      <c r="E1249" s="7">
        <v>0</v>
      </c>
      <c r="F1249" s="21">
        <v>10352.48</v>
      </c>
      <c r="G1249" s="7" t="s">
        <v>11</v>
      </c>
      <c r="H1249" s="7" t="s">
        <v>15</v>
      </c>
      <c r="I1249" s="7" t="s">
        <v>22</v>
      </c>
      <c r="J1249">
        <f t="shared" si="40"/>
        <v>1983</v>
      </c>
      <c r="K1249" s="7"/>
      <c r="L1249" s="7"/>
      <c r="M1249" s="7"/>
      <c r="O1249" s="18" t="str">
        <f>_xlfn.CONCAT(Table1[[#This Row],[date]]," ", Table1[[#This Row],[month]]," ",Table1[[#This Row],[year]])</f>
        <v>29 Sep 1974</v>
      </c>
      <c r="P1249">
        <f t="shared" si="41"/>
        <v>48</v>
      </c>
    </row>
    <row r="1250" spans="1:16" x14ac:dyDescent="0.3">
      <c r="A1250" s="9" t="s">
        <v>1280</v>
      </c>
      <c r="B1250" s="7">
        <v>1969</v>
      </c>
      <c r="C1250" s="7" t="s">
        <v>17</v>
      </c>
      <c r="D1250" s="7">
        <v>17</v>
      </c>
      <c r="E1250" s="7">
        <v>0</v>
      </c>
      <c r="F1250" s="21">
        <v>10355.64</v>
      </c>
      <c r="G1250" s="7" t="s">
        <v>11</v>
      </c>
      <c r="H1250" s="7" t="s">
        <v>15</v>
      </c>
      <c r="I1250" s="7" t="s">
        <v>22</v>
      </c>
      <c r="J1250">
        <f t="shared" si="40"/>
        <v>1983</v>
      </c>
      <c r="K1250" s="7"/>
      <c r="L1250" s="7"/>
      <c r="M1250" s="7"/>
      <c r="O1250" s="18" t="str">
        <f>_xlfn.CONCAT(Table1[[#This Row],[date]]," ", Table1[[#This Row],[month]]," ",Table1[[#This Row],[year]])</f>
        <v>17 Jun 1969</v>
      </c>
      <c r="P1250">
        <f t="shared" si="41"/>
        <v>53</v>
      </c>
    </row>
    <row r="1251" spans="1:16" x14ac:dyDescent="0.3">
      <c r="A1251" s="9" t="s">
        <v>1281</v>
      </c>
      <c r="B1251" s="7">
        <v>1971</v>
      </c>
      <c r="C1251" s="7" t="s">
        <v>19</v>
      </c>
      <c r="D1251" s="7">
        <v>6</v>
      </c>
      <c r="E1251" s="7">
        <v>0</v>
      </c>
      <c r="F1251" s="21">
        <v>10356.67</v>
      </c>
      <c r="G1251" s="7" t="s">
        <v>11</v>
      </c>
      <c r="H1251" s="7" t="s">
        <v>15</v>
      </c>
      <c r="I1251" s="7" t="s">
        <v>199</v>
      </c>
      <c r="J1251">
        <f t="shared" si="40"/>
        <v>1983</v>
      </c>
      <c r="K1251" s="7"/>
      <c r="L1251" s="7"/>
      <c r="M1251" s="7"/>
      <c r="O1251" s="18" t="str">
        <f>_xlfn.CONCAT(Table1[[#This Row],[date]]," ", Table1[[#This Row],[month]]," ",Table1[[#This Row],[year]])</f>
        <v>6 Sep 1971</v>
      </c>
      <c r="P1251">
        <f t="shared" si="41"/>
        <v>51</v>
      </c>
    </row>
    <row r="1252" spans="1:16" x14ac:dyDescent="0.3">
      <c r="A1252" s="9" t="s">
        <v>1282</v>
      </c>
      <c r="B1252" s="7">
        <v>1973</v>
      </c>
      <c r="C1252" s="7" t="s">
        <v>19</v>
      </c>
      <c r="D1252" s="7">
        <v>29</v>
      </c>
      <c r="E1252" s="7">
        <v>2</v>
      </c>
      <c r="F1252" s="21">
        <v>10370.91</v>
      </c>
      <c r="G1252" s="7" t="s">
        <v>11</v>
      </c>
      <c r="H1252" s="7" t="s">
        <v>11</v>
      </c>
      <c r="I1252" s="7" t="s">
        <v>246</v>
      </c>
      <c r="J1252">
        <f t="shared" si="40"/>
        <v>1983</v>
      </c>
      <c r="K1252" s="7"/>
      <c r="L1252" s="7"/>
      <c r="M1252" s="7"/>
      <c r="O1252" s="18" t="str">
        <f>_xlfn.CONCAT(Table1[[#This Row],[date]]," ", Table1[[#This Row],[month]]," ",Table1[[#This Row],[year]])</f>
        <v>29 Sep 1973</v>
      </c>
      <c r="P1252">
        <f t="shared" si="41"/>
        <v>49</v>
      </c>
    </row>
    <row r="1253" spans="1:16" x14ac:dyDescent="0.3">
      <c r="A1253" s="9" t="s">
        <v>1283</v>
      </c>
      <c r="B1253" s="7">
        <v>1973</v>
      </c>
      <c r="C1253" s="7" t="s">
        <v>19</v>
      </c>
      <c r="D1253" s="7">
        <v>19</v>
      </c>
      <c r="E1253" s="7">
        <v>3</v>
      </c>
      <c r="F1253" s="21">
        <v>10381.48</v>
      </c>
      <c r="G1253" s="7" t="s">
        <v>11</v>
      </c>
      <c r="H1253" s="7" t="s">
        <v>11</v>
      </c>
      <c r="I1253" s="7" t="s">
        <v>12</v>
      </c>
      <c r="J1253">
        <f t="shared" si="40"/>
        <v>1983</v>
      </c>
      <c r="K1253" s="7"/>
      <c r="L1253" s="7"/>
      <c r="M1253" s="7"/>
      <c r="O1253" s="18" t="str">
        <f>_xlfn.CONCAT(Table1[[#This Row],[date]]," ", Table1[[#This Row],[month]]," ",Table1[[#This Row],[year]])</f>
        <v>19 Sep 1973</v>
      </c>
      <c r="P1253">
        <f t="shared" si="41"/>
        <v>49</v>
      </c>
    </row>
    <row r="1254" spans="1:16" x14ac:dyDescent="0.3">
      <c r="A1254" s="9" t="s">
        <v>1284</v>
      </c>
      <c r="B1254" s="7">
        <v>1969</v>
      </c>
      <c r="C1254" s="7" t="s">
        <v>9</v>
      </c>
      <c r="D1254" s="7">
        <v>7</v>
      </c>
      <c r="E1254" s="7">
        <v>0</v>
      </c>
      <c r="F1254" s="21">
        <v>10403.27</v>
      </c>
      <c r="G1254" s="7" t="s">
        <v>11</v>
      </c>
      <c r="H1254" s="7" t="s">
        <v>10</v>
      </c>
      <c r="I1254" s="7" t="s">
        <v>515</v>
      </c>
      <c r="J1254">
        <f t="shared" si="40"/>
        <v>1983</v>
      </c>
      <c r="K1254" s="7"/>
      <c r="L1254" s="7"/>
      <c r="M1254" s="7"/>
      <c r="O1254" s="18" t="str">
        <f>_xlfn.CONCAT(Table1[[#This Row],[date]]," ", Table1[[#This Row],[month]]," ",Table1[[#This Row],[year]])</f>
        <v>7 Jul 1969</v>
      </c>
      <c r="P1254">
        <f t="shared" si="41"/>
        <v>53</v>
      </c>
    </row>
    <row r="1255" spans="1:16" x14ac:dyDescent="0.3">
      <c r="A1255" s="9" t="s">
        <v>1285</v>
      </c>
      <c r="B1255" s="7">
        <v>1975</v>
      </c>
      <c r="C1255" s="7" t="s">
        <v>17</v>
      </c>
      <c r="D1255" s="7">
        <v>5</v>
      </c>
      <c r="E1255" s="7">
        <v>4</v>
      </c>
      <c r="F1255" s="21">
        <v>10407.09</v>
      </c>
      <c r="G1255" s="7" t="s">
        <v>11</v>
      </c>
      <c r="H1255" s="7" t="s">
        <v>15</v>
      </c>
      <c r="I1255" s="7" t="s">
        <v>163</v>
      </c>
      <c r="J1255">
        <f t="shared" si="40"/>
        <v>1983</v>
      </c>
      <c r="K1255" s="7"/>
      <c r="L1255" s="7"/>
      <c r="M1255" s="7"/>
      <c r="O1255" s="18" t="str">
        <f>_xlfn.CONCAT(Table1[[#This Row],[date]]," ", Table1[[#This Row],[month]]," ",Table1[[#This Row],[year]])</f>
        <v>5 Jun 1975</v>
      </c>
      <c r="P1255">
        <f t="shared" si="41"/>
        <v>48</v>
      </c>
    </row>
    <row r="1256" spans="1:16" x14ac:dyDescent="0.3">
      <c r="A1256" s="9" t="s">
        <v>1286</v>
      </c>
      <c r="B1256" s="7">
        <v>1980</v>
      </c>
      <c r="C1256" s="7" t="s">
        <v>36</v>
      </c>
      <c r="D1256" s="7">
        <v>24</v>
      </c>
      <c r="E1256" s="7">
        <v>2</v>
      </c>
      <c r="F1256" s="21">
        <v>10407.98</v>
      </c>
      <c r="G1256" s="7" t="s">
        <v>11</v>
      </c>
      <c r="H1256" s="7" t="s">
        <v>15</v>
      </c>
      <c r="I1256" s="7" t="s">
        <v>299</v>
      </c>
      <c r="J1256">
        <f t="shared" si="40"/>
        <v>1983</v>
      </c>
      <c r="K1256" s="7"/>
      <c r="L1256" s="7"/>
      <c r="M1256" s="7"/>
      <c r="O1256" s="18" t="str">
        <f>_xlfn.CONCAT(Table1[[#This Row],[date]]," ", Table1[[#This Row],[month]]," ",Table1[[#This Row],[year]])</f>
        <v>24 Oct 1980</v>
      </c>
      <c r="P1256">
        <f t="shared" si="41"/>
        <v>42</v>
      </c>
    </row>
    <row r="1257" spans="1:16" x14ac:dyDescent="0.3">
      <c r="A1257" s="9" t="s">
        <v>1287</v>
      </c>
      <c r="B1257" s="7">
        <v>1973</v>
      </c>
      <c r="C1257" s="7" t="s">
        <v>36</v>
      </c>
      <c r="D1257" s="7">
        <v>11</v>
      </c>
      <c r="E1257" s="7">
        <v>0</v>
      </c>
      <c r="F1257" s="21">
        <v>10419.59</v>
      </c>
      <c r="G1257" s="7" t="s">
        <v>11</v>
      </c>
      <c r="H1257" s="7" t="s">
        <v>10</v>
      </c>
      <c r="I1257" s="7" t="s">
        <v>199</v>
      </c>
      <c r="J1257">
        <f t="shared" si="40"/>
        <v>1983</v>
      </c>
      <c r="K1257" s="7"/>
      <c r="L1257" s="7"/>
      <c r="M1257" s="7"/>
      <c r="O1257" s="18" t="str">
        <f>_xlfn.CONCAT(Table1[[#This Row],[date]]," ", Table1[[#This Row],[month]]," ",Table1[[#This Row],[year]])</f>
        <v>11 Oct 1973</v>
      </c>
      <c r="P1257">
        <f t="shared" si="41"/>
        <v>49</v>
      </c>
    </row>
    <row r="1258" spans="1:16" x14ac:dyDescent="0.3">
      <c r="A1258" s="9" t="s">
        <v>1288</v>
      </c>
      <c r="B1258" s="7">
        <v>1979</v>
      </c>
      <c r="C1258" s="7" t="s">
        <v>14</v>
      </c>
      <c r="D1258" s="7">
        <v>25</v>
      </c>
      <c r="E1258" s="7">
        <v>2</v>
      </c>
      <c r="F1258" s="21">
        <v>10419.65</v>
      </c>
      <c r="G1258" s="7" t="s">
        <v>11</v>
      </c>
      <c r="H1258" s="7" t="s">
        <v>10</v>
      </c>
      <c r="I1258" s="7" t="s">
        <v>199</v>
      </c>
      <c r="J1258">
        <f t="shared" si="40"/>
        <v>1983</v>
      </c>
      <c r="K1258" s="7"/>
      <c r="L1258" s="7"/>
      <c r="M1258" s="7"/>
      <c r="O1258" s="18" t="str">
        <f>_xlfn.CONCAT(Table1[[#This Row],[date]]," ", Table1[[#This Row],[month]]," ",Table1[[#This Row],[year]])</f>
        <v>25 Nov 1979</v>
      </c>
      <c r="P1258">
        <f t="shared" si="41"/>
        <v>43</v>
      </c>
    </row>
    <row r="1259" spans="1:16" x14ac:dyDescent="0.3">
      <c r="A1259" s="9" t="s">
        <v>1289</v>
      </c>
      <c r="B1259" s="7">
        <v>1968</v>
      </c>
      <c r="C1259" s="7" t="s">
        <v>29</v>
      </c>
      <c r="D1259" s="7">
        <v>27</v>
      </c>
      <c r="E1259" s="7">
        <v>0</v>
      </c>
      <c r="F1259" s="21">
        <v>10422.92</v>
      </c>
      <c r="G1259" s="7" t="s">
        <v>11</v>
      </c>
      <c r="H1259" s="7" t="s">
        <v>15</v>
      </c>
      <c r="I1259" s="7" t="s">
        <v>355</v>
      </c>
      <c r="J1259">
        <f t="shared" si="40"/>
        <v>1983</v>
      </c>
      <c r="K1259" s="7"/>
      <c r="L1259" s="7"/>
      <c r="M1259" s="7"/>
      <c r="O1259" s="18" t="str">
        <f>_xlfn.CONCAT(Table1[[#This Row],[date]]," ", Table1[[#This Row],[month]]," ",Table1[[#This Row],[year]])</f>
        <v>27 Dec 1968</v>
      </c>
      <c r="P1259">
        <f t="shared" si="41"/>
        <v>54</v>
      </c>
    </row>
    <row r="1260" spans="1:16" x14ac:dyDescent="0.3">
      <c r="A1260" s="9" t="s">
        <v>1290</v>
      </c>
      <c r="B1260" s="7">
        <v>1968</v>
      </c>
      <c r="C1260" s="7" t="s">
        <v>34</v>
      </c>
      <c r="D1260" s="7">
        <v>23</v>
      </c>
      <c r="E1260" s="7">
        <v>0</v>
      </c>
      <c r="F1260" s="21">
        <v>10435.07</v>
      </c>
      <c r="G1260" s="7" t="s">
        <v>11</v>
      </c>
      <c r="H1260" s="7" t="s">
        <v>15</v>
      </c>
      <c r="I1260" s="7" t="s">
        <v>167</v>
      </c>
      <c r="J1260">
        <f t="shared" si="40"/>
        <v>1983</v>
      </c>
      <c r="K1260" s="7"/>
      <c r="L1260" s="7"/>
      <c r="M1260" s="7"/>
      <c r="O1260" s="18" t="str">
        <f>_xlfn.CONCAT(Table1[[#This Row],[date]]," ", Table1[[#This Row],[month]]," ",Table1[[#This Row],[year]])</f>
        <v>23 Aug 1968</v>
      </c>
      <c r="P1260">
        <f t="shared" si="41"/>
        <v>54</v>
      </c>
    </row>
    <row r="1261" spans="1:16" x14ac:dyDescent="0.3">
      <c r="A1261" s="9" t="s">
        <v>1291</v>
      </c>
      <c r="B1261" s="7">
        <v>1968</v>
      </c>
      <c r="C1261" s="7" t="s">
        <v>34</v>
      </c>
      <c r="D1261" s="7">
        <v>29</v>
      </c>
      <c r="E1261" s="7">
        <v>1</v>
      </c>
      <c r="F1261" s="21">
        <v>10436.1</v>
      </c>
      <c r="G1261" s="7" t="s">
        <v>11</v>
      </c>
      <c r="H1261" s="7" t="s">
        <v>11</v>
      </c>
      <c r="I1261" s="7" t="s">
        <v>41</v>
      </c>
      <c r="J1261">
        <f t="shared" si="40"/>
        <v>1983</v>
      </c>
      <c r="K1261" s="7"/>
      <c r="L1261" s="7"/>
      <c r="M1261" s="7"/>
      <c r="O1261" s="18" t="str">
        <f>_xlfn.CONCAT(Table1[[#This Row],[date]]," ", Table1[[#This Row],[month]]," ",Table1[[#This Row],[year]])</f>
        <v>29 Aug 1968</v>
      </c>
      <c r="P1261">
        <f t="shared" si="41"/>
        <v>54</v>
      </c>
    </row>
    <row r="1262" spans="1:16" x14ac:dyDescent="0.3">
      <c r="A1262" s="9" t="s">
        <v>1292</v>
      </c>
      <c r="B1262" s="7">
        <v>1968</v>
      </c>
      <c r="C1262" s="7" t="s">
        <v>14</v>
      </c>
      <c r="D1262" s="7">
        <v>8</v>
      </c>
      <c r="E1262" s="7">
        <v>1</v>
      </c>
      <c r="F1262" s="21">
        <v>10450.549999999999</v>
      </c>
      <c r="G1262" s="7" t="s">
        <v>11</v>
      </c>
      <c r="H1262" s="7" t="s">
        <v>15</v>
      </c>
      <c r="I1262" s="7" t="s">
        <v>41</v>
      </c>
      <c r="J1262">
        <f t="shared" si="40"/>
        <v>1983</v>
      </c>
      <c r="K1262" s="7"/>
      <c r="L1262" s="7"/>
      <c r="M1262" s="7"/>
      <c r="O1262" s="18" t="str">
        <f>_xlfn.CONCAT(Table1[[#This Row],[date]]," ", Table1[[#This Row],[month]]," ",Table1[[#This Row],[year]])</f>
        <v>8 Nov 1968</v>
      </c>
      <c r="P1262">
        <f t="shared" si="41"/>
        <v>54</v>
      </c>
    </row>
    <row r="1263" spans="1:16" x14ac:dyDescent="0.3">
      <c r="A1263" s="9" t="s">
        <v>1293</v>
      </c>
      <c r="B1263" s="7">
        <v>1964</v>
      </c>
      <c r="C1263" s="7" t="s">
        <v>36</v>
      </c>
      <c r="D1263" s="7">
        <v>14</v>
      </c>
      <c r="E1263" s="7">
        <v>0</v>
      </c>
      <c r="F1263" s="21">
        <v>10455.1</v>
      </c>
      <c r="G1263" s="7" t="s">
        <v>11</v>
      </c>
      <c r="H1263" s="7" t="s">
        <v>15</v>
      </c>
      <c r="I1263" s="7" t="s">
        <v>22</v>
      </c>
      <c r="J1263">
        <f t="shared" si="40"/>
        <v>1983</v>
      </c>
      <c r="K1263" s="7"/>
      <c r="L1263" s="7"/>
      <c r="M1263" s="7"/>
      <c r="O1263" s="18" t="str">
        <f>_xlfn.CONCAT(Table1[[#This Row],[date]]," ", Table1[[#This Row],[month]]," ",Table1[[#This Row],[year]])</f>
        <v>14 Oct 1964</v>
      </c>
      <c r="P1263">
        <f t="shared" si="41"/>
        <v>58</v>
      </c>
    </row>
    <row r="1264" spans="1:16" x14ac:dyDescent="0.3">
      <c r="A1264" s="9" t="s">
        <v>1294</v>
      </c>
      <c r="B1264" s="7">
        <v>1976</v>
      </c>
      <c r="C1264" s="7" t="s">
        <v>34</v>
      </c>
      <c r="D1264" s="7">
        <v>3</v>
      </c>
      <c r="E1264" s="7">
        <v>2</v>
      </c>
      <c r="F1264" s="21">
        <v>10455.14</v>
      </c>
      <c r="G1264" s="7" t="s">
        <v>11</v>
      </c>
      <c r="H1264" s="7" t="s">
        <v>10</v>
      </c>
      <c r="I1264" s="7" t="s">
        <v>299</v>
      </c>
      <c r="J1264">
        <f t="shared" si="40"/>
        <v>1983</v>
      </c>
      <c r="K1264" s="7"/>
      <c r="L1264" s="7"/>
      <c r="M1264" s="7"/>
      <c r="O1264" s="18" t="str">
        <f>_xlfn.CONCAT(Table1[[#This Row],[date]]," ", Table1[[#This Row],[month]]," ",Table1[[#This Row],[year]])</f>
        <v>3 Aug 1976</v>
      </c>
      <c r="P1264">
        <f t="shared" si="41"/>
        <v>46</v>
      </c>
    </row>
    <row r="1265" spans="1:16" x14ac:dyDescent="0.3">
      <c r="A1265" s="9" t="s">
        <v>1295</v>
      </c>
      <c r="B1265" s="7">
        <v>1964</v>
      </c>
      <c r="C1265" s="7" t="s">
        <v>9</v>
      </c>
      <c r="D1265" s="7">
        <v>27</v>
      </c>
      <c r="E1265" s="7">
        <v>0</v>
      </c>
      <c r="F1265" s="21">
        <v>10459.19</v>
      </c>
      <c r="G1265" s="7" t="s">
        <v>11</v>
      </c>
      <c r="H1265" s="7" t="s">
        <v>15</v>
      </c>
      <c r="I1265" s="7" t="s">
        <v>12</v>
      </c>
      <c r="J1265">
        <f t="shared" si="40"/>
        <v>1983</v>
      </c>
      <c r="K1265" s="7"/>
      <c r="L1265" s="7"/>
      <c r="M1265" s="7"/>
      <c r="O1265" s="18" t="str">
        <f>_xlfn.CONCAT(Table1[[#This Row],[date]]," ", Table1[[#This Row],[month]]," ",Table1[[#This Row],[year]])</f>
        <v>27 Jul 1964</v>
      </c>
      <c r="P1265">
        <f t="shared" si="41"/>
        <v>58</v>
      </c>
    </row>
    <row r="1266" spans="1:16" x14ac:dyDescent="0.3">
      <c r="A1266" s="9" t="s">
        <v>1296</v>
      </c>
      <c r="B1266" s="7">
        <v>1969</v>
      </c>
      <c r="C1266" s="7" t="s">
        <v>19</v>
      </c>
      <c r="D1266" s="7">
        <v>22</v>
      </c>
      <c r="E1266" s="7">
        <v>1</v>
      </c>
      <c r="F1266" s="21">
        <v>10461.98</v>
      </c>
      <c r="G1266" s="7" t="s">
        <v>11</v>
      </c>
      <c r="H1266" s="7" t="s">
        <v>15</v>
      </c>
      <c r="I1266" s="7" t="s">
        <v>22</v>
      </c>
      <c r="J1266">
        <f t="shared" si="40"/>
        <v>1983</v>
      </c>
      <c r="K1266" s="7"/>
      <c r="L1266" s="7"/>
      <c r="M1266" s="7"/>
      <c r="O1266" s="18" t="str">
        <f>_xlfn.CONCAT(Table1[[#This Row],[date]]," ", Table1[[#This Row],[month]]," ",Table1[[#This Row],[year]])</f>
        <v>22 Sep 1969</v>
      </c>
      <c r="P1266">
        <f t="shared" si="41"/>
        <v>53</v>
      </c>
    </row>
    <row r="1267" spans="1:16" x14ac:dyDescent="0.3">
      <c r="A1267" s="9" t="s">
        <v>1297</v>
      </c>
      <c r="B1267" s="7">
        <v>1987</v>
      </c>
      <c r="C1267" s="7" t="s">
        <v>17</v>
      </c>
      <c r="D1267" s="7">
        <v>28</v>
      </c>
      <c r="E1267" s="7">
        <v>3</v>
      </c>
      <c r="F1267" s="21">
        <v>10464.83</v>
      </c>
      <c r="G1267" s="7" t="s">
        <v>11</v>
      </c>
      <c r="H1267" s="7" t="s">
        <v>15</v>
      </c>
      <c r="I1267" s="7" t="s">
        <v>22</v>
      </c>
      <c r="J1267">
        <f t="shared" si="40"/>
        <v>1983</v>
      </c>
      <c r="K1267" s="7"/>
      <c r="L1267" s="7"/>
      <c r="M1267" s="7"/>
      <c r="O1267" s="18" t="str">
        <f>_xlfn.CONCAT(Table1[[#This Row],[date]]," ", Table1[[#This Row],[month]]," ",Table1[[#This Row],[year]])</f>
        <v>28 Jun 1987</v>
      </c>
      <c r="P1267">
        <f t="shared" si="41"/>
        <v>35</v>
      </c>
    </row>
    <row r="1268" spans="1:16" x14ac:dyDescent="0.3">
      <c r="A1268" s="9" t="s">
        <v>1298</v>
      </c>
      <c r="B1268" s="7">
        <v>1978</v>
      </c>
      <c r="C1268" s="7" t="s">
        <v>34</v>
      </c>
      <c r="D1268" s="7">
        <v>21</v>
      </c>
      <c r="E1268" s="7">
        <v>2</v>
      </c>
      <c r="F1268" s="21">
        <v>10486.55</v>
      </c>
      <c r="G1268" s="7" t="s">
        <v>11</v>
      </c>
      <c r="H1268" s="7" t="s">
        <v>11</v>
      </c>
      <c r="I1268" s="7" t="s">
        <v>199</v>
      </c>
      <c r="J1268">
        <f t="shared" si="40"/>
        <v>1983</v>
      </c>
      <c r="K1268" s="7"/>
      <c r="L1268" s="7"/>
      <c r="M1268" s="7"/>
      <c r="O1268" s="18" t="str">
        <f>_xlfn.CONCAT(Table1[[#This Row],[date]]," ", Table1[[#This Row],[month]]," ",Table1[[#This Row],[year]])</f>
        <v>21 Aug 1978</v>
      </c>
      <c r="P1268">
        <f t="shared" si="41"/>
        <v>44</v>
      </c>
    </row>
    <row r="1269" spans="1:16" x14ac:dyDescent="0.3">
      <c r="A1269" s="9" t="s">
        <v>1299</v>
      </c>
      <c r="B1269" s="7">
        <v>1972</v>
      </c>
      <c r="C1269" s="7" t="s">
        <v>36</v>
      </c>
      <c r="D1269" s="7">
        <v>19</v>
      </c>
      <c r="E1269" s="7">
        <v>2</v>
      </c>
      <c r="F1269" s="21">
        <v>10493.95</v>
      </c>
      <c r="G1269" s="7" t="s">
        <v>11</v>
      </c>
      <c r="H1269" s="7" t="s">
        <v>15</v>
      </c>
      <c r="I1269" s="7" t="s">
        <v>22</v>
      </c>
      <c r="J1269">
        <f t="shared" si="40"/>
        <v>1983</v>
      </c>
      <c r="K1269" s="7"/>
      <c r="L1269" s="7"/>
      <c r="M1269" s="7"/>
      <c r="O1269" s="18" t="str">
        <f>_xlfn.CONCAT(Table1[[#This Row],[date]]," ", Table1[[#This Row],[month]]," ",Table1[[#This Row],[year]])</f>
        <v>19 Oct 1972</v>
      </c>
      <c r="P1269">
        <f t="shared" si="41"/>
        <v>50</v>
      </c>
    </row>
    <row r="1270" spans="1:16" x14ac:dyDescent="0.3">
      <c r="A1270" s="9" t="s">
        <v>1300</v>
      </c>
      <c r="B1270" s="7">
        <v>1977</v>
      </c>
      <c r="C1270" s="7" t="s">
        <v>36</v>
      </c>
      <c r="D1270" s="7">
        <v>25</v>
      </c>
      <c r="E1270" s="7">
        <v>2</v>
      </c>
      <c r="F1270" s="21">
        <v>10495.6</v>
      </c>
      <c r="G1270" s="7" t="s">
        <v>11</v>
      </c>
      <c r="H1270" s="7" t="s">
        <v>15</v>
      </c>
      <c r="I1270" s="7" t="s">
        <v>22</v>
      </c>
      <c r="J1270">
        <f t="shared" si="40"/>
        <v>1983</v>
      </c>
      <c r="K1270" s="7"/>
      <c r="L1270" s="7"/>
      <c r="M1270" s="7"/>
      <c r="O1270" s="18" t="str">
        <f>_xlfn.CONCAT(Table1[[#This Row],[date]]," ", Table1[[#This Row],[month]]," ",Table1[[#This Row],[year]])</f>
        <v>25 Oct 1977</v>
      </c>
      <c r="P1270">
        <f t="shared" si="41"/>
        <v>45</v>
      </c>
    </row>
    <row r="1271" spans="1:16" x14ac:dyDescent="0.3">
      <c r="A1271" s="9" t="s">
        <v>1301</v>
      </c>
      <c r="B1271" s="7">
        <v>1971</v>
      </c>
      <c r="C1271" s="7" t="s">
        <v>19</v>
      </c>
      <c r="D1271" s="7">
        <v>26</v>
      </c>
      <c r="E1271" s="7">
        <v>0</v>
      </c>
      <c r="F1271" s="21">
        <v>10546.48</v>
      </c>
      <c r="G1271" s="7" t="s">
        <v>11</v>
      </c>
      <c r="H1271" s="7" t="s">
        <v>11</v>
      </c>
      <c r="I1271" s="7" t="s">
        <v>41</v>
      </c>
      <c r="J1271">
        <f t="shared" si="40"/>
        <v>1983</v>
      </c>
      <c r="K1271" s="7"/>
      <c r="L1271" s="7"/>
      <c r="M1271" s="7"/>
      <c r="O1271" s="18" t="str">
        <f>_xlfn.CONCAT(Table1[[#This Row],[date]]," ", Table1[[#This Row],[month]]," ",Table1[[#This Row],[year]])</f>
        <v>26 Sep 1971</v>
      </c>
      <c r="P1271">
        <f t="shared" si="41"/>
        <v>51</v>
      </c>
    </row>
    <row r="1272" spans="1:16" x14ac:dyDescent="0.3">
      <c r="A1272" s="9" t="s">
        <v>1302</v>
      </c>
      <c r="B1272" s="7">
        <v>1971</v>
      </c>
      <c r="C1272" s="7" t="s">
        <v>17</v>
      </c>
      <c r="D1272" s="7">
        <v>29</v>
      </c>
      <c r="E1272" s="7">
        <v>3</v>
      </c>
      <c r="F1272" s="21">
        <v>10560.49</v>
      </c>
      <c r="G1272" s="7" t="s">
        <v>11</v>
      </c>
      <c r="H1272" s="7" t="s">
        <v>10</v>
      </c>
      <c r="I1272" s="7" t="s">
        <v>12</v>
      </c>
      <c r="J1272">
        <f t="shared" si="40"/>
        <v>1983</v>
      </c>
      <c r="K1272" s="7"/>
      <c r="L1272" s="7"/>
      <c r="M1272" s="7"/>
      <c r="O1272" s="18" t="str">
        <f>_xlfn.CONCAT(Table1[[#This Row],[date]]," ", Table1[[#This Row],[month]]," ",Table1[[#This Row],[year]])</f>
        <v>29 Jun 1971</v>
      </c>
      <c r="P1272">
        <f t="shared" si="41"/>
        <v>51</v>
      </c>
    </row>
    <row r="1273" spans="1:16" x14ac:dyDescent="0.3">
      <c r="A1273" s="9" t="s">
        <v>1303</v>
      </c>
      <c r="B1273" s="7">
        <v>1969</v>
      </c>
      <c r="C1273" s="7" t="s">
        <v>9</v>
      </c>
      <c r="D1273" s="7">
        <v>17</v>
      </c>
      <c r="E1273" s="7">
        <v>0</v>
      </c>
      <c r="F1273" s="21">
        <v>10564.88</v>
      </c>
      <c r="G1273" s="7" t="s">
        <v>11</v>
      </c>
      <c r="H1273" s="7" t="s">
        <v>15</v>
      </c>
      <c r="I1273" s="7" t="s">
        <v>246</v>
      </c>
      <c r="J1273">
        <f t="shared" si="40"/>
        <v>1983</v>
      </c>
      <c r="K1273" s="7"/>
      <c r="L1273" s="7"/>
      <c r="M1273" s="7"/>
      <c r="O1273" s="18" t="str">
        <f>_xlfn.CONCAT(Table1[[#This Row],[date]]," ", Table1[[#This Row],[month]]," ",Table1[[#This Row],[year]])</f>
        <v>17 Jul 1969</v>
      </c>
      <c r="P1273">
        <f t="shared" si="41"/>
        <v>53</v>
      </c>
    </row>
    <row r="1274" spans="1:16" x14ac:dyDescent="0.3">
      <c r="A1274" s="9" t="s">
        <v>1304</v>
      </c>
      <c r="B1274" s="7">
        <v>1966</v>
      </c>
      <c r="C1274" s="7" t="s">
        <v>29</v>
      </c>
      <c r="D1274" s="7">
        <v>11</v>
      </c>
      <c r="E1274" s="7">
        <v>0</v>
      </c>
      <c r="F1274" s="21">
        <v>10577.09</v>
      </c>
      <c r="G1274" s="7" t="s">
        <v>11</v>
      </c>
      <c r="H1274" s="7" t="s">
        <v>11</v>
      </c>
      <c r="I1274" s="7" t="s">
        <v>41</v>
      </c>
      <c r="J1274">
        <f t="shared" si="40"/>
        <v>1983</v>
      </c>
      <c r="K1274" s="7"/>
      <c r="L1274" s="7"/>
      <c r="M1274" s="7"/>
      <c r="O1274" s="18" t="str">
        <f>_xlfn.CONCAT(Table1[[#This Row],[date]]," ", Table1[[#This Row],[month]]," ",Table1[[#This Row],[year]])</f>
        <v>11 Dec 1966</v>
      </c>
      <c r="P1274">
        <f t="shared" si="41"/>
        <v>56</v>
      </c>
    </row>
    <row r="1275" spans="1:16" x14ac:dyDescent="0.3">
      <c r="A1275" s="9" t="s">
        <v>1305</v>
      </c>
      <c r="B1275" s="7">
        <v>1969</v>
      </c>
      <c r="C1275" s="7" t="s">
        <v>29</v>
      </c>
      <c r="D1275" s="7">
        <v>25</v>
      </c>
      <c r="E1275" s="7">
        <v>1</v>
      </c>
      <c r="F1275" s="21">
        <v>10579.71</v>
      </c>
      <c r="G1275" s="7" t="s">
        <v>11</v>
      </c>
      <c r="H1275" s="7" t="s">
        <v>11</v>
      </c>
      <c r="I1275" s="7" t="s">
        <v>12</v>
      </c>
      <c r="J1275">
        <f t="shared" si="40"/>
        <v>1983</v>
      </c>
      <c r="K1275" s="7"/>
      <c r="L1275" s="7"/>
      <c r="M1275" s="7"/>
      <c r="O1275" s="18" t="str">
        <f>_xlfn.CONCAT(Table1[[#This Row],[date]]," ", Table1[[#This Row],[month]]," ",Table1[[#This Row],[year]])</f>
        <v>25 Dec 1969</v>
      </c>
      <c r="P1275">
        <f t="shared" si="41"/>
        <v>53</v>
      </c>
    </row>
    <row r="1276" spans="1:16" x14ac:dyDescent="0.3">
      <c r="A1276" s="9" t="s">
        <v>1306</v>
      </c>
      <c r="B1276" s="7">
        <v>1966</v>
      </c>
      <c r="C1276" s="7" t="s">
        <v>14</v>
      </c>
      <c r="D1276" s="7">
        <v>3</v>
      </c>
      <c r="E1276" s="7">
        <v>0</v>
      </c>
      <c r="F1276" s="21">
        <v>10594.23</v>
      </c>
      <c r="G1276" s="7" t="s">
        <v>11</v>
      </c>
      <c r="H1276" s="7" t="s">
        <v>11</v>
      </c>
      <c r="I1276" s="7" t="s">
        <v>12</v>
      </c>
      <c r="J1276">
        <f t="shared" si="40"/>
        <v>1983</v>
      </c>
      <c r="K1276" s="7"/>
      <c r="L1276" s="7"/>
      <c r="M1276" s="7"/>
      <c r="O1276" s="18" t="str">
        <f>_xlfn.CONCAT(Table1[[#This Row],[date]]," ", Table1[[#This Row],[month]]," ",Table1[[#This Row],[year]])</f>
        <v>3 Nov 1966</v>
      </c>
      <c r="P1276">
        <f t="shared" si="41"/>
        <v>56</v>
      </c>
    </row>
    <row r="1277" spans="1:16" x14ac:dyDescent="0.3">
      <c r="A1277" s="9" t="s">
        <v>1307</v>
      </c>
      <c r="B1277" s="7">
        <v>1967</v>
      </c>
      <c r="C1277" s="7" t="s">
        <v>14</v>
      </c>
      <c r="D1277" s="7">
        <v>29</v>
      </c>
      <c r="E1277" s="7">
        <v>0</v>
      </c>
      <c r="F1277" s="21">
        <v>10594.5</v>
      </c>
      <c r="G1277" s="7" t="s">
        <v>11</v>
      </c>
      <c r="H1277" s="7" t="s">
        <v>15</v>
      </c>
      <c r="I1277" s="7" t="s">
        <v>22</v>
      </c>
      <c r="J1277">
        <f t="shared" si="40"/>
        <v>1983</v>
      </c>
      <c r="K1277" s="7"/>
      <c r="L1277" s="7"/>
      <c r="M1277" s="7"/>
      <c r="O1277" s="18" t="str">
        <f>_xlfn.CONCAT(Table1[[#This Row],[date]]," ", Table1[[#This Row],[month]]," ",Table1[[#This Row],[year]])</f>
        <v>29 Nov 1967</v>
      </c>
      <c r="P1277">
        <f t="shared" si="41"/>
        <v>55</v>
      </c>
    </row>
    <row r="1278" spans="1:16" x14ac:dyDescent="0.3">
      <c r="A1278" s="9" t="s">
        <v>1308</v>
      </c>
      <c r="B1278" s="7">
        <v>1972</v>
      </c>
      <c r="C1278" s="7" t="s">
        <v>29</v>
      </c>
      <c r="D1278" s="7">
        <v>14</v>
      </c>
      <c r="E1278" s="7">
        <v>3</v>
      </c>
      <c r="F1278" s="21">
        <v>10600.55</v>
      </c>
      <c r="G1278" s="7" t="s">
        <v>11</v>
      </c>
      <c r="H1278" s="7" t="s">
        <v>15</v>
      </c>
      <c r="I1278" s="7" t="s">
        <v>22</v>
      </c>
      <c r="J1278">
        <f t="shared" si="40"/>
        <v>1983</v>
      </c>
      <c r="K1278" s="7"/>
      <c r="L1278" s="7"/>
      <c r="M1278" s="7"/>
      <c r="O1278" s="18" t="str">
        <f>_xlfn.CONCAT(Table1[[#This Row],[date]]," ", Table1[[#This Row],[month]]," ",Table1[[#This Row],[year]])</f>
        <v>14 Dec 1972</v>
      </c>
      <c r="P1278">
        <f t="shared" si="41"/>
        <v>50</v>
      </c>
    </row>
    <row r="1279" spans="1:16" x14ac:dyDescent="0.3">
      <c r="A1279" s="9" t="s">
        <v>1309</v>
      </c>
      <c r="B1279" s="7">
        <v>1966</v>
      </c>
      <c r="C1279" s="7" t="s">
        <v>9</v>
      </c>
      <c r="D1279" s="7">
        <v>20</v>
      </c>
      <c r="E1279" s="7">
        <v>0</v>
      </c>
      <c r="F1279" s="21">
        <v>10601.41</v>
      </c>
      <c r="G1279" s="7" t="s">
        <v>11</v>
      </c>
      <c r="H1279" s="7" t="s">
        <v>10</v>
      </c>
      <c r="I1279" s="7" t="s">
        <v>41</v>
      </c>
      <c r="J1279">
        <f t="shared" si="40"/>
        <v>1983</v>
      </c>
      <c r="K1279" s="7"/>
      <c r="L1279" s="7"/>
      <c r="M1279" s="7"/>
      <c r="O1279" s="18" t="str">
        <f>_xlfn.CONCAT(Table1[[#This Row],[date]]," ", Table1[[#This Row],[month]]," ",Table1[[#This Row],[year]])</f>
        <v>20 Jul 1966</v>
      </c>
      <c r="P1279">
        <f t="shared" si="41"/>
        <v>56</v>
      </c>
    </row>
    <row r="1280" spans="1:16" x14ac:dyDescent="0.3">
      <c r="A1280" s="9" t="s">
        <v>1310</v>
      </c>
      <c r="B1280" s="7">
        <v>1967</v>
      </c>
      <c r="C1280" s="7" t="s">
        <v>17</v>
      </c>
      <c r="D1280" s="7">
        <v>23</v>
      </c>
      <c r="E1280" s="7">
        <v>0</v>
      </c>
      <c r="F1280" s="21">
        <v>10601.63</v>
      </c>
      <c r="G1280" s="7" t="s">
        <v>11</v>
      </c>
      <c r="H1280" s="7" t="s">
        <v>10</v>
      </c>
      <c r="I1280" s="7" t="s">
        <v>22</v>
      </c>
      <c r="J1280">
        <f t="shared" si="40"/>
        <v>1983</v>
      </c>
      <c r="K1280" s="7"/>
      <c r="L1280" s="7"/>
      <c r="M1280" s="7"/>
      <c r="O1280" s="18" t="str">
        <f>_xlfn.CONCAT(Table1[[#This Row],[date]]," ", Table1[[#This Row],[month]]," ",Table1[[#This Row],[year]])</f>
        <v>23 Jun 1967</v>
      </c>
      <c r="P1280">
        <f t="shared" si="41"/>
        <v>55</v>
      </c>
    </row>
    <row r="1281" spans="1:16" x14ac:dyDescent="0.3">
      <c r="A1281" s="9" t="s">
        <v>1311</v>
      </c>
      <c r="B1281" s="7">
        <v>1966</v>
      </c>
      <c r="C1281" s="7" t="s">
        <v>9</v>
      </c>
      <c r="D1281" s="7">
        <v>2</v>
      </c>
      <c r="E1281" s="7">
        <v>0</v>
      </c>
      <c r="F1281" s="21">
        <v>10602.39</v>
      </c>
      <c r="G1281" s="7" t="s">
        <v>11</v>
      </c>
      <c r="H1281" s="7" t="s">
        <v>11</v>
      </c>
      <c r="I1281" s="7" t="s">
        <v>41</v>
      </c>
      <c r="J1281">
        <f t="shared" si="40"/>
        <v>1983</v>
      </c>
      <c r="K1281" s="7"/>
      <c r="L1281" s="7"/>
      <c r="M1281" s="7"/>
      <c r="O1281" s="18" t="str">
        <f>_xlfn.CONCAT(Table1[[#This Row],[date]]," ", Table1[[#This Row],[month]]," ",Table1[[#This Row],[year]])</f>
        <v>2 Jul 1966</v>
      </c>
      <c r="P1281">
        <f t="shared" si="41"/>
        <v>56</v>
      </c>
    </row>
    <row r="1282" spans="1:16" x14ac:dyDescent="0.3">
      <c r="A1282" s="9" t="s">
        <v>1312</v>
      </c>
      <c r="B1282" s="7">
        <v>1965</v>
      </c>
      <c r="C1282" s="7" t="s">
        <v>17</v>
      </c>
      <c r="D1282" s="7">
        <v>27</v>
      </c>
      <c r="E1282" s="7">
        <v>0</v>
      </c>
      <c r="F1282" s="21">
        <v>10608.67</v>
      </c>
      <c r="G1282" s="7" t="s">
        <v>11</v>
      </c>
      <c r="H1282" s="7" t="s">
        <v>11</v>
      </c>
      <c r="I1282" s="7" t="s">
        <v>22</v>
      </c>
      <c r="J1282">
        <f t="shared" ref="J1282:J1345" si="42">ROUND(AVERAGE(B:B),0)</f>
        <v>1983</v>
      </c>
      <c r="K1282" s="7"/>
      <c r="L1282" s="7"/>
      <c r="M1282" s="7"/>
      <c r="O1282" s="18" t="str">
        <f>_xlfn.CONCAT(Table1[[#This Row],[date]]," ", Table1[[#This Row],[month]]," ",Table1[[#This Row],[year]])</f>
        <v>27 Jun 1965</v>
      </c>
      <c r="P1282">
        <f t="shared" si="41"/>
        <v>57</v>
      </c>
    </row>
    <row r="1283" spans="1:16" x14ac:dyDescent="0.3">
      <c r="A1283" s="9" t="s">
        <v>1313</v>
      </c>
      <c r="B1283" s="7">
        <v>1992</v>
      </c>
      <c r="C1283" s="7" t="s">
        <v>9</v>
      </c>
      <c r="D1283" s="7">
        <v>23</v>
      </c>
      <c r="E1283" s="7">
        <v>0</v>
      </c>
      <c r="F1283" s="21">
        <v>10617.04</v>
      </c>
      <c r="G1283" s="7" t="s">
        <v>11</v>
      </c>
      <c r="H1283" s="7" t="s">
        <v>11</v>
      </c>
      <c r="I1283" s="7" t="s">
        <v>534</v>
      </c>
      <c r="J1283">
        <f t="shared" si="42"/>
        <v>1983</v>
      </c>
      <c r="K1283" s="7"/>
      <c r="L1283" s="7"/>
      <c r="M1283" s="7"/>
      <c r="O1283" s="18" t="str">
        <f>_xlfn.CONCAT(Table1[[#This Row],[date]]," ", Table1[[#This Row],[month]]," ",Table1[[#This Row],[year]])</f>
        <v>23 Jul 1992</v>
      </c>
      <c r="P1283">
        <f t="shared" ref="P1283:P1346" si="43">DATEDIF(O1283,"8-6-2023","y")</f>
        <v>30</v>
      </c>
    </row>
    <row r="1284" spans="1:16" x14ac:dyDescent="0.3">
      <c r="A1284" s="9" t="s">
        <v>1314</v>
      </c>
      <c r="B1284" s="7">
        <v>1990</v>
      </c>
      <c r="C1284" s="7" t="s">
        <v>9</v>
      </c>
      <c r="D1284" s="7">
        <v>6</v>
      </c>
      <c r="E1284" s="7">
        <v>3</v>
      </c>
      <c r="F1284" s="21">
        <v>10620.26</v>
      </c>
      <c r="G1284" s="7" t="s">
        <v>11</v>
      </c>
      <c r="H1284" s="7" t="s">
        <v>11</v>
      </c>
      <c r="I1284" s="7" t="s">
        <v>22</v>
      </c>
      <c r="J1284">
        <f t="shared" si="42"/>
        <v>1983</v>
      </c>
      <c r="K1284" s="7"/>
      <c r="L1284" s="7"/>
      <c r="M1284" s="7"/>
      <c r="O1284" s="18" t="str">
        <f>_xlfn.CONCAT(Table1[[#This Row],[date]]," ", Table1[[#This Row],[month]]," ",Table1[[#This Row],[year]])</f>
        <v>6 Jul 1990</v>
      </c>
      <c r="P1284">
        <f t="shared" si="43"/>
        <v>32</v>
      </c>
    </row>
    <row r="1285" spans="1:16" x14ac:dyDescent="0.3">
      <c r="A1285" s="9" t="s">
        <v>1315</v>
      </c>
      <c r="B1285" s="7">
        <v>1964</v>
      </c>
      <c r="C1285" s="7" t="s">
        <v>34</v>
      </c>
      <c r="D1285" s="7">
        <v>8</v>
      </c>
      <c r="E1285" s="7">
        <v>0</v>
      </c>
      <c r="F1285" s="21">
        <v>10627.81</v>
      </c>
      <c r="G1285" s="7" t="s">
        <v>11</v>
      </c>
      <c r="H1285" s="7" t="s">
        <v>11</v>
      </c>
      <c r="I1285" s="7" t="s">
        <v>12</v>
      </c>
      <c r="J1285">
        <f t="shared" si="42"/>
        <v>1983</v>
      </c>
      <c r="K1285" s="7"/>
      <c r="L1285" s="7"/>
      <c r="M1285" s="7"/>
      <c r="O1285" s="18" t="str">
        <f>_xlfn.CONCAT(Table1[[#This Row],[date]]," ", Table1[[#This Row],[month]]," ",Table1[[#This Row],[year]])</f>
        <v>8 Aug 1964</v>
      </c>
      <c r="P1285">
        <f t="shared" si="43"/>
        <v>58</v>
      </c>
    </row>
    <row r="1286" spans="1:16" x14ac:dyDescent="0.3">
      <c r="A1286" s="9" t="s">
        <v>1316</v>
      </c>
      <c r="B1286" s="7">
        <v>1976</v>
      </c>
      <c r="C1286" s="7" t="s">
        <v>14</v>
      </c>
      <c r="D1286" s="7">
        <v>22</v>
      </c>
      <c r="E1286" s="7">
        <v>2</v>
      </c>
      <c r="F1286" s="21">
        <v>10665.44</v>
      </c>
      <c r="G1286" s="7" t="s">
        <v>11</v>
      </c>
      <c r="H1286" s="7" t="s">
        <v>10</v>
      </c>
      <c r="I1286" s="7" t="s">
        <v>299</v>
      </c>
      <c r="J1286">
        <f t="shared" si="42"/>
        <v>1983</v>
      </c>
      <c r="K1286" s="7"/>
      <c r="L1286" s="7"/>
      <c r="M1286" s="7"/>
      <c r="O1286" s="18" t="str">
        <f>_xlfn.CONCAT(Table1[[#This Row],[date]]," ", Table1[[#This Row],[month]]," ",Table1[[#This Row],[year]])</f>
        <v>22 Nov 1976</v>
      </c>
      <c r="P1286">
        <f t="shared" si="43"/>
        <v>46</v>
      </c>
    </row>
    <row r="1287" spans="1:16" x14ac:dyDescent="0.3">
      <c r="A1287" s="9" t="s">
        <v>1317</v>
      </c>
      <c r="B1287" s="7">
        <v>1962</v>
      </c>
      <c r="C1287" s="7" t="s">
        <v>19</v>
      </c>
      <c r="D1287" s="7">
        <v>7</v>
      </c>
      <c r="E1287" s="7">
        <v>0</v>
      </c>
      <c r="F1287" s="21">
        <v>10676.83</v>
      </c>
      <c r="G1287" s="7" t="s">
        <v>11</v>
      </c>
      <c r="H1287" s="7" t="s">
        <v>11</v>
      </c>
      <c r="I1287" s="7" t="s">
        <v>12</v>
      </c>
      <c r="J1287">
        <f t="shared" si="42"/>
        <v>1983</v>
      </c>
      <c r="K1287" s="7"/>
      <c r="L1287" s="7"/>
      <c r="M1287" s="7"/>
      <c r="O1287" s="18" t="str">
        <f>_xlfn.CONCAT(Table1[[#This Row],[date]]," ", Table1[[#This Row],[month]]," ",Table1[[#This Row],[year]])</f>
        <v>7 Sep 1962</v>
      </c>
      <c r="P1287">
        <f t="shared" si="43"/>
        <v>60</v>
      </c>
    </row>
    <row r="1288" spans="1:16" x14ac:dyDescent="0.3">
      <c r="A1288" s="9" t="s">
        <v>1318</v>
      </c>
      <c r="B1288" s="7">
        <v>1977</v>
      </c>
      <c r="C1288" s="7" t="s">
        <v>34</v>
      </c>
      <c r="D1288" s="7">
        <v>2</v>
      </c>
      <c r="E1288" s="7">
        <v>2</v>
      </c>
      <c r="F1288" s="21">
        <v>10690.11</v>
      </c>
      <c r="G1288" s="7" t="s">
        <v>11</v>
      </c>
      <c r="H1288" s="7" t="s">
        <v>10</v>
      </c>
      <c r="I1288" s="7" t="s">
        <v>299</v>
      </c>
      <c r="J1288">
        <f t="shared" si="42"/>
        <v>1983</v>
      </c>
      <c r="K1288" s="7"/>
      <c r="L1288" s="7"/>
      <c r="M1288" s="7"/>
      <c r="O1288" s="18" t="str">
        <f>_xlfn.CONCAT(Table1[[#This Row],[date]]," ", Table1[[#This Row],[month]]," ",Table1[[#This Row],[year]])</f>
        <v>2 Aug 1977</v>
      </c>
      <c r="P1288">
        <f t="shared" si="43"/>
        <v>45</v>
      </c>
    </row>
    <row r="1289" spans="1:16" x14ac:dyDescent="0.3">
      <c r="A1289" s="9" t="s">
        <v>1319</v>
      </c>
      <c r="B1289" s="7">
        <v>1976</v>
      </c>
      <c r="C1289" s="7" t="s">
        <v>19</v>
      </c>
      <c r="D1289" s="7">
        <v>30</v>
      </c>
      <c r="E1289" s="7">
        <v>2</v>
      </c>
      <c r="F1289" s="21">
        <v>10698.38</v>
      </c>
      <c r="G1289" s="7" t="s">
        <v>11</v>
      </c>
      <c r="H1289" s="7" t="s">
        <v>15</v>
      </c>
      <c r="I1289" s="7" t="s">
        <v>199</v>
      </c>
      <c r="J1289">
        <f t="shared" si="42"/>
        <v>1983</v>
      </c>
      <c r="K1289" s="7"/>
      <c r="L1289" s="7"/>
      <c r="M1289" s="7"/>
      <c r="O1289" s="18" t="str">
        <f>_xlfn.CONCAT(Table1[[#This Row],[date]]," ", Table1[[#This Row],[month]]," ",Table1[[#This Row],[year]])</f>
        <v>30 Sep 1976</v>
      </c>
      <c r="P1289">
        <f t="shared" si="43"/>
        <v>46</v>
      </c>
    </row>
    <row r="1290" spans="1:16" x14ac:dyDescent="0.3">
      <c r="A1290" s="9" t="s">
        <v>1320</v>
      </c>
      <c r="B1290" s="7">
        <v>1972</v>
      </c>
      <c r="C1290" s="7" t="s">
        <v>36</v>
      </c>
      <c r="D1290" s="7">
        <v>24</v>
      </c>
      <c r="E1290" s="7">
        <v>3</v>
      </c>
      <c r="F1290" s="21">
        <v>10702.64</v>
      </c>
      <c r="G1290" s="7" t="s">
        <v>11</v>
      </c>
      <c r="H1290" s="7" t="s">
        <v>11</v>
      </c>
      <c r="I1290" s="7" t="s">
        <v>12</v>
      </c>
      <c r="J1290">
        <f t="shared" si="42"/>
        <v>1983</v>
      </c>
      <c r="K1290" s="7"/>
      <c r="L1290" s="7"/>
      <c r="M1290" s="7"/>
      <c r="O1290" s="18" t="str">
        <f>_xlfn.CONCAT(Table1[[#This Row],[date]]," ", Table1[[#This Row],[month]]," ",Table1[[#This Row],[year]])</f>
        <v>24 Oct 1972</v>
      </c>
      <c r="P1290">
        <f t="shared" si="43"/>
        <v>50</v>
      </c>
    </row>
    <row r="1291" spans="1:16" x14ac:dyDescent="0.3">
      <c r="A1291" s="9" t="s">
        <v>1321</v>
      </c>
      <c r="B1291" s="7">
        <v>1967</v>
      </c>
      <c r="C1291" s="7" t="s">
        <v>9</v>
      </c>
      <c r="D1291" s="7">
        <v>30</v>
      </c>
      <c r="E1291" s="7">
        <v>0</v>
      </c>
      <c r="F1291" s="21">
        <v>10704.47</v>
      </c>
      <c r="G1291" s="7" t="s">
        <v>11</v>
      </c>
      <c r="H1291" s="7" t="s">
        <v>10</v>
      </c>
      <c r="I1291" s="7" t="s">
        <v>41</v>
      </c>
      <c r="J1291">
        <f t="shared" si="42"/>
        <v>1983</v>
      </c>
      <c r="K1291" s="7"/>
      <c r="L1291" s="7"/>
      <c r="M1291" s="7"/>
      <c r="O1291" s="18" t="str">
        <f>_xlfn.CONCAT(Table1[[#This Row],[date]]," ", Table1[[#This Row],[month]]," ",Table1[[#This Row],[year]])</f>
        <v>30 Jul 1967</v>
      </c>
      <c r="P1291">
        <f t="shared" si="43"/>
        <v>55</v>
      </c>
    </row>
    <row r="1292" spans="1:16" x14ac:dyDescent="0.3">
      <c r="A1292" s="9" t="s">
        <v>1322</v>
      </c>
      <c r="B1292" s="7">
        <v>1967</v>
      </c>
      <c r="C1292" s="7" t="s">
        <v>36</v>
      </c>
      <c r="D1292" s="7">
        <v>5</v>
      </c>
      <c r="E1292" s="7">
        <v>0</v>
      </c>
      <c r="F1292" s="21">
        <v>10713.64</v>
      </c>
      <c r="G1292" s="7" t="s">
        <v>11</v>
      </c>
      <c r="H1292" s="7" t="s">
        <v>11</v>
      </c>
      <c r="I1292" s="7" t="s">
        <v>41</v>
      </c>
      <c r="J1292">
        <f t="shared" si="42"/>
        <v>1983</v>
      </c>
      <c r="K1292" s="7"/>
      <c r="L1292" s="7"/>
      <c r="M1292" s="7"/>
      <c r="O1292" s="18" t="str">
        <f>_xlfn.CONCAT(Table1[[#This Row],[date]]," ", Table1[[#This Row],[month]]," ",Table1[[#This Row],[year]])</f>
        <v>5 Oct 1967</v>
      </c>
      <c r="P1292">
        <f t="shared" si="43"/>
        <v>55</v>
      </c>
    </row>
    <row r="1293" spans="1:16" x14ac:dyDescent="0.3">
      <c r="A1293" s="9" t="s">
        <v>1323</v>
      </c>
      <c r="B1293" s="7">
        <v>1992</v>
      </c>
      <c r="C1293" s="7" t="s">
        <v>17</v>
      </c>
      <c r="D1293" s="7">
        <v>25</v>
      </c>
      <c r="E1293" s="7">
        <v>0</v>
      </c>
      <c r="F1293" s="21">
        <v>10719.57</v>
      </c>
      <c r="G1293" s="7" t="s">
        <v>11</v>
      </c>
      <c r="H1293" s="7" t="s">
        <v>15</v>
      </c>
      <c r="I1293" s="7" t="s">
        <v>22</v>
      </c>
      <c r="J1293">
        <f t="shared" si="42"/>
        <v>1983</v>
      </c>
      <c r="K1293" s="7"/>
      <c r="L1293" s="7"/>
      <c r="M1293" s="7"/>
      <c r="O1293" s="18" t="str">
        <f>_xlfn.CONCAT(Table1[[#This Row],[date]]," ", Table1[[#This Row],[month]]," ",Table1[[#This Row],[year]])</f>
        <v>25 Jun 1992</v>
      </c>
      <c r="P1293">
        <f t="shared" si="43"/>
        <v>30</v>
      </c>
    </row>
    <row r="1294" spans="1:16" x14ac:dyDescent="0.3">
      <c r="A1294" s="9" t="s">
        <v>1324</v>
      </c>
      <c r="B1294" s="7">
        <v>1974</v>
      </c>
      <c r="C1294" s="7" t="s">
        <v>29</v>
      </c>
      <c r="D1294" s="7">
        <v>9</v>
      </c>
      <c r="E1294" s="7">
        <v>4</v>
      </c>
      <c r="F1294" s="21">
        <v>10736.87</v>
      </c>
      <c r="G1294" s="7" t="s">
        <v>11</v>
      </c>
      <c r="H1294" s="7" t="s">
        <v>15</v>
      </c>
      <c r="I1294" s="7" t="s">
        <v>167</v>
      </c>
      <c r="J1294">
        <f t="shared" si="42"/>
        <v>1983</v>
      </c>
      <c r="K1294" s="7"/>
      <c r="L1294" s="7"/>
      <c r="M1294" s="7"/>
      <c r="O1294" s="18" t="str">
        <f>_xlfn.CONCAT(Table1[[#This Row],[date]]," ", Table1[[#This Row],[month]]," ",Table1[[#This Row],[year]])</f>
        <v>9 Dec 1974</v>
      </c>
      <c r="P1294">
        <f t="shared" si="43"/>
        <v>48</v>
      </c>
    </row>
    <row r="1295" spans="1:16" x14ac:dyDescent="0.3">
      <c r="A1295" s="9" t="s">
        <v>1325</v>
      </c>
      <c r="B1295" s="7">
        <v>1986</v>
      </c>
      <c r="C1295" s="7" t="s">
        <v>34</v>
      </c>
      <c r="D1295" s="7">
        <v>29</v>
      </c>
      <c r="E1295" s="7">
        <v>3</v>
      </c>
      <c r="F1295" s="21">
        <v>10749.02</v>
      </c>
      <c r="G1295" s="7" t="s">
        <v>11</v>
      </c>
      <c r="H1295" s="7" t="s">
        <v>15</v>
      </c>
      <c r="I1295" s="7" t="s">
        <v>534</v>
      </c>
      <c r="J1295">
        <f t="shared" si="42"/>
        <v>1983</v>
      </c>
      <c r="K1295" s="7"/>
      <c r="L1295" s="7"/>
      <c r="M1295" s="7"/>
      <c r="O1295" s="18" t="str">
        <f>_xlfn.CONCAT(Table1[[#This Row],[date]]," ", Table1[[#This Row],[month]]," ",Table1[[#This Row],[year]])</f>
        <v>29 Aug 1986</v>
      </c>
      <c r="P1295">
        <f t="shared" si="43"/>
        <v>36</v>
      </c>
    </row>
    <row r="1296" spans="1:16" x14ac:dyDescent="0.3">
      <c r="A1296" s="9" t="s">
        <v>1326</v>
      </c>
      <c r="B1296" s="7">
        <v>1989</v>
      </c>
      <c r="C1296" s="7" t="s">
        <v>14</v>
      </c>
      <c r="D1296" s="7">
        <v>25</v>
      </c>
      <c r="E1296" s="7">
        <v>3</v>
      </c>
      <c r="F1296" s="21">
        <v>10769.75</v>
      </c>
      <c r="G1296" s="7" t="s">
        <v>11</v>
      </c>
      <c r="H1296" s="7" t="s">
        <v>10</v>
      </c>
      <c r="I1296" s="7" t="s">
        <v>631</v>
      </c>
      <c r="J1296">
        <f t="shared" si="42"/>
        <v>1983</v>
      </c>
      <c r="K1296" s="7"/>
      <c r="L1296" s="7"/>
      <c r="M1296" s="7"/>
      <c r="O1296" s="18" t="str">
        <f>_xlfn.CONCAT(Table1[[#This Row],[date]]," ", Table1[[#This Row],[month]]," ",Table1[[#This Row],[year]])</f>
        <v>25 Nov 1989</v>
      </c>
      <c r="P1296">
        <f t="shared" si="43"/>
        <v>33</v>
      </c>
    </row>
    <row r="1297" spans="1:16" x14ac:dyDescent="0.3">
      <c r="A1297" s="9" t="s">
        <v>1327</v>
      </c>
      <c r="B1297" s="7">
        <v>1967</v>
      </c>
      <c r="C1297" s="7" t="s">
        <v>14</v>
      </c>
      <c r="D1297" s="7">
        <v>11</v>
      </c>
      <c r="E1297" s="7">
        <v>1</v>
      </c>
      <c r="F1297" s="21">
        <v>10791.96</v>
      </c>
      <c r="G1297" s="7" t="s">
        <v>11</v>
      </c>
      <c r="H1297" s="7" t="s">
        <v>10</v>
      </c>
      <c r="I1297" s="7" t="s">
        <v>41</v>
      </c>
      <c r="J1297">
        <f t="shared" si="42"/>
        <v>1983</v>
      </c>
      <c r="K1297" s="7"/>
      <c r="L1297" s="7"/>
      <c r="M1297" s="7"/>
      <c r="O1297" s="18" t="str">
        <f>_xlfn.CONCAT(Table1[[#This Row],[date]]," ", Table1[[#This Row],[month]]," ",Table1[[#This Row],[year]])</f>
        <v>11 Nov 1967</v>
      </c>
      <c r="P1297">
        <f t="shared" si="43"/>
        <v>55</v>
      </c>
    </row>
    <row r="1298" spans="1:16" x14ac:dyDescent="0.3">
      <c r="A1298" s="9" t="s">
        <v>1328</v>
      </c>
      <c r="B1298" s="7">
        <v>1999</v>
      </c>
      <c r="C1298" s="7" t="s">
        <v>29</v>
      </c>
      <c r="D1298" s="7">
        <v>24</v>
      </c>
      <c r="E1298" s="7">
        <v>0</v>
      </c>
      <c r="F1298" s="21">
        <v>10795.94</v>
      </c>
      <c r="G1298" s="7" t="s">
        <v>11</v>
      </c>
      <c r="H1298" s="7" t="s">
        <v>15</v>
      </c>
      <c r="I1298" s="7" t="s">
        <v>41</v>
      </c>
      <c r="J1298">
        <f t="shared" si="42"/>
        <v>1983</v>
      </c>
      <c r="K1298" s="7"/>
      <c r="L1298" s="7"/>
      <c r="M1298" s="7"/>
      <c r="O1298" s="18" t="str">
        <f>_xlfn.CONCAT(Table1[[#This Row],[date]]," ", Table1[[#This Row],[month]]," ",Table1[[#This Row],[year]])</f>
        <v>24 Dec 1999</v>
      </c>
      <c r="P1298">
        <f t="shared" si="43"/>
        <v>23</v>
      </c>
    </row>
    <row r="1299" spans="1:16" x14ac:dyDescent="0.3">
      <c r="A1299" s="9" t="s">
        <v>1329</v>
      </c>
      <c r="B1299" s="7">
        <v>1967</v>
      </c>
      <c r="C1299" s="7" t="s">
        <v>36</v>
      </c>
      <c r="D1299" s="7">
        <v>23</v>
      </c>
      <c r="E1299" s="7">
        <v>0</v>
      </c>
      <c r="F1299" s="21">
        <v>10796.35</v>
      </c>
      <c r="G1299" s="7" t="s">
        <v>11</v>
      </c>
      <c r="H1299" s="7" t="s">
        <v>15</v>
      </c>
      <c r="I1299" s="7" t="s">
        <v>165</v>
      </c>
      <c r="J1299">
        <f t="shared" si="42"/>
        <v>1983</v>
      </c>
      <c r="K1299" s="7"/>
      <c r="L1299" s="7"/>
      <c r="M1299" s="7"/>
      <c r="O1299" s="18" t="str">
        <f>_xlfn.CONCAT(Table1[[#This Row],[date]]," ", Table1[[#This Row],[month]]," ",Table1[[#This Row],[year]])</f>
        <v>23 Oct 1967</v>
      </c>
      <c r="P1299">
        <f t="shared" si="43"/>
        <v>55</v>
      </c>
    </row>
    <row r="1300" spans="1:16" x14ac:dyDescent="0.3">
      <c r="A1300" s="9" t="s">
        <v>1330</v>
      </c>
      <c r="B1300" s="7">
        <v>1970</v>
      </c>
      <c r="C1300" s="7" t="s">
        <v>36</v>
      </c>
      <c r="D1300" s="7">
        <v>28</v>
      </c>
      <c r="E1300" s="7">
        <v>1</v>
      </c>
      <c r="F1300" s="21">
        <v>10797.34</v>
      </c>
      <c r="G1300" s="7" t="s">
        <v>11</v>
      </c>
      <c r="H1300" s="7" t="s">
        <v>10</v>
      </c>
      <c r="I1300" s="7" t="s">
        <v>248</v>
      </c>
      <c r="J1300">
        <f t="shared" si="42"/>
        <v>1983</v>
      </c>
      <c r="K1300" s="7"/>
      <c r="L1300" s="7"/>
      <c r="M1300" s="7"/>
      <c r="O1300" s="18" t="str">
        <f>_xlfn.CONCAT(Table1[[#This Row],[date]]," ", Table1[[#This Row],[month]]," ",Table1[[#This Row],[year]])</f>
        <v>28 Oct 1970</v>
      </c>
      <c r="P1300">
        <f t="shared" si="43"/>
        <v>52</v>
      </c>
    </row>
    <row r="1301" spans="1:16" x14ac:dyDescent="0.3">
      <c r="A1301" s="9" t="s">
        <v>1331</v>
      </c>
      <c r="B1301" s="7">
        <v>1970</v>
      </c>
      <c r="C1301" s="7" t="s">
        <v>29</v>
      </c>
      <c r="D1301" s="7">
        <v>18</v>
      </c>
      <c r="E1301" s="7">
        <v>2</v>
      </c>
      <c r="F1301" s="21">
        <v>10806.84</v>
      </c>
      <c r="G1301" s="7" t="s">
        <v>11</v>
      </c>
      <c r="H1301" s="7" t="s">
        <v>10</v>
      </c>
      <c r="I1301" s="7" t="s">
        <v>41</v>
      </c>
      <c r="J1301">
        <f t="shared" si="42"/>
        <v>1983</v>
      </c>
      <c r="K1301" s="7"/>
      <c r="L1301" s="7"/>
      <c r="M1301" s="7"/>
      <c r="O1301" s="18" t="str">
        <f>_xlfn.CONCAT(Table1[[#This Row],[date]]," ", Table1[[#This Row],[month]]," ",Table1[[#This Row],[year]])</f>
        <v>18 Dec 1970</v>
      </c>
      <c r="P1301">
        <f t="shared" si="43"/>
        <v>52</v>
      </c>
    </row>
    <row r="1302" spans="1:16" x14ac:dyDescent="0.3">
      <c r="A1302" s="9" t="s">
        <v>1332</v>
      </c>
      <c r="B1302" s="7">
        <v>1967</v>
      </c>
      <c r="C1302" s="7" t="s">
        <v>36</v>
      </c>
      <c r="D1302" s="7">
        <v>2</v>
      </c>
      <c r="E1302" s="7">
        <v>1</v>
      </c>
      <c r="F1302" s="21">
        <v>10807.49</v>
      </c>
      <c r="G1302" s="7" t="s">
        <v>11</v>
      </c>
      <c r="H1302" s="7" t="s">
        <v>10</v>
      </c>
      <c r="I1302" s="7" t="s">
        <v>12</v>
      </c>
      <c r="J1302">
        <f t="shared" si="42"/>
        <v>1983</v>
      </c>
      <c r="K1302" s="7"/>
      <c r="L1302" s="7"/>
      <c r="M1302" s="7"/>
      <c r="O1302" s="18" t="str">
        <f>_xlfn.CONCAT(Table1[[#This Row],[date]]," ", Table1[[#This Row],[month]]," ",Table1[[#This Row],[year]])</f>
        <v>2 Oct 1967</v>
      </c>
      <c r="P1302">
        <f t="shared" si="43"/>
        <v>55</v>
      </c>
    </row>
    <row r="1303" spans="1:16" x14ac:dyDescent="0.3">
      <c r="A1303" s="9" t="s">
        <v>1333</v>
      </c>
      <c r="B1303" s="7">
        <v>1968</v>
      </c>
      <c r="C1303" s="7" t="s">
        <v>9</v>
      </c>
      <c r="D1303" s="7">
        <v>28</v>
      </c>
      <c r="E1303" s="7">
        <v>1</v>
      </c>
      <c r="F1303" s="21">
        <v>10825.25</v>
      </c>
      <c r="G1303" s="7" t="s">
        <v>11</v>
      </c>
      <c r="H1303" s="7" t="s">
        <v>11</v>
      </c>
      <c r="I1303" s="7" t="s">
        <v>22</v>
      </c>
      <c r="J1303">
        <f t="shared" si="42"/>
        <v>1983</v>
      </c>
      <c r="K1303" s="7"/>
      <c r="L1303" s="7"/>
      <c r="M1303" s="7"/>
      <c r="O1303" s="18" t="str">
        <f>_xlfn.CONCAT(Table1[[#This Row],[date]]," ", Table1[[#This Row],[month]]," ",Table1[[#This Row],[year]])</f>
        <v>28 Jul 1968</v>
      </c>
      <c r="P1303">
        <f t="shared" si="43"/>
        <v>54</v>
      </c>
    </row>
    <row r="1304" spans="1:16" x14ac:dyDescent="0.3">
      <c r="A1304" s="9" t="s">
        <v>1334</v>
      </c>
      <c r="B1304" s="7">
        <v>1971</v>
      </c>
      <c r="C1304" s="7" t="s">
        <v>29</v>
      </c>
      <c r="D1304" s="7">
        <v>20</v>
      </c>
      <c r="E1304" s="7">
        <v>2</v>
      </c>
      <c r="F1304" s="21">
        <v>10848.13</v>
      </c>
      <c r="G1304" s="7" t="s">
        <v>11</v>
      </c>
      <c r="H1304" s="7" t="s">
        <v>11</v>
      </c>
      <c r="I1304" s="7" t="s">
        <v>22</v>
      </c>
      <c r="J1304">
        <f t="shared" si="42"/>
        <v>1983</v>
      </c>
      <c r="K1304" s="7"/>
      <c r="L1304" s="7"/>
      <c r="M1304" s="7"/>
      <c r="O1304" s="18" t="str">
        <f>_xlfn.CONCAT(Table1[[#This Row],[date]]," ", Table1[[#This Row],[month]]," ",Table1[[#This Row],[year]])</f>
        <v>20 Dec 1971</v>
      </c>
      <c r="P1304">
        <f t="shared" si="43"/>
        <v>51</v>
      </c>
    </row>
    <row r="1305" spans="1:16" x14ac:dyDescent="0.3">
      <c r="A1305" s="9" t="s">
        <v>1335</v>
      </c>
      <c r="B1305" s="7">
        <v>1994</v>
      </c>
      <c r="C1305" s="7" t="s">
        <v>19</v>
      </c>
      <c r="D1305" s="7">
        <v>6</v>
      </c>
      <c r="E1305" s="7">
        <v>0</v>
      </c>
      <c r="F1305" s="21">
        <v>10886.66</v>
      </c>
      <c r="G1305" s="7" t="s">
        <v>11</v>
      </c>
      <c r="H1305" s="7" t="s">
        <v>11</v>
      </c>
      <c r="I1305" s="7" t="s">
        <v>22</v>
      </c>
      <c r="J1305">
        <f t="shared" si="42"/>
        <v>1983</v>
      </c>
      <c r="K1305" s="7"/>
      <c r="L1305" s="7"/>
      <c r="M1305" s="7"/>
      <c r="O1305" s="18" t="str">
        <f>_xlfn.CONCAT(Table1[[#This Row],[date]]," ", Table1[[#This Row],[month]]," ",Table1[[#This Row],[year]])</f>
        <v>6 Sep 1994</v>
      </c>
      <c r="P1305">
        <f t="shared" si="43"/>
        <v>28</v>
      </c>
    </row>
    <row r="1306" spans="1:16" x14ac:dyDescent="0.3">
      <c r="A1306" s="9" t="s">
        <v>1336</v>
      </c>
      <c r="B1306" s="7">
        <v>1968</v>
      </c>
      <c r="C1306" s="7" t="s">
        <v>14</v>
      </c>
      <c r="D1306" s="7">
        <v>13</v>
      </c>
      <c r="E1306" s="7">
        <v>0</v>
      </c>
      <c r="F1306" s="21">
        <v>10923.93</v>
      </c>
      <c r="G1306" s="7" t="s">
        <v>11</v>
      </c>
      <c r="H1306" s="7" t="s">
        <v>15</v>
      </c>
      <c r="I1306" s="7" t="s">
        <v>246</v>
      </c>
      <c r="J1306">
        <f t="shared" si="42"/>
        <v>1983</v>
      </c>
      <c r="K1306" s="7"/>
      <c r="L1306" s="7"/>
      <c r="M1306" s="7"/>
      <c r="O1306" s="18" t="str">
        <f>_xlfn.CONCAT(Table1[[#This Row],[date]]," ", Table1[[#This Row],[month]]," ",Table1[[#This Row],[year]])</f>
        <v>13 Nov 1968</v>
      </c>
      <c r="P1306">
        <f t="shared" si="43"/>
        <v>54</v>
      </c>
    </row>
    <row r="1307" spans="1:16" x14ac:dyDescent="0.3">
      <c r="A1307" s="9" t="s">
        <v>1337</v>
      </c>
      <c r="B1307" s="7">
        <v>1968</v>
      </c>
      <c r="C1307" s="7" t="s">
        <v>14</v>
      </c>
      <c r="D1307" s="7">
        <v>12</v>
      </c>
      <c r="E1307" s="7">
        <v>1</v>
      </c>
      <c r="F1307" s="21">
        <v>10928.85</v>
      </c>
      <c r="G1307" s="7" t="s">
        <v>11</v>
      </c>
      <c r="H1307" s="7" t="s">
        <v>11</v>
      </c>
      <c r="I1307" s="7" t="s">
        <v>12</v>
      </c>
      <c r="J1307">
        <f t="shared" si="42"/>
        <v>1983</v>
      </c>
      <c r="K1307" s="7"/>
      <c r="L1307" s="7"/>
      <c r="M1307" s="7"/>
      <c r="O1307" s="18" t="str">
        <f>_xlfn.CONCAT(Table1[[#This Row],[date]]," ", Table1[[#This Row],[month]]," ",Table1[[#This Row],[year]])</f>
        <v>12 Nov 1968</v>
      </c>
      <c r="P1307">
        <f t="shared" si="43"/>
        <v>54</v>
      </c>
    </row>
    <row r="1308" spans="1:16" x14ac:dyDescent="0.3">
      <c r="A1308" s="9" t="s">
        <v>1338</v>
      </c>
      <c r="B1308" s="7">
        <v>1969</v>
      </c>
      <c r="C1308" s="7" t="s">
        <v>14</v>
      </c>
      <c r="D1308" s="7">
        <v>10</v>
      </c>
      <c r="E1308" s="7">
        <v>1</v>
      </c>
      <c r="F1308" s="21">
        <v>10942.13</v>
      </c>
      <c r="G1308" s="7" t="s">
        <v>11</v>
      </c>
      <c r="H1308" s="7" t="s">
        <v>11</v>
      </c>
      <c r="I1308" s="7" t="s">
        <v>22</v>
      </c>
      <c r="J1308">
        <f t="shared" si="42"/>
        <v>1983</v>
      </c>
      <c r="K1308" s="7"/>
      <c r="L1308" s="7"/>
      <c r="M1308" s="7"/>
      <c r="O1308" s="18" t="str">
        <f>_xlfn.CONCAT(Table1[[#This Row],[date]]," ", Table1[[#This Row],[month]]," ",Table1[[#This Row],[year]])</f>
        <v>10 Nov 1969</v>
      </c>
      <c r="P1308">
        <f t="shared" si="43"/>
        <v>53</v>
      </c>
    </row>
    <row r="1309" spans="1:16" x14ac:dyDescent="0.3">
      <c r="A1309" s="9" t="s">
        <v>1339</v>
      </c>
      <c r="B1309" s="7">
        <v>1965</v>
      </c>
      <c r="C1309" s="7" t="s">
        <v>29</v>
      </c>
      <c r="D1309" s="7">
        <v>4</v>
      </c>
      <c r="E1309" s="7">
        <v>0</v>
      </c>
      <c r="F1309" s="21">
        <v>10959.33</v>
      </c>
      <c r="G1309" s="7" t="s">
        <v>11</v>
      </c>
      <c r="H1309" s="7" t="s">
        <v>11</v>
      </c>
      <c r="I1309" s="7" t="s">
        <v>41</v>
      </c>
      <c r="J1309">
        <f t="shared" si="42"/>
        <v>1983</v>
      </c>
      <c r="K1309" s="7"/>
      <c r="L1309" s="7"/>
      <c r="M1309" s="7"/>
      <c r="O1309" s="18" t="str">
        <f>_xlfn.CONCAT(Table1[[#This Row],[date]]," ", Table1[[#This Row],[month]]," ",Table1[[#This Row],[year]])</f>
        <v>4 Dec 1965</v>
      </c>
      <c r="P1309">
        <f t="shared" si="43"/>
        <v>57</v>
      </c>
    </row>
    <row r="1310" spans="1:16" x14ac:dyDescent="0.3">
      <c r="A1310" s="9" t="s">
        <v>1340</v>
      </c>
      <c r="B1310" s="7">
        <v>1969</v>
      </c>
      <c r="C1310" s="7" t="s">
        <v>34</v>
      </c>
      <c r="D1310" s="7">
        <v>14</v>
      </c>
      <c r="E1310" s="7">
        <v>1</v>
      </c>
      <c r="F1310" s="21">
        <v>10959.69</v>
      </c>
      <c r="G1310" s="7" t="s">
        <v>11</v>
      </c>
      <c r="H1310" s="7" t="s">
        <v>11</v>
      </c>
      <c r="I1310" s="7" t="s">
        <v>22</v>
      </c>
      <c r="J1310">
        <f t="shared" si="42"/>
        <v>1983</v>
      </c>
      <c r="K1310" s="7"/>
      <c r="L1310" s="7"/>
      <c r="M1310" s="7"/>
      <c r="O1310" s="18" t="str">
        <f>_xlfn.CONCAT(Table1[[#This Row],[date]]," ", Table1[[#This Row],[month]]," ",Table1[[#This Row],[year]])</f>
        <v>14 Aug 1969</v>
      </c>
      <c r="P1310">
        <f t="shared" si="43"/>
        <v>53</v>
      </c>
    </row>
    <row r="1311" spans="1:16" x14ac:dyDescent="0.3">
      <c r="A1311" s="9" t="s">
        <v>1341</v>
      </c>
      <c r="B1311" s="7">
        <v>1965</v>
      </c>
      <c r="C1311" s="7" t="s">
        <v>17</v>
      </c>
      <c r="D1311" s="7">
        <v>19</v>
      </c>
      <c r="E1311" s="7">
        <v>0</v>
      </c>
      <c r="F1311" s="21">
        <v>10965.45</v>
      </c>
      <c r="G1311" s="7" t="s">
        <v>11</v>
      </c>
      <c r="H1311" s="7" t="s">
        <v>10</v>
      </c>
      <c r="I1311" s="7" t="s">
        <v>41</v>
      </c>
      <c r="J1311">
        <f t="shared" si="42"/>
        <v>1983</v>
      </c>
      <c r="K1311" s="7"/>
      <c r="L1311" s="7"/>
      <c r="M1311" s="7"/>
      <c r="O1311" s="18" t="str">
        <f>_xlfn.CONCAT(Table1[[#This Row],[date]]," ", Table1[[#This Row],[month]]," ",Table1[[#This Row],[year]])</f>
        <v>19 Jun 1965</v>
      </c>
      <c r="P1311">
        <f t="shared" si="43"/>
        <v>57</v>
      </c>
    </row>
    <row r="1312" spans="1:16" x14ac:dyDescent="0.3">
      <c r="A1312" s="9" t="s">
        <v>1342</v>
      </c>
      <c r="B1312" s="7">
        <v>1966</v>
      </c>
      <c r="C1312" s="7" t="s">
        <v>9</v>
      </c>
      <c r="D1312" s="7">
        <v>9</v>
      </c>
      <c r="E1312" s="7">
        <v>0</v>
      </c>
      <c r="F1312" s="21">
        <v>10976.25</v>
      </c>
      <c r="G1312" s="7" t="s">
        <v>11</v>
      </c>
      <c r="H1312" s="7" t="s">
        <v>10</v>
      </c>
      <c r="I1312" s="7" t="s">
        <v>22</v>
      </c>
      <c r="J1312">
        <f t="shared" si="42"/>
        <v>1983</v>
      </c>
      <c r="K1312" s="7"/>
      <c r="L1312" s="7"/>
      <c r="M1312" s="7"/>
      <c r="O1312" s="18" t="str">
        <f>_xlfn.CONCAT(Table1[[#This Row],[date]]," ", Table1[[#This Row],[month]]," ",Table1[[#This Row],[year]])</f>
        <v>9 Jul 1966</v>
      </c>
      <c r="P1312">
        <f t="shared" si="43"/>
        <v>56</v>
      </c>
    </row>
    <row r="1313" spans="1:16" x14ac:dyDescent="0.3">
      <c r="A1313" s="9" t="s">
        <v>1343</v>
      </c>
      <c r="B1313" s="7">
        <v>1973</v>
      </c>
      <c r="C1313" s="7" t="s">
        <v>36</v>
      </c>
      <c r="D1313" s="7">
        <v>21</v>
      </c>
      <c r="E1313" s="7">
        <v>4</v>
      </c>
      <c r="F1313" s="21">
        <v>10977.21</v>
      </c>
      <c r="G1313" s="7" t="s">
        <v>11</v>
      </c>
      <c r="H1313" s="7" t="s">
        <v>15</v>
      </c>
      <c r="I1313" s="7" t="s">
        <v>12</v>
      </c>
      <c r="J1313">
        <f t="shared" si="42"/>
        <v>1983</v>
      </c>
      <c r="K1313" s="7"/>
      <c r="L1313" s="7"/>
      <c r="M1313" s="7"/>
      <c r="O1313" s="18" t="str">
        <f>_xlfn.CONCAT(Table1[[#This Row],[date]]," ", Table1[[#This Row],[month]]," ",Table1[[#This Row],[year]])</f>
        <v>21 Oct 1973</v>
      </c>
      <c r="P1313">
        <f t="shared" si="43"/>
        <v>49</v>
      </c>
    </row>
    <row r="1314" spans="1:16" x14ac:dyDescent="0.3">
      <c r="A1314" s="9" t="s">
        <v>1344</v>
      </c>
      <c r="B1314" s="7">
        <v>1965</v>
      </c>
      <c r="C1314" s="7" t="s">
        <v>29</v>
      </c>
      <c r="D1314" s="7">
        <v>18</v>
      </c>
      <c r="E1314" s="7">
        <v>0</v>
      </c>
      <c r="F1314" s="21">
        <v>10982.5</v>
      </c>
      <c r="G1314" s="7" t="s">
        <v>11</v>
      </c>
      <c r="H1314" s="7" t="s">
        <v>11</v>
      </c>
      <c r="I1314" s="7" t="s">
        <v>12</v>
      </c>
      <c r="J1314">
        <f t="shared" si="42"/>
        <v>1983</v>
      </c>
      <c r="K1314" s="7"/>
      <c r="L1314" s="7"/>
      <c r="M1314" s="7"/>
      <c r="O1314" s="18" t="str">
        <f>_xlfn.CONCAT(Table1[[#This Row],[date]]," ", Table1[[#This Row],[month]]," ",Table1[[#This Row],[year]])</f>
        <v>18 Dec 1965</v>
      </c>
      <c r="P1314">
        <f t="shared" si="43"/>
        <v>57</v>
      </c>
    </row>
    <row r="1315" spans="1:16" x14ac:dyDescent="0.3">
      <c r="A1315" s="9" t="s">
        <v>1345</v>
      </c>
      <c r="B1315" s="7">
        <v>2000</v>
      </c>
      <c r="C1315" s="7" t="s">
        <v>19</v>
      </c>
      <c r="D1315" s="7">
        <v>17</v>
      </c>
      <c r="E1315" s="7">
        <v>0</v>
      </c>
      <c r="F1315" s="21">
        <v>10991.58</v>
      </c>
      <c r="G1315" s="7" t="s">
        <v>11</v>
      </c>
      <c r="H1315" s="7" t="s">
        <v>11</v>
      </c>
      <c r="I1315" s="7" t="s">
        <v>22</v>
      </c>
      <c r="J1315">
        <f t="shared" si="42"/>
        <v>1983</v>
      </c>
      <c r="K1315" s="7"/>
      <c r="L1315" s="7"/>
      <c r="M1315" s="7"/>
      <c r="O1315" s="18" t="str">
        <f>_xlfn.CONCAT(Table1[[#This Row],[date]]," ", Table1[[#This Row],[month]]," ",Table1[[#This Row],[year]])</f>
        <v>17 Sep 2000</v>
      </c>
      <c r="P1315">
        <f t="shared" si="43"/>
        <v>22</v>
      </c>
    </row>
    <row r="1316" spans="1:16" x14ac:dyDescent="0.3">
      <c r="A1316" s="9" t="s">
        <v>1346</v>
      </c>
      <c r="B1316" s="7">
        <v>1968</v>
      </c>
      <c r="C1316" s="7" t="s">
        <v>36</v>
      </c>
      <c r="D1316" s="7">
        <v>24</v>
      </c>
      <c r="E1316" s="7">
        <v>2</v>
      </c>
      <c r="F1316" s="21">
        <v>11013.71</v>
      </c>
      <c r="G1316" s="7" t="s">
        <v>11</v>
      </c>
      <c r="H1316" s="7" t="s">
        <v>15</v>
      </c>
      <c r="I1316" s="7" t="s">
        <v>12</v>
      </c>
      <c r="J1316">
        <f t="shared" si="42"/>
        <v>1983</v>
      </c>
      <c r="K1316" s="7"/>
      <c r="L1316" s="7"/>
      <c r="M1316" s="7"/>
      <c r="O1316" s="18" t="str">
        <f>_xlfn.CONCAT(Table1[[#This Row],[date]]," ", Table1[[#This Row],[month]]," ",Table1[[#This Row],[year]])</f>
        <v>24 Oct 1968</v>
      </c>
      <c r="P1316">
        <f t="shared" si="43"/>
        <v>54</v>
      </c>
    </row>
    <row r="1317" spans="1:16" x14ac:dyDescent="0.3">
      <c r="A1317" s="9" t="s">
        <v>1347</v>
      </c>
      <c r="B1317" s="7">
        <v>1974</v>
      </c>
      <c r="C1317" s="7" t="s">
        <v>29</v>
      </c>
      <c r="D1317" s="7">
        <v>15</v>
      </c>
      <c r="E1317" s="7">
        <v>4</v>
      </c>
      <c r="F1317" s="21">
        <v>11015.17</v>
      </c>
      <c r="G1317" s="7" t="s">
        <v>11</v>
      </c>
      <c r="H1317" s="7" t="s">
        <v>15</v>
      </c>
      <c r="I1317" s="7" t="s">
        <v>22</v>
      </c>
      <c r="J1317">
        <f t="shared" si="42"/>
        <v>1983</v>
      </c>
      <c r="K1317" s="7"/>
      <c r="L1317" s="7"/>
      <c r="M1317" s="7"/>
      <c r="O1317" s="18" t="str">
        <f>_xlfn.CONCAT(Table1[[#This Row],[date]]," ", Table1[[#This Row],[month]]," ",Table1[[#This Row],[year]])</f>
        <v>15 Dec 1974</v>
      </c>
      <c r="P1317">
        <f t="shared" si="43"/>
        <v>48</v>
      </c>
    </row>
    <row r="1318" spans="1:16" x14ac:dyDescent="0.3">
      <c r="A1318" s="9" t="s">
        <v>1348</v>
      </c>
      <c r="B1318" s="7">
        <v>1991</v>
      </c>
      <c r="C1318" s="7" t="s">
        <v>17</v>
      </c>
      <c r="D1318" s="7">
        <v>26</v>
      </c>
      <c r="E1318" s="7">
        <v>3</v>
      </c>
      <c r="F1318" s="21">
        <v>11018.05</v>
      </c>
      <c r="G1318" s="7" t="s">
        <v>11</v>
      </c>
      <c r="H1318" s="7" t="s">
        <v>10</v>
      </c>
      <c r="I1318" s="7" t="s">
        <v>22</v>
      </c>
      <c r="J1318">
        <f t="shared" si="42"/>
        <v>1983</v>
      </c>
      <c r="K1318" s="7"/>
      <c r="L1318" s="7"/>
      <c r="M1318" s="7"/>
      <c r="O1318" s="18" t="str">
        <f>_xlfn.CONCAT(Table1[[#This Row],[date]]," ", Table1[[#This Row],[month]]," ",Table1[[#This Row],[year]])</f>
        <v>26 Jun 1991</v>
      </c>
      <c r="P1318">
        <f t="shared" si="43"/>
        <v>31</v>
      </c>
    </row>
    <row r="1319" spans="1:16" x14ac:dyDescent="0.3">
      <c r="A1319" s="9" t="s">
        <v>1349</v>
      </c>
      <c r="B1319" s="7">
        <v>1996</v>
      </c>
      <c r="C1319" s="7" t="s">
        <v>9</v>
      </c>
      <c r="D1319" s="7">
        <v>21</v>
      </c>
      <c r="E1319" s="7">
        <v>0</v>
      </c>
      <c r="F1319" s="21">
        <v>11028.56</v>
      </c>
      <c r="G1319" s="7" t="s">
        <v>11</v>
      </c>
      <c r="H1319" s="7" t="s">
        <v>11</v>
      </c>
      <c r="I1319" s="7" t="s">
        <v>22</v>
      </c>
      <c r="J1319">
        <f t="shared" si="42"/>
        <v>1983</v>
      </c>
      <c r="K1319" s="7"/>
      <c r="L1319" s="7"/>
      <c r="M1319" s="7"/>
      <c r="O1319" s="18" t="str">
        <f>_xlfn.CONCAT(Table1[[#This Row],[date]]," ", Table1[[#This Row],[month]]," ",Table1[[#This Row],[year]])</f>
        <v>21 Jul 1996</v>
      </c>
      <c r="P1319">
        <f t="shared" si="43"/>
        <v>26</v>
      </c>
    </row>
    <row r="1320" spans="1:16" x14ac:dyDescent="0.3">
      <c r="A1320" s="9" t="s">
        <v>1350</v>
      </c>
      <c r="B1320" s="7">
        <v>1974</v>
      </c>
      <c r="C1320" s="7" t="s">
        <v>29</v>
      </c>
      <c r="D1320" s="7">
        <v>10</v>
      </c>
      <c r="E1320" s="7">
        <v>4</v>
      </c>
      <c r="F1320" s="21">
        <v>11033.66</v>
      </c>
      <c r="G1320" s="7" t="s">
        <v>11</v>
      </c>
      <c r="H1320" s="7" t="s">
        <v>11</v>
      </c>
      <c r="I1320" s="7" t="s">
        <v>22</v>
      </c>
      <c r="J1320">
        <f t="shared" si="42"/>
        <v>1983</v>
      </c>
      <c r="K1320" s="7"/>
      <c r="L1320" s="7"/>
      <c r="M1320" s="7"/>
      <c r="O1320" s="18" t="str">
        <f>_xlfn.CONCAT(Table1[[#This Row],[date]]," ", Table1[[#This Row],[month]]," ",Table1[[#This Row],[year]])</f>
        <v>10 Dec 1974</v>
      </c>
      <c r="P1320">
        <f t="shared" si="43"/>
        <v>48</v>
      </c>
    </row>
    <row r="1321" spans="1:16" x14ac:dyDescent="0.3">
      <c r="A1321" s="9" t="s">
        <v>1351</v>
      </c>
      <c r="B1321" s="7">
        <v>1989</v>
      </c>
      <c r="C1321" s="7" t="s">
        <v>36</v>
      </c>
      <c r="D1321" s="7">
        <v>25</v>
      </c>
      <c r="E1321" s="7">
        <v>3</v>
      </c>
      <c r="F1321" s="21">
        <v>11037.51</v>
      </c>
      <c r="G1321" s="7" t="s">
        <v>11</v>
      </c>
      <c r="H1321" s="7" t="s">
        <v>15</v>
      </c>
      <c r="I1321" s="7" t="s">
        <v>22</v>
      </c>
      <c r="J1321">
        <f t="shared" si="42"/>
        <v>1983</v>
      </c>
      <c r="K1321" s="7"/>
      <c r="L1321" s="7"/>
      <c r="M1321" s="7"/>
      <c r="O1321" s="18" t="str">
        <f>_xlfn.CONCAT(Table1[[#This Row],[date]]," ", Table1[[#This Row],[month]]," ",Table1[[#This Row],[year]])</f>
        <v>25 Oct 1989</v>
      </c>
      <c r="P1321">
        <f t="shared" si="43"/>
        <v>33</v>
      </c>
    </row>
    <row r="1322" spans="1:16" x14ac:dyDescent="0.3">
      <c r="A1322" s="9" t="s">
        <v>1352</v>
      </c>
      <c r="B1322" s="7">
        <v>1974</v>
      </c>
      <c r="C1322" s="7" t="s">
        <v>34</v>
      </c>
      <c r="D1322" s="7">
        <v>30</v>
      </c>
      <c r="E1322" s="7">
        <v>0</v>
      </c>
      <c r="F1322" s="21">
        <v>11037.85</v>
      </c>
      <c r="G1322" s="7" t="s">
        <v>11</v>
      </c>
      <c r="H1322" s="7" t="s">
        <v>10</v>
      </c>
      <c r="I1322" s="7" t="s">
        <v>199</v>
      </c>
      <c r="J1322">
        <f t="shared" si="42"/>
        <v>1983</v>
      </c>
      <c r="K1322" s="7"/>
      <c r="L1322" s="7"/>
      <c r="M1322" s="7"/>
      <c r="O1322" s="18" t="str">
        <f>_xlfn.CONCAT(Table1[[#This Row],[date]]," ", Table1[[#This Row],[month]]," ",Table1[[#This Row],[year]])</f>
        <v>30 Aug 1974</v>
      </c>
      <c r="P1322">
        <f t="shared" si="43"/>
        <v>48</v>
      </c>
    </row>
    <row r="1323" spans="1:16" x14ac:dyDescent="0.3">
      <c r="A1323" s="9" t="s">
        <v>1353</v>
      </c>
      <c r="B1323" s="7">
        <v>2001</v>
      </c>
      <c r="C1323" s="7" t="s">
        <v>29</v>
      </c>
      <c r="D1323" s="7">
        <v>17</v>
      </c>
      <c r="E1323" s="7">
        <v>0</v>
      </c>
      <c r="F1323" s="21">
        <v>11046.02</v>
      </c>
      <c r="G1323" s="7" t="s">
        <v>11</v>
      </c>
      <c r="H1323" s="7" t="s">
        <v>15</v>
      </c>
      <c r="I1323" s="7" t="s">
        <v>534</v>
      </c>
      <c r="J1323">
        <f t="shared" si="42"/>
        <v>1983</v>
      </c>
      <c r="K1323" s="7"/>
      <c r="L1323" s="7"/>
      <c r="M1323" s="7"/>
      <c r="O1323" s="18" t="str">
        <f>_xlfn.CONCAT(Table1[[#This Row],[date]]," ", Table1[[#This Row],[month]]," ",Table1[[#This Row],[year]])</f>
        <v>17 Dec 2001</v>
      </c>
      <c r="P1323">
        <f t="shared" si="43"/>
        <v>21</v>
      </c>
    </row>
    <row r="1324" spans="1:16" x14ac:dyDescent="0.3">
      <c r="A1324" s="9" t="s">
        <v>1354</v>
      </c>
      <c r="B1324" s="7">
        <v>2000</v>
      </c>
      <c r="C1324" s="7" t="s">
        <v>19</v>
      </c>
      <c r="D1324" s="7">
        <v>18</v>
      </c>
      <c r="E1324" s="7">
        <v>0</v>
      </c>
      <c r="F1324" s="21">
        <v>11068.7</v>
      </c>
      <c r="G1324" s="7" t="s">
        <v>11</v>
      </c>
      <c r="H1324" s="7" t="s">
        <v>15</v>
      </c>
      <c r="I1324" s="7" t="s">
        <v>41</v>
      </c>
      <c r="J1324">
        <f t="shared" si="42"/>
        <v>1983</v>
      </c>
      <c r="K1324" s="7"/>
      <c r="L1324" s="7"/>
      <c r="M1324" s="7"/>
      <c r="O1324" s="18" t="str">
        <f>_xlfn.CONCAT(Table1[[#This Row],[date]]," ", Table1[[#This Row],[month]]," ",Table1[[#This Row],[year]])</f>
        <v>18 Sep 2000</v>
      </c>
      <c r="P1324">
        <f t="shared" si="43"/>
        <v>22</v>
      </c>
    </row>
    <row r="1325" spans="1:16" x14ac:dyDescent="0.3">
      <c r="A1325" s="9" t="s">
        <v>1355</v>
      </c>
      <c r="B1325" s="7">
        <v>1971</v>
      </c>
      <c r="C1325" s="7" t="s">
        <v>14</v>
      </c>
      <c r="D1325" s="7">
        <v>9</v>
      </c>
      <c r="E1325" s="7">
        <v>0</v>
      </c>
      <c r="F1325" s="21">
        <v>11068.77</v>
      </c>
      <c r="G1325" s="7" t="s">
        <v>11</v>
      </c>
      <c r="H1325" s="7" t="s">
        <v>10</v>
      </c>
      <c r="I1325" s="7" t="s">
        <v>22</v>
      </c>
      <c r="J1325">
        <f t="shared" si="42"/>
        <v>1983</v>
      </c>
      <c r="K1325" s="7"/>
      <c r="L1325" s="7"/>
      <c r="M1325" s="7"/>
      <c r="O1325" s="18" t="str">
        <f>_xlfn.CONCAT(Table1[[#This Row],[date]]," ", Table1[[#This Row],[month]]," ",Table1[[#This Row],[year]])</f>
        <v>9 Nov 1971</v>
      </c>
      <c r="P1325">
        <f t="shared" si="43"/>
        <v>51</v>
      </c>
    </row>
    <row r="1326" spans="1:16" x14ac:dyDescent="0.3">
      <c r="A1326" s="9" t="s">
        <v>1356</v>
      </c>
      <c r="B1326" s="7">
        <v>1966</v>
      </c>
      <c r="C1326" s="7" t="s">
        <v>14</v>
      </c>
      <c r="D1326" s="7">
        <v>7</v>
      </c>
      <c r="E1326" s="7">
        <v>0</v>
      </c>
      <c r="F1326" s="21">
        <v>11070.54</v>
      </c>
      <c r="G1326" s="7" t="s">
        <v>11</v>
      </c>
      <c r="H1326" s="7" t="s">
        <v>11</v>
      </c>
      <c r="I1326" s="7" t="s">
        <v>41</v>
      </c>
      <c r="J1326">
        <f t="shared" si="42"/>
        <v>1983</v>
      </c>
      <c r="K1326" s="7"/>
      <c r="L1326" s="7"/>
      <c r="M1326" s="7"/>
      <c r="O1326" s="18" t="str">
        <f>_xlfn.CONCAT(Table1[[#This Row],[date]]," ", Table1[[#This Row],[month]]," ",Table1[[#This Row],[year]])</f>
        <v>7 Nov 1966</v>
      </c>
      <c r="P1326">
        <f t="shared" si="43"/>
        <v>56</v>
      </c>
    </row>
    <row r="1327" spans="1:16" x14ac:dyDescent="0.3">
      <c r="A1327" s="9" t="s">
        <v>1357</v>
      </c>
      <c r="B1327" s="7">
        <v>1966</v>
      </c>
      <c r="C1327" s="7" t="s">
        <v>14</v>
      </c>
      <c r="D1327" s="7">
        <v>20</v>
      </c>
      <c r="E1327" s="7">
        <v>0</v>
      </c>
      <c r="F1327" s="21">
        <v>11073.18</v>
      </c>
      <c r="G1327" s="7" t="s">
        <v>11</v>
      </c>
      <c r="H1327" s="7" t="s">
        <v>11</v>
      </c>
      <c r="I1327" s="7" t="s">
        <v>41</v>
      </c>
      <c r="J1327">
        <f t="shared" si="42"/>
        <v>1983</v>
      </c>
      <c r="K1327" s="7"/>
      <c r="L1327" s="7"/>
      <c r="M1327" s="7"/>
      <c r="O1327" s="18" t="str">
        <f>_xlfn.CONCAT(Table1[[#This Row],[date]]," ", Table1[[#This Row],[month]]," ",Table1[[#This Row],[year]])</f>
        <v>20 Nov 1966</v>
      </c>
      <c r="P1327">
        <f t="shared" si="43"/>
        <v>56</v>
      </c>
    </row>
    <row r="1328" spans="1:16" x14ac:dyDescent="0.3">
      <c r="A1328" s="9" t="s">
        <v>1358</v>
      </c>
      <c r="B1328" s="7">
        <v>1967</v>
      </c>
      <c r="C1328" s="7" t="s">
        <v>19</v>
      </c>
      <c r="D1328" s="7">
        <v>4</v>
      </c>
      <c r="E1328" s="7">
        <v>0</v>
      </c>
      <c r="F1328" s="21">
        <v>11082.58</v>
      </c>
      <c r="G1328" s="7" t="s">
        <v>11</v>
      </c>
      <c r="H1328" s="7" t="s">
        <v>10</v>
      </c>
      <c r="I1328" s="7" t="s">
        <v>22</v>
      </c>
      <c r="J1328">
        <f t="shared" si="42"/>
        <v>1983</v>
      </c>
      <c r="K1328" s="7"/>
      <c r="L1328" s="7"/>
      <c r="M1328" s="7"/>
      <c r="O1328" s="18" t="str">
        <f>_xlfn.CONCAT(Table1[[#This Row],[date]]," ", Table1[[#This Row],[month]]," ",Table1[[#This Row],[year]])</f>
        <v>4 Sep 1967</v>
      </c>
      <c r="P1328">
        <f t="shared" si="43"/>
        <v>55</v>
      </c>
    </row>
    <row r="1329" spans="1:16" x14ac:dyDescent="0.3">
      <c r="A1329" s="9" t="s">
        <v>1359</v>
      </c>
      <c r="B1329" s="7">
        <v>1972</v>
      </c>
      <c r="C1329" s="7" t="s">
        <v>36</v>
      </c>
      <c r="D1329" s="7">
        <v>7</v>
      </c>
      <c r="E1329" s="7">
        <v>3</v>
      </c>
      <c r="F1329" s="21">
        <v>11085.59</v>
      </c>
      <c r="G1329" s="7" t="s">
        <v>11</v>
      </c>
      <c r="H1329" s="7" t="s">
        <v>10</v>
      </c>
      <c r="I1329" s="7" t="s">
        <v>22</v>
      </c>
      <c r="J1329">
        <f t="shared" si="42"/>
        <v>1983</v>
      </c>
      <c r="K1329" s="7"/>
      <c r="L1329" s="7"/>
      <c r="M1329" s="7"/>
      <c r="O1329" s="18" t="str">
        <f>_xlfn.CONCAT(Table1[[#This Row],[date]]," ", Table1[[#This Row],[month]]," ",Table1[[#This Row],[year]])</f>
        <v>7 Oct 1972</v>
      </c>
      <c r="P1329">
        <f t="shared" si="43"/>
        <v>50</v>
      </c>
    </row>
    <row r="1330" spans="1:16" x14ac:dyDescent="0.3">
      <c r="A1330" s="9" t="s">
        <v>1360</v>
      </c>
      <c r="B1330" s="7">
        <v>1966</v>
      </c>
      <c r="C1330" s="7" t="s">
        <v>19</v>
      </c>
      <c r="D1330" s="7">
        <v>9</v>
      </c>
      <c r="E1330" s="7">
        <v>0</v>
      </c>
      <c r="F1330" s="21">
        <v>11090.72</v>
      </c>
      <c r="G1330" s="7" t="s">
        <v>11</v>
      </c>
      <c r="H1330" s="7" t="s">
        <v>15</v>
      </c>
      <c r="I1330" s="7" t="s">
        <v>12</v>
      </c>
      <c r="J1330">
        <f t="shared" si="42"/>
        <v>1983</v>
      </c>
      <c r="K1330" s="7"/>
      <c r="L1330" s="7"/>
      <c r="M1330" s="7"/>
      <c r="O1330" s="18" t="str">
        <f>_xlfn.CONCAT(Table1[[#This Row],[date]]," ", Table1[[#This Row],[month]]," ",Table1[[#This Row],[year]])</f>
        <v>9 Sep 1966</v>
      </c>
      <c r="P1330">
        <f t="shared" si="43"/>
        <v>56</v>
      </c>
    </row>
    <row r="1331" spans="1:16" x14ac:dyDescent="0.3">
      <c r="A1331" s="9" t="s">
        <v>1361</v>
      </c>
      <c r="B1331" s="7">
        <v>1966</v>
      </c>
      <c r="C1331" s="7" t="s">
        <v>9</v>
      </c>
      <c r="D1331" s="7">
        <v>5</v>
      </c>
      <c r="E1331" s="7">
        <v>0</v>
      </c>
      <c r="F1331" s="21">
        <v>11093.62</v>
      </c>
      <c r="G1331" s="7" t="s">
        <v>11</v>
      </c>
      <c r="H1331" s="7" t="s">
        <v>15</v>
      </c>
      <c r="I1331" s="7" t="s">
        <v>12</v>
      </c>
      <c r="J1331">
        <f t="shared" si="42"/>
        <v>1983</v>
      </c>
      <c r="K1331" s="7"/>
      <c r="L1331" s="7"/>
      <c r="M1331" s="7"/>
      <c r="O1331" s="18" t="str">
        <f>_xlfn.CONCAT(Table1[[#This Row],[date]]," ", Table1[[#This Row],[month]]," ",Table1[[#This Row],[year]])</f>
        <v>5 Jul 1966</v>
      </c>
      <c r="P1331">
        <f t="shared" si="43"/>
        <v>56</v>
      </c>
    </row>
    <row r="1332" spans="1:16" x14ac:dyDescent="0.3">
      <c r="A1332" s="9" t="s">
        <v>1362</v>
      </c>
      <c r="B1332" s="7">
        <v>1980</v>
      </c>
      <c r="C1332" s="7" t="s">
        <v>34</v>
      </c>
      <c r="D1332" s="7">
        <v>20</v>
      </c>
      <c r="E1332" s="7">
        <v>2</v>
      </c>
      <c r="F1332" s="21">
        <v>11103.33</v>
      </c>
      <c r="G1332" s="7" t="s">
        <v>11</v>
      </c>
      <c r="H1332" s="7" t="s">
        <v>15</v>
      </c>
      <c r="I1332" s="7" t="s">
        <v>299</v>
      </c>
      <c r="J1332">
        <f t="shared" si="42"/>
        <v>1983</v>
      </c>
      <c r="K1332" s="7"/>
      <c r="L1332" s="7"/>
      <c r="M1332" s="7"/>
      <c r="O1332" s="18" t="str">
        <f>_xlfn.CONCAT(Table1[[#This Row],[date]]," ", Table1[[#This Row],[month]]," ",Table1[[#This Row],[year]])</f>
        <v>20 Aug 1980</v>
      </c>
      <c r="P1332">
        <f t="shared" si="43"/>
        <v>42</v>
      </c>
    </row>
    <row r="1333" spans="1:16" x14ac:dyDescent="0.3">
      <c r="A1333" s="9" t="s">
        <v>1363</v>
      </c>
      <c r="B1333" s="7">
        <v>1969</v>
      </c>
      <c r="C1333" s="7" t="s">
        <v>14</v>
      </c>
      <c r="D1333" s="7">
        <v>30</v>
      </c>
      <c r="E1333" s="7">
        <v>2</v>
      </c>
      <c r="F1333" s="21">
        <v>11150.78</v>
      </c>
      <c r="G1333" s="7" t="s">
        <v>11</v>
      </c>
      <c r="H1333" s="7" t="s">
        <v>10</v>
      </c>
      <c r="I1333" s="7" t="s">
        <v>41</v>
      </c>
      <c r="J1333">
        <f t="shared" si="42"/>
        <v>1983</v>
      </c>
      <c r="K1333" s="7"/>
      <c r="L1333" s="7"/>
      <c r="M1333" s="7"/>
      <c r="O1333" s="18" t="str">
        <f>_xlfn.CONCAT(Table1[[#This Row],[date]]," ", Table1[[#This Row],[month]]," ",Table1[[#This Row],[year]])</f>
        <v>30 Nov 1969</v>
      </c>
      <c r="P1333">
        <f t="shared" si="43"/>
        <v>53</v>
      </c>
    </row>
    <row r="1334" spans="1:16" x14ac:dyDescent="0.3">
      <c r="A1334" s="9" t="s">
        <v>1364</v>
      </c>
      <c r="B1334" s="7">
        <v>1969</v>
      </c>
      <c r="C1334" s="7" t="s">
        <v>17</v>
      </c>
      <c r="D1334" s="7">
        <v>25</v>
      </c>
      <c r="E1334" s="7">
        <v>2</v>
      </c>
      <c r="F1334" s="21">
        <v>11163.57</v>
      </c>
      <c r="G1334" s="7" t="s">
        <v>11</v>
      </c>
      <c r="H1334" s="7" t="s">
        <v>10</v>
      </c>
      <c r="I1334" s="7" t="s">
        <v>41</v>
      </c>
      <c r="J1334">
        <f t="shared" si="42"/>
        <v>1983</v>
      </c>
      <c r="K1334" s="7"/>
      <c r="L1334" s="7"/>
      <c r="M1334" s="7"/>
      <c r="O1334" s="18" t="str">
        <f>_xlfn.CONCAT(Table1[[#This Row],[date]]," ", Table1[[#This Row],[month]]," ",Table1[[#This Row],[year]])</f>
        <v>25 Jun 1969</v>
      </c>
      <c r="P1334">
        <f t="shared" si="43"/>
        <v>53</v>
      </c>
    </row>
    <row r="1335" spans="1:16" x14ac:dyDescent="0.3">
      <c r="A1335" s="9" t="s">
        <v>1365</v>
      </c>
      <c r="B1335" s="7">
        <v>1966</v>
      </c>
      <c r="C1335" s="7" t="s">
        <v>34</v>
      </c>
      <c r="D1335" s="7">
        <v>6</v>
      </c>
      <c r="E1335" s="7">
        <v>0</v>
      </c>
      <c r="F1335" s="21">
        <v>11165.42</v>
      </c>
      <c r="G1335" s="7" t="s">
        <v>11</v>
      </c>
      <c r="H1335" s="7" t="s">
        <v>15</v>
      </c>
      <c r="I1335" s="7" t="s">
        <v>167</v>
      </c>
      <c r="J1335">
        <f t="shared" si="42"/>
        <v>1983</v>
      </c>
      <c r="K1335" s="7"/>
      <c r="L1335" s="7"/>
      <c r="M1335" s="7"/>
      <c r="O1335" s="18" t="str">
        <f>_xlfn.CONCAT(Table1[[#This Row],[date]]," ", Table1[[#This Row],[month]]," ",Table1[[#This Row],[year]])</f>
        <v>6 Aug 1966</v>
      </c>
      <c r="P1335">
        <f t="shared" si="43"/>
        <v>56</v>
      </c>
    </row>
    <row r="1336" spans="1:16" x14ac:dyDescent="0.3">
      <c r="A1336" s="9" t="s">
        <v>1366</v>
      </c>
      <c r="B1336" s="7">
        <v>1972</v>
      </c>
      <c r="C1336" s="7" t="s">
        <v>19</v>
      </c>
      <c r="D1336" s="7">
        <v>3</v>
      </c>
      <c r="E1336" s="7">
        <v>0</v>
      </c>
      <c r="F1336" s="21">
        <v>11186.2</v>
      </c>
      <c r="G1336" s="7" t="s">
        <v>11</v>
      </c>
      <c r="H1336" s="7" t="s">
        <v>10</v>
      </c>
      <c r="I1336" s="7" t="s">
        <v>299</v>
      </c>
      <c r="J1336">
        <f t="shared" si="42"/>
        <v>1983</v>
      </c>
      <c r="K1336" s="7"/>
      <c r="L1336" s="7"/>
      <c r="M1336" s="7"/>
      <c r="O1336" s="18" t="str">
        <f>_xlfn.CONCAT(Table1[[#This Row],[date]]," ", Table1[[#This Row],[month]]," ",Table1[[#This Row],[year]])</f>
        <v>3 Sep 1972</v>
      </c>
      <c r="P1336">
        <f t="shared" si="43"/>
        <v>50</v>
      </c>
    </row>
    <row r="1337" spans="1:16" x14ac:dyDescent="0.3">
      <c r="A1337" s="9" t="s">
        <v>1367</v>
      </c>
      <c r="B1337" s="7">
        <v>1970</v>
      </c>
      <c r="C1337" s="7" t="s">
        <v>17</v>
      </c>
      <c r="D1337" s="7">
        <v>14</v>
      </c>
      <c r="E1337" s="7">
        <v>2</v>
      </c>
      <c r="F1337" s="21">
        <v>11187.66</v>
      </c>
      <c r="G1337" s="7" t="s">
        <v>11</v>
      </c>
      <c r="H1337" s="7" t="s">
        <v>10</v>
      </c>
      <c r="I1337" s="7" t="s">
        <v>22</v>
      </c>
      <c r="J1337">
        <f t="shared" si="42"/>
        <v>1983</v>
      </c>
      <c r="K1337" s="7"/>
      <c r="L1337" s="7"/>
      <c r="M1337" s="7"/>
      <c r="O1337" s="18" t="str">
        <f>_xlfn.CONCAT(Table1[[#This Row],[date]]," ", Table1[[#This Row],[month]]," ",Table1[[#This Row],[year]])</f>
        <v>14 Jun 1970</v>
      </c>
      <c r="P1337">
        <f t="shared" si="43"/>
        <v>52</v>
      </c>
    </row>
    <row r="1338" spans="1:16" x14ac:dyDescent="0.3">
      <c r="A1338" s="9" t="s">
        <v>1368</v>
      </c>
      <c r="B1338" s="7">
        <v>1976</v>
      </c>
      <c r="C1338" s="7" t="s">
        <v>17</v>
      </c>
      <c r="D1338" s="7">
        <v>28</v>
      </c>
      <c r="E1338" s="7">
        <v>2</v>
      </c>
      <c r="F1338" s="21">
        <v>11217.35</v>
      </c>
      <c r="G1338" s="7" t="s">
        <v>11</v>
      </c>
      <c r="H1338" s="7" t="s">
        <v>10</v>
      </c>
      <c r="I1338" s="7" t="s">
        <v>199</v>
      </c>
      <c r="J1338">
        <f t="shared" si="42"/>
        <v>1983</v>
      </c>
      <c r="K1338" s="7"/>
      <c r="L1338" s="7"/>
      <c r="M1338" s="7"/>
      <c r="O1338" s="18" t="str">
        <f>_xlfn.CONCAT(Table1[[#This Row],[date]]," ", Table1[[#This Row],[month]]," ",Table1[[#This Row],[year]])</f>
        <v>28 Jun 1976</v>
      </c>
      <c r="P1338">
        <f t="shared" si="43"/>
        <v>46</v>
      </c>
    </row>
    <row r="1339" spans="1:16" x14ac:dyDescent="0.3">
      <c r="A1339" s="9" t="s">
        <v>1369</v>
      </c>
      <c r="B1339" s="7">
        <v>1969</v>
      </c>
      <c r="C1339" s="7" t="s">
        <v>29</v>
      </c>
      <c r="D1339" s="7">
        <v>30</v>
      </c>
      <c r="E1339" s="7">
        <v>2</v>
      </c>
      <c r="F1339" s="21">
        <v>11244.38</v>
      </c>
      <c r="G1339" s="7" t="s">
        <v>11</v>
      </c>
      <c r="H1339" s="7" t="s">
        <v>15</v>
      </c>
      <c r="I1339" s="7" t="s">
        <v>167</v>
      </c>
      <c r="J1339">
        <f t="shared" si="42"/>
        <v>1983</v>
      </c>
      <c r="K1339" s="7"/>
      <c r="L1339" s="7"/>
      <c r="M1339" s="7"/>
      <c r="O1339" s="18" t="str">
        <f>_xlfn.CONCAT(Table1[[#This Row],[date]]," ", Table1[[#This Row],[month]]," ",Table1[[#This Row],[year]])</f>
        <v>30 Dec 1969</v>
      </c>
      <c r="P1339">
        <f t="shared" si="43"/>
        <v>53</v>
      </c>
    </row>
    <row r="1340" spans="1:16" x14ac:dyDescent="0.3">
      <c r="A1340" s="9" t="s">
        <v>1370</v>
      </c>
      <c r="B1340" s="7">
        <v>1989</v>
      </c>
      <c r="C1340" s="7" t="s">
        <v>29</v>
      </c>
      <c r="D1340" s="7">
        <v>17</v>
      </c>
      <c r="E1340" s="7">
        <v>3</v>
      </c>
      <c r="F1340" s="21">
        <v>11250.43</v>
      </c>
      <c r="G1340" s="7" t="s">
        <v>11</v>
      </c>
      <c r="H1340" s="7" t="s">
        <v>10</v>
      </c>
      <c r="I1340" s="7" t="s">
        <v>534</v>
      </c>
      <c r="J1340">
        <f t="shared" si="42"/>
        <v>1983</v>
      </c>
      <c r="K1340" s="7"/>
      <c r="L1340" s="7"/>
      <c r="M1340" s="7"/>
      <c r="O1340" s="18" t="str">
        <f>_xlfn.CONCAT(Table1[[#This Row],[date]]," ", Table1[[#This Row],[month]]," ",Table1[[#This Row],[year]])</f>
        <v>17 Dec 1989</v>
      </c>
      <c r="P1340">
        <f t="shared" si="43"/>
        <v>33</v>
      </c>
    </row>
    <row r="1341" spans="1:16" x14ac:dyDescent="0.3">
      <c r="A1341" s="9" t="s">
        <v>1371</v>
      </c>
      <c r="B1341" s="7">
        <v>1969</v>
      </c>
      <c r="C1341" s="7" t="s">
        <v>34</v>
      </c>
      <c r="D1341" s="7">
        <v>20</v>
      </c>
      <c r="E1341" s="7">
        <v>3</v>
      </c>
      <c r="F1341" s="21">
        <v>11253.42</v>
      </c>
      <c r="G1341" s="7" t="s">
        <v>11</v>
      </c>
      <c r="H1341" s="7" t="s">
        <v>15</v>
      </c>
      <c r="I1341" s="7" t="s">
        <v>41</v>
      </c>
      <c r="J1341">
        <f t="shared" si="42"/>
        <v>1983</v>
      </c>
      <c r="K1341" s="7"/>
      <c r="L1341" s="7"/>
      <c r="M1341" s="7"/>
      <c r="O1341" s="18" t="str">
        <f>_xlfn.CONCAT(Table1[[#This Row],[date]]," ", Table1[[#This Row],[month]]," ",Table1[[#This Row],[year]])</f>
        <v>20 Aug 1969</v>
      </c>
      <c r="P1341">
        <f t="shared" si="43"/>
        <v>53</v>
      </c>
    </row>
    <row r="1342" spans="1:16" x14ac:dyDescent="0.3">
      <c r="A1342" s="9" t="s">
        <v>1372</v>
      </c>
      <c r="B1342" s="7">
        <v>1981</v>
      </c>
      <c r="C1342" s="7" t="s">
        <v>36</v>
      </c>
      <c r="D1342" s="7">
        <v>2</v>
      </c>
      <c r="E1342" s="7">
        <v>1</v>
      </c>
      <c r="F1342" s="21">
        <v>11255.29</v>
      </c>
      <c r="G1342" s="7" t="s">
        <v>11</v>
      </c>
      <c r="H1342" s="7" t="s">
        <v>15</v>
      </c>
      <c r="I1342" s="7" t="s">
        <v>534</v>
      </c>
      <c r="J1342">
        <f t="shared" si="42"/>
        <v>1983</v>
      </c>
      <c r="K1342" s="7"/>
      <c r="L1342" s="7"/>
      <c r="M1342" s="7"/>
      <c r="O1342" s="18" t="str">
        <f>_xlfn.CONCAT(Table1[[#This Row],[date]]," ", Table1[[#This Row],[month]]," ",Table1[[#This Row],[year]])</f>
        <v>2 Oct 1981</v>
      </c>
      <c r="P1342">
        <f t="shared" si="43"/>
        <v>41</v>
      </c>
    </row>
    <row r="1343" spans="1:16" x14ac:dyDescent="0.3">
      <c r="A1343" s="9" t="s">
        <v>1373</v>
      </c>
      <c r="B1343" s="7">
        <v>1969</v>
      </c>
      <c r="C1343" s="7" t="s">
        <v>36</v>
      </c>
      <c r="D1343" s="7">
        <v>11</v>
      </c>
      <c r="E1343" s="7">
        <v>3</v>
      </c>
      <c r="F1343" s="21">
        <v>11264.54</v>
      </c>
      <c r="G1343" s="7" t="s">
        <v>11</v>
      </c>
      <c r="H1343" s="7" t="s">
        <v>10</v>
      </c>
      <c r="I1343" s="7" t="s">
        <v>41</v>
      </c>
      <c r="J1343">
        <f t="shared" si="42"/>
        <v>1983</v>
      </c>
      <c r="K1343" s="7"/>
      <c r="L1343" s="7"/>
      <c r="M1343" s="7"/>
      <c r="O1343" s="18" t="str">
        <f>_xlfn.CONCAT(Table1[[#This Row],[date]]," ", Table1[[#This Row],[month]]," ",Table1[[#This Row],[year]])</f>
        <v>11 Oct 1969</v>
      </c>
      <c r="P1343">
        <f t="shared" si="43"/>
        <v>53</v>
      </c>
    </row>
    <row r="1344" spans="1:16" x14ac:dyDescent="0.3">
      <c r="A1344" s="9" t="s">
        <v>1374</v>
      </c>
      <c r="B1344" s="7">
        <v>1971</v>
      </c>
      <c r="C1344" s="7" t="s">
        <v>29</v>
      </c>
      <c r="D1344" s="7">
        <v>26</v>
      </c>
      <c r="E1344" s="7">
        <v>0</v>
      </c>
      <c r="F1344" s="21">
        <v>11265.71</v>
      </c>
      <c r="G1344" s="7" t="s">
        <v>11</v>
      </c>
      <c r="H1344" s="7" t="s">
        <v>15</v>
      </c>
      <c r="I1344" s="7" t="s">
        <v>199</v>
      </c>
      <c r="J1344">
        <f t="shared" si="42"/>
        <v>1983</v>
      </c>
      <c r="K1344" s="7"/>
      <c r="L1344" s="7"/>
      <c r="M1344" s="7"/>
      <c r="O1344" s="18" t="str">
        <f>_xlfn.CONCAT(Table1[[#This Row],[date]]," ", Table1[[#This Row],[month]]," ",Table1[[#This Row],[year]])</f>
        <v>26 Dec 1971</v>
      </c>
      <c r="P1344">
        <f t="shared" si="43"/>
        <v>51</v>
      </c>
    </row>
    <row r="1345" spans="1:16" x14ac:dyDescent="0.3">
      <c r="A1345" s="9" t="s">
        <v>1375</v>
      </c>
      <c r="B1345" s="7">
        <v>2004</v>
      </c>
      <c r="C1345" s="7" t="s">
        <v>36</v>
      </c>
      <c r="D1345" s="7">
        <v>4</v>
      </c>
      <c r="E1345" s="7">
        <v>1</v>
      </c>
      <c r="F1345" s="21">
        <v>11272.33</v>
      </c>
      <c r="G1345" s="7" t="s">
        <v>11</v>
      </c>
      <c r="H1345" s="7" t="s">
        <v>10</v>
      </c>
      <c r="I1345" s="7" t="s">
        <v>165</v>
      </c>
      <c r="J1345">
        <f t="shared" si="42"/>
        <v>1983</v>
      </c>
      <c r="K1345" s="7"/>
      <c r="L1345" s="7"/>
      <c r="M1345" s="7"/>
      <c r="O1345" s="18" t="str">
        <f>_xlfn.CONCAT(Table1[[#This Row],[date]]," ", Table1[[#This Row],[month]]," ",Table1[[#This Row],[year]])</f>
        <v>4 Oct 2004</v>
      </c>
      <c r="P1345">
        <f t="shared" si="43"/>
        <v>18</v>
      </c>
    </row>
    <row r="1346" spans="1:16" x14ac:dyDescent="0.3">
      <c r="A1346" s="9" t="s">
        <v>1376</v>
      </c>
      <c r="B1346" s="7">
        <v>1967</v>
      </c>
      <c r="C1346" s="7" t="s">
        <v>17</v>
      </c>
      <c r="D1346" s="7">
        <v>14</v>
      </c>
      <c r="E1346" s="7">
        <v>0</v>
      </c>
      <c r="F1346" s="21">
        <v>11286.54</v>
      </c>
      <c r="G1346" s="7" t="s">
        <v>11</v>
      </c>
      <c r="H1346" s="7" t="s">
        <v>11</v>
      </c>
      <c r="I1346" s="7" t="s">
        <v>246</v>
      </c>
      <c r="J1346">
        <f t="shared" ref="J1346:J1409" si="44">ROUND(AVERAGE(B:B),0)</f>
        <v>1983</v>
      </c>
      <c r="K1346" s="7"/>
      <c r="L1346" s="7"/>
      <c r="M1346" s="7"/>
      <c r="O1346" s="18" t="str">
        <f>_xlfn.CONCAT(Table1[[#This Row],[date]]," ", Table1[[#This Row],[month]]," ",Table1[[#This Row],[year]])</f>
        <v>14 Jun 1967</v>
      </c>
      <c r="P1346">
        <f t="shared" si="43"/>
        <v>55</v>
      </c>
    </row>
    <row r="1347" spans="1:16" x14ac:dyDescent="0.3">
      <c r="A1347" s="9" t="s">
        <v>1377</v>
      </c>
      <c r="B1347" s="7">
        <v>1970</v>
      </c>
      <c r="C1347" s="7" t="s">
        <v>17</v>
      </c>
      <c r="D1347" s="7">
        <v>22</v>
      </c>
      <c r="E1347" s="7">
        <v>3</v>
      </c>
      <c r="F1347" s="21">
        <v>11289.11</v>
      </c>
      <c r="G1347" s="7" t="s">
        <v>11</v>
      </c>
      <c r="H1347" s="7" t="s">
        <v>15</v>
      </c>
      <c r="I1347" s="7" t="s">
        <v>22</v>
      </c>
      <c r="J1347">
        <f t="shared" si="44"/>
        <v>1983</v>
      </c>
      <c r="K1347" s="7"/>
      <c r="L1347" s="7"/>
      <c r="M1347" s="7"/>
      <c r="O1347" s="18" t="str">
        <f>_xlfn.CONCAT(Table1[[#This Row],[date]]," ", Table1[[#This Row],[month]]," ",Table1[[#This Row],[year]])</f>
        <v>22 Jun 1970</v>
      </c>
      <c r="P1347">
        <f t="shared" ref="P1347:P1410" si="45">DATEDIF(O1347,"8-6-2023","y")</f>
        <v>52</v>
      </c>
    </row>
    <row r="1348" spans="1:16" x14ac:dyDescent="0.3">
      <c r="A1348" s="9" t="s">
        <v>1378</v>
      </c>
      <c r="B1348" s="7">
        <v>1988</v>
      </c>
      <c r="C1348" s="7" t="s">
        <v>14</v>
      </c>
      <c r="D1348" s="7">
        <v>14</v>
      </c>
      <c r="E1348" s="7">
        <v>3</v>
      </c>
      <c r="F1348" s="21">
        <v>11294.57</v>
      </c>
      <c r="G1348" s="7" t="s">
        <v>11</v>
      </c>
      <c r="H1348" s="7" t="s">
        <v>15</v>
      </c>
      <c r="I1348" s="7" t="s">
        <v>631</v>
      </c>
      <c r="J1348">
        <f t="shared" si="44"/>
        <v>1983</v>
      </c>
      <c r="K1348" s="7"/>
      <c r="L1348" s="7"/>
      <c r="M1348" s="7"/>
      <c r="O1348" s="18" t="str">
        <f>_xlfn.CONCAT(Table1[[#This Row],[date]]," ", Table1[[#This Row],[month]]," ",Table1[[#This Row],[year]])</f>
        <v>14 Nov 1988</v>
      </c>
      <c r="P1348">
        <f t="shared" si="45"/>
        <v>34</v>
      </c>
    </row>
    <row r="1349" spans="1:16" x14ac:dyDescent="0.3">
      <c r="A1349" s="9" t="s">
        <v>1379</v>
      </c>
      <c r="B1349" s="7">
        <v>1972</v>
      </c>
      <c r="C1349" s="7" t="s">
        <v>19</v>
      </c>
      <c r="D1349" s="7">
        <v>25</v>
      </c>
      <c r="E1349" s="7">
        <v>4</v>
      </c>
      <c r="F1349" s="21">
        <v>11299.34</v>
      </c>
      <c r="G1349" s="7" t="s">
        <v>11</v>
      </c>
      <c r="H1349" s="7" t="s">
        <v>10</v>
      </c>
      <c r="I1349" s="7" t="s">
        <v>41</v>
      </c>
      <c r="J1349">
        <f t="shared" si="44"/>
        <v>1983</v>
      </c>
      <c r="K1349" s="7"/>
      <c r="L1349" s="7"/>
      <c r="M1349" s="7"/>
      <c r="O1349" s="18" t="str">
        <f>_xlfn.CONCAT(Table1[[#This Row],[date]]," ", Table1[[#This Row],[month]]," ",Table1[[#This Row],[year]])</f>
        <v>25 Sep 1972</v>
      </c>
      <c r="P1349">
        <f t="shared" si="45"/>
        <v>50</v>
      </c>
    </row>
    <row r="1350" spans="1:16" x14ac:dyDescent="0.3">
      <c r="A1350" s="9" t="s">
        <v>1380</v>
      </c>
      <c r="B1350" s="7">
        <v>1968</v>
      </c>
      <c r="C1350" s="7" t="s">
        <v>36</v>
      </c>
      <c r="D1350" s="7">
        <v>6</v>
      </c>
      <c r="E1350" s="7">
        <v>1</v>
      </c>
      <c r="F1350" s="21">
        <v>11305.93</v>
      </c>
      <c r="G1350" s="7" t="s">
        <v>11</v>
      </c>
      <c r="H1350" s="7" t="s">
        <v>15</v>
      </c>
      <c r="I1350" s="7" t="s">
        <v>22</v>
      </c>
      <c r="J1350">
        <f t="shared" si="44"/>
        <v>1983</v>
      </c>
      <c r="K1350" s="7"/>
      <c r="L1350" s="7"/>
      <c r="M1350" s="7"/>
      <c r="O1350" s="18" t="str">
        <f>_xlfn.CONCAT(Table1[[#This Row],[date]]," ", Table1[[#This Row],[month]]," ",Table1[[#This Row],[year]])</f>
        <v>6 Oct 1968</v>
      </c>
      <c r="P1350">
        <f t="shared" si="45"/>
        <v>54</v>
      </c>
    </row>
    <row r="1351" spans="1:16" x14ac:dyDescent="0.3">
      <c r="A1351" s="9" t="s">
        <v>1381</v>
      </c>
      <c r="B1351" s="7">
        <v>1963</v>
      </c>
      <c r="C1351" s="7" t="s">
        <v>14</v>
      </c>
      <c r="D1351" s="7">
        <v>22</v>
      </c>
      <c r="E1351" s="7">
        <v>0</v>
      </c>
      <c r="F1351" s="21">
        <v>11312.33</v>
      </c>
      <c r="G1351" s="7" t="s">
        <v>11</v>
      </c>
      <c r="H1351" s="7" t="s">
        <v>11</v>
      </c>
      <c r="I1351" s="7" t="s">
        <v>22</v>
      </c>
      <c r="J1351">
        <f t="shared" si="44"/>
        <v>1983</v>
      </c>
      <c r="K1351" s="7"/>
      <c r="L1351" s="7"/>
      <c r="M1351" s="7"/>
      <c r="O1351" s="18" t="str">
        <f>_xlfn.CONCAT(Table1[[#This Row],[date]]," ", Table1[[#This Row],[month]]," ",Table1[[#This Row],[year]])</f>
        <v>22 Nov 1963</v>
      </c>
      <c r="P1351">
        <f t="shared" si="45"/>
        <v>59</v>
      </c>
    </row>
    <row r="1352" spans="1:16" x14ac:dyDescent="0.3">
      <c r="A1352" s="9" t="s">
        <v>1382</v>
      </c>
      <c r="B1352" s="7">
        <v>1995</v>
      </c>
      <c r="C1352" s="7" t="s">
        <v>29</v>
      </c>
      <c r="D1352" s="7">
        <v>10</v>
      </c>
      <c r="E1352" s="7">
        <v>0</v>
      </c>
      <c r="F1352" s="21">
        <v>11318.57</v>
      </c>
      <c r="G1352" s="7" t="s">
        <v>11</v>
      </c>
      <c r="H1352" s="7" t="s">
        <v>10</v>
      </c>
      <c r="I1352" s="7" t="s">
        <v>534</v>
      </c>
      <c r="J1352">
        <f t="shared" si="44"/>
        <v>1983</v>
      </c>
      <c r="K1352" s="7"/>
      <c r="L1352" s="7"/>
      <c r="M1352" s="7"/>
      <c r="O1352" s="18" t="str">
        <f>_xlfn.CONCAT(Table1[[#This Row],[date]]," ", Table1[[#This Row],[month]]," ",Table1[[#This Row],[year]])</f>
        <v>10 Dec 1995</v>
      </c>
      <c r="P1352">
        <f t="shared" si="45"/>
        <v>27</v>
      </c>
    </row>
    <row r="1353" spans="1:16" x14ac:dyDescent="0.3">
      <c r="A1353" s="9" t="s">
        <v>1383</v>
      </c>
      <c r="B1353" s="7">
        <v>1963</v>
      </c>
      <c r="C1353" s="7" t="s">
        <v>9</v>
      </c>
      <c r="D1353" s="7">
        <v>11</v>
      </c>
      <c r="E1353" s="7">
        <v>0</v>
      </c>
      <c r="F1353" s="21">
        <v>11319.12</v>
      </c>
      <c r="G1353" s="7" t="s">
        <v>11</v>
      </c>
      <c r="H1353" s="7" t="s">
        <v>15</v>
      </c>
      <c r="I1353" s="7" t="s">
        <v>22</v>
      </c>
      <c r="J1353">
        <f t="shared" si="44"/>
        <v>1983</v>
      </c>
      <c r="K1353" s="7"/>
      <c r="L1353" s="7"/>
      <c r="M1353" s="7"/>
      <c r="O1353" s="18" t="str">
        <f>_xlfn.CONCAT(Table1[[#This Row],[date]]," ", Table1[[#This Row],[month]]," ",Table1[[#This Row],[year]])</f>
        <v>11 Jul 1963</v>
      </c>
      <c r="P1353">
        <f t="shared" si="45"/>
        <v>59</v>
      </c>
    </row>
    <row r="1354" spans="1:16" x14ac:dyDescent="0.3">
      <c r="A1354" s="9" t="s">
        <v>1384</v>
      </c>
      <c r="B1354" s="7">
        <v>2002</v>
      </c>
      <c r="C1354" s="7" t="s">
        <v>19</v>
      </c>
      <c r="D1354" s="7">
        <v>20</v>
      </c>
      <c r="E1354" s="7">
        <v>0</v>
      </c>
      <c r="F1354" s="21">
        <v>11321.49</v>
      </c>
      <c r="G1354" s="7" t="s">
        <v>11</v>
      </c>
      <c r="H1354" s="7" t="s">
        <v>11</v>
      </c>
      <c r="I1354" s="7" t="s">
        <v>22</v>
      </c>
      <c r="J1354">
        <f t="shared" si="44"/>
        <v>1983</v>
      </c>
      <c r="K1354" s="7"/>
      <c r="L1354" s="7"/>
      <c r="M1354" s="7"/>
      <c r="O1354" s="18" t="str">
        <f>_xlfn.CONCAT(Table1[[#This Row],[date]]," ", Table1[[#This Row],[month]]," ",Table1[[#This Row],[year]])</f>
        <v>20 Sep 2002</v>
      </c>
      <c r="P1354">
        <f t="shared" si="45"/>
        <v>20</v>
      </c>
    </row>
    <row r="1355" spans="1:16" x14ac:dyDescent="0.3">
      <c r="A1355" s="9" t="s">
        <v>1385</v>
      </c>
      <c r="B1355" s="7">
        <v>1989</v>
      </c>
      <c r="C1355" s="7" t="s">
        <v>34</v>
      </c>
      <c r="D1355" s="7">
        <v>19</v>
      </c>
      <c r="E1355" s="7">
        <v>1</v>
      </c>
      <c r="F1355" s="21">
        <v>11326.71</v>
      </c>
      <c r="G1355" s="7" t="s">
        <v>11</v>
      </c>
      <c r="H1355" s="7" t="s">
        <v>11</v>
      </c>
      <c r="I1355" s="7" t="s">
        <v>12</v>
      </c>
      <c r="J1355">
        <f t="shared" si="44"/>
        <v>1983</v>
      </c>
      <c r="K1355" s="7"/>
      <c r="L1355" s="7"/>
      <c r="M1355" s="7"/>
      <c r="O1355" s="18" t="str">
        <f>_xlfn.CONCAT(Table1[[#This Row],[date]]," ", Table1[[#This Row],[month]]," ",Table1[[#This Row],[year]])</f>
        <v>19 Aug 1989</v>
      </c>
      <c r="P1355">
        <f t="shared" si="45"/>
        <v>33</v>
      </c>
    </row>
    <row r="1356" spans="1:16" x14ac:dyDescent="0.3">
      <c r="A1356" s="9" t="s">
        <v>1386</v>
      </c>
      <c r="B1356" s="7">
        <v>1968</v>
      </c>
      <c r="C1356" s="7" t="s">
        <v>14</v>
      </c>
      <c r="D1356" s="7">
        <v>2</v>
      </c>
      <c r="E1356" s="7">
        <v>0</v>
      </c>
      <c r="F1356" s="21">
        <v>11344.32</v>
      </c>
      <c r="G1356" s="7" t="s">
        <v>11</v>
      </c>
      <c r="H1356" s="7" t="s">
        <v>10</v>
      </c>
      <c r="I1356" s="7" t="s">
        <v>199</v>
      </c>
      <c r="J1356">
        <f t="shared" si="44"/>
        <v>1983</v>
      </c>
      <c r="K1356" s="7"/>
      <c r="L1356" s="7"/>
      <c r="M1356" s="7"/>
      <c r="O1356" s="18" t="str">
        <f>_xlfn.CONCAT(Table1[[#This Row],[date]]," ", Table1[[#This Row],[month]]," ",Table1[[#This Row],[year]])</f>
        <v>2 Nov 1968</v>
      </c>
      <c r="P1356">
        <f t="shared" si="45"/>
        <v>54</v>
      </c>
    </row>
    <row r="1357" spans="1:16" x14ac:dyDescent="0.3">
      <c r="A1357" s="9" t="s">
        <v>1387</v>
      </c>
      <c r="B1357" s="7">
        <v>1964</v>
      </c>
      <c r="C1357" s="7" t="s">
        <v>9</v>
      </c>
      <c r="D1357" s="7">
        <v>12</v>
      </c>
      <c r="E1357" s="7">
        <v>0</v>
      </c>
      <c r="F1357" s="21">
        <v>11345.52</v>
      </c>
      <c r="G1357" s="7" t="s">
        <v>11</v>
      </c>
      <c r="H1357" s="7" t="s">
        <v>11</v>
      </c>
      <c r="I1357" s="7" t="s">
        <v>41</v>
      </c>
      <c r="J1357">
        <f t="shared" si="44"/>
        <v>1983</v>
      </c>
      <c r="K1357" s="7"/>
      <c r="L1357" s="7"/>
      <c r="M1357" s="7"/>
      <c r="O1357" s="18" t="str">
        <f>_xlfn.CONCAT(Table1[[#This Row],[date]]," ", Table1[[#This Row],[month]]," ",Table1[[#This Row],[year]])</f>
        <v>12 Jul 1964</v>
      </c>
      <c r="P1357">
        <f t="shared" si="45"/>
        <v>58</v>
      </c>
    </row>
    <row r="1358" spans="1:16" x14ac:dyDescent="0.3">
      <c r="A1358" s="9" t="s">
        <v>1388</v>
      </c>
      <c r="B1358" s="7">
        <v>1965</v>
      </c>
      <c r="C1358" s="7" t="s">
        <v>14</v>
      </c>
      <c r="D1358" s="7">
        <v>29</v>
      </c>
      <c r="E1358" s="7">
        <v>0</v>
      </c>
      <c r="F1358" s="21">
        <v>11353.23</v>
      </c>
      <c r="G1358" s="7" t="s">
        <v>11</v>
      </c>
      <c r="H1358" s="7" t="s">
        <v>15</v>
      </c>
      <c r="I1358" s="7" t="s">
        <v>22</v>
      </c>
      <c r="J1358">
        <f t="shared" si="44"/>
        <v>1983</v>
      </c>
      <c r="K1358" s="7"/>
      <c r="L1358" s="7"/>
      <c r="M1358" s="7"/>
      <c r="O1358" s="18" t="str">
        <f>_xlfn.CONCAT(Table1[[#This Row],[date]]," ", Table1[[#This Row],[month]]," ",Table1[[#This Row],[year]])</f>
        <v>29 Nov 1965</v>
      </c>
      <c r="P1358">
        <f t="shared" si="45"/>
        <v>57</v>
      </c>
    </row>
    <row r="1359" spans="1:16" x14ac:dyDescent="0.3">
      <c r="A1359" s="9" t="s">
        <v>1389</v>
      </c>
      <c r="B1359" s="7">
        <v>1965</v>
      </c>
      <c r="C1359" s="7" t="s">
        <v>19</v>
      </c>
      <c r="D1359" s="7">
        <v>26</v>
      </c>
      <c r="E1359" s="7">
        <v>0</v>
      </c>
      <c r="F1359" s="21">
        <v>11356.66</v>
      </c>
      <c r="G1359" s="7" t="s">
        <v>11</v>
      </c>
      <c r="H1359" s="7" t="s">
        <v>11</v>
      </c>
      <c r="I1359" s="7" t="s">
        <v>22</v>
      </c>
      <c r="J1359">
        <f t="shared" si="44"/>
        <v>1983</v>
      </c>
      <c r="K1359" s="7"/>
      <c r="L1359" s="7"/>
      <c r="M1359" s="7"/>
      <c r="O1359" s="18" t="str">
        <f>_xlfn.CONCAT(Table1[[#This Row],[date]]," ", Table1[[#This Row],[month]]," ",Table1[[#This Row],[year]])</f>
        <v>26 Sep 1965</v>
      </c>
      <c r="P1359">
        <f t="shared" si="45"/>
        <v>57</v>
      </c>
    </row>
    <row r="1360" spans="1:16" x14ac:dyDescent="0.3">
      <c r="A1360" s="9" t="s">
        <v>1390</v>
      </c>
      <c r="B1360" s="7">
        <v>1964</v>
      </c>
      <c r="C1360" s="7" t="s">
        <v>9</v>
      </c>
      <c r="D1360" s="7">
        <v>4</v>
      </c>
      <c r="E1360" s="7">
        <v>0</v>
      </c>
      <c r="F1360" s="21">
        <v>11362.76</v>
      </c>
      <c r="G1360" s="7" t="s">
        <v>11</v>
      </c>
      <c r="H1360" s="7" t="s">
        <v>15</v>
      </c>
      <c r="I1360" s="7" t="s">
        <v>41</v>
      </c>
      <c r="J1360">
        <f t="shared" si="44"/>
        <v>1983</v>
      </c>
      <c r="K1360" s="7"/>
      <c r="L1360" s="7"/>
      <c r="M1360" s="7"/>
      <c r="O1360" s="18" t="str">
        <f>_xlfn.CONCAT(Table1[[#This Row],[date]]," ", Table1[[#This Row],[month]]," ",Table1[[#This Row],[year]])</f>
        <v>4 Jul 1964</v>
      </c>
      <c r="P1360">
        <f t="shared" si="45"/>
        <v>58</v>
      </c>
    </row>
    <row r="1361" spans="1:16" x14ac:dyDescent="0.3">
      <c r="A1361" s="9" t="s">
        <v>1391</v>
      </c>
      <c r="B1361" s="7">
        <v>1964</v>
      </c>
      <c r="C1361" s="7" t="s">
        <v>9</v>
      </c>
      <c r="D1361" s="7">
        <v>3</v>
      </c>
      <c r="E1361" s="7">
        <v>0</v>
      </c>
      <c r="F1361" s="21">
        <v>11363.28</v>
      </c>
      <c r="G1361" s="7" t="s">
        <v>11</v>
      </c>
      <c r="H1361" s="7" t="s">
        <v>15</v>
      </c>
      <c r="I1361" s="7" t="s">
        <v>12</v>
      </c>
      <c r="J1361">
        <f t="shared" si="44"/>
        <v>1983</v>
      </c>
      <c r="K1361" s="7"/>
      <c r="L1361" s="7"/>
      <c r="M1361" s="7"/>
      <c r="O1361" s="18" t="str">
        <f>_xlfn.CONCAT(Table1[[#This Row],[date]]," ", Table1[[#This Row],[month]]," ",Table1[[#This Row],[year]])</f>
        <v>3 Jul 1964</v>
      </c>
      <c r="P1361">
        <f t="shared" si="45"/>
        <v>58</v>
      </c>
    </row>
    <row r="1362" spans="1:16" x14ac:dyDescent="0.3">
      <c r="A1362" s="9" t="s">
        <v>1392</v>
      </c>
      <c r="B1362" s="7">
        <v>1964</v>
      </c>
      <c r="C1362" s="7" t="s">
        <v>29</v>
      </c>
      <c r="D1362" s="7">
        <v>13</v>
      </c>
      <c r="E1362" s="7">
        <v>0</v>
      </c>
      <c r="F1362" s="21">
        <v>11365.95</v>
      </c>
      <c r="G1362" s="7" t="s">
        <v>11</v>
      </c>
      <c r="H1362" s="7" t="s">
        <v>10</v>
      </c>
      <c r="I1362" s="7" t="s">
        <v>41</v>
      </c>
      <c r="J1362">
        <f t="shared" si="44"/>
        <v>1983</v>
      </c>
      <c r="K1362" s="7"/>
      <c r="L1362" s="7"/>
      <c r="M1362" s="7"/>
      <c r="O1362" s="18" t="str">
        <f>_xlfn.CONCAT(Table1[[#This Row],[date]]," ", Table1[[#This Row],[month]]," ",Table1[[#This Row],[year]])</f>
        <v>13 Dec 1964</v>
      </c>
      <c r="P1362">
        <f t="shared" si="45"/>
        <v>58</v>
      </c>
    </row>
    <row r="1363" spans="1:16" x14ac:dyDescent="0.3">
      <c r="A1363" s="9" t="s">
        <v>1393</v>
      </c>
      <c r="B1363" s="7">
        <v>1979</v>
      </c>
      <c r="C1363" s="7" t="s">
        <v>17</v>
      </c>
      <c r="D1363" s="7">
        <v>7</v>
      </c>
      <c r="E1363" s="7">
        <v>2</v>
      </c>
      <c r="F1363" s="21">
        <v>11369.39</v>
      </c>
      <c r="G1363" s="7" t="s">
        <v>11</v>
      </c>
      <c r="H1363" s="7" t="s">
        <v>15</v>
      </c>
      <c r="I1363" s="7" t="s">
        <v>534</v>
      </c>
      <c r="J1363">
        <f t="shared" si="44"/>
        <v>1983</v>
      </c>
      <c r="K1363" s="7"/>
      <c r="L1363" s="7"/>
      <c r="M1363" s="7"/>
      <c r="O1363" s="18" t="str">
        <f>_xlfn.CONCAT(Table1[[#This Row],[date]]," ", Table1[[#This Row],[month]]," ",Table1[[#This Row],[year]])</f>
        <v>7 Jun 1979</v>
      </c>
      <c r="P1363">
        <f t="shared" si="45"/>
        <v>44</v>
      </c>
    </row>
    <row r="1364" spans="1:16" x14ac:dyDescent="0.3">
      <c r="A1364" s="9" t="s">
        <v>1394</v>
      </c>
      <c r="B1364" s="7">
        <v>1972</v>
      </c>
      <c r="C1364" s="7" t="s">
        <v>29</v>
      </c>
      <c r="D1364" s="7">
        <v>6</v>
      </c>
      <c r="E1364" s="7">
        <v>0</v>
      </c>
      <c r="F1364" s="21">
        <v>11378.57</v>
      </c>
      <c r="G1364" s="7" t="s">
        <v>11</v>
      </c>
      <c r="H1364" s="7" t="s">
        <v>10</v>
      </c>
      <c r="I1364" s="7" t="s">
        <v>199</v>
      </c>
      <c r="J1364">
        <f t="shared" si="44"/>
        <v>1983</v>
      </c>
      <c r="K1364" s="7"/>
      <c r="L1364" s="7"/>
      <c r="M1364" s="7"/>
      <c r="O1364" s="18" t="str">
        <f>_xlfn.CONCAT(Table1[[#This Row],[date]]," ", Table1[[#This Row],[month]]," ",Table1[[#This Row],[year]])</f>
        <v>6 Dec 1972</v>
      </c>
      <c r="P1364">
        <f t="shared" si="45"/>
        <v>50</v>
      </c>
    </row>
    <row r="1365" spans="1:16" x14ac:dyDescent="0.3">
      <c r="A1365" s="9" t="s">
        <v>1395</v>
      </c>
      <c r="B1365" s="7">
        <v>1964</v>
      </c>
      <c r="C1365" s="7" t="s">
        <v>17</v>
      </c>
      <c r="D1365" s="7">
        <v>13</v>
      </c>
      <c r="E1365" s="7">
        <v>0</v>
      </c>
      <c r="F1365" s="21">
        <v>11381.33</v>
      </c>
      <c r="G1365" s="7" t="s">
        <v>11</v>
      </c>
      <c r="H1365" s="7" t="s">
        <v>10</v>
      </c>
      <c r="I1365" s="7" t="s">
        <v>12</v>
      </c>
      <c r="J1365">
        <f t="shared" si="44"/>
        <v>1983</v>
      </c>
      <c r="K1365" s="7"/>
      <c r="L1365" s="7"/>
      <c r="M1365" s="7"/>
      <c r="O1365" s="18" t="str">
        <f>_xlfn.CONCAT(Table1[[#This Row],[date]]," ", Table1[[#This Row],[month]]," ",Table1[[#This Row],[year]])</f>
        <v>13 Jun 1964</v>
      </c>
      <c r="P1365">
        <f t="shared" si="45"/>
        <v>58</v>
      </c>
    </row>
    <row r="1366" spans="1:16" x14ac:dyDescent="0.3">
      <c r="A1366" s="9" t="s">
        <v>1396</v>
      </c>
      <c r="B1366" s="7">
        <v>1997</v>
      </c>
      <c r="C1366" s="7" t="s">
        <v>9</v>
      </c>
      <c r="D1366" s="7">
        <v>28</v>
      </c>
      <c r="E1366" s="7">
        <v>0</v>
      </c>
      <c r="F1366" s="21">
        <v>11388.27</v>
      </c>
      <c r="G1366" s="7" t="s">
        <v>11</v>
      </c>
      <c r="H1366" s="7" t="s">
        <v>10</v>
      </c>
      <c r="I1366" s="7" t="s">
        <v>534</v>
      </c>
      <c r="J1366">
        <f t="shared" si="44"/>
        <v>1983</v>
      </c>
      <c r="K1366" s="7"/>
      <c r="L1366" s="7"/>
      <c r="M1366" s="7"/>
      <c r="O1366" s="18" t="str">
        <f>_xlfn.CONCAT(Table1[[#This Row],[date]]," ", Table1[[#This Row],[month]]," ",Table1[[#This Row],[year]])</f>
        <v>28 Jul 1997</v>
      </c>
      <c r="P1366">
        <f t="shared" si="45"/>
        <v>25</v>
      </c>
    </row>
    <row r="1367" spans="1:16" x14ac:dyDescent="0.3">
      <c r="A1367" s="9" t="s">
        <v>1397</v>
      </c>
      <c r="B1367" s="7">
        <v>1967</v>
      </c>
      <c r="C1367" s="7" t="s">
        <v>29</v>
      </c>
      <c r="D1367" s="7">
        <v>19</v>
      </c>
      <c r="E1367" s="7">
        <v>1</v>
      </c>
      <c r="F1367" s="21">
        <v>11394.07</v>
      </c>
      <c r="G1367" s="7" t="s">
        <v>11</v>
      </c>
      <c r="H1367" s="7" t="s">
        <v>15</v>
      </c>
      <c r="I1367" s="7" t="s">
        <v>169</v>
      </c>
      <c r="J1367">
        <f t="shared" si="44"/>
        <v>1983</v>
      </c>
      <c r="K1367" s="7"/>
      <c r="L1367" s="7"/>
      <c r="M1367" s="7"/>
      <c r="O1367" s="18" t="str">
        <f>_xlfn.CONCAT(Table1[[#This Row],[date]]," ", Table1[[#This Row],[month]]," ",Table1[[#This Row],[year]])</f>
        <v>19 Dec 1967</v>
      </c>
      <c r="P1367">
        <f t="shared" si="45"/>
        <v>55</v>
      </c>
    </row>
    <row r="1368" spans="1:16" x14ac:dyDescent="0.3">
      <c r="A1368" s="9" t="s">
        <v>1398</v>
      </c>
      <c r="B1368" s="7">
        <v>1970</v>
      </c>
      <c r="C1368" s="7" t="s">
        <v>36</v>
      </c>
      <c r="D1368" s="7">
        <v>2</v>
      </c>
      <c r="E1368" s="7">
        <v>2</v>
      </c>
      <c r="F1368" s="21">
        <v>11396.9</v>
      </c>
      <c r="G1368" s="7" t="s">
        <v>11</v>
      </c>
      <c r="H1368" s="7" t="s">
        <v>11</v>
      </c>
      <c r="I1368" s="7" t="s">
        <v>246</v>
      </c>
      <c r="J1368">
        <f t="shared" si="44"/>
        <v>1983</v>
      </c>
      <c r="K1368" s="7"/>
      <c r="L1368" s="7"/>
      <c r="M1368" s="7"/>
      <c r="O1368" s="18" t="str">
        <f>_xlfn.CONCAT(Table1[[#This Row],[date]]," ", Table1[[#This Row],[month]]," ",Table1[[#This Row],[year]])</f>
        <v>2 Oct 1970</v>
      </c>
      <c r="P1368">
        <f t="shared" si="45"/>
        <v>52</v>
      </c>
    </row>
    <row r="1369" spans="1:16" x14ac:dyDescent="0.3">
      <c r="A1369" s="9" t="s">
        <v>1399</v>
      </c>
      <c r="B1369" s="7">
        <v>1970</v>
      </c>
      <c r="C1369" s="7" t="s">
        <v>36</v>
      </c>
      <c r="D1369" s="7">
        <v>7</v>
      </c>
      <c r="E1369" s="7">
        <v>3</v>
      </c>
      <c r="F1369" s="21">
        <v>11411.69</v>
      </c>
      <c r="G1369" s="7" t="s">
        <v>11</v>
      </c>
      <c r="H1369" s="7" t="s">
        <v>10</v>
      </c>
      <c r="I1369" s="7" t="s">
        <v>41</v>
      </c>
      <c r="J1369">
        <f t="shared" si="44"/>
        <v>1983</v>
      </c>
      <c r="K1369" s="7"/>
      <c r="L1369" s="7"/>
      <c r="M1369" s="7"/>
      <c r="O1369" s="18" t="str">
        <f>_xlfn.CONCAT(Table1[[#This Row],[date]]," ", Table1[[#This Row],[month]]," ",Table1[[#This Row],[year]])</f>
        <v>7 Oct 1970</v>
      </c>
      <c r="P1369">
        <f t="shared" si="45"/>
        <v>52</v>
      </c>
    </row>
    <row r="1370" spans="1:16" x14ac:dyDescent="0.3">
      <c r="A1370" s="9" t="s">
        <v>1400</v>
      </c>
      <c r="B1370" s="7">
        <v>1983</v>
      </c>
      <c r="C1370" s="7" t="s">
        <v>36</v>
      </c>
      <c r="D1370" s="7">
        <v>23</v>
      </c>
      <c r="E1370" s="7">
        <v>3</v>
      </c>
      <c r="F1370" s="21">
        <v>11412.02</v>
      </c>
      <c r="G1370" s="7" t="s">
        <v>11</v>
      </c>
      <c r="H1370" s="7" t="s">
        <v>15</v>
      </c>
      <c r="I1370" s="7" t="s">
        <v>299</v>
      </c>
      <c r="J1370">
        <f t="shared" si="44"/>
        <v>1983</v>
      </c>
      <c r="K1370" s="7"/>
      <c r="L1370" s="7"/>
      <c r="M1370" s="7"/>
      <c r="O1370" s="18" t="str">
        <f>_xlfn.CONCAT(Table1[[#This Row],[date]]," ", Table1[[#This Row],[month]]," ",Table1[[#This Row],[year]])</f>
        <v>23 Oct 1983</v>
      </c>
      <c r="P1370">
        <f t="shared" si="45"/>
        <v>39</v>
      </c>
    </row>
    <row r="1371" spans="1:16" x14ac:dyDescent="0.3">
      <c r="A1371" s="9" t="s">
        <v>1401</v>
      </c>
      <c r="B1371" s="7">
        <v>1985</v>
      </c>
      <c r="C1371" s="7" t="s">
        <v>17</v>
      </c>
      <c r="D1371" s="7">
        <v>9</v>
      </c>
      <c r="E1371" s="7">
        <v>3</v>
      </c>
      <c r="F1371" s="21">
        <v>11419.49</v>
      </c>
      <c r="G1371" s="7" t="s">
        <v>11</v>
      </c>
      <c r="H1371" s="7" t="s">
        <v>15</v>
      </c>
      <c r="I1371" s="7" t="s">
        <v>22</v>
      </c>
      <c r="J1371">
        <f t="shared" si="44"/>
        <v>1983</v>
      </c>
      <c r="K1371" s="7"/>
      <c r="L1371" s="7"/>
      <c r="M1371" s="7"/>
      <c r="O1371" s="18" t="str">
        <f>_xlfn.CONCAT(Table1[[#This Row],[date]]," ", Table1[[#This Row],[month]]," ",Table1[[#This Row],[year]])</f>
        <v>9 Jun 1985</v>
      </c>
      <c r="P1371">
        <f t="shared" si="45"/>
        <v>37</v>
      </c>
    </row>
    <row r="1372" spans="1:16" x14ac:dyDescent="0.3">
      <c r="A1372" s="9" t="s">
        <v>1402</v>
      </c>
      <c r="B1372" s="7">
        <v>1980</v>
      </c>
      <c r="C1372" s="7" t="s">
        <v>9</v>
      </c>
      <c r="D1372" s="7">
        <v>17</v>
      </c>
      <c r="E1372" s="7">
        <v>2</v>
      </c>
      <c r="F1372" s="21">
        <v>11435.74</v>
      </c>
      <c r="G1372" s="7" t="s">
        <v>11</v>
      </c>
      <c r="H1372" s="7" t="s">
        <v>11</v>
      </c>
      <c r="I1372" s="7" t="s">
        <v>299</v>
      </c>
      <c r="J1372">
        <f t="shared" si="44"/>
        <v>1983</v>
      </c>
      <c r="K1372" s="7"/>
      <c r="L1372" s="7"/>
      <c r="M1372" s="7"/>
      <c r="O1372" s="18" t="str">
        <f>_xlfn.CONCAT(Table1[[#This Row],[date]]," ", Table1[[#This Row],[month]]," ",Table1[[#This Row],[year]])</f>
        <v>17 Jul 1980</v>
      </c>
      <c r="P1372">
        <f t="shared" si="45"/>
        <v>42</v>
      </c>
    </row>
    <row r="1373" spans="1:16" x14ac:dyDescent="0.3">
      <c r="A1373" s="9" t="s">
        <v>1403</v>
      </c>
      <c r="B1373" s="7">
        <v>1971</v>
      </c>
      <c r="C1373" s="7" t="s">
        <v>19</v>
      </c>
      <c r="D1373" s="7">
        <v>12</v>
      </c>
      <c r="E1373" s="7">
        <v>3</v>
      </c>
      <c r="F1373" s="21">
        <v>11436.74</v>
      </c>
      <c r="G1373" s="7" t="s">
        <v>11</v>
      </c>
      <c r="H1373" s="7" t="s">
        <v>11</v>
      </c>
      <c r="I1373" s="7" t="s">
        <v>22</v>
      </c>
      <c r="J1373">
        <f t="shared" si="44"/>
        <v>1983</v>
      </c>
      <c r="K1373" s="7"/>
      <c r="L1373" s="7"/>
      <c r="M1373" s="7"/>
      <c r="O1373" s="18" t="str">
        <f>_xlfn.CONCAT(Table1[[#This Row],[date]]," ", Table1[[#This Row],[month]]," ",Table1[[#This Row],[year]])</f>
        <v>12 Sep 1971</v>
      </c>
      <c r="P1373">
        <f t="shared" si="45"/>
        <v>51</v>
      </c>
    </row>
    <row r="1374" spans="1:16" x14ac:dyDescent="0.3">
      <c r="A1374" s="9" t="s">
        <v>1404</v>
      </c>
      <c r="B1374" s="7">
        <v>1966</v>
      </c>
      <c r="C1374" s="7" t="s">
        <v>17</v>
      </c>
      <c r="D1374" s="7">
        <v>14</v>
      </c>
      <c r="E1374" s="7">
        <v>0</v>
      </c>
      <c r="F1374" s="21">
        <v>11454.02</v>
      </c>
      <c r="G1374" s="7" t="s">
        <v>11</v>
      </c>
      <c r="H1374" s="7" t="s">
        <v>15</v>
      </c>
      <c r="I1374" s="7" t="s">
        <v>22</v>
      </c>
      <c r="J1374">
        <f t="shared" si="44"/>
        <v>1983</v>
      </c>
      <c r="K1374" s="7"/>
      <c r="L1374" s="7"/>
      <c r="M1374" s="7"/>
      <c r="O1374" s="18" t="str">
        <f>_xlfn.CONCAT(Table1[[#This Row],[date]]," ", Table1[[#This Row],[month]]," ",Table1[[#This Row],[year]])</f>
        <v>14 Jun 1966</v>
      </c>
      <c r="P1374">
        <f t="shared" si="45"/>
        <v>56</v>
      </c>
    </row>
    <row r="1375" spans="1:16" x14ac:dyDescent="0.3">
      <c r="A1375" s="9" t="s">
        <v>1405</v>
      </c>
      <c r="B1375" s="7">
        <v>1965</v>
      </c>
      <c r="C1375" s="7" t="s">
        <v>17</v>
      </c>
      <c r="D1375" s="7">
        <v>23</v>
      </c>
      <c r="E1375" s="7">
        <v>0</v>
      </c>
      <c r="F1375" s="21">
        <v>11455.28</v>
      </c>
      <c r="G1375" s="7" t="s">
        <v>11</v>
      </c>
      <c r="H1375" s="7" t="s">
        <v>10</v>
      </c>
      <c r="I1375" s="7" t="s">
        <v>41</v>
      </c>
      <c r="J1375">
        <f t="shared" si="44"/>
        <v>1983</v>
      </c>
      <c r="K1375" s="7"/>
      <c r="L1375" s="7"/>
      <c r="M1375" s="7"/>
      <c r="O1375" s="18" t="str">
        <f>_xlfn.CONCAT(Table1[[#This Row],[date]]," ", Table1[[#This Row],[month]]," ",Table1[[#This Row],[year]])</f>
        <v>23 Jun 1965</v>
      </c>
      <c r="P1375">
        <f t="shared" si="45"/>
        <v>57</v>
      </c>
    </row>
    <row r="1376" spans="1:16" x14ac:dyDescent="0.3">
      <c r="A1376" s="9" t="s">
        <v>1406</v>
      </c>
      <c r="B1376" s="7">
        <v>1966</v>
      </c>
      <c r="C1376" s="7" t="s">
        <v>19</v>
      </c>
      <c r="D1376" s="7">
        <v>7</v>
      </c>
      <c r="E1376" s="7">
        <v>0</v>
      </c>
      <c r="F1376" s="21">
        <v>11478.14</v>
      </c>
      <c r="G1376" s="7" t="s">
        <v>11</v>
      </c>
      <c r="H1376" s="7" t="s">
        <v>10</v>
      </c>
      <c r="I1376" s="7" t="s">
        <v>199</v>
      </c>
      <c r="J1376">
        <f t="shared" si="44"/>
        <v>1983</v>
      </c>
      <c r="K1376" s="7"/>
      <c r="L1376" s="7"/>
      <c r="M1376" s="7"/>
      <c r="O1376" s="18" t="str">
        <f>_xlfn.CONCAT(Table1[[#This Row],[date]]," ", Table1[[#This Row],[month]]," ",Table1[[#This Row],[year]])</f>
        <v>7 Sep 1966</v>
      </c>
      <c r="P1376">
        <f t="shared" si="45"/>
        <v>56</v>
      </c>
    </row>
    <row r="1377" spans="1:16" x14ac:dyDescent="0.3">
      <c r="A1377" s="9" t="s">
        <v>1407</v>
      </c>
      <c r="B1377" s="7">
        <v>2004</v>
      </c>
      <c r="C1377" s="7" t="s">
        <v>19</v>
      </c>
      <c r="D1377" s="7">
        <v>10</v>
      </c>
      <c r="E1377" s="7">
        <v>0</v>
      </c>
      <c r="F1377" s="21">
        <v>11482.63</v>
      </c>
      <c r="G1377" s="7" t="s">
        <v>11</v>
      </c>
      <c r="H1377" s="7" t="s">
        <v>10</v>
      </c>
      <c r="I1377" s="7" t="s">
        <v>12</v>
      </c>
      <c r="J1377">
        <f t="shared" si="44"/>
        <v>1983</v>
      </c>
      <c r="K1377" s="7"/>
      <c r="L1377" s="7"/>
      <c r="M1377" s="7"/>
      <c r="O1377" s="18" t="str">
        <f>_xlfn.CONCAT(Table1[[#This Row],[date]]," ", Table1[[#This Row],[month]]," ",Table1[[#This Row],[year]])</f>
        <v>10 Sep 2004</v>
      </c>
      <c r="P1377">
        <f t="shared" si="45"/>
        <v>18</v>
      </c>
    </row>
    <row r="1378" spans="1:16" x14ac:dyDescent="0.3">
      <c r="A1378" s="9" t="s">
        <v>1408</v>
      </c>
      <c r="B1378" s="7">
        <v>1970</v>
      </c>
      <c r="C1378" s="7" t="s">
        <v>36</v>
      </c>
      <c r="D1378" s="7">
        <v>13</v>
      </c>
      <c r="E1378" s="7">
        <v>3</v>
      </c>
      <c r="F1378" s="21">
        <v>11488.32</v>
      </c>
      <c r="G1378" s="7" t="s">
        <v>11</v>
      </c>
      <c r="H1378" s="7" t="s">
        <v>15</v>
      </c>
      <c r="I1378" s="7" t="s">
        <v>275</v>
      </c>
      <c r="J1378">
        <f t="shared" si="44"/>
        <v>1983</v>
      </c>
      <c r="K1378" s="7"/>
      <c r="L1378" s="7"/>
      <c r="M1378" s="7"/>
      <c r="O1378" s="18" t="str">
        <f>_xlfn.CONCAT(Table1[[#This Row],[date]]," ", Table1[[#This Row],[month]]," ",Table1[[#This Row],[year]])</f>
        <v>13 Oct 1970</v>
      </c>
      <c r="P1378">
        <f t="shared" si="45"/>
        <v>52</v>
      </c>
    </row>
    <row r="1379" spans="1:16" x14ac:dyDescent="0.3">
      <c r="A1379" s="9" t="s">
        <v>1409</v>
      </c>
      <c r="B1379" s="7">
        <v>1983</v>
      </c>
      <c r="C1379" s="7" t="s">
        <v>17</v>
      </c>
      <c r="D1379" s="7">
        <v>7</v>
      </c>
      <c r="E1379" s="7">
        <v>3</v>
      </c>
      <c r="F1379" s="21">
        <v>11492.46</v>
      </c>
      <c r="G1379" s="7" t="s">
        <v>11</v>
      </c>
      <c r="H1379" s="7" t="s">
        <v>11</v>
      </c>
      <c r="I1379" s="7" t="s">
        <v>534</v>
      </c>
      <c r="J1379">
        <f t="shared" si="44"/>
        <v>1983</v>
      </c>
      <c r="K1379" s="7"/>
      <c r="L1379" s="7"/>
      <c r="M1379" s="7"/>
      <c r="O1379" s="18" t="str">
        <f>_xlfn.CONCAT(Table1[[#This Row],[date]]," ", Table1[[#This Row],[month]]," ",Table1[[#This Row],[year]])</f>
        <v>7 Jun 1983</v>
      </c>
      <c r="P1379">
        <f t="shared" si="45"/>
        <v>40</v>
      </c>
    </row>
    <row r="1380" spans="1:16" x14ac:dyDescent="0.3">
      <c r="A1380" s="9" t="s">
        <v>1410</v>
      </c>
      <c r="B1380" s="7">
        <v>1969</v>
      </c>
      <c r="C1380" s="7" t="s">
        <v>34</v>
      </c>
      <c r="D1380" s="7">
        <v>11</v>
      </c>
      <c r="E1380" s="7">
        <v>0</v>
      </c>
      <c r="F1380" s="21">
        <v>11497.69</v>
      </c>
      <c r="G1380" s="7" t="s">
        <v>11</v>
      </c>
      <c r="H1380" s="7" t="s">
        <v>15</v>
      </c>
      <c r="I1380" s="7" t="s">
        <v>22</v>
      </c>
      <c r="J1380">
        <f t="shared" si="44"/>
        <v>1983</v>
      </c>
      <c r="K1380" s="7"/>
      <c r="L1380" s="7"/>
      <c r="M1380" s="7"/>
      <c r="O1380" s="18" t="str">
        <f>_xlfn.CONCAT(Table1[[#This Row],[date]]," ", Table1[[#This Row],[month]]," ",Table1[[#This Row],[year]])</f>
        <v>11 Aug 1969</v>
      </c>
      <c r="P1380">
        <f t="shared" si="45"/>
        <v>53</v>
      </c>
    </row>
    <row r="1381" spans="1:16" x14ac:dyDescent="0.3">
      <c r="A1381" s="9" t="s">
        <v>1411</v>
      </c>
      <c r="B1381" s="7">
        <v>1989</v>
      </c>
      <c r="C1381" s="7" t="s">
        <v>36</v>
      </c>
      <c r="D1381" s="7">
        <v>6</v>
      </c>
      <c r="E1381" s="7">
        <v>3</v>
      </c>
      <c r="F1381" s="21">
        <v>11511.61</v>
      </c>
      <c r="G1381" s="7" t="s">
        <v>11</v>
      </c>
      <c r="H1381" s="7" t="s">
        <v>11</v>
      </c>
      <c r="I1381" s="7" t="s">
        <v>534</v>
      </c>
      <c r="J1381">
        <f t="shared" si="44"/>
        <v>1983</v>
      </c>
      <c r="K1381" s="7"/>
      <c r="L1381" s="7"/>
      <c r="M1381" s="7"/>
      <c r="O1381" s="18" t="str">
        <f>_xlfn.CONCAT(Table1[[#This Row],[date]]," ", Table1[[#This Row],[month]]," ",Table1[[#This Row],[year]])</f>
        <v>6 Oct 1989</v>
      </c>
      <c r="P1381">
        <f t="shared" si="45"/>
        <v>33</v>
      </c>
    </row>
    <row r="1382" spans="1:16" x14ac:dyDescent="0.3">
      <c r="A1382" s="9" t="s">
        <v>1412</v>
      </c>
      <c r="B1382" s="7">
        <v>1968</v>
      </c>
      <c r="C1382" s="7" t="s">
        <v>17</v>
      </c>
      <c r="D1382" s="7">
        <v>24</v>
      </c>
      <c r="E1382" s="7">
        <v>1</v>
      </c>
      <c r="F1382" s="21">
        <v>11512.41</v>
      </c>
      <c r="G1382" s="7" t="s">
        <v>11</v>
      </c>
      <c r="H1382" s="7" t="s">
        <v>15</v>
      </c>
      <c r="I1382" s="7" t="s">
        <v>246</v>
      </c>
      <c r="J1382">
        <f t="shared" si="44"/>
        <v>1983</v>
      </c>
      <c r="K1382" s="7"/>
      <c r="L1382" s="7"/>
      <c r="M1382" s="7"/>
      <c r="O1382" s="18" t="str">
        <f>_xlfn.CONCAT(Table1[[#This Row],[date]]," ", Table1[[#This Row],[month]]," ",Table1[[#This Row],[year]])</f>
        <v>24 Jun 1968</v>
      </c>
      <c r="P1382">
        <f t="shared" si="45"/>
        <v>54</v>
      </c>
    </row>
    <row r="1383" spans="1:16" x14ac:dyDescent="0.3">
      <c r="A1383" s="9" t="s">
        <v>1413</v>
      </c>
      <c r="B1383" s="7">
        <v>1971</v>
      </c>
      <c r="C1383" s="7" t="s">
        <v>29</v>
      </c>
      <c r="D1383" s="7">
        <v>19</v>
      </c>
      <c r="E1383" s="7">
        <v>4</v>
      </c>
      <c r="F1383" s="21">
        <v>11520.1</v>
      </c>
      <c r="G1383" s="7" t="s">
        <v>11</v>
      </c>
      <c r="H1383" s="7" t="s">
        <v>15</v>
      </c>
      <c r="I1383" s="7" t="s">
        <v>22</v>
      </c>
      <c r="J1383">
        <f t="shared" si="44"/>
        <v>1983</v>
      </c>
      <c r="K1383" s="7"/>
      <c r="L1383" s="7"/>
      <c r="M1383" s="7"/>
      <c r="O1383" s="18" t="str">
        <f>_xlfn.CONCAT(Table1[[#This Row],[date]]," ", Table1[[#This Row],[month]]," ",Table1[[#This Row],[year]])</f>
        <v>19 Dec 1971</v>
      </c>
      <c r="P1383">
        <f t="shared" si="45"/>
        <v>51</v>
      </c>
    </row>
    <row r="1384" spans="1:16" x14ac:dyDescent="0.3">
      <c r="A1384" s="9" t="s">
        <v>1414</v>
      </c>
      <c r="B1384" s="7">
        <v>1988</v>
      </c>
      <c r="C1384" s="7" t="s">
        <v>17</v>
      </c>
      <c r="D1384" s="7">
        <v>12</v>
      </c>
      <c r="E1384" s="7">
        <v>3</v>
      </c>
      <c r="F1384" s="21">
        <v>11524.25</v>
      </c>
      <c r="G1384" s="7" t="s">
        <v>11</v>
      </c>
      <c r="H1384" s="7" t="s">
        <v>15</v>
      </c>
      <c r="I1384" s="7" t="s">
        <v>534</v>
      </c>
      <c r="J1384">
        <f t="shared" si="44"/>
        <v>1983</v>
      </c>
      <c r="K1384" s="7"/>
      <c r="L1384" s="7"/>
      <c r="M1384" s="7"/>
      <c r="O1384" s="18" t="str">
        <f>_xlfn.CONCAT(Table1[[#This Row],[date]]," ", Table1[[#This Row],[month]]," ",Table1[[#This Row],[year]])</f>
        <v>12 Jun 1988</v>
      </c>
      <c r="P1384">
        <f t="shared" si="45"/>
        <v>34</v>
      </c>
    </row>
    <row r="1385" spans="1:16" x14ac:dyDescent="0.3">
      <c r="A1385" s="9" t="s">
        <v>1415</v>
      </c>
      <c r="B1385" s="7">
        <v>1970</v>
      </c>
      <c r="C1385" s="7" t="s">
        <v>9</v>
      </c>
      <c r="D1385" s="7">
        <v>23</v>
      </c>
      <c r="E1385" s="7">
        <v>0</v>
      </c>
      <c r="F1385" s="21">
        <v>11530.12</v>
      </c>
      <c r="G1385" s="7" t="s">
        <v>11</v>
      </c>
      <c r="H1385" s="7" t="s">
        <v>15</v>
      </c>
      <c r="I1385" s="7" t="s">
        <v>22</v>
      </c>
      <c r="J1385">
        <f t="shared" si="44"/>
        <v>1983</v>
      </c>
      <c r="K1385" s="7"/>
      <c r="L1385" s="7"/>
      <c r="M1385" s="7"/>
      <c r="O1385" s="18" t="str">
        <f>_xlfn.CONCAT(Table1[[#This Row],[date]]," ", Table1[[#This Row],[month]]," ",Table1[[#This Row],[year]])</f>
        <v>23 Jul 1970</v>
      </c>
      <c r="P1385">
        <f t="shared" si="45"/>
        <v>52</v>
      </c>
    </row>
    <row r="1386" spans="1:16" x14ac:dyDescent="0.3">
      <c r="A1386" s="9" t="s">
        <v>1416</v>
      </c>
      <c r="B1386" s="7">
        <v>1965</v>
      </c>
      <c r="C1386" s="7" t="s">
        <v>36</v>
      </c>
      <c r="D1386" s="7">
        <v>3</v>
      </c>
      <c r="E1386" s="7">
        <v>0</v>
      </c>
      <c r="F1386" s="21">
        <v>11534.87</v>
      </c>
      <c r="G1386" s="7" t="s">
        <v>11</v>
      </c>
      <c r="H1386" s="7" t="s">
        <v>15</v>
      </c>
      <c r="I1386" s="7" t="s">
        <v>355</v>
      </c>
      <c r="J1386">
        <f t="shared" si="44"/>
        <v>1983</v>
      </c>
      <c r="K1386" s="7"/>
      <c r="L1386" s="7"/>
      <c r="M1386" s="7"/>
      <c r="O1386" s="18" t="str">
        <f>_xlfn.CONCAT(Table1[[#This Row],[date]]," ", Table1[[#This Row],[month]]," ",Table1[[#This Row],[year]])</f>
        <v>3 Oct 1965</v>
      </c>
      <c r="P1386">
        <f t="shared" si="45"/>
        <v>57</v>
      </c>
    </row>
    <row r="1387" spans="1:16" x14ac:dyDescent="0.3">
      <c r="A1387" s="9" t="s">
        <v>1417</v>
      </c>
      <c r="B1387" s="7">
        <v>1968</v>
      </c>
      <c r="C1387" s="7" t="s">
        <v>14</v>
      </c>
      <c r="D1387" s="7">
        <v>14</v>
      </c>
      <c r="E1387" s="7">
        <v>2</v>
      </c>
      <c r="F1387" s="21">
        <v>11538.42</v>
      </c>
      <c r="G1387" s="7" t="s">
        <v>11</v>
      </c>
      <c r="H1387" s="7" t="s">
        <v>15</v>
      </c>
      <c r="I1387" s="7" t="s">
        <v>41</v>
      </c>
      <c r="J1387">
        <f t="shared" si="44"/>
        <v>1983</v>
      </c>
      <c r="K1387" s="7"/>
      <c r="L1387" s="7"/>
      <c r="M1387" s="7"/>
      <c r="O1387" s="18" t="str">
        <f>_xlfn.CONCAT(Table1[[#This Row],[date]]," ", Table1[[#This Row],[month]]," ",Table1[[#This Row],[year]])</f>
        <v>14 Nov 1968</v>
      </c>
      <c r="P1387">
        <f t="shared" si="45"/>
        <v>54</v>
      </c>
    </row>
    <row r="1388" spans="1:16" x14ac:dyDescent="0.3">
      <c r="A1388" s="9" t="s">
        <v>1418</v>
      </c>
      <c r="B1388" s="7">
        <v>1971</v>
      </c>
      <c r="C1388" s="7" t="s">
        <v>29</v>
      </c>
      <c r="D1388" s="7">
        <v>1</v>
      </c>
      <c r="E1388" s="7">
        <v>0</v>
      </c>
      <c r="F1388" s="21">
        <v>11540.25</v>
      </c>
      <c r="G1388" s="7" t="s">
        <v>11</v>
      </c>
      <c r="H1388" s="7" t="s">
        <v>15</v>
      </c>
      <c r="I1388" s="7" t="s">
        <v>22</v>
      </c>
      <c r="J1388">
        <f t="shared" si="44"/>
        <v>1983</v>
      </c>
      <c r="K1388" s="7"/>
      <c r="L1388" s="7"/>
      <c r="M1388" s="7"/>
      <c r="O1388" s="18" t="str">
        <f>_xlfn.CONCAT(Table1[[#This Row],[date]]," ", Table1[[#This Row],[month]]," ",Table1[[#This Row],[year]])</f>
        <v>1 Dec 1971</v>
      </c>
      <c r="P1388">
        <f t="shared" si="45"/>
        <v>51</v>
      </c>
    </row>
    <row r="1389" spans="1:16" x14ac:dyDescent="0.3">
      <c r="A1389" s="9" t="s">
        <v>1419</v>
      </c>
      <c r="B1389" s="7">
        <v>1973</v>
      </c>
      <c r="C1389" s="7" t="s">
        <v>9</v>
      </c>
      <c r="D1389" s="7">
        <v>23</v>
      </c>
      <c r="E1389" s="7">
        <v>5</v>
      </c>
      <c r="F1389" s="21">
        <v>11552.9</v>
      </c>
      <c r="G1389" s="7" t="s">
        <v>11</v>
      </c>
      <c r="H1389" s="7" t="s">
        <v>10</v>
      </c>
      <c r="I1389" s="7" t="s">
        <v>41</v>
      </c>
      <c r="J1389">
        <f t="shared" si="44"/>
        <v>1983</v>
      </c>
      <c r="K1389" s="7"/>
      <c r="L1389" s="7"/>
      <c r="M1389" s="7"/>
      <c r="O1389" s="18" t="str">
        <f>_xlfn.CONCAT(Table1[[#This Row],[date]]," ", Table1[[#This Row],[month]]," ",Table1[[#This Row],[year]])</f>
        <v>23 Jul 1973</v>
      </c>
      <c r="P1389">
        <f t="shared" si="45"/>
        <v>49</v>
      </c>
    </row>
    <row r="1390" spans="1:16" x14ac:dyDescent="0.3">
      <c r="A1390" s="9" t="s">
        <v>1420</v>
      </c>
      <c r="B1390" s="7">
        <v>1965</v>
      </c>
      <c r="C1390" s="7" t="s">
        <v>36</v>
      </c>
      <c r="D1390" s="7">
        <v>27</v>
      </c>
      <c r="E1390" s="7">
        <v>1</v>
      </c>
      <c r="F1390" s="21">
        <v>11554.22</v>
      </c>
      <c r="G1390" s="7" t="s">
        <v>11</v>
      </c>
      <c r="H1390" s="7" t="s">
        <v>15</v>
      </c>
      <c r="I1390" s="7" t="s">
        <v>12</v>
      </c>
      <c r="J1390">
        <f t="shared" si="44"/>
        <v>1983</v>
      </c>
      <c r="K1390" s="7"/>
      <c r="L1390" s="7"/>
      <c r="M1390" s="7"/>
      <c r="O1390" s="18" t="str">
        <f>_xlfn.CONCAT(Table1[[#This Row],[date]]," ", Table1[[#This Row],[month]]," ",Table1[[#This Row],[year]])</f>
        <v>27 Oct 1965</v>
      </c>
      <c r="P1390">
        <f t="shared" si="45"/>
        <v>57</v>
      </c>
    </row>
    <row r="1391" spans="1:16" x14ac:dyDescent="0.3">
      <c r="A1391" s="9" t="s">
        <v>1421</v>
      </c>
      <c r="B1391" s="7">
        <v>1965</v>
      </c>
      <c r="C1391" s="7" t="s">
        <v>29</v>
      </c>
      <c r="D1391" s="7">
        <v>25</v>
      </c>
      <c r="E1391" s="7">
        <v>0</v>
      </c>
      <c r="F1391" s="21">
        <v>11566.3</v>
      </c>
      <c r="G1391" s="7" t="s">
        <v>11</v>
      </c>
      <c r="H1391" s="7" t="s">
        <v>11</v>
      </c>
      <c r="I1391" s="7" t="s">
        <v>167</v>
      </c>
      <c r="J1391">
        <f t="shared" si="44"/>
        <v>1983</v>
      </c>
      <c r="K1391" s="7"/>
      <c r="L1391" s="7"/>
      <c r="M1391" s="7"/>
      <c r="O1391" s="18" t="str">
        <f>_xlfn.CONCAT(Table1[[#This Row],[date]]," ", Table1[[#This Row],[month]]," ",Table1[[#This Row],[year]])</f>
        <v>25 Dec 1965</v>
      </c>
      <c r="P1391">
        <f t="shared" si="45"/>
        <v>57</v>
      </c>
    </row>
    <row r="1392" spans="1:16" x14ac:dyDescent="0.3">
      <c r="A1392" s="9" t="s">
        <v>1422</v>
      </c>
      <c r="B1392" s="7">
        <v>1965</v>
      </c>
      <c r="C1392" s="7" t="s">
        <v>14</v>
      </c>
      <c r="D1392" s="7">
        <v>6</v>
      </c>
      <c r="E1392" s="7">
        <v>1</v>
      </c>
      <c r="F1392" s="21">
        <v>11576.13</v>
      </c>
      <c r="G1392" s="7" t="s">
        <v>11</v>
      </c>
      <c r="H1392" s="7" t="s">
        <v>11</v>
      </c>
      <c r="I1392" s="7" t="s">
        <v>41</v>
      </c>
      <c r="J1392">
        <f t="shared" si="44"/>
        <v>1983</v>
      </c>
      <c r="K1392" s="7"/>
      <c r="L1392" s="7"/>
      <c r="M1392" s="7"/>
      <c r="O1392" s="18" t="str">
        <f>_xlfn.CONCAT(Table1[[#This Row],[date]]," ", Table1[[#This Row],[month]]," ",Table1[[#This Row],[year]])</f>
        <v>6 Nov 1965</v>
      </c>
      <c r="P1392">
        <f t="shared" si="45"/>
        <v>57</v>
      </c>
    </row>
    <row r="1393" spans="1:16" x14ac:dyDescent="0.3">
      <c r="A1393" s="9" t="s">
        <v>1423</v>
      </c>
      <c r="B1393" s="7">
        <v>1964</v>
      </c>
      <c r="C1393" s="7" t="s">
        <v>17</v>
      </c>
      <c r="D1393" s="7">
        <v>20</v>
      </c>
      <c r="E1393" s="7">
        <v>0</v>
      </c>
      <c r="F1393" s="21">
        <v>11602.75</v>
      </c>
      <c r="G1393" s="7" t="s">
        <v>11</v>
      </c>
      <c r="H1393" s="7" t="s">
        <v>15</v>
      </c>
      <c r="I1393" s="7" t="s">
        <v>515</v>
      </c>
      <c r="J1393">
        <f t="shared" si="44"/>
        <v>1983</v>
      </c>
      <c r="K1393" s="7"/>
      <c r="L1393" s="7"/>
      <c r="M1393" s="7"/>
      <c r="O1393" s="18" t="str">
        <f>_xlfn.CONCAT(Table1[[#This Row],[date]]," ", Table1[[#This Row],[month]]," ",Table1[[#This Row],[year]])</f>
        <v>20 Jun 1964</v>
      </c>
      <c r="P1393">
        <f t="shared" si="45"/>
        <v>58</v>
      </c>
    </row>
    <row r="1394" spans="1:16" x14ac:dyDescent="0.3">
      <c r="A1394" s="9" t="s">
        <v>1424</v>
      </c>
      <c r="B1394" s="7">
        <v>1986</v>
      </c>
      <c r="C1394" s="7" t="s">
        <v>9</v>
      </c>
      <c r="D1394" s="7">
        <v>17</v>
      </c>
      <c r="E1394" s="7">
        <v>3</v>
      </c>
      <c r="F1394" s="21">
        <v>11625.11</v>
      </c>
      <c r="G1394" s="7" t="s">
        <v>11</v>
      </c>
      <c r="H1394" s="7" t="s">
        <v>11</v>
      </c>
      <c r="I1394" s="7" t="s">
        <v>631</v>
      </c>
      <c r="J1394">
        <f t="shared" si="44"/>
        <v>1983</v>
      </c>
      <c r="K1394" s="7"/>
      <c r="L1394" s="7"/>
      <c r="M1394" s="7"/>
      <c r="O1394" s="18" t="str">
        <f>_xlfn.CONCAT(Table1[[#This Row],[date]]," ", Table1[[#This Row],[month]]," ",Table1[[#This Row],[year]])</f>
        <v>17 Jul 1986</v>
      </c>
      <c r="P1394">
        <f t="shared" si="45"/>
        <v>36</v>
      </c>
    </row>
    <row r="1395" spans="1:16" x14ac:dyDescent="0.3">
      <c r="A1395" s="9" t="s">
        <v>1425</v>
      </c>
      <c r="B1395" s="7">
        <v>1966</v>
      </c>
      <c r="C1395" s="7" t="s">
        <v>36</v>
      </c>
      <c r="D1395" s="7">
        <v>4</v>
      </c>
      <c r="E1395" s="7">
        <v>0</v>
      </c>
      <c r="F1395" s="21">
        <v>11657.72</v>
      </c>
      <c r="G1395" s="7" t="s">
        <v>11</v>
      </c>
      <c r="H1395" s="7" t="s">
        <v>10</v>
      </c>
      <c r="I1395" s="7" t="s">
        <v>246</v>
      </c>
      <c r="J1395">
        <f t="shared" si="44"/>
        <v>1983</v>
      </c>
      <c r="K1395" s="7"/>
      <c r="L1395" s="7"/>
      <c r="M1395" s="7"/>
      <c r="O1395" s="18" t="str">
        <f>_xlfn.CONCAT(Table1[[#This Row],[date]]," ", Table1[[#This Row],[month]]," ",Table1[[#This Row],[year]])</f>
        <v>4 Oct 1966</v>
      </c>
      <c r="P1395">
        <f t="shared" si="45"/>
        <v>56</v>
      </c>
    </row>
    <row r="1396" spans="1:16" x14ac:dyDescent="0.3">
      <c r="A1396" s="9" t="s">
        <v>1426</v>
      </c>
      <c r="B1396" s="7">
        <v>1994</v>
      </c>
      <c r="C1396" s="7" t="s">
        <v>9</v>
      </c>
      <c r="D1396" s="7">
        <v>20</v>
      </c>
      <c r="E1396" s="7">
        <v>0</v>
      </c>
      <c r="F1396" s="21">
        <v>11657.81</v>
      </c>
      <c r="G1396" s="7" t="s">
        <v>11</v>
      </c>
      <c r="H1396" s="7" t="s">
        <v>10</v>
      </c>
      <c r="I1396" s="7" t="s">
        <v>248</v>
      </c>
      <c r="J1396">
        <f t="shared" si="44"/>
        <v>1983</v>
      </c>
      <c r="K1396" s="7"/>
      <c r="L1396" s="7"/>
      <c r="M1396" s="7"/>
      <c r="O1396" s="18" t="str">
        <f>_xlfn.CONCAT(Table1[[#This Row],[date]]," ", Table1[[#This Row],[month]]," ",Table1[[#This Row],[year]])</f>
        <v>20 Jul 1994</v>
      </c>
      <c r="P1396">
        <f t="shared" si="45"/>
        <v>28</v>
      </c>
    </row>
    <row r="1397" spans="1:16" x14ac:dyDescent="0.3">
      <c r="A1397" s="9" t="s">
        <v>1427</v>
      </c>
      <c r="B1397" s="7">
        <v>1966</v>
      </c>
      <c r="C1397" s="7" t="s">
        <v>9</v>
      </c>
      <c r="D1397" s="7">
        <v>6</v>
      </c>
      <c r="E1397" s="7">
        <v>0</v>
      </c>
      <c r="F1397" s="21">
        <v>11658.12</v>
      </c>
      <c r="G1397" s="7" t="s">
        <v>11</v>
      </c>
      <c r="H1397" s="7" t="s">
        <v>15</v>
      </c>
      <c r="I1397" s="7" t="s">
        <v>246</v>
      </c>
      <c r="J1397">
        <f t="shared" si="44"/>
        <v>1983</v>
      </c>
      <c r="K1397" s="7"/>
      <c r="L1397" s="7"/>
      <c r="M1397" s="7"/>
      <c r="O1397" s="18" t="str">
        <f>_xlfn.CONCAT(Table1[[#This Row],[date]]," ", Table1[[#This Row],[month]]," ",Table1[[#This Row],[year]])</f>
        <v>6 Jul 1966</v>
      </c>
      <c r="P1397">
        <f t="shared" si="45"/>
        <v>56</v>
      </c>
    </row>
    <row r="1398" spans="1:16" x14ac:dyDescent="0.3">
      <c r="A1398" s="9" t="s">
        <v>1428</v>
      </c>
      <c r="B1398" s="7">
        <v>1966</v>
      </c>
      <c r="C1398" s="7" t="s">
        <v>34</v>
      </c>
      <c r="D1398" s="7">
        <v>23</v>
      </c>
      <c r="E1398" s="7">
        <v>0</v>
      </c>
      <c r="F1398" s="21">
        <v>11658.38</v>
      </c>
      <c r="G1398" s="7" t="s">
        <v>11</v>
      </c>
      <c r="H1398" s="7" t="s">
        <v>11</v>
      </c>
      <c r="I1398" s="7" t="s">
        <v>246</v>
      </c>
      <c r="J1398">
        <f t="shared" si="44"/>
        <v>1983</v>
      </c>
      <c r="K1398" s="7"/>
      <c r="L1398" s="7"/>
      <c r="M1398" s="7"/>
      <c r="O1398" s="18" t="str">
        <f>_xlfn.CONCAT(Table1[[#This Row],[date]]," ", Table1[[#This Row],[month]]," ",Table1[[#This Row],[year]])</f>
        <v>23 Aug 1966</v>
      </c>
      <c r="P1398">
        <f t="shared" si="45"/>
        <v>56</v>
      </c>
    </row>
    <row r="1399" spans="1:16" x14ac:dyDescent="0.3">
      <c r="A1399" s="9" t="s">
        <v>1429</v>
      </c>
      <c r="B1399" s="7">
        <v>1966</v>
      </c>
      <c r="C1399" s="7" t="s">
        <v>14</v>
      </c>
      <c r="D1399" s="7">
        <v>9</v>
      </c>
      <c r="E1399" s="7">
        <v>1</v>
      </c>
      <c r="F1399" s="21">
        <v>11674.13</v>
      </c>
      <c r="G1399" s="7" t="s">
        <v>11</v>
      </c>
      <c r="H1399" s="7" t="s">
        <v>15</v>
      </c>
      <c r="I1399" s="7" t="s">
        <v>41</v>
      </c>
      <c r="J1399">
        <f t="shared" si="44"/>
        <v>1983</v>
      </c>
      <c r="K1399" s="7"/>
      <c r="L1399" s="7"/>
      <c r="M1399" s="7"/>
      <c r="O1399" s="18" t="str">
        <f>_xlfn.CONCAT(Table1[[#This Row],[date]]," ", Table1[[#This Row],[month]]," ",Table1[[#This Row],[year]])</f>
        <v>9 Nov 1966</v>
      </c>
      <c r="P1399">
        <f t="shared" si="45"/>
        <v>56</v>
      </c>
    </row>
    <row r="1400" spans="1:16" x14ac:dyDescent="0.3">
      <c r="A1400" s="9" t="s">
        <v>1430</v>
      </c>
      <c r="B1400" s="7">
        <v>1970</v>
      </c>
      <c r="C1400" s="7" t="s">
        <v>29</v>
      </c>
      <c r="D1400" s="7">
        <v>1</v>
      </c>
      <c r="E1400" s="7">
        <v>0</v>
      </c>
      <c r="F1400" s="21">
        <v>11696.52</v>
      </c>
      <c r="G1400" s="7" t="s">
        <v>11</v>
      </c>
      <c r="H1400" s="7" t="s">
        <v>15</v>
      </c>
      <c r="I1400" s="7" t="s">
        <v>299</v>
      </c>
      <c r="J1400">
        <f t="shared" si="44"/>
        <v>1983</v>
      </c>
      <c r="K1400" s="7"/>
      <c r="L1400" s="7"/>
      <c r="M1400" s="7"/>
      <c r="O1400" s="18" t="str">
        <f>_xlfn.CONCAT(Table1[[#This Row],[date]]," ", Table1[[#This Row],[month]]," ",Table1[[#This Row],[year]])</f>
        <v>1 Dec 1970</v>
      </c>
      <c r="P1400">
        <f t="shared" si="45"/>
        <v>52</v>
      </c>
    </row>
    <row r="1401" spans="1:16" x14ac:dyDescent="0.3">
      <c r="A1401" s="9" t="s">
        <v>1431</v>
      </c>
      <c r="B1401" s="7">
        <v>1982</v>
      </c>
      <c r="C1401" s="7" t="s">
        <v>36</v>
      </c>
      <c r="D1401" s="7">
        <v>21</v>
      </c>
      <c r="E1401" s="7">
        <v>3</v>
      </c>
      <c r="F1401" s="21">
        <v>11712.97</v>
      </c>
      <c r="G1401" s="7" t="s">
        <v>11</v>
      </c>
      <c r="H1401" s="7" t="s">
        <v>10</v>
      </c>
      <c r="I1401" s="7" t="s">
        <v>299</v>
      </c>
      <c r="J1401">
        <f t="shared" si="44"/>
        <v>1983</v>
      </c>
      <c r="K1401" s="7"/>
      <c r="L1401" s="7"/>
      <c r="M1401" s="7"/>
      <c r="O1401" s="18" t="str">
        <f>_xlfn.CONCAT(Table1[[#This Row],[date]]," ", Table1[[#This Row],[month]]," ",Table1[[#This Row],[year]])</f>
        <v>21 Oct 1982</v>
      </c>
      <c r="P1401">
        <f t="shared" si="45"/>
        <v>40</v>
      </c>
    </row>
    <row r="1402" spans="1:16" x14ac:dyDescent="0.3">
      <c r="A1402" s="9" t="s">
        <v>1432</v>
      </c>
      <c r="B1402" s="7">
        <v>1969</v>
      </c>
      <c r="C1402" s="7" t="s">
        <v>36</v>
      </c>
      <c r="D1402" s="7">
        <v>12</v>
      </c>
      <c r="E1402" s="7">
        <v>2</v>
      </c>
      <c r="F1402" s="21">
        <v>11729.68</v>
      </c>
      <c r="G1402" s="7" t="s">
        <v>11</v>
      </c>
      <c r="H1402" s="7" t="s">
        <v>15</v>
      </c>
      <c r="I1402" s="7" t="s">
        <v>246</v>
      </c>
      <c r="J1402">
        <f t="shared" si="44"/>
        <v>1983</v>
      </c>
      <c r="K1402" s="7"/>
      <c r="L1402" s="7"/>
      <c r="M1402" s="7"/>
      <c r="O1402" s="18" t="str">
        <f>_xlfn.CONCAT(Table1[[#This Row],[date]]," ", Table1[[#This Row],[month]]," ",Table1[[#This Row],[year]])</f>
        <v>12 Oct 1969</v>
      </c>
      <c r="P1402">
        <f t="shared" si="45"/>
        <v>53</v>
      </c>
    </row>
    <row r="1403" spans="1:16" x14ac:dyDescent="0.3">
      <c r="A1403" s="9" t="s">
        <v>1433</v>
      </c>
      <c r="B1403" s="7">
        <v>1984</v>
      </c>
      <c r="C1403" s="7" t="s">
        <v>14</v>
      </c>
      <c r="D1403" s="7">
        <v>26</v>
      </c>
      <c r="E1403" s="7">
        <v>3</v>
      </c>
      <c r="F1403" s="21">
        <v>11730.82</v>
      </c>
      <c r="G1403" s="7" t="s">
        <v>11</v>
      </c>
      <c r="H1403" s="7" t="s">
        <v>11</v>
      </c>
      <c r="I1403" s="7" t="s">
        <v>534</v>
      </c>
      <c r="J1403">
        <f t="shared" si="44"/>
        <v>1983</v>
      </c>
      <c r="K1403" s="7"/>
      <c r="L1403" s="7"/>
      <c r="M1403" s="7"/>
      <c r="O1403" s="18" t="str">
        <f>_xlfn.CONCAT(Table1[[#This Row],[date]]," ", Table1[[#This Row],[month]]," ",Table1[[#This Row],[year]])</f>
        <v>26 Nov 1984</v>
      </c>
      <c r="P1403">
        <f t="shared" si="45"/>
        <v>38</v>
      </c>
    </row>
    <row r="1404" spans="1:16" x14ac:dyDescent="0.3">
      <c r="A1404" s="9" t="s">
        <v>1434</v>
      </c>
      <c r="B1404" s="7">
        <v>1964</v>
      </c>
      <c r="C1404" s="7" t="s">
        <v>14</v>
      </c>
      <c r="D1404" s="7">
        <v>9</v>
      </c>
      <c r="E1404" s="7">
        <v>0</v>
      </c>
      <c r="F1404" s="21">
        <v>11735.88</v>
      </c>
      <c r="G1404" s="7" t="s">
        <v>11</v>
      </c>
      <c r="H1404" s="7" t="s">
        <v>15</v>
      </c>
      <c r="I1404" s="7" t="s">
        <v>22</v>
      </c>
      <c r="J1404">
        <f t="shared" si="44"/>
        <v>1983</v>
      </c>
      <c r="K1404" s="7"/>
      <c r="L1404" s="7"/>
      <c r="M1404" s="7"/>
      <c r="O1404" s="18" t="str">
        <f>_xlfn.CONCAT(Table1[[#This Row],[date]]," ", Table1[[#This Row],[month]]," ",Table1[[#This Row],[year]])</f>
        <v>9 Nov 1964</v>
      </c>
      <c r="P1404">
        <f t="shared" si="45"/>
        <v>58</v>
      </c>
    </row>
    <row r="1405" spans="1:16" x14ac:dyDescent="0.3">
      <c r="A1405" s="9" t="s">
        <v>1435</v>
      </c>
      <c r="B1405" s="7">
        <v>1988</v>
      </c>
      <c r="C1405" s="7" t="s">
        <v>19</v>
      </c>
      <c r="D1405" s="7">
        <v>5</v>
      </c>
      <c r="E1405" s="7">
        <v>2</v>
      </c>
      <c r="F1405" s="21">
        <v>11737.85</v>
      </c>
      <c r="G1405" s="7" t="s">
        <v>11</v>
      </c>
      <c r="H1405" s="7" t="s">
        <v>15</v>
      </c>
      <c r="I1405" s="7" t="s">
        <v>41</v>
      </c>
      <c r="J1405">
        <f t="shared" si="44"/>
        <v>1983</v>
      </c>
      <c r="K1405" s="7"/>
      <c r="L1405" s="7"/>
      <c r="M1405" s="7"/>
      <c r="O1405" s="18" t="str">
        <f>_xlfn.CONCAT(Table1[[#This Row],[date]]," ", Table1[[#This Row],[month]]," ",Table1[[#This Row],[year]])</f>
        <v>5 Sep 1988</v>
      </c>
      <c r="P1405">
        <f t="shared" si="45"/>
        <v>34</v>
      </c>
    </row>
    <row r="1406" spans="1:16" x14ac:dyDescent="0.3">
      <c r="A1406" s="9" t="s">
        <v>1436</v>
      </c>
      <c r="B1406" s="7">
        <v>1969</v>
      </c>
      <c r="C1406" s="7" t="s">
        <v>14</v>
      </c>
      <c r="D1406" s="7">
        <v>12</v>
      </c>
      <c r="E1406" s="7">
        <v>3</v>
      </c>
      <c r="F1406" s="21">
        <v>11741.73</v>
      </c>
      <c r="G1406" s="7" t="s">
        <v>11</v>
      </c>
      <c r="H1406" s="7" t="s">
        <v>15</v>
      </c>
      <c r="I1406" s="7" t="s">
        <v>41</v>
      </c>
      <c r="J1406">
        <f t="shared" si="44"/>
        <v>1983</v>
      </c>
      <c r="K1406" s="7"/>
      <c r="L1406" s="7"/>
      <c r="M1406" s="7"/>
      <c r="O1406" s="18" t="str">
        <f>_xlfn.CONCAT(Table1[[#This Row],[date]]," ", Table1[[#This Row],[month]]," ",Table1[[#This Row],[year]])</f>
        <v>12 Nov 1969</v>
      </c>
      <c r="P1406">
        <f t="shared" si="45"/>
        <v>53</v>
      </c>
    </row>
    <row r="1407" spans="1:16" x14ac:dyDescent="0.3">
      <c r="A1407" s="9" t="s">
        <v>1437</v>
      </c>
      <c r="B1407" s="7">
        <v>1963</v>
      </c>
      <c r="C1407" s="7" t="s">
        <v>17</v>
      </c>
      <c r="D1407" s="7">
        <v>9</v>
      </c>
      <c r="E1407" s="7">
        <v>0</v>
      </c>
      <c r="F1407" s="21">
        <v>11743.3</v>
      </c>
      <c r="G1407" s="7" t="s">
        <v>11</v>
      </c>
      <c r="H1407" s="7" t="s">
        <v>11</v>
      </c>
      <c r="I1407" s="7" t="s">
        <v>12</v>
      </c>
      <c r="J1407">
        <f t="shared" si="44"/>
        <v>1983</v>
      </c>
      <c r="K1407" s="7"/>
      <c r="L1407" s="7"/>
      <c r="M1407" s="7"/>
      <c r="O1407" s="18" t="str">
        <f>_xlfn.CONCAT(Table1[[#This Row],[date]]," ", Table1[[#This Row],[month]]," ",Table1[[#This Row],[year]])</f>
        <v>9 Jun 1963</v>
      </c>
      <c r="P1407">
        <f t="shared" si="45"/>
        <v>59</v>
      </c>
    </row>
    <row r="1408" spans="1:16" x14ac:dyDescent="0.3">
      <c r="A1408" s="9" t="s">
        <v>1438</v>
      </c>
      <c r="B1408" s="7">
        <v>1964</v>
      </c>
      <c r="C1408" s="7" t="s">
        <v>29</v>
      </c>
      <c r="D1408" s="7">
        <v>2</v>
      </c>
      <c r="E1408" s="7">
        <v>0</v>
      </c>
      <c r="F1408" s="21">
        <v>11743.93</v>
      </c>
      <c r="G1408" s="7" t="s">
        <v>11</v>
      </c>
      <c r="H1408" s="7" t="s">
        <v>15</v>
      </c>
      <c r="I1408" s="7" t="s">
        <v>22</v>
      </c>
      <c r="J1408">
        <f t="shared" si="44"/>
        <v>1983</v>
      </c>
      <c r="K1408" s="7"/>
      <c r="L1408" s="7"/>
      <c r="M1408" s="7"/>
      <c r="O1408" s="18" t="str">
        <f>_xlfn.CONCAT(Table1[[#This Row],[date]]," ", Table1[[#This Row],[month]]," ",Table1[[#This Row],[year]])</f>
        <v>2 Dec 1964</v>
      </c>
      <c r="P1408">
        <f t="shared" si="45"/>
        <v>58</v>
      </c>
    </row>
    <row r="1409" spans="1:16" x14ac:dyDescent="0.3">
      <c r="A1409" s="9" t="s">
        <v>1439</v>
      </c>
      <c r="B1409" s="7">
        <v>1979</v>
      </c>
      <c r="C1409" s="7" t="s">
        <v>14</v>
      </c>
      <c r="D1409" s="7">
        <v>6</v>
      </c>
      <c r="E1409" s="7">
        <v>2</v>
      </c>
      <c r="F1409" s="21">
        <v>11752.68</v>
      </c>
      <c r="G1409" s="7" t="s">
        <v>11</v>
      </c>
      <c r="H1409" s="7" t="s">
        <v>15</v>
      </c>
      <c r="I1409" s="7" t="s">
        <v>534</v>
      </c>
      <c r="J1409">
        <f t="shared" si="44"/>
        <v>1983</v>
      </c>
      <c r="K1409" s="7"/>
      <c r="L1409" s="7"/>
      <c r="M1409" s="7"/>
      <c r="O1409" s="18" t="str">
        <f>_xlfn.CONCAT(Table1[[#This Row],[date]]," ", Table1[[#This Row],[month]]," ",Table1[[#This Row],[year]])</f>
        <v>6 Nov 1979</v>
      </c>
      <c r="P1409">
        <f t="shared" si="45"/>
        <v>43</v>
      </c>
    </row>
    <row r="1410" spans="1:16" x14ac:dyDescent="0.3">
      <c r="A1410" s="9" t="s">
        <v>1440</v>
      </c>
      <c r="B1410" s="7">
        <v>1966</v>
      </c>
      <c r="C1410" s="7" t="s">
        <v>9</v>
      </c>
      <c r="D1410" s="7">
        <v>25</v>
      </c>
      <c r="E1410" s="7">
        <v>1</v>
      </c>
      <c r="F1410" s="21">
        <v>11763</v>
      </c>
      <c r="G1410" s="7" t="s">
        <v>11</v>
      </c>
      <c r="H1410" s="7" t="s">
        <v>11</v>
      </c>
      <c r="I1410" s="7" t="s">
        <v>167</v>
      </c>
      <c r="J1410">
        <f t="shared" ref="J1410:J1473" si="46">ROUND(AVERAGE(B:B),0)</f>
        <v>1983</v>
      </c>
      <c r="K1410" s="7"/>
      <c r="L1410" s="7"/>
      <c r="M1410" s="7"/>
      <c r="O1410" s="18" t="str">
        <f>_xlfn.CONCAT(Table1[[#This Row],[date]]," ", Table1[[#This Row],[month]]," ",Table1[[#This Row],[year]])</f>
        <v>25 Jul 1966</v>
      </c>
      <c r="P1410">
        <f t="shared" si="45"/>
        <v>56</v>
      </c>
    </row>
    <row r="1411" spans="1:16" x14ac:dyDescent="0.3">
      <c r="A1411" s="9" t="s">
        <v>1441</v>
      </c>
      <c r="B1411" s="7">
        <v>1982</v>
      </c>
      <c r="C1411" s="7" t="s">
        <v>14</v>
      </c>
      <c r="D1411" s="7">
        <v>20</v>
      </c>
      <c r="E1411" s="7">
        <v>3</v>
      </c>
      <c r="F1411" s="21">
        <v>11773.06</v>
      </c>
      <c r="G1411" s="7" t="s">
        <v>11</v>
      </c>
      <c r="H1411" s="7" t="s">
        <v>11</v>
      </c>
      <c r="I1411" s="7" t="s">
        <v>534</v>
      </c>
      <c r="J1411">
        <f t="shared" si="46"/>
        <v>1983</v>
      </c>
      <c r="K1411" s="7"/>
      <c r="L1411" s="7"/>
      <c r="M1411" s="7"/>
      <c r="O1411" s="18" t="str">
        <f>_xlfn.CONCAT(Table1[[#This Row],[date]]," ", Table1[[#This Row],[month]]," ",Table1[[#This Row],[year]])</f>
        <v>20 Nov 1982</v>
      </c>
      <c r="P1411">
        <f t="shared" ref="P1411:P1474" si="47">DATEDIF(O1411,"8-6-2023","y")</f>
        <v>40</v>
      </c>
    </row>
    <row r="1412" spans="1:16" x14ac:dyDescent="0.3">
      <c r="A1412" s="9" t="s">
        <v>1442</v>
      </c>
      <c r="B1412" s="7">
        <v>1965</v>
      </c>
      <c r="C1412" s="7" t="s">
        <v>36</v>
      </c>
      <c r="D1412" s="7">
        <v>3</v>
      </c>
      <c r="E1412" s="7">
        <v>0</v>
      </c>
      <c r="F1412" s="21">
        <v>11830.61</v>
      </c>
      <c r="G1412" s="7" t="s">
        <v>11</v>
      </c>
      <c r="H1412" s="7" t="s">
        <v>15</v>
      </c>
      <c r="I1412" s="7" t="s">
        <v>22</v>
      </c>
      <c r="J1412">
        <f t="shared" si="46"/>
        <v>1983</v>
      </c>
      <c r="K1412" s="7"/>
      <c r="L1412" s="7"/>
      <c r="M1412" s="7"/>
      <c r="O1412" s="18" t="str">
        <f>_xlfn.CONCAT(Table1[[#This Row],[date]]," ", Table1[[#This Row],[month]]," ",Table1[[#This Row],[year]])</f>
        <v>3 Oct 1965</v>
      </c>
      <c r="P1412">
        <f t="shared" si="47"/>
        <v>57</v>
      </c>
    </row>
    <row r="1413" spans="1:16" x14ac:dyDescent="0.3">
      <c r="A1413" s="9" t="s">
        <v>1443</v>
      </c>
      <c r="B1413" s="7">
        <v>1964</v>
      </c>
      <c r="C1413" s="7" t="s">
        <v>17</v>
      </c>
      <c r="D1413" s="7">
        <v>27</v>
      </c>
      <c r="E1413" s="7">
        <v>0</v>
      </c>
      <c r="F1413" s="21">
        <v>11833.78</v>
      </c>
      <c r="G1413" s="7" t="s">
        <v>11</v>
      </c>
      <c r="H1413" s="7" t="s">
        <v>11</v>
      </c>
      <c r="I1413" s="7" t="s">
        <v>12</v>
      </c>
      <c r="J1413">
        <f t="shared" si="46"/>
        <v>1983</v>
      </c>
      <c r="K1413" s="7"/>
      <c r="L1413" s="7"/>
      <c r="M1413" s="7"/>
      <c r="O1413" s="18" t="str">
        <f>_xlfn.CONCAT(Table1[[#This Row],[date]]," ", Table1[[#This Row],[month]]," ",Table1[[#This Row],[year]])</f>
        <v>27 Jun 1964</v>
      </c>
      <c r="P1413">
        <f t="shared" si="47"/>
        <v>58</v>
      </c>
    </row>
    <row r="1414" spans="1:16" x14ac:dyDescent="0.3">
      <c r="A1414" s="9" t="s">
        <v>1444</v>
      </c>
      <c r="B1414" s="7">
        <v>1964</v>
      </c>
      <c r="C1414" s="7" t="s">
        <v>19</v>
      </c>
      <c r="D1414" s="7">
        <v>11</v>
      </c>
      <c r="E1414" s="7">
        <v>0</v>
      </c>
      <c r="F1414" s="21">
        <v>11837.16</v>
      </c>
      <c r="G1414" s="7" t="s">
        <v>11</v>
      </c>
      <c r="H1414" s="7" t="s">
        <v>11</v>
      </c>
      <c r="I1414" s="7" t="s">
        <v>41</v>
      </c>
      <c r="J1414">
        <f t="shared" si="46"/>
        <v>1983</v>
      </c>
      <c r="K1414" s="7"/>
      <c r="L1414" s="7"/>
      <c r="M1414" s="7"/>
      <c r="O1414" s="18" t="str">
        <f>_xlfn.CONCAT(Table1[[#This Row],[date]]," ", Table1[[#This Row],[month]]," ",Table1[[#This Row],[year]])</f>
        <v>11 Sep 1964</v>
      </c>
      <c r="P1414">
        <f t="shared" si="47"/>
        <v>58</v>
      </c>
    </row>
    <row r="1415" spans="1:16" x14ac:dyDescent="0.3">
      <c r="A1415" s="9" t="s">
        <v>1445</v>
      </c>
      <c r="B1415" s="7">
        <v>1965</v>
      </c>
      <c r="C1415" s="7" t="s">
        <v>19</v>
      </c>
      <c r="D1415" s="7">
        <v>25</v>
      </c>
      <c r="E1415" s="7">
        <v>0</v>
      </c>
      <c r="F1415" s="21">
        <v>11840.78</v>
      </c>
      <c r="G1415" s="7" t="s">
        <v>11</v>
      </c>
      <c r="H1415" s="7" t="s">
        <v>10</v>
      </c>
      <c r="I1415" s="7" t="s">
        <v>22</v>
      </c>
      <c r="J1415">
        <f t="shared" si="46"/>
        <v>1983</v>
      </c>
      <c r="K1415" s="7"/>
      <c r="L1415" s="7"/>
      <c r="M1415" s="7"/>
      <c r="O1415" s="18" t="str">
        <f>_xlfn.CONCAT(Table1[[#This Row],[date]]," ", Table1[[#This Row],[month]]," ",Table1[[#This Row],[year]])</f>
        <v>25 Sep 1965</v>
      </c>
      <c r="P1415">
        <f t="shared" si="47"/>
        <v>57</v>
      </c>
    </row>
    <row r="1416" spans="1:16" x14ac:dyDescent="0.3">
      <c r="A1416" s="9" t="s">
        <v>1446</v>
      </c>
      <c r="B1416" s="7">
        <v>1964</v>
      </c>
      <c r="C1416" s="7" t="s">
        <v>9</v>
      </c>
      <c r="D1416" s="7">
        <v>11</v>
      </c>
      <c r="E1416" s="7">
        <v>0</v>
      </c>
      <c r="F1416" s="21">
        <v>11842.44</v>
      </c>
      <c r="G1416" s="7" t="s">
        <v>11</v>
      </c>
      <c r="H1416" s="7" t="s">
        <v>10</v>
      </c>
      <c r="I1416" s="7" t="s">
        <v>41</v>
      </c>
      <c r="J1416">
        <f t="shared" si="46"/>
        <v>1983</v>
      </c>
      <c r="K1416" s="7"/>
      <c r="L1416" s="7"/>
      <c r="M1416" s="7"/>
      <c r="O1416" s="18" t="str">
        <f>_xlfn.CONCAT(Table1[[#This Row],[date]]," ", Table1[[#This Row],[month]]," ",Table1[[#This Row],[year]])</f>
        <v>11 Jul 1964</v>
      </c>
      <c r="P1416">
        <f t="shared" si="47"/>
        <v>58</v>
      </c>
    </row>
    <row r="1417" spans="1:16" x14ac:dyDescent="0.3">
      <c r="A1417" s="9" t="s">
        <v>1447</v>
      </c>
      <c r="B1417" s="7">
        <v>1965</v>
      </c>
      <c r="C1417" s="7" t="s">
        <v>14</v>
      </c>
      <c r="D1417" s="7">
        <v>10</v>
      </c>
      <c r="E1417" s="7">
        <v>0</v>
      </c>
      <c r="F1417" s="21">
        <v>11842.62</v>
      </c>
      <c r="G1417" s="7" t="s">
        <v>11</v>
      </c>
      <c r="H1417" s="7" t="s">
        <v>11</v>
      </c>
      <c r="I1417" s="7" t="s">
        <v>22</v>
      </c>
      <c r="J1417">
        <f t="shared" si="46"/>
        <v>1983</v>
      </c>
      <c r="K1417" s="7"/>
      <c r="L1417" s="7"/>
      <c r="M1417" s="7"/>
      <c r="O1417" s="18" t="str">
        <f>_xlfn.CONCAT(Table1[[#This Row],[date]]," ", Table1[[#This Row],[month]]," ",Table1[[#This Row],[year]])</f>
        <v>10 Nov 1965</v>
      </c>
      <c r="P1417">
        <f t="shared" si="47"/>
        <v>57</v>
      </c>
    </row>
    <row r="1418" spans="1:16" x14ac:dyDescent="0.3">
      <c r="A1418" s="9" t="s">
        <v>1448</v>
      </c>
      <c r="B1418" s="7">
        <v>1964</v>
      </c>
      <c r="C1418" s="7" t="s">
        <v>17</v>
      </c>
      <c r="D1418" s="7">
        <v>27</v>
      </c>
      <c r="E1418" s="7">
        <v>0</v>
      </c>
      <c r="F1418" s="21">
        <v>11848.14</v>
      </c>
      <c r="G1418" s="7" t="s">
        <v>11</v>
      </c>
      <c r="H1418" s="7" t="s">
        <v>10</v>
      </c>
      <c r="I1418" s="7" t="s">
        <v>41</v>
      </c>
      <c r="J1418">
        <f t="shared" si="46"/>
        <v>1983</v>
      </c>
      <c r="K1418" s="7"/>
      <c r="L1418" s="7"/>
      <c r="M1418" s="7"/>
      <c r="O1418" s="18" t="str">
        <f>_xlfn.CONCAT(Table1[[#This Row],[date]]," ", Table1[[#This Row],[month]]," ",Table1[[#This Row],[year]])</f>
        <v>27 Jun 1964</v>
      </c>
      <c r="P1418">
        <f t="shared" si="47"/>
        <v>58</v>
      </c>
    </row>
    <row r="1419" spans="1:16" x14ac:dyDescent="0.3">
      <c r="A1419" s="9" t="s">
        <v>1449</v>
      </c>
      <c r="B1419" s="7">
        <v>1964</v>
      </c>
      <c r="C1419" s="7" t="s">
        <v>19</v>
      </c>
      <c r="D1419" s="7">
        <v>29</v>
      </c>
      <c r="E1419" s="7">
        <v>0</v>
      </c>
      <c r="F1419" s="21">
        <v>11856.41</v>
      </c>
      <c r="G1419" s="7" t="s">
        <v>11</v>
      </c>
      <c r="H1419" s="7" t="s">
        <v>10</v>
      </c>
      <c r="I1419" s="7" t="s">
        <v>12</v>
      </c>
      <c r="J1419">
        <f t="shared" si="46"/>
        <v>1983</v>
      </c>
      <c r="K1419" s="7"/>
      <c r="L1419" s="7"/>
      <c r="M1419" s="7"/>
      <c r="O1419" s="18" t="str">
        <f>_xlfn.CONCAT(Table1[[#This Row],[date]]," ", Table1[[#This Row],[month]]," ",Table1[[#This Row],[year]])</f>
        <v>29 Sep 1964</v>
      </c>
      <c r="P1419">
        <f t="shared" si="47"/>
        <v>58</v>
      </c>
    </row>
    <row r="1420" spans="1:16" x14ac:dyDescent="0.3">
      <c r="A1420" s="9" t="s">
        <v>1450</v>
      </c>
      <c r="B1420" s="7">
        <v>1974</v>
      </c>
      <c r="C1420" s="7" t="s">
        <v>9</v>
      </c>
      <c r="D1420" s="7">
        <v>7</v>
      </c>
      <c r="E1420" s="7">
        <v>0</v>
      </c>
      <c r="F1420" s="21">
        <v>11858.56</v>
      </c>
      <c r="G1420" s="7" t="s">
        <v>11</v>
      </c>
      <c r="H1420" s="7" t="s">
        <v>11</v>
      </c>
      <c r="I1420" s="7" t="s">
        <v>41</v>
      </c>
      <c r="J1420">
        <f t="shared" si="46"/>
        <v>1983</v>
      </c>
      <c r="K1420" s="7"/>
      <c r="L1420" s="7"/>
      <c r="M1420" s="7"/>
      <c r="O1420" s="18" t="str">
        <f>_xlfn.CONCAT(Table1[[#This Row],[date]]," ", Table1[[#This Row],[month]]," ",Table1[[#This Row],[year]])</f>
        <v>7 Jul 1974</v>
      </c>
      <c r="P1420">
        <f t="shared" si="47"/>
        <v>48</v>
      </c>
    </row>
    <row r="1421" spans="1:16" x14ac:dyDescent="0.3">
      <c r="A1421" s="9" t="s">
        <v>1451</v>
      </c>
      <c r="B1421" s="7">
        <v>1967</v>
      </c>
      <c r="C1421" s="7" t="s">
        <v>34</v>
      </c>
      <c r="D1421" s="7">
        <v>24</v>
      </c>
      <c r="E1421" s="7">
        <v>1</v>
      </c>
      <c r="F1421" s="21">
        <v>11879.1</v>
      </c>
      <c r="G1421" s="7" t="s">
        <v>11</v>
      </c>
      <c r="H1421" s="7" t="s">
        <v>11</v>
      </c>
      <c r="I1421" s="7" t="s">
        <v>246</v>
      </c>
      <c r="J1421">
        <f t="shared" si="46"/>
        <v>1983</v>
      </c>
      <c r="K1421" s="7"/>
      <c r="L1421" s="7"/>
      <c r="M1421" s="7"/>
      <c r="O1421" s="18" t="str">
        <f>_xlfn.CONCAT(Table1[[#This Row],[date]]," ", Table1[[#This Row],[month]]," ",Table1[[#This Row],[year]])</f>
        <v>24 Aug 1967</v>
      </c>
      <c r="P1421">
        <f t="shared" si="47"/>
        <v>55</v>
      </c>
    </row>
    <row r="1422" spans="1:16" x14ac:dyDescent="0.3">
      <c r="A1422" s="9" t="s">
        <v>1452</v>
      </c>
      <c r="B1422" s="7">
        <v>1967</v>
      </c>
      <c r="C1422" s="7" t="s">
        <v>9</v>
      </c>
      <c r="D1422" s="7">
        <v>14</v>
      </c>
      <c r="E1422" s="7">
        <v>2</v>
      </c>
      <c r="F1422" s="21">
        <v>11881.36</v>
      </c>
      <c r="G1422" s="7" t="s">
        <v>11</v>
      </c>
      <c r="H1422" s="7" t="s">
        <v>10</v>
      </c>
      <c r="I1422" s="7" t="s">
        <v>41</v>
      </c>
      <c r="J1422">
        <f t="shared" si="46"/>
        <v>1983</v>
      </c>
      <c r="K1422" s="7"/>
      <c r="L1422" s="7"/>
      <c r="M1422" s="7"/>
      <c r="O1422" s="18" t="str">
        <f>_xlfn.CONCAT(Table1[[#This Row],[date]]," ", Table1[[#This Row],[month]]," ",Table1[[#This Row],[year]])</f>
        <v>14 Jul 1967</v>
      </c>
      <c r="P1422">
        <f t="shared" si="47"/>
        <v>55</v>
      </c>
    </row>
    <row r="1423" spans="1:16" x14ac:dyDescent="0.3">
      <c r="A1423" s="9" t="s">
        <v>1453</v>
      </c>
      <c r="B1423" s="7">
        <v>1967</v>
      </c>
      <c r="C1423" s="7" t="s">
        <v>36</v>
      </c>
      <c r="D1423" s="7">
        <v>29</v>
      </c>
      <c r="E1423" s="7">
        <v>2</v>
      </c>
      <c r="F1423" s="21">
        <v>11881.97</v>
      </c>
      <c r="G1423" s="7" t="s">
        <v>11</v>
      </c>
      <c r="H1423" s="7" t="s">
        <v>15</v>
      </c>
      <c r="I1423" s="7" t="s">
        <v>12</v>
      </c>
      <c r="J1423">
        <f t="shared" si="46"/>
        <v>1983</v>
      </c>
      <c r="K1423" s="7"/>
      <c r="L1423" s="7"/>
      <c r="M1423" s="7"/>
      <c r="O1423" s="18" t="str">
        <f>_xlfn.CONCAT(Table1[[#This Row],[date]]," ", Table1[[#This Row],[month]]," ",Table1[[#This Row],[year]])</f>
        <v>29 Oct 1967</v>
      </c>
      <c r="P1423">
        <f t="shared" si="47"/>
        <v>55</v>
      </c>
    </row>
    <row r="1424" spans="1:16" x14ac:dyDescent="0.3">
      <c r="A1424" s="9" t="s">
        <v>1454</v>
      </c>
      <c r="B1424" s="7">
        <v>2004</v>
      </c>
      <c r="C1424" s="7" t="s">
        <v>17</v>
      </c>
      <c r="D1424" s="7">
        <v>2</v>
      </c>
      <c r="E1424" s="7">
        <v>2</v>
      </c>
      <c r="F1424" s="21">
        <v>11884.05</v>
      </c>
      <c r="G1424" s="7" t="s">
        <v>11</v>
      </c>
      <c r="H1424" s="7" t="s">
        <v>11</v>
      </c>
      <c r="I1424" s="7" t="s">
        <v>12</v>
      </c>
      <c r="J1424">
        <f t="shared" si="46"/>
        <v>1983</v>
      </c>
      <c r="K1424" s="7"/>
      <c r="L1424" s="7"/>
      <c r="M1424" s="7"/>
      <c r="O1424" s="18" t="str">
        <f>_xlfn.CONCAT(Table1[[#This Row],[date]]," ", Table1[[#This Row],[month]]," ",Table1[[#This Row],[year]])</f>
        <v>2 Jun 2004</v>
      </c>
      <c r="P1424">
        <f t="shared" si="47"/>
        <v>19</v>
      </c>
    </row>
    <row r="1425" spans="1:16" x14ac:dyDescent="0.3">
      <c r="A1425" s="9" t="s">
        <v>1455</v>
      </c>
      <c r="B1425" s="7">
        <v>1964</v>
      </c>
      <c r="C1425" s="7" t="s">
        <v>14</v>
      </c>
      <c r="D1425" s="7">
        <v>19</v>
      </c>
      <c r="E1425" s="7">
        <v>0</v>
      </c>
      <c r="F1425" s="21">
        <v>11918.2</v>
      </c>
      <c r="G1425" s="7" t="s">
        <v>11</v>
      </c>
      <c r="H1425" s="7" t="s">
        <v>15</v>
      </c>
      <c r="I1425" s="7" t="s">
        <v>299</v>
      </c>
      <c r="J1425">
        <f t="shared" si="46"/>
        <v>1983</v>
      </c>
      <c r="K1425" s="7"/>
      <c r="L1425" s="7"/>
      <c r="M1425" s="7"/>
      <c r="O1425" s="18" t="str">
        <f>_xlfn.CONCAT(Table1[[#This Row],[date]]," ", Table1[[#This Row],[month]]," ",Table1[[#This Row],[year]])</f>
        <v>19 Nov 1964</v>
      </c>
      <c r="P1425">
        <f t="shared" si="47"/>
        <v>58</v>
      </c>
    </row>
    <row r="1426" spans="1:16" x14ac:dyDescent="0.3">
      <c r="A1426" s="9" t="s">
        <v>1456</v>
      </c>
      <c r="B1426" s="7">
        <v>1964</v>
      </c>
      <c r="C1426" s="7" t="s">
        <v>29</v>
      </c>
      <c r="D1426" s="7">
        <v>20</v>
      </c>
      <c r="E1426" s="7">
        <v>0</v>
      </c>
      <c r="F1426" s="21">
        <v>11931.13</v>
      </c>
      <c r="G1426" s="7" t="s">
        <v>11</v>
      </c>
      <c r="H1426" s="7" t="s">
        <v>15</v>
      </c>
      <c r="I1426" s="7" t="s">
        <v>165</v>
      </c>
      <c r="J1426">
        <f t="shared" si="46"/>
        <v>1983</v>
      </c>
      <c r="K1426" s="7"/>
      <c r="L1426" s="7"/>
      <c r="M1426" s="7"/>
      <c r="O1426" s="18" t="str">
        <f>_xlfn.CONCAT(Table1[[#This Row],[date]]," ", Table1[[#This Row],[month]]," ",Table1[[#This Row],[year]])</f>
        <v>20 Dec 1964</v>
      </c>
      <c r="P1426">
        <f t="shared" si="47"/>
        <v>58</v>
      </c>
    </row>
    <row r="1427" spans="1:16" x14ac:dyDescent="0.3">
      <c r="A1427" s="9" t="s">
        <v>1457</v>
      </c>
      <c r="B1427" s="7">
        <v>1964</v>
      </c>
      <c r="C1427" s="7" t="s">
        <v>34</v>
      </c>
      <c r="D1427" s="7">
        <v>2</v>
      </c>
      <c r="E1427" s="7">
        <v>0</v>
      </c>
      <c r="F1427" s="21">
        <v>11938.26</v>
      </c>
      <c r="G1427" s="7" t="s">
        <v>11</v>
      </c>
      <c r="H1427" s="7" t="s">
        <v>11</v>
      </c>
      <c r="I1427" s="7" t="s">
        <v>165</v>
      </c>
      <c r="J1427">
        <f t="shared" si="46"/>
        <v>1983</v>
      </c>
      <c r="K1427" s="7"/>
      <c r="L1427" s="7"/>
      <c r="M1427" s="7"/>
      <c r="O1427" s="18" t="str">
        <f>_xlfn.CONCAT(Table1[[#This Row],[date]]," ", Table1[[#This Row],[month]]," ",Table1[[#This Row],[year]])</f>
        <v>2 Aug 1964</v>
      </c>
      <c r="P1427">
        <f t="shared" si="47"/>
        <v>58</v>
      </c>
    </row>
    <row r="1428" spans="1:16" x14ac:dyDescent="0.3">
      <c r="A1428" s="9" t="s">
        <v>1458</v>
      </c>
      <c r="B1428" s="7">
        <v>1991</v>
      </c>
      <c r="C1428" s="7" t="s">
        <v>36</v>
      </c>
      <c r="D1428" s="7">
        <v>19</v>
      </c>
      <c r="E1428" s="7">
        <v>3</v>
      </c>
      <c r="F1428" s="21">
        <v>11941.83</v>
      </c>
      <c r="G1428" s="7" t="s">
        <v>11</v>
      </c>
      <c r="H1428" s="7" t="s">
        <v>15</v>
      </c>
      <c r="I1428" s="7" t="s">
        <v>248</v>
      </c>
      <c r="J1428">
        <f t="shared" si="46"/>
        <v>1983</v>
      </c>
      <c r="K1428" s="7"/>
      <c r="L1428" s="7"/>
      <c r="M1428" s="7"/>
      <c r="O1428" s="18" t="str">
        <f>_xlfn.CONCAT(Table1[[#This Row],[date]]," ", Table1[[#This Row],[month]]," ",Table1[[#This Row],[year]])</f>
        <v>19 Oct 1991</v>
      </c>
      <c r="P1428">
        <f t="shared" si="47"/>
        <v>31</v>
      </c>
    </row>
    <row r="1429" spans="1:16" x14ac:dyDescent="0.3">
      <c r="A1429" s="9" t="s">
        <v>1459</v>
      </c>
      <c r="B1429" s="7">
        <v>1964</v>
      </c>
      <c r="C1429" s="7" t="s">
        <v>29</v>
      </c>
      <c r="D1429" s="7">
        <v>25</v>
      </c>
      <c r="E1429" s="7">
        <v>0</v>
      </c>
      <c r="F1429" s="21">
        <v>11944.59</v>
      </c>
      <c r="G1429" s="7" t="s">
        <v>11</v>
      </c>
      <c r="H1429" s="7" t="s">
        <v>10</v>
      </c>
      <c r="I1429" s="7" t="s">
        <v>167</v>
      </c>
      <c r="J1429">
        <f t="shared" si="46"/>
        <v>1983</v>
      </c>
      <c r="K1429" s="7"/>
      <c r="L1429" s="7"/>
      <c r="M1429" s="7"/>
      <c r="O1429" s="18" t="str">
        <f>_xlfn.CONCAT(Table1[[#This Row],[date]]," ", Table1[[#This Row],[month]]," ",Table1[[#This Row],[year]])</f>
        <v>25 Dec 1964</v>
      </c>
      <c r="P1429">
        <f t="shared" si="47"/>
        <v>58</v>
      </c>
    </row>
    <row r="1430" spans="1:16" x14ac:dyDescent="0.3">
      <c r="A1430" s="9" t="s">
        <v>1460</v>
      </c>
      <c r="B1430" s="7">
        <v>1965</v>
      </c>
      <c r="C1430" s="7" t="s">
        <v>14</v>
      </c>
      <c r="D1430" s="7">
        <v>1</v>
      </c>
      <c r="E1430" s="7">
        <v>1</v>
      </c>
      <c r="F1430" s="21">
        <v>11945.13</v>
      </c>
      <c r="G1430" s="7" t="s">
        <v>11</v>
      </c>
      <c r="H1430" s="7" t="s">
        <v>10</v>
      </c>
      <c r="I1430" s="7" t="s">
        <v>22</v>
      </c>
      <c r="J1430">
        <f t="shared" si="46"/>
        <v>1983</v>
      </c>
      <c r="K1430" s="7"/>
      <c r="L1430" s="7"/>
      <c r="M1430" s="7"/>
      <c r="O1430" s="18" t="str">
        <f>_xlfn.CONCAT(Table1[[#This Row],[date]]," ", Table1[[#This Row],[month]]," ",Table1[[#This Row],[year]])</f>
        <v>1 Nov 1965</v>
      </c>
      <c r="P1430">
        <f t="shared" si="47"/>
        <v>57</v>
      </c>
    </row>
    <row r="1431" spans="1:16" x14ac:dyDescent="0.3">
      <c r="A1431" s="9" t="s">
        <v>1461</v>
      </c>
      <c r="B1431" s="7">
        <v>1964</v>
      </c>
      <c r="C1431" s="7" t="s">
        <v>19</v>
      </c>
      <c r="D1431" s="7">
        <v>29</v>
      </c>
      <c r="E1431" s="7">
        <v>1</v>
      </c>
      <c r="F1431" s="21">
        <v>11946.63</v>
      </c>
      <c r="G1431" s="7" t="s">
        <v>11</v>
      </c>
      <c r="H1431" s="7" t="s">
        <v>10</v>
      </c>
      <c r="I1431" s="7" t="s">
        <v>12</v>
      </c>
      <c r="J1431">
        <f t="shared" si="46"/>
        <v>1983</v>
      </c>
      <c r="K1431" s="7"/>
      <c r="L1431" s="7"/>
      <c r="M1431" s="7"/>
      <c r="O1431" s="18" t="str">
        <f>_xlfn.CONCAT(Table1[[#This Row],[date]]," ", Table1[[#This Row],[month]]," ",Table1[[#This Row],[year]])</f>
        <v>29 Sep 1964</v>
      </c>
      <c r="P1431">
        <f t="shared" si="47"/>
        <v>58</v>
      </c>
    </row>
    <row r="1432" spans="1:16" x14ac:dyDescent="0.3">
      <c r="A1432" s="9" t="s">
        <v>1462</v>
      </c>
      <c r="B1432" s="7">
        <v>1967</v>
      </c>
      <c r="C1432" s="7" t="s">
        <v>29</v>
      </c>
      <c r="D1432" s="7">
        <v>22</v>
      </c>
      <c r="E1432" s="7">
        <v>3</v>
      </c>
      <c r="F1432" s="21">
        <v>11987.17</v>
      </c>
      <c r="G1432" s="7" t="s">
        <v>11</v>
      </c>
      <c r="H1432" s="7" t="s">
        <v>11</v>
      </c>
      <c r="I1432" s="7" t="s">
        <v>12</v>
      </c>
      <c r="J1432">
        <f t="shared" si="46"/>
        <v>1983</v>
      </c>
      <c r="K1432" s="7"/>
      <c r="L1432" s="7"/>
      <c r="M1432" s="7"/>
      <c r="O1432" s="18" t="str">
        <f>_xlfn.CONCAT(Table1[[#This Row],[date]]," ", Table1[[#This Row],[month]]," ",Table1[[#This Row],[year]])</f>
        <v>22 Dec 1967</v>
      </c>
      <c r="P1432">
        <f t="shared" si="47"/>
        <v>55</v>
      </c>
    </row>
    <row r="1433" spans="1:16" x14ac:dyDescent="0.3">
      <c r="A1433" s="9" t="s">
        <v>1463</v>
      </c>
      <c r="B1433" s="7">
        <v>1983</v>
      </c>
      <c r="C1433" s="7" t="s">
        <v>9</v>
      </c>
      <c r="D1433" s="7">
        <v>4</v>
      </c>
      <c r="E1433" s="7">
        <v>3</v>
      </c>
      <c r="F1433" s="21">
        <v>11987.68</v>
      </c>
      <c r="G1433" s="7" t="s">
        <v>11</v>
      </c>
      <c r="H1433" s="7" t="s">
        <v>10</v>
      </c>
      <c r="I1433" s="7" t="s">
        <v>534</v>
      </c>
      <c r="J1433">
        <f t="shared" si="46"/>
        <v>1983</v>
      </c>
      <c r="K1433" s="7"/>
      <c r="L1433" s="7"/>
      <c r="M1433" s="7"/>
      <c r="O1433" s="18" t="str">
        <f>_xlfn.CONCAT(Table1[[#This Row],[date]]," ", Table1[[#This Row],[month]]," ",Table1[[#This Row],[year]])</f>
        <v>4 Jul 1983</v>
      </c>
      <c r="P1433">
        <f t="shared" si="47"/>
        <v>39</v>
      </c>
    </row>
    <row r="1434" spans="1:16" x14ac:dyDescent="0.3">
      <c r="A1434" s="9" t="s">
        <v>1464</v>
      </c>
      <c r="B1434" s="7">
        <v>1993</v>
      </c>
      <c r="C1434" s="7" t="s">
        <v>29</v>
      </c>
      <c r="D1434" s="7">
        <v>12</v>
      </c>
      <c r="E1434" s="7">
        <v>0</v>
      </c>
      <c r="F1434" s="21">
        <v>11994.89</v>
      </c>
      <c r="G1434" s="7" t="s">
        <v>11</v>
      </c>
      <c r="H1434" s="7" t="s">
        <v>10</v>
      </c>
      <c r="I1434" s="7" t="s">
        <v>22</v>
      </c>
      <c r="J1434">
        <f t="shared" si="46"/>
        <v>1983</v>
      </c>
      <c r="K1434" s="7"/>
      <c r="L1434" s="7"/>
      <c r="M1434" s="7"/>
      <c r="O1434" s="18" t="str">
        <f>_xlfn.CONCAT(Table1[[#This Row],[date]]," ", Table1[[#This Row],[month]]," ",Table1[[#This Row],[year]])</f>
        <v>12 Dec 1993</v>
      </c>
      <c r="P1434">
        <f t="shared" si="47"/>
        <v>29</v>
      </c>
    </row>
    <row r="1435" spans="1:16" x14ac:dyDescent="0.3">
      <c r="A1435" s="9" t="s">
        <v>1465</v>
      </c>
      <c r="B1435" s="7">
        <v>1982</v>
      </c>
      <c r="C1435" s="7" t="s">
        <v>36</v>
      </c>
      <c r="D1435" s="7">
        <v>17</v>
      </c>
      <c r="E1435" s="7">
        <v>3</v>
      </c>
      <c r="F1435" s="21">
        <v>12001.29</v>
      </c>
      <c r="G1435" s="7" t="s">
        <v>11</v>
      </c>
      <c r="H1435" s="7" t="s">
        <v>11</v>
      </c>
      <c r="I1435" s="7" t="s">
        <v>299</v>
      </c>
      <c r="J1435">
        <f t="shared" si="46"/>
        <v>1983</v>
      </c>
      <c r="K1435" s="7"/>
      <c r="L1435" s="7"/>
      <c r="M1435" s="7"/>
      <c r="O1435" s="18" t="str">
        <f>_xlfn.CONCAT(Table1[[#This Row],[date]]," ", Table1[[#This Row],[month]]," ",Table1[[#This Row],[year]])</f>
        <v>17 Oct 1982</v>
      </c>
      <c r="P1435">
        <f t="shared" si="47"/>
        <v>40</v>
      </c>
    </row>
    <row r="1436" spans="1:16" x14ac:dyDescent="0.3">
      <c r="A1436" s="9" t="s">
        <v>1466</v>
      </c>
      <c r="B1436" s="7">
        <v>1965</v>
      </c>
      <c r="C1436" s="7" t="s">
        <v>17</v>
      </c>
      <c r="D1436" s="7">
        <v>9</v>
      </c>
      <c r="E1436" s="7">
        <v>0</v>
      </c>
      <c r="F1436" s="21">
        <v>12029.29</v>
      </c>
      <c r="G1436" s="7" t="s">
        <v>11</v>
      </c>
      <c r="H1436" s="7" t="s">
        <v>10</v>
      </c>
      <c r="I1436" s="7" t="s">
        <v>246</v>
      </c>
      <c r="J1436">
        <f t="shared" si="46"/>
        <v>1983</v>
      </c>
      <c r="K1436" s="7"/>
      <c r="L1436" s="7"/>
      <c r="M1436" s="7"/>
      <c r="O1436" s="18" t="str">
        <f>_xlfn.CONCAT(Table1[[#This Row],[date]]," ", Table1[[#This Row],[month]]," ",Table1[[#This Row],[year]])</f>
        <v>9 Jun 1965</v>
      </c>
      <c r="P1436">
        <f t="shared" si="47"/>
        <v>57</v>
      </c>
    </row>
    <row r="1437" spans="1:16" x14ac:dyDescent="0.3">
      <c r="A1437" s="9" t="s">
        <v>1467</v>
      </c>
      <c r="B1437" s="7">
        <v>1965</v>
      </c>
      <c r="C1437" s="7" t="s">
        <v>36</v>
      </c>
      <c r="D1437" s="7">
        <v>29</v>
      </c>
      <c r="E1437" s="7">
        <v>1</v>
      </c>
      <c r="F1437" s="21">
        <v>12032.33</v>
      </c>
      <c r="G1437" s="7" t="s">
        <v>11</v>
      </c>
      <c r="H1437" s="7" t="s">
        <v>15</v>
      </c>
      <c r="I1437" s="7" t="s">
        <v>41</v>
      </c>
      <c r="J1437">
        <f t="shared" si="46"/>
        <v>1983</v>
      </c>
      <c r="K1437" s="7"/>
      <c r="L1437" s="7"/>
      <c r="M1437" s="7"/>
      <c r="O1437" s="18" t="str">
        <f>_xlfn.CONCAT(Table1[[#This Row],[date]]," ", Table1[[#This Row],[month]]," ",Table1[[#This Row],[year]])</f>
        <v>29 Oct 1965</v>
      </c>
      <c r="P1437">
        <f t="shared" si="47"/>
        <v>57</v>
      </c>
    </row>
    <row r="1438" spans="1:16" x14ac:dyDescent="0.3">
      <c r="A1438" s="9" t="s">
        <v>1468</v>
      </c>
      <c r="B1438" s="7">
        <v>1979</v>
      </c>
      <c r="C1438" s="7" t="s">
        <v>36</v>
      </c>
      <c r="D1438" s="7">
        <v>16</v>
      </c>
      <c r="E1438" s="7">
        <v>2</v>
      </c>
      <c r="F1438" s="21">
        <v>12035.18</v>
      </c>
      <c r="G1438" s="7" t="s">
        <v>11</v>
      </c>
      <c r="H1438" s="7" t="s">
        <v>11</v>
      </c>
      <c r="I1438" s="7" t="s">
        <v>299</v>
      </c>
      <c r="J1438">
        <f t="shared" si="46"/>
        <v>1983</v>
      </c>
      <c r="K1438" s="7"/>
      <c r="L1438" s="7"/>
      <c r="M1438" s="7"/>
      <c r="O1438" s="18" t="str">
        <f>_xlfn.CONCAT(Table1[[#This Row],[date]]," ", Table1[[#This Row],[month]]," ",Table1[[#This Row],[year]])</f>
        <v>16 Oct 1979</v>
      </c>
      <c r="P1438">
        <f t="shared" si="47"/>
        <v>43</v>
      </c>
    </row>
    <row r="1439" spans="1:16" x14ac:dyDescent="0.3">
      <c r="A1439" s="9" t="s">
        <v>1469</v>
      </c>
      <c r="B1439" s="7">
        <v>1966</v>
      </c>
      <c r="C1439" s="7" t="s">
        <v>14</v>
      </c>
      <c r="D1439" s="7">
        <v>24</v>
      </c>
      <c r="E1439" s="7">
        <v>1</v>
      </c>
      <c r="F1439" s="21">
        <v>12044.34</v>
      </c>
      <c r="G1439" s="7" t="s">
        <v>11</v>
      </c>
      <c r="H1439" s="7" t="s">
        <v>15</v>
      </c>
      <c r="I1439" s="7" t="s">
        <v>22</v>
      </c>
      <c r="J1439">
        <f t="shared" si="46"/>
        <v>1983</v>
      </c>
      <c r="K1439" s="7"/>
      <c r="L1439" s="7"/>
      <c r="M1439" s="7"/>
      <c r="O1439" s="18" t="str">
        <f>_xlfn.CONCAT(Table1[[#This Row],[date]]," ", Table1[[#This Row],[month]]," ",Table1[[#This Row],[year]])</f>
        <v>24 Nov 1966</v>
      </c>
      <c r="P1439">
        <f t="shared" si="47"/>
        <v>56</v>
      </c>
    </row>
    <row r="1440" spans="1:16" x14ac:dyDescent="0.3">
      <c r="A1440" s="9" t="s">
        <v>1470</v>
      </c>
      <c r="B1440" s="7">
        <v>1986</v>
      </c>
      <c r="C1440" s="7" t="s">
        <v>19</v>
      </c>
      <c r="D1440" s="7">
        <v>7</v>
      </c>
      <c r="E1440" s="7">
        <v>3</v>
      </c>
      <c r="F1440" s="21">
        <v>12048.13</v>
      </c>
      <c r="G1440" s="7" t="s">
        <v>11</v>
      </c>
      <c r="H1440" s="7" t="s">
        <v>10</v>
      </c>
      <c r="I1440" s="7" t="s">
        <v>534</v>
      </c>
      <c r="J1440">
        <f t="shared" si="46"/>
        <v>1983</v>
      </c>
      <c r="K1440" s="7"/>
      <c r="L1440" s="7"/>
      <c r="M1440" s="7"/>
      <c r="O1440" s="18" t="str">
        <f>_xlfn.CONCAT(Table1[[#This Row],[date]]," ", Table1[[#This Row],[month]]," ",Table1[[#This Row],[year]])</f>
        <v>7 Sep 1986</v>
      </c>
      <c r="P1440">
        <f t="shared" si="47"/>
        <v>36</v>
      </c>
    </row>
    <row r="1441" spans="1:16" x14ac:dyDescent="0.3">
      <c r="A1441" s="9" t="s">
        <v>1471</v>
      </c>
      <c r="B1441" s="7">
        <v>1984</v>
      </c>
      <c r="C1441" s="7" t="s">
        <v>19</v>
      </c>
      <c r="D1441" s="7">
        <v>2</v>
      </c>
      <c r="E1441" s="7">
        <v>3</v>
      </c>
      <c r="F1441" s="21">
        <v>12091.34</v>
      </c>
      <c r="G1441" s="7" t="s">
        <v>11</v>
      </c>
      <c r="H1441" s="7" t="s">
        <v>10</v>
      </c>
      <c r="I1441" s="7" t="s">
        <v>631</v>
      </c>
      <c r="J1441">
        <f t="shared" si="46"/>
        <v>1983</v>
      </c>
      <c r="K1441" s="7"/>
      <c r="L1441" s="7"/>
      <c r="M1441" s="7"/>
      <c r="O1441" s="18" t="str">
        <f>_xlfn.CONCAT(Table1[[#This Row],[date]]," ", Table1[[#This Row],[month]]," ",Table1[[#This Row],[year]])</f>
        <v>2 Sep 1984</v>
      </c>
      <c r="P1441">
        <f t="shared" si="47"/>
        <v>38</v>
      </c>
    </row>
    <row r="1442" spans="1:16" x14ac:dyDescent="0.3">
      <c r="A1442" s="9" t="s">
        <v>1472</v>
      </c>
      <c r="B1442" s="7">
        <v>1968</v>
      </c>
      <c r="C1442" s="7" t="s">
        <v>17</v>
      </c>
      <c r="D1442" s="7">
        <v>21</v>
      </c>
      <c r="E1442" s="7">
        <v>3</v>
      </c>
      <c r="F1442" s="21">
        <v>12094.48</v>
      </c>
      <c r="G1442" s="7" t="s">
        <v>11</v>
      </c>
      <c r="H1442" s="7" t="s">
        <v>11</v>
      </c>
      <c r="I1442" s="7" t="s">
        <v>41</v>
      </c>
      <c r="J1442">
        <f t="shared" si="46"/>
        <v>1983</v>
      </c>
      <c r="K1442" s="7"/>
      <c r="L1442" s="7"/>
      <c r="M1442" s="7"/>
      <c r="O1442" s="18" t="str">
        <f>_xlfn.CONCAT(Table1[[#This Row],[date]]," ", Table1[[#This Row],[month]]," ",Table1[[#This Row],[year]])</f>
        <v>21 Jun 1968</v>
      </c>
      <c r="P1442">
        <f t="shared" si="47"/>
        <v>54</v>
      </c>
    </row>
    <row r="1443" spans="1:16" x14ac:dyDescent="0.3">
      <c r="A1443" s="9" t="s">
        <v>1473</v>
      </c>
      <c r="B1443" s="7">
        <v>1968</v>
      </c>
      <c r="C1443" s="7" t="s">
        <v>29</v>
      </c>
      <c r="D1443" s="7">
        <v>9</v>
      </c>
      <c r="E1443" s="7">
        <v>2</v>
      </c>
      <c r="F1443" s="21">
        <v>12096.65</v>
      </c>
      <c r="G1443" s="7" t="s">
        <v>11</v>
      </c>
      <c r="H1443" s="7" t="s">
        <v>15</v>
      </c>
      <c r="I1443" s="7" t="s">
        <v>246</v>
      </c>
      <c r="J1443">
        <f t="shared" si="46"/>
        <v>1983</v>
      </c>
      <c r="K1443" s="7"/>
      <c r="L1443" s="7"/>
      <c r="M1443" s="7"/>
      <c r="O1443" s="18" t="str">
        <f>_xlfn.CONCAT(Table1[[#This Row],[date]]," ", Table1[[#This Row],[month]]," ",Table1[[#This Row],[year]])</f>
        <v>9 Dec 1968</v>
      </c>
      <c r="P1443">
        <f t="shared" si="47"/>
        <v>54</v>
      </c>
    </row>
    <row r="1444" spans="1:16" x14ac:dyDescent="0.3">
      <c r="A1444" s="9" t="s">
        <v>1474</v>
      </c>
      <c r="B1444" s="7">
        <v>1968</v>
      </c>
      <c r="C1444" s="7" t="s">
        <v>36</v>
      </c>
      <c r="D1444" s="7">
        <v>25</v>
      </c>
      <c r="E1444" s="7">
        <v>3</v>
      </c>
      <c r="F1444" s="21">
        <v>12105.32</v>
      </c>
      <c r="G1444" s="7" t="s">
        <v>11</v>
      </c>
      <c r="H1444" s="7" t="s">
        <v>11</v>
      </c>
      <c r="I1444" s="7" t="s">
        <v>41</v>
      </c>
      <c r="J1444">
        <f t="shared" si="46"/>
        <v>1983</v>
      </c>
      <c r="K1444" s="7"/>
      <c r="L1444" s="7"/>
      <c r="M1444" s="7"/>
      <c r="O1444" s="18" t="str">
        <f>_xlfn.CONCAT(Table1[[#This Row],[date]]," ", Table1[[#This Row],[month]]," ",Table1[[#This Row],[year]])</f>
        <v>25 Oct 1968</v>
      </c>
      <c r="P1444">
        <f t="shared" si="47"/>
        <v>54</v>
      </c>
    </row>
    <row r="1445" spans="1:16" x14ac:dyDescent="0.3">
      <c r="A1445" s="9" t="s">
        <v>1475</v>
      </c>
      <c r="B1445" s="7">
        <v>1963</v>
      </c>
      <c r="C1445" s="7" t="s">
        <v>9</v>
      </c>
      <c r="D1445" s="7">
        <v>20</v>
      </c>
      <c r="E1445" s="7">
        <v>0</v>
      </c>
      <c r="F1445" s="21">
        <v>12124.99</v>
      </c>
      <c r="G1445" s="7" t="s">
        <v>11</v>
      </c>
      <c r="H1445" s="7" t="s">
        <v>15</v>
      </c>
      <c r="I1445" s="7" t="s">
        <v>22</v>
      </c>
      <c r="J1445">
        <f t="shared" si="46"/>
        <v>1983</v>
      </c>
      <c r="K1445" s="7"/>
      <c r="L1445" s="7"/>
      <c r="M1445" s="7"/>
      <c r="O1445" s="18" t="str">
        <f>_xlfn.CONCAT(Table1[[#This Row],[date]]," ", Table1[[#This Row],[month]]," ",Table1[[#This Row],[year]])</f>
        <v>20 Jul 1963</v>
      </c>
      <c r="P1445">
        <f t="shared" si="47"/>
        <v>59</v>
      </c>
    </row>
    <row r="1446" spans="1:16" x14ac:dyDescent="0.3">
      <c r="A1446" s="9" t="s">
        <v>1476</v>
      </c>
      <c r="B1446" s="7">
        <v>1963</v>
      </c>
      <c r="C1446" s="7" t="s">
        <v>17</v>
      </c>
      <c r="D1446" s="7">
        <v>4</v>
      </c>
      <c r="E1446" s="7">
        <v>0</v>
      </c>
      <c r="F1446" s="21">
        <v>12129.61</v>
      </c>
      <c r="G1446" s="7" t="s">
        <v>11</v>
      </c>
      <c r="H1446" s="7" t="s">
        <v>15</v>
      </c>
      <c r="I1446" s="7" t="s">
        <v>22</v>
      </c>
      <c r="J1446">
        <f t="shared" si="46"/>
        <v>1983</v>
      </c>
      <c r="K1446" s="7"/>
      <c r="L1446" s="7"/>
      <c r="M1446" s="7"/>
      <c r="O1446" s="18" t="str">
        <f>_xlfn.CONCAT(Table1[[#This Row],[date]]," ", Table1[[#This Row],[month]]," ",Table1[[#This Row],[year]])</f>
        <v>4 Jun 1963</v>
      </c>
      <c r="P1446">
        <f t="shared" si="47"/>
        <v>60</v>
      </c>
    </row>
    <row r="1447" spans="1:16" x14ac:dyDescent="0.3">
      <c r="A1447" s="9" t="s">
        <v>1477</v>
      </c>
      <c r="B1447" s="7">
        <v>1991</v>
      </c>
      <c r="C1447" s="7" t="s">
        <v>14</v>
      </c>
      <c r="D1447" s="7">
        <v>6</v>
      </c>
      <c r="E1447" s="7">
        <v>3</v>
      </c>
      <c r="F1447" s="21">
        <v>12130.8</v>
      </c>
      <c r="G1447" s="7" t="s">
        <v>11</v>
      </c>
      <c r="H1447" s="7" t="s">
        <v>11</v>
      </c>
      <c r="I1447" s="7" t="s">
        <v>534</v>
      </c>
      <c r="J1447">
        <f t="shared" si="46"/>
        <v>1983</v>
      </c>
      <c r="K1447" s="7"/>
      <c r="L1447" s="7"/>
      <c r="M1447" s="7"/>
      <c r="O1447" s="18" t="str">
        <f>_xlfn.CONCAT(Table1[[#This Row],[date]]," ", Table1[[#This Row],[month]]," ",Table1[[#This Row],[year]])</f>
        <v>6 Nov 1991</v>
      </c>
      <c r="P1447">
        <f t="shared" si="47"/>
        <v>31</v>
      </c>
    </row>
    <row r="1448" spans="1:16" x14ac:dyDescent="0.3">
      <c r="A1448" s="9" t="s">
        <v>1478</v>
      </c>
      <c r="B1448" s="7">
        <v>1974</v>
      </c>
      <c r="C1448" s="7" t="s">
        <v>19</v>
      </c>
      <c r="D1448" s="7">
        <v>16</v>
      </c>
      <c r="E1448" s="7">
        <v>0</v>
      </c>
      <c r="F1448" s="21">
        <v>12137.6</v>
      </c>
      <c r="G1448" s="7" t="s">
        <v>11</v>
      </c>
      <c r="H1448" s="7" t="s">
        <v>11</v>
      </c>
      <c r="I1448" s="7" t="s">
        <v>22</v>
      </c>
      <c r="J1448">
        <f t="shared" si="46"/>
        <v>1983</v>
      </c>
      <c r="K1448" s="7"/>
      <c r="L1448" s="7"/>
      <c r="M1448" s="7"/>
      <c r="O1448" s="18" t="str">
        <f>_xlfn.CONCAT(Table1[[#This Row],[date]]," ", Table1[[#This Row],[month]]," ",Table1[[#This Row],[year]])</f>
        <v>16 Sep 1974</v>
      </c>
      <c r="P1448">
        <f t="shared" si="47"/>
        <v>48</v>
      </c>
    </row>
    <row r="1449" spans="1:16" x14ac:dyDescent="0.3">
      <c r="A1449" s="9" t="s">
        <v>1479</v>
      </c>
      <c r="B1449" s="7">
        <v>1962</v>
      </c>
      <c r="C1449" s="7" t="s">
        <v>14</v>
      </c>
      <c r="D1449" s="7">
        <v>4</v>
      </c>
      <c r="E1449" s="7">
        <v>0</v>
      </c>
      <c r="F1449" s="21">
        <v>12142.58</v>
      </c>
      <c r="G1449" s="7" t="s">
        <v>11</v>
      </c>
      <c r="H1449" s="7" t="s">
        <v>10</v>
      </c>
      <c r="I1449" s="7" t="s">
        <v>12</v>
      </c>
      <c r="J1449">
        <f t="shared" si="46"/>
        <v>1983</v>
      </c>
      <c r="K1449" s="7"/>
      <c r="L1449" s="7"/>
      <c r="M1449" s="7"/>
      <c r="O1449" s="18" t="str">
        <f>_xlfn.CONCAT(Table1[[#This Row],[date]]," ", Table1[[#This Row],[month]]," ",Table1[[#This Row],[year]])</f>
        <v>4 Nov 1962</v>
      </c>
      <c r="P1449">
        <f t="shared" si="47"/>
        <v>60</v>
      </c>
    </row>
    <row r="1450" spans="1:16" x14ac:dyDescent="0.3">
      <c r="A1450" s="9" t="s">
        <v>1480</v>
      </c>
      <c r="B1450" s="7">
        <v>1962</v>
      </c>
      <c r="C1450" s="7" t="s">
        <v>19</v>
      </c>
      <c r="D1450" s="7">
        <v>15</v>
      </c>
      <c r="E1450" s="7">
        <v>0</v>
      </c>
      <c r="F1450" s="21">
        <v>12146.97</v>
      </c>
      <c r="G1450" s="7" t="s">
        <v>11</v>
      </c>
      <c r="H1450" s="7" t="s">
        <v>11</v>
      </c>
      <c r="I1450" s="7" t="s">
        <v>41</v>
      </c>
      <c r="J1450">
        <f t="shared" si="46"/>
        <v>1983</v>
      </c>
      <c r="K1450" s="7"/>
      <c r="L1450" s="7"/>
      <c r="M1450" s="7"/>
      <c r="O1450" s="18" t="str">
        <f>_xlfn.CONCAT(Table1[[#This Row],[date]]," ", Table1[[#This Row],[month]]," ",Table1[[#This Row],[year]])</f>
        <v>15 Sep 1962</v>
      </c>
      <c r="P1450">
        <f t="shared" si="47"/>
        <v>60</v>
      </c>
    </row>
    <row r="1451" spans="1:16" x14ac:dyDescent="0.3">
      <c r="A1451" s="9" t="s">
        <v>1481</v>
      </c>
      <c r="B1451" s="7">
        <v>1987</v>
      </c>
      <c r="C1451" s="7" t="s">
        <v>36</v>
      </c>
      <c r="D1451" s="7">
        <v>5</v>
      </c>
      <c r="E1451" s="7">
        <v>3</v>
      </c>
      <c r="F1451" s="21">
        <v>12148.2</v>
      </c>
      <c r="G1451" s="7" t="s">
        <v>11</v>
      </c>
      <c r="H1451" s="7" t="s">
        <v>11</v>
      </c>
      <c r="I1451" s="7" t="s">
        <v>22</v>
      </c>
      <c r="J1451">
        <f t="shared" si="46"/>
        <v>1983</v>
      </c>
      <c r="K1451" s="7"/>
      <c r="L1451" s="7"/>
      <c r="M1451" s="7"/>
      <c r="O1451" s="18" t="str">
        <f>_xlfn.CONCAT(Table1[[#This Row],[date]]," ", Table1[[#This Row],[month]]," ",Table1[[#This Row],[year]])</f>
        <v>5 Oct 1987</v>
      </c>
      <c r="P1451">
        <f t="shared" si="47"/>
        <v>35</v>
      </c>
    </row>
    <row r="1452" spans="1:16" x14ac:dyDescent="0.3">
      <c r="A1452" s="9" t="s">
        <v>1482</v>
      </c>
      <c r="B1452" s="7">
        <v>1991</v>
      </c>
      <c r="C1452" s="7" t="s">
        <v>34</v>
      </c>
      <c r="D1452" s="7">
        <v>29</v>
      </c>
      <c r="E1452" s="7">
        <v>3</v>
      </c>
      <c r="F1452" s="21">
        <v>12198.64</v>
      </c>
      <c r="G1452" s="7" t="s">
        <v>11</v>
      </c>
      <c r="H1452" s="7" t="s">
        <v>11</v>
      </c>
      <c r="I1452" s="7" t="s">
        <v>534</v>
      </c>
      <c r="J1452">
        <f t="shared" si="46"/>
        <v>1983</v>
      </c>
      <c r="K1452" s="7"/>
      <c r="L1452" s="7"/>
      <c r="M1452" s="7"/>
      <c r="O1452" s="18" t="str">
        <f>_xlfn.CONCAT(Table1[[#This Row],[date]]," ", Table1[[#This Row],[month]]," ",Table1[[#This Row],[year]])</f>
        <v>29 Aug 1991</v>
      </c>
      <c r="P1452">
        <f t="shared" si="47"/>
        <v>31</v>
      </c>
    </row>
    <row r="1453" spans="1:16" x14ac:dyDescent="0.3">
      <c r="A1453" s="9" t="s">
        <v>1483</v>
      </c>
      <c r="B1453" s="7">
        <v>1977</v>
      </c>
      <c r="C1453" s="7" t="s">
        <v>34</v>
      </c>
      <c r="D1453" s="7">
        <v>14</v>
      </c>
      <c r="E1453" s="7">
        <v>2</v>
      </c>
      <c r="F1453" s="21">
        <v>12218.7</v>
      </c>
      <c r="G1453" s="7" t="s">
        <v>11</v>
      </c>
      <c r="H1453" s="7" t="s">
        <v>15</v>
      </c>
      <c r="I1453" s="7" t="s">
        <v>22</v>
      </c>
      <c r="J1453">
        <f t="shared" si="46"/>
        <v>1983</v>
      </c>
      <c r="K1453" s="7"/>
      <c r="L1453" s="7"/>
      <c r="M1453" s="7"/>
      <c r="O1453" s="18" t="str">
        <f>_xlfn.CONCAT(Table1[[#This Row],[date]]," ", Table1[[#This Row],[month]]," ",Table1[[#This Row],[year]])</f>
        <v>14 Aug 1977</v>
      </c>
      <c r="P1453">
        <f t="shared" si="47"/>
        <v>45</v>
      </c>
    </row>
    <row r="1454" spans="1:16" x14ac:dyDescent="0.3">
      <c r="A1454" s="9" t="s">
        <v>1484</v>
      </c>
      <c r="B1454" s="7">
        <v>1964</v>
      </c>
      <c r="C1454" s="7" t="s">
        <v>9</v>
      </c>
      <c r="D1454" s="7">
        <v>20</v>
      </c>
      <c r="E1454" s="7">
        <v>0</v>
      </c>
      <c r="F1454" s="21">
        <v>12222.9</v>
      </c>
      <c r="G1454" s="7" t="s">
        <v>11</v>
      </c>
      <c r="H1454" s="7" t="s">
        <v>10</v>
      </c>
      <c r="I1454" s="7" t="s">
        <v>22</v>
      </c>
      <c r="J1454">
        <f t="shared" si="46"/>
        <v>1983</v>
      </c>
      <c r="K1454" s="7"/>
      <c r="L1454" s="7"/>
      <c r="M1454" s="7"/>
      <c r="O1454" s="18" t="str">
        <f>_xlfn.CONCAT(Table1[[#This Row],[date]]," ", Table1[[#This Row],[month]]," ",Table1[[#This Row],[year]])</f>
        <v>20 Jul 1964</v>
      </c>
      <c r="P1454">
        <f t="shared" si="47"/>
        <v>58</v>
      </c>
    </row>
    <row r="1455" spans="1:16" x14ac:dyDescent="0.3">
      <c r="A1455" s="9" t="s">
        <v>1485</v>
      </c>
      <c r="B1455" s="7">
        <v>1964</v>
      </c>
      <c r="C1455" s="7" t="s">
        <v>9</v>
      </c>
      <c r="D1455" s="7">
        <v>2</v>
      </c>
      <c r="E1455" s="7">
        <v>0</v>
      </c>
      <c r="F1455" s="21">
        <v>12224.35</v>
      </c>
      <c r="G1455" s="7" t="s">
        <v>11</v>
      </c>
      <c r="H1455" s="7" t="s">
        <v>15</v>
      </c>
      <c r="I1455" s="7" t="s">
        <v>22</v>
      </c>
      <c r="J1455">
        <f t="shared" si="46"/>
        <v>1983</v>
      </c>
      <c r="K1455" s="7"/>
      <c r="L1455" s="7"/>
      <c r="M1455" s="7"/>
      <c r="O1455" s="18" t="str">
        <f>_xlfn.CONCAT(Table1[[#This Row],[date]]," ", Table1[[#This Row],[month]]," ",Table1[[#This Row],[year]])</f>
        <v>2 Jul 1964</v>
      </c>
      <c r="P1455">
        <f t="shared" si="47"/>
        <v>58</v>
      </c>
    </row>
    <row r="1456" spans="1:16" x14ac:dyDescent="0.3">
      <c r="A1456" s="9" t="s">
        <v>1486</v>
      </c>
      <c r="B1456" s="7">
        <v>1964</v>
      </c>
      <c r="C1456" s="7" t="s">
        <v>17</v>
      </c>
      <c r="D1456" s="7">
        <v>24</v>
      </c>
      <c r="E1456" s="7">
        <v>0</v>
      </c>
      <c r="F1456" s="21">
        <v>12231.61</v>
      </c>
      <c r="G1456" s="7" t="s">
        <v>11</v>
      </c>
      <c r="H1456" s="7" t="s">
        <v>11</v>
      </c>
      <c r="I1456" s="7" t="s">
        <v>22</v>
      </c>
      <c r="J1456">
        <f t="shared" si="46"/>
        <v>1983</v>
      </c>
      <c r="K1456" s="7"/>
      <c r="L1456" s="7"/>
      <c r="M1456" s="7"/>
      <c r="O1456" s="18" t="str">
        <f>_xlfn.CONCAT(Table1[[#This Row],[date]]," ", Table1[[#This Row],[month]]," ",Table1[[#This Row],[year]])</f>
        <v>24 Jun 1964</v>
      </c>
      <c r="P1456">
        <f t="shared" si="47"/>
        <v>58</v>
      </c>
    </row>
    <row r="1457" spans="1:16" x14ac:dyDescent="0.3">
      <c r="A1457" s="9" t="s">
        <v>1487</v>
      </c>
      <c r="B1457" s="7">
        <v>1963</v>
      </c>
      <c r="C1457" s="7" t="s">
        <v>9</v>
      </c>
      <c r="D1457" s="7">
        <v>19</v>
      </c>
      <c r="E1457" s="7">
        <v>0</v>
      </c>
      <c r="F1457" s="21">
        <v>12233.83</v>
      </c>
      <c r="G1457" s="7" t="s">
        <v>11</v>
      </c>
      <c r="H1457" s="7" t="s">
        <v>15</v>
      </c>
      <c r="I1457" s="7" t="s">
        <v>41</v>
      </c>
      <c r="J1457">
        <f t="shared" si="46"/>
        <v>1983</v>
      </c>
      <c r="K1457" s="7"/>
      <c r="L1457" s="7"/>
      <c r="M1457" s="7"/>
      <c r="O1457" s="18" t="str">
        <f>_xlfn.CONCAT(Table1[[#This Row],[date]]," ", Table1[[#This Row],[month]]," ",Table1[[#This Row],[year]])</f>
        <v>19 Jul 1963</v>
      </c>
      <c r="P1457">
        <f t="shared" si="47"/>
        <v>59</v>
      </c>
    </row>
    <row r="1458" spans="1:16" x14ac:dyDescent="0.3">
      <c r="A1458" s="9" t="s">
        <v>1488</v>
      </c>
      <c r="B1458" s="7">
        <v>1964</v>
      </c>
      <c r="C1458" s="7" t="s">
        <v>36</v>
      </c>
      <c r="D1458" s="7">
        <v>15</v>
      </c>
      <c r="E1458" s="7">
        <v>0</v>
      </c>
      <c r="F1458" s="21">
        <v>12235.84</v>
      </c>
      <c r="G1458" s="7" t="s">
        <v>11</v>
      </c>
      <c r="H1458" s="7" t="s">
        <v>11</v>
      </c>
      <c r="I1458" s="7" t="s">
        <v>22</v>
      </c>
      <c r="J1458">
        <f t="shared" si="46"/>
        <v>1983</v>
      </c>
      <c r="K1458" s="7"/>
      <c r="L1458" s="7"/>
      <c r="M1458" s="7"/>
      <c r="O1458" s="18" t="str">
        <f>_xlfn.CONCAT(Table1[[#This Row],[date]]," ", Table1[[#This Row],[month]]," ",Table1[[#This Row],[year]])</f>
        <v>15 Oct 1964</v>
      </c>
      <c r="P1458">
        <f t="shared" si="47"/>
        <v>58</v>
      </c>
    </row>
    <row r="1459" spans="1:16" x14ac:dyDescent="0.3">
      <c r="A1459" s="9" t="s">
        <v>1489</v>
      </c>
      <c r="B1459" s="7">
        <v>1966</v>
      </c>
      <c r="C1459" s="7" t="s">
        <v>9</v>
      </c>
      <c r="D1459" s="7">
        <v>29</v>
      </c>
      <c r="E1459" s="7">
        <v>0</v>
      </c>
      <c r="F1459" s="21">
        <v>12237.73</v>
      </c>
      <c r="G1459" s="7" t="s">
        <v>11</v>
      </c>
      <c r="H1459" s="7" t="s">
        <v>11</v>
      </c>
      <c r="I1459" s="7" t="s">
        <v>22</v>
      </c>
      <c r="J1459">
        <f t="shared" si="46"/>
        <v>1983</v>
      </c>
      <c r="K1459" s="7"/>
      <c r="L1459" s="7"/>
      <c r="M1459" s="7"/>
      <c r="O1459" s="18" t="str">
        <f>_xlfn.CONCAT(Table1[[#This Row],[date]]," ", Table1[[#This Row],[month]]," ",Table1[[#This Row],[year]])</f>
        <v>29 Jul 1966</v>
      </c>
      <c r="P1459">
        <f t="shared" si="47"/>
        <v>56</v>
      </c>
    </row>
    <row r="1460" spans="1:16" x14ac:dyDescent="0.3">
      <c r="A1460" s="9" t="s">
        <v>1490</v>
      </c>
      <c r="B1460" s="7">
        <v>1963</v>
      </c>
      <c r="C1460" s="7" t="s">
        <v>9</v>
      </c>
      <c r="D1460" s="7">
        <v>17</v>
      </c>
      <c r="E1460" s="7">
        <v>0</v>
      </c>
      <c r="F1460" s="21">
        <v>12244.53</v>
      </c>
      <c r="G1460" s="7" t="s">
        <v>11</v>
      </c>
      <c r="H1460" s="7" t="s">
        <v>15</v>
      </c>
      <c r="I1460" s="7" t="s">
        <v>12</v>
      </c>
      <c r="J1460">
        <f t="shared" si="46"/>
        <v>1983</v>
      </c>
      <c r="K1460" s="7"/>
      <c r="L1460" s="7"/>
      <c r="M1460" s="7"/>
      <c r="O1460" s="18" t="str">
        <f>_xlfn.CONCAT(Table1[[#This Row],[date]]," ", Table1[[#This Row],[month]]," ",Table1[[#This Row],[year]])</f>
        <v>17 Jul 1963</v>
      </c>
      <c r="P1460">
        <f t="shared" si="47"/>
        <v>59</v>
      </c>
    </row>
    <row r="1461" spans="1:16" x14ac:dyDescent="0.3">
      <c r="A1461" s="9" t="s">
        <v>1491</v>
      </c>
      <c r="B1461" s="7">
        <v>1974</v>
      </c>
      <c r="C1461" s="7" t="s">
        <v>17</v>
      </c>
      <c r="D1461" s="7">
        <v>23</v>
      </c>
      <c r="E1461" s="7">
        <v>0</v>
      </c>
      <c r="F1461" s="21">
        <v>12245.17</v>
      </c>
      <c r="G1461" s="7" t="s">
        <v>11</v>
      </c>
      <c r="H1461" s="7" t="s">
        <v>15</v>
      </c>
      <c r="I1461" s="7" t="s">
        <v>22</v>
      </c>
      <c r="J1461">
        <f t="shared" si="46"/>
        <v>1983</v>
      </c>
      <c r="K1461" s="7"/>
      <c r="L1461" s="7"/>
      <c r="M1461" s="7"/>
      <c r="O1461" s="18" t="str">
        <f>_xlfn.CONCAT(Table1[[#This Row],[date]]," ", Table1[[#This Row],[month]]," ",Table1[[#This Row],[year]])</f>
        <v>23 Jun 1974</v>
      </c>
      <c r="P1461">
        <f t="shared" si="47"/>
        <v>48</v>
      </c>
    </row>
    <row r="1462" spans="1:16" x14ac:dyDescent="0.3">
      <c r="A1462" s="9" t="s">
        <v>1492</v>
      </c>
      <c r="B1462" s="7">
        <v>1989</v>
      </c>
      <c r="C1462" s="7" t="s">
        <v>14</v>
      </c>
      <c r="D1462" s="7">
        <v>23</v>
      </c>
      <c r="E1462" s="7">
        <v>3</v>
      </c>
      <c r="F1462" s="21">
        <v>12254.44</v>
      </c>
      <c r="G1462" s="7" t="s">
        <v>11</v>
      </c>
      <c r="H1462" s="7" t="s">
        <v>11</v>
      </c>
      <c r="I1462" s="7" t="s">
        <v>534</v>
      </c>
      <c r="J1462">
        <f t="shared" si="46"/>
        <v>1983</v>
      </c>
      <c r="K1462" s="7"/>
      <c r="L1462" s="7"/>
      <c r="M1462" s="7"/>
      <c r="O1462" s="18" t="str">
        <f>_xlfn.CONCAT(Table1[[#This Row],[date]]," ", Table1[[#This Row],[month]]," ",Table1[[#This Row],[year]])</f>
        <v>23 Nov 1989</v>
      </c>
      <c r="P1462">
        <f t="shared" si="47"/>
        <v>33</v>
      </c>
    </row>
    <row r="1463" spans="1:16" x14ac:dyDescent="0.3">
      <c r="A1463" s="9" t="s">
        <v>1493</v>
      </c>
      <c r="B1463" s="7">
        <v>1986</v>
      </c>
      <c r="C1463" s="7" t="s">
        <v>34</v>
      </c>
      <c r="D1463" s="7">
        <v>13</v>
      </c>
      <c r="E1463" s="7">
        <v>3</v>
      </c>
      <c r="F1463" s="21">
        <v>12255.04</v>
      </c>
      <c r="G1463" s="7" t="s">
        <v>11</v>
      </c>
      <c r="H1463" s="7" t="s">
        <v>10</v>
      </c>
      <c r="I1463" s="7" t="s">
        <v>534</v>
      </c>
      <c r="J1463">
        <f t="shared" si="46"/>
        <v>1983</v>
      </c>
      <c r="K1463" s="7"/>
      <c r="L1463" s="7"/>
      <c r="M1463" s="7"/>
      <c r="O1463" s="18" t="str">
        <f>_xlfn.CONCAT(Table1[[#This Row],[date]]," ", Table1[[#This Row],[month]]," ",Table1[[#This Row],[year]])</f>
        <v>13 Aug 1986</v>
      </c>
      <c r="P1463">
        <f t="shared" si="47"/>
        <v>36</v>
      </c>
    </row>
    <row r="1464" spans="1:16" x14ac:dyDescent="0.3">
      <c r="A1464" s="9" t="s">
        <v>1494</v>
      </c>
      <c r="B1464" s="7">
        <v>1966</v>
      </c>
      <c r="C1464" s="7" t="s">
        <v>29</v>
      </c>
      <c r="D1464" s="7">
        <v>6</v>
      </c>
      <c r="E1464" s="7">
        <v>2</v>
      </c>
      <c r="F1464" s="21">
        <v>12265.51</v>
      </c>
      <c r="G1464" s="7" t="s">
        <v>11</v>
      </c>
      <c r="H1464" s="7" t="s">
        <v>11</v>
      </c>
      <c r="I1464" s="7" t="s">
        <v>12</v>
      </c>
      <c r="J1464">
        <f t="shared" si="46"/>
        <v>1983</v>
      </c>
      <c r="K1464" s="7"/>
      <c r="L1464" s="7"/>
      <c r="M1464" s="7"/>
      <c r="O1464" s="18" t="str">
        <f>_xlfn.CONCAT(Table1[[#This Row],[date]]," ", Table1[[#This Row],[month]]," ",Table1[[#This Row],[year]])</f>
        <v>6 Dec 1966</v>
      </c>
      <c r="P1464">
        <f t="shared" si="47"/>
        <v>56</v>
      </c>
    </row>
    <row r="1465" spans="1:16" x14ac:dyDescent="0.3">
      <c r="A1465" s="9" t="s">
        <v>1495</v>
      </c>
      <c r="B1465" s="7">
        <v>1967</v>
      </c>
      <c r="C1465" s="7" t="s">
        <v>29</v>
      </c>
      <c r="D1465" s="7">
        <v>30</v>
      </c>
      <c r="E1465" s="7">
        <v>2</v>
      </c>
      <c r="F1465" s="21">
        <v>12268.63</v>
      </c>
      <c r="G1465" s="7" t="s">
        <v>11</v>
      </c>
      <c r="H1465" s="7" t="s">
        <v>15</v>
      </c>
      <c r="I1465" s="7" t="s">
        <v>22</v>
      </c>
      <c r="J1465">
        <f t="shared" si="46"/>
        <v>1983</v>
      </c>
      <c r="K1465" s="7"/>
      <c r="L1465" s="7"/>
      <c r="M1465" s="7"/>
      <c r="O1465" s="18" t="str">
        <f>_xlfn.CONCAT(Table1[[#This Row],[date]]," ", Table1[[#This Row],[month]]," ",Table1[[#This Row],[year]])</f>
        <v>30 Dec 1967</v>
      </c>
      <c r="P1465">
        <f t="shared" si="47"/>
        <v>55</v>
      </c>
    </row>
    <row r="1466" spans="1:16" x14ac:dyDescent="0.3">
      <c r="A1466" s="9" t="s">
        <v>1496</v>
      </c>
      <c r="B1466" s="7">
        <v>1967</v>
      </c>
      <c r="C1466" s="7" t="s">
        <v>34</v>
      </c>
      <c r="D1466" s="7">
        <v>28</v>
      </c>
      <c r="E1466" s="7">
        <v>2</v>
      </c>
      <c r="F1466" s="21">
        <v>12269.69</v>
      </c>
      <c r="G1466" s="7" t="s">
        <v>11</v>
      </c>
      <c r="H1466" s="7" t="s">
        <v>10</v>
      </c>
      <c r="I1466" s="7" t="s">
        <v>22</v>
      </c>
      <c r="J1466">
        <f t="shared" si="46"/>
        <v>1983</v>
      </c>
      <c r="K1466" s="7"/>
      <c r="L1466" s="7"/>
      <c r="M1466" s="7"/>
      <c r="O1466" s="18" t="str">
        <f>_xlfn.CONCAT(Table1[[#This Row],[date]]," ", Table1[[#This Row],[month]]," ",Table1[[#This Row],[year]])</f>
        <v>28 Aug 1967</v>
      </c>
      <c r="P1466">
        <f t="shared" si="47"/>
        <v>55</v>
      </c>
    </row>
    <row r="1467" spans="1:16" x14ac:dyDescent="0.3">
      <c r="A1467" s="9" t="s">
        <v>1497</v>
      </c>
      <c r="B1467" s="7">
        <v>1966</v>
      </c>
      <c r="C1467" s="7" t="s">
        <v>14</v>
      </c>
      <c r="D1467" s="7">
        <v>16</v>
      </c>
      <c r="E1467" s="7">
        <v>0</v>
      </c>
      <c r="F1467" s="21">
        <v>12282.03</v>
      </c>
      <c r="G1467" s="7" t="s">
        <v>11</v>
      </c>
      <c r="H1467" s="7" t="s">
        <v>15</v>
      </c>
      <c r="I1467" s="7" t="s">
        <v>199</v>
      </c>
      <c r="J1467">
        <f t="shared" si="46"/>
        <v>1983</v>
      </c>
      <c r="K1467" s="7"/>
      <c r="L1467" s="7"/>
      <c r="M1467" s="7"/>
      <c r="O1467" s="18" t="str">
        <f>_xlfn.CONCAT(Table1[[#This Row],[date]]," ", Table1[[#This Row],[month]]," ",Table1[[#This Row],[year]])</f>
        <v>16 Nov 1966</v>
      </c>
      <c r="P1467">
        <f t="shared" si="47"/>
        <v>56</v>
      </c>
    </row>
    <row r="1468" spans="1:16" x14ac:dyDescent="0.3">
      <c r="A1468" s="9" t="s">
        <v>1498</v>
      </c>
      <c r="B1468" s="7">
        <v>1990</v>
      </c>
      <c r="C1468" s="7" t="s">
        <v>36</v>
      </c>
      <c r="D1468" s="7">
        <v>29</v>
      </c>
      <c r="E1468" s="7">
        <v>3</v>
      </c>
      <c r="F1468" s="21">
        <v>12282.38</v>
      </c>
      <c r="G1468" s="7" t="s">
        <v>11</v>
      </c>
      <c r="H1468" s="7" t="s">
        <v>15</v>
      </c>
      <c r="I1468" s="7" t="s">
        <v>41</v>
      </c>
      <c r="J1468">
        <f t="shared" si="46"/>
        <v>1983</v>
      </c>
      <c r="K1468" s="7"/>
      <c r="L1468" s="7"/>
      <c r="M1468" s="7"/>
      <c r="O1468" s="18" t="str">
        <f>_xlfn.CONCAT(Table1[[#This Row],[date]]," ", Table1[[#This Row],[month]]," ",Table1[[#This Row],[year]])</f>
        <v>29 Oct 1990</v>
      </c>
      <c r="P1468">
        <f t="shared" si="47"/>
        <v>32</v>
      </c>
    </row>
    <row r="1469" spans="1:16" x14ac:dyDescent="0.3">
      <c r="A1469" s="9" t="s">
        <v>1499</v>
      </c>
      <c r="B1469" s="7">
        <v>1963</v>
      </c>
      <c r="C1469" s="7" t="s">
        <v>36</v>
      </c>
      <c r="D1469" s="7">
        <v>28</v>
      </c>
      <c r="E1469" s="7">
        <v>0</v>
      </c>
      <c r="F1469" s="21">
        <v>12299.59</v>
      </c>
      <c r="G1469" s="7" t="s">
        <v>11</v>
      </c>
      <c r="H1469" s="7" t="s">
        <v>15</v>
      </c>
      <c r="I1469" s="7" t="s">
        <v>199</v>
      </c>
      <c r="J1469">
        <f t="shared" si="46"/>
        <v>1983</v>
      </c>
      <c r="K1469" s="7"/>
      <c r="L1469" s="7"/>
      <c r="M1469" s="7"/>
      <c r="O1469" s="18" t="str">
        <f>_xlfn.CONCAT(Table1[[#This Row],[date]]," ", Table1[[#This Row],[month]]," ",Table1[[#This Row],[year]])</f>
        <v>28 Oct 1963</v>
      </c>
      <c r="P1469">
        <f t="shared" si="47"/>
        <v>59</v>
      </c>
    </row>
    <row r="1470" spans="1:16" x14ac:dyDescent="0.3">
      <c r="A1470" s="9" t="s">
        <v>1500</v>
      </c>
      <c r="B1470" s="7">
        <v>1963</v>
      </c>
      <c r="C1470" s="7" t="s">
        <v>34</v>
      </c>
      <c r="D1470" s="7">
        <v>29</v>
      </c>
      <c r="E1470" s="7">
        <v>0</v>
      </c>
      <c r="F1470" s="21">
        <v>12323.94</v>
      </c>
      <c r="G1470" s="7" t="s">
        <v>11</v>
      </c>
      <c r="H1470" s="7" t="s">
        <v>11</v>
      </c>
      <c r="I1470" s="7" t="s">
        <v>355</v>
      </c>
      <c r="J1470">
        <f t="shared" si="46"/>
        <v>1983</v>
      </c>
      <c r="K1470" s="7"/>
      <c r="L1470" s="7"/>
      <c r="M1470" s="7"/>
      <c r="O1470" s="18" t="str">
        <f>_xlfn.CONCAT(Table1[[#This Row],[date]]," ", Table1[[#This Row],[month]]," ",Table1[[#This Row],[year]])</f>
        <v>29 Aug 1963</v>
      </c>
      <c r="P1470">
        <f t="shared" si="47"/>
        <v>59</v>
      </c>
    </row>
    <row r="1471" spans="1:16" x14ac:dyDescent="0.3">
      <c r="A1471" s="9" t="s">
        <v>1501</v>
      </c>
      <c r="B1471" s="7">
        <v>1963</v>
      </c>
      <c r="C1471" s="7" t="s">
        <v>34</v>
      </c>
      <c r="D1471" s="7">
        <v>2</v>
      </c>
      <c r="E1471" s="7">
        <v>1</v>
      </c>
      <c r="F1471" s="21">
        <v>12333.83</v>
      </c>
      <c r="G1471" s="7" t="s">
        <v>11</v>
      </c>
      <c r="H1471" s="7" t="s">
        <v>10</v>
      </c>
      <c r="I1471" s="7" t="s">
        <v>41</v>
      </c>
      <c r="J1471">
        <f t="shared" si="46"/>
        <v>1983</v>
      </c>
      <c r="K1471" s="7"/>
      <c r="L1471" s="7"/>
      <c r="M1471" s="7"/>
      <c r="O1471" s="18" t="str">
        <f>_xlfn.CONCAT(Table1[[#This Row],[date]]," ", Table1[[#This Row],[month]]," ",Table1[[#This Row],[year]])</f>
        <v>2 Aug 1963</v>
      </c>
      <c r="P1471">
        <f t="shared" si="47"/>
        <v>59</v>
      </c>
    </row>
    <row r="1472" spans="1:16" x14ac:dyDescent="0.3">
      <c r="A1472" s="9" t="s">
        <v>1502</v>
      </c>
      <c r="B1472" s="7">
        <v>1963</v>
      </c>
      <c r="C1472" s="7" t="s">
        <v>19</v>
      </c>
      <c r="D1472" s="7">
        <v>22</v>
      </c>
      <c r="E1472" s="7">
        <v>1</v>
      </c>
      <c r="F1472" s="21">
        <v>12347.17</v>
      </c>
      <c r="G1472" s="7" t="s">
        <v>11</v>
      </c>
      <c r="H1472" s="7" t="s">
        <v>11</v>
      </c>
      <c r="I1472" s="7" t="s">
        <v>41</v>
      </c>
      <c r="J1472">
        <f t="shared" si="46"/>
        <v>1983</v>
      </c>
      <c r="K1472" s="7"/>
      <c r="L1472" s="7"/>
      <c r="M1472" s="7"/>
      <c r="O1472" s="18" t="str">
        <f>_xlfn.CONCAT(Table1[[#This Row],[date]]," ", Table1[[#This Row],[month]]," ",Table1[[#This Row],[year]])</f>
        <v>22 Sep 1963</v>
      </c>
      <c r="P1472">
        <f t="shared" si="47"/>
        <v>59</v>
      </c>
    </row>
    <row r="1473" spans="1:16" x14ac:dyDescent="0.3">
      <c r="A1473" s="9" t="s">
        <v>1503</v>
      </c>
      <c r="B1473" s="7">
        <v>1966</v>
      </c>
      <c r="C1473" s="7" t="s">
        <v>29</v>
      </c>
      <c r="D1473" s="7">
        <v>29</v>
      </c>
      <c r="E1473" s="7">
        <v>3</v>
      </c>
      <c r="F1473" s="21">
        <v>12363.55</v>
      </c>
      <c r="G1473" s="7" t="s">
        <v>11</v>
      </c>
      <c r="H1473" s="7" t="s">
        <v>11</v>
      </c>
      <c r="I1473" s="7" t="s">
        <v>41</v>
      </c>
      <c r="J1473">
        <f t="shared" si="46"/>
        <v>1983</v>
      </c>
      <c r="K1473" s="7"/>
      <c r="L1473" s="7"/>
      <c r="M1473" s="7"/>
      <c r="O1473" s="18" t="str">
        <f>_xlfn.CONCAT(Table1[[#This Row],[date]]," ", Table1[[#This Row],[month]]," ",Table1[[#This Row],[year]])</f>
        <v>29 Dec 1966</v>
      </c>
      <c r="P1473">
        <f t="shared" si="47"/>
        <v>56</v>
      </c>
    </row>
    <row r="1474" spans="1:16" x14ac:dyDescent="0.3">
      <c r="A1474" s="9" t="s">
        <v>1504</v>
      </c>
      <c r="B1474" s="7">
        <v>1962</v>
      </c>
      <c r="C1474" s="7" t="s">
        <v>19</v>
      </c>
      <c r="D1474" s="7">
        <v>26</v>
      </c>
      <c r="E1474" s="7">
        <v>0</v>
      </c>
      <c r="F1474" s="21">
        <v>12369.89</v>
      </c>
      <c r="G1474" s="7" t="s">
        <v>11</v>
      </c>
      <c r="H1474" s="7" t="s">
        <v>10</v>
      </c>
      <c r="I1474" s="7" t="s">
        <v>246</v>
      </c>
      <c r="J1474">
        <f t="shared" ref="J1474:J1537" si="48">ROUND(AVERAGE(B:B),0)</f>
        <v>1983</v>
      </c>
      <c r="K1474" s="7"/>
      <c r="L1474" s="7"/>
      <c r="M1474" s="7"/>
      <c r="O1474" s="18" t="str">
        <f>_xlfn.CONCAT(Table1[[#This Row],[date]]," ", Table1[[#This Row],[month]]," ",Table1[[#This Row],[year]])</f>
        <v>26 Sep 1962</v>
      </c>
      <c r="P1474">
        <f t="shared" si="47"/>
        <v>60</v>
      </c>
    </row>
    <row r="1475" spans="1:16" x14ac:dyDescent="0.3">
      <c r="A1475" s="9" t="s">
        <v>1505</v>
      </c>
      <c r="B1475" s="7">
        <v>1989</v>
      </c>
      <c r="C1475" s="7" t="s">
        <v>29</v>
      </c>
      <c r="D1475" s="7">
        <v>29</v>
      </c>
      <c r="E1475" s="7">
        <v>0</v>
      </c>
      <c r="F1475" s="21">
        <v>12404.88</v>
      </c>
      <c r="G1475" s="7" t="s">
        <v>11</v>
      </c>
      <c r="H1475" s="7" t="s">
        <v>11</v>
      </c>
      <c r="I1475" s="7" t="s">
        <v>167</v>
      </c>
      <c r="J1475">
        <f t="shared" si="48"/>
        <v>1983</v>
      </c>
      <c r="K1475" s="7"/>
      <c r="L1475" s="7"/>
      <c r="M1475" s="7"/>
      <c r="O1475" s="18" t="str">
        <f>_xlfn.CONCAT(Table1[[#This Row],[date]]," ", Table1[[#This Row],[month]]," ",Table1[[#This Row],[year]])</f>
        <v>29 Dec 1989</v>
      </c>
      <c r="P1475">
        <f t="shared" ref="P1475:P1538" si="49">DATEDIF(O1475,"8-6-2023","y")</f>
        <v>33</v>
      </c>
    </row>
    <row r="1476" spans="1:16" x14ac:dyDescent="0.3">
      <c r="A1476" s="9" t="s">
        <v>1506</v>
      </c>
      <c r="B1476" s="7">
        <v>1972</v>
      </c>
      <c r="C1476" s="7" t="s">
        <v>34</v>
      </c>
      <c r="D1476" s="7">
        <v>21</v>
      </c>
      <c r="E1476" s="7">
        <v>0</v>
      </c>
      <c r="F1476" s="21">
        <v>12407.3</v>
      </c>
      <c r="G1476" s="7" t="s">
        <v>11</v>
      </c>
      <c r="H1476" s="7" t="s">
        <v>10</v>
      </c>
      <c r="I1476" s="7" t="s">
        <v>299</v>
      </c>
      <c r="J1476">
        <f t="shared" si="48"/>
        <v>1983</v>
      </c>
      <c r="K1476" s="7"/>
      <c r="L1476" s="7"/>
      <c r="M1476" s="7"/>
      <c r="O1476" s="18" t="str">
        <f>_xlfn.CONCAT(Table1[[#This Row],[date]]," ", Table1[[#This Row],[month]]," ",Table1[[#This Row],[year]])</f>
        <v>21 Aug 1972</v>
      </c>
      <c r="P1476">
        <f t="shared" si="49"/>
        <v>50</v>
      </c>
    </row>
    <row r="1477" spans="1:16" x14ac:dyDescent="0.3">
      <c r="A1477" s="9" t="s">
        <v>1507</v>
      </c>
      <c r="B1477" s="7">
        <v>1979</v>
      </c>
      <c r="C1477" s="7" t="s">
        <v>9</v>
      </c>
      <c r="D1477" s="7">
        <v>14</v>
      </c>
      <c r="E1477" s="7">
        <v>2</v>
      </c>
      <c r="F1477" s="21">
        <v>12408.29</v>
      </c>
      <c r="G1477" s="7" t="s">
        <v>11</v>
      </c>
      <c r="H1477" s="7" t="s">
        <v>15</v>
      </c>
      <c r="I1477" s="7" t="s">
        <v>631</v>
      </c>
      <c r="J1477">
        <f t="shared" si="48"/>
        <v>1983</v>
      </c>
      <c r="K1477" s="7"/>
      <c r="L1477" s="7"/>
      <c r="M1477" s="7"/>
      <c r="O1477" s="18" t="str">
        <f>_xlfn.CONCAT(Table1[[#This Row],[date]]," ", Table1[[#This Row],[month]]," ",Table1[[#This Row],[year]])</f>
        <v>14 Jul 1979</v>
      </c>
      <c r="P1477">
        <f t="shared" si="49"/>
        <v>43</v>
      </c>
    </row>
    <row r="1478" spans="1:16" x14ac:dyDescent="0.3">
      <c r="A1478" s="9" t="s">
        <v>1508</v>
      </c>
      <c r="B1478" s="7">
        <v>1964</v>
      </c>
      <c r="C1478" s="7" t="s">
        <v>34</v>
      </c>
      <c r="D1478" s="7">
        <v>4</v>
      </c>
      <c r="E1478" s="7">
        <v>0</v>
      </c>
      <c r="F1478" s="21">
        <v>12430.95</v>
      </c>
      <c r="G1478" s="7" t="s">
        <v>11</v>
      </c>
      <c r="H1478" s="7" t="s">
        <v>11</v>
      </c>
      <c r="I1478" s="7" t="s">
        <v>246</v>
      </c>
      <c r="J1478">
        <f t="shared" si="48"/>
        <v>1983</v>
      </c>
      <c r="K1478" s="7"/>
      <c r="L1478" s="7"/>
      <c r="M1478" s="7"/>
      <c r="O1478" s="18" t="str">
        <f>_xlfn.CONCAT(Table1[[#This Row],[date]]," ", Table1[[#This Row],[month]]," ",Table1[[#This Row],[year]])</f>
        <v>4 Aug 1964</v>
      </c>
      <c r="P1478">
        <f t="shared" si="49"/>
        <v>58</v>
      </c>
    </row>
    <row r="1479" spans="1:16" x14ac:dyDescent="0.3">
      <c r="A1479" s="9" t="s">
        <v>1509</v>
      </c>
      <c r="B1479" s="7">
        <v>1995</v>
      </c>
      <c r="C1479" s="7" t="s">
        <v>34</v>
      </c>
      <c r="D1479" s="7">
        <v>9</v>
      </c>
      <c r="E1479" s="7">
        <v>0</v>
      </c>
      <c r="F1479" s="21">
        <v>12452.25</v>
      </c>
      <c r="G1479" s="7" t="s">
        <v>11</v>
      </c>
      <c r="H1479" s="7" t="s">
        <v>11</v>
      </c>
      <c r="I1479" s="7" t="s">
        <v>22</v>
      </c>
      <c r="J1479">
        <f t="shared" si="48"/>
        <v>1983</v>
      </c>
      <c r="K1479" s="7"/>
      <c r="L1479" s="7"/>
      <c r="M1479" s="7"/>
      <c r="O1479" s="18" t="str">
        <f>_xlfn.CONCAT(Table1[[#This Row],[date]]," ", Table1[[#This Row],[month]]," ",Table1[[#This Row],[year]])</f>
        <v>9 Aug 1995</v>
      </c>
      <c r="P1479">
        <f t="shared" si="49"/>
        <v>27</v>
      </c>
    </row>
    <row r="1480" spans="1:16" x14ac:dyDescent="0.3">
      <c r="A1480" s="9" t="s">
        <v>1510</v>
      </c>
      <c r="B1480" s="7">
        <v>1968</v>
      </c>
      <c r="C1480" s="7" t="s">
        <v>14</v>
      </c>
      <c r="D1480" s="7">
        <v>26</v>
      </c>
      <c r="E1480" s="7">
        <v>3</v>
      </c>
      <c r="F1480" s="21">
        <v>12475.35</v>
      </c>
      <c r="G1480" s="7" t="s">
        <v>11</v>
      </c>
      <c r="H1480" s="7" t="s">
        <v>15</v>
      </c>
      <c r="I1480" s="7" t="s">
        <v>22</v>
      </c>
      <c r="J1480">
        <f t="shared" si="48"/>
        <v>1983</v>
      </c>
      <c r="K1480" s="7"/>
      <c r="L1480" s="7"/>
      <c r="M1480" s="7"/>
      <c r="O1480" s="18" t="str">
        <f>_xlfn.CONCAT(Table1[[#This Row],[date]]," ", Table1[[#This Row],[month]]," ",Table1[[#This Row],[year]])</f>
        <v>26 Nov 1968</v>
      </c>
      <c r="P1480">
        <f t="shared" si="49"/>
        <v>54</v>
      </c>
    </row>
    <row r="1481" spans="1:16" x14ac:dyDescent="0.3">
      <c r="A1481" s="9" t="s">
        <v>1511</v>
      </c>
      <c r="B1481" s="7">
        <v>1968</v>
      </c>
      <c r="C1481" s="7" t="s">
        <v>14</v>
      </c>
      <c r="D1481" s="7">
        <v>12</v>
      </c>
      <c r="E1481" s="7">
        <v>3</v>
      </c>
      <c r="F1481" s="21">
        <v>12479.71</v>
      </c>
      <c r="G1481" s="7" t="s">
        <v>11</v>
      </c>
      <c r="H1481" s="7" t="s">
        <v>11</v>
      </c>
      <c r="I1481" s="7" t="s">
        <v>22</v>
      </c>
      <c r="J1481">
        <f t="shared" si="48"/>
        <v>1983</v>
      </c>
      <c r="K1481" s="7"/>
      <c r="L1481" s="7"/>
      <c r="M1481" s="7"/>
      <c r="O1481" s="18" t="str">
        <f>_xlfn.CONCAT(Table1[[#This Row],[date]]," ", Table1[[#This Row],[month]]," ",Table1[[#This Row],[year]])</f>
        <v>12 Nov 1968</v>
      </c>
      <c r="P1481">
        <f t="shared" si="49"/>
        <v>54</v>
      </c>
    </row>
    <row r="1482" spans="1:16" x14ac:dyDescent="0.3">
      <c r="A1482" s="9" t="s">
        <v>1512</v>
      </c>
      <c r="B1482" s="7">
        <v>1967</v>
      </c>
      <c r="C1482" s="7" t="s">
        <v>19</v>
      </c>
      <c r="D1482" s="7">
        <v>1</v>
      </c>
      <c r="E1482" s="7">
        <v>3</v>
      </c>
      <c r="F1482" s="21">
        <v>12485.8</v>
      </c>
      <c r="G1482" s="7" t="s">
        <v>11</v>
      </c>
      <c r="H1482" s="7" t="s">
        <v>11</v>
      </c>
      <c r="I1482" s="7" t="s">
        <v>12</v>
      </c>
      <c r="J1482">
        <f t="shared" si="48"/>
        <v>1983</v>
      </c>
      <c r="K1482" s="7"/>
      <c r="L1482" s="7"/>
      <c r="M1482" s="7"/>
      <c r="O1482" s="18" t="str">
        <f>_xlfn.CONCAT(Table1[[#This Row],[date]]," ", Table1[[#This Row],[month]]," ",Table1[[#This Row],[year]])</f>
        <v>1 Sep 1967</v>
      </c>
      <c r="P1482">
        <f t="shared" si="49"/>
        <v>55</v>
      </c>
    </row>
    <row r="1483" spans="1:16" x14ac:dyDescent="0.3">
      <c r="A1483" s="9" t="s">
        <v>1513</v>
      </c>
      <c r="B1483" s="7">
        <v>1968</v>
      </c>
      <c r="C1483" s="7" t="s">
        <v>29</v>
      </c>
      <c r="D1483" s="7">
        <v>3</v>
      </c>
      <c r="E1483" s="7">
        <v>3</v>
      </c>
      <c r="F1483" s="21">
        <v>12495.29</v>
      </c>
      <c r="G1483" s="7" t="s">
        <v>11</v>
      </c>
      <c r="H1483" s="7" t="s">
        <v>11</v>
      </c>
      <c r="I1483" s="7" t="s">
        <v>22</v>
      </c>
      <c r="J1483">
        <f t="shared" si="48"/>
        <v>1983</v>
      </c>
      <c r="K1483" s="7"/>
      <c r="L1483" s="7"/>
      <c r="M1483" s="7"/>
      <c r="O1483" s="18" t="str">
        <f>_xlfn.CONCAT(Table1[[#This Row],[date]]," ", Table1[[#This Row],[month]]," ",Table1[[#This Row],[year]])</f>
        <v>3 Dec 1968</v>
      </c>
      <c r="P1483">
        <f t="shared" si="49"/>
        <v>54</v>
      </c>
    </row>
    <row r="1484" spans="1:16" x14ac:dyDescent="0.3">
      <c r="A1484" s="9" t="s">
        <v>1514</v>
      </c>
      <c r="B1484" s="7">
        <v>1966</v>
      </c>
      <c r="C1484" s="7" t="s">
        <v>9</v>
      </c>
      <c r="D1484" s="7">
        <v>12</v>
      </c>
      <c r="E1484" s="7">
        <v>0</v>
      </c>
      <c r="F1484" s="21">
        <v>12499.88</v>
      </c>
      <c r="G1484" s="7" t="s">
        <v>11</v>
      </c>
      <c r="H1484" s="7" t="s">
        <v>10</v>
      </c>
      <c r="I1484" s="7" t="s">
        <v>22</v>
      </c>
      <c r="J1484">
        <f t="shared" si="48"/>
        <v>1983</v>
      </c>
      <c r="K1484" s="7"/>
      <c r="L1484" s="7"/>
      <c r="M1484" s="7"/>
      <c r="O1484" s="18" t="str">
        <f>_xlfn.CONCAT(Table1[[#This Row],[date]]," ", Table1[[#This Row],[month]]," ",Table1[[#This Row],[year]])</f>
        <v>12 Jul 1966</v>
      </c>
      <c r="P1484">
        <f t="shared" si="49"/>
        <v>56</v>
      </c>
    </row>
    <row r="1485" spans="1:16" x14ac:dyDescent="0.3">
      <c r="A1485" s="9" t="s">
        <v>1515</v>
      </c>
      <c r="B1485" s="7">
        <v>1962</v>
      </c>
      <c r="C1485" s="7" t="s">
        <v>36</v>
      </c>
      <c r="D1485" s="7">
        <v>16</v>
      </c>
      <c r="E1485" s="7">
        <v>0</v>
      </c>
      <c r="F1485" s="21">
        <v>12523.6</v>
      </c>
      <c r="G1485" s="7" t="s">
        <v>11</v>
      </c>
      <c r="H1485" s="7" t="s">
        <v>11</v>
      </c>
      <c r="I1485" s="7" t="s">
        <v>22</v>
      </c>
      <c r="J1485">
        <f t="shared" si="48"/>
        <v>1983</v>
      </c>
      <c r="K1485" s="7"/>
      <c r="L1485" s="7"/>
      <c r="M1485" s="7"/>
      <c r="O1485" s="18" t="str">
        <f>_xlfn.CONCAT(Table1[[#This Row],[date]]," ", Table1[[#This Row],[month]]," ",Table1[[#This Row],[year]])</f>
        <v>16 Oct 1962</v>
      </c>
      <c r="P1485">
        <f t="shared" si="49"/>
        <v>60</v>
      </c>
    </row>
    <row r="1486" spans="1:16" x14ac:dyDescent="0.3">
      <c r="A1486" s="9" t="s">
        <v>1516</v>
      </c>
      <c r="B1486" s="7">
        <v>1961</v>
      </c>
      <c r="C1486" s="7" t="s">
        <v>14</v>
      </c>
      <c r="D1486" s="7">
        <v>28</v>
      </c>
      <c r="E1486" s="7">
        <v>0</v>
      </c>
      <c r="F1486" s="21">
        <v>12557.61</v>
      </c>
      <c r="G1486" s="7" t="s">
        <v>11</v>
      </c>
      <c r="H1486" s="7" t="s">
        <v>11</v>
      </c>
      <c r="I1486" s="7" t="s">
        <v>12</v>
      </c>
      <c r="J1486">
        <f t="shared" si="48"/>
        <v>1983</v>
      </c>
      <c r="K1486" s="7"/>
      <c r="L1486" s="7"/>
      <c r="M1486" s="7"/>
      <c r="O1486" s="18" t="str">
        <f>_xlfn.CONCAT(Table1[[#This Row],[date]]," ", Table1[[#This Row],[month]]," ",Table1[[#This Row],[year]])</f>
        <v>28 Nov 1961</v>
      </c>
      <c r="P1486">
        <f t="shared" si="49"/>
        <v>61</v>
      </c>
    </row>
    <row r="1487" spans="1:16" x14ac:dyDescent="0.3">
      <c r="A1487" s="9" t="s">
        <v>1517</v>
      </c>
      <c r="B1487" s="7">
        <v>1961</v>
      </c>
      <c r="C1487" s="7" t="s">
        <v>14</v>
      </c>
      <c r="D1487" s="7">
        <v>28</v>
      </c>
      <c r="E1487" s="7">
        <v>0</v>
      </c>
      <c r="F1487" s="21">
        <v>12574.05</v>
      </c>
      <c r="G1487" s="7" t="s">
        <v>11</v>
      </c>
      <c r="H1487" s="7" t="s">
        <v>15</v>
      </c>
      <c r="I1487" s="7" t="s">
        <v>41</v>
      </c>
      <c r="J1487">
        <f t="shared" si="48"/>
        <v>1983</v>
      </c>
      <c r="K1487" s="7"/>
      <c r="L1487" s="7"/>
      <c r="M1487" s="7"/>
      <c r="O1487" s="18" t="str">
        <f>_xlfn.CONCAT(Table1[[#This Row],[date]]," ", Table1[[#This Row],[month]]," ",Table1[[#This Row],[year]])</f>
        <v>28 Nov 1961</v>
      </c>
      <c r="P1487">
        <f t="shared" si="49"/>
        <v>61</v>
      </c>
    </row>
    <row r="1488" spans="1:16" x14ac:dyDescent="0.3">
      <c r="A1488" s="9" t="s">
        <v>1518</v>
      </c>
      <c r="B1488" s="7">
        <v>1969</v>
      </c>
      <c r="C1488" s="7" t="s">
        <v>14</v>
      </c>
      <c r="D1488" s="7">
        <v>26</v>
      </c>
      <c r="E1488" s="7">
        <v>0</v>
      </c>
      <c r="F1488" s="21">
        <v>12579.92</v>
      </c>
      <c r="G1488" s="7" t="s">
        <v>11</v>
      </c>
      <c r="H1488" s="7" t="s">
        <v>15</v>
      </c>
      <c r="I1488" s="7" t="s">
        <v>199</v>
      </c>
      <c r="J1488">
        <f t="shared" si="48"/>
        <v>1983</v>
      </c>
      <c r="K1488" s="7"/>
      <c r="L1488" s="7"/>
      <c r="M1488" s="7"/>
      <c r="O1488" s="18" t="str">
        <f>_xlfn.CONCAT(Table1[[#This Row],[date]]," ", Table1[[#This Row],[month]]," ",Table1[[#This Row],[year]])</f>
        <v>26 Nov 1969</v>
      </c>
      <c r="P1488">
        <f t="shared" si="49"/>
        <v>53</v>
      </c>
    </row>
    <row r="1489" spans="1:16" x14ac:dyDescent="0.3">
      <c r="A1489" s="9" t="s">
        <v>1519</v>
      </c>
      <c r="B1489" s="7">
        <v>1970</v>
      </c>
      <c r="C1489" s="7" t="s">
        <v>17</v>
      </c>
      <c r="D1489" s="7">
        <v>18</v>
      </c>
      <c r="E1489" s="7">
        <v>5</v>
      </c>
      <c r="F1489" s="21">
        <v>12592.53</v>
      </c>
      <c r="G1489" s="7" t="s">
        <v>11</v>
      </c>
      <c r="H1489" s="7" t="s">
        <v>10</v>
      </c>
      <c r="I1489" s="7" t="s">
        <v>12</v>
      </c>
      <c r="J1489">
        <f t="shared" si="48"/>
        <v>1983</v>
      </c>
      <c r="K1489" s="7"/>
      <c r="L1489" s="7"/>
      <c r="M1489" s="7"/>
      <c r="O1489" s="18" t="str">
        <f>_xlfn.CONCAT(Table1[[#This Row],[date]]," ", Table1[[#This Row],[month]]," ",Table1[[#This Row],[year]])</f>
        <v>18 Jun 1970</v>
      </c>
      <c r="P1489">
        <f t="shared" si="49"/>
        <v>52</v>
      </c>
    </row>
    <row r="1490" spans="1:16" x14ac:dyDescent="0.3">
      <c r="A1490" s="9" t="s">
        <v>1520</v>
      </c>
      <c r="B1490" s="7">
        <v>1988</v>
      </c>
      <c r="C1490" s="7" t="s">
        <v>34</v>
      </c>
      <c r="D1490" s="7">
        <v>11</v>
      </c>
      <c r="E1490" s="7">
        <v>3</v>
      </c>
      <c r="F1490" s="21">
        <v>12600.46</v>
      </c>
      <c r="G1490" s="7" t="s">
        <v>11</v>
      </c>
      <c r="H1490" s="7" t="s">
        <v>15</v>
      </c>
      <c r="I1490" s="7" t="s">
        <v>248</v>
      </c>
      <c r="J1490">
        <f t="shared" si="48"/>
        <v>1983</v>
      </c>
      <c r="K1490" s="7"/>
      <c r="L1490" s="7"/>
      <c r="M1490" s="7"/>
      <c r="O1490" s="18" t="str">
        <f>_xlfn.CONCAT(Table1[[#This Row],[date]]," ", Table1[[#This Row],[month]]," ",Table1[[#This Row],[year]])</f>
        <v>11 Aug 1988</v>
      </c>
      <c r="P1490">
        <f t="shared" si="49"/>
        <v>34</v>
      </c>
    </row>
    <row r="1491" spans="1:16" x14ac:dyDescent="0.3">
      <c r="A1491" s="9" t="s">
        <v>1521</v>
      </c>
      <c r="B1491" s="7">
        <v>1998</v>
      </c>
      <c r="C1491" s="7" t="s">
        <v>14</v>
      </c>
      <c r="D1491" s="7">
        <v>18</v>
      </c>
      <c r="E1491" s="7">
        <v>1</v>
      </c>
      <c r="F1491" s="21">
        <v>12609.89</v>
      </c>
      <c r="G1491" s="7" t="s">
        <v>11</v>
      </c>
      <c r="H1491" s="7" t="s">
        <v>11</v>
      </c>
      <c r="I1491" s="7" t="s">
        <v>22</v>
      </c>
      <c r="J1491">
        <f t="shared" si="48"/>
        <v>1983</v>
      </c>
      <c r="K1491" s="7"/>
      <c r="L1491" s="7"/>
      <c r="M1491" s="7"/>
      <c r="O1491" s="18" t="str">
        <f>_xlfn.CONCAT(Table1[[#This Row],[date]]," ", Table1[[#This Row],[month]]," ",Table1[[#This Row],[year]])</f>
        <v>18 Nov 1998</v>
      </c>
      <c r="P1491">
        <f t="shared" si="49"/>
        <v>24</v>
      </c>
    </row>
    <row r="1492" spans="1:16" x14ac:dyDescent="0.3">
      <c r="A1492" s="9" t="s">
        <v>1522</v>
      </c>
      <c r="B1492" s="7">
        <v>1963</v>
      </c>
      <c r="C1492" s="7" t="s">
        <v>34</v>
      </c>
      <c r="D1492" s="7">
        <v>19</v>
      </c>
      <c r="E1492" s="7">
        <v>0</v>
      </c>
      <c r="F1492" s="21">
        <v>12622.18</v>
      </c>
      <c r="G1492" s="7" t="s">
        <v>11</v>
      </c>
      <c r="H1492" s="7" t="s">
        <v>15</v>
      </c>
      <c r="I1492" s="7" t="s">
        <v>22</v>
      </c>
      <c r="J1492">
        <f t="shared" si="48"/>
        <v>1983</v>
      </c>
      <c r="K1492" s="7"/>
      <c r="L1492" s="7"/>
      <c r="M1492" s="7"/>
      <c r="O1492" s="18" t="str">
        <f>_xlfn.CONCAT(Table1[[#This Row],[date]]," ", Table1[[#This Row],[month]]," ",Table1[[#This Row],[year]])</f>
        <v>19 Aug 1963</v>
      </c>
      <c r="P1492">
        <f t="shared" si="49"/>
        <v>59</v>
      </c>
    </row>
    <row r="1493" spans="1:16" x14ac:dyDescent="0.3">
      <c r="A1493" s="9" t="s">
        <v>1523</v>
      </c>
      <c r="B1493" s="7">
        <v>1970</v>
      </c>
      <c r="C1493" s="7" t="s">
        <v>29</v>
      </c>
      <c r="D1493" s="7">
        <v>28</v>
      </c>
      <c r="E1493" s="7">
        <v>0</v>
      </c>
      <c r="F1493" s="21">
        <v>12624.74</v>
      </c>
      <c r="G1493" s="7" t="s">
        <v>11</v>
      </c>
      <c r="H1493" s="7" t="s">
        <v>15</v>
      </c>
      <c r="I1493" s="7" t="s">
        <v>22</v>
      </c>
      <c r="J1493">
        <f t="shared" si="48"/>
        <v>1983</v>
      </c>
      <c r="K1493" s="7"/>
      <c r="L1493" s="7"/>
      <c r="M1493" s="7"/>
      <c r="O1493" s="18" t="str">
        <f>_xlfn.CONCAT(Table1[[#This Row],[date]]," ", Table1[[#This Row],[month]]," ",Table1[[#This Row],[year]])</f>
        <v>28 Dec 1970</v>
      </c>
      <c r="P1493">
        <f t="shared" si="49"/>
        <v>52</v>
      </c>
    </row>
    <row r="1494" spans="1:16" x14ac:dyDescent="0.3">
      <c r="A1494" s="9" t="s">
        <v>1524</v>
      </c>
      <c r="B1494" s="7">
        <v>1965</v>
      </c>
      <c r="C1494" s="7" t="s">
        <v>36</v>
      </c>
      <c r="D1494" s="7">
        <v>4</v>
      </c>
      <c r="E1494" s="7">
        <v>2</v>
      </c>
      <c r="F1494" s="21">
        <v>12629.17</v>
      </c>
      <c r="G1494" s="7" t="s">
        <v>11</v>
      </c>
      <c r="H1494" s="7" t="s">
        <v>15</v>
      </c>
      <c r="I1494" s="7" t="s">
        <v>12</v>
      </c>
      <c r="J1494">
        <f t="shared" si="48"/>
        <v>1983</v>
      </c>
      <c r="K1494" s="7"/>
      <c r="L1494" s="7"/>
      <c r="M1494" s="7"/>
      <c r="O1494" s="18" t="str">
        <f>_xlfn.CONCAT(Table1[[#This Row],[date]]," ", Table1[[#This Row],[month]]," ",Table1[[#This Row],[year]])</f>
        <v>4 Oct 1965</v>
      </c>
      <c r="P1494">
        <f t="shared" si="49"/>
        <v>57</v>
      </c>
    </row>
    <row r="1495" spans="1:16" x14ac:dyDescent="0.3">
      <c r="A1495" s="9" t="s">
        <v>1525</v>
      </c>
      <c r="B1495" s="7">
        <v>1962</v>
      </c>
      <c r="C1495" s="7" t="s">
        <v>14</v>
      </c>
      <c r="D1495" s="7">
        <v>22</v>
      </c>
      <c r="E1495" s="7">
        <v>0</v>
      </c>
      <c r="F1495" s="21">
        <v>12629.9</v>
      </c>
      <c r="G1495" s="7" t="s">
        <v>11</v>
      </c>
      <c r="H1495" s="7" t="s">
        <v>11</v>
      </c>
      <c r="I1495" s="7" t="s">
        <v>12</v>
      </c>
      <c r="J1495">
        <f t="shared" si="48"/>
        <v>1983</v>
      </c>
      <c r="K1495" s="7"/>
      <c r="L1495" s="7"/>
      <c r="M1495" s="7"/>
      <c r="O1495" s="18" t="str">
        <f>_xlfn.CONCAT(Table1[[#This Row],[date]]," ", Table1[[#This Row],[month]]," ",Table1[[#This Row],[year]])</f>
        <v>22 Nov 1962</v>
      </c>
      <c r="P1495">
        <f t="shared" si="49"/>
        <v>60</v>
      </c>
    </row>
    <row r="1496" spans="1:16" x14ac:dyDescent="0.3">
      <c r="A1496" s="9" t="s">
        <v>1526</v>
      </c>
      <c r="B1496" s="7">
        <v>1962</v>
      </c>
      <c r="C1496" s="7" t="s">
        <v>9</v>
      </c>
      <c r="D1496" s="7">
        <v>22</v>
      </c>
      <c r="E1496" s="7">
        <v>0</v>
      </c>
      <c r="F1496" s="21">
        <v>12638.2</v>
      </c>
      <c r="G1496" s="7" t="s">
        <v>11</v>
      </c>
      <c r="H1496" s="7" t="s">
        <v>15</v>
      </c>
      <c r="I1496" s="7" t="s">
        <v>41</v>
      </c>
      <c r="J1496">
        <f t="shared" si="48"/>
        <v>1983</v>
      </c>
      <c r="K1496" s="7"/>
      <c r="L1496" s="7"/>
      <c r="M1496" s="7"/>
      <c r="O1496" s="18" t="str">
        <f>_xlfn.CONCAT(Table1[[#This Row],[date]]," ", Table1[[#This Row],[month]]," ",Table1[[#This Row],[year]])</f>
        <v>22 Jul 1962</v>
      </c>
      <c r="P1496">
        <f t="shared" si="49"/>
        <v>60</v>
      </c>
    </row>
    <row r="1497" spans="1:16" x14ac:dyDescent="0.3">
      <c r="A1497" s="9" t="s">
        <v>1527</v>
      </c>
      <c r="B1497" s="7">
        <v>1972</v>
      </c>
      <c r="C1497" s="7" t="s">
        <v>19</v>
      </c>
      <c r="D1497" s="7">
        <v>5</v>
      </c>
      <c r="E1497" s="7">
        <v>0</v>
      </c>
      <c r="F1497" s="21">
        <v>12640.24</v>
      </c>
      <c r="G1497" s="7" t="s">
        <v>11</v>
      </c>
      <c r="H1497" s="7" t="s">
        <v>15</v>
      </c>
      <c r="I1497" s="7" t="s">
        <v>41</v>
      </c>
      <c r="J1497">
        <f t="shared" si="48"/>
        <v>1983</v>
      </c>
      <c r="K1497" s="7"/>
      <c r="L1497" s="7"/>
      <c r="M1497" s="7"/>
      <c r="O1497" s="18" t="str">
        <f>_xlfn.CONCAT(Table1[[#This Row],[date]]," ", Table1[[#This Row],[month]]," ",Table1[[#This Row],[year]])</f>
        <v>5 Sep 1972</v>
      </c>
      <c r="P1497">
        <f t="shared" si="49"/>
        <v>50</v>
      </c>
    </row>
    <row r="1498" spans="1:16" x14ac:dyDescent="0.3">
      <c r="A1498" s="9" t="s">
        <v>1528</v>
      </c>
      <c r="B1498" s="7">
        <v>1966</v>
      </c>
      <c r="C1498" s="7" t="s">
        <v>29</v>
      </c>
      <c r="D1498" s="7">
        <v>17</v>
      </c>
      <c r="E1498" s="7">
        <v>2</v>
      </c>
      <c r="F1498" s="21">
        <v>12643.38</v>
      </c>
      <c r="G1498" s="7" t="s">
        <v>11</v>
      </c>
      <c r="H1498" s="7" t="s">
        <v>15</v>
      </c>
      <c r="I1498" s="7" t="s">
        <v>22</v>
      </c>
      <c r="J1498">
        <f t="shared" si="48"/>
        <v>1983</v>
      </c>
      <c r="K1498" s="7"/>
      <c r="L1498" s="7"/>
      <c r="M1498" s="7"/>
      <c r="O1498" s="18" t="str">
        <f>_xlfn.CONCAT(Table1[[#This Row],[date]]," ", Table1[[#This Row],[month]]," ",Table1[[#This Row],[year]])</f>
        <v>17 Dec 1966</v>
      </c>
      <c r="P1498">
        <f t="shared" si="49"/>
        <v>56</v>
      </c>
    </row>
    <row r="1499" spans="1:16" x14ac:dyDescent="0.3">
      <c r="A1499" s="9" t="s">
        <v>1529</v>
      </c>
      <c r="B1499" s="7">
        <v>1962</v>
      </c>
      <c r="C1499" s="7" t="s">
        <v>9</v>
      </c>
      <c r="D1499" s="7">
        <v>11</v>
      </c>
      <c r="E1499" s="7">
        <v>0</v>
      </c>
      <c r="F1499" s="21">
        <v>12644.59</v>
      </c>
      <c r="G1499" s="7" t="s">
        <v>11</v>
      </c>
      <c r="H1499" s="7" t="s">
        <v>10</v>
      </c>
      <c r="I1499" s="7" t="s">
        <v>41</v>
      </c>
      <c r="J1499">
        <f t="shared" si="48"/>
        <v>1983</v>
      </c>
      <c r="K1499" s="7"/>
      <c r="L1499" s="7"/>
      <c r="M1499" s="7"/>
      <c r="O1499" s="18" t="str">
        <f>_xlfn.CONCAT(Table1[[#This Row],[date]]," ", Table1[[#This Row],[month]]," ",Table1[[#This Row],[year]])</f>
        <v>11 Jul 1962</v>
      </c>
      <c r="P1499">
        <f t="shared" si="49"/>
        <v>60</v>
      </c>
    </row>
    <row r="1500" spans="1:16" x14ac:dyDescent="0.3">
      <c r="A1500" s="9" t="s">
        <v>1530</v>
      </c>
      <c r="B1500" s="7">
        <v>1965</v>
      </c>
      <c r="C1500" s="7" t="s">
        <v>19</v>
      </c>
      <c r="D1500" s="7">
        <v>14</v>
      </c>
      <c r="E1500" s="7">
        <v>2</v>
      </c>
      <c r="F1500" s="21">
        <v>12646.21</v>
      </c>
      <c r="G1500" s="7" t="s">
        <v>11</v>
      </c>
      <c r="H1500" s="7" t="s">
        <v>10</v>
      </c>
      <c r="I1500" s="7" t="s">
        <v>41</v>
      </c>
      <c r="J1500">
        <f t="shared" si="48"/>
        <v>1983</v>
      </c>
      <c r="K1500" s="7"/>
      <c r="L1500" s="7"/>
      <c r="M1500" s="7"/>
      <c r="O1500" s="18" t="str">
        <f>_xlfn.CONCAT(Table1[[#This Row],[date]]," ", Table1[[#This Row],[month]]," ",Table1[[#This Row],[year]])</f>
        <v>14 Sep 1965</v>
      </c>
      <c r="P1500">
        <f t="shared" si="49"/>
        <v>57</v>
      </c>
    </row>
    <row r="1501" spans="1:16" x14ac:dyDescent="0.3">
      <c r="A1501" s="9" t="s">
        <v>1531</v>
      </c>
      <c r="B1501" s="7">
        <v>1962</v>
      </c>
      <c r="C1501" s="7" t="s">
        <v>34</v>
      </c>
      <c r="D1501" s="7">
        <v>27</v>
      </c>
      <c r="E1501" s="7">
        <v>0</v>
      </c>
      <c r="F1501" s="21">
        <v>12648.7</v>
      </c>
      <c r="G1501" s="7" t="s">
        <v>11</v>
      </c>
      <c r="H1501" s="7" t="s">
        <v>10</v>
      </c>
      <c r="I1501" s="7" t="s">
        <v>12</v>
      </c>
      <c r="J1501">
        <f t="shared" si="48"/>
        <v>1983</v>
      </c>
      <c r="K1501" s="7"/>
      <c r="L1501" s="7"/>
      <c r="M1501" s="7"/>
      <c r="O1501" s="18" t="str">
        <f>_xlfn.CONCAT(Table1[[#This Row],[date]]," ", Table1[[#This Row],[month]]," ",Table1[[#This Row],[year]])</f>
        <v>27 Aug 1962</v>
      </c>
      <c r="P1501">
        <f t="shared" si="49"/>
        <v>60</v>
      </c>
    </row>
    <row r="1502" spans="1:16" x14ac:dyDescent="0.3">
      <c r="A1502" s="9" t="s">
        <v>1532</v>
      </c>
      <c r="B1502" s="7">
        <v>1974</v>
      </c>
      <c r="C1502" s="7" t="s">
        <v>19</v>
      </c>
      <c r="D1502" s="7">
        <v>24</v>
      </c>
      <c r="E1502" s="7">
        <v>0</v>
      </c>
      <c r="F1502" s="21">
        <v>12697.48</v>
      </c>
      <c r="G1502" s="7" t="s">
        <v>11</v>
      </c>
      <c r="H1502" s="7" t="s">
        <v>11</v>
      </c>
      <c r="I1502" s="7" t="s">
        <v>299</v>
      </c>
      <c r="J1502">
        <f t="shared" si="48"/>
        <v>1983</v>
      </c>
      <c r="K1502" s="7"/>
      <c r="L1502" s="7"/>
      <c r="M1502" s="7"/>
      <c r="O1502" s="18" t="str">
        <f>_xlfn.CONCAT(Table1[[#This Row],[date]]," ", Table1[[#This Row],[month]]," ",Table1[[#This Row],[year]])</f>
        <v>24 Sep 1974</v>
      </c>
      <c r="P1502">
        <f t="shared" si="49"/>
        <v>48</v>
      </c>
    </row>
    <row r="1503" spans="1:16" x14ac:dyDescent="0.3">
      <c r="A1503" s="9" t="s">
        <v>1533</v>
      </c>
      <c r="B1503" s="7">
        <v>1992</v>
      </c>
      <c r="C1503" s="7" t="s">
        <v>9</v>
      </c>
      <c r="D1503" s="7">
        <v>7</v>
      </c>
      <c r="E1503" s="7">
        <v>0</v>
      </c>
      <c r="F1503" s="21">
        <v>12699.56</v>
      </c>
      <c r="G1503" s="7" t="s">
        <v>11</v>
      </c>
      <c r="H1503" s="7" t="s">
        <v>10</v>
      </c>
      <c r="I1503" s="7" t="s">
        <v>41</v>
      </c>
      <c r="J1503">
        <f t="shared" si="48"/>
        <v>1983</v>
      </c>
      <c r="K1503" s="7"/>
      <c r="L1503" s="7"/>
      <c r="M1503" s="7"/>
      <c r="O1503" s="18" t="str">
        <f>_xlfn.CONCAT(Table1[[#This Row],[date]]," ", Table1[[#This Row],[month]]," ",Table1[[#This Row],[year]])</f>
        <v>7 Jul 1992</v>
      </c>
      <c r="P1503">
        <f t="shared" si="49"/>
        <v>30</v>
      </c>
    </row>
    <row r="1504" spans="1:16" x14ac:dyDescent="0.3">
      <c r="A1504" s="9" t="s">
        <v>1534</v>
      </c>
      <c r="B1504" s="7">
        <v>1964</v>
      </c>
      <c r="C1504" s="7" t="s">
        <v>14</v>
      </c>
      <c r="D1504" s="7">
        <v>28</v>
      </c>
      <c r="E1504" s="7">
        <v>0</v>
      </c>
      <c r="F1504" s="21">
        <v>12700.63</v>
      </c>
      <c r="G1504" s="7" t="s">
        <v>11</v>
      </c>
      <c r="H1504" s="7" t="s">
        <v>11</v>
      </c>
      <c r="I1504" s="7" t="s">
        <v>41</v>
      </c>
      <c r="J1504">
        <f t="shared" si="48"/>
        <v>1983</v>
      </c>
      <c r="K1504" s="7"/>
      <c r="L1504" s="7"/>
      <c r="M1504" s="7"/>
      <c r="O1504" s="18" t="str">
        <f>_xlfn.CONCAT(Table1[[#This Row],[date]]," ", Table1[[#This Row],[month]]," ",Table1[[#This Row],[year]])</f>
        <v>28 Nov 1964</v>
      </c>
      <c r="P1504">
        <f t="shared" si="49"/>
        <v>58</v>
      </c>
    </row>
    <row r="1505" spans="1:16" x14ac:dyDescent="0.3">
      <c r="A1505" s="9" t="s">
        <v>1535</v>
      </c>
      <c r="B1505" s="7">
        <v>1970</v>
      </c>
      <c r="C1505" s="7" t="s">
        <v>9</v>
      </c>
      <c r="D1505" s="7">
        <v>8</v>
      </c>
      <c r="E1505" s="7">
        <v>0</v>
      </c>
      <c r="F1505" s="21">
        <v>12713</v>
      </c>
      <c r="G1505" s="7" t="s">
        <v>11</v>
      </c>
      <c r="H1505" s="7" t="s">
        <v>15</v>
      </c>
      <c r="I1505" s="7" t="s">
        <v>41</v>
      </c>
      <c r="J1505">
        <f t="shared" si="48"/>
        <v>1983</v>
      </c>
      <c r="K1505" s="7"/>
      <c r="L1505" s="7"/>
      <c r="M1505" s="7"/>
      <c r="O1505" s="18" t="str">
        <f>_xlfn.CONCAT(Table1[[#This Row],[date]]," ", Table1[[#This Row],[month]]," ",Table1[[#This Row],[year]])</f>
        <v>8 Jul 1970</v>
      </c>
      <c r="P1505">
        <f t="shared" si="49"/>
        <v>52</v>
      </c>
    </row>
    <row r="1506" spans="1:16" x14ac:dyDescent="0.3">
      <c r="A1506" s="9" t="s">
        <v>1536</v>
      </c>
      <c r="B1506" s="7">
        <v>1988</v>
      </c>
      <c r="C1506" s="7" t="s">
        <v>9</v>
      </c>
      <c r="D1506" s="7">
        <v>17</v>
      </c>
      <c r="E1506" s="7">
        <v>3</v>
      </c>
      <c r="F1506" s="21">
        <v>12718.21</v>
      </c>
      <c r="G1506" s="7" t="s">
        <v>11</v>
      </c>
      <c r="H1506" s="7" t="s">
        <v>15</v>
      </c>
      <c r="I1506" s="7" t="s">
        <v>534</v>
      </c>
      <c r="J1506">
        <f t="shared" si="48"/>
        <v>1983</v>
      </c>
      <c r="K1506" s="7"/>
      <c r="L1506" s="7"/>
      <c r="M1506" s="7"/>
      <c r="O1506" s="18" t="str">
        <f>_xlfn.CONCAT(Table1[[#This Row],[date]]," ", Table1[[#This Row],[month]]," ",Table1[[#This Row],[year]])</f>
        <v>17 Jul 1988</v>
      </c>
      <c r="P1506">
        <f t="shared" si="49"/>
        <v>34</v>
      </c>
    </row>
    <row r="1507" spans="1:16" x14ac:dyDescent="0.3">
      <c r="A1507" s="9" t="s">
        <v>1537</v>
      </c>
      <c r="B1507" s="7">
        <v>1962</v>
      </c>
      <c r="C1507" s="7" t="s">
        <v>19</v>
      </c>
      <c r="D1507" s="7">
        <v>2</v>
      </c>
      <c r="E1507" s="7">
        <v>0</v>
      </c>
      <c r="F1507" s="21">
        <v>12731</v>
      </c>
      <c r="G1507" s="7" t="s">
        <v>11</v>
      </c>
      <c r="H1507" s="7" t="s">
        <v>11</v>
      </c>
      <c r="I1507" s="7" t="s">
        <v>167</v>
      </c>
      <c r="J1507">
        <f t="shared" si="48"/>
        <v>1983</v>
      </c>
      <c r="K1507" s="7"/>
      <c r="L1507" s="7"/>
      <c r="M1507" s="7"/>
      <c r="O1507" s="18" t="str">
        <f>_xlfn.CONCAT(Table1[[#This Row],[date]]," ", Table1[[#This Row],[month]]," ",Table1[[#This Row],[year]])</f>
        <v>2 Sep 1962</v>
      </c>
      <c r="P1507">
        <f t="shared" si="49"/>
        <v>60</v>
      </c>
    </row>
    <row r="1508" spans="1:16" x14ac:dyDescent="0.3">
      <c r="A1508" s="9" t="s">
        <v>1538</v>
      </c>
      <c r="B1508" s="7">
        <v>1962</v>
      </c>
      <c r="C1508" s="7" t="s">
        <v>36</v>
      </c>
      <c r="D1508" s="7">
        <v>1</v>
      </c>
      <c r="E1508" s="7">
        <v>0</v>
      </c>
      <c r="F1508" s="21">
        <v>12741.17</v>
      </c>
      <c r="G1508" s="7" t="s">
        <v>11</v>
      </c>
      <c r="H1508" s="7" t="s">
        <v>15</v>
      </c>
      <c r="I1508" s="7" t="s">
        <v>355</v>
      </c>
      <c r="J1508">
        <f t="shared" si="48"/>
        <v>1983</v>
      </c>
      <c r="K1508" s="7"/>
      <c r="L1508" s="7"/>
      <c r="M1508" s="7"/>
      <c r="O1508" s="18" t="str">
        <f>_xlfn.CONCAT(Table1[[#This Row],[date]]," ", Table1[[#This Row],[month]]," ",Table1[[#This Row],[year]])</f>
        <v>1 Oct 1962</v>
      </c>
      <c r="P1508">
        <f t="shared" si="49"/>
        <v>60</v>
      </c>
    </row>
    <row r="1509" spans="1:16" x14ac:dyDescent="0.3">
      <c r="A1509" s="9" t="s">
        <v>1539</v>
      </c>
      <c r="B1509" s="7">
        <v>1975</v>
      </c>
      <c r="C1509" s="7" t="s">
        <v>19</v>
      </c>
      <c r="D1509" s="7">
        <v>25</v>
      </c>
      <c r="E1509" s="7">
        <v>1</v>
      </c>
      <c r="F1509" s="21">
        <v>12770.27</v>
      </c>
      <c r="G1509" s="7" t="s">
        <v>11</v>
      </c>
      <c r="H1509" s="7" t="s">
        <v>11</v>
      </c>
      <c r="I1509" s="7" t="s">
        <v>299</v>
      </c>
      <c r="J1509">
        <f t="shared" si="48"/>
        <v>1983</v>
      </c>
      <c r="K1509" s="7"/>
      <c r="L1509" s="7"/>
      <c r="M1509" s="7"/>
      <c r="O1509" s="18" t="str">
        <f>_xlfn.CONCAT(Table1[[#This Row],[date]]," ", Table1[[#This Row],[month]]," ",Table1[[#This Row],[year]])</f>
        <v>25 Sep 1975</v>
      </c>
      <c r="P1509">
        <f t="shared" si="49"/>
        <v>47</v>
      </c>
    </row>
    <row r="1510" spans="1:16" x14ac:dyDescent="0.3">
      <c r="A1510" s="9" t="s">
        <v>1540</v>
      </c>
      <c r="B1510" s="7">
        <v>1972</v>
      </c>
      <c r="C1510" s="7" t="s">
        <v>36</v>
      </c>
      <c r="D1510" s="7">
        <v>7</v>
      </c>
      <c r="E1510" s="7">
        <v>0</v>
      </c>
      <c r="F1510" s="21">
        <v>12776.05</v>
      </c>
      <c r="G1510" s="7" t="s">
        <v>11</v>
      </c>
      <c r="H1510" s="7" t="s">
        <v>11</v>
      </c>
      <c r="I1510" s="7" t="s">
        <v>534</v>
      </c>
      <c r="J1510">
        <f t="shared" si="48"/>
        <v>1983</v>
      </c>
      <c r="K1510" s="7"/>
      <c r="L1510" s="7"/>
      <c r="M1510" s="7"/>
      <c r="O1510" s="18" t="str">
        <f>_xlfn.CONCAT(Table1[[#This Row],[date]]," ", Table1[[#This Row],[month]]," ",Table1[[#This Row],[year]])</f>
        <v>7 Oct 1972</v>
      </c>
      <c r="P1510">
        <f t="shared" si="49"/>
        <v>50</v>
      </c>
    </row>
    <row r="1511" spans="1:16" x14ac:dyDescent="0.3">
      <c r="A1511" s="9" t="s">
        <v>1541</v>
      </c>
      <c r="B1511" s="7">
        <v>1963</v>
      </c>
      <c r="C1511" s="7" t="s">
        <v>29</v>
      </c>
      <c r="D1511" s="7">
        <v>5</v>
      </c>
      <c r="E1511" s="7">
        <v>0</v>
      </c>
      <c r="F1511" s="21">
        <v>12788.03</v>
      </c>
      <c r="G1511" s="7" t="s">
        <v>11</v>
      </c>
      <c r="H1511" s="7" t="s">
        <v>11</v>
      </c>
      <c r="I1511" s="7" t="s">
        <v>199</v>
      </c>
      <c r="J1511">
        <f t="shared" si="48"/>
        <v>1983</v>
      </c>
      <c r="K1511" s="7"/>
      <c r="L1511" s="7"/>
      <c r="M1511" s="7"/>
      <c r="O1511" s="18" t="str">
        <f>_xlfn.CONCAT(Table1[[#This Row],[date]]," ", Table1[[#This Row],[month]]," ",Table1[[#This Row],[year]])</f>
        <v>5 Dec 1963</v>
      </c>
      <c r="P1511">
        <f t="shared" si="49"/>
        <v>59</v>
      </c>
    </row>
    <row r="1512" spans="1:16" x14ac:dyDescent="0.3">
      <c r="A1512" s="9" t="s">
        <v>1542</v>
      </c>
      <c r="B1512" s="7">
        <v>1983</v>
      </c>
      <c r="C1512" s="7" t="s">
        <v>36</v>
      </c>
      <c r="D1512" s="7">
        <v>29</v>
      </c>
      <c r="E1512" s="7">
        <v>3</v>
      </c>
      <c r="F1512" s="21">
        <v>12788.18</v>
      </c>
      <c r="G1512" s="7" t="s">
        <v>11</v>
      </c>
      <c r="H1512" s="7" t="s">
        <v>15</v>
      </c>
      <c r="I1512" s="7" t="s">
        <v>534</v>
      </c>
      <c r="J1512">
        <f t="shared" si="48"/>
        <v>1983</v>
      </c>
      <c r="K1512" s="7"/>
      <c r="L1512" s="7"/>
      <c r="M1512" s="7"/>
      <c r="O1512" s="18" t="str">
        <f>_xlfn.CONCAT(Table1[[#This Row],[date]]," ", Table1[[#This Row],[month]]," ",Table1[[#This Row],[year]])</f>
        <v>29 Oct 1983</v>
      </c>
      <c r="P1512">
        <f t="shared" si="49"/>
        <v>39</v>
      </c>
    </row>
    <row r="1513" spans="1:16" x14ac:dyDescent="0.3">
      <c r="A1513" s="9" t="s">
        <v>1543</v>
      </c>
      <c r="B1513" s="7">
        <v>1978</v>
      </c>
      <c r="C1513" s="7" t="s">
        <v>9</v>
      </c>
      <c r="D1513" s="7">
        <v>24</v>
      </c>
      <c r="E1513" s="7">
        <v>0</v>
      </c>
      <c r="F1513" s="21">
        <v>12797.21</v>
      </c>
      <c r="G1513" s="7" t="s">
        <v>11</v>
      </c>
      <c r="H1513" s="7" t="s">
        <v>15</v>
      </c>
      <c r="I1513" s="7" t="s">
        <v>246</v>
      </c>
      <c r="J1513">
        <f t="shared" si="48"/>
        <v>1983</v>
      </c>
      <c r="K1513" s="7"/>
      <c r="L1513" s="7"/>
      <c r="M1513" s="7"/>
      <c r="O1513" s="18" t="str">
        <f>_xlfn.CONCAT(Table1[[#This Row],[date]]," ", Table1[[#This Row],[month]]," ",Table1[[#This Row],[year]])</f>
        <v>24 Jul 1978</v>
      </c>
      <c r="P1513">
        <f t="shared" si="49"/>
        <v>44</v>
      </c>
    </row>
    <row r="1514" spans="1:16" x14ac:dyDescent="0.3">
      <c r="A1514" s="9" t="s">
        <v>1544</v>
      </c>
      <c r="B1514" s="7">
        <v>1963</v>
      </c>
      <c r="C1514" s="7" t="s">
        <v>9</v>
      </c>
      <c r="D1514" s="7">
        <v>20</v>
      </c>
      <c r="E1514" s="7">
        <v>0</v>
      </c>
      <c r="F1514" s="21">
        <v>12815.44</v>
      </c>
      <c r="G1514" s="7" t="s">
        <v>11</v>
      </c>
      <c r="H1514" s="7" t="s">
        <v>11</v>
      </c>
      <c r="I1514" s="7" t="s">
        <v>246</v>
      </c>
      <c r="J1514">
        <f t="shared" si="48"/>
        <v>1983</v>
      </c>
      <c r="K1514" s="7"/>
      <c r="L1514" s="7"/>
      <c r="M1514" s="7"/>
      <c r="O1514" s="18" t="str">
        <f>_xlfn.CONCAT(Table1[[#This Row],[date]]," ", Table1[[#This Row],[month]]," ",Table1[[#This Row],[year]])</f>
        <v>20 Jul 1963</v>
      </c>
      <c r="P1514">
        <f t="shared" si="49"/>
        <v>59</v>
      </c>
    </row>
    <row r="1515" spans="1:16" x14ac:dyDescent="0.3">
      <c r="A1515" s="9" t="s">
        <v>1545</v>
      </c>
      <c r="B1515" s="7">
        <v>1967</v>
      </c>
      <c r="C1515" s="7" t="s">
        <v>19</v>
      </c>
      <c r="D1515" s="7">
        <v>25</v>
      </c>
      <c r="E1515" s="7">
        <v>0</v>
      </c>
      <c r="F1515" s="21">
        <v>12823.25</v>
      </c>
      <c r="G1515" s="7" t="s">
        <v>11</v>
      </c>
      <c r="H1515" s="7" t="s">
        <v>11</v>
      </c>
      <c r="I1515" s="7" t="s">
        <v>299</v>
      </c>
      <c r="J1515">
        <f t="shared" si="48"/>
        <v>1983</v>
      </c>
      <c r="K1515" s="7"/>
      <c r="L1515" s="7"/>
      <c r="M1515" s="7"/>
      <c r="O1515" s="18" t="str">
        <f>_xlfn.CONCAT(Table1[[#This Row],[date]]," ", Table1[[#This Row],[month]]," ",Table1[[#This Row],[year]])</f>
        <v>25 Sep 1967</v>
      </c>
      <c r="P1515">
        <f t="shared" si="49"/>
        <v>55</v>
      </c>
    </row>
    <row r="1516" spans="1:16" x14ac:dyDescent="0.3">
      <c r="A1516" s="9" t="s">
        <v>1546</v>
      </c>
      <c r="B1516" s="7">
        <v>2004</v>
      </c>
      <c r="C1516" s="7" t="s">
        <v>14</v>
      </c>
      <c r="D1516" s="7">
        <v>9</v>
      </c>
      <c r="E1516" s="7">
        <v>2</v>
      </c>
      <c r="F1516" s="21">
        <v>12829.46</v>
      </c>
      <c r="G1516" s="7" t="s">
        <v>11</v>
      </c>
      <c r="H1516" s="7" t="s">
        <v>11</v>
      </c>
      <c r="I1516" s="7" t="s">
        <v>167</v>
      </c>
      <c r="J1516">
        <f t="shared" si="48"/>
        <v>1983</v>
      </c>
      <c r="K1516" s="7"/>
      <c r="L1516" s="7"/>
      <c r="M1516" s="7"/>
      <c r="O1516" s="18" t="str">
        <f>_xlfn.CONCAT(Table1[[#This Row],[date]]," ", Table1[[#This Row],[month]]," ",Table1[[#This Row],[year]])</f>
        <v>9 Nov 2004</v>
      </c>
      <c r="P1516">
        <f t="shared" si="49"/>
        <v>18</v>
      </c>
    </row>
    <row r="1517" spans="1:16" x14ac:dyDescent="0.3">
      <c r="A1517" s="9" t="s">
        <v>1547</v>
      </c>
      <c r="B1517" s="7">
        <v>1993</v>
      </c>
      <c r="C1517" s="7" t="s">
        <v>19</v>
      </c>
      <c r="D1517" s="7">
        <v>27</v>
      </c>
      <c r="E1517" s="7">
        <v>0</v>
      </c>
      <c r="F1517" s="21">
        <v>12847.24</v>
      </c>
      <c r="G1517" s="7" t="s">
        <v>11</v>
      </c>
      <c r="H1517" s="7" t="s">
        <v>10</v>
      </c>
      <c r="I1517" s="7" t="s">
        <v>22</v>
      </c>
      <c r="J1517">
        <f t="shared" si="48"/>
        <v>1983</v>
      </c>
      <c r="K1517" s="7"/>
      <c r="L1517" s="7"/>
      <c r="M1517" s="7"/>
      <c r="O1517" s="18" t="str">
        <f>_xlfn.CONCAT(Table1[[#This Row],[date]]," ", Table1[[#This Row],[month]]," ",Table1[[#This Row],[year]])</f>
        <v>27 Sep 1993</v>
      </c>
      <c r="P1517">
        <f t="shared" si="49"/>
        <v>29</v>
      </c>
    </row>
    <row r="1518" spans="1:16" x14ac:dyDescent="0.3">
      <c r="A1518" s="9" t="s">
        <v>1548</v>
      </c>
      <c r="B1518" s="7">
        <v>1973</v>
      </c>
      <c r="C1518" s="7" t="s">
        <v>19</v>
      </c>
      <c r="D1518" s="7">
        <v>22</v>
      </c>
      <c r="E1518" s="7">
        <v>0</v>
      </c>
      <c r="F1518" s="21">
        <v>12852.37</v>
      </c>
      <c r="G1518" s="7" t="s">
        <v>11</v>
      </c>
      <c r="H1518" s="7" t="s">
        <v>15</v>
      </c>
      <c r="I1518" s="7" t="s">
        <v>22</v>
      </c>
      <c r="J1518">
        <f t="shared" si="48"/>
        <v>1983</v>
      </c>
      <c r="K1518" s="7"/>
      <c r="L1518" s="7"/>
      <c r="M1518" s="7"/>
      <c r="O1518" s="18" t="str">
        <f>_xlfn.CONCAT(Table1[[#This Row],[date]]," ", Table1[[#This Row],[month]]," ",Table1[[#This Row],[year]])</f>
        <v>22 Sep 1973</v>
      </c>
      <c r="P1518">
        <f t="shared" si="49"/>
        <v>49</v>
      </c>
    </row>
    <row r="1519" spans="1:16" x14ac:dyDescent="0.3">
      <c r="A1519" s="9" t="s">
        <v>1549</v>
      </c>
      <c r="B1519" s="7">
        <v>1963</v>
      </c>
      <c r="C1519" s="7" t="s">
        <v>19</v>
      </c>
      <c r="D1519" s="7">
        <v>27</v>
      </c>
      <c r="E1519" s="7">
        <v>0</v>
      </c>
      <c r="F1519" s="21">
        <v>12856.84</v>
      </c>
      <c r="G1519" s="7" t="s">
        <v>11</v>
      </c>
      <c r="H1519" s="7" t="s">
        <v>11</v>
      </c>
      <c r="I1519" s="7" t="s">
        <v>299</v>
      </c>
      <c r="J1519">
        <f t="shared" si="48"/>
        <v>1983</v>
      </c>
      <c r="K1519" s="7"/>
      <c r="L1519" s="7"/>
      <c r="M1519" s="7"/>
      <c r="O1519" s="18" t="str">
        <f>_xlfn.CONCAT(Table1[[#This Row],[date]]," ", Table1[[#This Row],[month]]," ",Table1[[#This Row],[year]])</f>
        <v>27 Sep 1963</v>
      </c>
      <c r="P1519">
        <f t="shared" si="49"/>
        <v>59</v>
      </c>
    </row>
    <row r="1520" spans="1:16" x14ac:dyDescent="0.3">
      <c r="A1520" s="9" t="s">
        <v>1550</v>
      </c>
      <c r="B1520" s="7">
        <v>1984</v>
      </c>
      <c r="C1520" s="7" t="s">
        <v>34</v>
      </c>
      <c r="D1520" s="7">
        <v>6</v>
      </c>
      <c r="E1520" s="7">
        <v>3</v>
      </c>
      <c r="F1520" s="21">
        <v>12870.31</v>
      </c>
      <c r="G1520" s="7" t="s">
        <v>11</v>
      </c>
      <c r="H1520" s="7" t="s">
        <v>11</v>
      </c>
      <c r="I1520" s="7" t="s">
        <v>22</v>
      </c>
      <c r="J1520">
        <f t="shared" si="48"/>
        <v>1983</v>
      </c>
      <c r="K1520" s="7"/>
      <c r="L1520" s="7"/>
      <c r="M1520" s="7"/>
      <c r="O1520" s="18" t="str">
        <f>_xlfn.CONCAT(Table1[[#This Row],[date]]," ", Table1[[#This Row],[month]]," ",Table1[[#This Row],[year]])</f>
        <v>6 Aug 1984</v>
      </c>
      <c r="P1520">
        <f t="shared" si="49"/>
        <v>38</v>
      </c>
    </row>
    <row r="1521" spans="1:16" x14ac:dyDescent="0.3">
      <c r="A1521" s="9" t="s">
        <v>1551</v>
      </c>
      <c r="B1521" s="7">
        <v>2004</v>
      </c>
      <c r="C1521" s="7" t="s">
        <v>9</v>
      </c>
      <c r="D1521" s="7">
        <v>9</v>
      </c>
      <c r="E1521" s="7">
        <v>0</v>
      </c>
      <c r="F1521" s="21">
        <v>12890.06</v>
      </c>
      <c r="G1521" s="7" t="s">
        <v>11</v>
      </c>
      <c r="H1521" s="7" t="s">
        <v>15</v>
      </c>
      <c r="I1521" s="7" t="s">
        <v>165</v>
      </c>
      <c r="J1521">
        <f t="shared" si="48"/>
        <v>1983</v>
      </c>
      <c r="K1521" s="7"/>
      <c r="L1521" s="7"/>
      <c r="M1521" s="7"/>
      <c r="O1521" s="18" t="str">
        <f>_xlfn.CONCAT(Table1[[#This Row],[date]]," ", Table1[[#This Row],[month]]," ",Table1[[#This Row],[year]])</f>
        <v>9 Jul 2004</v>
      </c>
      <c r="P1521">
        <f t="shared" si="49"/>
        <v>18</v>
      </c>
    </row>
    <row r="1522" spans="1:16" x14ac:dyDescent="0.3">
      <c r="A1522" s="9" t="s">
        <v>1552</v>
      </c>
      <c r="B1522" s="7">
        <v>1963</v>
      </c>
      <c r="C1522" s="7" t="s">
        <v>34</v>
      </c>
      <c r="D1522" s="7">
        <v>16</v>
      </c>
      <c r="E1522" s="7">
        <v>1</v>
      </c>
      <c r="F1522" s="21">
        <v>12913.99</v>
      </c>
      <c r="G1522" s="7" t="s">
        <v>11</v>
      </c>
      <c r="H1522" s="7" t="s">
        <v>10</v>
      </c>
      <c r="I1522" s="7" t="s">
        <v>167</v>
      </c>
      <c r="J1522">
        <f t="shared" si="48"/>
        <v>1983</v>
      </c>
      <c r="K1522" s="7"/>
      <c r="L1522" s="7"/>
      <c r="M1522" s="7"/>
      <c r="O1522" s="18" t="str">
        <f>_xlfn.CONCAT(Table1[[#This Row],[date]]," ", Table1[[#This Row],[month]]," ",Table1[[#This Row],[year]])</f>
        <v>16 Aug 1963</v>
      </c>
      <c r="P1522">
        <f t="shared" si="49"/>
        <v>59</v>
      </c>
    </row>
    <row r="1523" spans="1:16" x14ac:dyDescent="0.3">
      <c r="A1523" s="9" t="s">
        <v>1553</v>
      </c>
      <c r="B1523" s="7">
        <v>1963</v>
      </c>
      <c r="C1523" s="7" t="s">
        <v>19</v>
      </c>
      <c r="D1523" s="7">
        <v>1</v>
      </c>
      <c r="E1523" s="7">
        <v>2</v>
      </c>
      <c r="F1523" s="21">
        <v>12925.89</v>
      </c>
      <c r="G1523" s="7" t="s">
        <v>11</v>
      </c>
      <c r="H1523" s="7" t="s">
        <v>10</v>
      </c>
      <c r="I1523" s="7" t="s">
        <v>12</v>
      </c>
      <c r="J1523">
        <f t="shared" si="48"/>
        <v>1983</v>
      </c>
      <c r="K1523" s="7"/>
      <c r="L1523" s="7"/>
      <c r="M1523" s="7"/>
      <c r="O1523" s="18" t="str">
        <f>_xlfn.CONCAT(Table1[[#This Row],[date]]," ", Table1[[#This Row],[month]]," ",Table1[[#This Row],[year]])</f>
        <v>1 Sep 1963</v>
      </c>
      <c r="P1523">
        <f t="shared" si="49"/>
        <v>59</v>
      </c>
    </row>
    <row r="1524" spans="1:16" x14ac:dyDescent="0.3">
      <c r="A1524" s="9" t="s">
        <v>1554</v>
      </c>
      <c r="B1524" s="7">
        <v>1963</v>
      </c>
      <c r="C1524" s="7" t="s">
        <v>34</v>
      </c>
      <c r="D1524" s="7">
        <v>14</v>
      </c>
      <c r="E1524" s="7">
        <v>2</v>
      </c>
      <c r="F1524" s="21">
        <v>12928.79</v>
      </c>
      <c r="G1524" s="7" t="s">
        <v>11</v>
      </c>
      <c r="H1524" s="7" t="s">
        <v>10</v>
      </c>
      <c r="I1524" s="7" t="s">
        <v>12</v>
      </c>
      <c r="J1524">
        <f t="shared" si="48"/>
        <v>1983</v>
      </c>
      <c r="K1524" s="7"/>
      <c r="L1524" s="7"/>
      <c r="M1524" s="7"/>
      <c r="O1524" s="18" t="str">
        <f>_xlfn.CONCAT(Table1[[#This Row],[date]]," ", Table1[[#This Row],[month]]," ",Table1[[#This Row],[year]])</f>
        <v>14 Aug 1963</v>
      </c>
      <c r="P1524">
        <f t="shared" si="49"/>
        <v>59</v>
      </c>
    </row>
    <row r="1525" spans="1:16" x14ac:dyDescent="0.3">
      <c r="A1525" s="9" t="s">
        <v>1555</v>
      </c>
      <c r="B1525" s="7">
        <v>1966</v>
      </c>
      <c r="C1525" s="7" t="s">
        <v>29</v>
      </c>
      <c r="D1525" s="7">
        <v>22</v>
      </c>
      <c r="E1525" s="7">
        <v>4</v>
      </c>
      <c r="F1525" s="21">
        <v>12949.16</v>
      </c>
      <c r="G1525" s="7" t="s">
        <v>11</v>
      </c>
      <c r="H1525" s="7" t="s">
        <v>11</v>
      </c>
      <c r="I1525" s="7" t="s">
        <v>12</v>
      </c>
      <c r="J1525">
        <f t="shared" si="48"/>
        <v>1983</v>
      </c>
      <c r="K1525" s="7"/>
      <c r="L1525" s="7"/>
      <c r="M1525" s="7"/>
      <c r="O1525" s="18" t="str">
        <f>_xlfn.CONCAT(Table1[[#This Row],[date]]," ", Table1[[#This Row],[month]]," ",Table1[[#This Row],[year]])</f>
        <v>22 Dec 1966</v>
      </c>
      <c r="P1525">
        <f t="shared" si="49"/>
        <v>56</v>
      </c>
    </row>
    <row r="1526" spans="1:16" x14ac:dyDescent="0.3">
      <c r="A1526" s="9" t="s">
        <v>1556</v>
      </c>
      <c r="B1526" s="7">
        <v>1961</v>
      </c>
      <c r="C1526" s="7" t="s">
        <v>34</v>
      </c>
      <c r="D1526" s="7">
        <v>20</v>
      </c>
      <c r="E1526" s="7">
        <v>0</v>
      </c>
      <c r="F1526" s="21">
        <v>12950.07</v>
      </c>
      <c r="G1526" s="7" t="s">
        <v>11</v>
      </c>
      <c r="H1526" s="7" t="s">
        <v>15</v>
      </c>
      <c r="I1526" s="7" t="s">
        <v>22</v>
      </c>
      <c r="J1526">
        <f t="shared" si="48"/>
        <v>1983</v>
      </c>
      <c r="K1526" s="7"/>
      <c r="L1526" s="7"/>
      <c r="M1526" s="7"/>
      <c r="O1526" s="18" t="str">
        <f>_xlfn.CONCAT(Table1[[#This Row],[date]]," ", Table1[[#This Row],[month]]," ",Table1[[#This Row],[year]])</f>
        <v>20 Aug 1961</v>
      </c>
      <c r="P1526">
        <f t="shared" si="49"/>
        <v>61</v>
      </c>
    </row>
    <row r="1527" spans="1:16" x14ac:dyDescent="0.3">
      <c r="A1527" s="9" t="s">
        <v>1557</v>
      </c>
      <c r="B1527" s="7">
        <v>1960</v>
      </c>
      <c r="C1527" s="7" t="s">
        <v>14</v>
      </c>
      <c r="D1527" s="7">
        <v>4</v>
      </c>
      <c r="E1527" s="7">
        <v>0</v>
      </c>
      <c r="F1527" s="21">
        <v>12957.12</v>
      </c>
      <c r="G1527" s="7" t="s">
        <v>11</v>
      </c>
      <c r="H1527" s="7" t="s">
        <v>15</v>
      </c>
      <c r="I1527" s="7" t="s">
        <v>41</v>
      </c>
      <c r="J1527">
        <f t="shared" si="48"/>
        <v>1983</v>
      </c>
      <c r="K1527" s="7"/>
      <c r="L1527" s="7"/>
      <c r="M1527" s="7"/>
      <c r="O1527" s="18" t="str">
        <f>_xlfn.CONCAT(Table1[[#This Row],[date]]," ", Table1[[#This Row],[month]]," ",Table1[[#This Row],[year]])</f>
        <v>4 Nov 1960</v>
      </c>
      <c r="P1527">
        <f t="shared" si="49"/>
        <v>62</v>
      </c>
    </row>
    <row r="1528" spans="1:16" x14ac:dyDescent="0.3">
      <c r="A1528" s="9" t="s">
        <v>1558</v>
      </c>
      <c r="B1528" s="7">
        <v>1960</v>
      </c>
      <c r="C1528" s="7" t="s">
        <v>17</v>
      </c>
      <c r="D1528" s="7">
        <v>22</v>
      </c>
      <c r="E1528" s="7">
        <v>0</v>
      </c>
      <c r="F1528" s="21">
        <v>12979.36</v>
      </c>
      <c r="G1528" s="7" t="s">
        <v>11</v>
      </c>
      <c r="H1528" s="7" t="s">
        <v>15</v>
      </c>
      <c r="I1528" s="7" t="s">
        <v>41</v>
      </c>
      <c r="J1528">
        <f t="shared" si="48"/>
        <v>1983</v>
      </c>
      <c r="K1528" s="7"/>
      <c r="L1528" s="7"/>
      <c r="M1528" s="7"/>
      <c r="O1528" s="18" t="str">
        <f>_xlfn.CONCAT(Table1[[#This Row],[date]]," ", Table1[[#This Row],[month]]," ",Table1[[#This Row],[year]])</f>
        <v>22 Jun 1960</v>
      </c>
      <c r="P1528">
        <f t="shared" si="49"/>
        <v>62</v>
      </c>
    </row>
    <row r="1529" spans="1:16" x14ac:dyDescent="0.3">
      <c r="A1529" s="9" t="s">
        <v>1559</v>
      </c>
      <c r="B1529" s="7">
        <v>1960</v>
      </c>
      <c r="C1529" s="7" t="s">
        <v>19</v>
      </c>
      <c r="D1529" s="7">
        <v>23</v>
      </c>
      <c r="E1529" s="7">
        <v>0</v>
      </c>
      <c r="F1529" s="21">
        <v>12981.35</v>
      </c>
      <c r="G1529" s="7" t="s">
        <v>11</v>
      </c>
      <c r="H1529" s="7" t="s">
        <v>11</v>
      </c>
      <c r="I1529" s="7" t="s">
        <v>12</v>
      </c>
      <c r="J1529">
        <f t="shared" si="48"/>
        <v>1983</v>
      </c>
      <c r="K1529" s="7"/>
      <c r="L1529" s="7"/>
      <c r="M1529" s="7"/>
      <c r="O1529" s="18" t="str">
        <f>_xlfn.CONCAT(Table1[[#This Row],[date]]," ", Table1[[#This Row],[month]]," ",Table1[[#This Row],[year]])</f>
        <v>23 Sep 1960</v>
      </c>
      <c r="P1529">
        <f t="shared" si="49"/>
        <v>62</v>
      </c>
    </row>
    <row r="1530" spans="1:16" x14ac:dyDescent="0.3">
      <c r="A1530" s="9" t="s">
        <v>1560</v>
      </c>
      <c r="B1530" s="7">
        <v>1960</v>
      </c>
      <c r="C1530" s="7" t="s">
        <v>14</v>
      </c>
      <c r="D1530" s="7">
        <v>28</v>
      </c>
      <c r="E1530" s="7">
        <v>0</v>
      </c>
      <c r="F1530" s="21">
        <v>12982.87</v>
      </c>
      <c r="G1530" s="7" t="s">
        <v>11</v>
      </c>
      <c r="H1530" s="7" t="s">
        <v>15</v>
      </c>
      <c r="I1530" s="7" t="s">
        <v>12</v>
      </c>
      <c r="J1530">
        <f t="shared" si="48"/>
        <v>1983</v>
      </c>
      <c r="K1530" s="7"/>
      <c r="L1530" s="7"/>
      <c r="M1530" s="7"/>
      <c r="O1530" s="18" t="str">
        <f>_xlfn.CONCAT(Table1[[#This Row],[date]]," ", Table1[[#This Row],[month]]," ",Table1[[#This Row],[year]])</f>
        <v>28 Nov 1960</v>
      </c>
      <c r="P1530">
        <f t="shared" si="49"/>
        <v>62</v>
      </c>
    </row>
    <row r="1531" spans="1:16" x14ac:dyDescent="0.3">
      <c r="A1531" s="9" t="s">
        <v>1561</v>
      </c>
      <c r="B1531" s="7">
        <v>1979</v>
      </c>
      <c r="C1531" s="7" t="s">
        <v>14</v>
      </c>
      <c r="D1531" s="7">
        <v>27</v>
      </c>
      <c r="E1531" s="7">
        <v>2</v>
      </c>
      <c r="F1531" s="21">
        <v>12994.12</v>
      </c>
      <c r="G1531" s="7" t="s">
        <v>11</v>
      </c>
      <c r="H1531" s="7" t="s">
        <v>10</v>
      </c>
      <c r="I1531" s="7" t="s">
        <v>534</v>
      </c>
      <c r="J1531">
        <f t="shared" si="48"/>
        <v>1983</v>
      </c>
      <c r="K1531" s="7"/>
      <c r="L1531" s="7"/>
      <c r="M1531" s="7"/>
      <c r="O1531" s="18" t="str">
        <f>_xlfn.CONCAT(Table1[[#This Row],[date]]," ", Table1[[#This Row],[month]]," ",Table1[[#This Row],[year]])</f>
        <v>27 Nov 1979</v>
      </c>
      <c r="P1531">
        <f t="shared" si="49"/>
        <v>43</v>
      </c>
    </row>
    <row r="1532" spans="1:16" x14ac:dyDescent="0.3">
      <c r="A1532" s="9" t="s">
        <v>1562</v>
      </c>
      <c r="B1532" s="7">
        <v>1981</v>
      </c>
      <c r="C1532" s="7" t="s">
        <v>36</v>
      </c>
      <c r="D1532" s="7">
        <v>30</v>
      </c>
      <c r="E1532" s="7">
        <v>1</v>
      </c>
      <c r="F1532" s="21">
        <v>13002.91</v>
      </c>
      <c r="G1532" s="7" t="s">
        <v>11</v>
      </c>
      <c r="H1532" s="7" t="s">
        <v>15</v>
      </c>
      <c r="I1532" s="7" t="s">
        <v>22</v>
      </c>
      <c r="J1532">
        <f t="shared" si="48"/>
        <v>1983</v>
      </c>
      <c r="K1532" s="7"/>
      <c r="L1532" s="7"/>
      <c r="M1532" s="7"/>
      <c r="O1532" s="18" t="str">
        <f>_xlfn.CONCAT(Table1[[#This Row],[date]]," ", Table1[[#This Row],[month]]," ",Table1[[#This Row],[year]])</f>
        <v>30 Oct 1981</v>
      </c>
      <c r="P1532">
        <f t="shared" si="49"/>
        <v>41</v>
      </c>
    </row>
    <row r="1533" spans="1:16" x14ac:dyDescent="0.3">
      <c r="A1533" s="9" t="s">
        <v>1563</v>
      </c>
      <c r="B1533" s="7">
        <v>1962</v>
      </c>
      <c r="C1533" s="7" t="s">
        <v>17</v>
      </c>
      <c r="D1533" s="7">
        <v>24</v>
      </c>
      <c r="E1533" s="7">
        <v>0</v>
      </c>
      <c r="F1533" s="21">
        <v>13004.95</v>
      </c>
      <c r="G1533" s="7" t="s">
        <v>11</v>
      </c>
      <c r="H1533" s="7" t="s">
        <v>15</v>
      </c>
      <c r="I1533" s="7" t="s">
        <v>22</v>
      </c>
      <c r="J1533">
        <f t="shared" si="48"/>
        <v>1983</v>
      </c>
      <c r="K1533" s="7"/>
      <c r="L1533" s="7"/>
      <c r="M1533" s="7"/>
      <c r="O1533" s="18" t="str">
        <f>_xlfn.CONCAT(Table1[[#This Row],[date]]," ", Table1[[#This Row],[month]]," ",Table1[[#This Row],[year]])</f>
        <v>24 Jun 1962</v>
      </c>
      <c r="P1533">
        <f t="shared" si="49"/>
        <v>60</v>
      </c>
    </row>
    <row r="1534" spans="1:16" x14ac:dyDescent="0.3">
      <c r="A1534" s="9" t="s">
        <v>1564</v>
      </c>
      <c r="B1534" s="7">
        <v>1969</v>
      </c>
      <c r="C1534" s="7" t="s">
        <v>29</v>
      </c>
      <c r="D1534" s="7">
        <v>13</v>
      </c>
      <c r="E1534" s="7">
        <v>0</v>
      </c>
      <c r="F1534" s="21">
        <v>13008.07</v>
      </c>
      <c r="G1534" s="7" t="s">
        <v>11</v>
      </c>
      <c r="H1534" s="7" t="s">
        <v>11</v>
      </c>
      <c r="I1534" s="7" t="s">
        <v>22</v>
      </c>
      <c r="J1534">
        <f t="shared" si="48"/>
        <v>1983</v>
      </c>
      <c r="K1534" s="7"/>
      <c r="L1534" s="7"/>
      <c r="M1534" s="7"/>
      <c r="O1534" s="18" t="str">
        <f>_xlfn.CONCAT(Table1[[#This Row],[date]]," ", Table1[[#This Row],[month]]," ",Table1[[#This Row],[year]])</f>
        <v>13 Dec 1969</v>
      </c>
      <c r="P1534">
        <f t="shared" si="49"/>
        <v>53</v>
      </c>
    </row>
    <row r="1535" spans="1:16" x14ac:dyDescent="0.3">
      <c r="A1535" s="9" t="s">
        <v>1565</v>
      </c>
      <c r="B1535" s="7">
        <v>1972</v>
      </c>
      <c r="C1535" s="7" t="s">
        <v>19</v>
      </c>
      <c r="D1535" s="7">
        <v>27</v>
      </c>
      <c r="E1535" s="7">
        <v>0</v>
      </c>
      <c r="F1535" s="21">
        <v>13010.86</v>
      </c>
      <c r="G1535" s="7" t="s">
        <v>11</v>
      </c>
      <c r="H1535" s="7" t="s">
        <v>10</v>
      </c>
      <c r="I1535" s="7" t="s">
        <v>22</v>
      </c>
      <c r="J1535">
        <f t="shared" si="48"/>
        <v>1983</v>
      </c>
      <c r="K1535" s="7"/>
      <c r="L1535" s="7"/>
      <c r="M1535" s="7"/>
      <c r="O1535" s="18" t="str">
        <f>_xlfn.CONCAT(Table1[[#This Row],[date]]," ", Table1[[#This Row],[month]]," ",Table1[[#This Row],[year]])</f>
        <v>27 Sep 1972</v>
      </c>
      <c r="P1535">
        <f t="shared" si="49"/>
        <v>50</v>
      </c>
    </row>
    <row r="1536" spans="1:16" x14ac:dyDescent="0.3">
      <c r="A1536" s="9" t="s">
        <v>1566</v>
      </c>
      <c r="B1536" s="7">
        <v>1962</v>
      </c>
      <c r="C1536" s="7" t="s">
        <v>9</v>
      </c>
      <c r="D1536" s="7">
        <v>20</v>
      </c>
      <c r="E1536" s="7">
        <v>0</v>
      </c>
      <c r="F1536" s="21">
        <v>13012.21</v>
      </c>
      <c r="G1536" s="7" t="s">
        <v>11</v>
      </c>
      <c r="H1536" s="7" t="s">
        <v>15</v>
      </c>
      <c r="I1536" s="7" t="s">
        <v>22</v>
      </c>
      <c r="J1536">
        <f t="shared" si="48"/>
        <v>1983</v>
      </c>
      <c r="K1536" s="7"/>
      <c r="L1536" s="7"/>
      <c r="M1536" s="7"/>
      <c r="O1536" s="18" t="str">
        <f>_xlfn.CONCAT(Table1[[#This Row],[date]]," ", Table1[[#This Row],[month]]," ",Table1[[#This Row],[year]])</f>
        <v>20 Jul 1962</v>
      </c>
      <c r="P1536">
        <f t="shared" si="49"/>
        <v>60</v>
      </c>
    </row>
    <row r="1537" spans="1:16" x14ac:dyDescent="0.3">
      <c r="A1537" s="9" t="s">
        <v>1567</v>
      </c>
      <c r="B1537" s="7">
        <v>1964</v>
      </c>
      <c r="C1537" s="7" t="s">
        <v>19</v>
      </c>
      <c r="D1537" s="7">
        <v>23</v>
      </c>
      <c r="E1537" s="7">
        <v>1</v>
      </c>
      <c r="F1537" s="21">
        <v>13019.16</v>
      </c>
      <c r="G1537" s="7" t="s">
        <v>11</v>
      </c>
      <c r="H1537" s="7" t="s">
        <v>15</v>
      </c>
      <c r="I1537" s="7" t="s">
        <v>246</v>
      </c>
      <c r="J1537">
        <f t="shared" si="48"/>
        <v>1983</v>
      </c>
      <c r="K1537" s="7"/>
      <c r="L1537" s="7"/>
      <c r="M1537" s="7"/>
      <c r="O1537" s="18" t="str">
        <f>_xlfn.CONCAT(Table1[[#This Row],[date]]," ", Table1[[#This Row],[month]]," ",Table1[[#This Row],[year]])</f>
        <v>23 Sep 1964</v>
      </c>
      <c r="P1537">
        <f t="shared" si="49"/>
        <v>58</v>
      </c>
    </row>
    <row r="1538" spans="1:16" x14ac:dyDescent="0.3">
      <c r="A1538" s="9" t="s">
        <v>1568</v>
      </c>
      <c r="B1538" s="7">
        <v>1965</v>
      </c>
      <c r="C1538" s="7" t="s">
        <v>14</v>
      </c>
      <c r="D1538" s="7">
        <v>4</v>
      </c>
      <c r="E1538" s="7">
        <v>0</v>
      </c>
      <c r="F1538" s="21">
        <v>13023.93</v>
      </c>
      <c r="G1538" s="7" t="s">
        <v>11</v>
      </c>
      <c r="H1538" s="7" t="s">
        <v>10</v>
      </c>
      <c r="I1538" s="7" t="s">
        <v>199</v>
      </c>
      <c r="J1538">
        <f t="shared" ref="J1538:J1601" si="50">ROUND(AVERAGE(B:B),0)</f>
        <v>1983</v>
      </c>
      <c r="K1538" s="7"/>
      <c r="L1538" s="7"/>
      <c r="M1538" s="7"/>
      <c r="O1538" s="18" t="str">
        <f>_xlfn.CONCAT(Table1[[#This Row],[date]]," ", Table1[[#This Row],[month]]," ",Table1[[#This Row],[year]])</f>
        <v>4 Nov 1965</v>
      </c>
      <c r="P1538">
        <f t="shared" si="49"/>
        <v>57</v>
      </c>
    </row>
    <row r="1539" spans="1:16" x14ac:dyDescent="0.3">
      <c r="A1539" s="9" t="s">
        <v>1569</v>
      </c>
      <c r="B1539" s="7">
        <v>1961</v>
      </c>
      <c r="C1539" s="7" t="s">
        <v>14</v>
      </c>
      <c r="D1539" s="7">
        <v>9</v>
      </c>
      <c r="E1539" s="7">
        <v>0</v>
      </c>
      <c r="F1539" s="21">
        <v>13041.92</v>
      </c>
      <c r="G1539" s="7" t="s">
        <v>11</v>
      </c>
      <c r="H1539" s="7" t="s">
        <v>15</v>
      </c>
      <c r="I1539" s="7" t="s">
        <v>41</v>
      </c>
      <c r="J1539">
        <f t="shared" si="50"/>
        <v>1983</v>
      </c>
      <c r="K1539" s="7"/>
      <c r="L1539" s="7"/>
      <c r="M1539" s="7"/>
      <c r="O1539" s="18" t="str">
        <f>_xlfn.CONCAT(Table1[[#This Row],[date]]," ", Table1[[#This Row],[month]]," ",Table1[[#This Row],[year]])</f>
        <v>9 Nov 1961</v>
      </c>
      <c r="P1539">
        <f t="shared" ref="P1539:P1602" si="51">DATEDIF(O1539,"8-6-2023","y")</f>
        <v>61</v>
      </c>
    </row>
    <row r="1540" spans="1:16" x14ac:dyDescent="0.3">
      <c r="A1540" s="9" t="s">
        <v>1570</v>
      </c>
      <c r="B1540" s="7">
        <v>1969</v>
      </c>
      <c r="C1540" s="7" t="s">
        <v>19</v>
      </c>
      <c r="D1540" s="7">
        <v>23</v>
      </c>
      <c r="E1540" s="7">
        <v>0</v>
      </c>
      <c r="F1540" s="21">
        <v>13044.41</v>
      </c>
      <c r="G1540" s="7" t="s">
        <v>11</v>
      </c>
      <c r="H1540" s="7" t="s">
        <v>15</v>
      </c>
      <c r="I1540" s="7" t="s">
        <v>22</v>
      </c>
      <c r="J1540">
        <f t="shared" si="50"/>
        <v>1983</v>
      </c>
      <c r="K1540" s="7"/>
      <c r="L1540" s="7"/>
      <c r="M1540" s="7"/>
      <c r="O1540" s="18" t="str">
        <f>_xlfn.CONCAT(Table1[[#This Row],[date]]," ", Table1[[#This Row],[month]]," ",Table1[[#This Row],[year]])</f>
        <v>23 Sep 1969</v>
      </c>
      <c r="P1540">
        <f t="shared" si="51"/>
        <v>53</v>
      </c>
    </row>
    <row r="1541" spans="1:16" x14ac:dyDescent="0.3">
      <c r="A1541" s="9" t="s">
        <v>1571</v>
      </c>
      <c r="B1541" s="7">
        <v>1967</v>
      </c>
      <c r="C1541" s="7" t="s">
        <v>34</v>
      </c>
      <c r="D1541" s="7">
        <v>6</v>
      </c>
      <c r="E1541" s="7">
        <v>3</v>
      </c>
      <c r="F1541" s="21">
        <v>13047.33</v>
      </c>
      <c r="G1541" s="7" t="s">
        <v>11</v>
      </c>
      <c r="H1541" s="7" t="s">
        <v>11</v>
      </c>
      <c r="I1541" s="7" t="s">
        <v>246</v>
      </c>
      <c r="J1541">
        <f t="shared" si="50"/>
        <v>1983</v>
      </c>
      <c r="K1541" s="7"/>
      <c r="L1541" s="7"/>
      <c r="M1541" s="7"/>
      <c r="O1541" s="18" t="str">
        <f>_xlfn.CONCAT(Table1[[#This Row],[date]]," ", Table1[[#This Row],[month]]," ",Table1[[#This Row],[year]])</f>
        <v>6 Aug 1967</v>
      </c>
      <c r="P1541">
        <f t="shared" si="51"/>
        <v>55</v>
      </c>
    </row>
    <row r="1542" spans="1:16" x14ac:dyDescent="0.3">
      <c r="A1542" s="9" t="s">
        <v>1572</v>
      </c>
      <c r="B1542" s="7">
        <v>1985</v>
      </c>
      <c r="C1542" s="7" t="s">
        <v>36</v>
      </c>
      <c r="D1542" s="7">
        <v>26</v>
      </c>
      <c r="E1542" s="7">
        <v>3</v>
      </c>
      <c r="F1542" s="21">
        <v>13051.22</v>
      </c>
      <c r="G1542" s="7" t="s">
        <v>11</v>
      </c>
      <c r="H1542" s="7" t="s">
        <v>15</v>
      </c>
      <c r="I1542" s="7" t="s">
        <v>534</v>
      </c>
      <c r="J1542">
        <f t="shared" si="50"/>
        <v>1983</v>
      </c>
      <c r="K1542" s="7"/>
      <c r="L1542" s="7"/>
      <c r="M1542" s="7"/>
      <c r="O1542" s="18" t="str">
        <f>_xlfn.CONCAT(Table1[[#This Row],[date]]," ", Table1[[#This Row],[month]]," ",Table1[[#This Row],[year]])</f>
        <v>26 Oct 1985</v>
      </c>
      <c r="P1542">
        <f t="shared" si="51"/>
        <v>37</v>
      </c>
    </row>
    <row r="1543" spans="1:16" x14ac:dyDescent="0.3">
      <c r="A1543" s="9" t="s">
        <v>1573</v>
      </c>
      <c r="B1543" s="7">
        <v>1961</v>
      </c>
      <c r="C1543" s="7" t="s">
        <v>14</v>
      </c>
      <c r="D1543" s="7">
        <v>6</v>
      </c>
      <c r="E1543" s="7">
        <v>0</v>
      </c>
      <c r="F1543" s="21">
        <v>13063.88</v>
      </c>
      <c r="G1543" s="7" t="s">
        <v>11</v>
      </c>
      <c r="H1543" s="7" t="s">
        <v>10</v>
      </c>
      <c r="I1543" s="7" t="s">
        <v>41</v>
      </c>
      <c r="J1543">
        <f t="shared" si="50"/>
        <v>1983</v>
      </c>
      <c r="K1543" s="7"/>
      <c r="L1543" s="7"/>
      <c r="M1543" s="7"/>
      <c r="O1543" s="18" t="str">
        <f>_xlfn.CONCAT(Table1[[#This Row],[date]]," ", Table1[[#This Row],[month]]," ",Table1[[#This Row],[year]])</f>
        <v>6 Nov 1961</v>
      </c>
      <c r="P1543">
        <f t="shared" si="51"/>
        <v>61</v>
      </c>
    </row>
    <row r="1544" spans="1:16" x14ac:dyDescent="0.3">
      <c r="A1544" s="9" t="s">
        <v>1574</v>
      </c>
      <c r="B1544" s="7">
        <v>1978</v>
      </c>
      <c r="C1544" s="7" t="s">
        <v>9</v>
      </c>
      <c r="D1544" s="7">
        <v>17</v>
      </c>
      <c r="E1544" s="7">
        <v>2</v>
      </c>
      <c r="F1544" s="21">
        <v>13101.74</v>
      </c>
      <c r="G1544" s="7" t="s">
        <v>11</v>
      </c>
      <c r="H1544" s="7" t="s">
        <v>10</v>
      </c>
      <c r="I1544" s="7" t="s">
        <v>534</v>
      </c>
      <c r="J1544">
        <f t="shared" si="50"/>
        <v>1983</v>
      </c>
      <c r="K1544" s="7"/>
      <c r="L1544" s="7"/>
      <c r="M1544" s="7"/>
      <c r="O1544" s="18" t="str">
        <f>_xlfn.CONCAT(Table1[[#This Row],[date]]," ", Table1[[#This Row],[month]]," ",Table1[[#This Row],[year]])</f>
        <v>17 Jul 1978</v>
      </c>
      <c r="P1544">
        <f t="shared" si="51"/>
        <v>44</v>
      </c>
    </row>
    <row r="1545" spans="1:16" x14ac:dyDescent="0.3">
      <c r="A1545" s="9" t="s">
        <v>1575</v>
      </c>
      <c r="B1545" s="7">
        <v>1971</v>
      </c>
      <c r="C1545" s="7" t="s">
        <v>36</v>
      </c>
      <c r="D1545" s="7">
        <v>30</v>
      </c>
      <c r="E1545" s="7">
        <v>0</v>
      </c>
      <c r="F1545" s="21">
        <v>13110.79</v>
      </c>
      <c r="G1545" s="7" t="s">
        <v>11</v>
      </c>
      <c r="H1545" s="7" t="s">
        <v>10</v>
      </c>
      <c r="I1545" s="7" t="s">
        <v>41</v>
      </c>
      <c r="J1545">
        <f t="shared" si="50"/>
        <v>1983</v>
      </c>
      <c r="K1545" s="7"/>
      <c r="L1545" s="7"/>
      <c r="M1545" s="7"/>
      <c r="O1545" s="18" t="str">
        <f>_xlfn.CONCAT(Table1[[#This Row],[date]]," ", Table1[[#This Row],[month]]," ",Table1[[#This Row],[year]])</f>
        <v>30 Oct 1971</v>
      </c>
      <c r="P1545">
        <f t="shared" si="51"/>
        <v>51</v>
      </c>
    </row>
    <row r="1546" spans="1:16" x14ac:dyDescent="0.3">
      <c r="A1546" s="9" t="s">
        <v>1576</v>
      </c>
      <c r="B1546" s="7">
        <v>1962</v>
      </c>
      <c r="C1546" s="7" t="s">
        <v>34</v>
      </c>
      <c r="D1546" s="7">
        <v>2</v>
      </c>
      <c r="E1546" s="7">
        <v>1</v>
      </c>
      <c r="F1546" s="21">
        <v>13112.6</v>
      </c>
      <c r="G1546" s="7" t="s">
        <v>11</v>
      </c>
      <c r="H1546" s="7" t="s">
        <v>11</v>
      </c>
      <c r="I1546" s="7" t="s">
        <v>22</v>
      </c>
      <c r="J1546">
        <f t="shared" si="50"/>
        <v>1983</v>
      </c>
      <c r="K1546" s="7"/>
      <c r="L1546" s="7"/>
      <c r="M1546" s="7"/>
      <c r="O1546" s="18" t="str">
        <f>_xlfn.CONCAT(Table1[[#This Row],[date]]," ", Table1[[#This Row],[month]]," ",Table1[[#This Row],[year]])</f>
        <v>2 Aug 1962</v>
      </c>
      <c r="P1546">
        <f t="shared" si="51"/>
        <v>60</v>
      </c>
    </row>
    <row r="1547" spans="1:16" x14ac:dyDescent="0.3">
      <c r="A1547" s="9" t="s">
        <v>1577</v>
      </c>
      <c r="B1547" s="7">
        <v>1992</v>
      </c>
      <c r="C1547" s="7" t="s">
        <v>34</v>
      </c>
      <c r="D1547" s="7">
        <v>12</v>
      </c>
      <c r="E1547" s="7">
        <v>0</v>
      </c>
      <c r="F1547" s="21">
        <v>13113.51</v>
      </c>
      <c r="G1547" s="7" t="s">
        <v>11</v>
      </c>
      <c r="H1547" s="7" t="s">
        <v>10</v>
      </c>
      <c r="I1547" s="7" t="s">
        <v>534</v>
      </c>
      <c r="J1547">
        <f t="shared" si="50"/>
        <v>1983</v>
      </c>
      <c r="K1547" s="7"/>
      <c r="L1547" s="7"/>
      <c r="M1547" s="7"/>
      <c r="O1547" s="18" t="str">
        <f>_xlfn.CONCAT(Table1[[#This Row],[date]]," ", Table1[[#This Row],[month]]," ",Table1[[#This Row],[year]])</f>
        <v>12 Aug 1992</v>
      </c>
      <c r="P1547">
        <f t="shared" si="51"/>
        <v>30</v>
      </c>
    </row>
    <row r="1548" spans="1:16" x14ac:dyDescent="0.3">
      <c r="A1548" s="9" t="s">
        <v>1578</v>
      </c>
      <c r="B1548" s="7">
        <v>1963</v>
      </c>
      <c r="C1548" s="7" t="s">
        <v>19</v>
      </c>
      <c r="D1548" s="7">
        <v>14</v>
      </c>
      <c r="E1548" s="7">
        <v>0</v>
      </c>
      <c r="F1548" s="21">
        <v>13116.84</v>
      </c>
      <c r="G1548" s="7" t="s">
        <v>11</v>
      </c>
      <c r="H1548" s="7" t="s">
        <v>15</v>
      </c>
      <c r="I1548" s="7" t="s">
        <v>22</v>
      </c>
      <c r="J1548">
        <f t="shared" si="50"/>
        <v>1983</v>
      </c>
      <c r="K1548" s="7"/>
      <c r="L1548" s="7"/>
      <c r="M1548" s="7"/>
      <c r="O1548" s="18" t="str">
        <f>_xlfn.CONCAT(Table1[[#This Row],[date]]," ", Table1[[#This Row],[month]]," ",Table1[[#This Row],[year]])</f>
        <v>14 Sep 1963</v>
      </c>
      <c r="P1548">
        <f t="shared" si="51"/>
        <v>59</v>
      </c>
    </row>
    <row r="1549" spans="1:16" x14ac:dyDescent="0.3">
      <c r="A1549" s="9" t="s">
        <v>1579</v>
      </c>
      <c r="B1549" s="7">
        <v>1999</v>
      </c>
      <c r="C1549" s="7" t="s">
        <v>34</v>
      </c>
      <c r="D1549" s="7">
        <v>16</v>
      </c>
      <c r="E1549" s="7">
        <v>0</v>
      </c>
      <c r="F1549" s="21">
        <v>13126.68</v>
      </c>
      <c r="G1549" s="7" t="s">
        <v>11</v>
      </c>
      <c r="H1549" s="7" t="s">
        <v>11</v>
      </c>
      <c r="I1549" s="7" t="s">
        <v>41</v>
      </c>
      <c r="J1549">
        <f t="shared" si="50"/>
        <v>1983</v>
      </c>
      <c r="K1549" s="7"/>
      <c r="L1549" s="7"/>
      <c r="M1549" s="7"/>
      <c r="O1549" s="18" t="str">
        <f>_xlfn.CONCAT(Table1[[#This Row],[date]]," ", Table1[[#This Row],[month]]," ",Table1[[#This Row],[year]])</f>
        <v>16 Aug 1999</v>
      </c>
      <c r="P1549">
        <f t="shared" si="51"/>
        <v>23</v>
      </c>
    </row>
    <row r="1550" spans="1:16" x14ac:dyDescent="0.3">
      <c r="A1550" s="9" t="s">
        <v>1580</v>
      </c>
      <c r="B1550" s="7">
        <v>1961</v>
      </c>
      <c r="C1550" s="7" t="s">
        <v>19</v>
      </c>
      <c r="D1550" s="7">
        <v>7</v>
      </c>
      <c r="E1550" s="7">
        <v>0</v>
      </c>
      <c r="F1550" s="21">
        <v>13129.6</v>
      </c>
      <c r="G1550" s="7" t="s">
        <v>11</v>
      </c>
      <c r="H1550" s="7" t="s">
        <v>10</v>
      </c>
      <c r="I1550" s="7" t="s">
        <v>355</v>
      </c>
      <c r="J1550">
        <f t="shared" si="50"/>
        <v>1983</v>
      </c>
      <c r="K1550" s="7"/>
      <c r="L1550" s="7"/>
      <c r="M1550" s="7"/>
      <c r="O1550" s="18" t="str">
        <f>_xlfn.CONCAT(Table1[[#This Row],[date]]," ", Table1[[#This Row],[month]]," ",Table1[[#This Row],[year]])</f>
        <v>7 Sep 1961</v>
      </c>
      <c r="P1550">
        <f t="shared" si="51"/>
        <v>61</v>
      </c>
    </row>
    <row r="1551" spans="1:16" x14ac:dyDescent="0.3">
      <c r="A1551" s="9" t="s">
        <v>1581</v>
      </c>
      <c r="B1551" s="7">
        <v>1961</v>
      </c>
      <c r="C1551" s="7" t="s">
        <v>29</v>
      </c>
      <c r="D1551" s="7">
        <v>6</v>
      </c>
      <c r="E1551" s="7">
        <v>0</v>
      </c>
      <c r="F1551" s="21">
        <v>13143.34</v>
      </c>
      <c r="G1551" s="7" t="s">
        <v>11</v>
      </c>
      <c r="H1551" s="7" t="s">
        <v>10</v>
      </c>
      <c r="I1551" s="7" t="s">
        <v>515</v>
      </c>
      <c r="J1551">
        <f t="shared" si="50"/>
        <v>1983</v>
      </c>
      <c r="K1551" s="7"/>
      <c r="L1551" s="7"/>
      <c r="M1551" s="7"/>
      <c r="O1551" s="18" t="str">
        <f>_xlfn.CONCAT(Table1[[#This Row],[date]]," ", Table1[[#This Row],[month]]," ",Table1[[#This Row],[year]])</f>
        <v>6 Dec 1961</v>
      </c>
      <c r="P1551">
        <f t="shared" si="51"/>
        <v>61</v>
      </c>
    </row>
    <row r="1552" spans="1:16" x14ac:dyDescent="0.3">
      <c r="A1552" s="9" t="s">
        <v>1582</v>
      </c>
      <c r="B1552" s="7">
        <v>1961</v>
      </c>
      <c r="C1552" s="7" t="s">
        <v>29</v>
      </c>
      <c r="D1552" s="7">
        <v>6</v>
      </c>
      <c r="E1552" s="7">
        <v>0</v>
      </c>
      <c r="F1552" s="21">
        <v>13143.86</v>
      </c>
      <c r="G1552" s="7" t="s">
        <v>11</v>
      </c>
      <c r="H1552" s="7" t="s">
        <v>10</v>
      </c>
      <c r="I1552" s="7" t="s">
        <v>167</v>
      </c>
      <c r="J1552">
        <f t="shared" si="50"/>
        <v>1983</v>
      </c>
      <c r="K1552" s="7"/>
      <c r="L1552" s="7"/>
      <c r="M1552" s="7"/>
      <c r="O1552" s="18" t="str">
        <f>_xlfn.CONCAT(Table1[[#This Row],[date]]," ", Table1[[#This Row],[month]]," ",Table1[[#This Row],[year]])</f>
        <v>6 Dec 1961</v>
      </c>
      <c r="P1552">
        <f t="shared" si="51"/>
        <v>61</v>
      </c>
    </row>
    <row r="1553" spans="1:16" x14ac:dyDescent="0.3">
      <c r="A1553" s="9" t="s">
        <v>1583</v>
      </c>
      <c r="B1553" s="7">
        <v>1962</v>
      </c>
      <c r="C1553" s="7" t="s">
        <v>34</v>
      </c>
      <c r="D1553" s="7">
        <v>5</v>
      </c>
      <c r="E1553" s="7">
        <v>0</v>
      </c>
      <c r="F1553" s="21">
        <v>13204.29</v>
      </c>
      <c r="G1553" s="7" t="s">
        <v>11</v>
      </c>
      <c r="H1553" s="7" t="s">
        <v>15</v>
      </c>
      <c r="I1553" s="7" t="s">
        <v>246</v>
      </c>
      <c r="J1553">
        <f t="shared" si="50"/>
        <v>1983</v>
      </c>
      <c r="K1553" s="7"/>
      <c r="L1553" s="7"/>
      <c r="M1553" s="7"/>
      <c r="O1553" s="18" t="str">
        <f>_xlfn.CONCAT(Table1[[#This Row],[date]]," ", Table1[[#This Row],[month]]," ",Table1[[#This Row],[year]])</f>
        <v>5 Aug 1962</v>
      </c>
      <c r="P1553">
        <f t="shared" si="51"/>
        <v>60</v>
      </c>
    </row>
    <row r="1554" spans="1:16" x14ac:dyDescent="0.3">
      <c r="A1554" s="9" t="s">
        <v>1584</v>
      </c>
      <c r="B1554" s="7">
        <v>1982</v>
      </c>
      <c r="C1554" s="7" t="s">
        <v>36</v>
      </c>
      <c r="D1554" s="7">
        <v>15</v>
      </c>
      <c r="E1554" s="7">
        <v>3</v>
      </c>
      <c r="F1554" s="21">
        <v>13214.43</v>
      </c>
      <c r="G1554" s="7" t="s">
        <v>11</v>
      </c>
      <c r="H1554" s="7" t="s">
        <v>10</v>
      </c>
      <c r="I1554" s="7" t="s">
        <v>22</v>
      </c>
      <c r="J1554">
        <f t="shared" si="50"/>
        <v>1983</v>
      </c>
      <c r="K1554" s="7"/>
      <c r="L1554" s="7"/>
      <c r="M1554" s="7"/>
      <c r="O1554" s="18" t="str">
        <f>_xlfn.CONCAT(Table1[[#This Row],[date]]," ", Table1[[#This Row],[month]]," ",Table1[[#This Row],[year]])</f>
        <v>15 Oct 1982</v>
      </c>
      <c r="P1554">
        <f t="shared" si="51"/>
        <v>40</v>
      </c>
    </row>
    <row r="1555" spans="1:16" x14ac:dyDescent="0.3">
      <c r="A1555" s="9" t="s">
        <v>1585</v>
      </c>
      <c r="B1555" s="7">
        <v>1962</v>
      </c>
      <c r="C1555" s="7" t="s">
        <v>29</v>
      </c>
      <c r="D1555" s="7">
        <v>7</v>
      </c>
      <c r="E1555" s="7">
        <v>0</v>
      </c>
      <c r="F1555" s="21">
        <v>13217.09</v>
      </c>
      <c r="G1555" s="7" t="s">
        <v>11</v>
      </c>
      <c r="H1555" s="7" t="s">
        <v>15</v>
      </c>
      <c r="I1555" s="7" t="s">
        <v>246</v>
      </c>
      <c r="J1555">
        <f t="shared" si="50"/>
        <v>1983</v>
      </c>
      <c r="K1555" s="7"/>
      <c r="L1555" s="7"/>
      <c r="M1555" s="7"/>
      <c r="O1555" s="18" t="str">
        <f>_xlfn.CONCAT(Table1[[#This Row],[date]]," ", Table1[[#This Row],[month]]," ",Table1[[#This Row],[year]])</f>
        <v>7 Dec 1962</v>
      </c>
      <c r="P1555">
        <f t="shared" si="51"/>
        <v>60</v>
      </c>
    </row>
    <row r="1556" spans="1:16" x14ac:dyDescent="0.3">
      <c r="A1556" s="9" t="s">
        <v>1586</v>
      </c>
      <c r="B1556" s="7">
        <v>1965</v>
      </c>
      <c r="C1556" s="7" t="s">
        <v>14</v>
      </c>
      <c r="D1556" s="7">
        <v>13</v>
      </c>
      <c r="E1556" s="7">
        <v>2</v>
      </c>
      <c r="F1556" s="21">
        <v>13224.06</v>
      </c>
      <c r="G1556" s="7" t="s">
        <v>11</v>
      </c>
      <c r="H1556" s="7" t="s">
        <v>11</v>
      </c>
      <c r="I1556" s="7" t="s">
        <v>246</v>
      </c>
      <c r="J1556">
        <f t="shared" si="50"/>
        <v>1983</v>
      </c>
      <c r="K1556" s="7"/>
      <c r="L1556" s="7"/>
      <c r="M1556" s="7"/>
      <c r="O1556" s="18" t="str">
        <f>_xlfn.CONCAT(Table1[[#This Row],[date]]," ", Table1[[#This Row],[month]]," ",Table1[[#This Row],[year]])</f>
        <v>13 Nov 1965</v>
      </c>
      <c r="P1556">
        <f t="shared" si="51"/>
        <v>57</v>
      </c>
    </row>
    <row r="1557" spans="1:16" x14ac:dyDescent="0.3">
      <c r="A1557" s="9" t="s">
        <v>1587</v>
      </c>
      <c r="B1557" s="7">
        <v>1962</v>
      </c>
      <c r="C1557" s="7" t="s">
        <v>14</v>
      </c>
      <c r="D1557" s="7">
        <v>24</v>
      </c>
      <c r="E1557" s="7">
        <v>1</v>
      </c>
      <c r="F1557" s="21">
        <v>13224.69</v>
      </c>
      <c r="G1557" s="7" t="s">
        <v>11</v>
      </c>
      <c r="H1557" s="7" t="s">
        <v>10</v>
      </c>
      <c r="I1557" s="7" t="s">
        <v>41</v>
      </c>
      <c r="J1557">
        <f t="shared" si="50"/>
        <v>1983</v>
      </c>
      <c r="K1557" s="7"/>
      <c r="L1557" s="7"/>
      <c r="M1557" s="7"/>
      <c r="O1557" s="18" t="str">
        <f>_xlfn.CONCAT(Table1[[#This Row],[date]]," ", Table1[[#This Row],[month]]," ",Table1[[#This Row],[year]])</f>
        <v>24 Nov 1962</v>
      </c>
      <c r="P1557">
        <f t="shared" si="51"/>
        <v>60</v>
      </c>
    </row>
    <row r="1558" spans="1:16" x14ac:dyDescent="0.3">
      <c r="A1558" s="9" t="s">
        <v>1588</v>
      </c>
      <c r="B1558" s="7">
        <v>1962</v>
      </c>
      <c r="C1558" s="7" t="s">
        <v>36</v>
      </c>
      <c r="D1558" s="7">
        <v>11</v>
      </c>
      <c r="E1558" s="7">
        <v>0</v>
      </c>
      <c r="F1558" s="21">
        <v>13228.85</v>
      </c>
      <c r="G1558" s="7" t="s">
        <v>11</v>
      </c>
      <c r="H1558" s="7" t="s">
        <v>11</v>
      </c>
      <c r="I1558" s="7" t="s">
        <v>248</v>
      </c>
      <c r="J1558">
        <f t="shared" si="50"/>
        <v>1983</v>
      </c>
      <c r="K1558" s="7"/>
      <c r="L1558" s="7"/>
      <c r="M1558" s="7"/>
      <c r="O1558" s="18" t="str">
        <f>_xlfn.CONCAT(Table1[[#This Row],[date]]," ", Table1[[#This Row],[month]]," ",Table1[[#This Row],[year]])</f>
        <v>11 Oct 1962</v>
      </c>
      <c r="P1558">
        <f t="shared" si="51"/>
        <v>60</v>
      </c>
    </row>
    <row r="1559" spans="1:16" x14ac:dyDescent="0.3">
      <c r="A1559" s="9" t="s">
        <v>1589</v>
      </c>
      <c r="B1559" s="7">
        <v>1994</v>
      </c>
      <c r="C1559" s="7" t="s">
        <v>9</v>
      </c>
      <c r="D1559" s="7">
        <v>1</v>
      </c>
      <c r="E1559" s="7">
        <v>0</v>
      </c>
      <c r="F1559" s="21">
        <v>13292.52</v>
      </c>
      <c r="G1559" s="7" t="s">
        <v>11</v>
      </c>
      <c r="H1559" s="7" t="s">
        <v>11</v>
      </c>
      <c r="I1559" s="7" t="s">
        <v>22</v>
      </c>
      <c r="J1559">
        <f t="shared" si="50"/>
        <v>1983</v>
      </c>
      <c r="K1559" s="7"/>
      <c r="L1559" s="7"/>
      <c r="M1559" s="7"/>
      <c r="O1559" s="18" t="str">
        <f>_xlfn.CONCAT(Table1[[#This Row],[date]]," ", Table1[[#This Row],[month]]," ",Table1[[#This Row],[year]])</f>
        <v>1 Jul 1994</v>
      </c>
      <c r="P1559">
        <f t="shared" si="51"/>
        <v>28</v>
      </c>
    </row>
    <row r="1560" spans="1:16" x14ac:dyDescent="0.3">
      <c r="A1560" s="9" t="s">
        <v>1590</v>
      </c>
      <c r="B1560" s="7">
        <v>1976</v>
      </c>
      <c r="C1560" s="7" t="s">
        <v>34</v>
      </c>
      <c r="D1560" s="7">
        <v>23</v>
      </c>
      <c r="E1560" s="7">
        <v>2</v>
      </c>
      <c r="F1560" s="21">
        <v>13333.71</v>
      </c>
      <c r="G1560" s="7" t="s">
        <v>11</v>
      </c>
      <c r="H1560" s="7" t="s">
        <v>10</v>
      </c>
      <c r="I1560" s="7" t="s">
        <v>22</v>
      </c>
      <c r="J1560">
        <f t="shared" si="50"/>
        <v>1983</v>
      </c>
      <c r="K1560" s="7"/>
      <c r="L1560" s="7"/>
      <c r="M1560" s="7"/>
      <c r="O1560" s="18" t="str">
        <f>_xlfn.CONCAT(Table1[[#This Row],[date]]," ", Table1[[#This Row],[month]]," ",Table1[[#This Row],[year]])</f>
        <v>23 Aug 1976</v>
      </c>
      <c r="P1560">
        <f t="shared" si="51"/>
        <v>46</v>
      </c>
    </row>
    <row r="1561" spans="1:16" x14ac:dyDescent="0.3">
      <c r="A1561" s="9" t="s">
        <v>1591</v>
      </c>
      <c r="B1561" s="7">
        <v>1960</v>
      </c>
      <c r="C1561" s="7" t="s">
        <v>14</v>
      </c>
      <c r="D1561" s="7">
        <v>11</v>
      </c>
      <c r="E1561" s="7">
        <v>0</v>
      </c>
      <c r="F1561" s="21">
        <v>13352.1</v>
      </c>
      <c r="G1561" s="7" t="s">
        <v>11</v>
      </c>
      <c r="H1561" s="7" t="s">
        <v>15</v>
      </c>
      <c r="I1561" s="7" t="s">
        <v>22</v>
      </c>
      <c r="J1561">
        <f t="shared" si="50"/>
        <v>1983</v>
      </c>
      <c r="K1561" s="7"/>
      <c r="L1561" s="7"/>
      <c r="M1561" s="7"/>
      <c r="O1561" s="18" t="str">
        <f>_xlfn.CONCAT(Table1[[#This Row],[date]]," ", Table1[[#This Row],[month]]," ",Table1[[#This Row],[year]])</f>
        <v>11 Nov 1960</v>
      </c>
      <c r="P1561">
        <f t="shared" si="51"/>
        <v>62</v>
      </c>
    </row>
    <row r="1562" spans="1:16" x14ac:dyDescent="0.3">
      <c r="A1562" s="9" t="s">
        <v>1592</v>
      </c>
      <c r="B1562" s="7">
        <v>1990</v>
      </c>
      <c r="C1562" s="7" t="s">
        <v>36</v>
      </c>
      <c r="D1562" s="7">
        <v>2</v>
      </c>
      <c r="E1562" s="7">
        <v>3</v>
      </c>
      <c r="F1562" s="21">
        <v>13360.94</v>
      </c>
      <c r="G1562" s="7" t="s">
        <v>11</v>
      </c>
      <c r="H1562" s="7" t="s">
        <v>15</v>
      </c>
      <c r="I1562" s="7" t="s">
        <v>22</v>
      </c>
      <c r="J1562">
        <f t="shared" si="50"/>
        <v>1983</v>
      </c>
      <c r="K1562" s="7"/>
      <c r="L1562" s="7"/>
      <c r="M1562" s="7"/>
      <c r="O1562" s="18" t="str">
        <f>_xlfn.CONCAT(Table1[[#This Row],[date]]," ", Table1[[#This Row],[month]]," ",Table1[[#This Row],[year]])</f>
        <v>2 Oct 1990</v>
      </c>
      <c r="P1562">
        <f t="shared" si="51"/>
        <v>32</v>
      </c>
    </row>
    <row r="1563" spans="1:16" x14ac:dyDescent="0.3">
      <c r="A1563" s="9" t="s">
        <v>1593</v>
      </c>
      <c r="B1563" s="7">
        <v>1964</v>
      </c>
      <c r="C1563" s="7" t="s">
        <v>19</v>
      </c>
      <c r="D1563" s="7">
        <v>24</v>
      </c>
      <c r="E1563" s="7">
        <v>0</v>
      </c>
      <c r="F1563" s="21">
        <v>13375.76</v>
      </c>
      <c r="G1563" s="7" t="s">
        <v>11</v>
      </c>
      <c r="H1563" s="7" t="s">
        <v>10</v>
      </c>
      <c r="I1563" s="7" t="s">
        <v>199</v>
      </c>
      <c r="J1563">
        <f t="shared" si="50"/>
        <v>1983</v>
      </c>
      <c r="K1563" s="7"/>
      <c r="L1563" s="7"/>
      <c r="M1563" s="7"/>
      <c r="O1563" s="18" t="str">
        <f>_xlfn.CONCAT(Table1[[#This Row],[date]]," ", Table1[[#This Row],[month]]," ",Table1[[#This Row],[year]])</f>
        <v>24 Sep 1964</v>
      </c>
      <c r="P1563">
        <f t="shared" si="51"/>
        <v>58</v>
      </c>
    </row>
    <row r="1564" spans="1:16" x14ac:dyDescent="0.3">
      <c r="A1564" s="9" t="s">
        <v>1594</v>
      </c>
      <c r="B1564" s="7">
        <v>1979</v>
      </c>
      <c r="C1564" s="7" t="s">
        <v>19</v>
      </c>
      <c r="D1564" s="7">
        <v>30</v>
      </c>
      <c r="E1564" s="7">
        <v>2</v>
      </c>
      <c r="F1564" s="21">
        <v>13377.41</v>
      </c>
      <c r="G1564" s="7" t="s">
        <v>11</v>
      </c>
      <c r="H1564" s="7" t="s">
        <v>11</v>
      </c>
      <c r="I1564" s="7" t="s">
        <v>534</v>
      </c>
      <c r="J1564">
        <f t="shared" si="50"/>
        <v>1983</v>
      </c>
      <c r="K1564" s="7"/>
      <c r="L1564" s="7"/>
      <c r="M1564" s="7"/>
      <c r="O1564" s="18" t="str">
        <f>_xlfn.CONCAT(Table1[[#This Row],[date]]," ", Table1[[#This Row],[month]]," ",Table1[[#This Row],[year]])</f>
        <v>30 Sep 1979</v>
      </c>
      <c r="P1564">
        <f t="shared" si="51"/>
        <v>43</v>
      </c>
    </row>
    <row r="1565" spans="1:16" x14ac:dyDescent="0.3">
      <c r="A1565" s="9" t="s">
        <v>1595</v>
      </c>
      <c r="B1565" s="7">
        <v>1984</v>
      </c>
      <c r="C1565" s="7" t="s">
        <v>17</v>
      </c>
      <c r="D1565" s="7">
        <v>6</v>
      </c>
      <c r="E1565" s="7">
        <v>3</v>
      </c>
      <c r="F1565" s="21">
        <v>13383.67</v>
      </c>
      <c r="G1565" s="7" t="s">
        <v>11</v>
      </c>
      <c r="H1565" s="7" t="s">
        <v>10</v>
      </c>
      <c r="I1565" s="7" t="s">
        <v>248</v>
      </c>
      <c r="J1565">
        <f t="shared" si="50"/>
        <v>1983</v>
      </c>
      <c r="K1565" s="7"/>
      <c r="L1565" s="7"/>
      <c r="M1565" s="7"/>
      <c r="O1565" s="18" t="str">
        <f>_xlfn.CONCAT(Table1[[#This Row],[date]]," ", Table1[[#This Row],[month]]," ",Table1[[#This Row],[year]])</f>
        <v>6 Jun 1984</v>
      </c>
      <c r="P1565">
        <f t="shared" si="51"/>
        <v>39</v>
      </c>
    </row>
    <row r="1566" spans="1:16" x14ac:dyDescent="0.3">
      <c r="A1566" s="9" t="s">
        <v>1596</v>
      </c>
      <c r="B1566" s="7">
        <v>1959</v>
      </c>
      <c r="C1566" s="7" t="s">
        <v>29</v>
      </c>
      <c r="D1566" s="7">
        <v>9</v>
      </c>
      <c r="E1566" s="7">
        <v>0</v>
      </c>
      <c r="F1566" s="21">
        <v>13390.56</v>
      </c>
      <c r="G1566" s="7" t="s">
        <v>11</v>
      </c>
      <c r="H1566" s="7" t="s">
        <v>11</v>
      </c>
      <c r="I1566" s="7" t="s">
        <v>41</v>
      </c>
      <c r="J1566">
        <f t="shared" si="50"/>
        <v>1983</v>
      </c>
      <c r="K1566" s="7"/>
      <c r="L1566" s="7"/>
      <c r="M1566" s="7"/>
      <c r="O1566" s="18" t="str">
        <f>_xlfn.CONCAT(Table1[[#This Row],[date]]," ", Table1[[#This Row],[month]]," ",Table1[[#This Row],[year]])</f>
        <v>9 Dec 1959</v>
      </c>
      <c r="P1566">
        <f t="shared" si="51"/>
        <v>63</v>
      </c>
    </row>
    <row r="1567" spans="1:16" x14ac:dyDescent="0.3">
      <c r="A1567" s="9" t="s">
        <v>1597</v>
      </c>
      <c r="B1567" s="7">
        <v>1959</v>
      </c>
      <c r="C1567" s="7" t="s">
        <v>14</v>
      </c>
      <c r="D1567" s="7">
        <v>25</v>
      </c>
      <c r="E1567" s="7">
        <v>0</v>
      </c>
      <c r="F1567" s="21">
        <v>13393.76</v>
      </c>
      <c r="G1567" s="7" t="s">
        <v>11</v>
      </c>
      <c r="H1567" s="7" t="s">
        <v>15</v>
      </c>
      <c r="I1567" s="7" t="s">
        <v>41</v>
      </c>
      <c r="J1567">
        <f t="shared" si="50"/>
        <v>1983</v>
      </c>
      <c r="K1567" s="7"/>
      <c r="L1567" s="7"/>
      <c r="M1567" s="7"/>
      <c r="O1567" s="18" t="str">
        <f>_xlfn.CONCAT(Table1[[#This Row],[date]]," ", Table1[[#This Row],[month]]," ",Table1[[#This Row],[year]])</f>
        <v>25 Nov 1959</v>
      </c>
      <c r="P1567">
        <f t="shared" si="51"/>
        <v>63</v>
      </c>
    </row>
    <row r="1568" spans="1:16" x14ac:dyDescent="0.3">
      <c r="A1568" s="9" t="s">
        <v>1598</v>
      </c>
      <c r="B1568" s="7">
        <v>1959</v>
      </c>
      <c r="C1568" s="7" t="s">
        <v>29</v>
      </c>
      <c r="D1568" s="7">
        <v>20</v>
      </c>
      <c r="E1568" s="7">
        <v>0</v>
      </c>
      <c r="F1568" s="21">
        <v>13405.39</v>
      </c>
      <c r="G1568" s="7" t="s">
        <v>11</v>
      </c>
      <c r="H1568" s="7" t="s">
        <v>11</v>
      </c>
      <c r="I1568" s="7" t="s">
        <v>12</v>
      </c>
      <c r="J1568">
        <f t="shared" si="50"/>
        <v>1983</v>
      </c>
      <c r="K1568" s="7"/>
      <c r="L1568" s="7"/>
      <c r="M1568" s="7"/>
      <c r="O1568" s="18" t="str">
        <f>_xlfn.CONCAT(Table1[[#This Row],[date]]," ", Table1[[#This Row],[month]]," ",Table1[[#This Row],[year]])</f>
        <v>20 Dec 1959</v>
      </c>
      <c r="P1568">
        <f t="shared" si="51"/>
        <v>63</v>
      </c>
    </row>
    <row r="1569" spans="1:16" x14ac:dyDescent="0.3">
      <c r="A1569" s="9" t="s">
        <v>1599</v>
      </c>
      <c r="B1569" s="7">
        <v>1992</v>
      </c>
      <c r="C1569" s="7" t="s">
        <v>29</v>
      </c>
      <c r="D1569" s="7">
        <v>19</v>
      </c>
      <c r="E1569" s="7">
        <v>0</v>
      </c>
      <c r="F1569" s="21">
        <v>13412.97</v>
      </c>
      <c r="G1569" s="7" t="s">
        <v>11</v>
      </c>
      <c r="H1569" s="7" t="s">
        <v>11</v>
      </c>
      <c r="I1569" s="7" t="s">
        <v>248</v>
      </c>
      <c r="J1569">
        <f t="shared" si="50"/>
        <v>1983</v>
      </c>
      <c r="K1569" s="7"/>
      <c r="L1569" s="7"/>
      <c r="M1569" s="7"/>
      <c r="O1569" s="18" t="str">
        <f>_xlfn.CONCAT(Table1[[#This Row],[date]]," ", Table1[[#This Row],[month]]," ",Table1[[#This Row],[year]])</f>
        <v>19 Dec 1992</v>
      </c>
      <c r="P1569">
        <f t="shared" si="51"/>
        <v>30</v>
      </c>
    </row>
    <row r="1570" spans="1:16" x14ac:dyDescent="0.3">
      <c r="A1570" s="9" t="s">
        <v>1600</v>
      </c>
      <c r="B1570" s="7">
        <v>1961</v>
      </c>
      <c r="C1570" s="7" t="s">
        <v>9</v>
      </c>
      <c r="D1570" s="7">
        <v>22</v>
      </c>
      <c r="E1570" s="7">
        <v>0</v>
      </c>
      <c r="F1570" s="21">
        <v>13415.04</v>
      </c>
      <c r="G1570" s="7" t="s">
        <v>11</v>
      </c>
      <c r="H1570" s="7" t="s">
        <v>10</v>
      </c>
      <c r="I1570" s="7" t="s">
        <v>22</v>
      </c>
      <c r="J1570">
        <f t="shared" si="50"/>
        <v>1983</v>
      </c>
      <c r="K1570" s="7"/>
      <c r="L1570" s="7"/>
      <c r="M1570" s="7"/>
      <c r="O1570" s="18" t="str">
        <f>_xlfn.CONCAT(Table1[[#This Row],[date]]," ", Table1[[#This Row],[month]]," ",Table1[[#This Row],[year]])</f>
        <v>22 Jul 1961</v>
      </c>
      <c r="P1570">
        <f t="shared" si="51"/>
        <v>61</v>
      </c>
    </row>
    <row r="1571" spans="1:16" x14ac:dyDescent="0.3">
      <c r="A1571" s="9" t="s">
        <v>1601</v>
      </c>
      <c r="B1571" s="7">
        <v>1994</v>
      </c>
      <c r="C1571" s="7" t="s">
        <v>17</v>
      </c>
      <c r="D1571" s="7">
        <v>17</v>
      </c>
      <c r="E1571" s="7">
        <v>0</v>
      </c>
      <c r="F1571" s="21">
        <v>13417.05</v>
      </c>
      <c r="G1571" s="7" t="s">
        <v>11</v>
      </c>
      <c r="H1571" s="7" t="s">
        <v>11</v>
      </c>
      <c r="I1571" s="7" t="s">
        <v>22</v>
      </c>
      <c r="J1571">
        <f t="shared" si="50"/>
        <v>1983</v>
      </c>
      <c r="K1571" s="7"/>
      <c r="L1571" s="7"/>
      <c r="M1571" s="7"/>
      <c r="O1571" s="18" t="str">
        <f>_xlfn.CONCAT(Table1[[#This Row],[date]]," ", Table1[[#This Row],[month]]," ",Table1[[#This Row],[year]])</f>
        <v>17 Jun 1994</v>
      </c>
      <c r="P1571">
        <f t="shared" si="51"/>
        <v>28</v>
      </c>
    </row>
    <row r="1572" spans="1:16" x14ac:dyDescent="0.3">
      <c r="A1572" s="9" t="s">
        <v>1602</v>
      </c>
      <c r="B1572" s="7">
        <v>1961</v>
      </c>
      <c r="C1572" s="7" t="s">
        <v>14</v>
      </c>
      <c r="D1572" s="7">
        <v>3</v>
      </c>
      <c r="E1572" s="7">
        <v>0</v>
      </c>
      <c r="F1572" s="21">
        <v>13429.04</v>
      </c>
      <c r="G1572" s="7" t="s">
        <v>11</v>
      </c>
      <c r="H1572" s="7" t="s">
        <v>11</v>
      </c>
      <c r="I1572" s="7" t="s">
        <v>22</v>
      </c>
      <c r="J1572">
        <f t="shared" si="50"/>
        <v>1983</v>
      </c>
      <c r="K1572" s="7"/>
      <c r="L1572" s="7"/>
      <c r="M1572" s="7"/>
      <c r="O1572" s="18" t="str">
        <f>_xlfn.CONCAT(Table1[[#This Row],[date]]," ", Table1[[#This Row],[month]]," ",Table1[[#This Row],[year]])</f>
        <v>3 Nov 1961</v>
      </c>
      <c r="P1572">
        <f t="shared" si="51"/>
        <v>61</v>
      </c>
    </row>
    <row r="1573" spans="1:16" x14ac:dyDescent="0.3">
      <c r="A1573" s="9" t="s">
        <v>1603</v>
      </c>
      <c r="B1573" s="7">
        <v>1966</v>
      </c>
      <c r="C1573" s="7" t="s">
        <v>14</v>
      </c>
      <c r="D1573" s="7">
        <v>14</v>
      </c>
      <c r="E1573" s="7">
        <v>3</v>
      </c>
      <c r="F1573" s="21">
        <v>13430.27</v>
      </c>
      <c r="G1573" s="7" t="s">
        <v>11</v>
      </c>
      <c r="H1573" s="7" t="s">
        <v>11</v>
      </c>
      <c r="I1573" s="7" t="s">
        <v>246</v>
      </c>
      <c r="J1573">
        <f t="shared" si="50"/>
        <v>1983</v>
      </c>
      <c r="K1573" s="7"/>
      <c r="L1573" s="7"/>
      <c r="M1573" s="7"/>
      <c r="O1573" s="18" t="str">
        <f>_xlfn.CONCAT(Table1[[#This Row],[date]]," ", Table1[[#This Row],[month]]," ",Table1[[#This Row],[year]])</f>
        <v>14 Nov 1966</v>
      </c>
      <c r="P1573">
        <f t="shared" si="51"/>
        <v>56</v>
      </c>
    </row>
    <row r="1574" spans="1:16" x14ac:dyDescent="0.3">
      <c r="A1574" s="9" t="s">
        <v>1604</v>
      </c>
      <c r="B1574" s="7">
        <v>1975</v>
      </c>
      <c r="C1574" s="7" t="s">
        <v>17</v>
      </c>
      <c r="D1574" s="7">
        <v>29</v>
      </c>
      <c r="E1574" s="7">
        <v>1</v>
      </c>
      <c r="F1574" s="21">
        <v>13440.7</v>
      </c>
      <c r="G1574" s="7" t="s">
        <v>11</v>
      </c>
      <c r="H1574" s="7" t="s">
        <v>10</v>
      </c>
      <c r="I1574" s="7" t="s">
        <v>22</v>
      </c>
      <c r="J1574">
        <f t="shared" si="50"/>
        <v>1983</v>
      </c>
      <c r="K1574" s="7"/>
      <c r="L1574" s="7"/>
      <c r="M1574" s="7"/>
      <c r="O1574" s="18" t="str">
        <f>_xlfn.CONCAT(Table1[[#This Row],[date]]," ", Table1[[#This Row],[month]]," ",Table1[[#This Row],[year]])</f>
        <v>29 Jun 1975</v>
      </c>
      <c r="P1574">
        <f t="shared" si="51"/>
        <v>47</v>
      </c>
    </row>
    <row r="1575" spans="1:16" x14ac:dyDescent="0.3">
      <c r="A1575" s="9" t="s">
        <v>1605</v>
      </c>
      <c r="B1575" s="7">
        <v>1960</v>
      </c>
      <c r="C1575" s="7" t="s">
        <v>34</v>
      </c>
      <c r="D1575" s="7">
        <v>13</v>
      </c>
      <c r="E1575" s="7">
        <v>0</v>
      </c>
      <c r="F1575" s="21">
        <v>13451.12</v>
      </c>
      <c r="G1575" s="7" t="s">
        <v>11</v>
      </c>
      <c r="H1575" s="7" t="s">
        <v>15</v>
      </c>
      <c r="I1575" s="7" t="s">
        <v>41</v>
      </c>
      <c r="J1575">
        <f t="shared" si="50"/>
        <v>1983</v>
      </c>
      <c r="K1575" s="7"/>
      <c r="L1575" s="7"/>
      <c r="M1575" s="7"/>
      <c r="O1575" s="18" t="str">
        <f>_xlfn.CONCAT(Table1[[#This Row],[date]]," ", Table1[[#This Row],[month]]," ",Table1[[#This Row],[year]])</f>
        <v>13 Aug 1960</v>
      </c>
      <c r="P1575">
        <f t="shared" si="51"/>
        <v>62</v>
      </c>
    </row>
    <row r="1576" spans="1:16" x14ac:dyDescent="0.3">
      <c r="A1576" s="9" t="s">
        <v>1606</v>
      </c>
      <c r="B1576" s="7">
        <v>1960</v>
      </c>
      <c r="C1576" s="7" t="s">
        <v>9</v>
      </c>
      <c r="D1576" s="7">
        <v>11</v>
      </c>
      <c r="E1576" s="7">
        <v>0</v>
      </c>
      <c r="F1576" s="21">
        <v>13457.96</v>
      </c>
      <c r="G1576" s="7" t="s">
        <v>11</v>
      </c>
      <c r="H1576" s="7" t="s">
        <v>15</v>
      </c>
      <c r="I1576" s="7" t="s">
        <v>12</v>
      </c>
      <c r="J1576">
        <f t="shared" si="50"/>
        <v>1983</v>
      </c>
      <c r="K1576" s="7"/>
      <c r="L1576" s="7"/>
      <c r="M1576" s="7"/>
      <c r="O1576" s="18" t="str">
        <f>_xlfn.CONCAT(Table1[[#This Row],[date]]," ", Table1[[#This Row],[month]]," ",Table1[[#This Row],[year]])</f>
        <v>11 Jul 1960</v>
      </c>
      <c r="P1576">
        <f t="shared" si="51"/>
        <v>62</v>
      </c>
    </row>
    <row r="1577" spans="1:16" x14ac:dyDescent="0.3">
      <c r="A1577" s="9" t="s">
        <v>1607</v>
      </c>
      <c r="B1577" s="7">
        <v>1960</v>
      </c>
      <c r="C1577" s="7" t="s">
        <v>29</v>
      </c>
      <c r="D1577" s="7">
        <v>16</v>
      </c>
      <c r="E1577" s="7">
        <v>0</v>
      </c>
      <c r="F1577" s="21">
        <v>13462.52</v>
      </c>
      <c r="G1577" s="7" t="s">
        <v>11</v>
      </c>
      <c r="H1577" s="7" t="s">
        <v>10</v>
      </c>
      <c r="I1577" s="7" t="s">
        <v>41</v>
      </c>
      <c r="J1577">
        <f t="shared" si="50"/>
        <v>1983</v>
      </c>
      <c r="K1577" s="7"/>
      <c r="L1577" s="7"/>
      <c r="M1577" s="7"/>
      <c r="O1577" s="18" t="str">
        <f>_xlfn.CONCAT(Table1[[#This Row],[date]]," ", Table1[[#This Row],[month]]," ",Table1[[#This Row],[year]])</f>
        <v>16 Dec 1960</v>
      </c>
      <c r="P1577">
        <f t="shared" si="51"/>
        <v>62</v>
      </c>
    </row>
    <row r="1578" spans="1:16" x14ac:dyDescent="0.3">
      <c r="A1578" s="9" t="s">
        <v>1608</v>
      </c>
      <c r="B1578" s="7">
        <v>1985</v>
      </c>
      <c r="C1578" s="7" t="s">
        <v>34</v>
      </c>
      <c r="D1578" s="7">
        <v>19</v>
      </c>
      <c r="E1578" s="7">
        <v>3</v>
      </c>
      <c r="F1578" s="21">
        <v>13465.8</v>
      </c>
      <c r="G1578" s="7" t="s">
        <v>11</v>
      </c>
      <c r="H1578" s="7" t="s">
        <v>15</v>
      </c>
      <c r="I1578" s="7" t="s">
        <v>22</v>
      </c>
      <c r="J1578">
        <f t="shared" si="50"/>
        <v>1983</v>
      </c>
      <c r="K1578" s="7"/>
      <c r="L1578" s="7"/>
      <c r="M1578" s="7"/>
      <c r="O1578" s="18" t="str">
        <f>_xlfn.CONCAT(Table1[[#This Row],[date]]," ", Table1[[#This Row],[month]]," ",Table1[[#This Row],[year]])</f>
        <v>19 Aug 1985</v>
      </c>
      <c r="P1578">
        <f t="shared" si="51"/>
        <v>37</v>
      </c>
    </row>
    <row r="1579" spans="1:16" x14ac:dyDescent="0.3">
      <c r="A1579" s="9" t="s">
        <v>1609</v>
      </c>
      <c r="B1579" s="7">
        <v>1960</v>
      </c>
      <c r="C1579" s="7" t="s">
        <v>9</v>
      </c>
      <c r="D1579" s="7">
        <v>28</v>
      </c>
      <c r="E1579" s="7">
        <v>0</v>
      </c>
      <c r="F1579" s="21">
        <v>13470.8</v>
      </c>
      <c r="G1579" s="7" t="s">
        <v>11</v>
      </c>
      <c r="H1579" s="7" t="s">
        <v>10</v>
      </c>
      <c r="I1579" s="7" t="s">
        <v>12</v>
      </c>
      <c r="J1579">
        <f t="shared" si="50"/>
        <v>1983</v>
      </c>
      <c r="K1579" s="7"/>
      <c r="L1579" s="7"/>
      <c r="M1579" s="7"/>
      <c r="O1579" s="18" t="str">
        <f>_xlfn.CONCAT(Table1[[#This Row],[date]]," ", Table1[[#This Row],[month]]," ",Table1[[#This Row],[year]])</f>
        <v>28 Jul 1960</v>
      </c>
      <c r="P1579">
        <f t="shared" si="51"/>
        <v>62</v>
      </c>
    </row>
    <row r="1580" spans="1:16" x14ac:dyDescent="0.3">
      <c r="A1580" s="9" t="s">
        <v>1610</v>
      </c>
      <c r="B1580" s="7">
        <v>1960</v>
      </c>
      <c r="C1580" s="7" t="s">
        <v>9</v>
      </c>
      <c r="D1580" s="7">
        <v>24</v>
      </c>
      <c r="E1580" s="7">
        <v>0</v>
      </c>
      <c r="F1580" s="21">
        <v>13470.86</v>
      </c>
      <c r="G1580" s="7" t="s">
        <v>11</v>
      </c>
      <c r="H1580" s="7" t="s">
        <v>11</v>
      </c>
      <c r="I1580" s="7" t="s">
        <v>41</v>
      </c>
      <c r="J1580">
        <f t="shared" si="50"/>
        <v>1983</v>
      </c>
      <c r="K1580" s="7"/>
      <c r="L1580" s="7"/>
      <c r="M1580" s="7"/>
      <c r="O1580" s="18" t="str">
        <f>_xlfn.CONCAT(Table1[[#This Row],[date]]," ", Table1[[#This Row],[month]]," ",Table1[[#This Row],[year]])</f>
        <v>24 Jul 1960</v>
      </c>
      <c r="P1580">
        <f t="shared" si="51"/>
        <v>62</v>
      </c>
    </row>
    <row r="1581" spans="1:16" x14ac:dyDescent="0.3">
      <c r="A1581" s="9" t="s">
        <v>1611</v>
      </c>
      <c r="B1581" s="7">
        <v>1975</v>
      </c>
      <c r="C1581" s="7" t="s">
        <v>34</v>
      </c>
      <c r="D1581" s="7">
        <v>7</v>
      </c>
      <c r="E1581" s="7">
        <v>1</v>
      </c>
      <c r="F1581" s="21">
        <v>13472.19</v>
      </c>
      <c r="G1581" s="7" t="s">
        <v>11</v>
      </c>
      <c r="H1581" s="7" t="s">
        <v>10</v>
      </c>
      <c r="I1581" s="7" t="s">
        <v>22</v>
      </c>
      <c r="J1581">
        <f t="shared" si="50"/>
        <v>1983</v>
      </c>
      <c r="K1581" s="7"/>
      <c r="L1581" s="7"/>
      <c r="M1581" s="7"/>
      <c r="O1581" s="18" t="str">
        <f>_xlfn.CONCAT(Table1[[#This Row],[date]]," ", Table1[[#This Row],[month]]," ",Table1[[#This Row],[year]])</f>
        <v>7 Aug 1975</v>
      </c>
      <c r="P1581">
        <f t="shared" si="51"/>
        <v>47</v>
      </c>
    </row>
    <row r="1582" spans="1:16" x14ac:dyDescent="0.3">
      <c r="A1582" s="9" t="s">
        <v>1612</v>
      </c>
      <c r="B1582" s="7">
        <v>1990</v>
      </c>
      <c r="C1582" s="7" t="s">
        <v>34</v>
      </c>
      <c r="D1582" s="7">
        <v>30</v>
      </c>
      <c r="E1582" s="7">
        <v>3</v>
      </c>
      <c r="F1582" s="21">
        <v>13480.83</v>
      </c>
      <c r="G1582" s="7" t="s">
        <v>11</v>
      </c>
      <c r="H1582" s="7" t="s">
        <v>10</v>
      </c>
      <c r="I1582" s="7" t="s">
        <v>248</v>
      </c>
      <c r="J1582">
        <f t="shared" si="50"/>
        <v>1983</v>
      </c>
      <c r="K1582" s="7"/>
      <c r="L1582" s="7"/>
      <c r="M1582" s="7"/>
      <c r="O1582" s="18" t="str">
        <f>_xlfn.CONCAT(Table1[[#This Row],[date]]," ", Table1[[#This Row],[month]]," ",Table1[[#This Row],[year]])</f>
        <v>30 Aug 1990</v>
      </c>
      <c r="P1582">
        <f t="shared" si="51"/>
        <v>32</v>
      </c>
    </row>
    <row r="1583" spans="1:16" x14ac:dyDescent="0.3">
      <c r="A1583" s="9" t="s">
        <v>1613</v>
      </c>
      <c r="B1583" s="7">
        <v>1963</v>
      </c>
      <c r="C1583" s="7" t="s">
        <v>36</v>
      </c>
      <c r="D1583" s="7">
        <v>14</v>
      </c>
      <c r="E1583" s="7">
        <v>0</v>
      </c>
      <c r="F1583" s="21">
        <v>13511.28</v>
      </c>
      <c r="G1583" s="7" t="s">
        <v>11</v>
      </c>
      <c r="H1583" s="7" t="s">
        <v>15</v>
      </c>
      <c r="I1583" s="7" t="s">
        <v>22</v>
      </c>
      <c r="J1583">
        <f t="shared" si="50"/>
        <v>1983</v>
      </c>
      <c r="K1583" s="7"/>
      <c r="L1583" s="7"/>
      <c r="M1583" s="7"/>
      <c r="O1583" s="18" t="str">
        <f>_xlfn.CONCAT(Table1[[#This Row],[date]]," ", Table1[[#This Row],[month]]," ",Table1[[#This Row],[year]])</f>
        <v>14 Oct 1963</v>
      </c>
      <c r="P1583">
        <f t="shared" si="51"/>
        <v>59</v>
      </c>
    </row>
    <row r="1584" spans="1:16" x14ac:dyDescent="0.3">
      <c r="A1584" s="9" t="s">
        <v>1614</v>
      </c>
      <c r="B1584" s="7">
        <v>1960</v>
      </c>
      <c r="C1584" s="7" t="s">
        <v>9</v>
      </c>
      <c r="D1584" s="7">
        <v>11</v>
      </c>
      <c r="E1584" s="7">
        <v>0</v>
      </c>
      <c r="F1584" s="21">
        <v>13555</v>
      </c>
      <c r="G1584" s="7" t="s">
        <v>11</v>
      </c>
      <c r="H1584" s="7" t="s">
        <v>11</v>
      </c>
      <c r="I1584" s="7" t="s">
        <v>355</v>
      </c>
      <c r="J1584">
        <f t="shared" si="50"/>
        <v>1983</v>
      </c>
      <c r="K1584" s="7"/>
      <c r="L1584" s="7"/>
      <c r="M1584" s="7"/>
      <c r="O1584" s="18" t="str">
        <f>_xlfn.CONCAT(Table1[[#This Row],[date]]," ", Table1[[#This Row],[month]]," ",Table1[[#This Row],[year]])</f>
        <v>11 Jul 1960</v>
      </c>
      <c r="P1584">
        <f t="shared" si="51"/>
        <v>62</v>
      </c>
    </row>
    <row r="1585" spans="1:16" x14ac:dyDescent="0.3">
      <c r="A1585" s="9" t="s">
        <v>1615</v>
      </c>
      <c r="B1585" s="7">
        <v>1968</v>
      </c>
      <c r="C1585" s="7" t="s">
        <v>9</v>
      </c>
      <c r="D1585" s="7">
        <v>15</v>
      </c>
      <c r="E1585" s="7">
        <v>0</v>
      </c>
      <c r="F1585" s="21">
        <v>13566.04</v>
      </c>
      <c r="G1585" s="7" t="s">
        <v>11</v>
      </c>
      <c r="H1585" s="7" t="s">
        <v>11</v>
      </c>
      <c r="I1585" s="7" t="s">
        <v>534</v>
      </c>
      <c r="J1585">
        <f t="shared" si="50"/>
        <v>1983</v>
      </c>
      <c r="K1585" s="7"/>
      <c r="L1585" s="7"/>
      <c r="M1585" s="7"/>
      <c r="O1585" s="18" t="str">
        <f>_xlfn.CONCAT(Table1[[#This Row],[date]]," ", Table1[[#This Row],[month]]," ",Table1[[#This Row],[year]])</f>
        <v>15 Jul 1968</v>
      </c>
      <c r="P1585">
        <f t="shared" si="51"/>
        <v>54</v>
      </c>
    </row>
    <row r="1586" spans="1:16" x14ac:dyDescent="0.3">
      <c r="A1586" s="9" t="s">
        <v>1616</v>
      </c>
      <c r="B1586" s="7">
        <v>1992</v>
      </c>
      <c r="C1586" s="7" t="s">
        <v>34</v>
      </c>
      <c r="D1586" s="7">
        <v>14</v>
      </c>
      <c r="E1586" s="7">
        <v>0</v>
      </c>
      <c r="F1586" s="21">
        <v>13588.17</v>
      </c>
      <c r="G1586" s="7" t="s">
        <v>11</v>
      </c>
      <c r="H1586" s="7" t="s">
        <v>15</v>
      </c>
      <c r="I1586" s="7" t="s">
        <v>22</v>
      </c>
      <c r="J1586">
        <f t="shared" si="50"/>
        <v>1983</v>
      </c>
      <c r="K1586" s="7"/>
      <c r="L1586" s="7"/>
      <c r="M1586" s="7"/>
      <c r="O1586" s="18" t="str">
        <f>_xlfn.CONCAT(Table1[[#This Row],[date]]," ", Table1[[#This Row],[month]]," ",Table1[[#This Row],[year]])</f>
        <v>14 Aug 1992</v>
      </c>
      <c r="P1586">
        <f t="shared" si="51"/>
        <v>30</v>
      </c>
    </row>
    <row r="1587" spans="1:16" x14ac:dyDescent="0.3">
      <c r="A1587" s="9" t="s">
        <v>1617</v>
      </c>
      <c r="B1587" s="7">
        <v>1964</v>
      </c>
      <c r="C1587" s="7" t="s">
        <v>19</v>
      </c>
      <c r="D1587" s="7">
        <v>10</v>
      </c>
      <c r="E1587" s="7">
        <v>2</v>
      </c>
      <c r="F1587" s="21">
        <v>13607.37</v>
      </c>
      <c r="G1587" s="7" t="s">
        <v>11</v>
      </c>
      <c r="H1587" s="7" t="s">
        <v>15</v>
      </c>
      <c r="I1587" s="7" t="s">
        <v>246</v>
      </c>
      <c r="J1587">
        <f t="shared" si="50"/>
        <v>1983</v>
      </c>
      <c r="K1587" s="7"/>
      <c r="L1587" s="7"/>
      <c r="M1587" s="7"/>
      <c r="O1587" s="18" t="str">
        <f>_xlfn.CONCAT(Table1[[#This Row],[date]]," ", Table1[[#This Row],[month]]," ",Table1[[#This Row],[year]])</f>
        <v>10 Sep 1964</v>
      </c>
      <c r="P1587">
        <f t="shared" si="51"/>
        <v>58</v>
      </c>
    </row>
    <row r="1588" spans="1:16" x14ac:dyDescent="0.3">
      <c r="A1588" s="9" t="s">
        <v>1618</v>
      </c>
      <c r="B1588" s="7">
        <v>1961</v>
      </c>
      <c r="C1588" s="7" t="s">
        <v>14</v>
      </c>
      <c r="D1588" s="7">
        <v>18</v>
      </c>
      <c r="E1588" s="7">
        <v>0</v>
      </c>
      <c r="F1588" s="21">
        <v>13616.36</v>
      </c>
      <c r="G1588" s="7" t="s">
        <v>11</v>
      </c>
      <c r="H1588" s="7" t="s">
        <v>11</v>
      </c>
      <c r="I1588" s="7" t="s">
        <v>246</v>
      </c>
      <c r="J1588">
        <f t="shared" si="50"/>
        <v>1983</v>
      </c>
      <c r="K1588" s="7"/>
      <c r="L1588" s="7"/>
      <c r="M1588" s="7"/>
      <c r="O1588" s="18" t="str">
        <f>_xlfn.CONCAT(Table1[[#This Row],[date]]," ", Table1[[#This Row],[month]]," ",Table1[[#This Row],[year]])</f>
        <v>18 Nov 1961</v>
      </c>
      <c r="P1588">
        <f t="shared" si="51"/>
        <v>61</v>
      </c>
    </row>
    <row r="1589" spans="1:16" x14ac:dyDescent="0.3">
      <c r="A1589" s="9" t="s">
        <v>1619</v>
      </c>
      <c r="B1589" s="7">
        <v>1969</v>
      </c>
      <c r="C1589" s="7" t="s">
        <v>9</v>
      </c>
      <c r="D1589" s="7">
        <v>26</v>
      </c>
      <c r="E1589" s="7">
        <v>0</v>
      </c>
      <c r="F1589" s="21">
        <v>13622.01</v>
      </c>
      <c r="G1589" s="7" t="s">
        <v>11</v>
      </c>
      <c r="H1589" s="7" t="s">
        <v>11</v>
      </c>
      <c r="I1589" s="7" t="s">
        <v>22</v>
      </c>
      <c r="J1589">
        <f t="shared" si="50"/>
        <v>1983</v>
      </c>
      <c r="K1589" s="7"/>
      <c r="L1589" s="7"/>
      <c r="M1589" s="7"/>
      <c r="O1589" s="18" t="str">
        <f>_xlfn.CONCAT(Table1[[#This Row],[date]]," ", Table1[[#This Row],[month]]," ",Table1[[#This Row],[year]])</f>
        <v>26 Jul 1969</v>
      </c>
      <c r="P1589">
        <f t="shared" si="51"/>
        <v>53</v>
      </c>
    </row>
    <row r="1590" spans="1:16" x14ac:dyDescent="0.3">
      <c r="A1590" s="9" t="s">
        <v>1620</v>
      </c>
      <c r="B1590" s="7">
        <v>1961</v>
      </c>
      <c r="C1590" s="7" t="s">
        <v>29</v>
      </c>
      <c r="D1590" s="7">
        <v>24</v>
      </c>
      <c r="E1590" s="7">
        <v>0</v>
      </c>
      <c r="F1590" s="21">
        <v>13635.64</v>
      </c>
      <c r="G1590" s="7" t="s">
        <v>11</v>
      </c>
      <c r="H1590" s="7" t="s">
        <v>11</v>
      </c>
      <c r="I1590" s="7" t="s">
        <v>246</v>
      </c>
      <c r="J1590">
        <f t="shared" si="50"/>
        <v>1983</v>
      </c>
      <c r="K1590" s="7"/>
      <c r="L1590" s="7"/>
      <c r="M1590" s="7"/>
      <c r="O1590" s="18" t="str">
        <f>_xlfn.CONCAT(Table1[[#This Row],[date]]," ", Table1[[#This Row],[month]]," ",Table1[[#This Row],[year]])</f>
        <v>24 Dec 1961</v>
      </c>
      <c r="P1590">
        <f t="shared" si="51"/>
        <v>61</v>
      </c>
    </row>
    <row r="1591" spans="1:16" x14ac:dyDescent="0.3">
      <c r="A1591" s="9" t="s">
        <v>1621</v>
      </c>
      <c r="B1591" s="7">
        <v>1984</v>
      </c>
      <c r="C1591" s="7" t="s">
        <v>9</v>
      </c>
      <c r="D1591" s="7">
        <v>20</v>
      </c>
      <c r="E1591" s="7">
        <v>3</v>
      </c>
      <c r="F1591" s="21">
        <v>13638.06</v>
      </c>
      <c r="G1591" s="7" t="s">
        <v>11</v>
      </c>
      <c r="H1591" s="7" t="s">
        <v>11</v>
      </c>
      <c r="I1591" s="7" t="s">
        <v>248</v>
      </c>
      <c r="J1591">
        <f t="shared" si="50"/>
        <v>1983</v>
      </c>
      <c r="K1591" s="7"/>
      <c r="L1591" s="7"/>
      <c r="M1591" s="7"/>
      <c r="O1591" s="18" t="str">
        <f>_xlfn.CONCAT(Table1[[#This Row],[date]]," ", Table1[[#This Row],[month]]," ",Table1[[#This Row],[year]])</f>
        <v>20 Jul 1984</v>
      </c>
      <c r="P1591">
        <f t="shared" si="51"/>
        <v>38</v>
      </c>
    </row>
    <row r="1592" spans="1:16" x14ac:dyDescent="0.3">
      <c r="A1592" s="9" t="s">
        <v>1622</v>
      </c>
      <c r="B1592" s="7">
        <v>1963</v>
      </c>
      <c r="C1592" s="7" t="s">
        <v>34</v>
      </c>
      <c r="D1592" s="7">
        <v>4</v>
      </c>
      <c r="E1592" s="7">
        <v>0</v>
      </c>
      <c r="F1592" s="21">
        <v>13677.68</v>
      </c>
      <c r="G1592" s="7" t="s">
        <v>11</v>
      </c>
      <c r="H1592" s="7" t="s">
        <v>10</v>
      </c>
      <c r="I1592" s="7" t="s">
        <v>299</v>
      </c>
      <c r="J1592">
        <f t="shared" si="50"/>
        <v>1983</v>
      </c>
      <c r="K1592" s="7"/>
      <c r="L1592" s="7"/>
      <c r="M1592" s="7"/>
      <c r="O1592" s="18" t="str">
        <f>_xlfn.CONCAT(Table1[[#This Row],[date]]," ", Table1[[#This Row],[month]]," ",Table1[[#This Row],[year]])</f>
        <v>4 Aug 1963</v>
      </c>
      <c r="P1592">
        <f t="shared" si="51"/>
        <v>59</v>
      </c>
    </row>
    <row r="1593" spans="1:16" x14ac:dyDescent="0.3">
      <c r="A1593" s="9" t="s">
        <v>1623</v>
      </c>
      <c r="B1593" s="7">
        <v>1985</v>
      </c>
      <c r="C1593" s="7" t="s">
        <v>19</v>
      </c>
      <c r="D1593" s="7">
        <v>14</v>
      </c>
      <c r="E1593" s="7">
        <v>3</v>
      </c>
      <c r="F1593" s="21">
        <v>13685.51</v>
      </c>
      <c r="G1593" s="7" t="s">
        <v>11</v>
      </c>
      <c r="H1593" s="7" t="s">
        <v>15</v>
      </c>
      <c r="I1593" s="7" t="s">
        <v>534</v>
      </c>
      <c r="J1593">
        <f t="shared" si="50"/>
        <v>1983</v>
      </c>
      <c r="K1593" s="7"/>
      <c r="L1593" s="7"/>
      <c r="M1593" s="7"/>
      <c r="O1593" s="18" t="str">
        <f>_xlfn.CONCAT(Table1[[#This Row],[date]]," ", Table1[[#This Row],[month]]," ",Table1[[#This Row],[year]])</f>
        <v>14 Sep 1985</v>
      </c>
      <c r="P1593">
        <f t="shared" si="51"/>
        <v>37</v>
      </c>
    </row>
    <row r="1594" spans="1:16" x14ac:dyDescent="0.3">
      <c r="A1594" s="9" t="s">
        <v>1624</v>
      </c>
      <c r="B1594" s="7">
        <v>1986</v>
      </c>
      <c r="C1594" s="7" t="s">
        <v>14</v>
      </c>
      <c r="D1594" s="7">
        <v>24</v>
      </c>
      <c r="E1594" s="7">
        <v>3</v>
      </c>
      <c r="F1594" s="21">
        <v>13714.55</v>
      </c>
      <c r="G1594" s="7" t="s">
        <v>11</v>
      </c>
      <c r="H1594" s="7" t="s">
        <v>10</v>
      </c>
      <c r="I1594" s="7" t="s">
        <v>248</v>
      </c>
      <c r="J1594">
        <f t="shared" si="50"/>
        <v>1983</v>
      </c>
      <c r="K1594" s="7"/>
      <c r="L1594" s="7"/>
      <c r="M1594" s="7"/>
      <c r="O1594" s="18" t="str">
        <f>_xlfn.CONCAT(Table1[[#This Row],[date]]," ", Table1[[#This Row],[month]]," ",Table1[[#This Row],[year]])</f>
        <v>24 Nov 1986</v>
      </c>
      <c r="P1594">
        <f t="shared" si="51"/>
        <v>36</v>
      </c>
    </row>
    <row r="1595" spans="1:16" x14ac:dyDescent="0.3">
      <c r="A1595" s="9" t="s">
        <v>1625</v>
      </c>
      <c r="B1595" s="7">
        <v>1981</v>
      </c>
      <c r="C1595" s="7" t="s">
        <v>34</v>
      </c>
      <c r="D1595" s="7">
        <v>2</v>
      </c>
      <c r="E1595" s="7">
        <v>1</v>
      </c>
      <c r="F1595" s="21">
        <v>13725.47</v>
      </c>
      <c r="G1595" s="7" t="s">
        <v>11</v>
      </c>
      <c r="H1595" s="7" t="s">
        <v>10</v>
      </c>
      <c r="I1595" s="7" t="s">
        <v>246</v>
      </c>
      <c r="J1595">
        <f t="shared" si="50"/>
        <v>1983</v>
      </c>
      <c r="K1595" s="7"/>
      <c r="L1595" s="7"/>
      <c r="M1595" s="7"/>
      <c r="O1595" s="18" t="str">
        <f>_xlfn.CONCAT(Table1[[#This Row],[date]]," ", Table1[[#This Row],[month]]," ",Table1[[#This Row],[year]])</f>
        <v>2 Aug 1981</v>
      </c>
      <c r="P1595">
        <f t="shared" si="51"/>
        <v>41</v>
      </c>
    </row>
    <row r="1596" spans="1:16" x14ac:dyDescent="0.3">
      <c r="A1596" s="9" t="s">
        <v>1626</v>
      </c>
      <c r="B1596" s="7">
        <v>1985</v>
      </c>
      <c r="C1596" s="7" t="s">
        <v>34</v>
      </c>
      <c r="D1596" s="7">
        <v>29</v>
      </c>
      <c r="E1596" s="7">
        <v>3</v>
      </c>
      <c r="F1596" s="21">
        <v>13726.21</v>
      </c>
      <c r="G1596" s="7" t="s">
        <v>11</v>
      </c>
      <c r="H1596" s="7" t="s">
        <v>11</v>
      </c>
      <c r="I1596" s="7" t="s">
        <v>534</v>
      </c>
      <c r="J1596">
        <f t="shared" si="50"/>
        <v>1983</v>
      </c>
      <c r="K1596" s="7"/>
      <c r="L1596" s="7"/>
      <c r="M1596" s="7"/>
      <c r="O1596" s="18" t="str">
        <f>_xlfn.CONCAT(Table1[[#This Row],[date]]," ", Table1[[#This Row],[month]]," ",Table1[[#This Row],[year]])</f>
        <v>29 Aug 1985</v>
      </c>
      <c r="P1596">
        <f t="shared" si="51"/>
        <v>37</v>
      </c>
    </row>
    <row r="1597" spans="1:16" x14ac:dyDescent="0.3">
      <c r="A1597" s="9" t="s">
        <v>1627</v>
      </c>
      <c r="B1597" s="7">
        <v>1969</v>
      </c>
      <c r="C1597" s="7" t="s">
        <v>36</v>
      </c>
      <c r="D1597" s="7">
        <v>23</v>
      </c>
      <c r="E1597" s="7">
        <v>0</v>
      </c>
      <c r="F1597" s="21">
        <v>13746.74</v>
      </c>
      <c r="G1597" s="7" t="s">
        <v>11</v>
      </c>
      <c r="H1597" s="7" t="s">
        <v>10</v>
      </c>
      <c r="I1597" s="7" t="s">
        <v>534</v>
      </c>
      <c r="J1597">
        <f t="shared" si="50"/>
        <v>1983</v>
      </c>
      <c r="K1597" s="7"/>
      <c r="L1597" s="7"/>
      <c r="M1597" s="7"/>
      <c r="O1597" s="18" t="str">
        <f>_xlfn.CONCAT(Table1[[#This Row],[date]]," ", Table1[[#This Row],[month]]," ",Table1[[#This Row],[year]])</f>
        <v>23 Oct 1969</v>
      </c>
      <c r="P1597">
        <f t="shared" si="51"/>
        <v>53</v>
      </c>
    </row>
    <row r="1598" spans="1:16" x14ac:dyDescent="0.3">
      <c r="A1598" s="9" t="s">
        <v>1628</v>
      </c>
      <c r="B1598" s="7">
        <v>2004</v>
      </c>
      <c r="C1598" s="7" t="s">
        <v>9</v>
      </c>
      <c r="D1598" s="7">
        <v>16</v>
      </c>
      <c r="E1598" s="7">
        <v>0</v>
      </c>
      <c r="F1598" s="21">
        <v>13747.87</v>
      </c>
      <c r="G1598" s="7" t="s">
        <v>11</v>
      </c>
      <c r="H1598" s="7" t="s">
        <v>10</v>
      </c>
      <c r="I1598" s="7" t="s">
        <v>169</v>
      </c>
      <c r="J1598">
        <f t="shared" si="50"/>
        <v>1983</v>
      </c>
      <c r="K1598" s="7"/>
      <c r="L1598" s="7"/>
      <c r="M1598" s="7"/>
      <c r="O1598" s="18" t="str">
        <f>_xlfn.CONCAT(Table1[[#This Row],[date]]," ", Table1[[#This Row],[month]]," ",Table1[[#This Row],[year]])</f>
        <v>16 Jul 2004</v>
      </c>
      <c r="P1598">
        <f t="shared" si="51"/>
        <v>18</v>
      </c>
    </row>
    <row r="1599" spans="1:16" x14ac:dyDescent="0.3">
      <c r="A1599" s="9" t="s">
        <v>1629</v>
      </c>
      <c r="B1599" s="7">
        <v>1959</v>
      </c>
      <c r="C1599" s="7" t="s">
        <v>34</v>
      </c>
      <c r="D1599" s="7">
        <v>6</v>
      </c>
      <c r="E1599" s="7">
        <v>0</v>
      </c>
      <c r="F1599" s="21">
        <v>13770.1</v>
      </c>
      <c r="G1599" s="7" t="s">
        <v>11</v>
      </c>
      <c r="H1599" s="7" t="s">
        <v>15</v>
      </c>
      <c r="I1599" s="7" t="s">
        <v>22</v>
      </c>
      <c r="J1599">
        <f t="shared" si="50"/>
        <v>1983</v>
      </c>
      <c r="K1599" s="7"/>
      <c r="L1599" s="7"/>
      <c r="M1599" s="7"/>
      <c r="O1599" s="18" t="str">
        <f>_xlfn.CONCAT(Table1[[#This Row],[date]]," ", Table1[[#This Row],[month]]," ",Table1[[#This Row],[year]])</f>
        <v>6 Aug 1959</v>
      </c>
      <c r="P1599">
        <f t="shared" si="51"/>
        <v>63</v>
      </c>
    </row>
    <row r="1600" spans="1:16" x14ac:dyDescent="0.3">
      <c r="A1600" s="9" t="s">
        <v>1630</v>
      </c>
      <c r="B1600" s="7">
        <v>1966</v>
      </c>
      <c r="C1600" s="7" t="s">
        <v>14</v>
      </c>
      <c r="D1600" s="7">
        <v>10</v>
      </c>
      <c r="E1600" s="7">
        <v>0</v>
      </c>
      <c r="F1600" s="21">
        <v>13801.61</v>
      </c>
      <c r="G1600" s="7" t="s">
        <v>11</v>
      </c>
      <c r="H1600" s="7" t="s">
        <v>11</v>
      </c>
      <c r="I1600" s="7" t="s">
        <v>534</v>
      </c>
      <c r="J1600">
        <f t="shared" si="50"/>
        <v>1983</v>
      </c>
      <c r="K1600" s="7"/>
      <c r="L1600" s="7"/>
      <c r="M1600" s="7"/>
      <c r="O1600" s="18" t="str">
        <f>_xlfn.CONCAT(Table1[[#This Row],[date]]," ", Table1[[#This Row],[month]]," ",Table1[[#This Row],[year]])</f>
        <v>10 Nov 1966</v>
      </c>
      <c r="P1600">
        <f t="shared" si="51"/>
        <v>56</v>
      </c>
    </row>
    <row r="1601" spans="1:16" x14ac:dyDescent="0.3">
      <c r="A1601" s="9" t="s">
        <v>1631</v>
      </c>
      <c r="B1601" s="7">
        <v>1986</v>
      </c>
      <c r="C1601" s="7" t="s">
        <v>29</v>
      </c>
      <c r="D1601" s="7">
        <v>8</v>
      </c>
      <c r="E1601" s="7">
        <v>3</v>
      </c>
      <c r="F1601" s="21">
        <v>13819.49</v>
      </c>
      <c r="G1601" s="7" t="s">
        <v>11</v>
      </c>
      <c r="H1601" s="7" t="s">
        <v>10</v>
      </c>
      <c r="I1601" s="7" t="s">
        <v>22</v>
      </c>
      <c r="J1601">
        <f t="shared" si="50"/>
        <v>1983</v>
      </c>
      <c r="K1601" s="7"/>
      <c r="L1601" s="7"/>
      <c r="M1601" s="7"/>
      <c r="O1601" s="18" t="str">
        <f>_xlfn.CONCAT(Table1[[#This Row],[date]]," ", Table1[[#This Row],[month]]," ",Table1[[#This Row],[year]])</f>
        <v>8 Dec 1986</v>
      </c>
      <c r="P1601">
        <f t="shared" si="51"/>
        <v>36</v>
      </c>
    </row>
    <row r="1602" spans="1:16" x14ac:dyDescent="0.3">
      <c r="A1602" s="9" t="s">
        <v>1632</v>
      </c>
      <c r="B1602" s="7">
        <v>1958</v>
      </c>
      <c r="C1602" s="7" t="s">
        <v>14</v>
      </c>
      <c r="D1602" s="7">
        <v>25</v>
      </c>
      <c r="E1602" s="7">
        <v>0</v>
      </c>
      <c r="F1602" s="21">
        <v>13822.8</v>
      </c>
      <c r="G1602" s="7" t="s">
        <v>11</v>
      </c>
      <c r="H1602" s="7" t="s">
        <v>11</v>
      </c>
      <c r="I1602" s="7" t="s">
        <v>41</v>
      </c>
      <c r="J1602">
        <f t="shared" ref="J1602:J1665" si="52">ROUND(AVERAGE(B:B),0)</f>
        <v>1983</v>
      </c>
      <c r="K1602" s="7"/>
      <c r="L1602" s="7"/>
      <c r="M1602" s="7"/>
      <c r="O1602" s="18" t="str">
        <f>_xlfn.CONCAT(Table1[[#This Row],[date]]," ", Table1[[#This Row],[month]]," ",Table1[[#This Row],[year]])</f>
        <v>25 Nov 1958</v>
      </c>
      <c r="P1602">
        <f t="shared" si="51"/>
        <v>64</v>
      </c>
    </row>
    <row r="1603" spans="1:16" x14ac:dyDescent="0.3">
      <c r="A1603" s="9" t="s">
        <v>1633</v>
      </c>
      <c r="B1603" s="7">
        <v>1958</v>
      </c>
      <c r="C1603" s="7" t="s">
        <v>29</v>
      </c>
      <c r="D1603" s="7">
        <v>10</v>
      </c>
      <c r="E1603" s="7">
        <v>0</v>
      </c>
      <c r="F1603" s="21">
        <v>13831.12</v>
      </c>
      <c r="G1603" s="7" t="s">
        <v>11</v>
      </c>
      <c r="H1603" s="7" t="s">
        <v>15</v>
      </c>
      <c r="I1603" s="7" t="s">
        <v>12</v>
      </c>
      <c r="J1603">
        <f t="shared" si="52"/>
        <v>1983</v>
      </c>
      <c r="K1603" s="7"/>
      <c r="L1603" s="7"/>
      <c r="M1603" s="7"/>
      <c r="O1603" s="18" t="str">
        <f>_xlfn.CONCAT(Table1[[#This Row],[date]]," ", Table1[[#This Row],[month]]," ",Table1[[#This Row],[year]])</f>
        <v>10 Dec 1958</v>
      </c>
      <c r="P1603">
        <f t="shared" ref="P1603:P1666" si="53">DATEDIF(O1603,"8-6-2023","y")</f>
        <v>64</v>
      </c>
    </row>
    <row r="1604" spans="1:16" x14ac:dyDescent="0.3">
      <c r="A1604" s="9" t="s">
        <v>1634</v>
      </c>
      <c r="B1604" s="7">
        <v>2003</v>
      </c>
      <c r="C1604" s="7" t="s">
        <v>17</v>
      </c>
      <c r="D1604" s="7">
        <v>7</v>
      </c>
      <c r="E1604" s="7">
        <v>0</v>
      </c>
      <c r="F1604" s="21">
        <v>13844.51</v>
      </c>
      <c r="G1604" s="7" t="s">
        <v>10</v>
      </c>
      <c r="H1604" s="7" t="s">
        <v>15</v>
      </c>
      <c r="I1604" s="7" t="s">
        <v>41</v>
      </c>
      <c r="J1604">
        <f t="shared" si="52"/>
        <v>1983</v>
      </c>
      <c r="K1604" s="7"/>
      <c r="L1604" s="7"/>
      <c r="M1604" s="7"/>
      <c r="O1604" s="18" t="str">
        <f>_xlfn.CONCAT(Table1[[#This Row],[date]]," ", Table1[[#This Row],[month]]," ",Table1[[#This Row],[year]])</f>
        <v>7 Jun 2003</v>
      </c>
      <c r="P1604">
        <f t="shared" si="53"/>
        <v>20</v>
      </c>
    </row>
    <row r="1605" spans="1:16" x14ac:dyDescent="0.3">
      <c r="A1605" s="9" t="s">
        <v>1635</v>
      </c>
      <c r="B1605" s="7">
        <v>1960</v>
      </c>
      <c r="C1605" s="7" t="s">
        <v>9</v>
      </c>
      <c r="D1605" s="7">
        <v>21</v>
      </c>
      <c r="E1605" s="7">
        <v>0</v>
      </c>
      <c r="F1605" s="21">
        <v>13844.8</v>
      </c>
      <c r="G1605" s="7" t="s">
        <v>10</v>
      </c>
      <c r="H1605" s="7" t="s">
        <v>10</v>
      </c>
      <c r="I1605" s="7" t="s">
        <v>22</v>
      </c>
      <c r="J1605">
        <f t="shared" si="52"/>
        <v>1983</v>
      </c>
      <c r="K1605" s="7"/>
      <c r="L1605" s="7"/>
      <c r="M1605" s="7"/>
      <c r="O1605" s="18" t="str">
        <f>_xlfn.CONCAT(Table1[[#This Row],[date]]," ", Table1[[#This Row],[month]]," ",Table1[[#This Row],[year]])</f>
        <v>21 Jul 1960</v>
      </c>
      <c r="P1605">
        <f t="shared" si="53"/>
        <v>62</v>
      </c>
    </row>
    <row r="1606" spans="1:16" x14ac:dyDescent="0.3">
      <c r="A1606" s="9" t="s">
        <v>1636</v>
      </c>
      <c r="B1606" s="7">
        <v>1978</v>
      </c>
      <c r="C1606" s="7" t="s">
        <v>29</v>
      </c>
      <c r="D1606" s="7">
        <v>19</v>
      </c>
      <c r="E1606" s="7">
        <v>2</v>
      </c>
      <c r="F1606" s="21">
        <v>13874.89</v>
      </c>
      <c r="G1606" s="7" t="s">
        <v>10</v>
      </c>
      <c r="H1606" s="7" t="s">
        <v>15</v>
      </c>
      <c r="I1606" s="7" t="s">
        <v>22</v>
      </c>
      <c r="J1606">
        <f t="shared" si="52"/>
        <v>1983</v>
      </c>
      <c r="K1606" s="7"/>
      <c r="L1606" s="7"/>
      <c r="M1606" s="7"/>
      <c r="O1606" s="18" t="str">
        <f>_xlfn.CONCAT(Table1[[#This Row],[date]]," ", Table1[[#This Row],[month]]," ",Table1[[#This Row],[year]])</f>
        <v>19 Dec 1978</v>
      </c>
      <c r="P1606">
        <f t="shared" si="53"/>
        <v>44</v>
      </c>
    </row>
    <row r="1607" spans="1:16" x14ac:dyDescent="0.3">
      <c r="A1607" s="9" t="s">
        <v>1637</v>
      </c>
      <c r="B1607" s="7">
        <v>1959</v>
      </c>
      <c r="C1607" s="7" t="s">
        <v>36</v>
      </c>
      <c r="D1607" s="7">
        <v>5</v>
      </c>
      <c r="E1607" s="7">
        <v>0</v>
      </c>
      <c r="F1607" s="21">
        <v>13880.95</v>
      </c>
      <c r="G1607" s="7" t="s">
        <v>10</v>
      </c>
      <c r="H1607" s="7" t="s">
        <v>10</v>
      </c>
      <c r="I1607" s="7" t="s">
        <v>41</v>
      </c>
      <c r="J1607">
        <f t="shared" si="52"/>
        <v>1983</v>
      </c>
      <c r="K1607" s="7"/>
      <c r="L1607" s="7"/>
      <c r="M1607" s="7"/>
      <c r="O1607" s="18" t="str">
        <f>_xlfn.CONCAT(Table1[[#This Row],[date]]," ", Table1[[#This Row],[month]]," ",Table1[[#This Row],[year]])</f>
        <v>5 Oct 1959</v>
      </c>
      <c r="P1607">
        <f t="shared" si="53"/>
        <v>63</v>
      </c>
    </row>
    <row r="1608" spans="1:16" x14ac:dyDescent="0.3">
      <c r="A1608" s="9" t="s">
        <v>1638</v>
      </c>
      <c r="B1608" s="7">
        <v>1985</v>
      </c>
      <c r="C1608" s="7" t="s">
        <v>19</v>
      </c>
      <c r="D1608" s="7">
        <v>25</v>
      </c>
      <c r="E1608" s="7">
        <v>3</v>
      </c>
      <c r="F1608" s="21">
        <v>13886.4</v>
      </c>
      <c r="G1608" s="7" t="s">
        <v>10</v>
      </c>
      <c r="H1608" s="7" t="s">
        <v>10</v>
      </c>
      <c r="I1608" s="7" t="s">
        <v>22</v>
      </c>
      <c r="J1608">
        <f t="shared" si="52"/>
        <v>1983</v>
      </c>
      <c r="K1608" s="7"/>
      <c r="L1608" s="7"/>
      <c r="M1608" s="7"/>
      <c r="O1608" s="18" t="str">
        <f>_xlfn.CONCAT(Table1[[#This Row],[date]]," ", Table1[[#This Row],[month]]," ",Table1[[#This Row],[year]])</f>
        <v>25 Sep 1985</v>
      </c>
      <c r="P1608">
        <f t="shared" si="53"/>
        <v>37</v>
      </c>
    </row>
    <row r="1609" spans="1:16" x14ac:dyDescent="0.3">
      <c r="A1609" s="9" t="s">
        <v>1639</v>
      </c>
      <c r="B1609" s="7">
        <v>1959</v>
      </c>
      <c r="C1609" s="7" t="s">
        <v>29</v>
      </c>
      <c r="D1609" s="7">
        <v>29</v>
      </c>
      <c r="E1609" s="7">
        <v>0</v>
      </c>
      <c r="F1609" s="21">
        <v>13887.2</v>
      </c>
      <c r="G1609" s="7" t="s">
        <v>10</v>
      </c>
      <c r="H1609" s="7" t="s">
        <v>11</v>
      </c>
      <c r="I1609" s="7" t="s">
        <v>12</v>
      </c>
      <c r="J1609">
        <f t="shared" si="52"/>
        <v>1983</v>
      </c>
      <c r="K1609" s="7"/>
      <c r="L1609" s="7"/>
      <c r="M1609" s="7"/>
      <c r="O1609" s="18" t="str">
        <f>_xlfn.CONCAT(Table1[[#This Row],[date]]," ", Table1[[#This Row],[month]]," ",Table1[[#This Row],[year]])</f>
        <v>29 Dec 1959</v>
      </c>
      <c r="P1609">
        <f t="shared" si="53"/>
        <v>63</v>
      </c>
    </row>
    <row r="1610" spans="1:16" x14ac:dyDescent="0.3">
      <c r="A1610" s="9" t="s">
        <v>1640</v>
      </c>
      <c r="B1610" s="7">
        <v>1959</v>
      </c>
      <c r="C1610" s="7" t="s">
        <v>9</v>
      </c>
      <c r="D1610" s="7">
        <v>7</v>
      </c>
      <c r="E1610" s="7">
        <v>0</v>
      </c>
      <c r="F1610" s="21">
        <v>13887.97</v>
      </c>
      <c r="G1610" s="7" t="s">
        <v>10</v>
      </c>
      <c r="H1610" s="7" t="s">
        <v>10</v>
      </c>
      <c r="I1610" s="7" t="s">
        <v>12</v>
      </c>
      <c r="J1610">
        <f t="shared" si="52"/>
        <v>1983</v>
      </c>
      <c r="K1610" s="7"/>
      <c r="L1610" s="7"/>
      <c r="M1610" s="7"/>
      <c r="O1610" s="18" t="str">
        <f>_xlfn.CONCAT(Table1[[#This Row],[date]]," ", Table1[[#This Row],[month]]," ",Table1[[#This Row],[year]])</f>
        <v>7 Jul 1959</v>
      </c>
      <c r="P1610">
        <f t="shared" si="53"/>
        <v>63</v>
      </c>
    </row>
    <row r="1611" spans="1:16" x14ac:dyDescent="0.3">
      <c r="A1611" s="9" t="s">
        <v>1641</v>
      </c>
      <c r="B1611" s="7">
        <v>1962</v>
      </c>
      <c r="C1611" s="7" t="s">
        <v>9</v>
      </c>
      <c r="D1611" s="7">
        <v>27</v>
      </c>
      <c r="E1611" s="7">
        <v>3</v>
      </c>
      <c r="F1611" s="21">
        <v>13919.82</v>
      </c>
      <c r="G1611" s="7" t="s">
        <v>10</v>
      </c>
      <c r="H1611" s="7" t="s">
        <v>10</v>
      </c>
      <c r="I1611" s="7" t="s">
        <v>12</v>
      </c>
      <c r="J1611">
        <f t="shared" si="52"/>
        <v>1983</v>
      </c>
      <c r="K1611" s="7"/>
      <c r="L1611" s="7"/>
      <c r="M1611" s="7"/>
      <c r="O1611" s="18" t="str">
        <f>_xlfn.CONCAT(Table1[[#This Row],[date]]," ", Table1[[#This Row],[month]]," ",Table1[[#This Row],[year]])</f>
        <v>27 Jul 1962</v>
      </c>
      <c r="P1611">
        <f t="shared" si="53"/>
        <v>60</v>
      </c>
    </row>
    <row r="1612" spans="1:16" x14ac:dyDescent="0.3">
      <c r="A1612" s="9" t="s">
        <v>1642</v>
      </c>
      <c r="B1612" s="7">
        <v>1960</v>
      </c>
      <c r="C1612" s="7" t="s">
        <v>17</v>
      </c>
      <c r="D1612" s="7">
        <v>18</v>
      </c>
      <c r="E1612" s="7">
        <v>1</v>
      </c>
      <c r="F1612" s="21">
        <v>13937.67</v>
      </c>
      <c r="G1612" s="7" t="s">
        <v>10</v>
      </c>
      <c r="H1612" s="7" t="s">
        <v>15</v>
      </c>
      <c r="I1612" s="7" t="s">
        <v>22</v>
      </c>
      <c r="J1612">
        <f t="shared" si="52"/>
        <v>1983</v>
      </c>
      <c r="K1612" s="7"/>
      <c r="L1612" s="7"/>
      <c r="M1612" s="7"/>
      <c r="O1612" s="18" t="str">
        <f>_xlfn.CONCAT(Table1[[#This Row],[date]]," ", Table1[[#This Row],[month]]," ",Table1[[#This Row],[year]])</f>
        <v>18 Jun 1960</v>
      </c>
      <c r="P1612">
        <f t="shared" si="53"/>
        <v>62</v>
      </c>
    </row>
    <row r="1613" spans="1:16" x14ac:dyDescent="0.3">
      <c r="A1613" s="9" t="s">
        <v>1643</v>
      </c>
      <c r="B1613" s="7">
        <v>1959</v>
      </c>
      <c r="C1613" s="7" t="s">
        <v>34</v>
      </c>
      <c r="D1613" s="7">
        <v>29</v>
      </c>
      <c r="E1613" s="7">
        <v>0</v>
      </c>
      <c r="F1613" s="21">
        <v>13974.46</v>
      </c>
      <c r="G1613" s="7" t="s">
        <v>10</v>
      </c>
      <c r="H1613" s="7" t="s">
        <v>10</v>
      </c>
      <c r="I1613" s="7" t="s">
        <v>165</v>
      </c>
      <c r="J1613">
        <f t="shared" si="52"/>
        <v>1983</v>
      </c>
      <c r="K1613" s="7"/>
      <c r="L1613" s="7"/>
      <c r="M1613" s="7"/>
      <c r="O1613" s="18" t="str">
        <f>_xlfn.CONCAT(Table1[[#This Row],[date]]," ", Table1[[#This Row],[month]]," ",Table1[[#This Row],[year]])</f>
        <v>29 Aug 1959</v>
      </c>
      <c r="P1613">
        <f t="shared" si="53"/>
        <v>63</v>
      </c>
    </row>
    <row r="1614" spans="1:16" x14ac:dyDescent="0.3">
      <c r="A1614" s="9" t="s">
        <v>1644</v>
      </c>
      <c r="B1614" s="7">
        <v>1990</v>
      </c>
      <c r="C1614" s="7" t="s">
        <v>9</v>
      </c>
      <c r="D1614" s="7">
        <v>13</v>
      </c>
      <c r="E1614" s="7">
        <v>3</v>
      </c>
      <c r="F1614" s="21">
        <v>13979.45</v>
      </c>
      <c r="G1614" s="7" t="s">
        <v>10</v>
      </c>
      <c r="H1614" s="7" t="s">
        <v>15</v>
      </c>
      <c r="I1614" s="7" t="s">
        <v>248</v>
      </c>
      <c r="J1614">
        <f t="shared" si="52"/>
        <v>1983</v>
      </c>
      <c r="K1614" s="7"/>
      <c r="L1614" s="7"/>
      <c r="M1614" s="7"/>
      <c r="O1614" s="18" t="str">
        <f>_xlfn.CONCAT(Table1[[#This Row],[date]]," ", Table1[[#This Row],[month]]," ",Table1[[#This Row],[year]])</f>
        <v>13 Jul 1990</v>
      </c>
      <c r="P1614">
        <f t="shared" si="53"/>
        <v>32</v>
      </c>
    </row>
    <row r="1615" spans="1:16" x14ac:dyDescent="0.3">
      <c r="A1615" s="9" t="s">
        <v>1645</v>
      </c>
      <c r="B1615" s="7">
        <v>1959</v>
      </c>
      <c r="C1615" s="7" t="s">
        <v>19</v>
      </c>
      <c r="D1615" s="7">
        <v>6</v>
      </c>
      <c r="E1615" s="7">
        <v>0</v>
      </c>
      <c r="F1615" s="21">
        <v>13981.85</v>
      </c>
      <c r="G1615" s="7" t="s">
        <v>10</v>
      </c>
      <c r="H1615" s="7" t="s">
        <v>15</v>
      </c>
      <c r="I1615" s="7" t="s">
        <v>167</v>
      </c>
      <c r="J1615">
        <f t="shared" si="52"/>
        <v>1983</v>
      </c>
      <c r="K1615" s="7"/>
      <c r="L1615" s="7"/>
      <c r="M1615" s="7"/>
      <c r="O1615" s="18" t="str">
        <f>_xlfn.CONCAT(Table1[[#This Row],[date]]," ", Table1[[#This Row],[month]]," ",Table1[[#This Row],[year]])</f>
        <v>6 Sep 1959</v>
      </c>
      <c r="P1615">
        <f t="shared" si="53"/>
        <v>63</v>
      </c>
    </row>
    <row r="1616" spans="1:16" x14ac:dyDescent="0.3">
      <c r="A1616" s="9" t="s">
        <v>1646</v>
      </c>
      <c r="B1616" s="7">
        <v>1963</v>
      </c>
      <c r="C1616" s="7" t="s">
        <v>29</v>
      </c>
      <c r="D1616" s="7">
        <v>23</v>
      </c>
      <c r="E1616" s="7">
        <v>3</v>
      </c>
      <c r="F1616" s="21">
        <v>14001.13</v>
      </c>
      <c r="G1616" s="7" t="s">
        <v>10</v>
      </c>
      <c r="H1616" s="7" t="s">
        <v>15</v>
      </c>
      <c r="I1616" s="7" t="s">
        <v>12</v>
      </c>
      <c r="J1616">
        <f t="shared" si="52"/>
        <v>1983</v>
      </c>
      <c r="K1616" s="7"/>
      <c r="L1616" s="7"/>
      <c r="M1616" s="7"/>
      <c r="O1616" s="18" t="str">
        <f>_xlfn.CONCAT(Table1[[#This Row],[date]]," ", Table1[[#This Row],[month]]," ",Table1[[#This Row],[year]])</f>
        <v>23 Dec 1963</v>
      </c>
      <c r="P1616">
        <f t="shared" si="53"/>
        <v>59</v>
      </c>
    </row>
    <row r="1617" spans="1:16" x14ac:dyDescent="0.3">
      <c r="A1617" s="9" t="s">
        <v>1647</v>
      </c>
      <c r="B1617" s="7">
        <v>1963</v>
      </c>
      <c r="C1617" s="7" t="s">
        <v>9</v>
      </c>
      <c r="D1617" s="7">
        <v>6</v>
      </c>
      <c r="E1617" s="7">
        <v>3</v>
      </c>
      <c r="F1617" s="21">
        <v>14001.29</v>
      </c>
      <c r="G1617" s="7" t="s">
        <v>10</v>
      </c>
      <c r="H1617" s="7" t="s">
        <v>10</v>
      </c>
      <c r="I1617" s="7" t="s">
        <v>12</v>
      </c>
      <c r="J1617">
        <f t="shared" si="52"/>
        <v>1983</v>
      </c>
      <c r="K1617" s="7"/>
      <c r="L1617" s="7"/>
      <c r="M1617" s="7"/>
      <c r="O1617" s="18" t="str">
        <f>_xlfn.CONCAT(Table1[[#This Row],[date]]," ", Table1[[#This Row],[month]]," ",Table1[[#This Row],[year]])</f>
        <v>6 Jul 1963</v>
      </c>
      <c r="P1617">
        <f t="shared" si="53"/>
        <v>59</v>
      </c>
    </row>
    <row r="1618" spans="1:16" x14ac:dyDescent="0.3">
      <c r="A1618" s="9" t="s">
        <v>1648</v>
      </c>
      <c r="B1618" s="7">
        <v>1963</v>
      </c>
      <c r="C1618" s="7" t="s">
        <v>9</v>
      </c>
      <c r="D1618" s="7">
        <v>8</v>
      </c>
      <c r="E1618" s="7">
        <v>3</v>
      </c>
      <c r="F1618" s="21">
        <v>14007.22</v>
      </c>
      <c r="G1618" s="7" t="s">
        <v>10</v>
      </c>
      <c r="H1618" s="7" t="s">
        <v>11</v>
      </c>
      <c r="I1618" s="7" t="s">
        <v>41</v>
      </c>
      <c r="J1618">
        <f t="shared" si="52"/>
        <v>1983</v>
      </c>
      <c r="K1618" s="7"/>
      <c r="L1618" s="7"/>
      <c r="M1618" s="7"/>
      <c r="O1618" s="18" t="str">
        <f>_xlfn.CONCAT(Table1[[#This Row],[date]]," ", Table1[[#This Row],[month]]," ",Table1[[#This Row],[year]])</f>
        <v>8 Jul 1963</v>
      </c>
      <c r="P1618">
        <f t="shared" si="53"/>
        <v>59</v>
      </c>
    </row>
    <row r="1619" spans="1:16" x14ac:dyDescent="0.3">
      <c r="A1619" s="9" t="s">
        <v>1649</v>
      </c>
      <c r="B1619" s="7">
        <v>1960</v>
      </c>
      <c r="C1619" s="7" t="s">
        <v>14</v>
      </c>
      <c r="D1619" s="7">
        <v>8</v>
      </c>
      <c r="E1619" s="7">
        <v>0</v>
      </c>
      <c r="F1619" s="21">
        <v>14043.48</v>
      </c>
      <c r="G1619" s="7" t="s">
        <v>10</v>
      </c>
      <c r="H1619" s="7" t="s">
        <v>11</v>
      </c>
      <c r="I1619" s="7" t="s">
        <v>246</v>
      </c>
      <c r="J1619">
        <f t="shared" si="52"/>
        <v>1983</v>
      </c>
      <c r="K1619" s="7"/>
      <c r="L1619" s="7"/>
      <c r="M1619" s="7"/>
      <c r="O1619" s="18" t="str">
        <f>_xlfn.CONCAT(Table1[[#This Row],[date]]," ", Table1[[#This Row],[month]]," ",Table1[[#This Row],[year]])</f>
        <v>8 Nov 1960</v>
      </c>
      <c r="P1619">
        <f t="shared" si="53"/>
        <v>62</v>
      </c>
    </row>
    <row r="1620" spans="1:16" x14ac:dyDescent="0.3">
      <c r="A1620" s="9" t="s">
        <v>1650</v>
      </c>
      <c r="B1620" s="7">
        <v>1991</v>
      </c>
      <c r="C1620" s="7" t="s">
        <v>19</v>
      </c>
      <c r="D1620" s="7">
        <v>12</v>
      </c>
      <c r="E1620" s="7">
        <v>3</v>
      </c>
      <c r="F1620" s="21">
        <v>14081.93</v>
      </c>
      <c r="G1620" s="7" t="s">
        <v>10</v>
      </c>
      <c r="H1620" s="7" t="s">
        <v>11</v>
      </c>
      <c r="I1620" s="7" t="s">
        <v>22</v>
      </c>
      <c r="J1620">
        <f t="shared" si="52"/>
        <v>1983</v>
      </c>
      <c r="K1620" s="7"/>
      <c r="L1620" s="7"/>
      <c r="M1620" s="7"/>
      <c r="O1620" s="18" t="str">
        <f>_xlfn.CONCAT(Table1[[#This Row],[date]]," ", Table1[[#This Row],[month]]," ",Table1[[#This Row],[year]])</f>
        <v>12 Sep 1991</v>
      </c>
      <c r="P1620">
        <f t="shared" si="53"/>
        <v>31</v>
      </c>
    </row>
    <row r="1621" spans="1:16" x14ac:dyDescent="0.3">
      <c r="A1621" s="9" t="s">
        <v>1651</v>
      </c>
      <c r="B1621" s="7">
        <v>1976</v>
      </c>
      <c r="C1621" s="7" t="s">
        <v>19</v>
      </c>
      <c r="D1621" s="7">
        <v>26</v>
      </c>
      <c r="E1621" s="7">
        <v>2</v>
      </c>
      <c r="F1621" s="21">
        <v>14098.07</v>
      </c>
      <c r="G1621" s="7" t="s">
        <v>10</v>
      </c>
      <c r="H1621" s="7" t="s">
        <v>11</v>
      </c>
      <c r="I1621" s="7" t="s">
        <v>248</v>
      </c>
      <c r="J1621">
        <f t="shared" si="52"/>
        <v>1983</v>
      </c>
      <c r="K1621" s="7"/>
      <c r="L1621" s="7"/>
      <c r="M1621" s="7"/>
      <c r="O1621" s="18" t="str">
        <f>_xlfn.CONCAT(Table1[[#This Row],[date]]," ", Table1[[#This Row],[month]]," ",Table1[[#This Row],[year]])</f>
        <v>26 Sep 1976</v>
      </c>
      <c r="P1621">
        <f t="shared" si="53"/>
        <v>46</v>
      </c>
    </row>
    <row r="1622" spans="1:16" x14ac:dyDescent="0.3">
      <c r="A1622" s="9" t="s">
        <v>1652</v>
      </c>
      <c r="B1622" s="7">
        <v>1961</v>
      </c>
      <c r="C1622" s="7" t="s">
        <v>17</v>
      </c>
      <c r="D1622" s="7">
        <v>14</v>
      </c>
      <c r="E1622" s="7">
        <v>2</v>
      </c>
      <c r="F1622" s="21">
        <v>14119.62</v>
      </c>
      <c r="G1622" s="7" t="s">
        <v>10</v>
      </c>
      <c r="H1622" s="7" t="s">
        <v>15</v>
      </c>
      <c r="I1622" s="7" t="s">
        <v>22</v>
      </c>
      <c r="J1622">
        <f t="shared" si="52"/>
        <v>1983</v>
      </c>
      <c r="K1622" s="7"/>
      <c r="L1622" s="7"/>
      <c r="M1622" s="7"/>
      <c r="O1622" s="18" t="str">
        <f>_xlfn.CONCAT(Table1[[#This Row],[date]]," ", Table1[[#This Row],[month]]," ",Table1[[#This Row],[year]])</f>
        <v>14 Jun 1961</v>
      </c>
      <c r="P1622">
        <f t="shared" si="53"/>
        <v>61</v>
      </c>
    </row>
    <row r="1623" spans="1:16" x14ac:dyDescent="0.3">
      <c r="A1623" s="9" t="s">
        <v>1653</v>
      </c>
      <c r="B1623" s="7">
        <v>2004</v>
      </c>
      <c r="C1623" s="7" t="s">
        <v>9</v>
      </c>
      <c r="D1623" s="7">
        <v>6</v>
      </c>
      <c r="E1623" s="7">
        <v>0</v>
      </c>
      <c r="F1623" s="21">
        <v>14133.04</v>
      </c>
      <c r="G1623" s="7" t="s">
        <v>10</v>
      </c>
      <c r="H1623" s="7" t="s">
        <v>11</v>
      </c>
      <c r="I1623" s="7" t="s">
        <v>12</v>
      </c>
      <c r="J1623">
        <f t="shared" si="52"/>
        <v>1983</v>
      </c>
      <c r="K1623" s="7"/>
      <c r="L1623" s="7"/>
      <c r="M1623" s="7"/>
      <c r="O1623" s="18" t="str">
        <f>_xlfn.CONCAT(Table1[[#This Row],[date]]," ", Table1[[#This Row],[month]]," ",Table1[[#This Row],[year]])</f>
        <v>6 Jul 2004</v>
      </c>
      <c r="P1623">
        <f t="shared" si="53"/>
        <v>18</v>
      </c>
    </row>
    <row r="1624" spans="1:16" x14ac:dyDescent="0.3">
      <c r="A1624" s="9" t="s">
        <v>1654</v>
      </c>
      <c r="B1624" s="7">
        <v>1984</v>
      </c>
      <c r="C1624" s="7" t="s">
        <v>9</v>
      </c>
      <c r="D1624" s="7">
        <v>7</v>
      </c>
      <c r="E1624" s="7">
        <v>3</v>
      </c>
      <c r="F1624" s="21">
        <v>14152.46</v>
      </c>
      <c r="G1624" s="7" t="s">
        <v>10</v>
      </c>
      <c r="H1624" s="7" t="s">
        <v>15</v>
      </c>
      <c r="I1624" s="7" t="s">
        <v>22</v>
      </c>
      <c r="J1624">
        <f t="shared" si="52"/>
        <v>1983</v>
      </c>
      <c r="K1624" s="7"/>
      <c r="L1624" s="7"/>
      <c r="M1624" s="7"/>
      <c r="O1624" s="18" t="str">
        <f>_xlfn.CONCAT(Table1[[#This Row],[date]]," ", Table1[[#This Row],[month]]," ",Table1[[#This Row],[year]])</f>
        <v>7 Jul 1984</v>
      </c>
      <c r="P1624">
        <f t="shared" si="53"/>
        <v>38</v>
      </c>
    </row>
    <row r="1625" spans="1:16" x14ac:dyDescent="0.3">
      <c r="A1625" s="9" t="s">
        <v>1655</v>
      </c>
      <c r="B1625" s="7">
        <v>1968</v>
      </c>
      <c r="C1625" s="7" t="s">
        <v>29</v>
      </c>
      <c r="D1625" s="7">
        <v>25</v>
      </c>
      <c r="E1625" s="7">
        <v>0</v>
      </c>
      <c r="F1625" s="21">
        <v>14193.55</v>
      </c>
      <c r="G1625" s="7" t="s">
        <v>10</v>
      </c>
      <c r="H1625" s="7" t="s">
        <v>15</v>
      </c>
      <c r="I1625" s="7" t="s">
        <v>534</v>
      </c>
      <c r="J1625">
        <f t="shared" si="52"/>
        <v>1983</v>
      </c>
      <c r="K1625" s="7"/>
      <c r="L1625" s="7"/>
      <c r="M1625" s="7"/>
      <c r="O1625" s="18" t="str">
        <f>_xlfn.CONCAT(Table1[[#This Row],[date]]," ", Table1[[#This Row],[month]]," ",Table1[[#This Row],[year]])</f>
        <v>25 Dec 1968</v>
      </c>
      <c r="P1625">
        <f t="shared" si="53"/>
        <v>54</v>
      </c>
    </row>
    <row r="1626" spans="1:16" x14ac:dyDescent="0.3">
      <c r="A1626" s="9" t="s">
        <v>1656</v>
      </c>
      <c r="B1626" s="7">
        <v>1983</v>
      </c>
      <c r="C1626" s="7" t="s">
        <v>14</v>
      </c>
      <c r="D1626" s="7">
        <v>17</v>
      </c>
      <c r="E1626" s="7">
        <v>3</v>
      </c>
      <c r="F1626" s="21">
        <v>14209.4</v>
      </c>
      <c r="G1626" s="7" t="s">
        <v>10</v>
      </c>
      <c r="H1626" s="7" t="s">
        <v>15</v>
      </c>
      <c r="I1626" s="7" t="s">
        <v>534</v>
      </c>
      <c r="J1626">
        <f t="shared" si="52"/>
        <v>1983</v>
      </c>
      <c r="K1626" s="7"/>
      <c r="L1626" s="7"/>
      <c r="M1626" s="7"/>
      <c r="O1626" s="18" t="str">
        <f>_xlfn.CONCAT(Table1[[#This Row],[date]]," ", Table1[[#This Row],[month]]," ",Table1[[#This Row],[year]])</f>
        <v>17 Nov 1983</v>
      </c>
      <c r="P1626">
        <f t="shared" si="53"/>
        <v>39</v>
      </c>
    </row>
    <row r="1627" spans="1:16" x14ac:dyDescent="0.3">
      <c r="A1627" s="9" t="s">
        <v>1657</v>
      </c>
      <c r="B1627" s="7">
        <v>1958</v>
      </c>
      <c r="C1627" s="7" t="s">
        <v>19</v>
      </c>
      <c r="D1627" s="7">
        <v>21</v>
      </c>
      <c r="E1627" s="7">
        <v>0</v>
      </c>
      <c r="F1627" s="21">
        <v>14210.54</v>
      </c>
      <c r="G1627" s="7" t="s">
        <v>10</v>
      </c>
      <c r="H1627" s="7" t="s">
        <v>10</v>
      </c>
      <c r="I1627" s="7" t="s">
        <v>22</v>
      </c>
      <c r="J1627">
        <f t="shared" si="52"/>
        <v>1983</v>
      </c>
      <c r="K1627" s="7"/>
      <c r="L1627" s="7"/>
      <c r="M1627" s="7"/>
      <c r="O1627" s="18" t="str">
        <f>_xlfn.CONCAT(Table1[[#This Row],[date]]," ", Table1[[#This Row],[month]]," ",Table1[[#This Row],[year]])</f>
        <v>21 Sep 1958</v>
      </c>
      <c r="P1627">
        <f t="shared" si="53"/>
        <v>64</v>
      </c>
    </row>
    <row r="1628" spans="1:16" x14ac:dyDescent="0.3">
      <c r="A1628" s="9" t="s">
        <v>1658</v>
      </c>
      <c r="B1628" s="7">
        <v>1961</v>
      </c>
      <c r="C1628" s="7" t="s">
        <v>19</v>
      </c>
      <c r="D1628" s="7">
        <v>25</v>
      </c>
      <c r="E1628" s="7">
        <v>2</v>
      </c>
      <c r="F1628" s="21">
        <v>14235.07</v>
      </c>
      <c r="G1628" s="7" t="s">
        <v>10</v>
      </c>
      <c r="H1628" s="7" t="s">
        <v>15</v>
      </c>
      <c r="I1628" s="7" t="s">
        <v>41</v>
      </c>
      <c r="J1628">
        <f t="shared" si="52"/>
        <v>1983</v>
      </c>
      <c r="K1628" s="7"/>
      <c r="L1628" s="7"/>
      <c r="M1628" s="7"/>
      <c r="O1628" s="18" t="str">
        <f>_xlfn.CONCAT(Table1[[#This Row],[date]]," ", Table1[[#This Row],[month]]," ",Table1[[#This Row],[year]])</f>
        <v>25 Sep 1961</v>
      </c>
      <c r="P1628">
        <f t="shared" si="53"/>
        <v>61</v>
      </c>
    </row>
    <row r="1629" spans="1:16" x14ac:dyDescent="0.3">
      <c r="A1629" s="9" t="s">
        <v>1659</v>
      </c>
      <c r="B1629" s="7">
        <v>1959</v>
      </c>
      <c r="C1629" s="7" t="s">
        <v>36</v>
      </c>
      <c r="D1629" s="7">
        <v>10</v>
      </c>
      <c r="E1629" s="7">
        <v>0</v>
      </c>
      <c r="F1629" s="21">
        <v>14254.61</v>
      </c>
      <c r="G1629" s="7" t="s">
        <v>10</v>
      </c>
      <c r="H1629" s="7" t="s">
        <v>15</v>
      </c>
      <c r="I1629" s="7" t="s">
        <v>22</v>
      </c>
      <c r="J1629">
        <f t="shared" si="52"/>
        <v>1983</v>
      </c>
      <c r="K1629" s="7"/>
      <c r="L1629" s="7"/>
      <c r="M1629" s="7"/>
      <c r="O1629" s="18" t="str">
        <f>_xlfn.CONCAT(Table1[[#This Row],[date]]," ", Table1[[#This Row],[month]]," ",Table1[[#This Row],[year]])</f>
        <v>10 Oct 1959</v>
      </c>
      <c r="P1629">
        <f t="shared" si="53"/>
        <v>63</v>
      </c>
    </row>
    <row r="1630" spans="1:16" x14ac:dyDescent="0.3">
      <c r="A1630" s="9" t="s">
        <v>1660</v>
      </c>
      <c r="B1630" s="7">
        <v>1959</v>
      </c>
      <c r="C1630" s="7" t="s">
        <v>14</v>
      </c>
      <c r="D1630" s="7">
        <v>8</v>
      </c>
      <c r="E1630" s="7">
        <v>0</v>
      </c>
      <c r="F1630" s="21">
        <v>14256.19</v>
      </c>
      <c r="G1630" s="7" t="s">
        <v>10</v>
      </c>
      <c r="H1630" s="7" t="s">
        <v>11</v>
      </c>
      <c r="I1630" s="7" t="s">
        <v>22</v>
      </c>
      <c r="J1630">
        <f t="shared" si="52"/>
        <v>1983</v>
      </c>
      <c r="K1630" s="7"/>
      <c r="L1630" s="7"/>
      <c r="M1630" s="7"/>
      <c r="O1630" s="18" t="str">
        <f>_xlfn.CONCAT(Table1[[#This Row],[date]]," ", Table1[[#This Row],[month]]," ",Table1[[#This Row],[year]])</f>
        <v>8 Nov 1959</v>
      </c>
      <c r="P1630">
        <f t="shared" si="53"/>
        <v>63</v>
      </c>
    </row>
    <row r="1631" spans="1:16" x14ac:dyDescent="0.3">
      <c r="A1631" s="9" t="s">
        <v>1661</v>
      </c>
      <c r="B1631" s="7">
        <v>1974</v>
      </c>
      <c r="C1631" s="7" t="s">
        <v>29</v>
      </c>
      <c r="D1631" s="7">
        <v>26</v>
      </c>
      <c r="E1631" s="7">
        <v>0</v>
      </c>
      <c r="F1631" s="21">
        <v>14256.79</v>
      </c>
      <c r="G1631" s="7" t="s">
        <v>10</v>
      </c>
      <c r="H1631" s="7" t="s">
        <v>10</v>
      </c>
      <c r="I1631" s="7" t="s">
        <v>534</v>
      </c>
      <c r="J1631">
        <f t="shared" si="52"/>
        <v>1983</v>
      </c>
      <c r="K1631" s="7"/>
      <c r="L1631" s="7"/>
      <c r="M1631" s="7"/>
      <c r="O1631" s="18" t="str">
        <f>_xlfn.CONCAT(Table1[[#This Row],[date]]," ", Table1[[#This Row],[month]]," ",Table1[[#This Row],[year]])</f>
        <v>26 Dec 1974</v>
      </c>
      <c r="P1631">
        <f t="shared" si="53"/>
        <v>48</v>
      </c>
    </row>
    <row r="1632" spans="1:16" x14ac:dyDescent="0.3">
      <c r="A1632" s="9" t="s">
        <v>1662</v>
      </c>
      <c r="B1632" s="7">
        <v>1972</v>
      </c>
      <c r="C1632" s="7" t="s">
        <v>9</v>
      </c>
      <c r="D1632" s="7">
        <v>13</v>
      </c>
      <c r="E1632" s="7">
        <v>0</v>
      </c>
      <c r="F1632" s="21">
        <v>14258.33</v>
      </c>
      <c r="G1632" s="7" t="s">
        <v>10</v>
      </c>
      <c r="H1632" s="7" t="s">
        <v>10</v>
      </c>
      <c r="I1632" s="7" t="s">
        <v>534</v>
      </c>
      <c r="J1632">
        <f t="shared" si="52"/>
        <v>1983</v>
      </c>
      <c r="K1632" s="7"/>
      <c r="L1632" s="7"/>
      <c r="M1632" s="7"/>
      <c r="O1632" s="18" t="str">
        <f>_xlfn.CONCAT(Table1[[#This Row],[date]]," ", Table1[[#This Row],[month]]," ",Table1[[#This Row],[year]])</f>
        <v>13 Jul 1972</v>
      </c>
      <c r="P1632">
        <f t="shared" si="53"/>
        <v>50</v>
      </c>
    </row>
    <row r="1633" spans="1:16" x14ac:dyDescent="0.3">
      <c r="A1633" s="9" t="s">
        <v>1663</v>
      </c>
      <c r="B1633" s="7">
        <v>2004</v>
      </c>
      <c r="C1633" s="7" t="s">
        <v>19</v>
      </c>
      <c r="D1633" s="7">
        <v>6</v>
      </c>
      <c r="E1633" s="7">
        <v>0</v>
      </c>
      <c r="F1633" s="21">
        <v>14283.46</v>
      </c>
      <c r="G1633" s="7" t="s">
        <v>10</v>
      </c>
      <c r="H1633" s="7" t="s">
        <v>10</v>
      </c>
      <c r="I1633" s="7" t="s">
        <v>246</v>
      </c>
      <c r="J1633">
        <f t="shared" si="52"/>
        <v>1983</v>
      </c>
      <c r="K1633" s="7"/>
      <c r="L1633" s="7"/>
      <c r="M1633" s="7"/>
      <c r="O1633" s="18" t="str">
        <f>_xlfn.CONCAT(Table1[[#This Row],[date]]," ", Table1[[#This Row],[month]]," ",Table1[[#This Row],[year]])</f>
        <v>6 Sep 2004</v>
      </c>
      <c r="P1633">
        <f t="shared" si="53"/>
        <v>18</v>
      </c>
    </row>
    <row r="1634" spans="1:16" x14ac:dyDescent="0.3">
      <c r="A1634" s="9" t="s">
        <v>1664</v>
      </c>
      <c r="B1634" s="7">
        <v>1968</v>
      </c>
      <c r="C1634" s="7" t="s">
        <v>29</v>
      </c>
      <c r="D1634" s="7">
        <v>15</v>
      </c>
      <c r="E1634" s="7">
        <v>0</v>
      </c>
      <c r="F1634" s="21">
        <v>14285.9</v>
      </c>
      <c r="G1634" s="7" t="s">
        <v>10</v>
      </c>
      <c r="H1634" s="7" t="s">
        <v>11</v>
      </c>
      <c r="I1634" s="7" t="s">
        <v>22</v>
      </c>
      <c r="J1634">
        <f t="shared" si="52"/>
        <v>1983</v>
      </c>
      <c r="K1634" s="7"/>
      <c r="L1634" s="7"/>
      <c r="M1634" s="7"/>
      <c r="O1634" s="18" t="str">
        <f>_xlfn.CONCAT(Table1[[#This Row],[date]]," ", Table1[[#This Row],[month]]," ",Table1[[#This Row],[year]])</f>
        <v>15 Dec 1968</v>
      </c>
      <c r="P1634">
        <f t="shared" si="53"/>
        <v>54</v>
      </c>
    </row>
    <row r="1635" spans="1:16" x14ac:dyDescent="0.3">
      <c r="A1635" s="9" t="s">
        <v>1665</v>
      </c>
      <c r="B1635" s="7">
        <v>1958</v>
      </c>
      <c r="C1635" s="7" t="s">
        <v>36</v>
      </c>
      <c r="D1635" s="7">
        <v>15</v>
      </c>
      <c r="E1635" s="7">
        <v>0</v>
      </c>
      <c r="F1635" s="21">
        <v>14313.85</v>
      </c>
      <c r="G1635" s="7" t="s">
        <v>10</v>
      </c>
      <c r="H1635" s="7" t="s">
        <v>11</v>
      </c>
      <c r="I1635" s="7" t="s">
        <v>12</v>
      </c>
      <c r="J1635">
        <f t="shared" si="52"/>
        <v>1983</v>
      </c>
      <c r="K1635" s="7"/>
      <c r="L1635" s="7"/>
      <c r="M1635" s="7"/>
      <c r="O1635" s="18" t="str">
        <f>_xlfn.CONCAT(Table1[[#This Row],[date]]," ", Table1[[#This Row],[month]]," ",Table1[[#This Row],[year]])</f>
        <v>15 Oct 1958</v>
      </c>
      <c r="P1635">
        <f t="shared" si="53"/>
        <v>64</v>
      </c>
    </row>
    <row r="1636" spans="1:16" x14ac:dyDescent="0.3">
      <c r="A1636" s="9" t="s">
        <v>1666</v>
      </c>
      <c r="B1636" s="7">
        <v>1958</v>
      </c>
      <c r="C1636" s="7" t="s">
        <v>9</v>
      </c>
      <c r="D1636" s="7">
        <v>10</v>
      </c>
      <c r="E1636" s="7">
        <v>0</v>
      </c>
      <c r="F1636" s="21">
        <v>14319.03</v>
      </c>
      <c r="G1636" s="7" t="s">
        <v>10</v>
      </c>
      <c r="H1636" s="7" t="s">
        <v>10</v>
      </c>
      <c r="I1636" s="7" t="s">
        <v>41</v>
      </c>
      <c r="J1636">
        <f t="shared" si="52"/>
        <v>1983</v>
      </c>
      <c r="K1636" s="7"/>
      <c r="L1636" s="7"/>
      <c r="M1636" s="7"/>
      <c r="O1636" s="18" t="str">
        <f>_xlfn.CONCAT(Table1[[#This Row],[date]]," ", Table1[[#This Row],[month]]," ",Table1[[#This Row],[year]])</f>
        <v>10 Jul 1958</v>
      </c>
      <c r="P1636">
        <f t="shared" si="53"/>
        <v>64</v>
      </c>
    </row>
    <row r="1637" spans="1:16" x14ac:dyDescent="0.3">
      <c r="A1637" s="9" t="s">
        <v>1667</v>
      </c>
      <c r="B1637" s="7">
        <v>1969</v>
      </c>
      <c r="C1637" s="7" t="s">
        <v>19</v>
      </c>
      <c r="D1637" s="7">
        <v>26</v>
      </c>
      <c r="E1637" s="7">
        <v>0</v>
      </c>
      <c r="F1637" s="21">
        <v>14337.91</v>
      </c>
      <c r="G1637" s="7" t="s">
        <v>10</v>
      </c>
      <c r="H1637" s="7" t="s">
        <v>11</v>
      </c>
      <c r="I1637" s="7" t="s">
        <v>631</v>
      </c>
      <c r="J1637">
        <f t="shared" si="52"/>
        <v>1983</v>
      </c>
      <c r="K1637" s="7"/>
      <c r="L1637" s="7"/>
      <c r="M1637" s="7"/>
      <c r="O1637" s="18" t="str">
        <f>_xlfn.CONCAT(Table1[[#This Row],[date]]," ", Table1[[#This Row],[month]]," ",Table1[[#This Row],[year]])</f>
        <v>26 Sep 1969</v>
      </c>
      <c r="P1637">
        <f t="shared" si="53"/>
        <v>53</v>
      </c>
    </row>
    <row r="1638" spans="1:16" x14ac:dyDescent="0.3">
      <c r="A1638" s="9" t="s">
        <v>1668</v>
      </c>
      <c r="B1638" s="7">
        <v>1959</v>
      </c>
      <c r="C1638" s="7" t="s">
        <v>29</v>
      </c>
      <c r="D1638" s="7">
        <v>24</v>
      </c>
      <c r="E1638" s="7">
        <v>1</v>
      </c>
      <c r="F1638" s="21">
        <v>14349.85</v>
      </c>
      <c r="G1638" s="7" t="s">
        <v>10</v>
      </c>
      <c r="H1638" s="7" t="s">
        <v>10</v>
      </c>
      <c r="I1638" s="7" t="s">
        <v>22</v>
      </c>
      <c r="J1638">
        <f t="shared" si="52"/>
        <v>1983</v>
      </c>
      <c r="K1638" s="7"/>
      <c r="L1638" s="7"/>
      <c r="M1638" s="7"/>
      <c r="O1638" s="18" t="str">
        <f>_xlfn.CONCAT(Table1[[#This Row],[date]]," ", Table1[[#This Row],[month]]," ",Table1[[#This Row],[year]])</f>
        <v>24 Dec 1959</v>
      </c>
      <c r="P1638">
        <f t="shared" si="53"/>
        <v>63</v>
      </c>
    </row>
    <row r="1639" spans="1:16" x14ac:dyDescent="0.3">
      <c r="A1639" s="9" t="s">
        <v>1669</v>
      </c>
      <c r="B1639" s="7">
        <v>1967</v>
      </c>
      <c r="C1639" s="7" t="s">
        <v>36</v>
      </c>
      <c r="D1639" s="7">
        <v>10</v>
      </c>
      <c r="E1639" s="7">
        <v>0</v>
      </c>
      <c r="F1639" s="21">
        <v>14355.43</v>
      </c>
      <c r="G1639" s="7" t="s">
        <v>10</v>
      </c>
      <c r="H1639" s="7" t="s">
        <v>15</v>
      </c>
      <c r="I1639" s="7" t="s">
        <v>534</v>
      </c>
      <c r="J1639">
        <f t="shared" si="52"/>
        <v>1983</v>
      </c>
      <c r="K1639" s="7"/>
      <c r="L1639" s="7"/>
      <c r="M1639" s="7"/>
      <c r="O1639" s="18" t="str">
        <f>_xlfn.CONCAT(Table1[[#This Row],[date]]," ", Table1[[#This Row],[month]]," ",Table1[[#This Row],[year]])</f>
        <v>10 Oct 1967</v>
      </c>
      <c r="P1639">
        <f t="shared" si="53"/>
        <v>55</v>
      </c>
    </row>
    <row r="1640" spans="1:16" x14ac:dyDescent="0.3">
      <c r="A1640" s="9" t="s">
        <v>1670</v>
      </c>
      <c r="B1640" s="7">
        <v>1988</v>
      </c>
      <c r="C1640" s="7" t="s">
        <v>14</v>
      </c>
      <c r="D1640" s="7">
        <v>16</v>
      </c>
      <c r="E1640" s="7">
        <v>1</v>
      </c>
      <c r="F1640" s="21">
        <v>14358.36</v>
      </c>
      <c r="G1640" s="7" t="s">
        <v>10</v>
      </c>
      <c r="H1640" s="7" t="s">
        <v>10</v>
      </c>
      <c r="I1640" s="7" t="s">
        <v>41</v>
      </c>
      <c r="J1640">
        <f t="shared" si="52"/>
        <v>1983</v>
      </c>
      <c r="K1640" s="7"/>
      <c r="L1640" s="7"/>
      <c r="M1640" s="7"/>
      <c r="O1640" s="18" t="str">
        <f>_xlfn.CONCAT(Table1[[#This Row],[date]]," ", Table1[[#This Row],[month]]," ",Table1[[#This Row],[year]])</f>
        <v>16 Nov 1988</v>
      </c>
      <c r="P1640">
        <f t="shared" si="53"/>
        <v>34</v>
      </c>
    </row>
    <row r="1641" spans="1:16" x14ac:dyDescent="0.3">
      <c r="A1641" s="9" t="s">
        <v>1671</v>
      </c>
      <c r="B1641" s="7">
        <v>1963</v>
      </c>
      <c r="C1641" s="7" t="s">
        <v>9</v>
      </c>
      <c r="D1641" s="7">
        <v>16</v>
      </c>
      <c r="E1641" s="7">
        <v>3</v>
      </c>
      <c r="F1641" s="21">
        <v>14382.71</v>
      </c>
      <c r="G1641" s="7" t="s">
        <v>10</v>
      </c>
      <c r="H1641" s="7" t="s">
        <v>10</v>
      </c>
      <c r="I1641" s="7" t="s">
        <v>22</v>
      </c>
      <c r="J1641">
        <f t="shared" si="52"/>
        <v>1983</v>
      </c>
      <c r="K1641" s="7"/>
      <c r="L1641" s="7"/>
      <c r="M1641" s="7"/>
      <c r="O1641" s="18" t="str">
        <f>_xlfn.CONCAT(Table1[[#This Row],[date]]," ", Table1[[#This Row],[month]]," ",Table1[[#This Row],[year]])</f>
        <v>16 Jul 1963</v>
      </c>
      <c r="P1641">
        <f t="shared" si="53"/>
        <v>59</v>
      </c>
    </row>
    <row r="1642" spans="1:16" x14ac:dyDescent="0.3">
      <c r="A1642" s="9" t="s">
        <v>1672</v>
      </c>
      <c r="B1642" s="7">
        <v>1965</v>
      </c>
      <c r="C1642" s="7" t="s">
        <v>17</v>
      </c>
      <c r="D1642" s="7">
        <v>22</v>
      </c>
      <c r="E1642" s="7">
        <v>4</v>
      </c>
      <c r="F1642" s="21">
        <v>14394.4</v>
      </c>
      <c r="G1642" s="7" t="s">
        <v>10</v>
      </c>
      <c r="H1642" s="7" t="s">
        <v>11</v>
      </c>
      <c r="I1642" s="7" t="s">
        <v>246</v>
      </c>
      <c r="J1642">
        <f t="shared" si="52"/>
        <v>1983</v>
      </c>
      <c r="K1642" s="7"/>
      <c r="L1642" s="7"/>
      <c r="M1642" s="7"/>
      <c r="O1642" s="18" t="str">
        <f>_xlfn.CONCAT(Table1[[#This Row],[date]]," ", Table1[[#This Row],[month]]," ",Table1[[#This Row],[year]])</f>
        <v>22 Jun 1965</v>
      </c>
      <c r="P1642">
        <f t="shared" si="53"/>
        <v>57</v>
      </c>
    </row>
    <row r="1643" spans="1:16" x14ac:dyDescent="0.3">
      <c r="A1643" s="9" t="s">
        <v>1673</v>
      </c>
      <c r="B1643" s="7">
        <v>1958</v>
      </c>
      <c r="C1643" s="7" t="s">
        <v>19</v>
      </c>
      <c r="D1643" s="7">
        <v>14</v>
      </c>
      <c r="E1643" s="7">
        <v>0</v>
      </c>
      <c r="F1643" s="21">
        <v>14394.56</v>
      </c>
      <c r="G1643" s="7" t="s">
        <v>10</v>
      </c>
      <c r="H1643" s="7" t="s">
        <v>15</v>
      </c>
      <c r="I1643" s="7" t="s">
        <v>169</v>
      </c>
      <c r="J1643">
        <f t="shared" si="52"/>
        <v>1983</v>
      </c>
      <c r="K1643" s="7"/>
      <c r="L1643" s="7"/>
      <c r="M1643" s="7"/>
      <c r="O1643" s="18" t="str">
        <f>_xlfn.CONCAT(Table1[[#This Row],[date]]," ", Table1[[#This Row],[month]]," ",Table1[[#This Row],[year]])</f>
        <v>14 Sep 1958</v>
      </c>
      <c r="P1643">
        <f t="shared" si="53"/>
        <v>64</v>
      </c>
    </row>
    <row r="1644" spans="1:16" x14ac:dyDescent="0.3">
      <c r="A1644" s="9" t="s">
        <v>1674</v>
      </c>
      <c r="B1644" s="7">
        <v>1958</v>
      </c>
      <c r="C1644" s="7" t="s">
        <v>9</v>
      </c>
      <c r="D1644" s="7">
        <v>29</v>
      </c>
      <c r="E1644" s="7">
        <v>0</v>
      </c>
      <c r="F1644" s="21">
        <v>14410.93</v>
      </c>
      <c r="G1644" s="7" t="s">
        <v>10</v>
      </c>
      <c r="H1644" s="7" t="s">
        <v>10</v>
      </c>
      <c r="I1644" s="7" t="s">
        <v>167</v>
      </c>
      <c r="J1644">
        <f t="shared" si="52"/>
        <v>1983</v>
      </c>
      <c r="K1644" s="7"/>
      <c r="L1644" s="7"/>
      <c r="M1644" s="7"/>
      <c r="O1644" s="18" t="str">
        <f>_xlfn.CONCAT(Table1[[#This Row],[date]]," ", Table1[[#This Row],[month]]," ",Table1[[#This Row],[year]])</f>
        <v>29 Jul 1958</v>
      </c>
      <c r="P1644">
        <f t="shared" si="53"/>
        <v>64</v>
      </c>
    </row>
    <row r="1645" spans="1:16" x14ac:dyDescent="0.3">
      <c r="A1645" s="9" t="s">
        <v>1675</v>
      </c>
      <c r="B1645" s="7">
        <v>1958</v>
      </c>
      <c r="C1645" s="7" t="s">
        <v>19</v>
      </c>
      <c r="D1645" s="7">
        <v>20</v>
      </c>
      <c r="E1645" s="7">
        <v>1</v>
      </c>
      <c r="F1645" s="21">
        <v>14418.28</v>
      </c>
      <c r="G1645" s="7" t="s">
        <v>10</v>
      </c>
      <c r="H1645" s="7" t="s">
        <v>11</v>
      </c>
      <c r="I1645" s="7" t="s">
        <v>12</v>
      </c>
      <c r="J1645">
        <f t="shared" si="52"/>
        <v>1983</v>
      </c>
      <c r="K1645" s="7"/>
      <c r="L1645" s="7"/>
      <c r="M1645" s="7"/>
      <c r="O1645" s="18" t="str">
        <f>_xlfn.CONCAT(Table1[[#This Row],[date]]," ", Table1[[#This Row],[month]]," ",Table1[[#This Row],[year]])</f>
        <v>20 Sep 1958</v>
      </c>
      <c r="P1645">
        <f t="shared" si="53"/>
        <v>64</v>
      </c>
    </row>
    <row r="1646" spans="1:16" x14ac:dyDescent="0.3">
      <c r="A1646" s="9" t="s">
        <v>1676</v>
      </c>
      <c r="B1646" s="7">
        <v>1999</v>
      </c>
      <c r="C1646" s="7" t="s">
        <v>34</v>
      </c>
      <c r="D1646" s="7">
        <v>10</v>
      </c>
      <c r="E1646" s="7">
        <v>2</v>
      </c>
      <c r="F1646" s="21">
        <v>14426.07</v>
      </c>
      <c r="G1646" s="7" t="s">
        <v>10</v>
      </c>
      <c r="H1646" s="7" t="s">
        <v>15</v>
      </c>
      <c r="I1646" s="7" t="s">
        <v>22</v>
      </c>
      <c r="J1646">
        <f t="shared" si="52"/>
        <v>1983</v>
      </c>
      <c r="K1646" s="7"/>
      <c r="L1646" s="7"/>
      <c r="M1646" s="7"/>
      <c r="O1646" s="18" t="str">
        <f>_xlfn.CONCAT(Table1[[#This Row],[date]]," ", Table1[[#This Row],[month]]," ",Table1[[#This Row],[year]])</f>
        <v>10 Aug 1999</v>
      </c>
      <c r="P1646">
        <f t="shared" si="53"/>
        <v>23</v>
      </c>
    </row>
    <row r="1647" spans="1:16" x14ac:dyDescent="0.3">
      <c r="A1647" s="9" t="s">
        <v>1677</v>
      </c>
      <c r="B1647" s="7">
        <v>1967</v>
      </c>
      <c r="C1647" s="7" t="s">
        <v>34</v>
      </c>
      <c r="D1647" s="7">
        <v>15</v>
      </c>
      <c r="E1647" s="7">
        <v>0</v>
      </c>
      <c r="F1647" s="21">
        <v>14426.66</v>
      </c>
      <c r="G1647" s="7" t="s">
        <v>10</v>
      </c>
      <c r="H1647" s="7" t="s">
        <v>10</v>
      </c>
      <c r="I1647" s="7" t="s">
        <v>534</v>
      </c>
      <c r="J1647">
        <f t="shared" si="52"/>
        <v>1983</v>
      </c>
      <c r="K1647" s="7"/>
      <c r="L1647" s="7"/>
      <c r="M1647" s="7"/>
      <c r="O1647" s="18" t="str">
        <f>_xlfn.CONCAT(Table1[[#This Row],[date]]," ", Table1[[#This Row],[month]]," ",Table1[[#This Row],[year]])</f>
        <v>15 Aug 1967</v>
      </c>
      <c r="P1647">
        <f t="shared" si="53"/>
        <v>55</v>
      </c>
    </row>
    <row r="1648" spans="1:16" x14ac:dyDescent="0.3">
      <c r="A1648" s="9" t="s">
        <v>1678</v>
      </c>
      <c r="B1648" s="7">
        <v>1967</v>
      </c>
      <c r="C1648" s="7" t="s">
        <v>14</v>
      </c>
      <c r="D1648" s="7">
        <v>4</v>
      </c>
      <c r="E1648" s="7">
        <v>0</v>
      </c>
      <c r="F1648" s="21">
        <v>14427.63</v>
      </c>
      <c r="G1648" s="7" t="s">
        <v>10</v>
      </c>
      <c r="H1648" s="7" t="s">
        <v>10</v>
      </c>
      <c r="I1648" s="7" t="s">
        <v>299</v>
      </c>
      <c r="J1648">
        <f t="shared" si="52"/>
        <v>1983</v>
      </c>
      <c r="K1648" s="7"/>
      <c r="L1648" s="7"/>
      <c r="M1648" s="7"/>
      <c r="O1648" s="18" t="str">
        <f>_xlfn.CONCAT(Table1[[#This Row],[date]]," ", Table1[[#This Row],[month]]," ",Table1[[#This Row],[year]])</f>
        <v>4 Nov 1967</v>
      </c>
      <c r="P1648">
        <f t="shared" si="53"/>
        <v>55</v>
      </c>
    </row>
    <row r="1649" spans="1:16" x14ac:dyDescent="0.3">
      <c r="A1649" s="9" t="s">
        <v>1679</v>
      </c>
      <c r="B1649" s="7">
        <v>1959</v>
      </c>
      <c r="C1649" s="7" t="s">
        <v>17</v>
      </c>
      <c r="D1649" s="7">
        <v>29</v>
      </c>
      <c r="E1649" s="7">
        <v>0</v>
      </c>
      <c r="F1649" s="21">
        <v>14449.85</v>
      </c>
      <c r="G1649" s="7" t="s">
        <v>10</v>
      </c>
      <c r="H1649" s="7" t="s">
        <v>15</v>
      </c>
      <c r="I1649" s="7" t="s">
        <v>246</v>
      </c>
      <c r="J1649">
        <f t="shared" si="52"/>
        <v>1983</v>
      </c>
      <c r="K1649" s="7"/>
      <c r="L1649" s="7"/>
      <c r="M1649" s="7"/>
      <c r="O1649" s="18" t="str">
        <f>_xlfn.CONCAT(Table1[[#This Row],[date]]," ", Table1[[#This Row],[month]]," ",Table1[[#This Row],[year]])</f>
        <v>29 Jun 1959</v>
      </c>
      <c r="P1649">
        <f t="shared" si="53"/>
        <v>63</v>
      </c>
    </row>
    <row r="1650" spans="1:16" x14ac:dyDescent="0.3">
      <c r="A1650" s="9" t="s">
        <v>1680</v>
      </c>
      <c r="B1650" s="7">
        <v>1959</v>
      </c>
      <c r="C1650" s="7" t="s">
        <v>34</v>
      </c>
      <c r="D1650" s="7">
        <v>3</v>
      </c>
      <c r="E1650" s="7">
        <v>0</v>
      </c>
      <c r="F1650" s="21">
        <v>14451.84</v>
      </c>
      <c r="G1650" s="7" t="s">
        <v>10</v>
      </c>
      <c r="H1650" s="7" t="s">
        <v>11</v>
      </c>
      <c r="I1650" s="7" t="s">
        <v>248</v>
      </c>
      <c r="J1650">
        <f t="shared" si="52"/>
        <v>1983</v>
      </c>
      <c r="K1650" s="7"/>
      <c r="L1650" s="7"/>
      <c r="M1650" s="7"/>
      <c r="O1650" s="18" t="str">
        <f>_xlfn.CONCAT(Table1[[#This Row],[date]]," ", Table1[[#This Row],[month]]," ",Table1[[#This Row],[year]])</f>
        <v>3 Aug 1959</v>
      </c>
      <c r="P1650">
        <f t="shared" si="53"/>
        <v>63</v>
      </c>
    </row>
    <row r="1651" spans="1:16" x14ac:dyDescent="0.3">
      <c r="A1651" s="9" t="s">
        <v>1681</v>
      </c>
      <c r="B1651" s="7">
        <v>1996</v>
      </c>
      <c r="C1651" s="7" t="s">
        <v>14</v>
      </c>
      <c r="D1651" s="7">
        <v>10</v>
      </c>
      <c r="E1651" s="7">
        <v>2</v>
      </c>
      <c r="F1651" s="21">
        <v>14455.64</v>
      </c>
      <c r="G1651" s="7" t="s">
        <v>10</v>
      </c>
      <c r="H1651" s="7" t="s">
        <v>11</v>
      </c>
      <c r="I1651" s="7" t="s">
        <v>246</v>
      </c>
      <c r="J1651">
        <f t="shared" si="52"/>
        <v>1983</v>
      </c>
      <c r="K1651" s="7"/>
      <c r="L1651" s="7"/>
      <c r="M1651" s="7"/>
      <c r="O1651" s="18" t="str">
        <f>_xlfn.CONCAT(Table1[[#This Row],[date]]," ", Table1[[#This Row],[month]]," ",Table1[[#This Row],[year]])</f>
        <v>10 Nov 1996</v>
      </c>
      <c r="P1651">
        <f t="shared" si="53"/>
        <v>26</v>
      </c>
    </row>
    <row r="1652" spans="1:16" x14ac:dyDescent="0.3">
      <c r="A1652" s="9" t="s">
        <v>1682</v>
      </c>
      <c r="B1652" s="7">
        <v>1976</v>
      </c>
      <c r="C1652" s="7" t="s">
        <v>14</v>
      </c>
      <c r="D1652" s="7">
        <v>27</v>
      </c>
      <c r="E1652" s="7">
        <v>2</v>
      </c>
      <c r="F1652" s="21">
        <v>14470.01</v>
      </c>
      <c r="G1652" s="7" t="s">
        <v>10</v>
      </c>
      <c r="H1652" s="7" t="s">
        <v>11</v>
      </c>
      <c r="I1652" s="7" t="s">
        <v>22</v>
      </c>
      <c r="J1652">
        <f t="shared" si="52"/>
        <v>1983</v>
      </c>
      <c r="K1652" s="7"/>
      <c r="L1652" s="7"/>
      <c r="M1652" s="7"/>
      <c r="O1652" s="18" t="str">
        <f>_xlfn.CONCAT(Table1[[#This Row],[date]]," ", Table1[[#This Row],[month]]," ",Table1[[#This Row],[year]])</f>
        <v>27 Nov 1976</v>
      </c>
      <c r="P1652">
        <f t="shared" si="53"/>
        <v>46</v>
      </c>
    </row>
    <row r="1653" spans="1:16" x14ac:dyDescent="0.3">
      <c r="A1653" s="9" t="s">
        <v>1683</v>
      </c>
      <c r="B1653" s="7">
        <v>1959</v>
      </c>
      <c r="C1653" s="7" t="s">
        <v>14</v>
      </c>
      <c r="D1653" s="7">
        <v>20</v>
      </c>
      <c r="E1653" s="7">
        <v>1</v>
      </c>
      <c r="F1653" s="21">
        <v>14474.68</v>
      </c>
      <c r="G1653" s="7" t="s">
        <v>10</v>
      </c>
      <c r="H1653" s="7" t="s">
        <v>10</v>
      </c>
      <c r="I1653" s="7" t="s">
        <v>12</v>
      </c>
      <c r="J1653">
        <f t="shared" si="52"/>
        <v>1983</v>
      </c>
      <c r="K1653" s="7"/>
      <c r="L1653" s="7"/>
      <c r="M1653" s="7"/>
      <c r="O1653" s="18" t="str">
        <f>_xlfn.CONCAT(Table1[[#This Row],[date]]," ", Table1[[#This Row],[month]]," ",Table1[[#This Row],[year]])</f>
        <v>20 Nov 1959</v>
      </c>
      <c r="P1653">
        <f t="shared" si="53"/>
        <v>63</v>
      </c>
    </row>
    <row r="1654" spans="1:16" x14ac:dyDescent="0.3">
      <c r="A1654" s="9" t="s">
        <v>1684</v>
      </c>
      <c r="B1654" s="7">
        <v>1979</v>
      </c>
      <c r="C1654" s="7" t="s">
        <v>36</v>
      </c>
      <c r="D1654" s="7">
        <v>20</v>
      </c>
      <c r="E1654" s="7">
        <v>5</v>
      </c>
      <c r="F1654" s="21">
        <v>14478.33</v>
      </c>
      <c r="G1654" s="7" t="s">
        <v>10</v>
      </c>
      <c r="H1654" s="7" t="s">
        <v>10</v>
      </c>
      <c r="I1654" s="7" t="s">
        <v>12</v>
      </c>
      <c r="J1654">
        <f t="shared" si="52"/>
        <v>1983</v>
      </c>
      <c r="K1654" s="7"/>
      <c r="L1654" s="7"/>
      <c r="M1654" s="7"/>
      <c r="O1654" s="18" t="str">
        <f>_xlfn.CONCAT(Table1[[#This Row],[date]]," ", Table1[[#This Row],[month]]," ",Table1[[#This Row],[year]])</f>
        <v>20 Oct 1979</v>
      </c>
      <c r="P1654">
        <f t="shared" si="53"/>
        <v>43</v>
      </c>
    </row>
    <row r="1655" spans="1:16" x14ac:dyDescent="0.3">
      <c r="A1655" s="9" t="s">
        <v>1685</v>
      </c>
      <c r="B1655" s="7">
        <v>1989</v>
      </c>
      <c r="C1655" s="7" t="s">
        <v>9</v>
      </c>
      <c r="D1655" s="7">
        <v>22</v>
      </c>
      <c r="E1655" s="7">
        <v>3</v>
      </c>
      <c r="F1655" s="21">
        <v>14507.46</v>
      </c>
      <c r="G1655" s="7" t="s">
        <v>10</v>
      </c>
      <c r="H1655" s="7" t="s">
        <v>11</v>
      </c>
      <c r="I1655" s="7" t="s">
        <v>22</v>
      </c>
      <c r="J1655">
        <f t="shared" si="52"/>
        <v>1983</v>
      </c>
      <c r="K1655" s="7"/>
      <c r="L1655" s="7"/>
      <c r="M1655" s="7"/>
      <c r="O1655" s="18" t="str">
        <f>_xlfn.CONCAT(Table1[[#This Row],[date]]," ", Table1[[#This Row],[month]]," ",Table1[[#This Row],[year]])</f>
        <v>22 Jul 1989</v>
      </c>
      <c r="P1655">
        <f t="shared" si="53"/>
        <v>33</v>
      </c>
    </row>
    <row r="1656" spans="1:16" x14ac:dyDescent="0.3">
      <c r="A1656" s="9" t="s">
        <v>1686</v>
      </c>
      <c r="B1656" s="7">
        <v>1989</v>
      </c>
      <c r="C1656" s="7" t="s">
        <v>9</v>
      </c>
      <c r="D1656" s="7">
        <v>14</v>
      </c>
      <c r="E1656" s="7">
        <v>3</v>
      </c>
      <c r="F1656" s="21">
        <v>14547.26</v>
      </c>
      <c r="G1656" s="7" t="s">
        <v>10</v>
      </c>
      <c r="H1656" s="7" t="s">
        <v>11</v>
      </c>
      <c r="I1656" s="7" t="s">
        <v>41</v>
      </c>
      <c r="J1656">
        <f t="shared" si="52"/>
        <v>1983</v>
      </c>
      <c r="K1656" s="7"/>
      <c r="L1656" s="7"/>
      <c r="M1656" s="7"/>
      <c r="O1656" s="18" t="str">
        <f>_xlfn.CONCAT(Table1[[#This Row],[date]]," ", Table1[[#This Row],[month]]," ",Table1[[#This Row],[year]])</f>
        <v>14 Jul 1989</v>
      </c>
      <c r="P1656">
        <f t="shared" si="53"/>
        <v>33</v>
      </c>
    </row>
    <row r="1657" spans="1:16" x14ac:dyDescent="0.3">
      <c r="A1657" s="9" t="s">
        <v>1687</v>
      </c>
      <c r="B1657" s="7">
        <v>1998</v>
      </c>
      <c r="C1657" s="7" t="s">
        <v>19</v>
      </c>
      <c r="D1657" s="7">
        <v>12</v>
      </c>
      <c r="E1657" s="7">
        <v>0</v>
      </c>
      <c r="F1657" s="21">
        <v>14571.89</v>
      </c>
      <c r="G1657" s="7" t="s">
        <v>10</v>
      </c>
      <c r="H1657" s="7" t="s">
        <v>15</v>
      </c>
      <c r="I1657" s="7" t="s">
        <v>246</v>
      </c>
      <c r="J1657">
        <f t="shared" si="52"/>
        <v>1983</v>
      </c>
      <c r="K1657" s="7"/>
      <c r="L1657" s="7"/>
      <c r="M1657" s="7"/>
      <c r="O1657" s="18" t="str">
        <f>_xlfn.CONCAT(Table1[[#This Row],[date]]," ", Table1[[#This Row],[month]]," ",Table1[[#This Row],[year]])</f>
        <v>12 Sep 1998</v>
      </c>
      <c r="P1657">
        <f t="shared" si="53"/>
        <v>24</v>
      </c>
    </row>
    <row r="1658" spans="1:16" x14ac:dyDescent="0.3">
      <c r="A1658" s="9" t="s">
        <v>1688</v>
      </c>
      <c r="B1658" s="7">
        <v>1962</v>
      </c>
      <c r="C1658" s="7" t="s">
        <v>29</v>
      </c>
      <c r="D1658" s="7">
        <v>3</v>
      </c>
      <c r="E1658" s="7">
        <v>0</v>
      </c>
      <c r="F1658" s="21">
        <v>14574.64</v>
      </c>
      <c r="G1658" s="7" t="s">
        <v>10</v>
      </c>
      <c r="H1658" s="7" t="s">
        <v>15</v>
      </c>
      <c r="I1658" s="7" t="s">
        <v>199</v>
      </c>
      <c r="J1658">
        <f t="shared" si="52"/>
        <v>1983</v>
      </c>
      <c r="K1658" s="7"/>
      <c r="L1658" s="7"/>
      <c r="M1658" s="7"/>
      <c r="O1658" s="18" t="str">
        <f>_xlfn.CONCAT(Table1[[#This Row],[date]]," ", Table1[[#This Row],[month]]," ",Table1[[#This Row],[year]])</f>
        <v>3 Dec 1962</v>
      </c>
      <c r="P1658">
        <f t="shared" si="53"/>
        <v>60</v>
      </c>
    </row>
    <row r="1659" spans="1:16" x14ac:dyDescent="0.3">
      <c r="A1659" s="9" t="s">
        <v>1689</v>
      </c>
      <c r="B1659" s="7">
        <v>1963</v>
      </c>
      <c r="C1659" s="7" t="s">
        <v>36</v>
      </c>
      <c r="D1659" s="7">
        <v>14</v>
      </c>
      <c r="E1659" s="7">
        <v>3</v>
      </c>
      <c r="F1659" s="21">
        <v>14590.63</v>
      </c>
      <c r="G1659" s="7" t="s">
        <v>10</v>
      </c>
      <c r="H1659" s="7" t="s">
        <v>15</v>
      </c>
      <c r="I1659" s="7" t="s">
        <v>246</v>
      </c>
      <c r="J1659">
        <f t="shared" si="52"/>
        <v>1983</v>
      </c>
      <c r="K1659" s="7"/>
      <c r="L1659" s="7"/>
      <c r="M1659" s="7"/>
      <c r="O1659" s="18" t="str">
        <f>_xlfn.CONCAT(Table1[[#This Row],[date]]," ", Table1[[#This Row],[month]]," ",Table1[[#This Row],[year]])</f>
        <v>14 Oct 1963</v>
      </c>
      <c r="P1659">
        <f t="shared" si="53"/>
        <v>59</v>
      </c>
    </row>
    <row r="1660" spans="1:16" x14ac:dyDescent="0.3">
      <c r="A1660" s="9" t="s">
        <v>1690</v>
      </c>
      <c r="B1660" s="7">
        <v>1967</v>
      </c>
      <c r="C1660" s="7" t="s">
        <v>9</v>
      </c>
      <c r="D1660" s="7">
        <v>18</v>
      </c>
      <c r="E1660" s="7">
        <v>0</v>
      </c>
      <c r="F1660" s="21">
        <v>14600.62</v>
      </c>
      <c r="G1660" s="7" t="s">
        <v>10</v>
      </c>
      <c r="H1660" s="7" t="s">
        <v>11</v>
      </c>
      <c r="I1660" s="7" t="s">
        <v>631</v>
      </c>
      <c r="J1660">
        <f t="shared" si="52"/>
        <v>1983</v>
      </c>
      <c r="K1660" s="7"/>
      <c r="L1660" s="7"/>
      <c r="M1660" s="7"/>
      <c r="O1660" s="18" t="str">
        <f>_xlfn.CONCAT(Table1[[#This Row],[date]]," ", Table1[[#This Row],[month]]," ",Table1[[#This Row],[year]])</f>
        <v>18 Jul 1967</v>
      </c>
      <c r="P1660">
        <f t="shared" si="53"/>
        <v>55</v>
      </c>
    </row>
    <row r="1661" spans="1:16" x14ac:dyDescent="0.3">
      <c r="A1661" s="9" t="s">
        <v>1691</v>
      </c>
      <c r="B1661" s="7">
        <v>1965</v>
      </c>
      <c r="C1661" s="7" t="s">
        <v>14</v>
      </c>
      <c r="D1661" s="7">
        <v>8</v>
      </c>
      <c r="E1661" s="7">
        <v>0</v>
      </c>
      <c r="F1661" s="21">
        <v>14612.33</v>
      </c>
      <c r="G1661" s="7" t="s">
        <v>10</v>
      </c>
      <c r="H1661" s="7" t="s">
        <v>11</v>
      </c>
      <c r="I1661" s="7" t="s">
        <v>299</v>
      </c>
      <c r="J1661">
        <f t="shared" si="52"/>
        <v>1983</v>
      </c>
      <c r="K1661" s="7"/>
      <c r="L1661" s="7"/>
      <c r="M1661" s="7"/>
      <c r="O1661" s="18" t="str">
        <f>_xlfn.CONCAT(Table1[[#This Row],[date]]," ", Table1[[#This Row],[month]]," ",Table1[[#This Row],[year]])</f>
        <v>8 Nov 1965</v>
      </c>
      <c r="P1661">
        <f t="shared" si="53"/>
        <v>57</v>
      </c>
    </row>
    <row r="1662" spans="1:16" x14ac:dyDescent="0.3">
      <c r="A1662" s="9" t="s">
        <v>1692</v>
      </c>
      <c r="B1662" s="7">
        <v>1991</v>
      </c>
      <c r="C1662" s="7" t="s">
        <v>34</v>
      </c>
      <c r="D1662" s="7">
        <v>21</v>
      </c>
      <c r="E1662" s="7">
        <v>3</v>
      </c>
      <c r="F1662" s="21">
        <v>14630.52</v>
      </c>
      <c r="G1662" s="7" t="s">
        <v>10</v>
      </c>
      <c r="H1662" s="7" t="s">
        <v>11</v>
      </c>
      <c r="I1662" s="7" t="s">
        <v>41</v>
      </c>
      <c r="J1662">
        <f t="shared" si="52"/>
        <v>1983</v>
      </c>
      <c r="K1662" s="7"/>
      <c r="L1662" s="7"/>
      <c r="M1662" s="7"/>
      <c r="O1662" s="18" t="str">
        <f>_xlfn.CONCAT(Table1[[#This Row],[date]]," ", Table1[[#This Row],[month]]," ",Table1[[#This Row],[year]])</f>
        <v>21 Aug 1991</v>
      </c>
      <c r="P1662">
        <f t="shared" si="53"/>
        <v>31</v>
      </c>
    </row>
    <row r="1663" spans="1:16" x14ac:dyDescent="0.3">
      <c r="A1663" s="9" t="s">
        <v>1693</v>
      </c>
      <c r="B1663" s="7">
        <v>1967</v>
      </c>
      <c r="C1663" s="7" t="s">
        <v>19</v>
      </c>
      <c r="D1663" s="7">
        <v>1</v>
      </c>
      <c r="E1663" s="7">
        <v>0</v>
      </c>
      <c r="F1663" s="21">
        <v>14640.35</v>
      </c>
      <c r="G1663" s="7" t="s">
        <v>10</v>
      </c>
      <c r="H1663" s="7" t="s">
        <v>11</v>
      </c>
      <c r="I1663" s="7" t="s">
        <v>534</v>
      </c>
      <c r="J1663">
        <f t="shared" si="52"/>
        <v>1983</v>
      </c>
      <c r="K1663" s="7"/>
      <c r="L1663" s="7"/>
      <c r="M1663" s="7"/>
      <c r="O1663" s="18" t="str">
        <f>_xlfn.CONCAT(Table1[[#This Row],[date]]," ", Table1[[#This Row],[month]]," ",Table1[[#This Row],[year]])</f>
        <v>1 Sep 1967</v>
      </c>
      <c r="P1663">
        <f t="shared" si="53"/>
        <v>55</v>
      </c>
    </row>
    <row r="1664" spans="1:16" x14ac:dyDescent="0.3">
      <c r="A1664" s="9" t="s">
        <v>1694</v>
      </c>
      <c r="B1664" s="7">
        <v>1981</v>
      </c>
      <c r="C1664" s="7" t="s">
        <v>14</v>
      </c>
      <c r="D1664" s="7">
        <v>13</v>
      </c>
      <c r="E1664" s="7">
        <v>1</v>
      </c>
      <c r="F1664" s="21">
        <v>14657.2</v>
      </c>
      <c r="G1664" s="7" t="s">
        <v>10</v>
      </c>
      <c r="H1664" s="7" t="s">
        <v>15</v>
      </c>
      <c r="I1664" s="7" t="s">
        <v>22</v>
      </c>
      <c r="J1664">
        <f t="shared" si="52"/>
        <v>1983</v>
      </c>
      <c r="K1664" s="7"/>
      <c r="L1664" s="7"/>
      <c r="M1664" s="7"/>
      <c r="O1664" s="18" t="str">
        <f>_xlfn.CONCAT(Table1[[#This Row],[date]]," ", Table1[[#This Row],[month]]," ",Table1[[#This Row],[year]])</f>
        <v>13 Nov 1981</v>
      </c>
      <c r="P1664">
        <f t="shared" si="53"/>
        <v>41</v>
      </c>
    </row>
    <row r="1665" spans="1:16" x14ac:dyDescent="0.3">
      <c r="A1665" s="9" t="s">
        <v>1695</v>
      </c>
      <c r="B1665" s="7">
        <v>1969</v>
      </c>
      <c r="C1665" s="7" t="s">
        <v>36</v>
      </c>
      <c r="D1665" s="7">
        <v>20</v>
      </c>
      <c r="E1665" s="7">
        <v>0</v>
      </c>
      <c r="F1665" s="21">
        <v>14665.75</v>
      </c>
      <c r="G1665" s="7" t="s">
        <v>10</v>
      </c>
      <c r="H1665" s="7" t="s">
        <v>15</v>
      </c>
      <c r="I1665" s="7" t="s">
        <v>22</v>
      </c>
      <c r="J1665">
        <f t="shared" si="52"/>
        <v>1983</v>
      </c>
      <c r="K1665" s="7"/>
      <c r="L1665" s="7"/>
      <c r="M1665" s="7"/>
      <c r="O1665" s="18" t="str">
        <f>_xlfn.CONCAT(Table1[[#This Row],[date]]," ", Table1[[#This Row],[month]]," ",Table1[[#This Row],[year]])</f>
        <v>20 Oct 1969</v>
      </c>
      <c r="P1665">
        <f t="shared" si="53"/>
        <v>53</v>
      </c>
    </row>
    <row r="1666" spans="1:16" x14ac:dyDescent="0.3">
      <c r="A1666" s="9" t="s">
        <v>1696</v>
      </c>
      <c r="B1666" s="7">
        <v>1958</v>
      </c>
      <c r="C1666" s="7" t="s">
        <v>9</v>
      </c>
      <c r="D1666" s="7">
        <v>23</v>
      </c>
      <c r="E1666" s="7">
        <v>0</v>
      </c>
      <c r="F1666" s="21">
        <v>14692.67</v>
      </c>
      <c r="G1666" s="7" t="s">
        <v>10</v>
      </c>
      <c r="H1666" s="7" t="s">
        <v>15</v>
      </c>
      <c r="I1666" s="7" t="s">
        <v>22</v>
      </c>
      <c r="J1666">
        <f t="shared" ref="J1666:J1729" si="54">ROUND(AVERAGE(B:B),0)</f>
        <v>1983</v>
      </c>
      <c r="K1666" s="7"/>
      <c r="L1666" s="7"/>
      <c r="M1666" s="7"/>
      <c r="O1666" s="18" t="str">
        <f>_xlfn.CONCAT(Table1[[#This Row],[date]]," ", Table1[[#This Row],[month]]," ",Table1[[#This Row],[year]])</f>
        <v>23 Jul 1958</v>
      </c>
      <c r="P1666">
        <f t="shared" si="53"/>
        <v>64</v>
      </c>
    </row>
    <row r="1667" spans="1:16" x14ac:dyDescent="0.3">
      <c r="A1667" s="9" t="s">
        <v>1697</v>
      </c>
      <c r="B1667" s="7">
        <v>1982</v>
      </c>
      <c r="C1667" s="7" t="s">
        <v>19</v>
      </c>
      <c r="D1667" s="7">
        <v>4</v>
      </c>
      <c r="E1667" s="7">
        <v>3</v>
      </c>
      <c r="F1667" s="21">
        <v>14696.77</v>
      </c>
      <c r="G1667" s="7" t="s">
        <v>10</v>
      </c>
      <c r="H1667" s="7" t="s">
        <v>10</v>
      </c>
      <c r="I1667" s="7" t="s">
        <v>41</v>
      </c>
      <c r="J1667">
        <f t="shared" si="54"/>
        <v>1983</v>
      </c>
      <c r="K1667" s="7"/>
      <c r="L1667" s="7"/>
      <c r="M1667" s="7"/>
      <c r="O1667" s="18" t="str">
        <f>_xlfn.CONCAT(Table1[[#This Row],[date]]," ", Table1[[#This Row],[month]]," ",Table1[[#This Row],[year]])</f>
        <v>4 Sep 1982</v>
      </c>
      <c r="P1667">
        <f t="shared" ref="P1667:P1730" si="55">DATEDIF(O1667,"8-6-2023","y")</f>
        <v>40</v>
      </c>
    </row>
    <row r="1668" spans="1:16" x14ac:dyDescent="0.3">
      <c r="A1668" s="9" t="s">
        <v>1698</v>
      </c>
      <c r="B1668" s="7">
        <v>2002</v>
      </c>
      <c r="C1668" s="7" t="s">
        <v>19</v>
      </c>
      <c r="D1668" s="7">
        <v>24</v>
      </c>
      <c r="E1668" s="7">
        <v>0</v>
      </c>
      <c r="F1668" s="21">
        <v>14711.74</v>
      </c>
      <c r="G1668" s="7" t="s">
        <v>10</v>
      </c>
      <c r="H1668" s="7" t="s">
        <v>10</v>
      </c>
      <c r="I1668" s="7" t="s">
        <v>22</v>
      </c>
      <c r="J1668">
        <f t="shared" si="54"/>
        <v>1983</v>
      </c>
      <c r="K1668" s="7"/>
      <c r="L1668" s="7"/>
      <c r="M1668" s="7"/>
      <c r="O1668" s="18" t="str">
        <f>_xlfn.CONCAT(Table1[[#This Row],[date]]," ", Table1[[#This Row],[month]]," ",Table1[[#This Row],[year]])</f>
        <v>24 Sep 2002</v>
      </c>
      <c r="P1668">
        <f t="shared" si="55"/>
        <v>20</v>
      </c>
    </row>
    <row r="1669" spans="1:16" x14ac:dyDescent="0.3">
      <c r="A1669" s="9" t="s">
        <v>1699</v>
      </c>
      <c r="B1669" s="7">
        <v>1962</v>
      </c>
      <c r="C1669" s="7" t="s">
        <v>9</v>
      </c>
      <c r="D1669" s="7">
        <v>29</v>
      </c>
      <c r="E1669" s="7">
        <v>0</v>
      </c>
      <c r="F1669" s="21">
        <v>14738.43</v>
      </c>
      <c r="G1669" s="7" t="s">
        <v>10</v>
      </c>
      <c r="H1669" s="7" t="s">
        <v>11</v>
      </c>
      <c r="I1669" s="7" t="s">
        <v>299</v>
      </c>
      <c r="J1669">
        <f t="shared" si="54"/>
        <v>1983</v>
      </c>
      <c r="K1669" s="7"/>
      <c r="L1669" s="7"/>
      <c r="M1669" s="7"/>
      <c r="O1669" s="18" t="str">
        <f>_xlfn.CONCAT(Table1[[#This Row],[date]]," ", Table1[[#This Row],[month]]," ",Table1[[#This Row],[year]])</f>
        <v>29 Jul 1962</v>
      </c>
      <c r="P1669">
        <f t="shared" si="55"/>
        <v>60</v>
      </c>
    </row>
    <row r="1670" spans="1:16" x14ac:dyDescent="0.3">
      <c r="A1670" s="9" t="s">
        <v>1700</v>
      </c>
      <c r="B1670" s="7">
        <v>1965</v>
      </c>
      <c r="C1670" s="7" t="s">
        <v>9</v>
      </c>
      <c r="D1670" s="7">
        <v>27</v>
      </c>
      <c r="E1670" s="7">
        <v>0</v>
      </c>
      <c r="F1670" s="21">
        <v>14750.42</v>
      </c>
      <c r="G1670" s="7" t="s">
        <v>10</v>
      </c>
      <c r="H1670" s="7" t="s">
        <v>10</v>
      </c>
      <c r="I1670" s="7" t="s">
        <v>534</v>
      </c>
      <c r="J1670">
        <f t="shared" si="54"/>
        <v>1983</v>
      </c>
      <c r="K1670" s="7"/>
      <c r="L1670" s="7"/>
      <c r="M1670" s="7"/>
      <c r="O1670" s="18" t="str">
        <f>_xlfn.CONCAT(Table1[[#This Row],[date]]," ", Table1[[#This Row],[month]]," ",Table1[[#This Row],[year]])</f>
        <v>27 Jul 1965</v>
      </c>
      <c r="P1670">
        <f t="shared" si="55"/>
        <v>57</v>
      </c>
    </row>
    <row r="1671" spans="1:16" x14ac:dyDescent="0.3">
      <c r="A1671" s="9" t="s">
        <v>1701</v>
      </c>
      <c r="B1671" s="7">
        <v>1975</v>
      </c>
      <c r="C1671" s="7" t="s">
        <v>29</v>
      </c>
      <c r="D1671" s="7">
        <v>10</v>
      </c>
      <c r="E1671" s="7">
        <v>1</v>
      </c>
      <c r="F1671" s="21">
        <v>14819</v>
      </c>
      <c r="G1671" s="7" t="s">
        <v>10</v>
      </c>
      <c r="H1671" s="7" t="s">
        <v>11</v>
      </c>
      <c r="I1671" s="7" t="s">
        <v>248</v>
      </c>
      <c r="J1671">
        <f t="shared" si="54"/>
        <v>1983</v>
      </c>
      <c r="K1671" s="7"/>
      <c r="L1671" s="7"/>
      <c r="M1671" s="7"/>
      <c r="O1671" s="18" t="str">
        <f>_xlfn.CONCAT(Table1[[#This Row],[date]]," ", Table1[[#This Row],[month]]," ",Table1[[#This Row],[year]])</f>
        <v>10 Dec 1975</v>
      </c>
      <c r="P1671">
        <f t="shared" si="55"/>
        <v>47</v>
      </c>
    </row>
    <row r="1672" spans="1:16" x14ac:dyDescent="0.3">
      <c r="A1672" s="9" t="s">
        <v>1702</v>
      </c>
      <c r="B1672" s="7">
        <v>1979</v>
      </c>
      <c r="C1672" s="7" t="s">
        <v>36</v>
      </c>
      <c r="D1672" s="7">
        <v>18</v>
      </c>
      <c r="E1672" s="7">
        <v>2</v>
      </c>
      <c r="F1672" s="21">
        <v>14839.34</v>
      </c>
      <c r="G1672" s="7" t="s">
        <v>10</v>
      </c>
      <c r="H1672" s="7" t="s">
        <v>11</v>
      </c>
      <c r="I1672" s="7" t="s">
        <v>534</v>
      </c>
      <c r="J1672">
        <f t="shared" si="54"/>
        <v>1983</v>
      </c>
      <c r="K1672" s="7"/>
      <c r="L1672" s="7"/>
      <c r="M1672" s="7"/>
      <c r="O1672" s="18" t="str">
        <f>_xlfn.CONCAT(Table1[[#This Row],[date]]," ", Table1[[#This Row],[month]]," ",Table1[[#This Row],[year]])</f>
        <v>18 Oct 1979</v>
      </c>
      <c r="P1672">
        <f t="shared" si="55"/>
        <v>43</v>
      </c>
    </row>
    <row r="1673" spans="1:16" x14ac:dyDescent="0.3">
      <c r="A1673" s="9" t="s">
        <v>1703</v>
      </c>
      <c r="B1673" s="7">
        <v>1981</v>
      </c>
      <c r="C1673" s="7" t="s">
        <v>17</v>
      </c>
      <c r="D1673" s="7">
        <v>5</v>
      </c>
      <c r="E1673" s="7">
        <v>1</v>
      </c>
      <c r="F1673" s="21">
        <v>14843.96</v>
      </c>
      <c r="G1673" s="7" t="s">
        <v>10</v>
      </c>
      <c r="H1673" s="7" t="s">
        <v>11</v>
      </c>
      <c r="I1673" s="7" t="s">
        <v>534</v>
      </c>
      <c r="J1673">
        <f t="shared" si="54"/>
        <v>1983</v>
      </c>
      <c r="K1673" s="7"/>
      <c r="L1673" s="7"/>
      <c r="M1673" s="7"/>
      <c r="O1673" s="18" t="str">
        <f>_xlfn.CONCAT(Table1[[#This Row],[date]]," ", Table1[[#This Row],[month]]," ",Table1[[#This Row],[year]])</f>
        <v>5 Jun 1981</v>
      </c>
      <c r="P1673">
        <f t="shared" si="55"/>
        <v>42</v>
      </c>
    </row>
    <row r="1674" spans="1:16" x14ac:dyDescent="0.3">
      <c r="A1674" s="9" t="s">
        <v>1704</v>
      </c>
      <c r="B1674" s="7">
        <v>1970</v>
      </c>
      <c r="C1674" s="7" t="s">
        <v>14</v>
      </c>
      <c r="D1674" s="7">
        <v>11</v>
      </c>
      <c r="E1674" s="7">
        <v>0</v>
      </c>
      <c r="F1674" s="21">
        <v>14847.63</v>
      </c>
      <c r="G1674" s="7" t="s">
        <v>10</v>
      </c>
      <c r="H1674" s="7" t="s">
        <v>10</v>
      </c>
      <c r="I1674" s="7" t="s">
        <v>248</v>
      </c>
      <c r="J1674">
        <f t="shared" si="54"/>
        <v>1983</v>
      </c>
      <c r="K1674" s="7"/>
      <c r="L1674" s="7"/>
      <c r="M1674" s="7"/>
      <c r="O1674" s="18" t="str">
        <f>_xlfn.CONCAT(Table1[[#This Row],[date]]," ", Table1[[#This Row],[month]]," ",Table1[[#This Row],[year]])</f>
        <v>11 Nov 1970</v>
      </c>
      <c r="P1674">
        <f t="shared" si="55"/>
        <v>52</v>
      </c>
    </row>
    <row r="1675" spans="1:16" x14ac:dyDescent="0.3">
      <c r="A1675" s="9" t="s">
        <v>1705</v>
      </c>
      <c r="B1675" s="7">
        <v>1958</v>
      </c>
      <c r="C1675" s="7" t="s">
        <v>36</v>
      </c>
      <c r="D1675" s="7">
        <v>17</v>
      </c>
      <c r="E1675" s="7">
        <v>0</v>
      </c>
      <c r="F1675" s="21">
        <v>14901.52</v>
      </c>
      <c r="G1675" s="7" t="s">
        <v>10</v>
      </c>
      <c r="H1675" s="7" t="s">
        <v>10</v>
      </c>
      <c r="I1675" s="7" t="s">
        <v>246</v>
      </c>
      <c r="J1675">
        <f t="shared" si="54"/>
        <v>1983</v>
      </c>
      <c r="K1675" s="7"/>
      <c r="L1675" s="7"/>
      <c r="M1675" s="7"/>
      <c r="O1675" s="18" t="str">
        <f>_xlfn.CONCAT(Table1[[#This Row],[date]]," ", Table1[[#This Row],[month]]," ",Table1[[#This Row],[year]])</f>
        <v>17 Oct 1958</v>
      </c>
      <c r="P1675">
        <f t="shared" si="55"/>
        <v>64</v>
      </c>
    </row>
    <row r="1676" spans="1:16" x14ac:dyDescent="0.3">
      <c r="A1676" s="9" t="s">
        <v>1706</v>
      </c>
      <c r="B1676" s="7">
        <v>1981</v>
      </c>
      <c r="C1676" s="7" t="s">
        <v>9</v>
      </c>
      <c r="D1676" s="7">
        <v>4</v>
      </c>
      <c r="E1676" s="7">
        <v>1</v>
      </c>
      <c r="F1676" s="21">
        <v>14908.27</v>
      </c>
      <c r="G1676" s="7" t="s">
        <v>10</v>
      </c>
      <c r="H1676" s="7" t="s">
        <v>15</v>
      </c>
      <c r="I1676" s="7" t="s">
        <v>41</v>
      </c>
      <c r="J1676">
        <f t="shared" si="54"/>
        <v>1983</v>
      </c>
      <c r="K1676" s="7"/>
      <c r="L1676" s="7"/>
      <c r="M1676" s="7"/>
      <c r="O1676" s="18" t="str">
        <f>_xlfn.CONCAT(Table1[[#This Row],[date]]," ", Table1[[#This Row],[month]]," ",Table1[[#This Row],[year]])</f>
        <v>4 Jul 1981</v>
      </c>
      <c r="P1676">
        <f t="shared" si="55"/>
        <v>41</v>
      </c>
    </row>
    <row r="1677" spans="1:16" x14ac:dyDescent="0.3">
      <c r="A1677" s="9" t="s">
        <v>1707</v>
      </c>
      <c r="B1677" s="7">
        <v>1968</v>
      </c>
      <c r="C1677" s="7" t="s">
        <v>14</v>
      </c>
      <c r="D1677" s="7">
        <v>8</v>
      </c>
      <c r="E1677" s="7">
        <v>0</v>
      </c>
      <c r="F1677" s="21">
        <v>14926.97</v>
      </c>
      <c r="G1677" s="7" t="s">
        <v>10</v>
      </c>
      <c r="H1677" s="7" t="s">
        <v>10</v>
      </c>
      <c r="I1677" s="7" t="s">
        <v>22</v>
      </c>
      <c r="J1677">
        <f t="shared" si="54"/>
        <v>1983</v>
      </c>
      <c r="K1677" s="7"/>
      <c r="L1677" s="7"/>
      <c r="M1677" s="7"/>
      <c r="O1677" s="18" t="str">
        <f>_xlfn.CONCAT(Table1[[#This Row],[date]]," ", Table1[[#This Row],[month]]," ",Table1[[#This Row],[year]])</f>
        <v>8 Nov 1968</v>
      </c>
      <c r="P1677">
        <f t="shared" si="55"/>
        <v>54</v>
      </c>
    </row>
    <row r="1678" spans="1:16" x14ac:dyDescent="0.3">
      <c r="A1678" s="9" t="s">
        <v>1708</v>
      </c>
      <c r="B1678" s="7">
        <v>1962</v>
      </c>
      <c r="C1678" s="7" t="s">
        <v>14</v>
      </c>
      <c r="D1678" s="7">
        <v>29</v>
      </c>
      <c r="E1678" s="7">
        <v>0</v>
      </c>
      <c r="F1678" s="21">
        <v>14945.34</v>
      </c>
      <c r="G1678" s="7" t="s">
        <v>10</v>
      </c>
      <c r="H1678" s="7" t="s">
        <v>15</v>
      </c>
      <c r="I1678" s="7" t="s">
        <v>299</v>
      </c>
      <c r="J1678">
        <f t="shared" si="54"/>
        <v>1983</v>
      </c>
      <c r="K1678" s="7"/>
      <c r="L1678" s="7"/>
      <c r="M1678" s="7"/>
      <c r="O1678" s="18" t="str">
        <f>_xlfn.CONCAT(Table1[[#This Row],[date]]," ", Table1[[#This Row],[month]]," ",Table1[[#This Row],[year]])</f>
        <v>29 Nov 1962</v>
      </c>
      <c r="P1678">
        <f t="shared" si="55"/>
        <v>60</v>
      </c>
    </row>
    <row r="1679" spans="1:16" x14ac:dyDescent="0.3">
      <c r="A1679" s="9" t="s">
        <v>1709</v>
      </c>
      <c r="B1679" s="7">
        <v>1958</v>
      </c>
      <c r="C1679" s="7" t="s">
        <v>9</v>
      </c>
      <c r="D1679" s="7">
        <v>29</v>
      </c>
      <c r="E1679" s="7">
        <v>2</v>
      </c>
      <c r="F1679" s="21">
        <v>14988.43</v>
      </c>
      <c r="G1679" s="7" t="s">
        <v>10</v>
      </c>
      <c r="H1679" s="7" t="s">
        <v>11</v>
      </c>
      <c r="I1679" s="7" t="s">
        <v>41</v>
      </c>
      <c r="J1679">
        <f t="shared" si="54"/>
        <v>1983</v>
      </c>
      <c r="K1679" s="7"/>
      <c r="L1679" s="7"/>
      <c r="M1679" s="7"/>
      <c r="O1679" s="18" t="str">
        <f>_xlfn.CONCAT(Table1[[#This Row],[date]]," ", Table1[[#This Row],[month]]," ",Table1[[#This Row],[year]])</f>
        <v>29 Jul 1958</v>
      </c>
      <c r="P1679">
        <f t="shared" si="55"/>
        <v>64</v>
      </c>
    </row>
    <row r="1680" spans="1:16" x14ac:dyDescent="0.3">
      <c r="A1680" s="9" t="s">
        <v>1710</v>
      </c>
      <c r="B1680" s="7">
        <v>1995</v>
      </c>
      <c r="C1680" s="7" t="s">
        <v>34</v>
      </c>
      <c r="D1680" s="7">
        <v>2</v>
      </c>
      <c r="E1680" s="7">
        <v>2</v>
      </c>
      <c r="F1680" s="21">
        <v>15006.58</v>
      </c>
      <c r="G1680" s="7" t="s">
        <v>10</v>
      </c>
      <c r="H1680" s="7" t="s">
        <v>10</v>
      </c>
      <c r="I1680" s="7" t="s">
        <v>246</v>
      </c>
      <c r="J1680">
        <f t="shared" si="54"/>
        <v>1983</v>
      </c>
      <c r="K1680" s="7"/>
      <c r="L1680" s="7"/>
      <c r="M1680" s="7"/>
      <c r="O1680" s="18" t="str">
        <f>_xlfn.CONCAT(Table1[[#This Row],[date]]," ", Table1[[#This Row],[month]]," ",Table1[[#This Row],[year]])</f>
        <v>2 Aug 1995</v>
      </c>
      <c r="P1680">
        <f t="shared" si="55"/>
        <v>27</v>
      </c>
    </row>
    <row r="1681" spans="1:16" x14ac:dyDescent="0.3">
      <c r="A1681" s="9" t="s">
        <v>1711</v>
      </c>
      <c r="B1681" s="7">
        <v>1960</v>
      </c>
      <c r="C1681" s="7" t="s">
        <v>34</v>
      </c>
      <c r="D1681" s="7">
        <v>8</v>
      </c>
      <c r="E1681" s="7">
        <v>2</v>
      </c>
      <c r="F1681" s="21">
        <v>15019.76</v>
      </c>
      <c r="G1681" s="7" t="s">
        <v>10</v>
      </c>
      <c r="H1681" s="7" t="s">
        <v>10</v>
      </c>
      <c r="I1681" s="7" t="s">
        <v>22</v>
      </c>
      <c r="J1681">
        <f t="shared" si="54"/>
        <v>1983</v>
      </c>
      <c r="K1681" s="7"/>
      <c r="L1681" s="7"/>
      <c r="M1681" s="7"/>
      <c r="O1681" s="18" t="str">
        <f>_xlfn.CONCAT(Table1[[#This Row],[date]]," ", Table1[[#This Row],[month]]," ",Table1[[#This Row],[year]])</f>
        <v>8 Aug 1960</v>
      </c>
      <c r="P1681">
        <f t="shared" si="55"/>
        <v>62</v>
      </c>
    </row>
    <row r="1682" spans="1:16" x14ac:dyDescent="0.3">
      <c r="A1682" s="9" t="s">
        <v>1712</v>
      </c>
      <c r="B1682" s="7">
        <v>1979</v>
      </c>
      <c r="C1682" s="7" t="s">
        <v>14</v>
      </c>
      <c r="D1682" s="7">
        <v>25</v>
      </c>
      <c r="E1682" s="7">
        <v>2</v>
      </c>
      <c r="F1682" s="21">
        <v>15025.76</v>
      </c>
      <c r="G1682" s="7" t="s">
        <v>10</v>
      </c>
      <c r="H1682" s="7" t="s">
        <v>15</v>
      </c>
      <c r="I1682" s="7" t="s">
        <v>41</v>
      </c>
      <c r="J1682">
        <f t="shared" si="54"/>
        <v>1983</v>
      </c>
      <c r="K1682" s="7"/>
      <c r="L1682" s="7"/>
      <c r="M1682" s="7"/>
      <c r="O1682" s="18" t="str">
        <f>_xlfn.CONCAT(Table1[[#This Row],[date]]," ", Table1[[#This Row],[month]]," ",Table1[[#This Row],[year]])</f>
        <v>25 Nov 1979</v>
      </c>
      <c r="P1682">
        <f t="shared" si="55"/>
        <v>43</v>
      </c>
    </row>
    <row r="1683" spans="1:16" x14ac:dyDescent="0.3">
      <c r="A1683" s="9" t="s">
        <v>1713</v>
      </c>
      <c r="B1683" s="7">
        <v>1970</v>
      </c>
      <c r="C1683" s="7" t="s">
        <v>19</v>
      </c>
      <c r="D1683" s="7">
        <v>11</v>
      </c>
      <c r="E1683" s="7">
        <v>0</v>
      </c>
      <c r="F1683" s="21">
        <v>15026.3</v>
      </c>
      <c r="G1683" s="7" t="s">
        <v>10</v>
      </c>
      <c r="H1683" s="7" t="s">
        <v>11</v>
      </c>
      <c r="I1683" s="7" t="s">
        <v>41</v>
      </c>
      <c r="J1683">
        <f t="shared" si="54"/>
        <v>1983</v>
      </c>
      <c r="K1683" s="7"/>
      <c r="L1683" s="7"/>
      <c r="M1683" s="7"/>
      <c r="O1683" s="18" t="str">
        <f>_xlfn.CONCAT(Table1[[#This Row],[date]]," ", Table1[[#This Row],[month]]," ",Table1[[#This Row],[year]])</f>
        <v>11 Sep 1970</v>
      </c>
      <c r="P1683">
        <f t="shared" si="55"/>
        <v>52</v>
      </c>
    </row>
    <row r="1684" spans="1:16" x14ac:dyDescent="0.3">
      <c r="A1684" s="9" t="s">
        <v>1714</v>
      </c>
      <c r="B1684" s="7">
        <v>1971</v>
      </c>
      <c r="C1684" s="7" t="s">
        <v>34</v>
      </c>
      <c r="D1684" s="7">
        <v>15</v>
      </c>
      <c r="E1684" s="7">
        <v>0</v>
      </c>
      <c r="F1684" s="21">
        <v>15038.51</v>
      </c>
      <c r="G1684" s="7" t="s">
        <v>10</v>
      </c>
      <c r="H1684" s="7" t="s">
        <v>11</v>
      </c>
      <c r="I1684" s="7" t="s">
        <v>248</v>
      </c>
      <c r="J1684">
        <f t="shared" si="54"/>
        <v>1983</v>
      </c>
      <c r="K1684" s="7"/>
      <c r="L1684" s="7"/>
      <c r="M1684" s="7"/>
      <c r="O1684" s="18" t="str">
        <f>_xlfn.CONCAT(Table1[[#This Row],[date]]," ", Table1[[#This Row],[month]]," ",Table1[[#This Row],[year]])</f>
        <v>15 Aug 1971</v>
      </c>
      <c r="P1684">
        <f t="shared" si="55"/>
        <v>51</v>
      </c>
    </row>
    <row r="1685" spans="1:16" x14ac:dyDescent="0.3">
      <c r="A1685" s="9" t="s">
        <v>1715</v>
      </c>
      <c r="B1685" s="7">
        <v>1968</v>
      </c>
      <c r="C1685" s="7" t="s">
        <v>17</v>
      </c>
      <c r="D1685" s="7">
        <v>12</v>
      </c>
      <c r="E1685" s="7">
        <v>0</v>
      </c>
      <c r="F1685" s="21">
        <v>15052.68</v>
      </c>
      <c r="G1685" s="7" t="s">
        <v>10</v>
      </c>
      <c r="H1685" s="7" t="s">
        <v>10</v>
      </c>
      <c r="I1685" s="7" t="s">
        <v>631</v>
      </c>
      <c r="J1685">
        <f t="shared" si="54"/>
        <v>1983</v>
      </c>
      <c r="K1685" s="7"/>
      <c r="L1685" s="7"/>
      <c r="M1685" s="7"/>
      <c r="O1685" s="18" t="str">
        <f>_xlfn.CONCAT(Table1[[#This Row],[date]]," ", Table1[[#This Row],[month]]," ",Table1[[#This Row],[year]])</f>
        <v>12 Jun 1968</v>
      </c>
      <c r="P1685">
        <f t="shared" si="55"/>
        <v>54</v>
      </c>
    </row>
    <row r="1686" spans="1:16" x14ac:dyDescent="0.3">
      <c r="A1686" s="9" t="s">
        <v>1716</v>
      </c>
      <c r="B1686" s="7">
        <v>1975</v>
      </c>
      <c r="C1686" s="7" t="s">
        <v>36</v>
      </c>
      <c r="D1686" s="7">
        <v>26</v>
      </c>
      <c r="E1686" s="7">
        <v>1</v>
      </c>
      <c r="F1686" s="21">
        <v>15090.35</v>
      </c>
      <c r="G1686" s="7" t="s">
        <v>10</v>
      </c>
      <c r="H1686" s="7" t="s">
        <v>15</v>
      </c>
      <c r="I1686" s="7" t="s">
        <v>248</v>
      </c>
      <c r="J1686">
        <f t="shared" si="54"/>
        <v>1983</v>
      </c>
      <c r="K1686" s="7"/>
      <c r="L1686" s="7"/>
      <c r="M1686" s="7"/>
      <c r="O1686" s="18" t="str">
        <f>_xlfn.CONCAT(Table1[[#This Row],[date]]," ", Table1[[#This Row],[month]]," ",Table1[[#This Row],[year]])</f>
        <v>26 Oct 1975</v>
      </c>
      <c r="P1686">
        <f t="shared" si="55"/>
        <v>47</v>
      </c>
    </row>
    <row r="1687" spans="1:16" x14ac:dyDescent="0.3">
      <c r="A1687" s="9" t="s">
        <v>1717</v>
      </c>
      <c r="B1687" s="7">
        <v>1972</v>
      </c>
      <c r="C1687" s="7" t="s">
        <v>14</v>
      </c>
      <c r="D1687" s="7">
        <v>7</v>
      </c>
      <c r="E1687" s="7">
        <v>0</v>
      </c>
      <c r="F1687" s="21">
        <v>15103.69</v>
      </c>
      <c r="G1687" s="7" t="s">
        <v>10</v>
      </c>
      <c r="H1687" s="7" t="s">
        <v>15</v>
      </c>
      <c r="I1687" s="7" t="s">
        <v>22</v>
      </c>
      <c r="J1687">
        <f t="shared" si="54"/>
        <v>1983</v>
      </c>
      <c r="K1687" s="7"/>
      <c r="L1687" s="7"/>
      <c r="M1687" s="7"/>
      <c r="O1687" s="18" t="str">
        <f>_xlfn.CONCAT(Table1[[#This Row],[date]]," ", Table1[[#This Row],[month]]," ",Table1[[#This Row],[year]])</f>
        <v>7 Nov 1972</v>
      </c>
      <c r="P1687">
        <f t="shared" si="55"/>
        <v>50</v>
      </c>
    </row>
    <row r="1688" spans="1:16" x14ac:dyDescent="0.3">
      <c r="A1688" s="9" t="s">
        <v>1718</v>
      </c>
      <c r="B1688" s="7">
        <v>1978</v>
      </c>
      <c r="C1688" s="7" t="s">
        <v>19</v>
      </c>
      <c r="D1688" s="7">
        <v>5</v>
      </c>
      <c r="E1688" s="7">
        <v>2</v>
      </c>
      <c r="F1688" s="21">
        <v>15123.19</v>
      </c>
      <c r="G1688" s="7" t="s">
        <v>10</v>
      </c>
      <c r="H1688" s="7" t="s">
        <v>15</v>
      </c>
      <c r="I1688" s="7" t="s">
        <v>41</v>
      </c>
      <c r="J1688">
        <f t="shared" si="54"/>
        <v>1983</v>
      </c>
      <c r="K1688" s="7"/>
      <c r="L1688" s="7"/>
      <c r="M1688" s="7"/>
      <c r="O1688" s="18" t="str">
        <f>_xlfn.CONCAT(Table1[[#This Row],[date]]," ", Table1[[#This Row],[month]]," ",Table1[[#This Row],[year]])</f>
        <v>5 Sep 1978</v>
      </c>
      <c r="P1688">
        <f t="shared" si="55"/>
        <v>44</v>
      </c>
    </row>
    <row r="1689" spans="1:16" x14ac:dyDescent="0.3">
      <c r="A1689" s="9" t="s">
        <v>1719</v>
      </c>
      <c r="B1689" s="7">
        <v>1971</v>
      </c>
      <c r="C1689" s="7" t="s">
        <v>14</v>
      </c>
      <c r="D1689" s="7">
        <v>25</v>
      </c>
      <c r="E1689" s="7">
        <v>0</v>
      </c>
      <c r="F1689" s="21">
        <v>15150.44</v>
      </c>
      <c r="G1689" s="7" t="s">
        <v>10</v>
      </c>
      <c r="H1689" s="7" t="s">
        <v>15</v>
      </c>
      <c r="I1689" s="7" t="s">
        <v>248</v>
      </c>
      <c r="J1689">
        <f t="shared" si="54"/>
        <v>1983</v>
      </c>
      <c r="K1689" s="7"/>
      <c r="L1689" s="7"/>
      <c r="M1689" s="7"/>
      <c r="O1689" s="18" t="str">
        <f>_xlfn.CONCAT(Table1[[#This Row],[date]]," ", Table1[[#This Row],[month]]," ",Table1[[#This Row],[year]])</f>
        <v>25 Nov 1971</v>
      </c>
      <c r="P1689">
        <f t="shared" si="55"/>
        <v>51</v>
      </c>
    </row>
    <row r="1690" spans="1:16" x14ac:dyDescent="0.3">
      <c r="A1690" s="9" t="s">
        <v>1720</v>
      </c>
      <c r="B1690" s="7">
        <v>1962</v>
      </c>
      <c r="C1690" s="7" t="s">
        <v>36</v>
      </c>
      <c r="D1690" s="7">
        <v>25</v>
      </c>
      <c r="E1690" s="7">
        <v>0</v>
      </c>
      <c r="F1690" s="21">
        <v>15161.25</v>
      </c>
      <c r="G1690" s="7" t="s">
        <v>10</v>
      </c>
      <c r="H1690" s="7" t="s">
        <v>10</v>
      </c>
      <c r="I1690" s="7" t="s">
        <v>22</v>
      </c>
      <c r="J1690">
        <f t="shared" si="54"/>
        <v>1983</v>
      </c>
      <c r="K1690" s="7"/>
      <c r="L1690" s="7"/>
      <c r="M1690" s="7"/>
      <c r="O1690" s="18" t="str">
        <f>_xlfn.CONCAT(Table1[[#This Row],[date]]," ", Table1[[#This Row],[month]]," ",Table1[[#This Row],[year]])</f>
        <v>25 Oct 1962</v>
      </c>
      <c r="P1690">
        <f t="shared" si="55"/>
        <v>60</v>
      </c>
    </row>
    <row r="1691" spans="1:16" x14ac:dyDescent="0.3">
      <c r="A1691" s="9" t="s">
        <v>1721</v>
      </c>
      <c r="B1691" s="7">
        <v>1959</v>
      </c>
      <c r="C1691" s="7" t="s">
        <v>17</v>
      </c>
      <c r="D1691" s="7">
        <v>4</v>
      </c>
      <c r="E1691" s="7">
        <v>3</v>
      </c>
      <c r="F1691" s="21">
        <v>15161.53</v>
      </c>
      <c r="G1691" s="7" t="s">
        <v>10</v>
      </c>
      <c r="H1691" s="7" t="s">
        <v>15</v>
      </c>
      <c r="I1691" s="7" t="s">
        <v>12</v>
      </c>
      <c r="J1691">
        <f t="shared" si="54"/>
        <v>1983</v>
      </c>
      <c r="K1691" s="7"/>
      <c r="L1691" s="7"/>
      <c r="M1691" s="7"/>
      <c r="O1691" s="18" t="str">
        <f>_xlfn.CONCAT(Table1[[#This Row],[date]]," ", Table1[[#This Row],[month]]," ",Table1[[#This Row],[year]])</f>
        <v>4 Jun 1959</v>
      </c>
      <c r="P1691">
        <f t="shared" si="55"/>
        <v>64</v>
      </c>
    </row>
    <row r="1692" spans="1:16" x14ac:dyDescent="0.3">
      <c r="A1692" s="9" t="s">
        <v>1722</v>
      </c>
      <c r="B1692" s="7">
        <v>1959</v>
      </c>
      <c r="C1692" s="7" t="s">
        <v>29</v>
      </c>
      <c r="D1692" s="7">
        <v>3</v>
      </c>
      <c r="E1692" s="7">
        <v>3</v>
      </c>
      <c r="F1692" s="21">
        <v>15170.07</v>
      </c>
      <c r="G1692" s="7" t="s">
        <v>10</v>
      </c>
      <c r="H1692" s="7" t="s">
        <v>11</v>
      </c>
      <c r="I1692" s="7" t="s">
        <v>41</v>
      </c>
      <c r="J1692">
        <f t="shared" si="54"/>
        <v>1983</v>
      </c>
      <c r="K1692" s="7"/>
      <c r="L1692" s="7"/>
      <c r="M1692" s="7"/>
      <c r="O1692" s="18" t="str">
        <f>_xlfn.CONCAT(Table1[[#This Row],[date]]," ", Table1[[#This Row],[month]]," ",Table1[[#This Row],[year]])</f>
        <v>3 Dec 1959</v>
      </c>
      <c r="P1692">
        <f t="shared" si="55"/>
        <v>63</v>
      </c>
    </row>
    <row r="1693" spans="1:16" x14ac:dyDescent="0.3">
      <c r="A1693" s="9" t="s">
        <v>1723</v>
      </c>
      <c r="B1693" s="7">
        <v>1962</v>
      </c>
      <c r="C1693" s="7" t="s">
        <v>17</v>
      </c>
      <c r="D1693" s="7">
        <v>17</v>
      </c>
      <c r="E1693" s="7">
        <v>0</v>
      </c>
      <c r="F1693" s="21">
        <v>15174.81</v>
      </c>
      <c r="G1693" s="7" t="s">
        <v>10</v>
      </c>
      <c r="H1693" s="7" t="s">
        <v>15</v>
      </c>
      <c r="I1693" s="7" t="s">
        <v>22</v>
      </c>
      <c r="J1693">
        <f t="shared" si="54"/>
        <v>1983</v>
      </c>
      <c r="K1693" s="7"/>
      <c r="L1693" s="7"/>
      <c r="M1693" s="7"/>
      <c r="O1693" s="18" t="str">
        <f>_xlfn.CONCAT(Table1[[#This Row],[date]]," ", Table1[[#This Row],[month]]," ",Table1[[#This Row],[year]])</f>
        <v>17 Jun 1962</v>
      </c>
      <c r="P1693">
        <f t="shared" si="55"/>
        <v>60</v>
      </c>
    </row>
    <row r="1694" spans="1:16" x14ac:dyDescent="0.3">
      <c r="A1694" s="9" t="s">
        <v>1724</v>
      </c>
      <c r="B1694" s="7">
        <v>1978</v>
      </c>
      <c r="C1694" s="7" t="s">
        <v>14</v>
      </c>
      <c r="D1694" s="7">
        <v>23</v>
      </c>
      <c r="E1694" s="7">
        <v>2</v>
      </c>
      <c r="F1694" s="21">
        <v>15207.92</v>
      </c>
      <c r="G1694" s="7" t="s">
        <v>10</v>
      </c>
      <c r="H1694" s="7" t="s">
        <v>15</v>
      </c>
      <c r="I1694" s="7" t="s">
        <v>22</v>
      </c>
      <c r="J1694">
        <f t="shared" si="54"/>
        <v>1983</v>
      </c>
      <c r="K1694" s="7"/>
      <c r="L1694" s="7"/>
      <c r="M1694" s="7"/>
      <c r="O1694" s="18" t="str">
        <f>_xlfn.CONCAT(Table1[[#This Row],[date]]," ", Table1[[#This Row],[month]]," ",Table1[[#This Row],[year]])</f>
        <v>23 Nov 1978</v>
      </c>
      <c r="P1694">
        <f t="shared" si="55"/>
        <v>44</v>
      </c>
    </row>
    <row r="1695" spans="1:16" x14ac:dyDescent="0.3">
      <c r="A1695" s="9" t="s">
        <v>1725</v>
      </c>
      <c r="B1695" s="7">
        <v>1960</v>
      </c>
      <c r="C1695" s="7" t="s">
        <v>9</v>
      </c>
      <c r="D1695" s="7">
        <v>25</v>
      </c>
      <c r="E1695" s="7">
        <v>2</v>
      </c>
      <c r="F1695" s="21">
        <v>15230.32</v>
      </c>
      <c r="G1695" s="7" t="s">
        <v>10</v>
      </c>
      <c r="H1695" s="7" t="s">
        <v>10</v>
      </c>
      <c r="I1695" s="7" t="s">
        <v>246</v>
      </c>
      <c r="J1695">
        <f t="shared" si="54"/>
        <v>1983</v>
      </c>
      <c r="K1695" s="7"/>
      <c r="L1695" s="7"/>
      <c r="M1695" s="7"/>
      <c r="O1695" s="18" t="str">
        <f>_xlfn.CONCAT(Table1[[#This Row],[date]]," ", Table1[[#This Row],[month]]," ",Table1[[#This Row],[year]])</f>
        <v>25 Jul 1960</v>
      </c>
      <c r="P1695">
        <f t="shared" si="55"/>
        <v>62</v>
      </c>
    </row>
    <row r="1696" spans="1:16" x14ac:dyDescent="0.3">
      <c r="A1696" s="9" t="s">
        <v>1726</v>
      </c>
      <c r="B1696" s="7">
        <v>1969</v>
      </c>
      <c r="C1696" s="7" t="s">
        <v>19</v>
      </c>
      <c r="D1696" s="7">
        <v>16</v>
      </c>
      <c r="E1696" s="7">
        <v>0</v>
      </c>
      <c r="F1696" s="21">
        <v>15260.52</v>
      </c>
      <c r="G1696" s="7" t="s">
        <v>10</v>
      </c>
      <c r="H1696" s="7" t="s">
        <v>10</v>
      </c>
      <c r="I1696" s="7" t="s">
        <v>248</v>
      </c>
      <c r="J1696">
        <f t="shared" si="54"/>
        <v>1983</v>
      </c>
      <c r="K1696" s="7"/>
      <c r="L1696" s="7"/>
      <c r="M1696" s="7"/>
      <c r="O1696" s="18" t="str">
        <f>_xlfn.CONCAT(Table1[[#This Row],[date]]," ", Table1[[#This Row],[month]]," ",Table1[[#This Row],[year]])</f>
        <v>16 Sep 1969</v>
      </c>
      <c r="P1696">
        <f t="shared" si="55"/>
        <v>53</v>
      </c>
    </row>
    <row r="1697" spans="1:16" x14ac:dyDescent="0.3">
      <c r="A1697" s="9" t="s">
        <v>1727</v>
      </c>
      <c r="B1697" s="7">
        <v>1963</v>
      </c>
      <c r="C1697" s="7" t="s">
        <v>29</v>
      </c>
      <c r="D1697" s="7">
        <v>13</v>
      </c>
      <c r="E1697" s="7">
        <v>0</v>
      </c>
      <c r="F1697" s="21">
        <v>15322.77</v>
      </c>
      <c r="G1697" s="7" t="s">
        <v>10</v>
      </c>
      <c r="H1697" s="7" t="s">
        <v>11</v>
      </c>
      <c r="I1697" s="7" t="s">
        <v>299</v>
      </c>
      <c r="J1697">
        <f t="shared" si="54"/>
        <v>1983</v>
      </c>
      <c r="K1697" s="7"/>
      <c r="L1697" s="7"/>
      <c r="M1697" s="7"/>
      <c r="O1697" s="18" t="str">
        <f>_xlfn.CONCAT(Table1[[#This Row],[date]]," ", Table1[[#This Row],[month]]," ",Table1[[#This Row],[year]])</f>
        <v>13 Dec 1963</v>
      </c>
      <c r="P1697">
        <f t="shared" si="55"/>
        <v>59</v>
      </c>
    </row>
    <row r="1698" spans="1:16" x14ac:dyDescent="0.3">
      <c r="A1698" s="9" t="s">
        <v>1728</v>
      </c>
      <c r="B1698" s="7">
        <v>2001</v>
      </c>
      <c r="C1698" s="7" t="s">
        <v>9</v>
      </c>
      <c r="D1698" s="7">
        <v>14</v>
      </c>
      <c r="E1698" s="7">
        <v>1</v>
      </c>
      <c r="F1698" s="21">
        <v>15359.1</v>
      </c>
      <c r="G1698" s="7" t="s">
        <v>10</v>
      </c>
      <c r="H1698" s="7" t="s">
        <v>11</v>
      </c>
      <c r="I1698" s="7" t="s">
        <v>246</v>
      </c>
      <c r="J1698">
        <f t="shared" si="54"/>
        <v>1983</v>
      </c>
      <c r="K1698" s="7"/>
      <c r="L1698" s="7"/>
      <c r="M1698" s="7"/>
      <c r="O1698" s="18" t="str">
        <f>_xlfn.CONCAT(Table1[[#This Row],[date]]," ", Table1[[#This Row],[month]]," ",Table1[[#This Row],[year]])</f>
        <v>14 Jul 2001</v>
      </c>
      <c r="P1698">
        <f t="shared" si="55"/>
        <v>21</v>
      </c>
    </row>
    <row r="1699" spans="1:16" x14ac:dyDescent="0.3">
      <c r="A1699" s="9" t="s">
        <v>1729</v>
      </c>
      <c r="B1699" s="7">
        <v>1988</v>
      </c>
      <c r="C1699" s="7" t="s">
        <v>29</v>
      </c>
      <c r="D1699" s="7">
        <v>17</v>
      </c>
      <c r="E1699" s="7">
        <v>3</v>
      </c>
      <c r="F1699" s="21">
        <v>15361.5</v>
      </c>
      <c r="G1699" s="7" t="s">
        <v>10</v>
      </c>
      <c r="H1699" s="7" t="s">
        <v>11</v>
      </c>
      <c r="I1699" s="7" t="s">
        <v>248</v>
      </c>
      <c r="J1699">
        <f t="shared" si="54"/>
        <v>1983</v>
      </c>
      <c r="K1699" s="7"/>
      <c r="L1699" s="7"/>
      <c r="M1699" s="7"/>
      <c r="O1699" s="18" t="str">
        <f>_xlfn.CONCAT(Table1[[#This Row],[date]]," ", Table1[[#This Row],[month]]," ",Table1[[#This Row],[year]])</f>
        <v>17 Dec 1988</v>
      </c>
      <c r="P1699">
        <f t="shared" si="55"/>
        <v>34</v>
      </c>
    </row>
    <row r="1700" spans="1:16" x14ac:dyDescent="0.3">
      <c r="A1700" s="9" t="s">
        <v>1730</v>
      </c>
      <c r="B1700" s="7">
        <v>1968</v>
      </c>
      <c r="C1700" s="7" t="s">
        <v>9</v>
      </c>
      <c r="D1700" s="7">
        <v>18</v>
      </c>
      <c r="E1700" s="7">
        <v>0</v>
      </c>
      <c r="F1700" s="21">
        <v>15363.77</v>
      </c>
      <c r="G1700" s="7" t="s">
        <v>10</v>
      </c>
      <c r="H1700" s="7" t="s">
        <v>15</v>
      </c>
      <c r="I1700" s="7" t="s">
        <v>534</v>
      </c>
      <c r="J1700">
        <f t="shared" si="54"/>
        <v>1983</v>
      </c>
      <c r="K1700" s="7"/>
      <c r="L1700" s="7"/>
      <c r="M1700" s="7"/>
      <c r="O1700" s="18" t="str">
        <f>_xlfn.CONCAT(Table1[[#This Row],[date]]," ", Table1[[#This Row],[month]]," ",Table1[[#This Row],[year]])</f>
        <v>18 Jul 1968</v>
      </c>
      <c r="P1700">
        <f t="shared" si="55"/>
        <v>54</v>
      </c>
    </row>
    <row r="1701" spans="1:16" x14ac:dyDescent="0.3">
      <c r="A1701" s="9" t="s">
        <v>1731</v>
      </c>
      <c r="B1701" s="7">
        <v>1962</v>
      </c>
      <c r="C1701" s="7" t="s">
        <v>19</v>
      </c>
      <c r="D1701" s="7">
        <v>6</v>
      </c>
      <c r="E1701" s="7">
        <v>0</v>
      </c>
      <c r="F1701" s="21">
        <v>15368.22</v>
      </c>
      <c r="G1701" s="7" t="s">
        <v>10</v>
      </c>
      <c r="H1701" s="7" t="s">
        <v>10</v>
      </c>
      <c r="I1701" s="7" t="s">
        <v>41</v>
      </c>
      <c r="J1701">
        <f t="shared" si="54"/>
        <v>1983</v>
      </c>
      <c r="K1701" s="7"/>
      <c r="L1701" s="7"/>
      <c r="M1701" s="7"/>
      <c r="O1701" s="18" t="str">
        <f>_xlfn.CONCAT(Table1[[#This Row],[date]]," ", Table1[[#This Row],[month]]," ",Table1[[#This Row],[year]])</f>
        <v>6 Sep 1962</v>
      </c>
      <c r="P1701">
        <f t="shared" si="55"/>
        <v>60</v>
      </c>
    </row>
    <row r="1702" spans="1:16" x14ac:dyDescent="0.3">
      <c r="A1702" s="9" t="s">
        <v>1732</v>
      </c>
      <c r="B1702" s="7">
        <v>1964</v>
      </c>
      <c r="C1702" s="7" t="s">
        <v>19</v>
      </c>
      <c r="D1702" s="7">
        <v>4</v>
      </c>
      <c r="E1702" s="7">
        <v>0</v>
      </c>
      <c r="F1702" s="21">
        <v>15377.77</v>
      </c>
      <c r="G1702" s="7" t="s">
        <v>10</v>
      </c>
      <c r="H1702" s="7" t="s">
        <v>10</v>
      </c>
      <c r="I1702" s="7" t="s">
        <v>22</v>
      </c>
      <c r="J1702">
        <f t="shared" si="54"/>
        <v>1983</v>
      </c>
      <c r="K1702" s="7"/>
      <c r="L1702" s="7"/>
      <c r="M1702" s="7"/>
      <c r="O1702" s="18" t="str">
        <f>_xlfn.CONCAT(Table1[[#This Row],[date]]," ", Table1[[#This Row],[month]]," ",Table1[[#This Row],[year]])</f>
        <v>4 Sep 1964</v>
      </c>
      <c r="P1702">
        <f t="shared" si="55"/>
        <v>58</v>
      </c>
    </row>
    <row r="1703" spans="1:16" x14ac:dyDescent="0.3">
      <c r="A1703" s="9" t="s">
        <v>1733</v>
      </c>
      <c r="B1703" s="7">
        <v>1990</v>
      </c>
      <c r="C1703" s="7" t="s">
        <v>36</v>
      </c>
      <c r="D1703" s="7">
        <v>25</v>
      </c>
      <c r="E1703" s="7">
        <v>3</v>
      </c>
      <c r="F1703" s="21">
        <v>15440.2</v>
      </c>
      <c r="G1703" s="7" t="s">
        <v>10</v>
      </c>
      <c r="H1703" s="7" t="s">
        <v>15</v>
      </c>
      <c r="I1703" s="7" t="s">
        <v>22</v>
      </c>
      <c r="J1703">
        <f t="shared" si="54"/>
        <v>1983</v>
      </c>
      <c r="K1703" s="7"/>
      <c r="L1703" s="7"/>
      <c r="M1703" s="7"/>
      <c r="O1703" s="18" t="str">
        <f>_xlfn.CONCAT(Table1[[#This Row],[date]]," ", Table1[[#This Row],[month]]," ",Table1[[#This Row],[year]])</f>
        <v>25 Oct 1990</v>
      </c>
      <c r="P1703">
        <f t="shared" si="55"/>
        <v>32</v>
      </c>
    </row>
    <row r="1704" spans="1:16" x14ac:dyDescent="0.3">
      <c r="A1704" s="9" t="s">
        <v>1734</v>
      </c>
      <c r="B1704" s="7">
        <v>1976</v>
      </c>
      <c r="C1704" s="7" t="s">
        <v>9</v>
      </c>
      <c r="D1704" s="7">
        <v>20</v>
      </c>
      <c r="E1704" s="7">
        <v>2</v>
      </c>
      <c r="F1704" s="21">
        <v>15450.48</v>
      </c>
      <c r="G1704" s="7" t="s">
        <v>10</v>
      </c>
      <c r="H1704" s="7" t="s">
        <v>15</v>
      </c>
      <c r="I1704" s="7" t="s">
        <v>534</v>
      </c>
      <c r="J1704">
        <f t="shared" si="54"/>
        <v>1983</v>
      </c>
      <c r="K1704" s="7"/>
      <c r="L1704" s="7"/>
      <c r="M1704" s="7"/>
      <c r="O1704" s="18" t="str">
        <f>_xlfn.CONCAT(Table1[[#This Row],[date]]," ", Table1[[#This Row],[month]]," ",Table1[[#This Row],[year]])</f>
        <v>20 Jul 1976</v>
      </c>
      <c r="P1704">
        <f t="shared" si="55"/>
        <v>46</v>
      </c>
    </row>
    <row r="1705" spans="1:16" x14ac:dyDescent="0.3">
      <c r="A1705" s="9" t="s">
        <v>1735</v>
      </c>
      <c r="B1705" s="7">
        <v>2004</v>
      </c>
      <c r="C1705" s="7" t="s">
        <v>9</v>
      </c>
      <c r="D1705" s="7">
        <v>17</v>
      </c>
      <c r="E1705" s="7">
        <v>0</v>
      </c>
      <c r="F1705" s="21">
        <v>15518.18</v>
      </c>
      <c r="G1705" s="7" t="s">
        <v>10</v>
      </c>
      <c r="H1705" s="7" t="s">
        <v>11</v>
      </c>
      <c r="I1705" s="7" t="s">
        <v>163</v>
      </c>
      <c r="J1705">
        <f t="shared" si="54"/>
        <v>1983</v>
      </c>
      <c r="K1705" s="7"/>
      <c r="L1705" s="7"/>
      <c r="M1705" s="7"/>
      <c r="O1705" s="18" t="str">
        <f>_xlfn.CONCAT(Table1[[#This Row],[date]]," ", Table1[[#This Row],[month]]," ",Table1[[#This Row],[year]])</f>
        <v>17 Jul 2004</v>
      </c>
      <c r="P1705">
        <f t="shared" si="55"/>
        <v>18</v>
      </c>
    </row>
    <row r="1706" spans="1:16" x14ac:dyDescent="0.3">
      <c r="A1706" s="9" t="s">
        <v>1736</v>
      </c>
      <c r="B1706" s="7">
        <v>1974</v>
      </c>
      <c r="C1706" s="7" t="s">
        <v>17</v>
      </c>
      <c r="D1706" s="7">
        <v>28</v>
      </c>
      <c r="E1706" s="7">
        <v>0</v>
      </c>
      <c r="F1706" s="21">
        <v>15532.16</v>
      </c>
      <c r="G1706" s="7" t="s">
        <v>10</v>
      </c>
      <c r="H1706" s="7" t="s">
        <v>10</v>
      </c>
      <c r="I1706" s="7" t="s">
        <v>534</v>
      </c>
      <c r="J1706">
        <f t="shared" si="54"/>
        <v>1983</v>
      </c>
      <c r="K1706" s="7"/>
      <c r="L1706" s="7"/>
      <c r="M1706" s="7"/>
      <c r="O1706" s="18" t="str">
        <f>_xlfn.CONCAT(Table1[[#This Row],[date]]," ", Table1[[#This Row],[month]]," ",Table1[[#This Row],[year]])</f>
        <v>28 Jun 1974</v>
      </c>
      <c r="P1706">
        <f t="shared" si="55"/>
        <v>48</v>
      </c>
    </row>
    <row r="1707" spans="1:16" x14ac:dyDescent="0.3">
      <c r="A1707" s="9" t="s">
        <v>1737</v>
      </c>
      <c r="B1707" s="7">
        <v>1959</v>
      </c>
      <c r="C1707" s="7" t="s">
        <v>36</v>
      </c>
      <c r="D1707" s="7">
        <v>2</v>
      </c>
      <c r="E1707" s="7">
        <v>3</v>
      </c>
      <c r="F1707" s="21">
        <v>15555.19</v>
      </c>
      <c r="G1707" s="7" t="s">
        <v>10</v>
      </c>
      <c r="H1707" s="7" t="s">
        <v>11</v>
      </c>
      <c r="I1707" s="7" t="s">
        <v>22</v>
      </c>
      <c r="J1707">
        <f t="shared" si="54"/>
        <v>1983</v>
      </c>
      <c r="K1707" s="7"/>
      <c r="L1707" s="7"/>
      <c r="M1707" s="7"/>
      <c r="O1707" s="18" t="str">
        <f>_xlfn.CONCAT(Table1[[#This Row],[date]]," ", Table1[[#This Row],[month]]," ",Table1[[#This Row],[year]])</f>
        <v>2 Oct 1959</v>
      </c>
      <c r="P1707">
        <f t="shared" si="55"/>
        <v>63</v>
      </c>
    </row>
    <row r="1708" spans="1:16" x14ac:dyDescent="0.3">
      <c r="A1708" s="9" t="s">
        <v>1738</v>
      </c>
      <c r="B1708" s="7">
        <v>1974</v>
      </c>
      <c r="C1708" s="7" t="s">
        <v>9</v>
      </c>
      <c r="D1708" s="7">
        <v>30</v>
      </c>
      <c r="E1708" s="7">
        <v>0</v>
      </c>
      <c r="F1708" s="21">
        <v>15556.67</v>
      </c>
      <c r="G1708" s="7" t="s">
        <v>10</v>
      </c>
      <c r="H1708" s="7" t="s">
        <v>10</v>
      </c>
      <c r="I1708" s="7" t="s">
        <v>22</v>
      </c>
      <c r="J1708">
        <f t="shared" si="54"/>
        <v>1983</v>
      </c>
      <c r="K1708" s="7"/>
      <c r="L1708" s="7"/>
      <c r="M1708" s="7"/>
      <c r="O1708" s="18" t="str">
        <f>_xlfn.CONCAT(Table1[[#This Row],[date]]," ", Table1[[#This Row],[month]]," ",Table1[[#This Row],[year]])</f>
        <v>30 Jul 1974</v>
      </c>
      <c r="P1708">
        <f t="shared" si="55"/>
        <v>48</v>
      </c>
    </row>
    <row r="1709" spans="1:16" x14ac:dyDescent="0.3">
      <c r="A1709" s="9" t="s">
        <v>1739</v>
      </c>
      <c r="B1709" s="7">
        <v>1965</v>
      </c>
      <c r="C1709" s="7" t="s">
        <v>36</v>
      </c>
      <c r="D1709" s="7">
        <v>28</v>
      </c>
      <c r="E1709" s="7">
        <v>0</v>
      </c>
      <c r="F1709" s="21">
        <v>15608.58</v>
      </c>
      <c r="G1709" s="7" t="s">
        <v>10</v>
      </c>
      <c r="H1709" s="7" t="s">
        <v>10</v>
      </c>
      <c r="I1709" s="7" t="s">
        <v>534</v>
      </c>
      <c r="J1709">
        <f t="shared" si="54"/>
        <v>1983</v>
      </c>
      <c r="K1709" s="7"/>
      <c r="L1709" s="7"/>
      <c r="M1709" s="7"/>
      <c r="O1709" s="18" t="str">
        <f>_xlfn.CONCAT(Table1[[#This Row],[date]]," ", Table1[[#This Row],[month]]," ",Table1[[#This Row],[year]])</f>
        <v>28 Oct 1965</v>
      </c>
      <c r="P1709">
        <f t="shared" si="55"/>
        <v>57</v>
      </c>
    </row>
    <row r="1710" spans="1:16" x14ac:dyDescent="0.3">
      <c r="A1710" s="9" t="s">
        <v>1740</v>
      </c>
      <c r="B1710" s="7">
        <v>1960</v>
      </c>
      <c r="C1710" s="7" t="s">
        <v>17</v>
      </c>
      <c r="D1710" s="7">
        <v>6</v>
      </c>
      <c r="E1710" s="7">
        <v>3</v>
      </c>
      <c r="F1710" s="21">
        <v>15612.19</v>
      </c>
      <c r="G1710" s="7" t="s">
        <v>10</v>
      </c>
      <c r="H1710" s="7" t="s">
        <v>10</v>
      </c>
      <c r="I1710" s="7" t="s">
        <v>22</v>
      </c>
      <c r="J1710">
        <f t="shared" si="54"/>
        <v>1983</v>
      </c>
      <c r="K1710" s="7"/>
      <c r="L1710" s="7"/>
      <c r="M1710" s="7"/>
      <c r="O1710" s="18" t="str">
        <f>_xlfn.CONCAT(Table1[[#This Row],[date]]," ", Table1[[#This Row],[month]]," ",Table1[[#This Row],[year]])</f>
        <v>6 Jun 1960</v>
      </c>
      <c r="P1710">
        <f t="shared" si="55"/>
        <v>63</v>
      </c>
    </row>
    <row r="1711" spans="1:16" x14ac:dyDescent="0.3">
      <c r="A1711" s="9" t="s">
        <v>1741</v>
      </c>
      <c r="B1711" s="7">
        <v>1988</v>
      </c>
      <c r="C1711" s="7" t="s">
        <v>29</v>
      </c>
      <c r="D1711" s="7">
        <v>22</v>
      </c>
      <c r="E1711" s="7">
        <v>3</v>
      </c>
      <c r="F1711" s="21">
        <v>15646.28</v>
      </c>
      <c r="G1711" s="7" t="s">
        <v>10</v>
      </c>
      <c r="H1711" s="7" t="s">
        <v>10</v>
      </c>
      <c r="I1711" s="7" t="s">
        <v>41</v>
      </c>
      <c r="J1711">
        <f t="shared" si="54"/>
        <v>1983</v>
      </c>
      <c r="K1711" s="7"/>
      <c r="L1711" s="7"/>
      <c r="M1711" s="7"/>
      <c r="O1711" s="18" t="str">
        <f>_xlfn.CONCAT(Table1[[#This Row],[date]]," ", Table1[[#This Row],[month]]," ",Table1[[#This Row],[year]])</f>
        <v>22 Dec 1988</v>
      </c>
      <c r="P1711">
        <f t="shared" si="55"/>
        <v>34</v>
      </c>
    </row>
    <row r="1712" spans="1:16" x14ac:dyDescent="0.3">
      <c r="A1712" s="9" t="s">
        <v>1742</v>
      </c>
      <c r="B1712" s="7">
        <v>1973</v>
      </c>
      <c r="C1712" s="7" t="s">
        <v>17</v>
      </c>
      <c r="D1712" s="7">
        <v>26</v>
      </c>
      <c r="E1712" s="7">
        <v>0</v>
      </c>
      <c r="F1712" s="21">
        <v>15670.3</v>
      </c>
      <c r="G1712" s="7" t="s">
        <v>10</v>
      </c>
      <c r="H1712" s="7" t="s">
        <v>10</v>
      </c>
      <c r="I1712" s="7" t="s">
        <v>534</v>
      </c>
      <c r="J1712">
        <f t="shared" si="54"/>
        <v>1983</v>
      </c>
      <c r="K1712" s="7"/>
      <c r="L1712" s="7"/>
      <c r="M1712" s="7"/>
      <c r="O1712" s="18" t="str">
        <f>_xlfn.CONCAT(Table1[[#This Row],[date]]," ", Table1[[#This Row],[month]]," ",Table1[[#This Row],[year]])</f>
        <v>26 Jun 1973</v>
      </c>
      <c r="P1712">
        <f t="shared" si="55"/>
        <v>49</v>
      </c>
    </row>
    <row r="1713" spans="1:16" x14ac:dyDescent="0.3">
      <c r="A1713" s="9" t="s">
        <v>1743</v>
      </c>
      <c r="B1713" s="7">
        <v>1976</v>
      </c>
      <c r="C1713" s="7" t="s">
        <v>19</v>
      </c>
      <c r="D1713" s="7">
        <v>20</v>
      </c>
      <c r="E1713" s="7">
        <v>2</v>
      </c>
      <c r="F1713" s="21">
        <v>15698.86</v>
      </c>
      <c r="G1713" s="7" t="s">
        <v>10</v>
      </c>
      <c r="H1713" s="7" t="s">
        <v>10</v>
      </c>
      <c r="I1713" s="7" t="s">
        <v>22</v>
      </c>
      <c r="J1713">
        <f t="shared" si="54"/>
        <v>1983</v>
      </c>
      <c r="K1713" s="7"/>
      <c r="L1713" s="7"/>
      <c r="M1713" s="7"/>
      <c r="O1713" s="18" t="str">
        <f>_xlfn.CONCAT(Table1[[#This Row],[date]]," ", Table1[[#This Row],[month]]," ",Table1[[#This Row],[year]])</f>
        <v>20 Sep 1976</v>
      </c>
      <c r="P1713">
        <f t="shared" si="55"/>
        <v>46</v>
      </c>
    </row>
    <row r="1714" spans="1:16" x14ac:dyDescent="0.3">
      <c r="A1714" s="9" t="s">
        <v>1744</v>
      </c>
      <c r="B1714" s="7">
        <v>1974</v>
      </c>
      <c r="C1714" s="7" t="s">
        <v>34</v>
      </c>
      <c r="D1714" s="7">
        <v>29</v>
      </c>
      <c r="E1714" s="7">
        <v>0</v>
      </c>
      <c r="F1714" s="21">
        <v>15746.62</v>
      </c>
      <c r="G1714" s="7" t="s">
        <v>10</v>
      </c>
      <c r="H1714" s="7" t="s">
        <v>15</v>
      </c>
      <c r="I1714" s="7" t="s">
        <v>22</v>
      </c>
      <c r="J1714">
        <f t="shared" si="54"/>
        <v>1983</v>
      </c>
      <c r="K1714" s="7"/>
      <c r="L1714" s="7"/>
      <c r="M1714" s="7"/>
      <c r="O1714" s="18" t="str">
        <f>_xlfn.CONCAT(Table1[[#This Row],[date]]," ", Table1[[#This Row],[month]]," ",Table1[[#This Row],[year]])</f>
        <v>29 Aug 1974</v>
      </c>
      <c r="P1714">
        <f t="shared" si="55"/>
        <v>48</v>
      </c>
    </row>
    <row r="1715" spans="1:16" x14ac:dyDescent="0.3">
      <c r="A1715" s="9" t="s">
        <v>1745</v>
      </c>
      <c r="B1715" s="7">
        <v>1997</v>
      </c>
      <c r="C1715" s="7" t="s">
        <v>36</v>
      </c>
      <c r="D1715" s="7">
        <v>9</v>
      </c>
      <c r="E1715" s="7">
        <v>0</v>
      </c>
      <c r="F1715" s="21">
        <v>15817.99</v>
      </c>
      <c r="G1715" s="7" t="s">
        <v>10</v>
      </c>
      <c r="H1715" s="7" t="s">
        <v>10</v>
      </c>
      <c r="I1715" s="7" t="s">
        <v>22</v>
      </c>
      <c r="J1715">
        <f t="shared" si="54"/>
        <v>1983</v>
      </c>
      <c r="K1715" s="7"/>
      <c r="L1715" s="7"/>
      <c r="M1715" s="7"/>
      <c r="O1715" s="18" t="str">
        <f>_xlfn.CONCAT(Table1[[#This Row],[date]]," ", Table1[[#This Row],[month]]," ",Table1[[#This Row],[year]])</f>
        <v>9 Oct 1997</v>
      </c>
      <c r="P1715">
        <f t="shared" si="55"/>
        <v>25</v>
      </c>
    </row>
    <row r="1716" spans="1:16" x14ac:dyDescent="0.3">
      <c r="A1716" s="9" t="s">
        <v>1746</v>
      </c>
      <c r="B1716" s="7">
        <v>1984</v>
      </c>
      <c r="C1716" s="7" t="s">
        <v>17</v>
      </c>
      <c r="D1716" s="7">
        <v>26</v>
      </c>
      <c r="E1716" s="7">
        <v>0</v>
      </c>
      <c r="F1716" s="21">
        <v>15820.7</v>
      </c>
      <c r="G1716" s="7" t="s">
        <v>10</v>
      </c>
      <c r="H1716" s="7" t="s">
        <v>11</v>
      </c>
      <c r="I1716" s="7" t="s">
        <v>41</v>
      </c>
      <c r="J1716">
        <f t="shared" si="54"/>
        <v>1983</v>
      </c>
      <c r="K1716" s="7"/>
      <c r="L1716" s="7"/>
      <c r="M1716" s="7"/>
      <c r="O1716" s="18" t="str">
        <f>_xlfn.CONCAT(Table1[[#This Row],[date]]," ", Table1[[#This Row],[month]]," ",Table1[[#This Row],[year]])</f>
        <v>26 Jun 1984</v>
      </c>
      <c r="P1716">
        <f t="shared" si="55"/>
        <v>38</v>
      </c>
    </row>
    <row r="1717" spans="1:16" x14ac:dyDescent="0.3">
      <c r="A1717" s="9" t="s">
        <v>1747</v>
      </c>
      <c r="B1717" s="7">
        <v>1982</v>
      </c>
      <c r="C1717" s="7" t="s">
        <v>14</v>
      </c>
      <c r="D1717" s="7">
        <v>11</v>
      </c>
      <c r="E1717" s="7">
        <v>4</v>
      </c>
      <c r="F1717" s="21">
        <v>15828.82</v>
      </c>
      <c r="G1717" s="7" t="s">
        <v>10</v>
      </c>
      <c r="H1717" s="7" t="s">
        <v>11</v>
      </c>
      <c r="I1717" s="7" t="s">
        <v>41</v>
      </c>
      <c r="J1717">
        <f t="shared" si="54"/>
        <v>1983</v>
      </c>
      <c r="K1717" s="7"/>
      <c r="L1717" s="7"/>
      <c r="M1717" s="7"/>
      <c r="O1717" s="18" t="str">
        <f>_xlfn.CONCAT(Table1[[#This Row],[date]]," ", Table1[[#This Row],[month]]," ",Table1[[#This Row],[year]])</f>
        <v>11 Nov 1982</v>
      </c>
      <c r="P1717">
        <f t="shared" si="55"/>
        <v>40</v>
      </c>
    </row>
    <row r="1718" spans="1:16" x14ac:dyDescent="0.3">
      <c r="A1718" s="9" t="s">
        <v>1748</v>
      </c>
      <c r="B1718" s="7">
        <v>1962</v>
      </c>
      <c r="C1718" s="7" t="s">
        <v>29</v>
      </c>
      <c r="D1718" s="7">
        <v>25</v>
      </c>
      <c r="E1718" s="7">
        <v>0</v>
      </c>
      <c r="F1718" s="21">
        <v>15840.81</v>
      </c>
      <c r="G1718" s="7" t="s">
        <v>10</v>
      </c>
      <c r="H1718" s="7" t="s">
        <v>15</v>
      </c>
      <c r="I1718" s="7" t="s">
        <v>631</v>
      </c>
      <c r="J1718">
        <f t="shared" si="54"/>
        <v>1983</v>
      </c>
      <c r="K1718" s="7"/>
      <c r="L1718" s="7"/>
      <c r="M1718" s="7"/>
      <c r="O1718" s="18" t="str">
        <f>_xlfn.CONCAT(Table1[[#This Row],[date]]," ", Table1[[#This Row],[month]]," ",Table1[[#This Row],[year]])</f>
        <v>25 Dec 1962</v>
      </c>
      <c r="P1718">
        <f t="shared" si="55"/>
        <v>60</v>
      </c>
    </row>
    <row r="1719" spans="1:16" x14ac:dyDescent="0.3">
      <c r="A1719" s="9" t="s">
        <v>1749</v>
      </c>
      <c r="B1719" s="7">
        <v>1980</v>
      </c>
      <c r="C1719" s="7" t="s">
        <v>36</v>
      </c>
      <c r="D1719" s="7">
        <v>12</v>
      </c>
      <c r="E1719" s="7">
        <v>2</v>
      </c>
      <c r="F1719" s="21">
        <v>15922.29</v>
      </c>
      <c r="G1719" s="7" t="s">
        <v>10</v>
      </c>
      <c r="H1719" s="7" t="s">
        <v>11</v>
      </c>
      <c r="I1719" s="7" t="s">
        <v>534</v>
      </c>
      <c r="J1719">
        <f t="shared" si="54"/>
        <v>1983</v>
      </c>
      <c r="K1719" s="7"/>
      <c r="L1719" s="7"/>
      <c r="M1719" s="7"/>
      <c r="O1719" s="18" t="str">
        <f>_xlfn.CONCAT(Table1[[#This Row],[date]]," ", Table1[[#This Row],[month]]," ",Table1[[#This Row],[year]])</f>
        <v>12 Oct 1980</v>
      </c>
      <c r="P1719">
        <f t="shared" si="55"/>
        <v>42</v>
      </c>
    </row>
    <row r="1720" spans="1:16" x14ac:dyDescent="0.3">
      <c r="A1720" s="9" t="s">
        <v>1750</v>
      </c>
      <c r="B1720" s="7">
        <v>1982</v>
      </c>
      <c r="C1720" s="7" t="s">
        <v>9</v>
      </c>
      <c r="D1720" s="7">
        <v>24</v>
      </c>
      <c r="E1720" s="7">
        <v>3</v>
      </c>
      <c r="F1720" s="21">
        <v>15965.29</v>
      </c>
      <c r="G1720" s="7" t="s">
        <v>10</v>
      </c>
      <c r="H1720" s="7" t="s">
        <v>15</v>
      </c>
      <c r="I1720" s="7" t="s">
        <v>22</v>
      </c>
      <c r="J1720">
        <f t="shared" si="54"/>
        <v>1983</v>
      </c>
      <c r="K1720" s="7"/>
      <c r="L1720" s="7"/>
      <c r="M1720" s="7"/>
      <c r="O1720" s="18" t="str">
        <f>_xlfn.CONCAT(Table1[[#This Row],[date]]," ", Table1[[#This Row],[month]]," ",Table1[[#This Row],[year]])</f>
        <v>24 Jul 1982</v>
      </c>
      <c r="P1720">
        <f t="shared" si="55"/>
        <v>40</v>
      </c>
    </row>
    <row r="1721" spans="1:16" x14ac:dyDescent="0.3">
      <c r="A1721" s="9" t="s">
        <v>1751</v>
      </c>
      <c r="B1721" s="7">
        <v>1980</v>
      </c>
      <c r="C1721" s="7" t="s">
        <v>19</v>
      </c>
      <c r="D1721" s="7">
        <v>19</v>
      </c>
      <c r="E1721" s="7">
        <v>2</v>
      </c>
      <c r="F1721" s="21">
        <v>15966.19</v>
      </c>
      <c r="G1721" s="7" t="s">
        <v>10</v>
      </c>
      <c r="H1721" s="7" t="s">
        <v>10</v>
      </c>
      <c r="I1721" s="7" t="s">
        <v>22</v>
      </c>
      <c r="J1721">
        <f t="shared" si="54"/>
        <v>1983</v>
      </c>
      <c r="K1721" s="7"/>
      <c r="L1721" s="7"/>
      <c r="M1721" s="7"/>
      <c r="O1721" s="18" t="str">
        <f>_xlfn.CONCAT(Table1[[#This Row],[date]]," ", Table1[[#This Row],[month]]," ",Table1[[#This Row],[year]])</f>
        <v>19 Sep 1980</v>
      </c>
      <c r="P1721">
        <f t="shared" si="55"/>
        <v>42</v>
      </c>
    </row>
    <row r="1722" spans="1:16" x14ac:dyDescent="0.3">
      <c r="A1722" s="9" t="s">
        <v>1752</v>
      </c>
      <c r="B1722" s="7">
        <v>1988</v>
      </c>
      <c r="C1722" s="7" t="s">
        <v>29</v>
      </c>
      <c r="D1722" s="7">
        <v>5</v>
      </c>
      <c r="E1722" s="7">
        <v>3</v>
      </c>
      <c r="F1722" s="21">
        <v>16059.06</v>
      </c>
      <c r="G1722" s="7" t="s">
        <v>10</v>
      </c>
      <c r="H1722" s="7" t="s">
        <v>11</v>
      </c>
      <c r="I1722" s="7" t="s">
        <v>22</v>
      </c>
      <c r="J1722">
        <f t="shared" si="54"/>
        <v>1983</v>
      </c>
      <c r="K1722" s="7"/>
      <c r="L1722" s="7"/>
      <c r="M1722" s="7"/>
      <c r="O1722" s="18" t="str">
        <f>_xlfn.CONCAT(Table1[[#This Row],[date]]," ", Table1[[#This Row],[month]]," ",Table1[[#This Row],[year]])</f>
        <v>5 Dec 1988</v>
      </c>
      <c r="P1722">
        <f t="shared" si="55"/>
        <v>34</v>
      </c>
    </row>
    <row r="1723" spans="1:16" x14ac:dyDescent="0.3">
      <c r="A1723" s="9" t="s">
        <v>1753</v>
      </c>
      <c r="B1723" s="7">
        <v>1978</v>
      </c>
      <c r="C1723" s="7" t="s">
        <v>19</v>
      </c>
      <c r="D1723" s="7">
        <v>16</v>
      </c>
      <c r="E1723" s="7">
        <v>2</v>
      </c>
      <c r="F1723" s="21">
        <v>16062.89</v>
      </c>
      <c r="G1723" s="7" t="s">
        <v>10</v>
      </c>
      <c r="H1723" s="7" t="s">
        <v>10</v>
      </c>
      <c r="I1723" s="7" t="s">
        <v>534</v>
      </c>
      <c r="J1723">
        <f t="shared" si="54"/>
        <v>1983</v>
      </c>
      <c r="K1723" s="7"/>
      <c r="L1723" s="7"/>
      <c r="M1723" s="7"/>
      <c r="O1723" s="18" t="str">
        <f>_xlfn.CONCAT(Table1[[#This Row],[date]]," ", Table1[[#This Row],[month]]," ",Table1[[#This Row],[year]])</f>
        <v>16 Sep 1978</v>
      </c>
      <c r="P1723">
        <f t="shared" si="55"/>
        <v>44</v>
      </c>
    </row>
    <row r="1724" spans="1:16" x14ac:dyDescent="0.3">
      <c r="A1724" s="9" t="s">
        <v>1754</v>
      </c>
      <c r="B1724" s="7">
        <v>1958</v>
      </c>
      <c r="C1724" s="7" t="s">
        <v>36</v>
      </c>
      <c r="D1724" s="7">
        <v>22</v>
      </c>
      <c r="E1724" s="7">
        <v>2</v>
      </c>
      <c r="F1724" s="21">
        <v>16069.08</v>
      </c>
      <c r="G1724" s="7" t="s">
        <v>10</v>
      </c>
      <c r="H1724" s="7" t="s">
        <v>10</v>
      </c>
      <c r="I1724" s="7" t="s">
        <v>246</v>
      </c>
      <c r="J1724">
        <f t="shared" si="54"/>
        <v>1983</v>
      </c>
      <c r="K1724" s="7"/>
      <c r="L1724" s="7"/>
      <c r="M1724" s="7"/>
      <c r="O1724" s="18" t="str">
        <f>_xlfn.CONCAT(Table1[[#This Row],[date]]," ", Table1[[#This Row],[month]]," ",Table1[[#This Row],[year]])</f>
        <v>22 Oct 1958</v>
      </c>
      <c r="P1724">
        <f t="shared" si="55"/>
        <v>64</v>
      </c>
    </row>
    <row r="1725" spans="1:16" x14ac:dyDescent="0.3">
      <c r="A1725" s="9" t="s">
        <v>1755</v>
      </c>
      <c r="B1725" s="7">
        <v>1958</v>
      </c>
      <c r="C1725" s="7" t="s">
        <v>17</v>
      </c>
      <c r="D1725" s="7">
        <v>21</v>
      </c>
      <c r="E1725" s="7">
        <v>3</v>
      </c>
      <c r="F1725" s="21">
        <v>16085.13</v>
      </c>
      <c r="G1725" s="7" t="s">
        <v>10</v>
      </c>
      <c r="H1725" s="7" t="s">
        <v>10</v>
      </c>
      <c r="I1725" s="7" t="s">
        <v>12</v>
      </c>
      <c r="J1725">
        <f t="shared" si="54"/>
        <v>1983</v>
      </c>
      <c r="K1725" s="7"/>
      <c r="L1725" s="7"/>
      <c r="M1725" s="7"/>
      <c r="O1725" s="18" t="str">
        <f>_xlfn.CONCAT(Table1[[#This Row],[date]]," ", Table1[[#This Row],[month]]," ",Table1[[#This Row],[year]])</f>
        <v>21 Jun 1958</v>
      </c>
      <c r="P1725">
        <f t="shared" si="55"/>
        <v>64</v>
      </c>
    </row>
    <row r="1726" spans="1:16" x14ac:dyDescent="0.3">
      <c r="A1726" s="9" t="s">
        <v>1756</v>
      </c>
      <c r="B1726" s="7">
        <v>1985</v>
      </c>
      <c r="C1726" s="7" t="s">
        <v>34</v>
      </c>
      <c r="D1726" s="7">
        <v>27</v>
      </c>
      <c r="E1726" s="7">
        <v>3</v>
      </c>
      <c r="F1726" s="21">
        <v>16097.94</v>
      </c>
      <c r="G1726" s="7" t="s">
        <v>10</v>
      </c>
      <c r="H1726" s="7" t="s">
        <v>11</v>
      </c>
      <c r="I1726" s="7" t="s">
        <v>22</v>
      </c>
      <c r="J1726">
        <f t="shared" si="54"/>
        <v>1983</v>
      </c>
      <c r="K1726" s="7"/>
      <c r="L1726" s="7"/>
      <c r="M1726" s="7"/>
      <c r="O1726" s="18" t="str">
        <f>_xlfn.CONCAT(Table1[[#This Row],[date]]," ", Table1[[#This Row],[month]]," ",Table1[[#This Row],[year]])</f>
        <v>27 Aug 1985</v>
      </c>
      <c r="P1726">
        <f t="shared" si="55"/>
        <v>37</v>
      </c>
    </row>
    <row r="1727" spans="1:16" x14ac:dyDescent="0.3">
      <c r="A1727" s="9" t="s">
        <v>1757</v>
      </c>
      <c r="B1727" s="7">
        <v>1993</v>
      </c>
      <c r="C1727" s="7" t="s">
        <v>34</v>
      </c>
      <c r="D1727" s="7">
        <v>8</v>
      </c>
      <c r="E1727" s="7">
        <v>0</v>
      </c>
      <c r="F1727" s="21">
        <v>16115.3</v>
      </c>
      <c r="G1727" s="7" t="s">
        <v>10</v>
      </c>
      <c r="H1727" s="7" t="s">
        <v>15</v>
      </c>
      <c r="I1727" s="7" t="s">
        <v>246</v>
      </c>
      <c r="J1727">
        <f t="shared" si="54"/>
        <v>1983</v>
      </c>
      <c r="K1727" s="7"/>
      <c r="L1727" s="7"/>
      <c r="M1727" s="7"/>
      <c r="O1727" s="18" t="str">
        <f>_xlfn.CONCAT(Table1[[#This Row],[date]]," ", Table1[[#This Row],[month]]," ",Table1[[#This Row],[year]])</f>
        <v>8 Aug 1993</v>
      </c>
      <c r="P1727">
        <f t="shared" si="55"/>
        <v>29</v>
      </c>
    </row>
    <row r="1728" spans="1:16" x14ac:dyDescent="0.3">
      <c r="A1728" s="9" t="s">
        <v>1758</v>
      </c>
      <c r="B1728" s="7">
        <v>1987</v>
      </c>
      <c r="C1728" s="7" t="s">
        <v>36</v>
      </c>
      <c r="D1728" s="7">
        <v>6</v>
      </c>
      <c r="E1728" s="7">
        <v>3</v>
      </c>
      <c r="F1728" s="21">
        <v>16122.65</v>
      </c>
      <c r="G1728" s="7" t="s">
        <v>10</v>
      </c>
      <c r="H1728" s="7" t="s">
        <v>15</v>
      </c>
      <c r="I1728" s="7" t="s">
        <v>41</v>
      </c>
      <c r="J1728">
        <f t="shared" si="54"/>
        <v>1983</v>
      </c>
      <c r="K1728" s="7"/>
      <c r="L1728" s="7"/>
      <c r="M1728" s="7"/>
      <c r="O1728" s="18" t="str">
        <f>_xlfn.CONCAT(Table1[[#This Row],[date]]," ", Table1[[#This Row],[month]]," ",Table1[[#This Row],[year]])</f>
        <v>6 Oct 1987</v>
      </c>
      <c r="P1728">
        <f t="shared" si="55"/>
        <v>35</v>
      </c>
    </row>
    <row r="1729" spans="1:16" x14ac:dyDescent="0.3">
      <c r="A1729" s="9" t="s">
        <v>1759</v>
      </c>
      <c r="B1729" s="7">
        <v>1993</v>
      </c>
      <c r="C1729" s="7" t="s">
        <v>29</v>
      </c>
      <c r="D1729" s="7">
        <v>12</v>
      </c>
      <c r="E1729" s="7">
        <v>0</v>
      </c>
      <c r="F1729" s="21">
        <v>16138.76</v>
      </c>
      <c r="G1729" s="7" t="s">
        <v>10</v>
      </c>
      <c r="H1729" s="7" t="s">
        <v>11</v>
      </c>
      <c r="I1729" s="7" t="s">
        <v>355</v>
      </c>
      <c r="J1729">
        <f t="shared" si="54"/>
        <v>1983</v>
      </c>
      <c r="K1729" s="7"/>
      <c r="L1729" s="7"/>
      <c r="M1729" s="7"/>
      <c r="O1729" s="18" t="str">
        <f>_xlfn.CONCAT(Table1[[#This Row],[date]]," ", Table1[[#This Row],[month]]," ",Table1[[#This Row],[year]])</f>
        <v>12 Dec 1993</v>
      </c>
      <c r="P1729">
        <f t="shared" si="55"/>
        <v>29</v>
      </c>
    </row>
    <row r="1730" spans="1:16" x14ac:dyDescent="0.3">
      <c r="A1730" s="9" t="s">
        <v>1760</v>
      </c>
      <c r="B1730" s="7">
        <v>1982</v>
      </c>
      <c r="C1730" s="7" t="s">
        <v>9</v>
      </c>
      <c r="D1730" s="7">
        <v>6</v>
      </c>
      <c r="E1730" s="7">
        <v>3</v>
      </c>
      <c r="F1730" s="21">
        <v>16152.04</v>
      </c>
      <c r="G1730" s="7" t="s">
        <v>10</v>
      </c>
      <c r="H1730" s="7" t="s">
        <v>15</v>
      </c>
      <c r="I1730" s="7" t="s">
        <v>534</v>
      </c>
      <c r="J1730">
        <f t="shared" ref="J1730:J1793" si="56">ROUND(AVERAGE(B:B),0)</f>
        <v>1983</v>
      </c>
      <c r="K1730" s="7"/>
      <c r="L1730" s="7"/>
      <c r="M1730" s="7"/>
      <c r="O1730" s="18" t="str">
        <f>_xlfn.CONCAT(Table1[[#This Row],[date]]," ", Table1[[#This Row],[month]]," ",Table1[[#This Row],[year]])</f>
        <v>6 Jul 1982</v>
      </c>
      <c r="P1730">
        <f t="shared" si="55"/>
        <v>40</v>
      </c>
    </row>
    <row r="1731" spans="1:16" x14ac:dyDescent="0.3">
      <c r="A1731" s="9" t="s">
        <v>1761</v>
      </c>
      <c r="B1731" s="7">
        <v>1974</v>
      </c>
      <c r="C1731" s="7" t="s">
        <v>19</v>
      </c>
      <c r="D1731" s="7">
        <v>11</v>
      </c>
      <c r="E1731" s="7">
        <v>0</v>
      </c>
      <c r="F1731" s="21">
        <v>16190.97</v>
      </c>
      <c r="G1731" s="7" t="s">
        <v>10</v>
      </c>
      <c r="H1731" s="7" t="s">
        <v>11</v>
      </c>
      <c r="I1731" s="7" t="s">
        <v>22</v>
      </c>
      <c r="J1731">
        <f t="shared" si="56"/>
        <v>1983</v>
      </c>
      <c r="K1731" s="7"/>
      <c r="L1731" s="7"/>
      <c r="M1731" s="7"/>
      <c r="O1731" s="18" t="str">
        <f>_xlfn.CONCAT(Table1[[#This Row],[date]]," ", Table1[[#This Row],[month]]," ",Table1[[#This Row],[year]])</f>
        <v>11 Sep 1974</v>
      </c>
      <c r="P1731">
        <f t="shared" ref="P1731:P1794" si="57">DATEDIF(O1731,"8-6-2023","y")</f>
        <v>48</v>
      </c>
    </row>
    <row r="1732" spans="1:16" x14ac:dyDescent="0.3">
      <c r="A1732" s="9" t="s">
        <v>1762</v>
      </c>
      <c r="B1732" s="7">
        <v>1988</v>
      </c>
      <c r="C1732" s="7" t="s">
        <v>34</v>
      </c>
      <c r="D1732" s="7">
        <v>6</v>
      </c>
      <c r="E1732" s="7">
        <v>3</v>
      </c>
      <c r="F1732" s="21">
        <v>16199.1</v>
      </c>
      <c r="G1732" s="7" t="s">
        <v>10</v>
      </c>
      <c r="H1732" s="7" t="s">
        <v>10</v>
      </c>
      <c r="I1732" s="7" t="s">
        <v>22</v>
      </c>
      <c r="J1732">
        <f t="shared" si="56"/>
        <v>1983</v>
      </c>
      <c r="K1732" s="7"/>
      <c r="L1732" s="7"/>
      <c r="M1732" s="7"/>
      <c r="O1732" s="18" t="str">
        <f>_xlfn.CONCAT(Table1[[#This Row],[date]]," ", Table1[[#This Row],[month]]," ",Table1[[#This Row],[year]])</f>
        <v>6 Aug 1988</v>
      </c>
      <c r="P1732">
        <f t="shared" si="57"/>
        <v>34</v>
      </c>
    </row>
    <row r="1733" spans="1:16" x14ac:dyDescent="0.3">
      <c r="A1733" s="9" t="s">
        <v>1763</v>
      </c>
      <c r="B1733" s="7">
        <v>1988</v>
      </c>
      <c r="C1733" s="7" t="s">
        <v>34</v>
      </c>
      <c r="D1733" s="7">
        <v>21</v>
      </c>
      <c r="E1733" s="7">
        <v>3</v>
      </c>
      <c r="F1733" s="21">
        <v>16205.88</v>
      </c>
      <c r="G1733" s="7" t="s">
        <v>10</v>
      </c>
      <c r="H1733" s="7" t="s">
        <v>15</v>
      </c>
      <c r="I1733" s="7" t="s">
        <v>22</v>
      </c>
      <c r="J1733">
        <f t="shared" si="56"/>
        <v>1983</v>
      </c>
      <c r="K1733" s="7"/>
      <c r="L1733" s="7"/>
      <c r="M1733" s="7"/>
      <c r="O1733" s="18" t="str">
        <f>_xlfn.CONCAT(Table1[[#This Row],[date]]," ", Table1[[#This Row],[month]]," ",Table1[[#This Row],[year]])</f>
        <v>21 Aug 1988</v>
      </c>
      <c r="P1733">
        <f t="shared" si="57"/>
        <v>34</v>
      </c>
    </row>
    <row r="1734" spans="1:16" x14ac:dyDescent="0.3">
      <c r="A1734" s="9" t="s">
        <v>1764</v>
      </c>
      <c r="B1734" s="7">
        <v>2002</v>
      </c>
      <c r="C1734" s="7" t="s">
        <v>19</v>
      </c>
      <c r="D1734" s="7">
        <v>8</v>
      </c>
      <c r="E1734" s="7">
        <v>0</v>
      </c>
      <c r="F1734" s="21">
        <v>16232.85</v>
      </c>
      <c r="G1734" s="7" t="s">
        <v>10</v>
      </c>
      <c r="H1734" s="7" t="s">
        <v>15</v>
      </c>
      <c r="I1734" s="7" t="s">
        <v>41</v>
      </c>
      <c r="J1734">
        <f t="shared" si="56"/>
        <v>1983</v>
      </c>
      <c r="K1734" s="7"/>
      <c r="L1734" s="7"/>
      <c r="M1734" s="7"/>
      <c r="O1734" s="18" t="str">
        <f>_xlfn.CONCAT(Table1[[#This Row],[date]]," ", Table1[[#This Row],[month]]," ",Table1[[#This Row],[year]])</f>
        <v>8 Sep 2002</v>
      </c>
      <c r="P1734">
        <f t="shared" si="57"/>
        <v>20</v>
      </c>
    </row>
    <row r="1735" spans="1:16" x14ac:dyDescent="0.3">
      <c r="A1735" s="9" t="s">
        <v>1765</v>
      </c>
      <c r="B1735" s="7">
        <v>1972</v>
      </c>
      <c r="C1735" s="7" t="s">
        <v>9</v>
      </c>
      <c r="D1735" s="7">
        <v>30</v>
      </c>
      <c r="E1735" s="7">
        <v>0</v>
      </c>
      <c r="F1735" s="21">
        <v>16267.32</v>
      </c>
      <c r="G1735" s="7" t="s">
        <v>10</v>
      </c>
      <c r="H1735" s="7" t="s">
        <v>10</v>
      </c>
      <c r="I1735" s="7" t="s">
        <v>248</v>
      </c>
      <c r="J1735">
        <f t="shared" si="56"/>
        <v>1983</v>
      </c>
      <c r="K1735" s="7"/>
      <c r="L1735" s="7"/>
      <c r="M1735" s="7"/>
      <c r="O1735" s="18" t="str">
        <f>_xlfn.CONCAT(Table1[[#This Row],[date]]," ", Table1[[#This Row],[month]]," ",Table1[[#This Row],[year]])</f>
        <v>30 Jul 1972</v>
      </c>
      <c r="P1735">
        <f t="shared" si="57"/>
        <v>50</v>
      </c>
    </row>
    <row r="1736" spans="1:16" x14ac:dyDescent="0.3">
      <c r="A1736" s="9" t="s">
        <v>1766</v>
      </c>
      <c r="B1736" s="7">
        <v>2003</v>
      </c>
      <c r="C1736" s="7" t="s">
        <v>34</v>
      </c>
      <c r="D1736" s="7">
        <v>24</v>
      </c>
      <c r="E1736" s="7">
        <v>0</v>
      </c>
      <c r="F1736" s="21">
        <v>16297.85</v>
      </c>
      <c r="G1736" s="7" t="s">
        <v>10</v>
      </c>
      <c r="H1736" s="7" t="s">
        <v>11</v>
      </c>
      <c r="I1736" s="7" t="s">
        <v>41</v>
      </c>
      <c r="J1736">
        <f t="shared" si="56"/>
        <v>1983</v>
      </c>
      <c r="K1736" s="7"/>
      <c r="L1736" s="7"/>
      <c r="M1736" s="7"/>
      <c r="O1736" s="18" t="str">
        <f>_xlfn.CONCAT(Table1[[#This Row],[date]]," ", Table1[[#This Row],[month]]," ",Table1[[#This Row],[year]])</f>
        <v>24 Aug 2003</v>
      </c>
      <c r="P1736">
        <f t="shared" si="57"/>
        <v>19</v>
      </c>
    </row>
    <row r="1737" spans="1:16" x14ac:dyDescent="0.3">
      <c r="A1737" s="9" t="s">
        <v>1767</v>
      </c>
      <c r="B1737" s="7">
        <v>1969</v>
      </c>
      <c r="C1737" s="7" t="s">
        <v>34</v>
      </c>
      <c r="D1737" s="7">
        <v>8</v>
      </c>
      <c r="E1737" s="7">
        <v>0</v>
      </c>
      <c r="F1737" s="21">
        <v>16311.05</v>
      </c>
      <c r="G1737" s="7" t="s">
        <v>10</v>
      </c>
      <c r="H1737" s="7" t="s">
        <v>11</v>
      </c>
      <c r="I1737" s="7" t="s">
        <v>534</v>
      </c>
      <c r="J1737">
        <f t="shared" si="56"/>
        <v>1983</v>
      </c>
      <c r="K1737" s="7"/>
      <c r="L1737" s="7"/>
      <c r="M1737" s="7"/>
      <c r="O1737" s="18" t="str">
        <f>_xlfn.CONCAT(Table1[[#This Row],[date]]," ", Table1[[#This Row],[month]]," ",Table1[[#This Row],[year]])</f>
        <v>8 Aug 1969</v>
      </c>
      <c r="P1737">
        <f t="shared" si="57"/>
        <v>53</v>
      </c>
    </row>
    <row r="1738" spans="1:16" x14ac:dyDescent="0.3">
      <c r="A1738" s="9" t="s">
        <v>1768</v>
      </c>
      <c r="B1738" s="7">
        <v>1965</v>
      </c>
      <c r="C1738" s="7" t="s">
        <v>29</v>
      </c>
      <c r="D1738" s="7">
        <v>5</v>
      </c>
      <c r="E1738" s="7">
        <v>0</v>
      </c>
      <c r="F1738" s="21">
        <v>16351.42</v>
      </c>
      <c r="G1738" s="7" t="s">
        <v>10</v>
      </c>
      <c r="H1738" s="7" t="s">
        <v>11</v>
      </c>
      <c r="I1738" s="7" t="s">
        <v>534</v>
      </c>
      <c r="J1738">
        <f t="shared" si="56"/>
        <v>1983</v>
      </c>
      <c r="K1738" s="7"/>
      <c r="L1738" s="7"/>
      <c r="M1738" s="7"/>
      <c r="O1738" s="18" t="str">
        <f>_xlfn.CONCAT(Table1[[#This Row],[date]]," ", Table1[[#This Row],[month]]," ",Table1[[#This Row],[year]])</f>
        <v>5 Dec 1965</v>
      </c>
      <c r="P1738">
        <f t="shared" si="57"/>
        <v>57</v>
      </c>
    </row>
    <row r="1739" spans="1:16" x14ac:dyDescent="0.3">
      <c r="A1739" s="9" t="s">
        <v>1769</v>
      </c>
      <c r="B1739" s="7">
        <v>1995</v>
      </c>
      <c r="C1739" s="7" t="s">
        <v>19</v>
      </c>
      <c r="D1739" s="7">
        <v>28</v>
      </c>
      <c r="E1739" s="7">
        <v>3</v>
      </c>
      <c r="F1739" s="21">
        <v>16420.490000000002</v>
      </c>
      <c r="G1739" s="7" t="s">
        <v>10</v>
      </c>
      <c r="H1739" s="7" t="s">
        <v>11</v>
      </c>
      <c r="I1739" s="7" t="s">
        <v>22</v>
      </c>
      <c r="J1739">
        <f t="shared" si="56"/>
        <v>1983</v>
      </c>
      <c r="K1739" s="7"/>
      <c r="L1739" s="7"/>
      <c r="M1739" s="7"/>
      <c r="O1739" s="18" t="str">
        <f>_xlfn.CONCAT(Table1[[#This Row],[date]]," ", Table1[[#This Row],[month]]," ",Table1[[#This Row],[year]])</f>
        <v>28 Sep 1995</v>
      </c>
      <c r="P1739">
        <f t="shared" si="57"/>
        <v>27</v>
      </c>
    </row>
    <row r="1740" spans="1:16" x14ac:dyDescent="0.3">
      <c r="A1740" s="9" t="s">
        <v>1770</v>
      </c>
      <c r="B1740" s="7">
        <v>2003</v>
      </c>
      <c r="C1740" s="7" t="s">
        <v>29</v>
      </c>
      <c r="D1740" s="7">
        <v>20</v>
      </c>
      <c r="E1740" s="7">
        <v>1</v>
      </c>
      <c r="F1740" s="21">
        <v>16450.89</v>
      </c>
      <c r="G1740" s="7" t="s">
        <v>10</v>
      </c>
      <c r="H1740" s="7" t="s">
        <v>15</v>
      </c>
      <c r="I1740" s="7" t="s">
        <v>22</v>
      </c>
      <c r="J1740">
        <f t="shared" si="56"/>
        <v>1983</v>
      </c>
      <c r="K1740" s="7"/>
      <c r="L1740" s="7"/>
      <c r="M1740" s="7"/>
      <c r="O1740" s="18" t="str">
        <f>_xlfn.CONCAT(Table1[[#This Row],[date]]," ", Table1[[#This Row],[month]]," ",Table1[[#This Row],[year]])</f>
        <v>20 Dec 2003</v>
      </c>
      <c r="P1740">
        <f t="shared" si="57"/>
        <v>19</v>
      </c>
    </row>
    <row r="1741" spans="1:16" x14ac:dyDescent="0.3">
      <c r="A1741" s="9" t="s">
        <v>1771</v>
      </c>
      <c r="B1741" s="7">
        <v>1958</v>
      </c>
      <c r="C1741" s="7" t="s">
        <v>36</v>
      </c>
      <c r="D1741" s="7">
        <v>10</v>
      </c>
      <c r="E1741" s="7">
        <v>3</v>
      </c>
      <c r="F1741" s="21">
        <v>16455.71</v>
      </c>
      <c r="G1741" s="7" t="s">
        <v>10</v>
      </c>
      <c r="H1741" s="7" t="s">
        <v>10</v>
      </c>
      <c r="I1741" s="7" t="s">
        <v>22</v>
      </c>
      <c r="J1741">
        <f t="shared" si="56"/>
        <v>1983</v>
      </c>
      <c r="K1741" s="7"/>
      <c r="L1741" s="7"/>
      <c r="M1741" s="7"/>
      <c r="O1741" s="18" t="str">
        <f>_xlfn.CONCAT(Table1[[#This Row],[date]]," ", Table1[[#This Row],[month]]," ",Table1[[#This Row],[year]])</f>
        <v>10 Oct 1958</v>
      </c>
      <c r="P1741">
        <f t="shared" si="57"/>
        <v>64</v>
      </c>
    </row>
    <row r="1742" spans="1:16" x14ac:dyDescent="0.3">
      <c r="A1742" s="9" t="s">
        <v>1772</v>
      </c>
      <c r="B1742" s="7">
        <v>1995</v>
      </c>
      <c r="C1742" s="7" t="s">
        <v>29</v>
      </c>
      <c r="D1742" s="7">
        <v>23</v>
      </c>
      <c r="E1742" s="7">
        <v>0</v>
      </c>
      <c r="F1742" s="21">
        <v>16577.78</v>
      </c>
      <c r="G1742" s="7" t="s">
        <v>10</v>
      </c>
      <c r="H1742" s="7" t="s">
        <v>15</v>
      </c>
      <c r="I1742" s="7" t="s">
        <v>12</v>
      </c>
      <c r="J1742">
        <f t="shared" si="56"/>
        <v>1983</v>
      </c>
      <c r="K1742" s="7"/>
      <c r="L1742" s="7"/>
      <c r="M1742" s="7"/>
      <c r="O1742" s="18" t="str">
        <f>_xlfn.CONCAT(Table1[[#This Row],[date]]," ", Table1[[#This Row],[month]]," ",Table1[[#This Row],[year]])</f>
        <v>23 Dec 1995</v>
      </c>
      <c r="P1742">
        <f t="shared" si="57"/>
        <v>27</v>
      </c>
    </row>
    <row r="1743" spans="1:16" x14ac:dyDescent="0.3">
      <c r="A1743" s="9" t="s">
        <v>1773</v>
      </c>
      <c r="B1743" s="7">
        <v>2001</v>
      </c>
      <c r="C1743" s="7" t="s">
        <v>17</v>
      </c>
      <c r="D1743" s="7">
        <v>25</v>
      </c>
      <c r="E1743" s="7">
        <v>0</v>
      </c>
      <c r="F1743" s="21">
        <v>16586.5</v>
      </c>
      <c r="G1743" s="7" t="s">
        <v>10</v>
      </c>
      <c r="H1743" s="7" t="s">
        <v>15</v>
      </c>
      <c r="I1743" s="7" t="s">
        <v>12</v>
      </c>
      <c r="J1743">
        <f t="shared" si="56"/>
        <v>1983</v>
      </c>
      <c r="K1743" s="7"/>
      <c r="L1743" s="7"/>
      <c r="M1743" s="7"/>
      <c r="O1743" s="18" t="str">
        <f>_xlfn.CONCAT(Table1[[#This Row],[date]]," ", Table1[[#This Row],[month]]," ",Table1[[#This Row],[year]])</f>
        <v>25 Jun 2001</v>
      </c>
      <c r="P1743">
        <f t="shared" si="57"/>
        <v>21</v>
      </c>
    </row>
    <row r="1744" spans="1:16" x14ac:dyDescent="0.3">
      <c r="A1744" s="9" t="s">
        <v>1774</v>
      </c>
      <c r="B1744" s="7">
        <v>1963</v>
      </c>
      <c r="C1744" s="7" t="s">
        <v>17</v>
      </c>
      <c r="D1744" s="7">
        <v>25</v>
      </c>
      <c r="E1744" s="7">
        <v>0</v>
      </c>
      <c r="F1744" s="21">
        <v>16587.96</v>
      </c>
      <c r="G1744" s="7" t="s">
        <v>10</v>
      </c>
      <c r="H1744" s="7" t="s">
        <v>10</v>
      </c>
      <c r="I1744" s="7" t="s">
        <v>248</v>
      </c>
      <c r="J1744">
        <f t="shared" si="56"/>
        <v>1983</v>
      </c>
      <c r="K1744" s="7"/>
      <c r="L1744" s="7"/>
      <c r="M1744" s="7"/>
      <c r="O1744" s="18" t="str">
        <f>_xlfn.CONCAT(Table1[[#This Row],[date]]," ", Table1[[#This Row],[month]]," ",Table1[[#This Row],[year]])</f>
        <v>25 Jun 1963</v>
      </c>
      <c r="P1744">
        <f t="shared" si="57"/>
        <v>59</v>
      </c>
    </row>
    <row r="1745" spans="1:16" x14ac:dyDescent="0.3">
      <c r="A1745" s="9" t="s">
        <v>1775</v>
      </c>
      <c r="B1745" s="7">
        <v>1970</v>
      </c>
      <c r="C1745" s="7" t="s">
        <v>9</v>
      </c>
      <c r="D1745" s="7">
        <v>10</v>
      </c>
      <c r="E1745" s="7">
        <v>0</v>
      </c>
      <c r="F1745" s="21">
        <v>16600.16</v>
      </c>
      <c r="G1745" s="7" t="s">
        <v>10</v>
      </c>
      <c r="H1745" s="7" t="s">
        <v>10</v>
      </c>
      <c r="I1745" s="7" t="s">
        <v>41</v>
      </c>
      <c r="J1745">
        <f t="shared" si="56"/>
        <v>1983</v>
      </c>
      <c r="K1745" s="7"/>
      <c r="L1745" s="7"/>
      <c r="M1745" s="7"/>
      <c r="O1745" s="18" t="str">
        <f>_xlfn.CONCAT(Table1[[#This Row],[date]]," ", Table1[[#This Row],[month]]," ",Table1[[#This Row],[year]])</f>
        <v>10 Jul 1970</v>
      </c>
      <c r="P1745">
        <f t="shared" si="57"/>
        <v>52</v>
      </c>
    </row>
    <row r="1746" spans="1:16" x14ac:dyDescent="0.3">
      <c r="A1746" s="9" t="s">
        <v>1776</v>
      </c>
      <c r="B1746" s="7">
        <v>1975</v>
      </c>
      <c r="C1746" s="7" t="s">
        <v>9</v>
      </c>
      <c r="D1746" s="7">
        <v>24</v>
      </c>
      <c r="E1746" s="7">
        <v>1</v>
      </c>
      <c r="F1746" s="21">
        <v>16602.18</v>
      </c>
      <c r="G1746" s="7" t="s">
        <v>10</v>
      </c>
      <c r="H1746" s="7" t="s">
        <v>15</v>
      </c>
      <c r="I1746" s="7" t="s">
        <v>534</v>
      </c>
      <c r="J1746">
        <f t="shared" si="56"/>
        <v>1983</v>
      </c>
      <c r="K1746" s="7"/>
      <c r="L1746" s="7"/>
      <c r="M1746" s="7"/>
      <c r="O1746" s="18" t="str">
        <f>_xlfn.CONCAT(Table1[[#This Row],[date]]," ", Table1[[#This Row],[month]]," ",Table1[[#This Row],[year]])</f>
        <v>24 Jul 1975</v>
      </c>
      <c r="P1746">
        <f t="shared" si="57"/>
        <v>47</v>
      </c>
    </row>
    <row r="1747" spans="1:16" x14ac:dyDescent="0.3">
      <c r="A1747" s="9" t="s">
        <v>1777</v>
      </c>
      <c r="B1747" s="7">
        <v>1977</v>
      </c>
      <c r="C1747" s="7" t="s">
        <v>19</v>
      </c>
      <c r="D1747" s="7">
        <v>25</v>
      </c>
      <c r="E1747" s="7">
        <v>2</v>
      </c>
      <c r="F1747" s="21">
        <v>16631.61</v>
      </c>
      <c r="G1747" s="7" t="s">
        <v>10</v>
      </c>
      <c r="H1747" s="7" t="s">
        <v>15</v>
      </c>
      <c r="I1747" s="7" t="s">
        <v>22</v>
      </c>
      <c r="J1747">
        <f t="shared" si="56"/>
        <v>1983</v>
      </c>
      <c r="K1747" s="7"/>
      <c r="L1747" s="7"/>
      <c r="M1747" s="7"/>
      <c r="O1747" s="18" t="str">
        <f>_xlfn.CONCAT(Table1[[#This Row],[date]]," ", Table1[[#This Row],[month]]," ",Table1[[#This Row],[year]])</f>
        <v>25 Sep 1977</v>
      </c>
      <c r="P1747">
        <f t="shared" si="57"/>
        <v>45</v>
      </c>
    </row>
    <row r="1748" spans="1:16" x14ac:dyDescent="0.3">
      <c r="A1748" s="9" t="s">
        <v>1778</v>
      </c>
      <c r="B1748" s="7">
        <v>1993</v>
      </c>
      <c r="C1748" s="7" t="s">
        <v>14</v>
      </c>
      <c r="D1748" s="7">
        <v>5</v>
      </c>
      <c r="E1748" s="7">
        <v>1</v>
      </c>
      <c r="F1748" s="21">
        <v>16657.72</v>
      </c>
      <c r="G1748" s="7" t="s">
        <v>10</v>
      </c>
      <c r="H1748" s="7" t="s">
        <v>15</v>
      </c>
      <c r="I1748" s="7" t="s">
        <v>246</v>
      </c>
      <c r="J1748">
        <f t="shared" si="56"/>
        <v>1983</v>
      </c>
      <c r="K1748" s="7"/>
      <c r="L1748" s="7"/>
      <c r="M1748" s="7"/>
      <c r="O1748" s="18" t="str">
        <f>_xlfn.CONCAT(Table1[[#This Row],[date]]," ", Table1[[#This Row],[month]]," ",Table1[[#This Row],[year]])</f>
        <v>5 Nov 1993</v>
      </c>
      <c r="P1748">
        <f t="shared" si="57"/>
        <v>29</v>
      </c>
    </row>
    <row r="1749" spans="1:16" x14ac:dyDescent="0.3">
      <c r="A1749" s="9" t="s">
        <v>1779</v>
      </c>
      <c r="B1749" s="7">
        <v>1974</v>
      </c>
      <c r="C1749" s="7" t="s">
        <v>34</v>
      </c>
      <c r="D1749" s="7">
        <v>28</v>
      </c>
      <c r="E1749" s="7">
        <v>0</v>
      </c>
      <c r="F1749" s="21">
        <v>16770.990000000002</v>
      </c>
      <c r="G1749" s="7" t="s">
        <v>10</v>
      </c>
      <c r="H1749" s="7" t="s">
        <v>15</v>
      </c>
      <c r="I1749" s="7" t="s">
        <v>22</v>
      </c>
      <c r="J1749">
        <f t="shared" si="56"/>
        <v>1983</v>
      </c>
      <c r="K1749" s="7"/>
      <c r="L1749" s="7"/>
      <c r="M1749" s="7"/>
      <c r="O1749" s="18" t="str">
        <f>_xlfn.CONCAT(Table1[[#This Row],[date]]," ", Table1[[#This Row],[month]]," ",Table1[[#This Row],[year]])</f>
        <v>28 Aug 1974</v>
      </c>
      <c r="P1749">
        <f t="shared" si="57"/>
        <v>48</v>
      </c>
    </row>
    <row r="1750" spans="1:16" x14ac:dyDescent="0.3">
      <c r="A1750" s="9" t="s">
        <v>1780</v>
      </c>
      <c r="B1750" s="7">
        <v>1989</v>
      </c>
      <c r="C1750" s="7" t="s">
        <v>19</v>
      </c>
      <c r="D1750" s="7">
        <v>23</v>
      </c>
      <c r="E1750" s="7">
        <v>2</v>
      </c>
      <c r="F1750" s="21">
        <v>16776.3</v>
      </c>
      <c r="G1750" s="7" t="s">
        <v>10</v>
      </c>
      <c r="H1750" s="7" t="s">
        <v>10</v>
      </c>
      <c r="I1750" s="7" t="s">
        <v>246</v>
      </c>
      <c r="J1750">
        <f t="shared" si="56"/>
        <v>1983</v>
      </c>
      <c r="K1750" s="7"/>
      <c r="L1750" s="7"/>
      <c r="M1750" s="7"/>
      <c r="O1750" s="18" t="str">
        <f>_xlfn.CONCAT(Table1[[#This Row],[date]]," ", Table1[[#This Row],[month]]," ",Table1[[#This Row],[year]])</f>
        <v>23 Sep 1989</v>
      </c>
      <c r="P1750">
        <f t="shared" si="57"/>
        <v>33</v>
      </c>
    </row>
    <row r="1751" spans="1:16" x14ac:dyDescent="0.3">
      <c r="A1751" s="9" t="s">
        <v>1781</v>
      </c>
      <c r="B1751" s="7">
        <v>1962</v>
      </c>
      <c r="C1751" s="7" t="s">
        <v>9</v>
      </c>
      <c r="D1751" s="7">
        <v>29</v>
      </c>
      <c r="E1751" s="7">
        <v>0</v>
      </c>
      <c r="F1751" s="21">
        <v>16779.400000000001</v>
      </c>
      <c r="G1751" s="7" t="s">
        <v>10</v>
      </c>
      <c r="H1751" s="7" t="s">
        <v>10</v>
      </c>
      <c r="I1751" s="7" t="s">
        <v>534</v>
      </c>
      <c r="J1751">
        <f t="shared" si="56"/>
        <v>1983</v>
      </c>
      <c r="K1751" s="7"/>
      <c r="L1751" s="7"/>
      <c r="M1751" s="7"/>
      <c r="O1751" s="18" t="str">
        <f>_xlfn.CONCAT(Table1[[#This Row],[date]]," ", Table1[[#This Row],[month]]," ",Table1[[#This Row],[year]])</f>
        <v>29 Jul 1962</v>
      </c>
      <c r="P1751">
        <f t="shared" si="57"/>
        <v>60</v>
      </c>
    </row>
    <row r="1752" spans="1:16" x14ac:dyDescent="0.3">
      <c r="A1752" s="9" t="s">
        <v>1782</v>
      </c>
      <c r="B1752" s="7">
        <v>1995</v>
      </c>
      <c r="C1752" s="7" t="s">
        <v>36</v>
      </c>
      <c r="D1752" s="7">
        <v>19</v>
      </c>
      <c r="E1752" s="7">
        <v>1</v>
      </c>
      <c r="F1752" s="21">
        <v>16796.41</v>
      </c>
      <c r="G1752" s="7" t="s">
        <v>10</v>
      </c>
      <c r="H1752" s="7" t="s">
        <v>11</v>
      </c>
      <c r="I1752" s="7" t="s">
        <v>246</v>
      </c>
      <c r="J1752">
        <f t="shared" si="56"/>
        <v>1983</v>
      </c>
      <c r="K1752" s="7"/>
      <c r="L1752" s="7"/>
      <c r="M1752" s="7"/>
      <c r="O1752" s="18" t="str">
        <f>_xlfn.CONCAT(Table1[[#This Row],[date]]," ", Table1[[#This Row],[month]]," ",Table1[[#This Row],[year]])</f>
        <v>19 Oct 1995</v>
      </c>
      <c r="P1752">
        <f t="shared" si="57"/>
        <v>27</v>
      </c>
    </row>
    <row r="1753" spans="1:16" x14ac:dyDescent="0.3">
      <c r="A1753" s="9" t="s">
        <v>1783</v>
      </c>
      <c r="B1753" s="7">
        <v>1974</v>
      </c>
      <c r="C1753" s="7" t="s">
        <v>34</v>
      </c>
      <c r="D1753" s="7">
        <v>8</v>
      </c>
      <c r="E1753" s="7">
        <v>0</v>
      </c>
      <c r="F1753" s="21">
        <v>16841.32</v>
      </c>
      <c r="G1753" s="7" t="s">
        <v>10</v>
      </c>
      <c r="H1753" s="7" t="s">
        <v>11</v>
      </c>
      <c r="I1753" s="7" t="s">
        <v>41</v>
      </c>
      <c r="J1753">
        <f t="shared" si="56"/>
        <v>1983</v>
      </c>
      <c r="K1753" s="7"/>
      <c r="L1753" s="7"/>
      <c r="M1753" s="7"/>
      <c r="O1753" s="18" t="str">
        <f>_xlfn.CONCAT(Table1[[#This Row],[date]]," ", Table1[[#This Row],[month]]," ",Table1[[#This Row],[year]])</f>
        <v>8 Aug 1974</v>
      </c>
      <c r="P1753">
        <f t="shared" si="57"/>
        <v>48</v>
      </c>
    </row>
    <row r="1754" spans="1:16" x14ac:dyDescent="0.3">
      <c r="A1754" s="9" t="s">
        <v>1784</v>
      </c>
      <c r="B1754" s="7">
        <v>2003</v>
      </c>
      <c r="C1754" s="7" t="s">
        <v>19</v>
      </c>
      <c r="D1754" s="7">
        <v>10</v>
      </c>
      <c r="E1754" s="7">
        <v>0</v>
      </c>
      <c r="F1754" s="21">
        <v>16884.919999999998</v>
      </c>
      <c r="G1754" s="7" t="s">
        <v>10</v>
      </c>
      <c r="H1754" s="7" t="s">
        <v>10</v>
      </c>
      <c r="I1754" s="7" t="s">
        <v>41</v>
      </c>
      <c r="J1754">
        <f t="shared" si="56"/>
        <v>1983</v>
      </c>
      <c r="K1754" s="7"/>
      <c r="L1754" s="7"/>
      <c r="M1754" s="7"/>
      <c r="O1754" s="18" t="str">
        <f>_xlfn.CONCAT(Table1[[#This Row],[date]]," ", Table1[[#This Row],[month]]," ",Table1[[#This Row],[year]])</f>
        <v>10 Sep 2003</v>
      </c>
      <c r="P1754">
        <f t="shared" si="57"/>
        <v>19</v>
      </c>
    </row>
    <row r="1755" spans="1:16" x14ac:dyDescent="0.3">
      <c r="A1755" s="9" t="s">
        <v>1785</v>
      </c>
      <c r="B1755" s="7">
        <v>1968</v>
      </c>
      <c r="C1755" s="7" t="s">
        <v>36</v>
      </c>
      <c r="D1755" s="7">
        <v>21</v>
      </c>
      <c r="E1755" s="7">
        <v>0</v>
      </c>
      <c r="F1755" s="21">
        <v>16903.5</v>
      </c>
      <c r="G1755" s="7" t="s">
        <v>10</v>
      </c>
      <c r="H1755" s="7" t="s">
        <v>11</v>
      </c>
      <c r="I1755" s="7" t="s">
        <v>22</v>
      </c>
      <c r="J1755">
        <f t="shared" si="56"/>
        <v>1983</v>
      </c>
      <c r="K1755" s="7"/>
      <c r="L1755" s="7"/>
      <c r="M1755" s="7"/>
      <c r="O1755" s="18" t="str">
        <f>_xlfn.CONCAT(Table1[[#This Row],[date]]," ", Table1[[#This Row],[month]]," ",Table1[[#This Row],[year]])</f>
        <v>21 Oct 1968</v>
      </c>
      <c r="P1755">
        <f t="shared" si="57"/>
        <v>54</v>
      </c>
    </row>
    <row r="1756" spans="1:16" x14ac:dyDescent="0.3">
      <c r="A1756" s="9" t="s">
        <v>1786</v>
      </c>
      <c r="B1756" s="7">
        <v>1977</v>
      </c>
      <c r="C1756" s="7" t="s">
        <v>34</v>
      </c>
      <c r="D1756" s="7">
        <v>25</v>
      </c>
      <c r="E1756" s="7">
        <v>2</v>
      </c>
      <c r="F1756" s="21">
        <v>16921.09</v>
      </c>
      <c r="G1756" s="7" t="s">
        <v>10</v>
      </c>
      <c r="H1756" s="7" t="s">
        <v>11</v>
      </c>
      <c r="I1756" s="7" t="s">
        <v>248</v>
      </c>
      <c r="J1756">
        <f t="shared" si="56"/>
        <v>1983</v>
      </c>
      <c r="K1756" s="7"/>
      <c r="L1756" s="7"/>
      <c r="M1756" s="7"/>
      <c r="O1756" s="18" t="str">
        <f>_xlfn.CONCAT(Table1[[#This Row],[date]]," ", Table1[[#This Row],[month]]," ",Table1[[#This Row],[year]])</f>
        <v>25 Aug 1977</v>
      </c>
      <c r="P1756">
        <f t="shared" si="57"/>
        <v>45</v>
      </c>
    </row>
    <row r="1757" spans="1:16" x14ac:dyDescent="0.3">
      <c r="A1757" s="9" t="s">
        <v>1787</v>
      </c>
      <c r="B1757" s="7">
        <v>1980</v>
      </c>
      <c r="C1757" s="7" t="s">
        <v>9</v>
      </c>
      <c r="D1757" s="7">
        <v>16</v>
      </c>
      <c r="E1757" s="7">
        <v>2</v>
      </c>
      <c r="F1757" s="21">
        <v>16990.55</v>
      </c>
      <c r="G1757" s="7" t="s">
        <v>10</v>
      </c>
      <c r="H1757" s="7" t="s">
        <v>11</v>
      </c>
      <c r="I1757" s="7" t="s">
        <v>22</v>
      </c>
      <c r="J1757">
        <f t="shared" si="56"/>
        <v>1983</v>
      </c>
      <c r="K1757" s="7"/>
      <c r="L1757" s="7"/>
      <c r="M1757" s="7"/>
      <c r="O1757" s="18" t="str">
        <f>_xlfn.CONCAT(Table1[[#This Row],[date]]," ", Table1[[#This Row],[month]]," ",Table1[[#This Row],[year]])</f>
        <v>16 Jul 1980</v>
      </c>
      <c r="P1757">
        <f t="shared" si="57"/>
        <v>42</v>
      </c>
    </row>
    <row r="1758" spans="1:16" x14ac:dyDescent="0.3">
      <c r="A1758" s="9" t="s">
        <v>1788</v>
      </c>
      <c r="B1758" s="7">
        <v>1971</v>
      </c>
      <c r="C1758" s="7" t="s">
        <v>34</v>
      </c>
      <c r="D1758" s="7">
        <v>22</v>
      </c>
      <c r="E1758" s="7">
        <v>0</v>
      </c>
      <c r="F1758" s="21">
        <v>17016.009999999998</v>
      </c>
      <c r="G1758" s="7" t="s">
        <v>10</v>
      </c>
      <c r="H1758" s="7" t="s">
        <v>10</v>
      </c>
      <c r="I1758" s="7" t="s">
        <v>248</v>
      </c>
      <c r="J1758">
        <f t="shared" si="56"/>
        <v>1983</v>
      </c>
      <c r="K1758" s="7"/>
      <c r="L1758" s="7"/>
      <c r="M1758" s="7"/>
      <c r="O1758" s="18" t="str">
        <f>_xlfn.CONCAT(Table1[[#This Row],[date]]," ", Table1[[#This Row],[month]]," ",Table1[[#This Row],[year]])</f>
        <v>22 Aug 1971</v>
      </c>
      <c r="P1758">
        <f t="shared" si="57"/>
        <v>51</v>
      </c>
    </row>
    <row r="1759" spans="1:16" x14ac:dyDescent="0.3">
      <c r="A1759" s="9" t="s">
        <v>1789</v>
      </c>
      <c r="B1759" s="7">
        <v>1996</v>
      </c>
      <c r="C1759" s="7" t="s">
        <v>17</v>
      </c>
      <c r="D1759" s="7">
        <v>10</v>
      </c>
      <c r="E1759" s="7">
        <v>0</v>
      </c>
      <c r="F1759" s="21">
        <v>17043.34</v>
      </c>
      <c r="G1759" s="7" t="s">
        <v>10</v>
      </c>
      <c r="H1759" s="7" t="s">
        <v>11</v>
      </c>
      <c r="I1759" s="7" t="s">
        <v>12</v>
      </c>
      <c r="J1759">
        <f t="shared" si="56"/>
        <v>1983</v>
      </c>
      <c r="K1759" s="7"/>
      <c r="L1759" s="7"/>
      <c r="M1759" s="7"/>
      <c r="O1759" s="18" t="str">
        <f>_xlfn.CONCAT(Table1[[#This Row],[date]]," ", Table1[[#This Row],[month]]," ",Table1[[#This Row],[year]])</f>
        <v>10 Jun 1996</v>
      </c>
      <c r="P1759">
        <f t="shared" si="57"/>
        <v>26</v>
      </c>
    </row>
    <row r="1760" spans="1:16" x14ac:dyDescent="0.3">
      <c r="A1760" s="9" t="s">
        <v>1790</v>
      </c>
      <c r="B1760" s="7">
        <v>2003</v>
      </c>
      <c r="C1760" s="7" t="s">
        <v>29</v>
      </c>
      <c r="D1760" s="7">
        <v>26</v>
      </c>
      <c r="E1760" s="7">
        <v>0</v>
      </c>
      <c r="F1760" s="21">
        <v>17081.080000000002</v>
      </c>
      <c r="G1760" s="7" t="s">
        <v>10</v>
      </c>
      <c r="H1760" s="7" t="s">
        <v>10</v>
      </c>
      <c r="I1760" s="7" t="s">
        <v>41</v>
      </c>
      <c r="J1760">
        <f t="shared" si="56"/>
        <v>1983</v>
      </c>
      <c r="K1760" s="7"/>
      <c r="L1760" s="7"/>
      <c r="M1760" s="7"/>
      <c r="O1760" s="18" t="str">
        <f>_xlfn.CONCAT(Table1[[#This Row],[date]]," ", Table1[[#This Row],[month]]," ",Table1[[#This Row],[year]])</f>
        <v>26 Dec 2003</v>
      </c>
      <c r="P1760">
        <f t="shared" si="57"/>
        <v>19</v>
      </c>
    </row>
    <row r="1761" spans="1:16" x14ac:dyDescent="0.3">
      <c r="A1761" s="9" t="s">
        <v>1791</v>
      </c>
      <c r="B1761" s="7">
        <v>2002</v>
      </c>
      <c r="C1761" s="7" t="s">
        <v>17</v>
      </c>
      <c r="D1761" s="7">
        <v>28</v>
      </c>
      <c r="E1761" s="7">
        <v>1</v>
      </c>
      <c r="F1761" s="21">
        <v>17085.27</v>
      </c>
      <c r="G1761" s="7" t="s">
        <v>10</v>
      </c>
      <c r="H1761" s="7" t="s">
        <v>11</v>
      </c>
      <c r="I1761" s="7" t="s">
        <v>12</v>
      </c>
      <c r="J1761">
        <f t="shared" si="56"/>
        <v>1983</v>
      </c>
      <c r="K1761" s="7"/>
      <c r="L1761" s="7"/>
      <c r="M1761" s="7"/>
      <c r="O1761" s="18" t="str">
        <f>_xlfn.CONCAT(Table1[[#This Row],[date]]," ", Table1[[#This Row],[month]]," ",Table1[[#This Row],[year]])</f>
        <v>28 Jun 2002</v>
      </c>
      <c r="P1761">
        <f t="shared" si="57"/>
        <v>20</v>
      </c>
    </row>
    <row r="1762" spans="1:16" x14ac:dyDescent="0.3">
      <c r="A1762" s="9" t="s">
        <v>1792</v>
      </c>
      <c r="B1762" s="7">
        <v>1998</v>
      </c>
      <c r="C1762" s="7" t="s">
        <v>17</v>
      </c>
      <c r="D1762" s="7">
        <v>3</v>
      </c>
      <c r="E1762" s="7">
        <v>4</v>
      </c>
      <c r="F1762" s="21">
        <v>17128.43</v>
      </c>
      <c r="G1762" s="7" t="s">
        <v>10</v>
      </c>
      <c r="H1762" s="7" t="s">
        <v>11</v>
      </c>
      <c r="I1762" s="7" t="s">
        <v>167</v>
      </c>
      <c r="J1762">
        <f t="shared" si="56"/>
        <v>1983</v>
      </c>
      <c r="K1762" s="7"/>
      <c r="L1762" s="7"/>
      <c r="M1762" s="7"/>
      <c r="O1762" s="18" t="str">
        <f>_xlfn.CONCAT(Table1[[#This Row],[date]]," ", Table1[[#This Row],[month]]," ",Table1[[#This Row],[year]])</f>
        <v>3 Jun 1998</v>
      </c>
      <c r="P1762">
        <f t="shared" si="57"/>
        <v>25</v>
      </c>
    </row>
    <row r="1763" spans="1:16" x14ac:dyDescent="0.3">
      <c r="A1763" s="9" t="s">
        <v>1793</v>
      </c>
      <c r="B1763" s="7">
        <v>1965</v>
      </c>
      <c r="C1763" s="7" t="s">
        <v>19</v>
      </c>
      <c r="D1763" s="7">
        <v>16</v>
      </c>
      <c r="E1763" s="7">
        <v>0</v>
      </c>
      <c r="F1763" s="21">
        <v>17172.27</v>
      </c>
      <c r="G1763" s="7" t="s">
        <v>10</v>
      </c>
      <c r="H1763" s="7" t="s">
        <v>10</v>
      </c>
      <c r="I1763" s="7" t="s">
        <v>534</v>
      </c>
      <c r="J1763">
        <f t="shared" si="56"/>
        <v>1983</v>
      </c>
      <c r="K1763" s="7"/>
      <c r="L1763" s="7"/>
      <c r="M1763" s="7"/>
      <c r="O1763" s="18" t="str">
        <f>_xlfn.CONCAT(Table1[[#This Row],[date]]," ", Table1[[#This Row],[month]]," ",Table1[[#This Row],[year]])</f>
        <v>16 Sep 1965</v>
      </c>
      <c r="P1763">
        <f t="shared" si="57"/>
        <v>57</v>
      </c>
    </row>
    <row r="1764" spans="1:16" x14ac:dyDescent="0.3">
      <c r="A1764" s="9" t="s">
        <v>1794</v>
      </c>
      <c r="B1764" s="7">
        <v>1964</v>
      </c>
      <c r="C1764" s="7" t="s">
        <v>17</v>
      </c>
      <c r="D1764" s="7">
        <v>7</v>
      </c>
      <c r="E1764" s="7">
        <v>0</v>
      </c>
      <c r="F1764" s="21">
        <v>17174.52</v>
      </c>
      <c r="G1764" s="7" t="s">
        <v>10</v>
      </c>
      <c r="H1764" s="7" t="s">
        <v>10</v>
      </c>
      <c r="I1764" s="7" t="s">
        <v>22</v>
      </c>
      <c r="J1764">
        <f t="shared" si="56"/>
        <v>1983</v>
      </c>
      <c r="K1764" s="7"/>
      <c r="L1764" s="7"/>
      <c r="M1764" s="7"/>
      <c r="O1764" s="18" t="str">
        <f>_xlfn.CONCAT(Table1[[#This Row],[date]]," ", Table1[[#This Row],[month]]," ",Table1[[#This Row],[year]])</f>
        <v>7 Jun 1964</v>
      </c>
      <c r="P1764">
        <f t="shared" si="57"/>
        <v>59</v>
      </c>
    </row>
    <row r="1765" spans="1:16" x14ac:dyDescent="0.3">
      <c r="A1765" s="9" t="s">
        <v>1795</v>
      </c>
      <c r="B1765" s="7">
        <v>2004</v>
      </c>
      <c r="C1765" s="7" t="s">
        <v>34</v>
      </c>
      <c r="D1765" s="7">
        <v>18</v>
      </c>
      <c r="E1765" s="7">
        <v>1</v>
      </c>
      <c r="F1765" s="21">
        <v>17178.68</v>
      </c>
      <c r="G1765" s="7" t="s">
        <v>10</v>
      </c>
      <c r="H1765" s="7" t="s">
        <v>10</v>
      </c>
      <c r="I1765" s="7" t="s">
        <v>165</v>
      </c>
      <c r="J1765">
        <f t="shared" si="56"/>
        <v>1983</v>
      </c>
      <c r="K1765" s="7"/>
      <c r="L1765" s="7"/>
      <c r="M1765" s="7"/>
      <c r="O1765" s="18" t="str">
        <f>_xlfn.CONCAT(Table1[[#This Row],[date]]," ", Table1[[#This Row],[month]]," ",Table1[[#This Row],[year]])</f>
        <v>18 Aug 2004</v>
      </c>
      <c r="P1765">
        <f t="shared" si="57"/>
        <v>18</v>
      </c>
    </row>
    <row r="1766" spans="1:16" x14ac:dyDescent="0.3">
      <c r="A1766" s="9" t="s">
        <v>1796</v>
      </c>
      <c r="B1766" s="7">
        <v>1982</v>
      </c>
      <c r="C1766" s="7" t="s">
        <v>36</v>
      </c>
      <c r="D1766" s="7">
        <v>22</v>
      </c>
      <c r="E1766" s="7">
        <v>1</v>
      </c>
      <c r="F1766" s="21">
        <v>17179.52</v>
      </c>
      <c r="G1766" s="7" t="s">
        <v>10</v>
      </c>
      <c r="H1766" s="7" t="s">
        <v>15</v>
      </c>
      <c r="I1766" s="7" t="s">
        <v>12</v>
      </c>
      <c r="J1766">
        <f t="shared" si="56"/>
        <v>1983</v>
      </c>
      <c r="K1766" s="7"/>
      <c r="L1766" s="7"/>
      <c r="M1766" s="7"/>
      <c r="O1766" s="18" t="str">
        <f>_xlfn.CONCAT(Table1[[#This Row],[date]]," ", Table1[[#This Row],[month]]," ",Table1[[#This Row],[year]])</f>
        <v>22 Oct 1982</v>
      </c>
      <c r="P1766">
        <f t="shared" si="57"/>
        <v>40</v>
      </c>
    </row>
    <row r="1767" spans="1:16" x14ac:dyDescent="0.3">
      <c r="A1767" s="9" t="s">
        <v>1797</v>
      </c>
      <c r="B1767" s="7">
        <v>1975</v>
      </c>
      <c r="C1767" s="7" t="s">
        <v>34</v>
      </c>
      <c r="D1767" s="7">
        <v>25</v>
      </c>
      <c r="E1767" s="7">
        <v>1</v>
      </c>
      <c r="F1767" s="21">
        <v>17253.43</v>
      </c>
      <c r="G1767" s="7" t="s">
        <v>10</v>
      </c>
      <c r="H1767" s="7" t="s">
        <v>11</v>
      </c>
      <c r="I1767" s="7" t="s">
        <v>534</v>
      </c>
      <c r="J1767">
        <f t="shared" si="56"/>
        <v>1983</v>
      </c>
      <c r="K1767" s="7"/>
      <c r="L1767" s="7"/>
      <c r="M1767" s="7"/>
      <c r="O1767" s="18" t="str">
        <f>_xlfn.CONCAT(Table1[[#This Row],[date]]," ", Table1[[#This Row],[month]]," ",Table1[[#This Row],[year]])</f>
        <v>25 Aug 1975</v>
      </c>
      <c r="P1767">
        <f t="shared" si="57"/>
        <v>47</v>
      </c>
    </row>
    <row r="1768" spans="1:16" x14ac:dyDescent="0.3">
      <c r="A1768" s="9" t="s">
        <v>1798</v>
      </c>
      <c r="B1768" s="7">
        <v>1963</v>
      </c>
      <c r="C1768" s="7" t="s">
        <v>9</v>
      </c>
      <c r="D1768" s="7">
        <v>12</v>
      </c>
      <c r="E1768" s="7">
        <v>0</v>
      </c>
      <c r="F1768" s="21">
        <v>17337.580000000002</v>
      </c>
      <c r="G1768" s="7" t="s">
        <v>10</v>
      </c>
      <c r="H1768" s="7" t="s">
        <v>11</v>
      </c>
      <c r="I1768" s="7" t="s">
        <v>248</v>
      </c>
      <c r="J1768">
        <f t="shared" si="56"/>
        <v>1983</v>
      </c>
      <c r="K1768" s="7"/>
      <c r="L1768" s="7"/>
      <c r="M1768" s="7"/>
      <c r="O1768" s="18" t="str">
        <f>_xlfn.CONCAT(Table1[[#This Row],[date]]," ", Table1[[#This Row],[month]]," ",Table1[[#This Row],[year]])</f>
        <v>12 Jul 1963</v>
      </c>
      <c r="P1768">
        <f t="shared" si="57"/>
        <v>59</v>
      </c>
    </row>
    <row r="1769" spans="1:16" x14ac:dyDescent="0.3">
      <c r="A1769" s="9" t="s">
        <v>1799</v>
      </c>
      <c r="B1769" s="7">
        <v>2003</v>
      </c>
      <c r="C1769" s="7" t="s">
        <v>14</v>
      </c>
      <c r="D1769" s="7">
        <v>1</v>
      </c>
      <c r="E1769" s="7">
        <v>0</v>
      </c>
      <c r="F1769" s="21">
        <v>17352.68</v>
      </c>
      <c r="G1769" s="7" t="s">
        <v>10</v>
      </c>
      <c r="H1769" s="7" t="s">
        <v>11</v>
      </c>
      <c r="I1769" s="7" t="s">
        <v>22</v>
      </c>
      <c r="J1769">
        <f t="shared" si="56"/>
        <v>1983</v>
      </c>
      <c r="K1769" s="7"/>
      <c r="L1769" s="7"/>
      <c r="M1769" s="7"/>
      <c r="O1769" s="18" t="str">
        <f>_xlfn.CONCAT(Table1[[#This Row],[date]]," ", Table1[[#This Row],[month]]," ",Table1[[#This Row],[year]])</f>
        <v>1 Nov 2003</v>
      </c>
      <c r="P1769">
        <f t="shared" si="57"/>
        <v>19</v>
      </c>
    </row>
    <row r="1770" spans="1:16" x14ac:dyDescent="0.3">
      <c r="A1770" s="9" t="s">
        <v>1800</v>
      </c>
      <c r="B1770" s="7">
        <v>1992</v>
      </c>
      <c r="C1770" s="7" t="s">
        <v>36</v>
      </c>
      <c r="D1770" s="7">
        <v>18</v>
      </c>
      <c r="E1770" s="7">
        <v>2</v>
      </c>
      <c r="F1770" s="21">
        <v>17361.77</v>
      </c>
      <c r="G1770" s="7" t="s">
        <v>10</v>
      </c>
      <c r="H1770" s="7" t="s">
        <v>15</v>
      </c>
      <c r="I1770" s="7" t="s">
        <v>22</v>
      </c>
      <c r="J1770">
        <f t="shared" si="56"/>
        <v>1983</v>
      </c>
      <c r="K1770" s="7"/>
      <c r="L1770" s="7"/>
      <c r="M1770" s="7"/>
      <c r="O1770" s="18" t="str">
        <f>_xlfn.CONCAT(Table1[[#This Row],[date]]," ", Table1[[#This Row],[month]]," ",Table1[[#This Row],[year]])</f>
        <v>18 Oct 1992</v>
      </c>
      <c r="P1770">
        <f t="shared" si="57"/>
        <v>30</v>
      </c>
    </row>
    <row r="1771" spans="1:16" x14ac:dyDescent="0.3">
      <c r="A1771" s="9" t="s">
        <v>1801</v>
      </c>
      <c r="B1771" s="7">
        <v>2003</v>
      </c>
      <c r="C1771" s="7" t="s">
        <v>14</v>
      </c>
      <c r="D1771" s="7">
        <v>2</v>
      </c>
      <c r="E1771" s="7">
        <v>0</v>
      </c>
      <c r="F1771" s="21">
        <v>17468.98</v>
      </c>
      <c r="G1771" s="7" t="s">
        <v>10</v>
      </c>
      <c r="H1771" s="7" t="s">
        <v>15</v>
      </c>
      <c r="I1771" s="7" t="s">
        <v>22</v>
      </c>
      <c r="J1771">
        <f t="shared" si="56"/>
        <v>1983</v>
      </c>
      <c r="K1771" s="7"/>
      <c r="L1771" s="7"/>
      <c r="M1771" s="7"/>
      <c r="O1771" s="18" t="str">
        <f>_xlfn.CONCAT(Table1[[#This Row],[date]]," ", Table1[[#This Row],[month]]," ",Table1[[#This Row],[year]])</f>
        <v>2 Nov 2003</v>
      </c>
      <c r="P1771">
        <f t="shared" si="57"/>
        <v>19</v>
      </c>
    </row>
    <row r="1772" spans="1:16" x14ac:dyDescent="0.3">
      <c r="A1772" s="9" t="s">
        <v>1802</v>
      </c>
      <c r="B1772" s="7">
        <v>1971</v>
      </c>
      <c r="C1772" s="7" t="s">
        <v>17</v>
      </c>
      <c r="D1772" s="7">
        <v>8</v>
      </c>
      <c r="E1772" s="7">
        <v>0</v>
      </c>
      <c r="F1772" s="21">
        <v>17479.53</v>
      </c>
      <c r="G1772" s="7" t="s">
        <v>15</v>
      </c>
      <c r="H1772" s="7" t="s">
        <v>15</v>
      </c>
      <c r="I1772" s="7" t="s">
        <v>22</v>
      </c>
      <c r="J1772">
        <f t="shared" si="56"/>
        <v>1983</v>
      </c>
      <c r="K1772" s="7"/>
      <c r="L1772" s="7"/>
      <c r="M1772" s="7"/>
      <c r="O1772" s="18" t="str">
        <f>_xlfn.CONCAT(Table1[[#This Row],[date]]," ", Table1[[#This Row],[month]]," ",Table1[[#This Row],[year]])</f>
        <v>8 Jun 1971</v>
      </c>
      <c r="P1772">
        <f t="shared" si="57"/>
        <v>52</v>
      </c>
    </row>
    <row r="1773" spans="1:16" x14ac:dyDescent="0.3">
      <c r="A1773" s="9" t="s">
        <v>1803</v>
      </c>
      <c r="B1773" s="7">
        <v>1990</v>
      </c>
      <c r="C1773" s="7" t="s">
        <v>29</v>
      </c>
      <c r="D1773" s="7">
        <v>29</v>
      </c>
      <c r="E1773" s="7">
        <v>0</v>
      </c>
      <c r="F1773" s="21">
        <v>17496.310000000001</v>
      </c>
      <c r="G1773" s="7" t="s">
        <v>15</v>
      </c>
      <c r="H1773" s="7" t="s">
        <v>10</v>
      </c>
      <c r="I1773" s="7" t="s">
        <v>41</v>
      </c>
      <c r="J1773">
        <f t="shared" si="56"/>
        <v>1983</v>
      </c>
      <c r="K1773" s="7"/>
      <c r="L1773" s="7"/>
      <c r="M1773" s="7"/>
      <c r="O1773" s="18" t="str">
        <f>_xlfn.CONCAT(Table1[[#This Row],[date]]," ", Table1[[#This Row],[month]]," ",Table1[[#This Row],[year]])</f>
        <v>29 Dec 1990</v>
      </c>
      <c r="P1773">
        <f t="shared" si="57"/>
        <v>32</v>
      </c>
    </row>
    <row r="1774" spans="1:16" x14ac:dyDescent="0.3">
      <c r="A1774" s="9" t="s">
        <v>1804</v>
      </c>
      <c r="B1774" s="7">
        <v>1965</v>
      </c>
      <c r="C1774" s="7" t="s">
        <v>17</v>
      </c>
      <c r="D1774" s="7">
        <v>16</v>
      </c>
      <c r="E1774" s="7">
        <v>0</v>
      </c>
      <c r="F1774" s="21">
        <v>17505.650000000001</v>
      </c>
      <c r="G1774" s="7" t="s">
        <v>15</v>
      </c>
      <c r="H1774" s="7" t="s">
        <v>10</v>
      </c>
      <c r="I1774" s="7" t="s">
        <v>248</v>
      </c>
      <c r="J1774">
        <f t="shared" si="56"/>
        <v>1983</v>
      </c>
      <c r="K1774" s="7"/>
      <c r="L1774" s="7"/>
      <c r="M1774" s="7"/>
      <c r="O1774" s="18" t="str">
        <f>_xlfn.CONCAT(Table1[[#This Row],[date]]," ", Table1[[#This Row],[month]]," ",Table1[[#This Row],[year]])</f>
        <v>16 Jun 1965</v>
      </c>
      <c r="P1774">
        <f t="shared" si="57"/>
        <v>57</v>
      </c>
    </row>
    <row r="1775" spans="1:16" x14ac:dyDescent="0.3">
      <c r="A1775" s="9" t="s">
        <v>1805</v>
      </c>
      <c r="B1775" s="7">
        <v>1968</v>
      </c>
      <c r="C1775" s="7" t="s">
        <v>9</v>
      </c>
      <c r="D1775" s="7">
        <v>12</v>
      </c>
      <c r="E1775" s="7">
        <v>0</v>
      </c>
      <c r="F1775" s="21">
        <v>17507.47</v>
      </c>
      <c r="G1775" s="7" t="s">
        <v>15</v>
      </c>
      <c r="H1775" s="7" t="s">
        <v>15</v>
      </c>
      <c r="I1775" s="7" t="s">
        <v>534</v>
      </c>
      <c r="J1775">
        <f t="shared" si="56"/>
        <v>1983</v>
      </c>
      <c r="K1775" s="7"/>
      <c r="L1775" s="7"/>
      <c r="M1775" s="7"/>
      <c r="O1775" s="18" t="str">
        <f>_xlfn.CONCAT(Table1[[#This Row],[date]]," ", Table1[[#This Row],[month]]," ",Table1[[#This Row],[year]])</f>
        <v>12 Jul 1968</v>
      </c>
      <c r="P1775">
        <f t="shared" si="57"/>
        <v>54</v>
      </c>
    </row>
    <row r="1776" spans="1:16" x14ac:dyDescent="0.3">
      <c r="A1776" s="9" t="s">
        <v>1806</v>
      </c>
      <c r="B1776" s="7">
        <v>1963</v>
      </c>
      <c r="C1776" s="7" t="s">
        <v>14</v>
      </c>
      <c r="D1776" s="7">
        <v>16</v>
      </c>
      <c r="E1776" s="7">
        <v>0</v>
      </c>
      <c r="F1776" s="21">
        <v>17556.88</v>
      </c>
      <c r="G1776" s="7" t="s">
        <v>15</v>
      </c>
      <c r="H1776" s="7" t="s">
        <v>10</v>
      </c>
      <c r="I1776" s="7" t="s">
        <v>22</v>
      </c>
      <c r="J1776">
        <f t="shared" si="56"/>
        <v>1983</v>
      </c>
      <c r="K1776" s="7"/>
      <c r="L1776" s="7"/>
      <c r="M1776" s="7"/>
      <c r="O1776" s="18" t="str">
        <f>_xlfn.CONCAT(Table1[[#This Row],[date]]," ", Table1[[#This Row],[month]]," ",Table1[[#This Row],[year]])</f>
        <v>16 Nov 1963</v>
      </c>
      <c r="P1776">
        <f t="shared" si="57"/>
        <v>59</v>
      </c>
    </row>
    <row r="1777" spans="1:16" x14ac:dyDescent="0.3">
      <c r="A1777" s="9" t="s">
        <v>1807</v>
      </c>
      <c r="B1777" s="7">
        <v>2002</v>
      </c>
      <c r="C1777" s="7" t="s">
        <v>34</v>
      </c>
      <c r="D1777" s="7">
        <v>25</v>
      </c>
      <c r="E1777" s="7">
        <v>1</v>
      </c>
      <c r="F1777" s="21">
        <v>17560.38</v>
      </c>
      <c r="G1777" s="7" t="s">
        <v>15</v>
      </c>
      <c r="H1777" s="7" t="s">
        <v>15</v>
      </c>
      <c r="I1777" s="7" t="s">
        <v>22</v>
      </c>
      <c r="J1777">
        <f t="shared" si="56"/>
        <v>1983</v>
      </c>
      <c r="K1777" s="7"/>
      <c r="L1777" s="7"/>
      <c r="M1777" s="7"/>
      <c r="O1777" s="18" t="str">
        <f>_xlfn.CONCAT(Table1[[#This Row],[date]]," ", Table1[[#This Row],[month]]," ",Table1[[#This Row],[year]])</f>
        <v>25 Aug 2002</v>
      </c>
      <c r="P1777">
        <f t="shared" si="57"/>
        <v>20</v>
      </c>
    </row>
    <row r="1778" spans="1:16" x14ac:dyDescent="0.3">
      <c r="A1778" s="9" t="s">
        <v>1808</v>
      </c>
      <c r="B1778" s="7">
        <v>1970</v>
      </c>
      <c r="C1778" s="7" t="s">
        <v>9</v>
      </c>
      <c r="D1778" s="7">
        <v>26</v>
      </c>
      <c r="E1778" s="7">
        <v>0</v>
      </c>
      <c r="F1778" s="21">
        <v>17584.72</v>
      </c>
      <c r="G1778" s="7" t="s">
        <v>15</v>
      </c>
      <c r="H1778" s="7" t="s">
        <v>11</v>
      </c>
      <c r="I1778" s="7" t="s">
        <v>22</v>
      </c>
      <c r="J1778">
        <f t="shared" si="56"/>
        <v>1983</v>
      </c>
      <c r="K1778" s="7"/>
      <c r="L1778" s="7"/>
      <c r="M1778" s="7"/>
      <c r="O1778" s="18" t="str">
        <f>_xlfn.CONCAT(Table1[[#This Row],[date]]," ", Table1[[#This Row],[month]]," ",Table1[[#This Row],[year]])</f>
        <v>26 Jul 1970</v>
      </c>
      <c r="P1778">
        <f t="shared" si="57"/>
        <v>52</v>
      </c>
    </row>
    <row r="1779" spans="1:16" x14ac:dyDescent="0.3">
      <c r="A1779" s="9" t="s">
        <v>1809</v>
      </c>
      <c r="B1779" s="7">
        <v>1990</v>
      </c>
      <c r="C1779" s="7" t="s">
        <v>36</v>
      </c>
      <c r="D1779" s="7">
        <v>25</v>
      </c>
      <c r="E1779" s="7">
        <v>1</v>
      </c>
      <c r="F1779" s="21">
        <v>17626.240000000002</v>
      </c>
      <c r="G1779" s="7" t="s">
        <v>15</v>
      </c>
      <c r="H1779" s="7" t="s">
        <v>11</v>
      </c>
      <c r="I1779" s="7" t="s">
        <v>12</v>
      </c>
      <c r="J1779">
        <f t="shared" si="56"/>
        <v>1983</v>
      </c>
      <c r="K1779" s="7"/>
      <c r="L1779" s="7"/>
      <c r="M1779" s="7"/>
      <c r="O1779" s="18" t="str">
        <f>_xlfn.CONCAT(Table1[[#This Row],[date]]," ", Table1[[#This Row],[month]]," ",Table1[[#This Row],[year]])</f>
        <v>25 Oct 1990</v>
      </c>
      <c r="P1779">
        <f t="shared" si="57"/>
        <v>32</v>
      </c>
    </row>
    <row r="1780" spans="1:16" x14ac:dyDescent="0.3">
      <c r="A1780" s="9" t="s">
        <v>1810</v>
      </c>
      <c r="B1780" s="7">
        <v>1994</v>
      </c>
      <c r="C1780" s="7" t="s">
        <v>9</v>
      </c>
      <c r="D1780" s="7">
        <v>1</v>
      </c>
      <c r="E1780" s="7">
        <v>3</v>
      </c>
      <c r="F1780" s="21">
        <v>17663.14</v>
      </c>
      <c r="G1780" s="7" t="s">
        <v>15</v>
      </c>
      <c r="H1780" s="7" t="s">
        <v>11</v>
      </c>
      <c r="I1780" s="7" t="s">
        <v>12</v>
      </c>
      <c r="J1780">
        <f t="shared" si="56"/>
        <v>1983</v>
      </c>
      <c r="K1780" s="7"/>
      <c r="L1780" s="7"/>
      <c r="M1780" s="7"/>
      <c r="O1780" s="18" t="str">
        <f>_xlfn.CONCAT(Table1[[#This Row],[date]]," ", Table1[[#This Row],[month]]," ",Table1[[#This Row],[year]])</f>
        <v>1 Jul 1994</v>
      </c>
      <c r="P1780">
        <f t="shared" si="57"/>
        <v>28</v>
      </c>
    </row>
    <row r="1781" spans="1:16" x14ac:dyDescent="0.3">
      <c r="A1781" s="9" t="s">
        <v>1811</v>
      </c>
      <c r="B1781" s="7">
        <v>2003</v>
      </c>
      <c r="C1781" s="7" t="s">
        <v>9</v>
      </c>
      <c r="D1781" s="7">
        <v>14</v>
      </c>
      <c r="E1781" s="7">
        <v>0</v>
      </c>
      <c r="F1781" s="21">
        <v>17748.509999999998</v>
      </c>
      <c r="G1781" s="7" t="s">
        <v>15</v>
      </c>
      <c r="H1781" s="7" t="s">
        <v>15</v>
      </c>
      <c r="I1781" s="7" t="s">
        <v>22</v>
      </c>
      <c r="J1781">
        <f t="shared" si="56"/>
        <v>1983</v>
      </c>
      <c r="K1781" s="7"/>
      <c r="L1781" s="7"/>
      <c r="M1781" s="7"/>
      <c r="O1781" s="18" t="str">
        <f>_xlfn.CONCAT(Table1[[#This Row],[date]]," ", Table1[[#This Row],[month]]," ",Table1[[#This Row],[year]])</f>
        <v>14 Jul 2003</v>
      </c>
      <c r="P1781">
        <f t="shared" si="57"/>
        <v>19</v>
      </c>
    </row>
    <row r="1782" spans="1:16" x14ac:dyDescent="0.3">
      <c r="A1782" s="9" t="s">
        <v>1812</v>
      </c>
      <c r="B1782" s="7">
        <v>1966</v>
      </c>
      <c r="C1782" s="7" t="s">
        <v>17</v>
      </c>
      <c r="D1782" s="7">
        <v>21</v>
      </c>
      <c r="E1782" s="7">
        <v>0</v>
      </c>
      <c r="F1782" s="21">
        <v>17777.73</v>
      </c>
      <c r="G1782" s="7" t="s">
        <v>15</v>
      </c>
      <c r="H1782" s="7" t="s">
        <v>11</v>
      </c>
      <c r="I1782" s="7" t="s">
        <v>22</v>
      </c>
      <c r="J1782">
        <f t="shared" si="56"/>
        <v>1983</v>
      </c>
      <c r="K1782" s="7"/>
      <c r="L1782" s="7"/>
      <c r="M1782" s="7"/>
      <c r="O1782" s="18" t="str">
        <f>_xlfn.CONCAT(Table1[[#This Row],[date]]," ", Table1[[#This Row],[month]]," ",Table1[[#This Row],[year]])</f>
        <v>21 Jun 1966</v>
      </c>
      <c r="P1782">
        <f t="shared" si="57"/>
        <v>56</v>
      </c>
    </row>
    <row r="1783" spans="1:16" x14ac:dyDescent="0.3">
      <c r="A1783" s="9" t="s">
        <v>1813</v>
      </c>
      <c r="B1783" s="7">
        <v>1979</v>
      </c>
      <c r="C1783" s="7" t="s">
        <v>36</v>
      </c>
      <c r="D1783" s="7">
        <v>10</v>
      </c>
      <c r="E1783" s="7">
        <v>2</v>
      </c>
      <c r="F1783" s="21">
        <v>17779.939999999999</v>
      </c>
      <c r="G1783" s="7" t="s">
        <v>15</v>
      </c>
      <c r="H1783" s="7" t="s">
        <v>10</v>
      </c>
      <c r="I1783" s="7" t="s">
        <v>22</v>
      </c>
      <c r="J1783">
        <f t="shared" si="56"/>
        <v>1983</v>
      </c>
      <c r="K1783" s="7"/>
      <c r="L1783" s="7"/>
      <c r="M1783" s="7"/>
      <c r="O1783" s="18" t="str">
        <f>_xlfn.CONCAT(Table1[[#This Row],[date]]," ", Table1[[#This Row],[month]]," ",Table1[[#This Row],[year]])</f>
        <v>10 Oct 1979</v>
      </c>
      <c r="P1783">
        <f t="shared" si="57"/>
        <v>43</v>
      </c>
    </row>
    <row r="1784" spans="1:16" x14ac:dyDescent="0.3">
      <c r="A1784" s="9" t="s">
        <v>1814</v>
      </c>
      <c r="B1784" s="7">
        <v>1963</v>
      </c>
      <c r="C1784" s="7" t="s">
        <v>29</v>
      </c>
      <c r="D1784" s="7">
        <v>8</v>
      </c>
      <c r="E1784" s="7">
        <v>0</v>
      </c>
      <c r="F1784" s="21">
        <v>17832.599999999999</v>
      </c>
      <c r="G1784" s="7" t="s">
        <v>15</v>
      </c>
      <c r="H1784" s="7" t="s">
        <v>10</v>
      </c>
      <c r="I1784" s="7" t="s">
        <v>22</v>
      </c>
      <c r="J1784">
        <f t="shared" si="56"/>
        <v>1983</v>
      </c>
      <c r="K1784" s="7"/>
      <c r="L1784" s="7"/>
      <c r="M1784" s="7"/>
      <c r="O1784" s="18" t="str">
        <f>_xlfn.CONCAT(Table1[[#This Row],[date]]," ", Table1[[#This Row],[month]]," ",Table1[[#This Row],[year]])</f>
        <v>8 Dec 1963</v>
      </c>
      <c r="P1784">
        <f t="shared" si="57"/>
        <v>59</v>
      </c>
    </row>
    <row r="1785" spans="1:16" x14ac:dyDescent="0.3">
      <c r="A1785" s="9" t="s">
        <v>1815</v>
      </c>
      <c r="B1785" s="7">
        <v>1976</v>
      </c>
      <c r="C1785" s="7" t="s">
        <v>29</v>
      </c>
      <c r="D1785" s="7">
        <v>12</v>
      </c>
      <c r="E1785" s="7">
        <v>2</v>
      </c>
      <c r="F1785" s="21">
        <v>17862.919999999998</v>
      </c>
      <c r="G1785" s="7" t="s">
        <v>15</v>
      </c>
      <c r="H1785" s="7" t="s">
        <v>10</v>
      </c>
      <c r="I1785" s="7" t="s">
        <v>22</v>
      </c>
      <c r="J1785">
        <f t="shared" si="56"/>
        <v>1983</v>
      </c>
      <c r="K1785" s="7"/>
      <c r="L1785" s="7"/>
      <c r="M1785" s="7"/>
      <c r="O1785" s="18" t="str">
        <f>_xlfn.CONCAT(Table1[[#This Row],[date]]," ", Table1[[#This Row],[month]]," ",Table1[[#This Row],[year]])</f>
        <v>12 Dec 1976</v>
      </c>
      <c r="P1785">
        <f t="shared" si="57"/>
        <v>46</v>
      </c>
    </row>
    <row r="1786" spans="1:16" x14ac:dyDescent="0.3">
      <c r="A1786" s="9" t="s">
        <v>1816</v>
      </c>
      <c r="B1786" s="7">
        <v>1997</v>
      </c>
      <c r="C1786" s="7" t="s">
        <v>34</v>
      </c>
      <c r="D1786" s="7">
        <v>26</v>
      </c>
      <c r="E1786" s="7">
        <v>0</v>
      </c>
      <c r="F1786" s="21">
        <v>17878.900000000001</v>
      </c>
      <c r="G1786" s="7" t="s">
        <v>15</v>
      </c>
      <c r="H1786" s="7" t="s">
        <v>10</v>
      </c>
      <c r="I1786" s="7" t="s">
        <v>246</v>
      </c>
      <c r="J1786">
        <f t="shared" si="56"/>
        <v>1983</v>
      </c>
      <c r="K1786" s="7"/>
      <c r="L1786" s="7"/>
      <c r="M1786" s="7"/>
      <c r="O1786" s="18" t="str">
        <f>_xlfn.CONCAT(Table1[[#This Row],[date]]," ", Table1[[#This Row],[month]]," ",Table1[[#This Row],[year]])</f>
        <v>26 Aug 1997</v>
      </c>
      <c r="P1786">
        <f t="shared" si="57"/>
        <v>25</v>
      </c>
    </row>
    <row r="1787" spans="1:16" x14ac:dyDescent="0.3">
      <c r="A1787" s="9" t="s">
        <v>1817</v>
      </c>
      <c r="B1787" s="7">
        <v>1979</v>
      </c>
      <c r="C1787" s="7" t="s">
        <v>14</v>
      </c>
      <c r="D1787" s="7">
        <v>12</v>
      </c>
      <c r="E1787" s="7">
        <v>2</v>
      </c>
      <c r="F1787" s="21">
        <v>17882.669999999998</v>
      </c>
      <c r="G1787" s="7" t="s">
        <v>15</v>
      </c>
      <c r="H1787" s="7" t="s">
        <v>11</v>
      </c>
      <c r="I1787" s="7" t="s">
        <v>22</v>
      </c>
      <c r="J1787">
        <f t="shared" si="56"/>
        <v>1983</v>
      </c>
      <c r="K1787" s="7"/>
      <c r="L1787" s="7"/>
      <c r="M1787" s="7"/>
      <c r="O1787" s="18" t="str">
        <f>_xlfn.CONCAT(Table1[[#This Row],[date]]," ", Table1[[#This Row],[month]]," ",Table1[[#This Row],[year]])</f>
        <v>12 Nov 1979</v>
      </c>
      <c r="P1787">
        <f t="shared" si="57"/>
        <v>43</v>
      </c>
    </row>
    <row r="1788" spans="1:16" x14ac:dyDescent="0.3">
      <c r="A1788" s="9" t="s">
        <v>1818</v>
      </c>
      <c r="B1788" s="7">
        <v>1989</v>
      </c>
      <c r="C1788" s="7" t="s">
        <v>29</v>
      </c>
      <c r="D1788" s="7">
        <v>4</v>
      </c>
      <c r="E1788" s="7">
        <v>0</v>
      </c>
      <c r="F1788" s="21">
        <v>17904.53</v>
      </c>
      <c r="G1788" s="7" t="s">
        <v>15</v>
      </c>
      <c r="H1788" s="7" t="s">
        <v>10</v>
      </c>
      <c r="I1788" s="7" t="s">
        <v>355</v>
      </c>
      <c r="J1788">
        <f t="shared" si="56"/>
        <v>1983</v>
      </c>
      <c r="K1788" s="7"/>
      <c r="L1788" s="7"/>
      <c r="M1788" s="7"/>
      <c r="O1788" s="18" t="str">
        <f>_xlfn.CONCAT(Table1[[#This Row],[date]]," ", Table1[[#This Row],[month]]," ",Table1[[#This Row],[year]])</f>
        <v>4 Dec 1989</v>
      </c>
      <c r="P1788">
        <f t="shared" si="57"/>
        <v>33</v>
      </c>
    </row>
    <row r="1789" spans="1:16" x14ac:dyDescent="0.3">
      <c r="A1789" s="9" t="s">
        <v>1819</v>
      </c>
      <c r="B1789" s="7">
        <v>1977</v>
      </c>
      <c r="C1789" s="7" t="s">
        <v>36</v>
      </c>
      <c r="D1789" s="7">
        <v>17</v>
      </c>
      <c r="E1789" s="7">
        <v>0</v>
      </c>
      <c r="F1789" s="21">
        <v>17929.3</v>
      </c>
      <c r="G1789" s="7" t="s">
        <v>15</v>
      </c>
      <c r="H1789" s="7" t="s">
        <v>10</v>
      </c>
      <c r="I1789" s="7" t="s">
        <v>12</v>
      </c>
      <c r="J1789">
        <f t="shared" si="56"/>
        <v>1983</v>
      </c>
      <c r="K1789" s="7"/>
      <c r="L1789" s="7"/>
      <c r="M1789" s="7"/>
      <c r="O1789" s="18" t="str">
        <f>_xlfn.CONCAT(Table1[[#This Row],[date]]," ", Table1[[#This Row],[month]]," ",Table1[[#This Row],[year]])</f>
        <v>17 Oct 1977</v>
      </c>
      <c r="P1789">
        <f t="shared" si="57"/>
        <v>45</v>
      </c>
    </row>
    <row r="1790" spans="1:16" x14ac:dyDescent="0.3">
      <c r="A1790" s="9" t="s">
        <v>1820</v>
      </c>
      <c r="B1790" s="7">
        <v>2001</v>
      </c>
      <c r="C1790" s="7" t="s">
        <v>19</v>
      </c>
      <c r="D1790" s="7">
        <v>28</v>
      </c>
      <c r="E1790" s="7">
        <v>4</v>
      </c>
      <c r="F1790" s="21">
        <v>17942.11</v>
      </c>
      <c r="G1790" s="7" t="s">
        <v>15</v>
      </c>
      <c r="H1790" s="7" t="s">
        <v>10</v>
      </c>
      <c r="I1790" s="7" t="s">
        <v>41</v>
      </c>
      <c r="J1790">
        <f t="shared" si="56"/>
        <v>1983</v>
      </c>
      <c r="K1790" s="7"/>
      <c r="L1790" s="7"/>
      <c r="M1790" s="7"/>
      <c r="O1790" s="18" t="str">
        <f>_xlfn.CONCAT(Table1[[#This Row],[date]]," ", Table1[[#This Row],[month]]," ",Table1[[#This Row],[year]])</f>
        <v>28 Sep 2001</v>
      </c>
      <c r="P1790">
        <f t="shared" si="57"/>
        <v>21</v>
      </c>
    </row>
    <row r="1791" spans="1:16" x14ac:dyDescent="0.3">
      <c r="A1791" s="9" t="s">
        <v>1821</v>
      </c>
      <c r="B1791" s="7">
        <v>1975</v>
      </c>
      <c r="C1791" s="7" t="s">
        <v>17</v>
      </c>
      <c r="D1791" s="7">
        <v>27</v>
      </c>
      <c r="E1791" s="7">
        <v>1</v>
      </c>
      <c r="F1791" s="21">
        <v>18031.16</v>
      </c>
      <c r="G1791" s="7" t="s">
        <v>15</v>
      </c>
      <c r="H1791" s="7" t="s">
        <v>11</v>
      </c>
      <c r="I1791" s="7" t="s">
        <v>248</v>
      </c>
      <c r="J1791">
        <f t="shared" si="56"/>
        <v>1983</v>
      </c>
      <c r="K1791" s="7"/>
      <c r="L1791" s="7"/>
      <c r="M1791" s="7"/>
      <c r="O1791" s="18" t="str">
        <f>_xlfn.CONCAT(Table1[[#This Row],[date]]," ", Table1[[#This Row],[month]]," ",Table1[[#This Row],[year]])</f>
        <v>27 Jun 1975</v>
      </c>
      <c r="P1791">
        <f t="shared" si="57"/>
        <v>47</v>
      </c>
    </row>
    <row r="1792" spans="1:16" x14ac:dyDescent="0.3">
      <c r="A1792" s="9" t="s">
        <v>1822</v>
      </c>
      <c r="B1792" s="7">
        <v>1965</v>
      </c>
      <c r="C1792" s="7" t="s">
        <v>36</v>
      </c>
      <c r="D1792" s="7">
        <v>17</v>
      </c>
      <c r="E1792" s="7">
        <v>0</v>
      </c>
      <c r="F1792" s="21">
        <v>18031.189999999999</v>
      </c>
      <c r="G1792" s="7" t="s">
        <v>15</v>
      </c>
      <c r="H1792" s="7" t="s">
        <v>10</v>
      </c>
      <c r="I1792" s="7" t="s">
        <v>22</v>
      </c>
      <c r="J1792">
        <f t="shared" si="56"/>
        <v>1983</v>
      </c>
      <c r="K1792" s="7"/>
      <c r="L1792" s="7"/>
      <c r="M1792" s="7"/>
      <c r="O1792" s="18" t="str">
        <f>_xlfn.CONCAT(Table1[[#This Row],[date]]," ", Table1[[#This Row],[month]]," ",Table1[[#This Row],[year]])</f>
        <v>17 Oct 1965</v>
      </c>
      <c r="P1792">
        <f t="shared" si="57"/>
        <v>57</v>
      </c>
    </row>
    <row r="1793" spans="1:16" x14ac:dyDescent="0.3">
      <c r="A1793" s="9" t="s">
        <v>1823</v>
      </c>
      <c r="B1793" s="7">
        <v>1999</v>
      </c>
      <c r="C1793" s="7" t="s">
        <v>36</v>
      </c>
      <c r="D1793" s="7">
        <v>24</v>
      </c>
      <c r="E1793" s="7">
        <v>0</v>
      </c>
      <c r="F1793" s="21">
        <v>18033.97</v>
      </c>
      <c r="G1793" s="7" t="s">
        <v>15</v>
      </c>
      <c r="H1793" s="7" t="s">
        <v>15</v>
      </c>
      <c r="I1793" s="7" t="s">
        <v>22</v>
      </c>
      <c r="J1793">
        <f t="shared" si="56"/>
        <v>1983</v>
      </c>
      <c r="K1793" s="7"/>
      <c r="L1793" s="7"/>
      <c r="M1793" s="7"/>
      <c r="O1793" s="18" t="str">
        <f>_xlfn.CONCAT(Table1[[#This Row],[date]]," ", Table1[[#This Row],[month]]," ",Table1[[#This Row],[year]])</f>
        <v>24 Oct 1999</v>
      </c>
      <c r="P1793">
        <f t="shared" si="57"/>
        <v>23</v>
      </c>
    </row>
    <row r="1794" spans="1:16" x14ac:dyDescent="0.3">
      <c r="A1794" s="9" t="s">
        <v>1824</v>
      </c>
      <c r="B1794" s="7">
        <v>1993</v>
      </c>
      <c r="C1794" s="7" t="s">
        <v>9</v>
      </c>
      <c r="D1794" s="7">
        <v>12</v>
      </c>
      <c r="E1794" s="7">
        <v>2</v>
      </c>
      <c r="F1794" s="21">
        <v>18157.88</v>
      </c>
      <c r="G1794" s="7" t="s">
        <v>15</v>
      </c>
      <c r="H1794" s="7" t="s">
        <v>15</v>
      </c>
      <c r="I1794" s="7" t="s">
        <v>22</v>
      </c>
      <c r="J1794">
        <f t="shared" ref="J1794:J1857" si="58">ROUND(AVERAGE(B:B),0)</f>
        <v>1983</v>
      </c>
      <c r="K1794" s="7"/>
      <c r="L1794" s="7"/>
      <c r="M1794" s="7"/>
      <c r="O1794" s="18" t="str">
        <f>_xlfn.CONCAT(Table1[[#This Row],[date]]," ", Table1[[#This Row],[month]]," ",Table1[[#This Row],[year]])</f>
        <v>12 Jul 1993</v>
      </c>
      <c r="P1794">
        <f t="shared" si="57"/>
        <v>29</v>
      </c>
    </row>
    <row r="1795" spans="1:16" x14ac:dyDescent="0.3">
      <c r="A1795" s="9" t="s">
        <v>1825</v>
      </c>
      <c r="B1795" s="7">
        <v>1963</v>
      </c>
      <c r="C1795" s="7" t="s">
        <v>9</v>
      </c>
      <c r="D1795" s="7">
        <v>4</v>
      </c>
      <c r="E1795" s="7">
        <v>0</v>
      </c>
      <c r="F1795" s="21">
        <v>18208.34</v>
      </c>
      <c r="G1795" s="7" t="s">
        <v>15</v>
      </c>
      <c r="H1795" s="7" t="s">
        <v>10</v>
      </c>
      <c r="I1795" s="7" t="s">
        <v>534</v>
      </c>
      <c r="J1795">
        <f t="shared" si="58"/>
        <v>1983</v>
      </c>
      <c r="K1795" s="7"/>
      <c r="L1795" s="7"/>
      <c r="M1795" s="7"/>
      <c r="O1795" s="18" t="str">
        <f>_xlfn.CONCAT(Table1[[#This Row],[date]]," ", Table1[[#This Row],[month]]," ",Table1[[#This Row],[year]])</f>
        <v>4 Jul 1963</v>
      </c>
      <c r="P1795">
        <f t="shared" ref="P1795:P1858" si="59">DATEDIF(O1795,"8-6-2023","y")</f>
        <v>59</v>
      </c>
    </row>
    <row r="1796" spans="1:16" x14ac:dyDescent="0.3">
      <c r="A1796" s="9" t="s">
        <v>1826</v>
      </c>
      <c r="B1796" s="7">
        <v>1997</v>
      </c>
      <c r="C1796" s="7" t="s">
        <v>17</v>
      </c>
      <c r="D1796" s="7">
        <v>15</v>
      </c>
      <c r="E1796" s="7">
        <v>1</v>
      </c>
      <c r="F1796" s="21">
        <v>18218.16</v>
      </c>
      <c r="G1796" s="7" t="s">
        <v>15</v>
      </c>
      <c r="H1796" s="7" t="s">
        <v>15</v>
      </c>
      <c r="I1796" s="7" t="s">
        <v>12</v>
      </c>
      <c r="J1796">
        <f t="shared" si="58"/>
        <v>1983</v>
      </c>
      <c r="K1796" s="7"/>
      <c r="L1796" s="7"/>
      <c r="M1796" s="7"/>
      <c r="O1796" s="18" t="str">
        <f>_xlfn.CONCAT(Table1[[#This Row],[date]]," ", Table1[[#This Row],[month]]," ",Table1[[#This Row],[year]])</f>
        <v>15 Jun 1997</v>
      </c>
      <c r="P1796">
        <f t="shared" si="59"/>
        <v>25</v>
      </c>
    </row>
    <row r="1797" spans="1:16" x14ac:dyDescent="0.3">
      <c r="A1797" s="9" t="s">
        <v>1827</v>
      </c>
      <c r="B1797" s="7">
        <v>2004</v>
      </c>
      <c r="C1797" s="7" t="s">
        <v>19</v>
      </c>
      <c r="D1797" s="7">
        <v>10</v>
      </c>
      <c r="E1797" s="7">
        <v>3</v>
      </c>
      <c r="F1797" s="21">
        <v>18223.45</v>
      </c>
      <c r="G1797" s="7" t="s">
        <v>15</v>
      </c>
      <c r="H1797" s="7" t="s">
        <v>11</v>
      </c>
      <c r="I1797" s="7" t="s">
        <v>12</v>
      </c>
      <c r="J1797">
        <f t="shared" si="58"/>
        <v>1983</v>
      </c>
      <c r="K1797" s="7"/>
      <c r="L1797" s="7"/>
      <c r="M1797" s="7"/>
      <c r="O1797" s="18" t="str">
        <f>_xlfn.CONCAT(Table1[[#This Row],[date]]," ", Table1[[#This Row],[month]]," ",Table1[[#This Row],[year]])</f>
        <v>10 Sep 2004</v>
      </c>
      <c r="P1797">
        <f t="shared" si="59"/>
        <v>18</v>
      </c>
    </row>
    <row r="1798" spans="1:16" x14ac:dyDescent="0.3">
      <c r="A1798" s="9" t="s">
        <v>1828</v>
      </c>
      <c r="B1798" s="7">
        <v>1995</v>
      </c>
      <c r="C1798" s="7" t="s">
        <v>34</v>
      </c>
      <c r="D1798" s="7">
        <v>3</v>
      </c>
      <c r="E1798" s="7">
        <v>0</v>
      </c>
      <c r="F1798" s="21">
        <v>18246.5</v>
      </c>
      <c r="G1798" s="7" t="s">
        <v>15</v>
      </c>
      <c r="H1798" s="7" t="s">
        <v>15</v>
      </c>
      <c r="I1798" s="7" t="s">
        <v>12</v>
      </c>
      <c r="J1798">
        <f t="shared" si="58"/>
        <v>1983</v>
      </c>
      <c r="K1798" s="7"/>
      <c r="L1798" s="7"/>
      <c r="M1798" s="7"/>
      <c r="O1798" s="18" t="str">
        <f>_xlfn.CONCAT(Table1[[#This Row],[date]]," ", Table1[[#This Row],[month]]," ",Table1[[#This Row],[year]])</f>
        <v>3 Aug 1995</v>
      </c>
      <c r="P1798">
        <f t="shared" si="59"/>
        <v>27</v>
      </c>
    </row>
    <row r="1799" spans="1:16" x14ac:dyDescent="0.3">
      <c r="A1799" s="9" t="s">
        <v>1829</v>
      </c>
      <c r="B1799" s="7">
        <v>1992</v>
      </c>
      <c r="C1799" s="7" t="s">
        <v>29</v>
      </c>
      <c r="D1799" s="7">
        <v>25</v>
      </c>
      <c r="E1799" s="7">
        <v>3</v>
      </c>
      <c r="F1799" s="21">
        <v>18259.22</v>
      </c>
      <c r="G1799" s="7" t="s">
        <v>15</v>
      </c>
      <c r="H1799" s="7" t="s">
        <v>11</v>
      </c>
      <c r="I1799" s="7" t="s">
        <v>41</v>
      </c>
      <c r="J1799">
        <f t="shared" si="58"/>
        <v>1983</v>
      </c>
      <c r="K1799" s="7"/>
      <c r="L1799" s="7"/>
      <c r="M1799" s="7"/>
      <c r="O1799" s="18" t="str">
        <f>_xlfn.CONCAT(Table1[[#This Row],[date]]," ", Table1[[#This Row],[month]]," ",Table1[[#This Row],[year]])</f>
        <v>25 Dec 1992</v>
      </c>
      <c r="P1799">
        <f t="shared" si="59"/>
        <v>30</v>
      </c>
    </row>
    <row r="1800" spans="1:16" x14ac:dyDescent="0.3">
      <c r="A1800" s="9" t="s">
        <v>1830</v>
      </c>
      <c r="B1800" s="7">
        <v>1995</v>
      </c>
      <c r="C1800" s="7" t="s">
        <v>9</v>
      </c>
      <c r="D1800" s="7">
        <v>4</v>
      </c>
      <c r="E1800" s="7">
        <v>0</v>
      </c>
      <c r="F1800" s="21">
        <v>18310.740000000002</v>
      </c>
      <c r="G1800" s="7" t="s">
        <v>15</v>
      </c>
      <c r="H1800" s="7" t="s">
        <v>11</v>
      </c>
      <c r="I1800" s="7" t="s">
        <v>22</v>
      </c>
      <c r="J1800">
        <f t="shared" si="58"/>
        <v>1983</v>
      </c>
      <c r="K1800" s="7"/>
      <c r="L1800" s="7"/>
      <c r="M1800" s="7"/>
      <c r="O1800" s="18" t="str">
        <f>_xlfn.CONCAT(Table1[[#This Row],[date]]," ", Table1[[#This Row],[month]]," ",Table1[[#This Row],[year]])</f>
        <v>4 Jul 1995</v>
      </c>
      <c r="P1800">
        <f t="shared" si="59"/>
        <v>27</v>
      </c>
    </row>
    <row r="1801" spans="1:16" x14ac:dyDescent="0.3">
      <c r="A1801" s="9" t="s">
        <v>1831</v>
      </c>
      <c r="B1801" s="7">
        <v>1999</v>
      </c>
      <c r="C1801" s="7" t="s">
        <v>29</v>
      </c>
      <c r="D1801" s="7">
        <v>15</v>
      </c>
      <c r="E1801" s="7">
        <v>1</v>
      </c>
      <c r="F1801" s="21">
        <v>18328.240000000002</v>
      </c>
      <c r="G1801" s="7" t="s">
        <v>15</v>
      </c>
      <c r="H1801" s="7" t="s">
        <v>10</v>
      </c>
      <c r="I1801" s="7" t="s">
        <v>12</v>
      </c>
      <c r="J1801">
        <f t="shared" si="58"/>
        <v>1983</v>
      </c>
      <c r="K1801" s="7"/>
      <c r="L1801" s="7"/>
      <c r="M1801" s="7"/>
      <c r="O1801" s="18" t="str">
        <f>_xlfn.CONCAT(Table1[[#This Row],[date]]," ", Table1[[#This Row],[month]]," ",Table1[[#This Row],[year]])</f>
        <v>15 Dec 1999</v>
      </c>
      <c r="P1801">
        <f t="shared" si="59"/>
        <v>23</v>
      </c>
    </row>
    <row r="1802" spans="1:16" x14ac:dyDescent="0.3">
      <c r="A1802" s="9" t="s">
        <v>1832</v>
      </c>
      <c r="B1802" s="7">
        <v>1964</v>
      </c>
      <c r="C1802" s="7" t="s">
        <v>19</v>
      </c>
      <c r="D1802" s="7">
        <v>26</v>
      </c>
      <c r="E1802" s="7">
        <v>0</v>
      </c>
      <c r="F1802" s="21">
        <v>18443.11</v>
      </c>
      <c r="G1802" s="7" t="s">
        <v>15</v>
      </c>
      <c r="H1802" s="7" t="s">
        <v>10</v>
      </c>
      <c r="I1802" s="7" t="s">
        <v>22</v>
      </c>
      <c r="J1802">
        <f t="shared" si="58"/>
        <v>1983</v>
      </c>
      <c r="K1802" s="7"/>
      <c r="L1802" s="7"/>
      <c r="M1802" s="7"/>
      <c r="O1802" s="18" t="str">
        <f>_xlfn.CONCAT(Table1[[#This Row],[date]]," ", Table1[[#This Row],[month]]," ",Table1[[#This Row],[year]])</f>
        <v>26 Sep 1964</v>
      </c>
      <c r="P1802">
        <f t="shared" si="59"/>
        <v>58</v>
      </c>
    </row>
    <row r="1803" spans="1:16" x14ac:dyDescent="0.3">
      <c r="A1803" s="9" t="s">
        <v>1833</v>
      </c>
      <c r="B1803" s="7">
        <v>1986</v>
      </c>
      <c r="C1803" s="7" t="s">
        <v>34</v>
      </c>
      <c r="D1803" s="7">
        <v>12</v>
      </c>
      <c r="E1803" s="7">
        <v>2</v>
      </c>
      <c r="F1803" s="21">
        <v>18608.259999999998</v>
      </c>
      <c r="G1803" s="7" t="s">
        <v>15</v>
      </c>
      <c r="H1803" s="7" t="s">
        <v>11</v>
      </c>
      <c r="I1803" s="7" t="s">
        <v>41</v>
      </c>
      <c r="J1803">
        <f t="shared" si="58"/>
        <v>1983</v>
      </c>
      <c r="K1803" s="7"/>
      <c r="L1803" s="7"/>
      <c r="M1803" s="7"/>
      <c r="O1803" s="18" t="str">
        <f>_xlfn.CONCAT(Table1[[#This Row],[date]]," ", Table1[[#This Row],[month]]," ",Table1[[#This Row],[year]])</f>
        <v>12 Aug 1986</v>
      </c>
      <c r="P1803">
        <f t="shared" si="59"/>
        <v>36</v>
      </c>
    </row>
    <row r="1804" spans="1:16" x14ac:dyDescent="0.3">
      <c r="A1804" s="9" t="s">
        <v>1834</v>
      </c>
      <c r="B1804" s="7">
        <v>1998</v>
      </c>
      <c r="C1804" s="7" t="s">
        <v>19</v>
      </c>
      <c r="D1804" s="7">
        <v>23</v>
      </c>
      <c r="E1804" s="7">
        <v>0</v>
      </c>
      <c r="F1804" s="21">
        <v>18648.419999999998</v>
      </c>
      <c r="G1804" s="7" t="s">
        <v>15</v>
      </c>
      <c r="H1804" s="7" t="s">
        <v>15</v>
      </c>
      <c r="I1804" s="7" t="s">
        <v>165</v>
      </c>
      <c r="J1804">
        <f t="shared" si="58"/>
        <v>1983</v>
      </c>
      <c r="K1804" s="7"/>
      <c r="L1804" s="7"/>
      <c r="M1804" s="7"/>
      <c r="O1804" s="18" t="str">
        <f>_xlfn.CONCAT(Table1[[#This Row],[date]]," ", Table1[[#This Row],[month]]," ",Table1[[#This Row],[year]])</f>
        <v>23 Sep 1998</v>
      </c>
      <c r="P1804">
        <f t="shared" si="59"/>
        <v>24</v>
      </c>
    </row>
    <row r="1805" spans="1:16" x14ac:dyDescent="0.3">
      <c r="A1805" s="9" t="s">
        <v>1835</v>
      </c>
      <c r="B1805" s="7">
        <v>1970</v>
      </c>
      <c r="C1805" s="7" t="s">
        <v>36</v>
      </c>
      <c r="D1805" s="7">
        <v>17</v>
      </c>
      <c r="E1805" s="7">
        <v>0</v>
      </c>
      <c r="F1805" s="21">
        <v>18682.740000000002</v>
      </c>
      <c r="G1805" s="7" t="s">
        <v>15</v>
      </c>
      <c r="H1805" s="7" t="s">
        <v>11</v>
      </c>
      <c r="I1805" s="7" t="s">
        <v>22</v>
      </c>
      <c r="J1805">
        <f t="shared" si="58"/>
        <v>1983</v>
      </c>
      <c r="K1805" s="7"/>
      <c r="L1805" s="7"/>
      <c r="M1805" s="7"/>
      <c r="O1805" s="18" t="str">
        <f>_xlfn.CONCAT(Table1[[#This Row],[date]]," ", Table1[[#This Row],[month]]," ",Table1[[#This Row],[year]])</f>
        <v>17 Oct 1970</v>
      </c>
      <c r="P1805">
        <f t="shared" si="59"/>
        <v>52</v>
      </c>
    </row>
    <row r="1806" spans="1:16" x14ac:dyDescent="0.3">
      <c r="A1806" s="9" t="s">
        <v>1836</v>
      </c>
      <c r="B1806" s="7">
        <v>1967</v>
      </c>
      <c r="C1806" s="7" t="s">
        <v>34</v>
      </c>
      <c r="D1806" s="7">
        <v>30</v>
      </c>
      <c r="E1806" s="7">
        <v>0</v>
      </c>
      <c r="F1806" s="21">
        <v>18694.689999999999</v>
      </c>
      <c r="G1806" s="7" t="s">
        <v>15</v>
      </c>
      <c r="H1806" s="7" t="s">
        <v>15</v>
      </c>
      <c r="I1806" s="7" t="s">
        <v>248</v>
      </c>
      <c r="J1806">
        <f t="shared" si="58"/>
        <v>1983</v>
      </c>
      <c r="K1806" s="7"/>
      <c r="L1806" s="7"/>
      <c r="M1806" s="7"/>
      <c r="O1806" s="18" t="str">
        <f>_xlfn.CONCAT(Table1[[#This Row],[date]]," ", Table1[[#This Row],[month]]," ",Table1[[#This Row],[year]])</f>
        <v>30 Aug 1967</v>
      </c>
      <c r="P1806">
        <f t="shared" si="59"/>
        <v>55</v>
      </c>
    </row>
    <row r="1807" spans="1:16" x14ac:dyDescent="0.3">
      <c r="A1807" s="9" t="s">
        <v>1837</v>
      </c>
      <c r="B1807" s="7">
        <v>1992</v>
      </c>
      <c r="C1807" s="7" t="s">
        <v>29</v>
      </c>
      <c r="D1807" s="7">
        <v>27</v>
      </c>
      <c r="E1807" s="7">
        <v>3</v>
      </c>
      <c r="F1807" s="21">
        <v>18765.88</v>
      </c>
      <c r="G1807" s="7" t="s">
        <v>15</v>
      </c>
      <c r="H1807" s="7" t="s">
        <v>10</v>
      </c>
      <c r="I1807" s="7" t="s">
        <v>22</v>
      </c>
      <c r="J1807">
        <f t="shared" si="58"/>
        <v>1983</v>
      </c>
      <c r="K1807" s="7"/>
      <c r="L1807" s="7"/>
      <c r="M1807" s="7"/>
      <c r="O1807" s="18" t="str">
        <f>_xlfn.CONCAT(Table1[[#This Row],[date]]," ", Table1[[#This Row],[month]]," ",Table1[[#This Row],[year]])</f>
        <v>27 Dec 1992</v>
      </c>
      <c r="P1807">
        <f t="shared" si="59"/>
        <v>30</v>
      </c>
    </row>
    <row r="1808" spans="1:16" x14ac:dyDescent="0.3">
      <c r="A1808" s="9" t="s">
        <v>1838</v>
      </c>
      <c r="B1808" s="7">
        <v>1979</v>
      </c>
      <c r="C1808" s="7" t="s">
        <v>14</v>
      </c>
      <c r="D1808" s="7">
        <v>19</v>
      </c>
      <c r="E1808" s="7">
        <v>2</v>
      </c>
      <c r="F1808" s="21">
        <v>18767.740000000002</v>
      </c>
      <c r="G1808" s="7" t="s">
        <v>15</v>
      </c>
      <c r="H1808" s="7" t="s">
        <v>15</v>
      </c>
      <c r="I1808" s="7" t="s">
        <v>12</v>
      </c>
      <c r="J1808">
        <f t="shared" si="58"/>
        <v>1983</v>
      </c>
      <c r="K1808" s="7"/>
      <c r="L1808" s="7"/>
      <c r="M1808" s="7"/>
      <c r="O1808" s="18" t="str">
        <f>_xlfn.CONCAT(Table1[[#This Row],[date]]," ", Table1[[#This Row],[month]]," ",Table1[[#This Row],[year]])</f>
        <v>19 Nov 1979</v>
      </c>
      <c r="P1808">
        <f t="shared" si="59"/>
        <v>43</v>
      </c>
    </row>
    <row r="1809" spans="1:16" x14ac:dyDescent="0.3">
      <c r="A1809" s="9" t="s">
        <v>1839</v>
      </c>
      <c r="B1809" s="7">
        <v>1995</v>
      </c>
      <c r="C1809" s="7" t="s">
        <v>14</v>
      </c>
      <c r="D1809" s="7">
        <v>28</v>
      </c>
      <c r="E1809" s="7">
        <v>3</v>
      </c>
      <c r="F1809" s="21">
        <v>18804.75</v>
      </c>
      <c r="G1809" s="7" t="s">
        <v>15</v>
      </c>
      <c r="H1809" s="7" t="s">
        <v>15</v>
      </c>
      <c r="I1809" s="7" t="s">
        <v>22</v>
      </c>
      <c r="J1809">
        <f t="shared" si="58"/>
        <v>1983</v>
      </c>
      <c r="K1809" s="7"/>
      <c r="L1809" s="7"/>
      <c r="M1809" s="7"/>
      <c r="O1809" s="18" t="str">
        <f>_xlfn.CONCAT(Table1[[#This Row],[date]]," ", Table1[[#This Row],[month]]," ",Table1[[#This Row],[year]])</f>
        <v>28 Nov 1995</v>
      </c>
      <c r="P1809">
        <f t="shared" si="59"/>
        <v>27</v>
      </c>
    </row>
    <row r="1810" spans="1:16" x14ac:dyDescent="0.3">
      <c r="A1810" s="9" t="s">
        <v>1840</v>
      </c>
      <c r="B1810" s="7">
        <v>1979</v>
      </c>
      <c r="C1810" s="7" t="s">
        <v>36</v>
      </c>
      <c r="D1810" s="7">
        <v>15</v>
      </c>
      <c r="E1810" s="7">
        <v>2</v>
      </c>
      <c r="F1810" s="21">
        <v>18806.150000000001</v>
      </c>
      <c r="G1810" s="7" t="s">
        <v>15</v>
      </c>
      <c r="H1810" s="7" t="s">
        <v>10</v>
      </c>
      <c r="I1810" s="7" t="s">
        <v>12</v>
      </c>
      <c r="J1810">
        <f t="shared" si="58"/>
        <v>1983</v>
      </c>
      <c r="K1810" s="7"/>
      <c r="L1810" s="7"/>
      <c r="M1810" s="7"/>
      <c r="O1810" s="18" t="str">
        <f>_xlfn.CONCAT(Table1[[#This Row],[date]]," ", Table1[[#This Row],[month]]," ",Table1[[#This Row],[year]])</f>
        <v>15 Oct 1979</v>
      </c>
      <c r="P1810">
        <f t="shared" si="59"/>
        <v>43</v>
      </c>
    </row>
    <row r="1811" spans="1:16" x14ac:dyDescent="0.3">
      <c r="A1811" s="9" t="s">
        <v>1841</v>
      </c>
      <c r="B1811" s="7">
        <v>1962</v>
      </c>
      <c r="C1811" s="7" t="s">
        <v>29</v>
      </c>
      <c r="D1811" s="7">
        <v>18</v>
      </c>
      <c r="E1811" s="7">
        <v>0</v>
      </c>
      <c r="F1811" s="21">
        <v>18815.53</v>
      </c>
      <c r="G1811" s="7" t="s">
        <v>15</v>
      </c>
      <c r="H1811" s="7" t="s">
        <v>15</v>
      </c>
      <c r="I1811" s="7" t="s">
        <v>248</v>
      </c>
      <c r="J1811">
        <f t="shared" si="58"/>
        <v>1983</v>
      </c>
      <c r="K1811" s="7"/>
      <c r="L1811" s="7"/>
      <c r="M1811" s="7"/>
      <c r="O1811" s="18" t="str">
        <f>_xlfn.CONCAT(Table1[[#This Row],[date]]," ", Table1[[#This Row],[month]]," ",Table1[[#This Row],[year]])</f>
        <v>18 Dec 1962</v>
      </c>
      <c r="P1811">
        <f t="shared" si="59"/>
        <v>60</v>
      </c>
    </row>
    <row r="1812" spans="1:16" x14ac:dyDescent="0.3">
      <c r="A1812" s="9" t="s">
        <v>1842</v>
      </c>
      <c r="B1812" s="7">
        <v>2003</v>
      </c>
      <c r="C1812" s="7" t="s">
        <v>9</v>
      </c>
      <c r="D1812" s="7">
        <v>24</v>
      </c>
      <c r="E1812" s="7">
        <v>3</v>
      </c>
      <c r="F1812" s="21">
        <v>18838.7</v>
      </c>
      <c r="G1812" s="7" t="s">
        <v>15</v>
      </c>
      <c r="H1812" s="7" t="s">
        <v>11</v>
      </c>
      <c r="I1812" s="7" t="s">
        <v>22</v>
      </c>
      <c r="J1812">
        <f t="shared" si="58"/>
        <v>1983</v>
      </c>
      <c r="K1812" s="7"/>
      <c r="L1812" s="7"/>
      <c r="M1812" s="7"/>
      <c r="O1812" s="18" t="str">
        <f>_xlfn.CONCAT(Table1[[#This Row],[date]]," ", Table1[[#This Row],[month]]," ",Table1[[#This Row],[year]])</f>
        <v>24 Jul 2003</v>
      </c>
      <c r="P1812">
        <f t="shared" si="59"/>
        <v>19</v>
      </c>
    </row>
    <row r="1813" spans="1:16" x14ac:dyDescent="0.3">
      <c r="A1813" s="9" t="s">
        <v>1843</v>
      </c>
      <c r="B1813" s="7">
        <v>1963</v>
      </c>
      <c r="C1813" s="7" t="s">
        <v>29</v>
      </c>
      <c r="D1813" s="7">
        <v>6</v>
      </c>
      <c r="E1813" s="7">
        <v>0</v>
      </c>
      <c r="F1813" s="21">
        <v>18883.330000000002</v>
      </c>
      <c r="G1813" s="7" t="s">
        <v>15</v>
      </c>
      <c r="H1813" s="7" t="s">
        <v>15</v>
      </c>
      <c r="I1813" s="7" t="s">
        <v>534</v>
      </c>
      <c r="J1813">
        <f t="shared" si="58"/>
        <v>1983</v>
      </c>
      <c r="K1813" s="7"/>
      <c r="L1813" s="7"/>
      <c r="M1813" s="7"/>
      <c r="O1813" s="18" t="str">
        <f>_xlfn.CONCAT(Table1[[#This Row],[date]]," ", Table1[[#This Row],[month]]," ",Table1[[#This Row],[year]])</f>
        <v>6 Dec 1963</v>
      </c>
      <c r="P1813">
        <f t="shared" si="59"/>
        <v>59</v>
      </c>
    </row>
    <row r="1814" spans="1:16" x14ac:dyDescent="0.3">
      <c r="A1814" s="9" t="s">
        <v>1844</v>
      </c>
      <c r="B1814" s="7">
        <v>1995</v>
      </c>
      <c r="C1814" s="7" t="s">
        <v>19</v>
      </c>
      <c r="D1814" s="7">
        <v>27</v>
      </c>
      <c r="E1814" s="7">
        <v>1</v>
      </c>
      <c r="F1814" s="21">
        <v>18903.490000000002</v>
      </c>
      <c r="G1814" s="7" t="s">
        <v>15</v>
      </c>
      <c r="H1814" s="7" t="s">
        <v>10</v>
      </c>
      <c r="I1814" s="7" t="s">
        <v>246</v>
      </c>
      <c r="J1814">
        <f t="shared" si="58"/>
        <v>1983</v>
      </c>
      <c r="K1814" s="7"/>
      <c r="L1814" s="7"/>
      <c r="M1814" s="7"/>
      <c r="O1814" s="18" t="str">
        <f>_xlfn.CONCAT(Table1[[#This Row],[date]]," ", Table1[[#This Row],[month]]," ",Table1[[#This Row],[year]])</f>
        <v>27 Sep 1995</v>
      </c>
      <c r="P1814">
        <f t="shared" si="59"/>
        <v>27</v>
      </c>
    </row>
    <row r="1815" spans="1:16" x14ac:dyDescent="0.3">
      <c r="A1815" s="9" t="s">
        <v>1845</v>
      </c>
      <c r="B1815" s="7">
        <v>1969</v>
      </c>
      <c r="C1815" s="7" t="s">
        <v>34</v>
      </c>
      <c r="D1815" s="7">
        <v>3</v>
      </c>
      <c r="E1815" s="7">
        <v>0</v>
      </c>
      <c r="F1815" s="21">
        <v>18932.810000000001</v>
      </c>
      <c r="G1815" s="7" t="s">
        <v>15</v>
      </c>
      <c r="H1815" s="7" t="s">
        <v>11</v>
      </c>
      <c r="I1815" s="7" t="s">
        <v>22</v>
      </c>
      <c r="J1815">
        <f t="shared" si="58"/>
        <v>1983</v>
      </c>
      <c r="K1815" s="7"/>
      <c r="L1815" s="7"/>
      <c r="M1815" s="7"/>
      <c r="O1815" s="18" t="str">
        <f>_xlfn.CONCAT(Table1[[#This Row],[date]]," ", Table1[[#This Row],[month]]," ",Table1[[#This Row],[year]])</f>
        <v>3 Aug 1969</v>
      </c>
      <c r="P1815">
        <f t="shared" si="59"/>
        <v>53</v>
      </c>
    </row>
    <row r="1816" spans="1:16" x14ac:dyDescent="0.3">
      <c r="A1816" s="9" t="s">
        <v>1846</v>
      </c>
      <c r="B1816" s="7">
        <v>1963</v>
      </c>
      <c r="C1816" s="7" t="s">
        <v>36</v>
      </c>
      <c r="D1816" s="7">
        <v>20</v>
      </c>
      <c r="E1816" s="7">
        <v>0</v>
      </c>
      <c r="F1816" s="21">
        <v>18954.560000000001</v>
      </c>
      <c r="G1816" s="7" t="s">
        <v>15</v>
      </c>
      <c r="H1816" s="7" t="s">
        <v>15</v>
      </c>
      <c r="I1816" s="7" t="s">
        <v>534</v>
      </c>
      <c r="J1816">
        <f t="shared" si="58"/>
        <v>1983</v>
      </c>
      <c r="K1816" s="7"/>
      <c r="L1816" s="7"/>
      <c r="M1816" s="7"/>
      <c r="O1816" s="18" t="str">
        <f>_xlfn.CONCAT(Table1[[#This Row],[date]]," ", Table1[[#This Row],[month]]," ",Table1[[#This Row],[year]])</f>
        <v>20 Oct 1963</v>
      </c>
      <c r="P1816">
        <f t="shared" si="59"/>
        <v>59</v>
      </c>
    </row>
    <row r="1817" spans="1:16" x14ac:dyDescent="0.3">
      <c r="A1817" s="9" t="s">
        <v>1847</v>
      </c>
      <c r="B1817" s="7">
        <v>1998</v>
      </c>
      <c r="C1817" s="7" t="s">
        <v>34</v>
      </c>
      <c r="D1817" s="7">
        <v>6</v>
      </c>
      <c r="E1817" s="7">
        <v>0</v>
      </c>
      <c r="F1817" s="21">
        <v>18955.22</v>
      </c>
      <c r="G1817" s="7" t="s">
        <v>15</v>
      </c>
      <c r="H1817" s="7" t="s">
        <v>11</v>
      </c>
      <c r="I1817" s="7" t="s">
        <v>41</v>
      </c>
      <c r="J1817">
        <f t="shared" si="58"/>
        <v>1983</v>
      </c>
      <c r="K1817" s="7"/>
      <c r="L1817" s="7"/>
      <c r="M1817" s="7"/>
      <c r="O1817" s="18" t="str">
        <f>_xlfn.CONCAT(Table1[[#This Row],[date]]," ", Table1[[#This Row],[month]]," ",Table1[[#This Row],[year]])</f>
        <v>6 Aug 1998</v>
      </c>
      <c r="P1817">
        <f t="shared" si="59"/>
        <v>24</v>
      </c>
    </row>
    <row r="1818" spans="1:16" x14ac:dyDescent="0.3">
      <c r="A1818" s="9" t="s">
        <v>1848</v>
      </c>
      <c r="B1818" s="7">
        <v>1992</v>
      </c>
      <c r="C1818" s="7" t="s">
        <v>14</v>
      </c>
      <c r="D1818" s="7">
        <v>30</v>
      </c>
      <c r="E1818" s="7">
        <v>1</v>
      </c>
      <c r="F1818" s="21">
        <v>18963.169999999998</v>
      </c>
      <c r="G1818" s="7" t="s">
        <v>15</v>
      </c>
      <c r="H1818" s="7" t="s">
        <v>15</v>
      </c>
      <c r="I1818" s="7" t="s">
        <v>12</v>
      </c>
      <c r="J1818">
        <f t="shared" si="58"/>
        <v>1983</v>
      </c>
      <c r="K1818" s="7"/>
      <c r="L1818" s="7"/>
      <c r="M1818" s="7"/>
      <c r="O1818" s="18" t="str">
        <f>_xlfn.CONCAT(Table1[[#This Row],[date]]," ", Table1[[#This Row],[month]]," ",Table1[[#This Row],[year]])</f>
        <v>30 Nov 1992</v>
      </c>
      <c r="P1818">
        <f t="shared" si="59"/>
        <v>30</v>
      </c>
    </row>
    <row r="1819" spans="1:16" x14ac:dyDescent="0.3">
      <c r="A1819" s="9" t="s">
        <v>1849</v>
      </c>
      <c r="B1819" s="7">
        <v>1988</v>
      </c>
      <c r="C1819" s="7" t="s">
        <v>36</v>
      </c>
      <c r="D1819" s="7">
        <v>24</v>
      </c>
      <c r="E1819" s="7">
        <v>2</v>
      </c>
      <c r="F1819" s="21">
        <v>18972.5</v>
      </c>
      <c r="G1819" s="7" t="s">
        <v>15</v>
      </c>
      <c r="H1819" s="7" t="s">
        <v>11</v>
      </c>
      <c r="I1819" s="7" t="s">
        <v>12</v>
      </c>
      <c r="J1819">
        <f t="shared" si="58"/>
        <v>1983</v>
      </c>
      <c r="K1819" s="7"/>
      <c r="L1819" s="7"/>
      <c r="M1819" s="7"/>
      <c r="O1819" s="18" t="str">
        <f>_xlfn.CONCAT(Table1[[#This Row],[date]]," ", Table1[[#This Row],[month]]," ",Table1[[#This Row],[year]])</f>
        <v>24 Oct 1988</v>
      </c>
      <c r="P1819">
        <f t="shared" si="59"/>
        <v>34</v>
      </c>
    </row>
    <row r="1820" spans="1:16" x14ac:dyDescent="0.3">
      <c r="A1820" s="9" t="s">
        <v>1850</v>
      </c>
      <c r="B1820" s="7">
        <v>1983</v>
      </c>
      <c r="C1820" s="7" t="s">
        <v>29</v>
      </c>
      <c r="D1820" s="7">
        <v>19</v>
      </c>
      <c r="E1820" s="7">
        <v>5</v>
      </c>
      <c r="F1820" s="21">
        <v>19023.259999999998</v>
      </c>
      <c r="G1820" s="7" t="s">
        <v>15</v>
      </c>
      <c r="H1820" s="7" t="s">
        <v>11</v>
      </c>
      <c r="I1820" s="7" t="s">
        <v>41</v>
      </c>
      <c r="J1820">
        <f t="shared" si="58"/>
        <v>1983</v>
      </c>
      <c r="K1820" s="7"/>
      <c r="L1820" s="7"/>
      <c r="M1820" s="7"/>
      <c r="O1820" s="18" t="str">
        <f>_xlfn.CONCAT(Table1[[#This Row],[date]]," ", Table1[[#This Row],[month]]," ",Table1[[#This Row],[year]])</f>
        <v>19 Dec 1983</v>
      </c>
      <c r="P1820">
        <f t="shared" si="59"/>
        <v>39</v>
      </c>
    </row>
    <row r="1821" spans="1:16" x14ac:dyDescent="0.3">
      <c r="A1821" s="9" t="s">
        <v>1851</v>
      </c>
      <c r="B1821" s="7">
        <v>1989</v>
      </c>
      <c r="C1821" s="7" t="s">
        <v>17</v>
      </c>
      <c r="D1821" s="7">
        <v>5</v>
      </c>
      <c r="E1821" s="7">
        <v>1</v>
      </c>
      <c r="F1821" s="21">
        <v>19040.88</v>
      </c>
      <c r="G1821" s="7" t="s">
        <v>15</v>
      </c>
      <c r="H1821" s="7" t="s">
        <v>11</v>
      </c>
      <c r="I1821" s="7" t="s">
        <v>41</v>
      </c>
      <c r="J1821">
        <f t="shared" si="58"/>
        <v>1983</v>
      </c>
      <c r="K1821" s="7"/>
      <c r="L1821" s="7"/>
      <c r="M1821" s="7"/>
      <c r="O1821" s="18" t="str">
        <f>_xlfn.CONCAT(Table1[[#This Row],[date]]," ", Table1[[#This Row],[month]]," ",Table1[[#This Row],[year]])</f>
        <v>5 Jun 1989</v>
      </c>
      <c r="P1821">
        <f t="shared" si="59"/>
        <v>34</v>
      </c>
    </row>
    <row r="1822" spans="1:16" x14ac:dyDescent="0.3">
      <c r="A1822" s="9" t="s">
        <v>1852</v>
      </c>
      <c r="B1822" s="7">
        <v>1993</v>
      </c>
      <c r="C1822" s="7" t="s">
        <v>19</v>
      </c>
      <c r="D1822" s="7">
        <v>28</v>
      </c>
      <c r="E1822" s="7">
        <v>1</v>
      </c>
      <c r="F1822" s="21">
        <v>19107.78</v>
      </c>
      <c r="G1822" s="7" t="s">
        <v>15</v>
      </c>
      <c r="H1822" s="7" t="s">
        <v>10</v>
      </c>
      <c r="I1822" s="7" t="s">
        <v>12</v>
      </c>
      <c r="J1822">
        <f t="shared" si="58"/>
        <v>1983</v>
      </c>
      <c r="K1822" s="7"/>
      <c r="L1822" s="7"/>
      <c r="M1822" s="7"/>
      <c r="O1822" s="18" t="str">
        <f>_xlfn.CONCAT(Table1[[#This Row],[date]]," ", Table1[[#This Row],[month]]," ",Table1[[#This Row],[year]])</f>
        <v>28 Sep 1993</v>
      </c>
      <c r="P1822">
        <f t="shared" si="59"/>
        <v>29</v>
      </c>
    </row>
    <row r="1823" spans="1:16" x14ac:dyDescent="0.3">
      <c r="A1823" s="9" t="s">
        <v>1853</v>
      </c>
      <c r="B1823" s="7">
        <v>1979</v>
      </c>
      <c r="C1823" s="7" t="s">
        <v>9</v>
      </c>
      <c r="D1823" s="7">
        <v>2</v>
      </c>
      <c r="E1823" s="7">
        <v>2</v>
      </c>
      <c r="F1823" s="21">
        <v>19144.580000000002</v>
      </c>
      <c r="G1823" s="7" t="s">
        <v>15</v>
      </c>
      <c r="H1823" s="7" t="s">
        <v>15</v>
      </c>
      <c r="I1823" s="7" t="s">
        <v>246</v>
      </c>
      <c r="J1823">
        <f t="shared" si="58"/>
        <v>1983</v>
      </c>
      <c r="K1823" s="7"/>
      <c r="L1823" s="7"/>
      <c r="M1823" s="7"/>
      <c r="O1823" s="18" t="str">
        <f>_xlfn.CONCAT(Table1[[#This Row],[date]]," ", Table1[[#This Row],[month]]," ",Table1[[#This Row],[year]])</f>
        <v>2 Jul 1979</v>
      </c>
      <c r="P1823">
        <f t="shared" si="59"/>
        <v>43</v>
      </c>
    </row>
    <row r="1824" spans="1:16" x14ac:dyDescent="0.3">
      <c r="A1824" s="9" t="s">
        <v>1854</v>
      </c>
      <c r="B1824" s="7">
        <v>1991</v>
      </c>
      <c r="C1824" s="7" t="s">
        <v>19</v>
      </c>
      <c r="D1824" s="7">
        <v>16</v>
      </c>
      <c r="E1824" s="7">
        <v>3</v>
      </c>
      <c r="F1824" s="21">
        <v>19199.939999999999</v>
      </c>
      <c r="G1824" s="7" t="s">
        <v>15</v>
      </c>
      <c r="H1824" s="7" t="s">
        <v>11</v>
      </c>
      <c r="I1824" s="7" t="s">
        <v>41</v>
      </c>
      <c r="J1824">
        <f t="shared" si="58"/>
        <v>1983</v>
      </c>
      <c r="K1824" s="7"/>
      <c r="L1824" s="7"/>
      <c r="M1824" s="7"/>
      <c r="O1824" s="18" t="str">
        <f>_xlfn.CONCAT(Table1[[#This Row],[date]]," ", Table1[[#This Row],[month]]," ",Table1[[#This Row],[year]])</f>
        <v>16 Sep 1991</v>
      </c>
      <c r="P1824">
        <f t="shared" si="59"/>
        <v>31</v>
      </c>
    </row>
    <row r="1825" spans="1:16" x14ac:dyDescent="0.3">
      <c r="A1825" s="9" t="s">
        <v>1855</v>
      </c>
      <c r="B1825" s="7">
        <v>1985</v>
      </c>
      <c r="C1825" s="7" t="s">
        <v>29</v>
      </c>
      <c r="D1825" s="7">
        <v>28</v>
      </c>
      <c r="E1825" s="7">
        <v>0</v>
      </c>
      <c r="F1825" s="21">
        <v>19214.71</v>
      </c>
      <c r="G1825" s="7" t="s">
        <v>15</v>
      </c>
      <c r="H1825" s="7" t="s">
        <v>11</v>
      </c>
      <c r="I1825" s="7" t="s">
        <v>12</v>
      </c>
      <c r="J1825">
        <f t="shared" si="58"/>
        <v>1983</v>
      </c>
      <c r="K1825" s="7"/>
      <c r="L1825" s="7"/>
      <c r="M1825" s="7"/>
      <c r="O1825" s="18" t="str">
        <f>_xlfn.CONCAT(Table1[[#This Row],[date]]," ", Table1[[#This Row],[month]]," ",Table1[[#This Row],[year]])</f>
        <v>28 Dec 1985</v>
      </c>
      <c r="P1825">
        <f t="shared" si="59"/>
        <v>37</v>
      </c>
    </row>
    <row r="1826" spans="1:16" x14ac:dyDescent="0.3">
      <c r="A1826" s="9" t="s">
        <v>1856</v>
      </c>
      <c r="B1826" s="7">
        <v>1967</v>
      </c>
      <c r="C1826" s="7" t="s">
        <v>9</v>
      </c>
      <c r="D1826" s="7">
        <v>29</v>
      </c>
      <c r="E1826" s="7">
        <v>0</v>
      </c>
      <c r="F1826" s="21">
        <v>19259.96</v>
      </c>
      <c r="G1826" s="7" t="s">
        <v>15</v>
      </c>
      <c r="H1826" s="7" t="s">
        <v>15</v>
      </c>
      <c r="I1826" s="7" t="s">
        <v>22</v>
      </c>
      <c r="J1826">
        <f t="shared" si="58"/>
        <v>1983</v>
      </c>
      <c r="K1826" s="7"/>
      <c r="L1826" s="7"/>
      <c r="M1826" s="7"/>
      <c r="O1826" s="18" t="str">
        <f>_xlfn.CONCAT(Table1[[#This Row],[date]]," ", Table1[[#This Row],[month]]," ",Table1[[#This Row],[year]])</f>
        <v>29 Jul 1967</v>
      </c>
      <c r="P1826">
        <f t="shared" si="59"/>
        <v>55</v>
      </c>
    </row>
    <row r="1827" spans="1:16" x14ac:dyDescent="0.3">
      <c r="A1827" s="9" t="s">
        <v>1857</v>
      </c>
      <c r="B1827" s="7">
        <v>1966</v>
      </c>
      <c r="C1827" s="7" t="s">
        <v>14</v>
      </c>
      <c r="D1827" s="7">
        <v>15</v>
      </c>
      <c r="E1827" s="7">
        <v>0</v>
      </c>
      <c r="F1827" s="21">
        <v>19321.060000000001</v>
      </c>
      <c r="G1827" s="7" t="s">
        <v>15</v>
      </c>
      <c r="H1827" s="7" t="s">
        <v>15</v>
      </c>
      <c r="I1827" s="7" t="s">
        <v>22</v>
      </c>
      <c r="J1827">
        <f t="shared" si="58"/>
        <v>1983</v>
      </c>
      <c r="K1827" s="7"/>
      <c r="L1827" s="7"/>
      <c r="M1827" s="7"/>
      <c r="O1827" s="18" t="str">
        <f>_xlfn.CONCAT(Table1[[#This Row],[date]]," ", Table1[[#This Row],[month]]," ",Table1[[#This Row],[year]])</f>
        <v>15 Nov 1966</v>
      </c>
      <c r="P1827">
        <f t="shared" si="59"/>
        <v>56</v>
      </c>
    </row>
    <row r="1828" spans="1:16" x14ac:dyDescent="0.3">
      <c r="A1828" s="9" t="s">
        <v>1858</v>
      </c>
      <c r="B1828" s="7">
        <v>1991</v>
      </c>
      <c r="C1828" s="7" t="s">
        <v>34</v>
      </c>
      <c r="D1828" s="7">
        <v>24</v>
      </c>
      <c r="E1828" s="7">
        <v>0</v>
      </c>
      <c r="F1828" s="21">
        <v>19350.37</v>
      </c>
      <c r="G1828" s="7" t="s">
        <v>15</v>
      </c>
      <c r="H1828" s="7" t="s">
        <v>11</v>
      </c>
      <c r="I1828" s="7" t="s">
        <v>12</v>
      </c>
      <c r="J1828">
        <f t="shared" si="58"/>
        <v>1983</v>
      </c>
      <c r="K1828" s="7"/>
      <c r="L1828" s="7"/>
      <c r="M1828" s="7"/>
      <c r="O1828" s="18" t="str">
        <f>_xlfn.CONCAT(Table1[[#This Row],[date]]," ", Table1[[#This Row],[month]]," ",Table1[[#This Row],[year]])</f>
        <v>24 Aug 1991</v>
      </c>
      <c r="P1828">
        <f t="shared" si="59"/>
        <v>31</v>
      </c>
    </row>
    <row r="1829" spans="1:16" x14ac:dyDescent="0.3">
      <c r="A1829" s="9" t="s">
        <v>1859</v>
      </c>
      <c r="B1829" s="7">
        <v>1987</v>
      </c>
      <c r="C1829" s="7" t="s">
        <v>17</v>
      </c>
      <c r="D1829" s="7">
        <v>30</v>
      </c>
      <c r="E1829" s="7">
        <v>3</v>
      </c>
      <c r="F1829" s="21">
        <v>19362</v>
      </c>
      <c r="G1829" s="7" t="s">
        <v>15</v>
      </c>
      <c r="H1829" s="7" t="s">
        <v>11</v>
      </c>
      <c r="I1829" s="7" t="s">
        <v>12</v>
      </c>
      <c r="J1829">
        <f t="shared" si="58"/>
        <v>1983</v>
      </c>
      <c r="K1829" s="7"/>
      <c r="L1829" s="7"/>
      <c r="M1829" s="7"/>
      <c r="O1829" s="18" t="str">
        <f>_xlfn.CONCAT(Table1[[#This Row],[date]]," ", Table1[[#This Row],[month]]," ",Table1[[#This Row],[year]])</f>
        <v>30 Jun 1987</v>
      </c>
      <c r="P1829">
        <f t="shared" si="59"/>
        <v>35</v>
      </c>
    </row>
    <row r="1830" spans="1:16" x14ac:dyDescent="0.3">
      <c r="A1830" s="9" t="s">
        <v>1860</v>
      </c>
      <c r="B1830" s="7">
        <v>1993</v>
      </c>
      <c r="C1830" s="7" t="s">
        <v>19</v>
      </c>
      <c r="D1830" s="7">
        <v>6</v>
      </c>
      <c r="E1830" s="7">
        <v>2</v>
      </c>
      <c r="F1830" s="21">
        <v>19442.349999999999</v>
      </c>
      <c r="G1830" s="7" t="s">
        <v>15</v>
      </c>
      <c r="H1830" s="7" t="s">
        <v>11</v>
      </c>
      <c r="I1830" s="7" t="s">
        <v>22</v>
      </c>
      <c r="J1830">
        <f t="shared" si="58"/>
        <v>1983</v>
      </c>
      <c r="K1830" s="7"/>
      <c r="L1830" s="7"/>
      <c r="M1830" s="7"/>
      <c r="O1830" s="18" t="str">
        <f>_xlfn.CONCAT(Table1[[#This Row],[date]]," ", Table1[[#This Row],[month]]," ",Table1[[#This Row],[year]])</f>
        <v>6 Sep 1993</v>
      </c>
      <c r="P1830">
        <f t="shared" si="59"/>
        <v>29</v>
      </c>
    </row>
    <row r="1831" spans="1:16" x14ac:dyDescent="0.3">
      <c r="A1831" s="9" t="s">
        <v>1861</v>
      </c>
      <c r="B1831" s="7">
        <v>1982</v>
      </c>
      <c r="C1831" s="7" t="s">
        <v>29</v>
      </c>
      <c r="D1831" s="7">
        <v>15</v>
      </c>
      <c r="E1831" s="7">
        <v>2</v>
      </c>
      <c r="F1831" s="21">
        <v>19444.27</v>
      </c>
      <c r="G1831" s="7" t="s">
        <v>15</v>
      </c>
      <c r="H1831" s="7" t="s">
        <v>15</v>
      </c>
      <c r="I1831" s="7" t="s">
        <v>12</v>
      </c>
      <c r="J1831">
        <f t="shared" si="58"/>
        <v>1983</v>
      </c>
      <c r="K1831" s="7"/>
      <c r="L1831" s="7"/>
      <c r="M1831" s="7"/>
      <c r="O1831" s="18" t="str">
        <f>_xlfn.CONCAT(Table1[[#This Row],[date]]," ", Table1[[#This Row],[month]]," ",Table1[[#This Row],[year]])</f>
        <v>15 Dec 1982</v>
      </c>
      <c r="P1831">
        <f t="shared" si="59"/>
        <v>40</v>
      </c>
    </row>
    <row r="1832" spans="1:16" x14ac:dyDescent="0.3">
      <c r="A1832" s="9" t="s">
        <v>1862</v>
      </c>
      <c r="B1832" s="7">
        <v>1987</v>
      </c>
      <c r="C1832" s="7" t="s">
        <v>14</v>
      </c>
      <c r="D1832" s="7">
        <v>30</v>
      </c>
      <c r="E1832" s="7">
        <v>4</v>
      </c>
      <c r="F1832" s="21">
        <v>19496.72</v>
      </c>
      <c r="G1832" s="7" t="s">
        <v>15</v>
      </c>
      <c r="H1832" s="7" t="s">
        <v>11</v>
      </c>
      <c r="I1832" s="7" t="s">
        <v>165</v>
      </c>
      <c r="J1832">
        <f t="shared" si="58"/>
        <v>1983</v>
      </c>
      <c r="K1832" s="7"/>
      <c r="L1832" s="7"/>
      <c r="M1832" s="7"/>
      <c r="O1832" s="18" t="str">
        <f>_xlfn.CONCAT(Table1[[#This Row],[date]]," ", Table1[[#This Row],[month]]," ",Table1[[#This Row],[year]])</f>
        <v>30 Nov 1987</v>
      </c>
      <c r="P1832">
        <f t="shared" si="59"/>
        <v>35</v>
      </c>
    </row>
    <row r="1833" spans="1:16" x14ac:dyDescent="0.3">
      <c r="A1833" s="9" t="s">
        <v>1863</v>
      </c>
      <c r="B1833" s="7">
        <v>1980</v>
      </c>
      <c r="C1833" s="7" t="s">
        <v>14</v>
      </c>
      <c r="D1833" s="7">
        <v>8</v>
      </c>
      <c r="E1833" s="7">
        <v>0</v>
      </c>
      <c r="F1833" s="21">
        <v>19515.54</v>
      </c>
      <c r="G1833" s="7" t="s">
        <v>15</v>
      </c>
      <c r="H1833" s="7" t="s">
        <v>15</v>
      </c>
      <c r="I1833" s="7" t="s">
        <v>12</v>
      </c>
      <c r="J1833">
        <f t="shared" si="58"/>
        <v>1983</v>
      </c>
      <c r="K1833" s="7"/>
      <c r="L1833" s="7"/>
      <c r="M1833" s="7"/>
      <c r="O1833" s="18" t="str">
        <f>_xlfn.CONCAT(Table1[[#This Row],[date]]," ", Table1[[#This Row],[month]]," ",Table1[[#This Row],[year]])</f>
        <v>8 Nov 1980</v>
      </c>
      <c r="P1833">
        <f t="shared" si="59"/>
        <v>42</v>
      </c>
    </row>
    <row r="1834" spans="1:16" x14ac:dyDescent="0.3">
      <c r="A1834" s="9" t="s">
        <v>1864</v>
      </c>
      <c r="B1834" s="7">
        <v>1992</v>
      </c>
      <c r="C1834" s="7" t="s">
        <v>34</v>
      </c>
      <c r="D1834" s="7">
        <v>19</v>
      </c>
      <c r="E1834" s="7">
        <v>1</v>
      </c>
      <c r="F1834" s="21">
        <v>19521.97</v>
      </c>
      <c r="G1834" s="7" t="s">
        <v>15</v>
      </c>
      <c r="H1834" s="7" t="s">
        <v>10</v>
      </c>
      <c r="I1834" s="7" t="s">
        <v>12</v>
      </c>
      <c r="J1834">
        <f t="shared" si="58"/>
        <v>1983</v>
      </c>
      <c r="K1834" s="7"/>
      <c r="L1834" s="7"/>
      <c r="M1834" s="7"/>
      <c r="O1834" s="18" t="str">
        <f>_xlfn.CONCAT(Table1[[#This Row],[date]]," ", Table1[[#This Row],[month]]," ",Table1[[#This Row],[year]])</f>
        <v>19 Aug 1992</v>
      </c>
      <c r="P1834">
        <f t="shared" si="59"/>
        <v>30</v>
      </c>
    </row>
    <row r="1835" spans="1:16" x14ac:dyDescent="0.3">
      <c r="A1835" s="9" t="s">
        <v>1865</v>
      </c>
      <c r="B1835" s="7">
        <v>1985</v>
      </c>
      <c r="C1835" s="7" t="s">
        <v>19</v>
      </c>
      <c r="D1835" s="7">
        <v>17</v>
      </c>
      <c r="E1835" s="7">
        <v>0</v>
      </c>
      <c r="F1835" s="21">
        <v>19539.240000000002</v>
      </c>
      <c r="G1835" s="7" t="s">
        <v>15</v>
      </c>
      <c r="H1835" s="7" t="s">
        <v>15</v>
      </c>
      <c r="I1835" s="7" t="s">
        <v>12</v>
      </c>
      <c r="J1835">
        <f t="shared" si="58"/>
        <v>1983</v>
      </c>
      <c r="K1835" s="7"/>
      <c r="L1835" s="7"/>
      <c r="M1835" s="7"/>
      <c r="O1835" s="18" t="str">
        <f>_xlfn.CONCAT(Table1[[#This Row],[date]]," ", Table1[[#This Row],[month]]," ",Table1[[#This Row],[year]])</f>
        <v>17 Sep 1985</v>
      </c>
      <c r="P1835">
        <f t="shared" si="59"/>
        <v>37</v>
      </c>
    </row>
    <row r="1836" spans="1:16" x14ac:dyDescent="0.3">
      <c r="A1836" s="9" t="s">
        <v>1866</v>
      </c>
      <c r="B1836" s="7">
        <v>1963</v>
      </c>
      <c r="C1836" s="7" t="s">
        <v>9</v>
      </c>
      <c r="D1836" s="7">
        <v>14</v>
      </c>
      <c r="E1836" s="7">
        <v>0</v>
      </c>
      <c r="F1836" s="21">
        <v>19551.34</v>
      </c>
      <c r="G1836" s="7" t="s">
        <v>15</v>
      </c>
      <c r="H1836" s="7" t="s">
        <v>11</v>
      </c>
      <c r="I1836" s="7" t="s">
        <v>22</v>
      </c>
      <c r="J1836">
        <f t="shared" si="58"/>
        <v>1983</v>
      </c>
      <c r="K1836" s="7"/>
      <c r="L1836" s="7"/>
      <c r="M1836" s="7"/>
      <c r="O1836" s="18" t="str">
        <f>_xlfn.CONCAT(Table1[[#This Row],[date]]," ", Table1[[#This Row],[month]]," ",Table1[[#This Row],[year]])</f>
        <v>14 Jul 1963</v>
      </c>
      <c r="P1836">
        <f t="shared" si="59"/>
        <v>59</v>
      </c>
    </row>
    <row r="1837" spans="1:16" x14ac:dyDescent="0.3">
      <c r="A1837" s="9" t="s">
        <v>1867</v>
      </c>
      <c r="B1837" s="7">
        <v>1978</v>
      </c>
      <c r="C1837" s="7" t="s">
        <v>19</v>
      </c>
      <c r="D1837" s="7">
        <v>24</v>
      </c>
      <c r="E1837" s="7">
        <v>1</v>
      </c>
      <c r="F1837" s="21">
        <v>19594.810000000001</v>
      </c>
      <c r="G1837" s="7" t="s">
        <v>15</v>
      </c>
      <c r="H1837" s="7" t="s">
        <v>15</v>
      </c>
      <c r="I1837" s="7" t="s">
        <v>246</v>
      </c>
      <c r="J1837">
        <f t="shared" si="58"/>
        <v>1983</v>
      </c>
      <c r="K1837" s="7"/>
      <c r="L1837" s="7"/>
      <c r="M1837" s="7"/>
      <c r="O1837" s="18" t="str">
        <f>_xlfn.CONCAT(Table1[[#This Row],[date]]," ", Table1[[#This Row],[month]]," ",Table1[[#This Row],[year]])</f>
        <v>24 Sep 1978</v>
      </c>
      <c r="P1837">
        <f t="shared" si="59"/>
        <v>44</v>
      </c>
    </row>
    <row r="1838" spans="1:16" x14ac:dyDescent="0.3">
      <c r="A1838" s="9" t="s">
        <v>1868</v>
      </c>
      <c r="B1838" s="7">
        <v>1994</v>
      </c>
      <c r="C1838" s="7" t="s">
        <v>34</v>
      </c>
      <c r="D1838" s="7">
        <v>27</v>
      </c>
      <c r="E1838" s="7">
        <v>0</v>
      </c>
      <c r="F1838" s="21">
        <v>19673.34</v>
      </c>
      <c r="G1838" s="7" t="s">
        <v>15</v>
      </c>
      <c r="H1838" s="7" t="s">
        <v>10</v>
      </c>
      <c r="I1838" s="7" t="s">
        <v>22</v>
      </c>
      <c r="J1838">
        <f t="shared" si="58"/>
        <v>1983</v>
      </c>
      <c r="K1838" s="7"/>
      <c r="L1838" s="7"/>
      <c r="M1838" s="7"/>
      <c r="O1838" s="18" t="str">
        <f>_xlfn.CONCAT(Table1[[#This Row],[date]]," ", Table1[[#This Row],[month]]," ",Table1[[#This Row],[year]])</f>
        <v>27 Aug 1994</v>
      </c>
      <c r="P1838">
        <f t="shared" si="59"/>
        <v>28</v>
      </c>
    </row>
    <row r="1839" spans="1:16" x14ac:dyDescent="0.3">
      <c r="A1839" s="9" t="s">
        <v>1869</v>
      </c>
      <c r="B1839" s="7">
        <v>1990</v>
      </c>
      <c r="C1839" s="7" t="s">
        <v>34</v>
      </c>
      <c r="D1839" s="7">
        <v>8</v>
      </c>
      <c r="E1839" s="7">
        <v>1</v>
      </c>
      <c r="F1839" s="21">
        <v>19719.689999999999</v>
      </c>
      <c r="G1839" s="7" t="s">
        <v>15</v>
      </c>
      <c r="H1839" s="7" t="s">
        <v>10</v>
      </c>
      <c r="I1839" s="7" t="s">
        <v>12</v>
      </c>
      <c r="J1839">
        <f t="shared" si="58"/>
        <v>1983</v>
      </c>
      <c r="K1839" s="7"/>
      <c r="L1839" s="7"/>
      <c r="M1839" s="7"/>
      <c r="O1839" s="18" t="str">
        <f>_xlfn.CONCAT(Table1[[#This Row],[date]]," ", Table1[[#This Row],[month]]," ",Table1[[#This Row],[year]])</f>
        <v>8 Aug 1990</v>
      </c>
      <c r="P1839">
        <f t="shared" si="59"/>
        <v>32</v>
      </c>
    </row>
    <row r="1840" spans="1:16" x14ac:dyDescent="0.3">
      <c r="A1840" s="9" t="s">
        <v>1870</v>
      </c>
      <c r="B1840" s="7">
        <v>1972</v>
      </c>
      <c r="C1840" s="7" t="s">
        <v>17</v>
      </c>
      <c r="D1840" s="7">
        <v>14</v>
      </c>
      <c r="E1840" s="7">
        <v>3</v>
      </c>
      <c r="F1840" s="21">
        <v>19749.38</v>
      </c>
      <c r="G1840" s="7" t="s">
        <v>15</v>
      </c>
      <c r="H1840" s="7" t="s">
        <v>11</v>
      </c>
      <c r="I1840" s="7" t="s">
        <v>12</v>
      </c>
      <c r="J1840">
        <f t="shared" si="58"/>
        <v>1983</v>
      </c>
      <c r="K1840" s="7"/>
      <c r="L1840" s="7"/>
      <c r="M1840" s="7"/>
      <c r="O1840" s="18" t="str">
        <f>_xlfn.CONCAT(Table1[[#This Row],[date]]," ", Table1[[#This Row],[month]]," ",Table1[[#This Row],[year]])</f>
        <v>14 Jun 1972</v>
      </c>
      <c r="P1840">
        <f t="shared" si="59"/>
        <v>50</v>
      </c>
    </row>
    <row r="1841" spans="1:16" x14ac:dyDescent="0.3">
      <c r="A1841" s="9" t="s">
        <v>1871</v>
      </c>
      <c r="B1841" s="7">
        <v>1979</v>
      </c>
      <c r="C1841" s="7" t="s">
        <v>36</v>
      </c>
      <c r="D1841" s="7">
        <v>30</v>
      </c>
      <c r="E1841" s="7">
        <v>2</v>
      </c>
      <c r="F1841" s="21">
        <v>19798.05</v>
      </c>
      <c r="G1841" s="7" t="s">
        <v>15</v>
      </c>
      <c r="H1841" s="7" t="s">
        <v>15</v>
      </c>
      <c r="I1841" s="7" t="s">
        <v>246</v>
      </c>
      <c r="J1841">
        <f t="shared" si="58"/>
        <v>1983</v>
      </c>
      <c r="K1841" s="7"/>
      <c r="L1841" s="7"/>
      <c r="M1841" s="7"/>
      <c r="O1841" s="18" t="str">
        <f>_xlfn.CONCAT(Table1[[#This Row],[date]]," ", Table1[[#This Row],[month]]," ",Table1[[#This Row],[year]])</f>
        <v>30 Oct 1979</v>
      </c>
      <c r="P1841">
        <f t="shared" si="59"/>
        <v>43</v>
      </c>
    </row>
    <row r="1842" spans="1:16" x14ac:dyDescent="0.3">
      <c r="A1842" s="9" t="s">
        <v>1872</v>
      </c>
      <c r="B1842" s="7">
        <v>1997</v>
      </c>
      <c r="C1842" s="7" t="s">
        <v>36</v>
      </c>
      <c r="D1842" s="7">
        <v>18</v>
      </c>
      <c r="E1842" s="7">
        <v>3</v>
      </c>
      <c r="F1842" s="21">
        <v>19933.46</v>
      </c>
      <c r="G1842" s="7" t="s">
        <v>15</v>
      </c>
      <c r="H1842" s="7" t="s">
        <v>11</v>
      </c>
      <c r="I1842" s="7" t="s">
        <v>41</v>
      </c>
      <c r="J1842">
        <f t="shared" si="58"/>
        <v>1983</v>
      </c>
      <c r="K1842" s="7"/>
      <c r="L1842" s="7"/>
      <c r="M1842" s="7"/>
      <c r="O1842" s="18" t="str">
        <f>_xlfn.CONCAT(Table1[[#This Row],[date]]," ", Table1[[#This Row],[month]]," ",Table1[[#This Row],[year]])</f>
        <v>18 Oct 1997</v>
      </c>
      <c r="P1842">
        <f t="shared" si="59"/>
        <v>25</v>
      </c>
    </row>
    <row r="1843" spans="1:16" x14ac:dyDescent="0.3">
      <c r="A1843" s="9" t="s">
        <v>1873</v>
      </c>
      <c r="B1843" s="7">
        <v>1980</v>
      </c>
      <c r="C1843" s="7" t="s">
        <v>36</v>
      </c>
      <c r="D1843" s="7">
        <v>9</v>
      </c>
      <c r="E1843" s="7">
        <v>0</v>
      </c>
      <c r="F1843" s="21">
        <v>19964.75</v>
      </c>
      <c r="G1843" s="7" t="s">
        <v>15</v>
      </c>
      <c r="H1843" s="7" t="s">
        <v>10</v>
      </c>
      <c r="I1843" s="7" t="s">
        <v>246</v>
      </c>
      <c r="J1843">
        <f t="shared" si="58"/>
        <v>1983</v>
      </c>
      <c r="K1843" s="7"/>
      <c r="L1843" s="7"/>
      <c r="M1843" s="7"/>
      <c r="O1843" s="18" t="str">
        <f>_xlfn.CONCAT(Table1[[#This Row],[date]]," ", Table1[[#This Row],[month]]," ",Table1[[#This Row],[year]])</f>
        <v>9 Oct 1980</v>
      </c>
      <c r="P1843">
        <f t="shared" si="59"/>
        <v>42</v>
      </c>
    </row>
    <row r="1844" spans="1:16" x14ac:dyDescent="0.3">
      <c r="A1844" s="9" t="s">
        <v>1874</v>
      </c>
      <c r="B1844" s="7">
        <v>1966</v>
      </c>
      <c r="C1844" s="7" t="s">
        <v>34</v>
      </c>
      <c r="D1844" s="7">
        <v>10</v>
      </c>
      <c r="E1844" s="7">
        <v>0</v>
      </c>
      <c r="F1844" s="21">
        <v>19995.29</v>
      </c>
      <c r="G1844" s="7" t="s">
        <v>15</v>
      </c>
      <c r="H1844" s="7" t="s">
        <v>11</v>
      </c>
      <c r="I1844" s="7" t="s">
        <v>534</v>
      </c>
      <c r="J1844">
        <f t="shared" si="58"/>
        <v>1983</v>
      </c>
      <c r="K1844" s="7"/>
      <c r="L1844" s="7"/>
      <c r="M1844" s="7"/>
      <c r="O1844" s="18" t="str">
        <f>_xlfn.CONCAT(Table1[[#This Row],[date]]," ", Table1[[#This Row],[month]]," ",Table1[[#This Row],[year]])</f>
        <v>10 Aug 1966</v>
      </c>
      <c r="P1844">
        <f t="shared" si="59"/>
        <v>56</v>
      </c>
    </row>
    <row r="1845" spans="1:16" x14ac:dyDescent="0.3">
      <c r="A1845" s="9" t="s">
        <v>1875</v>
      </c>
      <c r="B1845" s="7">
        <v>1988</v>
      </c>
      <c r="C1845" s="7" t="s">
        <v>9</v>
      </c>
      <c r="D1845" s="7">
        <v>25</v>
      </c>
      <c r="E1845" s="7">
        <v>1</v>
      </c>
      <c r="F1845" s="21">
        <v>20009.63</v>
      </c>
      <c r="G1845" s="7" t="s">
        <v>10</v>
      </c>
      <c r="H1845" s="7" t="s">
        <v>15</v>
      </c>
      <c r="I1845" s="7" t="s">
        <v>22</v>
      </c>
      <c r="J1845">
        <f t="shared" si="58"/>
        <v>1983</v>
      </c>
      <c r="K1845" s="7"/>
      <c r="L1845" s="7"/>
      <c r="M1845" s="7"/>
      <c r="O1845" s="18" t="str">
        <f>_xlfn.CONCAT(Table1[[#This Row],[date]]," ", Table1[[#This Row],[month]]," ",Table1[[#This Row],[year]])</f>
        <v>25 Jul 1988</v>
      </c>
      <c r="P1845">
        <f t="shared" si="59"/>
        <v>34</v>
      </c>
    </row>
    <row r="1846" spans="1:16" x14ac:dyDescent="0.3">
      <c r="A1846" s="9" t="s">
        <v>1876</v>
      </c>
      <c r="B1846" s="7">
        <v>1983</v>
      </c>
      <c r="C1846" s="7" t="s">
        <v>36</v>
      </c>
      <c r="D1846" s="7">
        <v>6</v>
      </c>
      <c r="E1846" s="7">
        <v>0</v>
      </c>
      <c r="F1846" s="21">
        <v>20149.32</v>
      </c>
      <c r="G1846" s="7" t="s">
        <v>10</v>
      </c>
      <c r="H1846" s="7" t="s">
        <v>15</v>
      </c>
      <c r="I1846" s="7" t="s">
        <v>167</v>
      </c>
      <c r="J1846">
        <f t="shared" si="58"/>
        <v>1983</v>
      </c>
      <c r="K1846" s="7"/>
      <c r="L1846" s="7"/>
      <c r="M1846" s="7"/>
      <c r="O1846" s="18" t="str">
        <f>_xlfn.CONCAT(Table1[[#This Row],[date]]," ", Table1[[#This Row],[month]]," ",Table1[[#This Row],[year]])</f>
        <v>6 Oct 1983</v>
      </c>
      <c r="P1846">
        <f t="shared" si="59"/>
        <v>39</v>
      </c>
    </row>
    <row r="1847" spans="1:16" x14ac:dyDescent="0.3">
      <c r="A1847" s="9" t="s">
        <v>1877</v>
      </c>
      <c r="B1847" s="7">
        <v>2002</v>
      </c>
      <c r="C1847" s="7" t="s">
        <v>9</v>
      </c>
      <c r="D1847" s="7">
        <v>9</v>
      </c>
      <c r="E1847" s="7">
        <v>0</v>
      </c>
      <c r="F1847" s="21">
        <v>20167.34</v>
      </c>
      <c r="G1847" s="7" t="s">
        <v>11</v>
      </c>
      <c r="H1847" s="7" t="s">
        <v>11</v>
      </c>
      <c r="I1847" s="7" t="s">
        <v>41</v>
      </c>
      <c r="J1847">
        <f t="shared" si="58"/>
        <v>1983</v>
      </c>
      <c r="K1847" s="7"/>
      <c r="L1847" s="7"/>
      <c r="M1847" s="7"/>
      <c r="O1847" s="18" t="str">
        <f>_xlfn.CONCAT(Table1[[#This Row],[date]]," ", Table1[[#This Row],[month]]," ",Table1[[#This Row],[year]])</f>
        <v>9 Jul 2002</v>
      </c>
      <c r="P1847">
        <f t="shared" si="59"/>
        <v>20</v>
      </c>
    </row>
    <row r="1848" spans="1:16" x14ac:dyDescent="0.3">
      <c r="A1848" s="9" t="s">
        <v>1878</v>
      </c>
      <c r="B1848" s="7">
        <v>1994</v>
      </c>
      <c r="C1848" s="7" t="s">
        <v>17</v>
      </c>
      <c r="D1848" s="7">
        <v>8</v>
      </c>
      <c r="E1848" s="7">
        <v>2</v>
      </c>
      <c r="F1848" s="21">
        <v>20177.669999999998</v>
      </c>
      <c r="G1848" s="7" t="s">
        <v>10</v>
      </c>
      <c r="H1848" s="7" t="s">
        <v>15</v>
      </c>
      <c r="I1848" s="7" t="s">
        <v>41</v>
      </c>
      <c r="J1848">
        <f t="shared" si="58"/>
        <v>1983</v>
      </c>
      <c r="K1848" s="7"/>
      <c r="L1848" s="7"/>
      <c r="M1848" s="7"/>
      <c r="O1848" s="18" t="str">
        <f>_xlfn.CONCAT(Table1[[#This Row],[date]]," ", Table1[[#This Row],[month]]," ",Table1[[#This Row],[year]])</f>
        <v>8 Jun 1994</v>
      </c>
      <c r="P1848">
        <f t="shared" si="59"/>
        <v>29</v>
      </c>
    </row>
    <row r="1849" spans="1:16" x14ac:dyDescent="0.3">
      <c r="A1849" s="9" t="s">
        <v>1879</v>
      </c>
      <c r="B1849" s="7">
        <v>1987</v>
      </c>
      <c r="C1849" s="7" t="s">
        <v>36</v>
      </c>
      <c r="D1849" s="7">
        <v>17</v>
      </c>
      <c r="E1849" s="7">
        <v>0</v>
      </c>
      <c r="F1849" s="21">
        <v>20234.849999999999</v>
      </c>
      <c r="G1849" s="7" t="s">
        <v>10</v>
      </c>
      <c r="H1849" s="7" t="s">
        <v>11</v>
      </c>
      <c r="I1849" s="7" t="s">
        <v>22</v>
      </c>
      <c r="J1849">
        <f t="shared" si="58"/>
        <v>1983</v>
      </c>
      <c r="K1849" s="7"/>
      <c r="L1849" s="7"/>
      <c r="M1849" s="7"/>
      <c r="O1849" s="18" t="str">
        <f>_xlfn.CONCAT(Table1[[#This Row],[date]]," ", Table1[[#This Row],[month]]," ",Table1[[#This Row],[year]])</f>
        <v>17 Oct 1987</v>
      </c>
      <c r="P1849">
        <f t="shared" si="59"/>
        <v>35</v>
      </c>
    </row>
    <row r="1850" spans="1:16" x14ac:dyDescent="0.3">
      <c r="A1850" s="9" t="s">
        <v>1880</v>
      </c>
      <c r="B1850" s="7">
        <v>1966</v>
      </c>
      <c r="C1850" s="7" t="s">
        <v>34</v>
      </c>
      <c r="D1850" s="7">
        <v>22</v>
      </c>
      <c r="E1850" s="7">
        <v>0</v>
      </c>
      <c r="F1850" s="21">
        <v>20253.84</v>
      </c>
      <c r="G1850" s="7" t="s">
        <v>10</v>
      </c>
      <c r="H1850" s="7" t="s">
        <v>11</v>
      </c>
      <c r="I1850" s="7" t="s">
        <v>22</v>
      </c>
      <c r="J1850">
        <f t="shared" si="58"/>
        <v>1983</v>
      </c>
      <c r="K1850" s="7"/>
      <c r="L1850" s="7"/>
      <c r="M1850" s="7"/>
      <c r="O1850" s="18" t="str">
        <f>_xlfn.CONCAT(Table1[[#This Row],[date]]," ", Table1[[#This Row],[month]]," ",Table1[[#This Row],[year]])</f>
        <v>22 Aug 1966</v>
      </c>
      <c r="P1850">
        <f t="shared" si="59"/>
        <v>56</v>
      </c>
    </row>
    <row r="1851" spans="1:16" x14ac:dyDescent="0.3">
      <c r="A1851" s="9" t="s">
        <v>1881</v>
      </c>
      <c r="B1851" s="7">
        <v>1993</v>
      </c>
      <c r="C1851" s="7" t="s">
        <v>19</v>
      </c>
      <c r="D1851" s="7">
        <v>7</v>
      </c>
      <c r="E1851" s="7">
        <v>1</v>
      </c>
      <c r="F1851" s="21">
        <v>20277.810000000001</v>
      </c>
      <c r="G1851" s="7" t="s">
        <v>11</v>
      </c>
      <c r="H1851" s="7" t="s">
        <v>11</v>
      </c>
      <c r="I1851" s="7" t="s">
        <v>167</v>
      </c>
      <c r="J1851">
        <f t="shared" si="58"/>
        <v>1983</v>
      </c>
      <c r="K1851" s="7"/>
      <c r="L1851" s="7"/>
      <c r="M1851" s="7"/>
      <c r="O1851" s="18" t="str">
        <f>_xlfn.CONCAT(Table1[[#This Row],[date]]," ", Table1[[#This Row],[month]]," ",Table1[[#This Row],[year]])</f>
        <v>7 Sep 1993</v>
      </c>
      <c r="P1851">
        <f t="shared" si="59"/>
        <v>29</v>
      </c>
    </row>
    <row r="1852" spans="1:16" x14ac:dyDescent="0.3">
      <c r="A1852" s="9" t="s">
        <v>1882</v>
      </c>
      <c r="B1852" s="7">
        <v>1985</v>
      </c>
      <c r="C1852" s="7" t="s">
        <v>19</v>
      </c>
      <c r="D1852" s="7">
        <v>17</v>
      </c>
      <c r="E1852" s="7">
        <v>1</v>
      </c>
      <c r="F1852" s="21">
        <v>20296.86</v>
      </c>
      <c r="G1852" s="7" t="s">
        <v>11</v>
      </c>
      <c r="H1852" s="7" t="s">
        <v>15</v>
      </c>
      <c r="I1852" s="7" t="s">
        <v>246</v>
      </c>
      <c r="J1852">
        <f t="shared" si="58"/>
        <v>1983</v>
      </c>
      <c r="K1852" s="7"/>
      <c r="L1852" s="7"/>
      <c r="M1852" s="7"/>
      <c r="O1852" s="18" t="str">
        <f>_xlfn.CONCAT(Table1[[#This Row],[date]]," ", Table1[[#This Row],[month]]," ",Table1[[#This Row],[year]])</f>
        <v>17 Sep 1985</v>
      </c>
      <c r="P1852">
        <f t="shared" si="59"/>
        <v>37</v>
      </c>
    </row>
    <row r="1853" spans="1:16" x14ac:dyDescent="0.3">
      <c r="A1853" s="9" t="s">
        <v>1883</v>
      </c>
      <c r="B1853" s="7">
        <v>1962</v>
      </c>
      <c r="C1853" s="7" t="s">
        <v>9</v>
      </c>
      <c r="D1853" s="7">
        <v>2</v>
      </c>
      <c r="E1853" s="7">
        <v>0</v>
      </c>
      <c r="F1853" s="21">
        <v>20354.5</v>
      </c>
      <c r="G1853" s="7" t="s">
        <v>11</v>
      </c>
      <c r="H1853" s="7" t="s">
        <v>10</v>
      </c>
      <c r="I1853" s="7" t="s">
        <v>534</v>
      </c>
      <c r="J1853">
        <f t="shared" si="58"/>
        <v>1983</v>
      </c>
      <c r="K1853" s="7"/>
      <c r="L1853" s="7"/>
      <c r="M1853" s="7"/>
      <c r="O1853" s="18" t="str">
        <f>_xlfn.CONCAT(Table1[[#This Row],[date]]," ", Table1[[#This Row],[month]]," ",Table1[[#This Row],[year]])</f>
        <v>2 Jul 1962</v>
      </c>
      <c r="P1853">
        <f t="shared" si="59"/>
        <v>60</v>
      </c>
    </row>
    <row r="1854" spans="1:16" x14ac:dyDescent="0.3">
      <c r="A1854" s="9" t="s">
        <v>1884</v>
      </c>
      <c r="B1854" s="7">
        <v>1985</v>
      </c>
      <c r="C1854" s="7" t="s">
        <v>9</v>
      </c>
      <c r="D1854" s="7">
        <v>12</v>
      </c>
      <c r="E1854" s="7">
        <v>0</v>
      </c>
      <c r="F1854" s="21">
        <v>20420.599999999999</v>
      </c>
      <c r="G1854" s="7" t="s">
        <v>11</v>
      </c>
      <c r="H1854" s="7" t="s">
        <v>10</v>
      </c>
      <c r="I1854" s="7" t="s">
        <v>41</v>
      </c>
      <c r="J1854">
        <f t="shared" si="58"/>
        <v>1983</v>
      </c>
      <c r="K1854" s="7"/>
      <c r="L1854" s="7"/>
      <c r="M1854" s="7"/>
      <c r="O1854" s="18" t="str">
        <f>_xlfn.CONCAT(Table1[[#This Row],[date]]," ", Table1[[#This Row],[month]]," ",Table1[[#This Row],[year]])</f>
        <v>12 Jul 1985</v>
      </c>
      <c r="P1854">
        <f t="shared" si="59"/>
        <v>37</v>
      </c>
    </row>
    <row r="1855" spans="1:16" x14ac:dyDescent="0.3">
      <c r="A1855" s="9" t="s">
        <v>1885</v>
      </c>
      <c r="B1855" s="7">
        <v>1962</v>
      </c>
      <c r="C1855" s="7" t="s">
        <v>36</v>
      </c>
      <c r="D1855" s="7">
        <v>18</v>
      </c>
      <c r="E1855" s="7">
        <v>0</v>
      </c>
      <c r="F1855" s="21">
        <v>20446.849999999999</v>
      </c>
      <c r="G1855" s="7" t="s">
        <v>10</v>
      </c>
      <c r="H1855" s="7" t="s">
        <v>15</v>
      </c>
      <c r="I1855" s="7" t="s">
        <v>22</v>
      </c>
      <c r="J1855">
        <f t="shared" si="58"/>
        <v>1983</v>
      </c>
      <c r="K1855" s="7"/>
      <c r="L1855" s="7"/>
      <c r="M1855" s="7"/>
      <c r="O1855" s="18" t="str">
        <f>_xlfn.CONCAT(Table1[[#This Row],[date]]," ", Table1[[#This Row],[month]]," ",Table1[[#This Row],[year]])</f>
        <v>18 Oct 1962</v>
      </c>
      <c r="P1855">
        <f t="shared" si="59"/>
        <v>60</v>
      </c>
    </row>
    <row r="1856" spans="1:16" x14ac:dyDescent="0.3">
      <c r="A1856" s="9" t="s">
        <v>1886</v>
      </c>
      <c r="B1856" s="7">
        <v>1969</v>
      </c>
      <c r="C1856" s="7" t="s">
        <v>36</v>
      </c>
      <c r="D1856" s="7">
        <v>13</v>
      </c>
      <c r="E1856" s="7">
        <v>3</v>
      </c>
      <c r="F1856" s="21">
        <v>20463</v>
      </c>
      <c r="G1856" s="7" t="s">
        <v>10</v>
      </c>
      <c r="H1856" s="7" t="s">
        <v>10</v>
      </c>
      <c r="I1856" s="7" t="s">
        <v>12</v>
      </c>
      <c r="J1856">
        <f t="shared" si="58"/>
        <v>1983</v>
      </c>
      <c r="K1856" s="7"/>
      <c r="L1856" s="7"/>
      <c r="M1856" s="7"/>
      <c r="O1856" s="18" t="str">
        <f>_xlfn.CONCAT(Table1[[#This Row],[date]]," ", Table1[[#This Row],[month]]," ",Table1[[#This Row],[year]])</f>
        <v>13 Oct 1969</v>
      </c>
      <c r="P1856">
        <f t="shared" si="59"/>
        <v>53</v>
      </c>
    </row>
    <row r="1857" spans="1:16" x14ac:dyDescent="0.3">
      <c r="A1857" s="9" t="s">
        <v>1887</v>
      </c>
      <c r="B1857" s="7">
        <v>1966</v>
      </c>
      <c r="C1857" s="7" t="s">
        <v>9</v>
      </c>
      <c r="D1857" s="7">
        <v>9</v>
      </c>
      <c r="E1857" s="7">
        <v>0</v>
      </c>
      <c r="F1857" s="21">
        <v>20568.32</v>
      </c>
      <c r="G1857" s="7" t="s">
        <v>11</v>
      </c>
      <c r="H1857" s="7" t="s">
        <v>10</v>
      </c>
      <c r="I1857" s="7" t="s">
        <v>22</v>
      </c>
      <c r="J1857">
        <f t="shared" si="58"/>
        <v>1983</v>
      </c>
      <c r="K1857" s="7"/>
      <c r="L1857" s="7"/>
      <c r="M1857" s="7"/>
      <c r="O1857" s="18" t="str">
        <f>_xlfn.CONCAT(Table1[[#This Row],[date]]," ", Table1[[#This Row],[month]]," ",Table1[[#This Row],[year]])</f>
        <v>9 Jul 1966</v>
      </c>
      <c r="P1857">
        <f t="shared" si="59"/>
        <v>56</v>
      </c>
    </row>
    <row r="1858" spans="1:16" x14ac:dyDescent="0.3">
      <c r="A1858" s="9" t="s">
        <v>1888</v>
      </c>
      <c r="B1858" s="7">
        <v>1967</v>
      </c>
      <c r="C1858" s="7" t="s">
        <v>29</v>
      </c>
      <c r="D1858" s="7">
        <v>17</v>
      </c>
      <c r="E1858" s="7">
        <v>0</v>
      </c>
      <c r="F1858" s="21">
        <v>20630.28</v>
      </c>
      <c r="G1858" s="7" t="s">
        <v>10</v>
      </c>
      <c r="H1858" s="7" t="s">
        <v>11</v>
      </c>
      <c r="I1858" s="7" t="s">
        <v>41</v>
      </c>
      <c r="J1858">
        <f t="shared" ref="J1858:J1921" si="60">ROUND(AVERAGE(B:B),0)</f>
        <v>1983</v>
      </c>
      <c r="K1858" s="7"/>
      <c r="L1858" s="7"/>
      <c r="M1858" s="7"/>
      <c r="O1858" s="18" t="str">
        <f>_xlfn.CONCAT(Table1[[#This Row],[date]]," ", Table1[[#This Row],[month]]," ",Table1[[#This Row],[year]])</f>
        <v>17 Dec 1967</v>
      </c>
      <c r="P1858">
        <f t="shared" si="59"/>
        <v>55</v>
      </c>
    </row>
    <row r="1859" spans="1:16" x14ac:dyDescent="0.3">
      <c r="A1859" s="9" t="s">
        <v>1889</v>
      </c>
      <c r="B1859" s="7">
        <v>1965</v>
      </c>
      <c r="C1859" s="7" t="s">
        <v>34</v>
      </c>
      <c r="D1859" s="7">
        <v>1</v>
      </c>
      <c r="E1859" s="7">
        <v>0</v>
      </c>
      <c r="F1859" s="21">
        <v>20709.02</v>
      </c>
      <c r="G1859" s="7" t="s">
        <v>11</v>
      </c>
      <c r="H1859" s="7" t="s">
        <v>10</v>
      </c>
      <c r="I1859" s="7" t="s">
        <v>165</v>
      </c>
      <c r="J1859">
        <f t="shared" si="60"/>
        <v>1983</v>
      </c>
      <c r="K1859" s="7"/>
      <c r="L1859" s="7"/>
      <c r="M1859" s="7"/>
      <c r="O1859" s="18" t="str">
        <f>_xlfn.CONCAT(Table1[[#This Row],[date]]," ", Table1[[#This Row],[month]]," ",Table1[[#This Row],[year]])</f>
        <v>1 Aug 1965</v>
      </c>
      <c r="P1859">
        <f t="shared" ref="P1859:P1922" si="61">DATEDIF(O1859,"8-6-2023","y")</f>
        <v>57</v>
      </c>
    </row>
    <row r="1860" spans="1:16" x14ac:dyDescent="0.3">
      <c r="A1860" s="9" t="s">
        <v>1890</v>
      </c>
      <c r="B1860" s="7">
        <v>1992</v>
      </c>
      <c r="C1860" s="7" t="s">
        <v>19</v>
      </c>
      <c r="D1860" s="7">
        <v>14</v>
      </c>
      <c r="E1860" s="7">
        <v>3</v>
      </c>
      <c r="F1860" s="21">
        <v>20745.990000000002</v>
      </c>
      <c r="G1860" s="7" t="s">
        <v>11</v>
      </c>
      <c r="H1860" s="7" t="s">
        <v>15</v>
      </c>
      <c r="I1860" s="7" t="s">
        <v>22</v>
      </c>
      <c r="J1860">
        <f t="shared" si="60"/>
        <v>1983</v>
      </c>
      <c r="K1860" s="7"/>
      <c r="L1860" s="7"/>
      <c r="M1860" s="7"/>
      <c r="O1860" s="18" t="str">
        <f>_xlfn.CONCAT(Table1[[#This Row],[date]]," ", Table1[[#This Row],[month]]," ",Table1[[#This Row],[year]])</f>
        <v>14 Sep 1992</v>
      </c>
      <c r="P1860">
        <f t="shared" si="61"/>
        <v>30</v>
      </c>
    </row>
    <row r="1861" spans="1:16" x14ac:dyDescent="0.3">
      <c r="A1861" s="9" t="s">
        <v>1891</v>
      </c>
      <c r="B1861" s="7">
        <v>1986</v>
      </c>
      <c r="C1861" s="7" t="s">
        <v>34</v>
      </c>
      <c r="D1861" s="7">
        <v>4</v>
      </c>
      <c r="E1861" s="7">
        <v>1</v>
      </c>
      <c r="F1861" s="21">
        <v>20773.63</v>
      </c>
      <c r="G1861" s="7" t="s">
        <v>10</v>
      </c>
      <c r="H1861" s="7" t="s">
        <v>11</v>
      </c>
      <c r="I1861" s="7" t="s">
        <v>355</v>
      </c>
      <c r="J1861">
        <f t="shared" si="60"/>
        <v>1983</v>
      </c>
      <c r="K1861" s="7"/>
      <c r="L1861" s="7"/>
      <c r="M1861" s="7"/>
      <c r="O1861" s="18" t="str">
        <f>_xlfn.CONCAT(Table1[[#This Row],[date]]," ", Table1[[#This Row],[month]]," ",Table1[[#This Row],[year]])</f>
        <v>4 Aug 1986</v>
      </c>
      <c r="P1861">
        <f t="shared" si="61"/>
        <v>36</v>
      </c>
    </row>
    <row r="1862" spans="1:16" x14ac:dyDescent="0.3">
      <c r="A1862" s="9" t="s">
        <v>1892</v>
      </c>
      <c r="B1862" s="7">
        <v>1967</v>
      </c>
      <c r="C1862" s="7" t="s">
        <v>19</v>
      </c>
      <c r="D1862" s="7">
        <v>8</v>
      </c>
      <c r="E1862" s="7">
        <v>0</v>
      </c>
      <c r="F1862" s="21">
        <v>20781.490000000002</v>
      </c>
      <c r="G1862" s="7" t="s">
        <v>10</v>
      </c>
      <c r="H1862" s="7" t="s">
        <v>11</v>
      </c>
      <c r="I1862" s="7" t="s">
        <v>12</v>
      </c>
      <c r="J1862">
        <f t="shared" si="60"/>
        <v>1983</v>
      </c>
      <c r="K1862" s="7"/>
      <c r="L1862" s="7"/>
      <c r="M1862" s="7"/>
      <c r="O1862" s="18" t="str">
        <f>_xlfn.CONCAT(Table1[[#This Row],[date]]," ", Table1[[#This Row],[month]]," ",Table1[[#This Row],[year]])</f>
        <v>8 Sep 1967</v>
      </c>
      <c r="P1862">
        <f t="shared" si="61"/>
        <v>55</v>
      </c>
    </row>
    <row r="1863" spans="1:16" x14ac:dyDescent="0.3">
      <c r="A1863" s="9" t="s">
        <v>1893</v>
      </c>
      <c r="B1863" s="7">
        <v>1975</v>
      </c>
      <c r="C1863" s="7" t="s">
        <v>29</v>
      </c>
      <c r="D1863" s="7">
        <v>8</v>
      </c>
      <c r="E1863" s="7">
        <v>0</v>
      </c>
      <c r="F1863" s="21">
        <v>20878.78</v>
      </c>
      <c r="G1863" s="7" t="s">
        <v>10</v>
      </c>
      <c r="H1863" s="7" t="s">
        <v>15</v>
      </c>
      <c r="I1863" s="7" t="s">
        <v>246</v>
      </c>
      <c r="J1863">
        <f t="shared" si="60"/>
        <v>1983</v>
      </c>
      <c r="K1863" s="7"/>
      <c r="L1863" s="7"/>
      <c r="M1863" s="7"/>
      <c r="O1863" s="18" t="str">
        <f>_xlfn.CONCAT(Table1[[#This Row],[date]]," ", Table1[[#This Row],[month]]," ",Table1[[#This Row],[year]])</f>
        <v>8 Dec 1975</v>
      </c>
      <c r="P1863">
        <f t="shared" si="61"/>
        <v>47</v>
      </c>
    </row>
    <row r="1864" spans="1:16" x14ac:dyDescent="0.3">
      <c r="A1864" s="9" t="s">
        <v>1894</v>
      </c>
      <c r="B1864" s="7">
        <v>1964</v>
      </c>
      <c r="C1864" s="7" t="s">
        <v>14</v>
      </c>
      <c r="D1864" s="7">
        <v>19</v>
      </c>
      <c r="E1864" s="7">
        <v>0</v>
      </c>
      <c r="F1864" s="21">
        <v>20893.060000000001</v>
      </c>
      <c r="G1864" s="7" t="s">
        <v>10</v>
      </c>
      <c r="H1864" s="7" t="s">
        <v>11</v>
      </c>
      <c r="I1864" s="7" t="s">
        <v>22</v>
      </c>
      <c r="J1864">
        <f t="shared" si="60"/>
        <v>1983</v>
      </c>
      <c r="K1864" s="7"/>
      <c r="L1864" s="7"/>
      <c r="M1864" s="7"/>
      <c r="O1864" s="18" t="str">
        <f>_xlfn.CONCAT(Table1[[#This Row],[date]]," ", Table1[[#This Row],[month]]," ",Table1[[#This Row],[year]])</f>
        <v>19 Nov 1964</v>
      </c>
      <c r="P1864">
        <f t="shared" si="61"/>
        <v>58</v>
      </c>
    </row>
    <row r="1865" spans="1:16" x14ac:dyDescent="0.3">
      <c r="A1865" s="9" t="s">
        <v>1895</v>
      </c>
      <c r="B1865" s="7">
        <v>1987</v>
      </c>
      <c r="C1865" s="7" t="s">
        <v>14</v>
      </c>
      <c r="D1865" s="7">
        <v>27</v>
      </c>
      <c r="E1865" s="7">
        <v>2</v>
      </c>
      <c r="F1865" s="21">
        <v>20984.09</v>
      </c>
      <c r="G1865" s="7" t="s">
        <v>10</v>
      </c>
      <c r="H1865" s="7" t="s">
        <v>10</v>
      </c>
      <c r="I1865" s="7" t="s">
        <v>163</v>
      </c>
      <c r="J1865">
        <f t="shared" si="60"/>
        <v>1983</v>
      </c>
      <c r="K1865" s="7"/>
      <c r="L1865" s="7"/>
      <c r="M1865" s="7"/>
      <c r="O1865" s="18" t="str">
        <f>_xlfn.CONCAT(Table1[[#This Row],[date]]," ", Table1[[#This Row],[month]]," ",Table1[[#This Row],[year]])</f>
        <v>27 Nov 1987</v>
      </c>
      <c r="P1865">
        <f t="shared" si="61"/>
        <v>35</v>
      </c>
    </row>
    <row r="1866" spans="1:16" x14ac:dyDescent="0.3">
      <c r="A1866" s="9" t="s">
        <v>1896</v>
      </c>
      <c r="B1866" s="7">
        <v>1983</v>
      </c>
      <c r="C1866" s="7" t="s">
        <v>9</v>
      </c>
      <c r="D1866" s="7">
        <v>2</v>
      </c>
      <c r="E1866" s="7">
        <v>1</v>
      </c>
      <c r="F1866" s="21">
        <v>21082.16</v>
      </c>
      <c r="G1866" s="7" t="s">
        <v>11</v>
      </c>
      <c r="H1866" s="7" t="s">
        <v>10</v>
      </c>
      <c r="I1866" s="7" t="s">
        <v>41</v>
      </c>
      <c r="J1866">
        <f t="shared" si="60"/>
        <v>1983</v>
      </c>
      <c r="K1866" s="7"/>
      <c r="L1866" s="7"/>
      <c r="M1866" s="7"/>
      <c r="O1866" s="18" t="str">
        <f>_xlfn.CONCAT(Table1[[#This Row],[date]]," ", Table1[[#This Row],[month]]," ",Table1[[#This Row],[year]])</f>
        <v>2 Jul 1983</v>
      </c>
      <c r="P1866">
        <f t="shared" si="61"/>
        <v>39</v>
      </c>
    </row>
    <row r="1867" spans="1:16" x14ac:dyDescent="0.3">
      <c r="A1867" s="9" t="s">
        <v>1897</v>
      </c>
      <c r="B1867" s="7">
        <v>1977</v>
      </c>
      <c r="C1867" s="7" t="s">
        <v>14</v>
      </c>
      <c r="D1867" s="7">
        <v>23</v>
      </c>
      <c r="E1867" s="7">
        <v>2</v>
      </c>
      <c r="F1867" s="21">
        <v>21098.55</v>
      </c>
      <c r="G1867" s="7" t="s">
        <v>11</v>
      </c>
      <c r="H1867" s="7" t="s">
        <v>11</v>
      </c>
      <c r="I1867" s="7" t="s">
        <v>22</v>
      </c>
      <c r="J1867">
        <f t="shared" si="60"/>
        <v>1983</v>
      </c>
      <c r="K1867" s="7"/>
      <c r="L1867" s="7"/>
      <c r="M1867" s="7"/>
      <c r="O1867" s="18" t="str">
        <f>_xlfn.CONCAT(Table1[[#This Row],[date]]," ", Table1[[#This Row],[month]]," ",Table1[[#This Row],[year]])</f>
        <v>23 Nov 1977</v>
      </c>
      <c r="P1867">
        <f t="shared" si="61"/>
        <v>45</v>
      </c>
    </row>
    <row r="1868" spans="1:16" x14ac:dyDescent="0.3">
      <c r="A1868" s="9" t="s">
        <v>1898</v>
      </c>
      <c r="B1868" s="7">
        <v>1969</v>
      </c>
      <c r="C1868" s="7" t="s">
        <v>34</v>
      </c>
      <c r="D1868" s="7">
        <v>26</v>
      </c>
      <c r="E1868" s="7">
        <v>0</v>
      </c>
      <c r="F1868" s="21">
        <v>21195.82</v>
      </c>
      <c r="G1868" s="7" t="s">
        <v>11</v>
      </c>
      <c r="H1868" s="7" t="s">
        <v>15</v>
      </c>
      <c r="I1868" s="7" t="s">
        <v>12</v>
      </c>
      <c r="J1868">
        <f t="shared" si="60"/>
        <v>1983</v>
      </c>
      <c r="K1868" s="7"/>
      <c r="L1868" s="7"/>
      <c r="M1868" s="7"/>
      <c r="O1868" s="18" t="str">
        <f>_xlfn.CONCAT(Table1[[#This Row],[date]]," ", Table1[[#This Row],[month]]," ",Table1[[#This Row],[year]])</f>
        <v>26 Aug 1969</v>
      </c>
      <c r="P1868">
        <f t="shared" si="61"/>
        <v>53</v>
      </c>
    </row>
    <row r="1869" spans="1:16" x14ac:dyDescent="0.3">
      <c r="A1869" s="9" t="s">
        <v>1899</v>
      </c>
      <c r="B1869" s="7">
        <v>1974</v>
      </c>
      <c r="C1869" s="7" t="s">
        <v>36</v>
      </c>
      <c r="D1869" s="7">
        <v>14</v>
      </c>
      <c r="E1869" s="7">
        <v>0</v>
      </c>
      <c r="F1869" s="21">
        <v>21223.68</v>
      </c>
      <c r="G1869" s="7" t="s">
        <v>11</v>
      </c>
      <c r="H1869" s="7" t="s">
        <v>10</v>
      </c>
      <c r="I1869" s="7" t="s">
        <v>12</v>
      </c>
      <c r="J1869">
        <f t="shared" si="60"/>
        <v>1983</v>
      </c>
      <c r="K1869" s="7"/>
      <c r="L1869" s="7"/>
      <c r="M1869" s="7"/>
      <c r="O1869" s="18" t="str">
        <f>_xlfn.CONCAT(Table1[[#This Row],[date]]," ", Table1[[#This Row],[month]]," ",Table1[[#This Row],[year]])</f>
        <v>14 Oct 1974</v>
      </c>
      <c r="P1869">
        <f t="shared" si="61"/>
        <v>48</v>
      </c>
    </row>
    <row r="1870" spans="1:16" x14ac:dyDescent="0.3">
      <c r="A1870" s="9" t="s">
        <v>1900</v>
      </c>
      <c r="B1870" s="7">
        <v>1974</v>
      </c>
      <c r="C1870" s="7" t="s">
        <v>19</v>
      </c>
      <c r="D1870" s="7">
        <v>3</v>
      </c>
      <c r="E1870" s="7">
        <v>0</v>
      </c>
      <c r="F1870" s="21">
        <v>21232.18</v>
      </c>
      <c r="G1870" s="7" t="s">
        <v>11</v>
      </c>
      <c r="H1870" s="7" t="s">
        <v>10</v>
      </c>
      <c r="I1870" s="7" t="s">
        <v>41</v>
      </c>
      <c r="J1870">
        <f t="shared" si="60"/>
        <v>1983</v>
      </c>
      <c r="K1870" s="7"/>
      <c r="L1870" s="7"/>
      <c r="M1870" s="7"/>
      <c r="O1870" s="18" t="str">
        <f>_xlfn.CONCAT(Table1[[#This Row],[date]]," ", Table1[[#This Row],[month]]," ",Table1[[#This Row],[year]])</f>
        <v>3 Sep 1974</v>
      </c>
      <c r="P1870">
        <f t="shared" si="61"/>
        <v>48</v>
      </c>
    </row>
    <row r="1871" spans="1:16" x14ac:dyDescent="0.3">
      <c r="A1871" s="9" t="s">
        <v>1901</v>
      </c>
      <c r="B1871" s="7">
        <v>1980</v>
      </c>
      <c r="C1871" s="7" t="s">
        <v>29</v>
      </c>
      <c r="D1871" s="7">
        <v>10</v>
      </c>
      <c r="E1871" s="7">
        <v>2</v>
      </c>
      <c r="F1871" s="21">
        <v>21259.38</v>
      </c>
      <c r="G1871" s="7" t="s">
        <v>11</v>
      </c>
      <c r="H1871" s="7" t="s">
        <v>11</v>
      </c>
      <c r="I1871" s="7" t="s">
        <v>165</v>
      </c>
      <c r="J1871">
        <f t="shared" si="60"/>
        <v>1983</v>
      </c>
      <c r="K1871" s="7"/>
      <c r="L1871" s="7"/>
      <c r="M1871" s="7"/>
      <c r="O1871" s="18" t="str">
        <f>_xlfn.CONCAT(Table1[[#This Row],[date]]," ", Table1[[#This Row],[month]]," ",Table1[[#This Row],[year]])</f>
        <v>10 Dec 1980</v>
      </c>
      <c r="P1871">
        <f t="shared" si="61"/>
        <v>42</v>
      </c>
    </row>
    <row r="1872" spans="1:16" x14ac:dyDescent="0.3">
      <c r="A1872" s="9" t="s">
        <v>1902</v>
      </c>
      <c r="B1872" s="7">
        <v>2004</v>
      </c>
      <c r="C1872" s="7" t="s">
        <v>34</v>
      </c>
      <c r="D1872" s="7">
        <v>4</v>
      </c>
      <c r="E1872" s="7">
        <v>0</v>
      </c>
      <c r="F1872" s="21">
        <v>21344.85</v>
      </c>
      <c r="G1872" s="7" t="s">
        <v>11</v>
      </c>
      <c r="H1872" s="7" t="s">
        <v>15</v>
      </c>
      <c r="I1872" s="7" t="s">
        <v>246</v>
      </c>
      <c r="J1872">
        <f t="shared" si="60"/>
        <v>1983</v>
      </c>
      <c r="K1872" s="7"/>
      <c r="L1872" s="7"/>
      <c r="M1872" s="7"/>
      <c r="O1872" s="18" t="str">
        <f>_xlfn.CONCAT(Table1[[#This Row],[date]]," ", Table1[[#This Row],[month]]," ",Table1[[#This Row],[year]])</f>
        <v>4 Aug 2004</v>
      </c>
      <c r="P1872">
        <f t="shared" si="61"/>
        <v>18</v>
      </c>
    </row>
    <row r="1873" spans="1:16" x14ac:dyDescent="0.3">
      <c r="A1873" s="9" t="s">
        <v>1903</v>
      </c>
      <c r="B1873" s="7">
        <v>1980</v>
      </c>
      <c r="C1873" s="7" t="s">
        <v>19</v>
      </c>
      <c r="D1873" s="7">
        <v>4</v>
      </c>
      <c r="E1873" s="7">
        <v>0</v>
      </c>
      <c r="F1873" s="21">
        <v>21348.71</v>
      </c>
      <c r="G1873" s="7" t="s">
        <v>10</v>
      </c>
      <c r="H1873" s="7" t="s">
        <v>15</v>
      </c>
      <c r="I1873" s="7" t="s">
        <v>22</v>
      </c>
      <c r="J1873">
        <f t="shared" si="60"/>
        <v>1983</v>
      </c>
      <c r="K1873" s="7"/>
      <c r="L1873" s="7"/>
      <c r="M1873" s="7"/>
      <c r="O1873" s="18" t="str">
        <f>_xlfn.CONCAT(Table1[[#This Row],[date]]," ", Table1[[#This Row],[month]]," ",Table1[[#This Row],[year]])</f>
        <v>4 Sep 1980</v>
      </c>
      <c r="P1873">
        <f t="shared" si="61"/>
        <v>42</v>
      </c>
    </row>
    <row r="1874" spans="1:16" x14ac:dyDescent="0.3">
      <c r="A1874" s="9" t="s">
        <v>1904</v>
      </c>
      <c r="B1874" s="7">
        <v>1990</v>
      </c>
      <c r="C1874" s="7" t="s">
        <v>14</v>
      </c>
      <c r="D1874" s="7">
        <v>21</v>
      </c>
      <c r="E1874" s="7">
        <v>4</v>
      </c>
      <c r="F1874" s="21">
        <v>21472.48</v>
      </c>
      <c r="G1874" s="7" t="s">
        <v>10</v>
      </c>
      <c r="H1874" s="7" t="s">
        <v>10</v>
      </c>
      <c r="I1874" s="7" t="s">
        <v>22</v>
      </c>
      <c r="J1874">
        <f t="shared" si="60"/>
        <v>1983</v>
      </c>
      <c r="K1874" s="7"/>
      <c r="L1874" s="7"/>
      <c r="M1874" s="7"/>
      <c r="O1874" s="18" t="str">
        <f>_xlfn.CONCAT(Table1[[#This Row],[date]]," ", Table1[[#This Row],[month]]," ",Table1[[#This Row],[year]])</f>
        <v>21 Nov 1990</v>
      </c>
      <c r="P1874">
        <f t="shared" si="61"/>
        <v>32</v>
      </c>
    </row>
    <row r="1875" spans="1:16" x14ac:dyDescent="0.3">
      <c r="A1875" s="9" t="s">
        <v>1905</v>
      </c>
      <c r="B1875" s="7">
        <v>1999</v>
      </c>
      <c r="C1875" s="7" t="s">
        <v>17</v>
      </c>
      <c r="D1875" s="7">
        <v>12</v>
      </c>
      <c r="E1875" s="7">
        <v>0</v>
      </c>
      <c r="F1875" s="21">
        <v>21595.38</v>
      </c>
      <c r="G1875" s="7" t="s">
        <v>10</v>
      </c>
      <c r="H1875" s="7" t="s">
        <v>11</v>
      </c>
      <c r="I1875" s="7" t="s">
        <v>22</v>
      </c>
      <c r="J1875">
        <f t="shared" si="60"/>
        <v>1983</v>
      </c>
      <c r="K1875" s="7"/>
      <c r="L1875" s="7"/>
      <c r="M1875" s="7"/>
      <c r="O1875" s="18" t="str">
        <f>_xlfn.CONCAT(Table1[[#This Row],[date]]," ", Table1[[#This Row],[month]]," ",Table1[[#This Row],[year]])</f>
        <v>12 Jun 1999</v>
      </c>
      <c r="P1875">
        <f t="shared" si="61"/>
        <v>23</v>
      </c>
    </row>
    <row r="1876" spans="1:16" x14ac:dyDescent="0.3">
      <c r="A1876" s="9" t="s">
        <v>1906</v>
      </c>
      <c r="B1876" s="7">
        <v>1983</v>
      </c>
      <c r="C1876" s="7" t="s">
        <v>29</v>
      </c>
      <c r="D1876" s="7">
        <v>25</v>
      </c>
      <c r="E1876" s="7">
        <v>3</v>
      </c>
      <c r="F1876" s="21">
        <v>21659.93</v>
      </c>
      <c r="G1876" s="7" t="s">
        <v>11</v>
      </c>
      <c r="H1876" s="7" t="s">
        <v>11</v>
      </c>
      <c r="I1876" s="7" t="s">
        <v>246</v>
      </c>
      <c r="J1876">
        <f t="shared" si="60"/>
        <v>1983</v>
      </c>
      <c r="K1876" s="7"/>
      <c r="L1876" s="7"/>
      <c r="M1876" s="7"/>
      <c r="O1876" s="18" t="str">
        <f>_xlfn.CONCAT(Table1[[#This Row],[date]]," ", Table1[[#This Row],[month]]," ",Table1[[#This Row],[year]])</f>
        <v>25 Dec 1983</v>
      </c>
      <c r="P1876">
        <f t="shared" si="61"/>
        <v>39</v>
      </c>
    </row>
    <row r="1877" spans="1:16" x14ac:dyDescent="0.3">
      <c r="A1877" s="9" t="s">
        <v>1907</v>
      </c>
      <c r="B1877" s="7">
        <v>1962</v>
      </c>
      <c r="C1877" s="7" t="s">
        <v>14</v>
      </c>
      <c r="D1877" s="7">
        <v>16</v>
      </c>
      <c r="E1877" s="7">
        <v>0</v>
      </c>
      <c r="F1877" s="21">
        <v>21661.16</v>
      </c>
      <c r="G1877" s="7" t="s">
        <v>10</v>
      </c>
      <c r="H1877" s="7" t="s">
        <v>10</v>
      </c>
      <c r="I1877" s="7" t="s">
        <v>22</v>
      </c>
      <c r="J1877">
        <f t="shared" si="60"/>
        <v>1983</v>
      </c>
      <c r="K1877" s="7"/>
      <c r="L1877" s="7"/>
      <c r="M1877" s="7"/>
      <c r="O1877" s="18" t="str">
        <f>_xlfn.CONCAT(Table1[[#This Row],[date]]," ", Table1[[#This Row],[month]]," ",Table1[[#This Row],[year]])</f>
        <v>16 Nov 1962</v>
      </c>
      <c r="P1877">
        <f t="shared" si="61"/>
        <v>60</v>
      </c>
    </row>
    <row r="1878" spans="1:16" x14ac:dyDescent="0.3">
      <c r="A1878" s="9" t="s">
        <v>1908</v>
      </c>
      <c r="B1878" s="7">
        <v>1976</v>
      </c>
      <c r="C1878" s="7" t="s">
        <v>9</v>
      </c>
      <c r="D1878" s="7">
        <v>18</v>
      </c>
      <c r="E1878" s="7">
        <v>1</v>
      </c>
      <c r="F1878" s="21">
        <v>21677.279999999999</v>
      </c>
      <c r="G1878" s="7" t="s">
        <v>11</v>
      </c>
      <c r="H1878" s="7" t="s">
        <v>15</v>
      </c>
      <c r="I1878" s="7" t="s">
        <v>22</v>
      </c>
      <c r="J1878">
        <f t="shared" si="60"/>
        <v>1983</v>
      </c>
      <c r="K1878" s="7"/>
      <c r="L1878" s="7"/>
      <c r="M1878" s="7"/>
      <c r="O1878" s="18" t="str">
        <f>_xlfn.CONCAT(Table1[[#This Row],[date]]," ", Table1[[#This Row],[month]]," ",Table1[[#This Row],[year]])</f>
        <v>18 Jul 1976</v>
      </c>
      <c r="P1878">
        <f t="shared" si="61"/>
        <v>46</v>
      </c>
    </row>
    <row r="1879" spans="1:16" x14ac:dyDescent="0.3">
      <c r="A1879" s="9" t="s">
        <v>1909</v>
      </c>
      <c r="B1879" s="7">
        <v>1979</v>
      </c>
      <c r="C1879" s="7" t="s">
        <v>19</v>
      </c>
      <c r="D1879" s="7">
        <v>20</v>
      </c>
      <c r="E1879" s="7">
        <v>1</v>
      </c>
      <c r="F1879" s="21">
        <v>21771.34</v>
      </c>
      <c r="G1879" s="7" t="s">
        <v>11</v>
      </c>
      <c r="H1879" s="7" t="s">
        <v>15</v>
      </c>
      <c r="I1879" s="7" t="s">
        <v>246</v>
      </c>
      <c r="J1879">
        <f t="shared" si="60"/>
        <v>1983</v>
      </c>
      <c r="K1879" s="7"/>
      <c r="L1879" s="7"/>
      <c r="M1879" s="7"/>
      <c r="O1879" s="18" t="str">
        <f>_xlfn.CONCAT(Table1[[#This Row],[date]]," ", Table1[[#This Row],[month]]," ",Table1[[#This Row],[year]])</f>
        <v>20 Sep 1979</v>
      </c>
      <c r="P1879">
        <f t="shared" si="61"/>
        <v>43</v>
      </c>
    </row>
    <row r="1880" spans="1:16" x14ac:dyDescent="0.3">
      <c r="A1880" s="9" t="s">
        <v>1910</v>
      </c>
      <c r="B1880" s="7">
        <v>1979</v>
      </c>
      <c r="C1880" s="7" t="s">
        <v>19</v>
      </c>
      <c r="D1880" s="7">
        <v>28</v>
      </c>
      <c r="E1880" s="7">
        <v>0</v>
      </c>
      <c r="F1880" s="21">
        <v>21774.32</v>
      </c>
      <c r="G1880" s="7" t="s">
        <v>11</v>
      </c>
      <c r="H1880" s="7" t="s">
        <v>10</v>
      </c>
      <c r="I1880" s="7" t="s">
        <v>22</v>
      </c>
      <c r="J1880">
        <f t="shared" si="60"/>
        <v>1983</v>
      </c>
      <c r="K1880" s="7"/>
      <c r="L1880" s="7"/>
      <c r="M1880" s="7"/>
      <c r="O1880" s="18" t="str">
        <f>_xlfn.CONCAT(Table1[[#This Row],[date]]," ", Table1[[#This Row],[month]]," ",Table1[[#This Row],[year]])</f>
        <v>28 Sep 1979</v>
      </c>
      <c r="P1880">
        <f t="shared" si="61"/>
        <v>43</v>
      </c>
    </row>
    <row r="1881" spans="1:16" x14ac:dyDescent="0.3">
      <c r="A1881" s="9" t="s">
        <v>1911</v>
      </c>
      <c r="B1881" s="7">
        <v>1963</v>
      </c>
      <c r="C1881" s="7" t="s">
        <v>34</v>
      </c>
      <c r="D1881" s="7">
        <v>27</v>
      </c>
      <c r="E1881" s="7">
        <v>0</v>
      </c>
      <c r="F1881" s="21">
        <v>21797</v>
      </c>
      <c r="G1881" s="7" t="s">
        <v>11</v>
      </c>
      <c r="H1881" s="7" t="s">
        <v>15</v>
      </c>
      <c r="I1881" s="7" t="s">
        <v>41</v>
      </c>
      <c r="J1881">
        <f t="shared" si="60"/>
        <v>1983</v>
      </c>
      <c r="K1881" s="7"/>
      <c r="L1881" s="7"/>
      <c r="M1881" s="7"/>
      <c r="O1881" s="18" t="str">
        <f>_xlfn.CONCAT(Table1[[#This Row],[date]]," ", Table1[[#This Row],[month]]," ",Table1[[#This Row],[year]])</f>
        <v>27 Aug 1963</v>
      </c>
      <c r="P1881">
        <f t="shared" si="61"/>
        <v>59</v>
      </c>
    </row>
    <row r="1882" spans="1:16" x14ac:dyDescent="0.3">
      <c r="A1882" s="9" t="s">
        <v>1912</v>
      </c>
      <c r="B1882" s="7">
        <v>1979</v>
      </c>
      <c r="C1882" s="7" t="s">
        <v>34</v>
      </c>
      <c r="D1882" s="7">
        <v>17</v>
      </c>
      <c r="E1882" s="7">
        <v>2</v>
      </c>
      <c r="F1882" s="21">
        <v>21880.82</v>
      </c>
      <c r="G1882" s="7" t="s">
        <v>11</v>
      </c>
      <c r="H1882" s="7" t="s">
        <v>15</v>
      </c>
      <c r="I1882" s="7" t="s">
        <v>22</v>
      </c>
      <c r="J1882">
        <f t="shared" si="60"/>
        <v>1983</v>
      </c>
      <c r="K1882" s="7"/>
      <c r="L1882" s="7"/>
      <c r="M1882" s="7"/>
      <c r="O1882" s="18" t="str">
        <f>_xlfn.CONCAT(Table1[[#This Row],[date]]," ", Table1[[#This Row],[month]]," ",Table1[[#This Row],[year]])</f>
        <v>17 Aug 1979</v>
      </c>
      <c r="P1882">
        <f t="shared" si="61"/>
        <v>43</v>
      </c>
    </row>
    <row r="1883" spans="1:16" x14ac:dyDescent="0.3">
      <c r="A1883" s="9" t="s">
        <v>1913</v>
      </c>
      <c r="B1883" s="7">
        <v>2003</v>
      </c>
      <c r="C1883" s="7" t="s">
        <v>19</v>
      </c>
      <c r="D1883" s="7">
        <v>28</v>
      </c>
      <c r="E1883" s="7">
        <v>0</v>
      </c>
      <c r="F1883" s="21">
        <v>21882.400000000001</v>
      </c>
      <c r="G1883" s="7" t="s">
        <v>10</v>
      </c>
      <c r="H1883" s="7" t="s">
        <v>15</v>
      </c>
      <c r="I1883" s="7" t="s">
        <v>41</v>
      </c>
      <c r="J1883">
        <f t="shared" si="60"/>
        <v>1983</v>
      </c>
      <c r="K1883" s="7"/>
      <c r="L1883" s="7"/>
      <c r="M1883" s="7"/>
      <c r="O1883" s="18" t="str">
        <f>_xlfn.CONCAT(Table1[[#This Row],[date]]," ", Table1[[#This Row],[month]]," ",Table1[[#This Row],[year]])</f>
        <v>28 Sep 2003</v>
      </c>
      <c r="P1883">
        <f t="shared" si="61"/>
        <v>19</v>
      </c>
    </row>
    <row r="1884" spans="1:16" x14ac:dyDescent="0.3">
      <c r="A1884" s="9" t="s">
        <v>1914</v>
      </c>
      <c r="B1884" s="7">
        <v>1975</v>
      </c>
      <c r="C1884" s="7" t="s">
        <v>29</v>
      </c>
      <c r="D1884" s="7">
        <v>19</v>
      </c>
      <c r="E1884" s="7">
        <v>1</v>
      </c>
      <c r="F1884" s="21">
        <v>21978.68</v>
      </c>
      <c r="G1884" s="7" t="s">
        <v>11</v>
      </c>
      <c r="H1884" s="7" t="s">
        <v>11</v>
      </c>
      <c r="I1884" s="7" t="s">
        <v>12</v>
      </c>
      <c r="J1884">
        <f t="shared" si="60"/>
        <v>1983</v>
      </c>
      <c r="K1884" s="7"/>
      <c r="L1884" s="7"/>
      <c r="M1884" s="7"/>
      <c r="O1884" s="18" t="str">
        <f>_xlfn.CONCAT(Table1[[#This Row],[date]]," ", Table1[[#This Row],[month]]," ",Table1[[#This Row],[year]])</f>
        <v>19 Dec 1975</v>
      </c>
      <c r="P1884">
        <f t="shared" si="61"/>
        <v>47</v>
      </c>
    </row>
    <row r="1885" spans="1:16" x14ac:dyDescent="0.3">
      <c r="A1885" s="9" t="s">
        <v>1915</v>
      </c>
      <c r="B1885" s="7">
        <v>1989</v>
      </c>
      <c r="C1885" s="7" t="s">
        <v>36</v>
      </c>
      <c r="D1885" s="7">
        <v>14</v>
      </c>
      <c r="E1885" s="7">
        <v>0</v>
      </c>
      <c r="F1885" s="21">
        <v>21984.47</v>
      </c>
      <c r="G1885" s="7" t="s">
        <v>11</v>
      </c>
      <c r="H1885" s="7" t="s">
        <v>15</v>
      </c>
      <c r="I1885" s="7" t="s">
        <v>22</v>
      </c>
      <c r="J1885">
        <f t="shared" si="60"/>
        <v>1983</v>
      </c>
      <c r="K1885" s="7"/>
      <c r="L1885" s="7"/>
      <c r="M1885" s="7"/>
      <c r="O1885" s="18" t="str">
        <f>_xlfn.CONCAT(Table1[[#This Row],[date]]," ", Table1[[#This Row],[month]]," ",Table1[[#This Row],[year]])</f>
        <v>14 Oct 1989</v>
      </c>
      <c r="P1885">
        <f t="shared" si="61"/>
        <v>33</v>
      </c>
    </row>
    <row r="1886" spans="1:16" x14ac:dyDescent="0.3">
      <c r="A1886" s="9" t="s">
        <v>1916</v>
      </c>
      <c r="B1886" s="7">
        <v>2001</v>
      </c>
      <c r="C1886" s="7" t="s">
        <v>34</v>
      </c>
      <c r="D1886" s="7">
        <v>28</v>
      </c>
      <c r="E1886" s="7">
        <v>0</v>
      </c>
      <c r="F1886" s="21">
        <v>22097.62</v>
      </c>
      <c r="G1886" s="7" t="s">
        <v>11</v>
      </c>
      <c r="H1886" s="7" t="s">
        <v>15</v>
      </c>
      <c r="I1886" s="7" t="s">
        <v>41</v>
      </c>
      <c r="J1886">
        <f t="shared" si="60"/>
        <v>1983</v>
      </c>
      <c r="K1886" s="7"/>
      <c r="L1886" s="7"/>
      <c r="M1886" s="7"/>
      <c r="O1886" s="18" t="str">
        <f>_xlfn.CONCAT(Table1[[#This Row],[date]]," ", Table1[[#This Row],[month]]," ",Table1[[#This Row],[year]])</f>
        <v>28 Aug 2001</v>
      </c>
      <c r="P1886">
        <f t="shared" si="61"/>
        <v>21</v>
      </c>
    </row>
    <row r="1887" spans="1:16" x14ac:dyDescent="0.3">
      <c r="A1887" s="9" t="s">
        <v>1917</v>
      </c>
      <c r="B1887" s="7">
        <v>1980</v>
      </c>
      <c r="C1887" s="7" t="s">
        <v>19</v>
      </c>
      <c r="D1887" s="7">
        <v>12</v>
      </c>
      <c r="E1887" s="7">
        <v>0</v>
      </c>
      <c r="F1887" s="21">
        <v>22144.03</v>
      </c>
      <c r="G1887" s="7" t="s">
        <v>10</v>
      </c>
      <c r="H1887" s="7" t="s">
        <v>10</v>
      </c>
      <c r="I1887" s="7" t="s">
        <v>41</v>
      </c>
      <c r="J1887">
        <f t="shared" si="60"/>
        <v>1983</v>
      </c>
      <c r="K1887" s="7"/>
      <c r="L1887" s="7"/>
      <c r="M1887" s="7"/>
      <c r="O1887" s="18" t="str">
        <f>_xlfn.CONCAT(Table1[[#This Row],[date]]," ", Table1[[#This Row],[month]]," ",Table1[[#This Row],[year]])</f>
        <v>12 Sep 1980</v>
      </c>
      <c r="P1887">
        <f t="shared" si="61"/>
        <v>42</v>
      </c>
    </row>
    <row r="1888" spans="1:16" x14ac:dyDescent="0.3">
      <c r="A1888" s="9" t="s">
        <v>1918</v>
      </c>
      <c r="B1888" s="7">
        <v>1965</v>
      </c>
      <c r="C1888" s="7" t="s">
        <v>34</v>
      </c>
      <c r="D1888" s="7">
        <v>24</v>
      </c>
      <c r="E1888" s="7">
        <v>1</v>
      </c>
      <c r="F1888" s="21">
        <v>22192.44</v>
      </c>
      <c r="G1888" s="7" t="s">
        <v>11</v>
      </c>
      <c r="H1888" s="7" t="s">
        <v>15</v>
      </c>
      <c r="I1888" s="7" t="s">
        <v>12</v>
      </c>
      <c r="J1888">
        <f t="shared" si="60"/>
        <v>1983</v>
      </c>
      <c r="K1888" s="7"/>
      <c r="L1888" s="7"/>
      <c r="M1888" s="7"/>
      <c r="O1888" s="18" t="str">
        <f>_xlfn.CONCAT(Table1[[#This Row],[date]]," ", Table1[[#This Row],[month]]," ",Table1[[#This Row],[year]])</f>
        <v>24 Aug 1965</v>
      </c>
      <c r="P1888">
        <f t="shared" si="61"/>
        <v>57</v>
      </c>
    </row>
    <row r="1889" spans="1:16" x14ac:dyDescent="0.3">
      <c r="A1889" s="9" t="s">
        <v>1919</v>
      </c>
      <c r="B1889" s="7">
        <v>1971</v>
      </c>
      <c r="C1889" s="7" t="s">
        <v>17</v>
      </c>
      <c r="D1889" s="7">
        <v>16</v>
      </c>
      <c r="E1889" s="7">
        <v>1</v>
      </c>
      <c r="F1889" s="21">
        <v>22218.11</v>
      </c>
      <c r="G1889" s="7" t="s">
        <v>10</v>
      </c>
      <c r="H1889" s="7" t="s">
        <v>11</v>
      </c>
      <c r="I1889" s="7" t="s">
        <v>12</v>
      </c>
      <c r="J1889">
        <f t="shared" si="60"/>
        <v>1983</v>
      </c>
      <c r="K1889" s="7"/>
      <c r="L1889" s="7"/>
      <c r="M1889" s="7"/>
      <c r="O1889" s="18" t="str">
        <f>_xlfn.CONCAT(Table1[[#This Row],[date]]," ", Table1[[#This Row],[month]]," ",Table1[[#This Row],[year]])</f>
        <v>16 Jun 1971</v>
      </c>
      <c r="P1889">
        <f t="shared" si="61"/>
        <v>51</v>
      </c>
    </row>
    <row r="1890" spans="1:16" x14ac:dyDescent="0.3">
      <c r="A1890" s="9" t="s">
        <v>1920</v>
      </c>
      <c r="B1890" s="7">
        <v>1982</v>
      </c>
      <c r="C1890" s="7" t="s">
        <v>29</v>
      </c>
      <c r="D1890" s="7">
        <v>27</v>
      </c>
      <c r="E1890" s="7">
        <v>1</v>
      </c>
      <c r="F1890" s="21">
        <v>22331.57</v>
      </c>
      <c r="G1890" s="7" t="s">
        <v>10</v>
      </c>
      <c r="H1890" s="7" t="s">
        <v>11</v>
      </c>
      <c r="I1890" s="7" t="s">
        <v>246</v>
      </c>
      <c r="J1890">
        <f t="shared" si="60"/>
        <v>1983</v>
      </c>
      <c r="K1890" s="7"/>
      <c r="L1890" s="7"/>
      <c r="M1890" s="7"/>
      <c r="O1890" s="18" t="str">
        <f>_xlfn.CONCAT(Table1[[#This Row],[date]]," ", Table1[[#This Row],[month]]," ",Table1[[#This Row],[year]])</f>
        <v>27 Dec 1982</v>
      </c>
      <c r="P1890">
        <f t="shared" si="61"/>
        <v>40</v>
      </c>
    </row>
    <row r="1891" spans="1:16" x14ac:dyDescent="0.3">
      <c r="A1891" s="9" t="s">
        <v>1921</v>
      </c>
      <c r="B1891" s="7">
        <v>1999</v>
      </c>
      <c r="C1891" s="7" t="s">
        <v>34</v>
      </c>
      <c r="D1891" s="7">
        <v>26</v>
      </c>
      <c r="E1891" s="7">
        <v>2</v>
      </c>
      <c r="F1891" s="21">
        <v>22395.74</v>
      </c>
      <c r="G1891" s="7" t="s">
        <v>11</v>
      </c>
      <c r="H1891" s="7" t="s">
        <v>10</v>
      </c>
      <c r="I1891" s="7" t="s">
        <v>246</v>
      </c>
      <c r="J1891">
        <f t="shared" si="60"/>
        <v>1983</v>
      </c>
      <c r="K1891" s="7"/>
      <c r="L1891" s="7"/>
      <c r="M1891" s="7"/>
      <c r="O1891" s="18" t="str">
        <f>_xlfn.CONCAT(Table1[[#This Row],[date]]," ", Table1[[#This Row],[month]]," ",Table1[[#This Row],[year]])</f>
        <v>26 Aug 1999</v>
      </c>
      <c r="P1891">
        <f t="shared" si="61"/>
        <v>23</v>
      </c>
    </row>
    <row r="1892" spans="1:16" x14ac:dyDescent="0.3">
      <c r="A1892" s="9" t="s">
        <v>1922</v>
      </c>
      <c r="B1892" s="7">
        <v>1966</v>
      </c>
      <c r="C1892" s="7" t="s">
        <v>34</v>
      </c>
      <c r="D1892" s="7">
        <v>18</v>
      </c>
      <c r="E1892" s="7">
        <v>0</v>
      </c>
      <c r="F1892" s="21">
        <v>22412.65</v>
      </c>
      <c r="G1892" s="7" t="s">
        <v>11</v>
      </c>
      <c r="H1892" s="7" t="s">
        <v>11</v>
      </c>
      <c r="I1892" s="7" t="s">
        <v>275</v>
      </c>
      <c r="J1892">
        <f t="shared" si="60"/>
        <v>1983</v>
      </c>
      <c r="K1892" s="7"/>
      <c r="L1892" s="7"/>
      <c r="M1892" s="7"/>
      <c r="O1892" s="18" t="str">
        <f>_xlfn.CONCAT(Table1[[#This Row],[date]]," ", Table1[[#This Row],[month]]," ",Table1[[#This Row],[year]])</f>
        <v>18 Aug 1966</v>
      </c>
      <c r="P1892">
        <f t="shared" si="61"/>
        <v>56</v>
      </c>
    </row>
    <row r="1893" spans="1:16" x14ac:dyDescent="0.3">
      <c r="A1893" s="9" t="s">
        <v>1923</v>
      </c>
      <c r="B1893" s="7">
        <v>1983</v>
      </c>
      <c r="C1893" s="7" t="s">
        <v>29</v>
      </c>
      <c r="D1893" s="7">
        <v>21</v>
      </c>
      <c r="E1893" s="7">
        <v>1</v>
      </c>
      <c r="F1893" s="21">
        <v>22462.04</v>
      </c>
      <c r="G1893" s="7" t="s">
        <v>11</v>
      </c>
      <c r="H1893" s="7" t="s">
        <v>15</v>
      </c>
      <c r="I1893" s="7" t="s">
        <v>165</v>
      </c>
      <c r="J1893">
        <f t="shared" si="60"/>
        <v>1983</v>
      </c>
      <c r="K1893" s="7"/>
      <c r="L1893" s="7"/>
      <c r="M1893" s="7"/>
      <c r="O1893" s="18" t="str">
        <f>_xlfn.CONCAT(Table1[[#This Row],[date]]," ", Table1[[#This Row],[month]]," ",Table1[[#This Row],[year]])</f>
        <v>21 Dec 1983</v>
      </c>
      <c r="P1893">
        <f t="shared" si="61"/>
        <v>39</v>
      </c>
    </row>
    <row r="1894" spans="1:16" x14ac:dyDescent="0.3">
      <c r="A1894" s="9" t="s">
        <v>1924</v>
      </c>
      <c r="B1894" s="7">
        <v>1979</v>
      </c>
      <c r="C1894" s="7" t="s">
        <v>14</v>
      </c>
      <c r="D1894" s="7">
        <v>14</v>
      </c>
      <c r="E1894" s="7">
        <v>2</v>
      </c>
      <c r="F1894" s="21">
        <v>22478.6</v>
      </c>
      <c r="G1894" s="7" t="s">
        <v>11</v>
      </c>
      <c r="H1894" s="7" t="s">
        <v>10</v>
      </c>
      <c r="I1894" s="7" t="s">
        <v>41</v>
      </c>
      <c r="J1894">
        <f t="shared" si="60"/>
        <v>1983</v>
      </c>
      <c r="K1894" s="7"/>
      <c r="L1894" s="7"/>
      <c r="M1894" s="7"/>
      <c r="O1894" s="18" t="str">
        <f>_xlfn.CONCAT(Table1[[#This Row],[date]]," ", Table1[[#This Row],[month]]," ",Table1[[#This Row],[year]])</f>
        <v>14 Nov 1979</v>
      </c>
      <c r="P1894">
        <f t="shared" si="61"/>
        <v>43</v>
      </c>
    </row>
    <row r="1895" spans="1:16" x14ac:dyDescent="0.3">
      <c r="A1895" s="9" t="s">
        <v>1925</v>
      </c>
      <c r="B1895" s="7">
        <v>2003</v>
      </c>
      <c r="C1895" s="7" t="s">
        <v>9</v>
      </c>
      <c r="D1895" s="7">
        <v>25</v>
      </c>
      <c r="E1895" s="7">
        <v>2</v>
      </c>
      <c r="F1895" s="21">
        <v>22493.66</v>
      </c>
      <c r="G1895" s="7" t="s">
        <v>10</v>
      </c>
      <c r="H1895" s="7" t="s">
        <v>15</v>
      </c>
      <c r="I1895" s="7" t="s">
        <v>22</v>
      </c>
      <c r="J1895">
        <f t="shared" si="60"/>
        <v>1983</v>
      </c>
      <c r="K1895" s="7"/>
      <c r="L1895" s="7"/>
      <c r="M1895" s="7"/>
      <c r="O1895" s="18" t="str">
        <f>_xlfn.CONCAT(Table1[[#This Row],[date]]," ", Table1[[#This Row],[month]]," ",Table1[[#This Row],[year]])</f>
        <v>25 Jul 2003</v>
      </c>
      <c r="P1895">
        <f t="shared" si="61"/>
        <v>19</v>
      </c>
    </row>
    <row r="1896" spans="1:16" x14ac:dyDescent="0.3">
      <c r="A1896" s="9" t="s">
        <v>1926</v>
      </c>
      <c r="B1896" s="7">
        <v>1970</v>
      </c>
      <c r="C1896" s="7" t="s">
        <v>14</v>
      </c>
      <c r="D1896" s="7">
        <v>9</v>
      </c>
      <c r="E1896" s="7">
        <v>0</v>
      </c>
      <c r="F1896" s="21">
        <v>23045.57</v>
      </c>
      <c r="G1896" s="7" t="s">
        <v>10</v>
      </c>
      <c r="H1896" s="7" t="s">
        <v>10</v>
      </c>
      <c r="I1896" s="7" t="s">
        <v>246</v>
      </c>
      <c r="J1896">
        <f t="shared" si="60"/>
        <v>1983</v>
      </c>
      <c r="K1896" s="7"/>
      <c r="L1896" s="7"/>
      <c r="M1896" s="7"/>
      <c r="O1896" s="18" t="str">
        <f>_xlfn.CONCAT(Table1[[#This Row],[date]]," ", Table1[[#This Row],[month]]," ",Table1[[#This Row],[year]])</f>
        <v>9 Nov 1970</v>
      </c>
      <c r="P1896">
        <f t="shared" si="61"/>
        <v>52</v>
      </c>
    </row>
    <row r="1897" spans="1:16" x14ac:dyDescent="0.3">
      <c r="A1897" s="9" t="s">
        <v>1927</v>
      </c>
      <c r="B1897" s="7">
        <v>1975</v>
      </c>
      <c r="C1897" s="7" t="s">
        <v>19</v>
      </c>
      <c r="D1897" s="7">
        <v>9</v>
      </c>
      <c r="E1897" s="7">
        <v>0</v>
      </c>
      <c r="F1897" s="21">
        <v>23065.42</v>
      </c>
      <c r="G1897" s="7" t="s">
        <v>10</v>
      </c>
      <c r="H1897" s="7" t="s">
        <v>10</v>
      </c>
      <c r="I1897" s="7" t="s">
        <v>12</v>
      </c>
      <c r="J1897">
        <f t="shared" si="60"/>
        <v>1983</v>
      </c>
      <c r="K1897" s="7"/>
      <c r="L1897" s="7"/>
      <c r="M1897" s="7"/>
      <c r="O1897" s="18" t="str">
        <f>_xlfn.CONCAT(Table1[[#This Row],[date]]," ", Table1[[#This Row],[month]]," ",Table1[[#This Row],[year]])</f>
        <v>9 Sep 1975</v>
      </c>
      <c r="P1897">
        <f t="shared" si="61"/>
        <v>47</v>
      </c>
    </row>
    <row r="1898" spans="1:16" x14ac:dyDescent="0.3">
      <c r="A1898" s="9" t="s">
        <v>1928</v>
      </c>
      <c r="B1898" s="7">
        <v>2003</v>
      </c>
      <c r="C1898" s="7" t="s">
        <v>29</v>
      </c>
      <c r="D1898" s="7">
        <v>14</v>
      </c>
      <c r="E1898" s="7">
        <v>0</v>
      </c>
      <c r="F1898" s="21">
        <v>23082.959999999999</v>
      </c>
      <c r="G1898" s="7" t="s">
        <v>10</v>
      </c>
      <c r="H1898" s="7" t="s">
        <v>10</v>
      </c>
      <c r="I1898" s="7" t="s">
        <v>41</v>
      </c>
      <c r="J1898">
        <f t="shared" si="60"/>
        <v>1983</v>
      </c>
      <c r="K1898" s="7"/>
      <c r="L1898" s="7"/>
      <c r="M1898" s="7"/>
      <c r="O1898" s="18" t="str">
        <f>_xlfn.CONCAT(Table1[[#This Row],[date]]," ", Table1[[#This Row],[month]]," ",Table1[[#This Row],[year]])</f>
        <v>14 Dec 2003</v>
      </c>
      <c r="P1898">
        <f t="shared" si="61"/>
        <v>19</v>
      </c>
    </row>
    <row r="1899" spans="1:16" x14ac:dyDescent="0.3">
      <c r="A1899" s="9" t="s">
        <v>1929</v>
      </c>
      <c r="B1899" s="7">
        <v>1997</v>
      </c>
      <c r="C1899" s="7" t="s">
        <v>34</v>
      </c>
      <c r="D1899" s="7">
        <v>7</v>
      </c>
      <c r="E1899" s="7">
        <v>2</v>
      </c>
      <c r="F1899" s="21">
        <v>23241.47</v>
      </c>
      <c r="G1899" s="7" t="s">
        <v>10</v>
      </c>
      <c r="H1899" s="7" t="s">
        <v>11</v>
      </c>
      <c r="I1899" s="7" t="s">
        <v>169</v>
      </c>
      <c r="J1899">
        <f t="shared" si="60"/>
        <v>1983</v>
      </c>
      <c r="K1899" s="7"/>
      <c r="L1899" s="7"/>
      <c r="M1899" s="7"/>
      <c r="O1899" s="18" t="str">
        <f>_xlfn.CONCAT(Table1[[#This Row],[date]]," ", Table1[[#This Row],[month]]," ",Table1[[#This Row],[year]])</f>
        <v>7 Aug 1997</v>
      </c>
      <c r="P1899">
        <f t="shared" si="61"/>
        <v>25</v>
      </c>
    </row>
    <row r="1900" spans="1:16" x14ac:dyDescent="0.3">
      <c r="A1900" s="9" t="s">
        <v>1930</v>
      </c>
      <c r="B1900" s="7">
        <v>1969</v>
      </c>
      <c r="C1900" s="7" t="s">
        <v>14</v>
      </c>
      <c r="D1900" s="7">
        <v>14</v>
      </c>
      <c r="E1900" s="7">
        <v>1</v>
      </c>
      <c r="F1900" s="21">
        <v>23244.79</v>
      </c>
      <c r="G1900" s="7" t="s">
        <v>10</v>
      </c>
      <c r="H1900" s="7" t="s">
        <v>11</v>
      </c>
      <c r="I1900" s="7" t="s">
        <v>12</v>
      </c>
      <c r="J1900">
        <f t="shared" si="60"/>
        <v>1983</v>
      </c>
      <c r="K1900" s="7"/>
      <c r="L1900" s="7"/>
      <c r="M1900" s="7"/>
      <c r="O1900" s="18" t="str">
        <f>_xlfn.CONCAT(Table1[[#This Row],[date]]," ", Table1[[#This Row],[month]]," ",Table1[[#This Row],[year]])</f>
        <v>14 Nov 1969</v>
      </c>
      <c r="P1900">
        <f t="shared" si="61"/>
        <v>53</v>
      </c>
    </row>
    <row r="1901" spans="1:16" x14ac:dyDescent="0.3">
      <c r="A1901" s="9" t="s">
        <v>1931</v>
      </c>
      <c r="B1901" s="7">
        <v>1994</v>
      </c>
      <c r="C1901" s="7" t="s">
        <v>36</v>
      </c>
      <c r="D1901" s="7">
        <v>3</v>
      </c>
      <c r="E1901" s="7">
        <v>1</v>
      </c>
      <c r="F1901" s="21">
        <v>23288.93</v>
      </c>
      <c r="G1901" s="7" t="s">
        <v>10</v>
      </c>
      <c r="H1901" s="7" t="s">
        <v>11</v>
      </c>
      <c r="I1901" s="7" t="s">
        <v>246</v>
      </c>
      <c r="J1901">
        <f t="shared" si="60"/>
        <v>1983</v>
      </c>
      <c r="K1901" s="7"/>
      <c r="L1901" s="7"/>
      <c r="M1901" s="7"/>
      <c r="O1901" s="18" t="str">
        <f>_xlfn.CONCAT(Table1[[#This Row],[date]]," ", Table1[[#This Row],[month]]," ",Table1[[#This Row],[year]])</f>
        <v>3 Oct 1994</v>
      </c>
      <c r="P1901">
        <f t="shared" si="61"/>
        <v>28</v>
      </c>
    </row>
    <row r="1902" spans="1:16" x14ac:dyDescent="0.3">
      <c r="A1902" s="9" t="s">
        <v>1932</v>
      </c>
      <c r="B1902" s="7">
        <v>1973</v>
      </c>
      <c r="C1902" s="7" t="s">
        <v>36</v>
      </c>
      <c r="D1902" s="7">
        <v>22</v>
      </c>
      <c r="E1902" s="7">
        <v>2</v>
      </c>
      <c r="F1902" s="21">
        <v>23306.55</v>
      </c>
      <c r="G1902" s="7" t="s">
        <v>10</v>
      </c>
      <c r="H1902" s="7" t="s">
        <v>10</v>
      </c>
      <c r="I1902" s="7" t="s">
        <v>41</v>
      </c>
      <c r="J1902">
        <f t="shared" si="60"/>
        <v>1983</v>
      </c>
      <c r="K1902" s="7"/>
      <c r="L1902" s="7"/>
      <c r="M1902" s="7"/>
      <c r="O1902" s="18" t="str">
        <f>_xlfn.CONCAT(Table1[[#This Row],[date]]," ", Table1[[#This Row],[month]]," ",Table1[[#This Row],[year]])</f>
        <v>22 Oct 1973</v>
      </c>
      <c r="P1902">
        <f t="shared" si="61"/>
        <v>49</v>
      </c>
    </row>
    <row r="1903" spans="1:16" x14ac:dyDescent="0.3">
      <c r="A1903" s="9" t="s">
        <v>1933</v>
      </c>
      <c r="B1903" s="7">
        <v>1975</v>
      </c>
      <c r="C1903" s="7" t="s">
        <v>14</v>
      </c>
      <c r="D1903" s="7">
        <v>13</v>
      </c>
      <c r="E1903" s="7">
        <v>1</v>
      </c>
      <c r="F1903" s="21">
        <v>23401.31</v>
      </c>
      <c r="G1903" s="7" t="s">
        <v>10</v>
      </c>
      <c r="H1903" s="7" t="s">
        <v>11</v>
      </c>
      <c r="I1903" s="7" t="s">
        <v>246</v>
      </c>
      <c r="J1903">
        <f t="shared" si="60"/>
        <v>1983</v>
      </c>
      <c r="K1903" s="7"/>
      <c r="L1903" s="7"/>
      <c r="M1903" s="7"/>
      <c r="O1903" s="18" t="str">
        <f>_xlfn.CONCAT(Table1[[#This Row],[date]]," ", Table1[[#This Row],[month]]," ",Table1[[#This Row],[year]])</f>
        <v>13 Nov 1975</v>
      </c>
      <c r="P1903">
        <f t="shared" si="61"/>
        <v>47</v>
      </c>
    </row>
    <row r="1904" spans="1:16" x14ac:dyDescent="0.3">
      <c r="A1904" s="9" t="s">
        <v>1934</v>
      </c>
      <c r="B1904" s="7">
        <v>1983</v>
      </c>
      <c r="C1904" s="7" t="s">
        <v>34</v>
      </c>
      <c r="D1904" s="7">
        <v>26</v>
      </c>
      <c r="E1904" s="7">
        <v>2</v>
      </c>
      <c r="F1904" s="21">
        <v>23563.02</v>
      </c>
      <c r="G1904" s="7" t="s">
        <v>10</v>
      </c>
      <c r="H1904" s="7" t="s">
        <v>10</v>
      </c>
      <c r="I1904" s="7" t="s">
        <v>12</v>
      </c>
      <c r="J1904">
        <f t="shared" si="60"/>
        <v>1983</v>
      </c>
      <c r="K1904" s="7"/>
      <c r="L1904" s="7"/>
      <c r="M1904" s="7"/>
      <c r="O1904" s="18" t="str">
        <f>_xlfn.CONCAT(Table1[[#This Row],[date]]," ", Table1[[#This Row],[month]]," ",Table1[[#This Row],[year]])</f>
        <v>26 Aug 1983</v>
      </c>
      <c r="P1904">
        <f t="shared" si="61"/>
        <v>39</v>
      </c>
    </row>
    <row r="1905" spans="1:16" x14ac:dyDescent="0.3">
      <c r="A1905" s="9" t="s">
        <v>1935</v>
      </c>
      <c r="B1905" s="7">
        <v>1974</v>
      </c>
      <c r="C1905" s="7" t="s">
        <v>17</v>
      </c>
      <c r="D1905" s="7">
        <v>2</v>
      </c>
      <c r="E1905" s="7">
        <v>1</v>
      </c>
      <c r="F1905" s="21">
        <v>23568.27</v>
      </c>
      <c r="G1905" s="7" t="s">
        <v>10</v>
      </c>
      <c r="H1905" s="7" t="s">
        <v>10</v>
      </c>
      <c r="I1905" s="7" t="s">
        <v>41</v>
      </c>
      <c r="J1905">
        <f t="shared" si="60"/>
        <v>1983</v>
      </c>
      <c r="K1905" s="7"/>
      <c r="L1905" s="7"/>
      <c r="M1905" s="7"/>
      <c r="O1905" s="18" t="str">
        <f>_xlfn.CONCAT(Table1[[#This Row],[date]]," ", Table1[[#This Row],[month]]," ",Table1[[#This Row],[year]])</f>
        <v>2 Jun 1974</v>
      </c>
      <c r="P1905">
        <f t="shared" si="61"/>
        <v>49</v>
      </c>
    </row>
    <row r="1906" spans="1:16" x14ac:dyDescent="0.3">
      <c r="A1906" s="9" t="s">
        <v>1936</v>
      </c>
      <c r="B1906" s="7">
        <v>1973</v>
      </c>
      <c r="C1906" s="7" t="s">
        <v>17</v>
      </c>
      <c r="D1906" s="7">
        <v>27</v>
      </c>
      <c r="E1906" s="7">
        <v>2</v>
      </c>
      <c r="F1906" s="21">
        <v>23807.24</v>
      </c>
      <c r="G1906" s="7" t="s">
        <v>10</v>
      </c>
      <c r="H1906" s="7" t="s">
        <v>11</v>
      </c>
      <c r="I1906" s="7" t="s">
        <v>22</v>
      </c>
      <c r="J1906">
        <f t="shared" si="60"/>
        <v>1983</v>
      </c>
      <c r="K1906" s="7"/>
      <c r="L1906" s="7"/>
      <c r="M1906" s="7"/>
      <c r="O1906" s="18" t="str">
        <f>_xlfn.CONCAT(Table1[[#This Row],[date]]," ", Table1[[#This Row],[month]]," ",Table1[[#This Row],[year]])</f>
        <v>27 Jun 1973</v>
      </c>
      <c r="P1906">
        <f t="shared" si="61"/>
        <v>49</v>
      </c>
    </row>
    <row r="1907" spans="1:16" x14ac:dyDescent="0.3">
      <c r="A1907" s="9" t="s">
        <v>1937</v>
      </c>
      <c r="B1907" s="7">
        <v>1970</v>
      </c>
      <c r="C1907" s="7" t="s">
        <v>34</v>
      </c>
      <c r="D1907" s="7">
        <v>8</v>
      </c>
      <c r="E1907" s="7">
        <v>1</v>
      </c>
      <c r="F1907" s="21">
        <v>23887.66</v>
      </c>
      <c r="G1907" s="7" t="s">
        <v>10</v>
      </c>
      <c r="H1907" s="7" t="s">
        <v>11</v>
      </c>
      <c r="I1907" s="7" t="s">
        <v>22</v>
      </c>
      <c r="J1907">
        <f t="shared" si="60"/>
        <v>1983</v>
      </c>
      <c r="K1907" s="7"/>
      <c r="L1907" s="7"/>
      <c r="M1907" s="7"/>
      <c r="O1907" s="18" t="str">
        <f>_xlfn.CONCAT(Table1[[#This Row],[date]]," ", Table1[[#This Row],[month]]," ",Table1[[#This Row],[year]])</f>
        <v>8 Aug 1970</v>
      </c>
      <c r="P1907">
        <f t="shared" si="61"/>
        <v>52</v>
      </c>
    </row>
    <row r="1908" spans="1:16" x14ac:dyDescent="0.3">
      <c r="A1908" s="9" t="s">
        <v>1938</v>
      </c>
      <c r="B1908" s="7">
        <v>1971</v>
      </c>
      <c r="C1908" s="7" t="s">
        <v>9</v>
      </c>
      <c r="D1908" s="7">
        <v>10</v>
      </c>
      <c r="E1908" s="7">
        <v>2</v>
      </c>
      <c r="F1908" s="21">
        <v>23967.38</v>
      </c>
      <c r="G1908" s="7" t="s">
        <v>10</v>
      </c>
      <c r="H1908" s="7" t="s">
        <v>10</v>
      </c>
      <c r="I1908" s="7" t="s">
        <v>22</v>
      </c>
      <c r="J1908">
        <f t="shared" si="60"/>
        <v>1983</v>
      </c>
      <c r="K1908" s="7"/>
      <c r="L1908" s="7"/>
      <c r="M1908" s="7"/>
      <c r="O1908" s="18" t="str">
        <f>_xlfn.CONCAT(Table1[[#This Row],[date]]," ", Table1[[#This Row],[month]]," ",Table1[[#This Row],[year]])</f>
        <v>10 Jul 1971</v>
      </c>
      <c r="P1908">
        <f t="shared" si="61"/>
        <v>51</v>
      </c>
    </row>
    <row r="1909" spans="1:16" x14ac:dyDescent="0.3">
      <c r="A1909" s="9" t="s">
        <v>1939</v>
      </c>
      <c r="B1909" s="7">
        <v>2003</v>
      </c>
      <c r="C1909" s="7" t="s">
        <v>29</v>
      </c>
      <c r="D1909" s="7">
        <v>30</v>
      </c>
      <c r="E1909" s="7">
        <v>2</v>
      </c>
      <c r="F1909" s="21">
        <v>24059.68</v>
      </c>
      <c r="G1909" s="7" t="s">
        <v>10</v>
      </c>
      <c r="H1909" s="7" t="s">
        <v>10</v>
      </c>
      <c r="I1909" s="7" t="s">
        <v>22</v>
      </c>
      <c r="J1909">
        <f t="shared" si="60"/>
        <v>1983</v>
      </c>
      <c r="K1909" s="7"/>
      <c r="L1909" s="7"/>
      <c r="M1909" s="7"/>
      <c r="O1909" s="18" t="str">
        <f>_xlfn.CONCAT(Table1[[#This Row],[date]]," ", Table1[[#This Row],[month]]," ",Table1[[#This Row],[year]])</f>
        <v>30 Dec 2003</v>
      </c>
      <c r="P1909">
        <f t="shared" si="61"/>
        <v>19</v>
      </c>
    </row>
    <row r="1910" spans="1:16" x14ac:dyDescent="0.3">
      <c r="A1910" s="9" t="s">
        <v>1940</v>
      </c>
      <c r="B1910" s="7">
        <v>1973</v>
      </c>
      <c r="C1910" s="7" t="s">
        <v>17</v>
      </c>
      <c r="D1910" s="7">
        <v>13</v>
      </c>
      <c r="E1910" s="7">
        <v>3</v>
      </c>
      <c r="F1910" s="21">
        <v>24106.91</v>
      </c>
      <c r="G1910" s="7" t="s">
        <v>10</v>
      </c>
      <c r="H1910" s="7" t="s">
        <v>10</v>
      </c>
      <c r="I1910" s="7" t="s">
        <v>246</v>
      </c>
      <c r="J1910">
        <f t="shared" si="60"/>
        <v>1983</v>
      </c>
      <c r="K1910" s="7"/>
      <c r="L1910" s="7"/>
      <c r="M1910" s="7"/>
      <c r="O1910" s="18" t="str">
        <f>_xlfn.CONCAT(Table1[[#This Row],[date]]," ", Table1[[#This Row],[month]]," ",Table1[[#This Row],[year]])</f>
        <v>13 Jun 1973</v>
      </c>
      <c r="P1910">
        <f t="shared" si="61"/>
        <v>49</v>
      </c>
    </row>
    <row r="1911" spans="1:16" x14ac:dyDescent="0.3">
      <c r="A1911" s="9" t="s">
        <v>1941</v>
      </c>
      <c r="B1911" s="7">
        <v>1974</v>
      </c>
      <c r="C1911" s="7" t="s">
        <v>19</v>
      </c>
      <c r="D1911" s="7">
        <v>10</v>
      </c>
      <c r="E1911" s="7">
        <v>3</v>
      </c>
      <c r="F1911" s="21">
        <v>24180.93</v>
      </c>
      <c r="G1911" s="7" t="s">
        <v>10</v>
      </c>
      <c r="H1911" s="7" t="s">
        <v>15</v>
      </c>
      <c r="I1911" s="7" t="s">
        <v>12</v>
      </c>
      <c r="J1911">
        <f t="shared" si="60"/>
        <v>1983</v>
      </c>
      <c r="K1911" s="7"/>
      <c r="L1911" s="7"/>
      <c r="M1911" s="7"/>
      <c r="O1911" s="18" t="str">
        <f>_xlfn.CONCAT(Table1[[#This Row],[date]]," ", Table1[[#This Row],[month]]," ",Table1[[#This Row],[year]])</f>
        <v>10 Sep 1974</v>
      </c>
      <c r="P1911">
        <f t="shared" si="61"/>
        <v>48</v>
      </c>
    </row>
    <row r="1912" spans="1:16" x14ac:dyDescent="0.3">
      <c r="A1912" s="9" t="s">
        <v>1942</v>
      </c>
      <c r="B1912" s="7">
        <v>1964</v>
      </c>
      <c r="C1912" s="7" t="s">
        <v>29</v>
      </c>
      <c r="D1912" s="7">
        <v>16</v>
      </c>
      <c r="E1912" s="7">
        <v>0</v>
      </c>
      <c r="F1912" s="21">
        <v>24227.34</v>
      </c>
      <c r="G1912" s="7" t="s">
        <v>10</v>
      </c>
      <c r="H1912" s="7" t="s">
        <v>15</v>
      </c>
      <c r="I1912" s="7" t="s">
        <v>12</v>
      </c>
      <c r="J1912">
        <f t="shared" si="60"/>
        <v>1983</v>
      </c>
      <c r="K1912" s="7"/>
      <c r="L1912" s="7"/>
      <c r="M1912" s="7"/>
      <c r="O1912" s="18" t="str">
        <f>_xlfn.CONCAT(Table1[[#This Row],[date]]," ", Table1[[#This Row],[month]]," ",Table1[[#This Row],[year]])</f>
        <v>16 Dec 1964</v>
      </c>
      <c r="P1912">
        <f t="shared" si="61"/>
        <v>58</v>
      </c>
    </row>
    <row r="1913" spans="1:16" x14ac:dyDescent="0.3">
      <c r="A1913" s="9" t="s">
        <v>1943</v>
      </c>
      <c r="B1913" s="7">
        <v>2004</v>
      </c>
      <c r="C1913" s="7" t="s">
        <v>34</v>
      </c>
      <c r="D1913" s="7">
        <v>3</v>
      </c>
      <c r="E1913" s="7">
        <v>0</v>
      </c>
      <c r="F1913" s="21">
        <v>24294.02</v>
      </c>
      <c r="G1913" s="7" t="s">
        <v>10</v>
      </c>
      <c r="H1913" s="7" t="s">
        <v>15</v>
      </c>
      <c r="I1913" s="7" t="s">
        <v>41</v>
      </c>
      <c r="J1913">
        <f t="shared" si="60"/>
        <v>1983</v>
      </c>
      <c r="K1913" s="7"/>
      <c r="L1913" s="7"/>
      <c r="M1913" s="7"/>
      <c r="O1913" s="18" t="str">
        <f>_xlfn.CONCAT(Table1[[#This Row],[date]]," ", Table1[[#This Row],[month]]," ",Table1[[#This Row],[year]])</f>
        <v>3 Aug 2004</v>
      </c>
      <c r="P1913">
        <f t="shared" si="61"/>
        <v>18</v>
      </c>
    </row>
    <row r="1914" spans="1:16" x14ac:dyDescent="0.3">
      <c r="A1914" s="9" t="s">
        <v>1944</v>
      </c>
      <c r="B1914" s="7">
        <v>1999</v>
      </c>
      <c r="C1914" s="7" t="s">
        <v>36</v>
      </c>
      <c r="D1914" s="7">
        <v>7</v>
      </c>
      <c r="E1914" s="7">
        <v>0</v>
      </c>
      <c r="F1914" s="21">
        <v>24387.74</v>
      </c>
      <c r="G1914" s="7" t="s">
        <v>10</v>
      </c>
      <c r="H1914" s="7" t="s">
        <v>15</v>
      </c>
      <c r="I1914" s="7" t="s">
        <v>41</v>
      </c>
      <c r="J1914">
        <f t="shared" si="60"/>
        <v>1983</v>
      </c>
      <c r="K1914" s="7"/>
      <c r="L1914" s="7"/>
      <c r="M1914" s="7"/>
      <c r="O1914" s="18" t="str">
        <f>_xlfn.CONCAT(Table1[[#This Row],[date]]," ", Table1[[#This Row],[month]]," ",Table1[[#This Row],[year]])</f>
        <v>7 Oct 1999</v>
      </c>
      <c r="P1914">
        <f t="shared" si="61"/>
        <v>23</v>
      </c>
    </row>
    <row r="1915" spans="1:16" x14ac:dyDescent="0.3">
      <c r="A1915" s="9" t="s">
        <v>1945</v>
      </c>
      <c r="B1915" s="7">
        <v>1970</v>
      </c>
      <c r="C1915" s="7" t="s">
        <v>14</v>
      </c>
      <c r="D1915" s="7">
        <v>30</v>
      </c>
      <c r="E1915" s="7">
        <v>0</v>
      </c>
      <c r="F1915" s="21">
        <v>24393.62</v>
      </c>
      <c r="G1915" s="7" t="s">
        <v>10</v>
      </c>
      <c r="H1915" s="7" t="s">
        <v>11</v>
      </c>
      <c r="I1915" s="7" t="s">
        <v>22</v>
      </c>
      <c r="J1915">
        <f t="shared" si="60"/>
        <v>1983</v>
      </c>
      <c r="K1915" s="7"/>
      <c r="L1915" s="7"/>
      <c r="M1915" s="7"/>
      <c r="O1915" s="18" t="str">
        <f>_xlfn.CONCAT(Table1[[#This Row],[date]]," ", Table1[[#This Row],[month]]," ",Table1[[#This Row],[year]])</f>
        <v>30 Nov 1970</v>
      </c>
      <c r="P1915">
        <f t="shared" si="61"/>
        <v>52</v>
      </c>
    </row>
    <row r="1916" spans="1:16" x14ac:dyDescent="0.3">
      <c r="A1916" s="9" t="s">
        <v>1946</v>
      </c>
      <c r="B1916" s="7">
        <v>1968</v>
      </c>
      <c r="C1916" s="7" t="s">
        <v>9</v>
      </c>
      <c r="D1916" s="7">
        <v>6</v>
      </c>
      <c r="E1916" s="7">
        <v>0</v>
      </c>
      <c r="F1916" s="21">
        <v>24476.48</v>
      </c>
      <c r="G1916" s="7" t="s">
        <v>10</v>
      </c>
      <c r="H1916" s="7" t="s">
        <v>10</v>
      </c>
      <c r="I1916" s="7" t="s">
        <v>22</v>
      </c>
      <c r="J1916">
        <f t="shared" si="60"/>
        <v>1983</v>
      </c>
      <c r="K1916" s="7"/>
      <c r="L1916" s="7"/>
      <c r="M1916" s="7"/>
      <c r="O1916" s="18" t="str">
        <f>_xlfn.CONCAT(Table1[[#This Row],[date]]," ", Table1[[#This Row],[month]]," ",Table1[[#This Row],[year]])</f>
        <v>6 Jul 1968</v>
      </c>
      <c r="P1916">
        <f t="shared" si="61"/>
        <v>54</v>
      </c>
    </row>
    <row r="1917" spans="1:16" x14ac:dyDescent="0.3">
      <c r="A1917" s="9" t="s">
        <v>1947</v>
      </c>
      <c r="B1917" s="7">
        <v>1961</v>
      </c>
      <c r="C1917" s="7" t="s">
        <v>36</v>
      </c>
      <c r="D1917" s="7">
        <v>21</v>
      </c>
      <c r="E1917" s="7">
        <v>0</v>
      </c>
      <c r="F1917" s="21">
        <v>24513.09</v>
      </c>
      <c r="G1917" s="7" t="s">
        <v>10</v>
      </c>
      <c r="H1917" s="7" t="s">
        <v>10</v>
      </c>
      <c r="I1917" s="7" t="s">
        <v>12</v>
      </c>
      <c r="J1917">
        <f t="shared" si="60"/>
        <v>1983</v>
      </c>
      <c r="K1917" s="7"/>
      <c r="L1917" s="7"/>
      <c r="M1917" s="7"/>
      <c r="O1917" s="18" t="str">
        <f>_xlfn.CONCAT(Table1[[#This Row],[date]]," ", Table1[[#This Row],[month]]," ",Table1[[#This Row],[year]])</f>
        <v>21 Oct 1961</v>
      </c>
      <c r="P1917">
        <f t="shared" si="61"/>
        <v>61</v>
      </c>
    </row>
    <row r="1918" spans="1:16" x14ac:dyDescent="0.3">
      <c r="A1918" s="9" t="s">
        <v>1948</v>
      </c>
      <c r="B1918" s="7">
        <v>1972</v>
      </c>
      <c r="C1918" s="7" t="s">
        <v>19</v>
      </c>
      <c r="D1918" s="7">
        <v>14</v>
      </c>
      <c r="E1918" s="7">
        <v>1</v>
      </c>
      <c r="F1918" s="21">
        <v>24520.26</v>
      </c>
      <c r="G1918" s="7" t="s">
        <v>10</v>
      </c>
      <c r="H1918" s="7" t="s">
        <v>11</v>
      </c>
      <c r="I1918" s="7" t="s">
        <v>41</v>
      </c>
      <c r="J1918">
        <f t="shared" si="60"/>
        <v>1983</v>
      </c>
      <c r="K1918" s="7"/>
      <c r="L1918" s="7"/>
      <c r="M1918" s="7"/>
      <c r="O1918" s="18" t="str">
        <f>_xlfn.CONCAT(Table1[[#This Row],[date]]," ", Table1[[#This Row],[month]]," ",Table1[[#This Row],[year]])</f>
        <v>14 Sep 1972</v>
      </c>
      <c r="P1918">
        <f t="shared" si="61"/>
        <v>50</v>
      </c>
    </row>
    <row r="1919" spans="1:16" x14ac:dyDescent="0.3">
      <c r="A1919" s="9" t="s">
        <v>1949</v>
      </c>
      <c r="B1919" s="7">
        <v>1975</v>
      </c>
      <c r="C1919" s="7" t="s">
        <v>17</v>
      </c>
      <c r="D1919" s="7">
        <v>13</v>
      </c>
      <c r="E1919" s="7">
        <v>2</v>
      </c>
      <c r="F1919" s="21">
        <v>24535.7</v>
      </c>
      <c r="G1919" s="7" t="s">
        <v>10</v>
      </c>
      <c r="H1919" s="7" t="s">
        <v>10</v>
      </c>
      <c r="I1919" s="7" t="s">
        <v>22</v>
      </c>
      <c r="J1919">
        <f t="shared" si="60"/>
        <v>1983</v>
      </c>
      <c r="K1919" s="7"/>
      <c r="L1919" s="7"/>
      <c r="M1919" s="7"/>
      <c r="O1919" s="18" t="str">
        <f>_xlfn.CONCAT(Table1[[#This Row],[date]]," ", Table1[[#This Row],[month]]," ",Table1[[#This Row],[year]])</f>
        <v>13 Jun 1975</v>
      </c>
      <c r="P1919">
        <f t="shared" si="61"/>
        <v>47</v>
      </c>
    </row>
    <row r="1920" spans="1:16" x14ac:dyDescent="0.3">
      <c r="A1920" s="9" t="s">
        <v>1950</v>
      </c>
      <c r="B1920" s="7">
        <v>1976</v>
      </c>
      <c r="C1920" s="7" t="s">
        <v>36</v>
      </c>
      <c r="D1920" s="7">
        <v>12</v>
      </c>
      <c r="E1920" s="7">
        <v>0</v>
      </c>
      <c r="F1920" s="21">
        <v>24603.05</v>
      </c>
      <c r="G1920" s="7" t="s">
        <v>10</v>
      </c>
      <c r="H1920" s="7" t="s">
        <v>10</v>
      </c>
      <c r="I1920" s="7" t="s">
        <v>41</v>
      </c>
      <c r="J1920">
        <f t="shared" si="60"/>
        <v>1983</v>
      </c>
      <c r="K1920" s="7"/>
      <c r="L1920" s="7"/>
      <c r="M1920" s="7"/>
      <c r="O1920" s="18" t="str">
        <f>_xlfn.CONCAT(Table1[[#This Row],[date]]," ", Table1[[#This Row],[month]]," ",Table1[[#This Row],[year]])</f>
        <v>12 Oct 1976</v>
      </c>
      <c r="P1920">
        <f t="shared" si="61"/>
        <v>46</v>
      </c>
    </row>
    <row r="1921" spans="1:16" x14ac:dyDescent="0.3">
      <c r="A1921" s="9" t="s">
        <v>1951</v>
      </c>
      <c r="B1921" s="7">
        <v>1970</v>
      </c>
      <c r="C1921" s="7" t="s">
        <v>17</v>
      </c>
      <c r="D1921" s="7">
        <v>12</v>
      </c>
      <c r="E1921" s="7">
        <v>2</v>
      </c>
      <c r="F1921" s="21">
        <v>24667.42</v>
      </c>
      <c r="G1921" s="7" t="s">
        <v>10</v>
      </c>
      <c r="H1921" s="7" t="s">
        <v>11</v>
      </c>
      <c r="I1921" s="7" t="s">
        <v>12</v>
      </c>
      <c r="J1921">
        <f t="shared" si="60"/>
        <v>1983</v>
      </c>
      <c r="K1921" s="7"/>
      <c r="L1921" s="7"/>
      <c r="M1921" s="7"/>
      <c r="O1921" s="18" t="str">
        <f>_xlfn.CONCAT(Table1[[#This Row],[date]]," ", Table1[[#This Row],[month]]," ",Table1[[#This Row],[year]])</f>
        <v>12 Jun 1970</v>
      </c>
      <c r="P1921">
        <f t="shared" si="61"/>
        <v>52</v>
      </c>
    </row>
    <row r="1922" spans="1:16" x14ac:dyDescent="0.3">
      <c r="A1922" s="9" t="s">
        <v>1952</v>
      </c>
      <c r="B1922" s="7">
        <v>1996</v>
      </c>
      <c r="C1922" s="7" t="s">
        <v>34</v>
      </c>
      <c r="D1922" s="7">
        <v>28</v>
      </c>
      <c r="E1922" s="7">
        <v>4</v>
      </c>
      <c r="F1922" s="21">
        <v>24671.66</v>
      </c>
      <c r="G1922" s="7" t="s">
        <v>10</v>
      </c>
      <c r="H1922" s="7" t="s">
        <v>15</v>
      </c>
      <c r="I1922" s="7" t="s">
        <v>246</v>
      </c>
      <c r="J1922">
        <f t="shared" ref="J1922:J1985" si="62">ROUND(AVERAGE(B:B),0)</f>
        <v>1983</v>
      </c>
      <c r="K1922" s="7"/>
      <c r="L1922" s="7"/>
      <c r="M1922" s="7"/>
      <c r="O1922" s="18" t="str">
        <f>_xlfn.CONCAT(Table1[[#This Row],[date]]," ", Table1[[#This Row],[month]]," ",Table1[[#This Row],[year]])</f>
        <v>28 Aug 1996</v>
      </c>
      <c r="P1922">
        <f t="shared" si="61"/>
        <v>26</v>
      </c>
    </row>
    <row r="1923" spans="1:16" x14ac:dyDescent="0.3">
      <c r="A1923" s="9" t="s">
        <v>1953</v>
      </c>
      <c r="B1923" s="7">
        <v>1992</v>
      </c>
      <c r="C1923" s="7" t="s">
        <v>36</v>
      </c>
      <c r="D1923" s="7">
        <v>11</v>
      </c>
      <c r="E1923" s="7">
        <v>0</v>
      </c>
      <c r="F1923" s="21">
        <v>24795.040000000001</v>
      </c>
      <c r="G1923" s="7" t="s">
        <v>10</v>
      </c>
      <c r="H1923" s="7" t="s">
        <v>11</v>
      </c>
      <c r="I1923" s="7" t="s">
        <v>41</v>
      </c>
      <c r="J1923">
        <f t="shared" si="62"/>
        <v>1983</v>
      </c>
      <c r="K1923" s="7"/>
      <c r="L1923" s="7"/>
      <c r="M1923" s="7"/>
      <c r="O1923" s="18" t="str">
        <f>_xlfn.CONCAT(Table1[[#This Row],[date]]," ", Table1[[#This Row],[month]]," ",Table1[[#This Row],[year]])</f>
        <v>11 Oct 1992</v>
      </c>
      <c r="P1923">
        <f t="shared" ref="P1923:P1986" si="63">DATEDIF(O1923,"8-6-2023","y")</f>
        <v>30</v>
      </c>
    </row>
    <row r="1924" spans="1:16" x14ac:dyDescent="0.3">
      <c r="A1924" s="9" t="s">
        <v>1954</v>
      </c>
      <c r="B1924" s="7">
        <v>1994</v>
      </c>
      <c r="C1924" s="7" t="s">
        <v>19</v>
      </c>
      <c r="D1924" s="7">
        <v>9</v>
      </c>
      <c r="E1924" s="7">
        <v>0</v>
      </c>
      <c r="F1924" s="21">
        <v>24817.25</v>
      </c>
      <c r="G1924" s="7" t="s">
        <v>10</v>
      </c>
      <c r="H1924" s="7" t="s">
        <v>10</v>
      </c>
      <c r="I1924" s="7" t="s">
        <v>41</v>
      </c>
      <c r="J1924">
        <f t="shared" si="62"/>
        <v>1983</v>
      </c>
      <c r="K1924" s="7"/>
      <c r="L1924" s="7"/>
      <c r="M1924" s="7"/>
      <c r="O1924" s="18" t="str">
        <f>_xlfn.CONCAT(Table1[[#This Row],[date]]," ", Table1[[#This Row],[month]]," ",Table1[[#This Row],[year]])</f>
        <v>9 Sep 1994</v>
      </c>
      <c r="P1924">
        <f t="shared" si="63"/>
        <v>28</v>
      </c>
    </row>
    <row r="1925" spans="1:16" x14ac:dyDescent="0.3">
      <c r="A1925" s="9" t="s">
        <v>1955</v>
      </c>
      <c r="B1925" s="7">
        <v>1995</v>
      </c>
      <c r="C1925" s="7" t="s">
        <v>17</v>
      </c>
      <c r="D1925" s="7">
        <v>10</v>
      </c>
      <c r="E1925" s="7">
        <v>0</v>
      </c>
      <c r="F1925" s="21">
        <v>24863.25</v>
      </c>
      <c r="G1925" s="7" t="s">
        <v>10</v>
      </c>
      <c r="H1925" s="7" t="s">
        <v>11</v>
      </c>
      <c r="I1925" s="7" t="s">
        <v>41</v>
      </c>
      <c r="J1925">
        <f t="shared" si="62"/>
        <v>1983</v>
      </c>
      <c r="K1925" s="7"/>
      <c r="L1925" s="7"/>
      <c r="M1925" s="7"/>
      <c r="O1925" s="18" t="str">
        <f>_xlfn.CONCAT(Table1[[#This Row],[date]]," ", Table1[[#This Row],[month]]," ",Table1[[#This Row],[year]])</f>
        <v>10 Jun 1995</v>
      </c>
      <c r="P1925">
        <f t="shared" si="63"/>
        <v>27</v>
      </c>
    </row>
    <row r="1926" spans="1:16" x14ac:dyDescent="0.3">
      <c r="A1926" s="9" t="s">
        <v>1956</v>
      </c>
      <c r="B1926" s="7">
        <v>1970</v>
      </c>
      <c r="C1926" s="7" t="s">
        <v>14</v>
      </c>
      <c r="D1926" s="7">
        <v>26</v>
      </c>
      <c r="E1926" s="7">
        <v>3</v>
      </c>
      <c r="F1926" s="21">
        <v>24869.84</v>
      </c>
      <c r="G1926" s="7" t="s">
        <v>10</v>
      </c>
      <c r="H1926" s="7" t="s">
        <v>10</v>
      </c>
      <c r="I1926" s="7" t="s">
        <v>167</v>
      </c>
      <c r="J1926">
        <f t="shared" si="62"/>
        <v>1983</v>
      </c>
      <c r="K1926" s="7"/>
      <c r="L1926" s="7"/>
      <c r="M1926" s="7"/>
      <c r="O1926" s="18" t="str">
        <f>_xlfn.CONCAT(Table1[[#This Row],[date]]," ", Table1[[#This Row],[month]]," ",Table1[[#This Row],[year]])</f>
        <v>26 Nov 1970</v>
      </c>
      <c r="P1926">
        <f t="shared" si="63"/>
        <v>52</v>
      </c>
    </row>
    <row r="1927" spans="1:16" x14ac:dyDescent="0.3">
      <c r="A1927" s="9" t="s">
        <v>1957</v>
      </c>
      <c r="B1927" s="7">
        <v>1969</v>
      </c>
      <c r="C1927" s="7" t="s">
        <v>9</v>
      </c>
      <c r="D1927" s="7">
        <v>23</v>
      </c>
      <c r="E1927" s="7">
        <v>3</v>
      </c>
      <c r="F1927" s="21">
        <v>24873.38</v>
      </c>
      <c r="G1927" s="7" t="s">
        <v>10</v>
      </c>
      <c r="H1927" s="7" t="s">
        <v>15</v>
      </c>
      <c r="I1927" s="7" t="s">
        <v>246</v>
      </c>
      <c r="J1927">
        <f t="shared" si="62"/>
        <v>1983</v>
      </c>
      <c r="K1927" s="7"/>
      <c r="L1927" s="7"/>
      <c r="M1927" s="7"/>
      <c r="O1927" s="18" t="str">
        <f>_xlfn.CONCAT(Table1[[#This Row],[date]]," ", Table1[[#This Row],[month]]," ",Table1[[#This Row],[year]])</f>
        <v>23 Jul 1969</v>
      </c>
      <c r="P1927">
        <f t="shared" si="63"/>
        <v>53</v>
      </c>
    </row>
    <row r="1928" spans="1:16" x14ac:dyDescent="0.3">
      <c r="A1928" s="9" t="s">
        <v>1958</v>
      </c>
      <c r="B1928" s="7">
        <v>1987</v>
      </c>
      <c r="C1928" s="7" t="s">
        <v>17</v>
      </c>
      <c r="D1928" s="7">
        <v>14</v>
      </c>
      <c r="E1928" s="7">
        <v>2</v>
      </c>
      <c r="F1928" s="21">
        <v>24915.05</v>
      </c>
      <c r="G1928" s="7" t="s">
        <v>10</v>
      </c>
      <c r="H1928" s="7" t="s">
        <v>15</v>
      </c>
      <c r="I1928" s="7" t="s">
        <v>246</v>
      </c>
      <c r="J1928">
        <f t="shared" si="62"/>
        <v>1983</v>
      </c>
      <c r="K1928" s="7"/>
      <c r="L1928" s="7"/>
      <c r="M1928" s="7"/>
      <c r="O1928" s="18" t="str">
        <f>_xlfn.CONCAT(Table1[[#This Row],[date]]," ", Table1[[#This Row],[month]]," ",Table1[[#This Row],[year]])</f>
        <v>14 Jun 1987</v>
      </c>
      <c r="P1928">
        <f t="shared" si="63"/>
        <v>35</v>
      </c>
    </row>
    <row r="1929" spans="1:16" x14ac:dyDescent="0.3">
      <c r="A1929" s="9" t="s">
        <v>1959</v>
      </c>
      <c r="B1929" s="7">
        <v>1975</v>
      </c>
      <c r="C1929" s="7" t="s">
        <v>14</v>
      </c>
      <c r="D1929" s="7">
        <v>14</v>
      </c>
      <c r="E1929" s="7">
        <v>3</v>
      </c>
      <c r="F1929" s="21">
        <v>24915.22</v>
      </c>
      <c r="G1929" s="7" t="s">
        <v>10</v>
      </c>
      <c r="H1929" s="7" t="s">
        <v>11</v>
      </c>
      <c r="I1929" s="7" t="s">
        <v>22</v>
      </c>
      <c r="J1929">
        <f t="shared" si="62"/>
        <v>1983</v>
      </c>
      <c r="K1929" s="7"/>
      <c r="L1929" s="7"/>
      <c r="M1929" s="7"/>
      <c r="O1929" s="18" t="str">
        <f>_xlfn.CONCAT(Table1[[#This Row],[date]]," ", Table1[[#This Row],[month]]," ",Table1[[#This Row],[year]])</f>
        <v>14 Nov 1975</v>
      </c>
      <c r="P1929">
        <f t="shared" si="63"/>
        <v>47</v>
      </c>
    </row>
    <row r="1930" spans="1:16" x14ac:dyDescent="0.3">
      <c r="A1930" s="9" t="s">
        <v>1960</v>
      </c>
      <c r="B1930" s="7">
        <v>1995</v>
      </c>
      <c r="C1930" s="7" t="s">
        <v>29</v>
      </c>
      <c r="D1930" s="7">
        <v>4</v>
      </c>
      <c r="E1930" s="7">
        <v>0</v>
      </c>
      <c r="F1930" s="21">
        <v>25075.97</v>
      </c>
      <c r="G1930" s="7" t="s">
        <v>10</v>
      </c>
      <c r="H1930" s="7" t="s">
        <v>10</v>
      </c>
      <c r="I1930" s="7" t="s">
        <v>41</v>
      </c>
      <c r="J1930">
        <f t="shared" si="62"/>
        <v>1983</v>
      </c>
      <c r="K1930" s="7"/>
      <c r="L1930" s="7"/>
      <c r="M1930" s="7"/>
      <c r="O1930" s="18" t="str">
        <f>_xlfn.CONCAT(Table1[[#This Row],[date]]," ", Table1[[#This Row],[month]]," ",Table1[[#This Row],[year]])</f>
        <v>4 Dec 1995</v>
      </c>
      <c r="P1930">
        <f t="shared" si="63"/>
        <v>27</v>
      </c>
    </row>
    <row r="1931" spans="1:16" x14ac:dyDescent="0.3">
      <c r="A1931" s="9" t="s">
        <v>1961</v>
      </c>
      <c r="B1931" s="7">
        <v>1998</v>
      </c>
      <c r="C1931" s="7" t="s">
        <v>17</v>
      </c>
      <c r="D1931" s="7">
        <v>14</v>
      </c>
      <c r="E1931" s="7">
        <v>0</v>
      </c>
      <c r="F1931" s="21">
        <v>25081.77</v>
      </c>
      <c r="G1931" s="7" t="s">
        <v>10</v>
      </c>
      <c r="H1931" s="7" t="s">
        <v>10</v>
      </c>
      <c r="I1931" s="7" t="s">
        <v>12</v>
      </c>
      <c r="J1931">
        <f t="shared" si="62"/>
        <v>1983</v>
      </c>
      <c r="K1931" s="7"/>
      <c r="L1931" s="7"/>
      <c r="M1931" s="7"/>
      <c r="O1931" s="18" t="str">
        <f>_xlfn.CONCAT(Table1[[#This Row],[date]]," ", Table1[[#This Row],[month]]," ",Table1[[#This Row],[year]])</f>
        <v>14 Jun 1998</v>
      </c>
      <c r="P1931">
        <f t="shared" si="63"/>
        <v>24</v>
      </c>
    </row>
    <row r="1932" spans="1:16" x14ac:dyDescent="0.3">
      <c r="A1932" s="9" t="s">
        <v>1962</v>
      </c>
      <c r="B1932" s="7">
        <v>1998</v>
      </c>
      <c r="C1932" s="7" t="s">
        <v>14</v>
      </c>
      <c r="D1932" s="7">
        <v>24</v>
      </c>
      <c r="E1932" s="7">
        <v>0</v>
      </c>
      <c r="F1932" s="21">
        <v>25127.22</v>
      </c>
      <c r="G1932" s="7" t="s">
        <v>10</v>
      </c>
      <c r="H1932" s="7" t="s">
        <v>11</v>
      </c>
      <c r="I1932" s="7" t="s">
        <v>41</v>
      </c>
      <c r="J1932">
        <f t="shared" si="62"/>
        <v>1983</v>
      </c>
      <c r="K1932" s="7"/>
      <c r="L1932" s="7"/>
      <c r="M1932" s="7"/>
      <c r="O1932" s="18" t="str">
        <f>_xlfn.CONCAT(Table1[[#This Row],[date]]," ", Table1[[#This Row],[month]]," ",Table1[[#This Row],[year]])</f>
        <v>24 Nov 1998</v>
      </c>
      <c r="P1932">
        <f t="shared" si="63"/>
        <v>24</v>
      </c>
    </row>
    <row r="1933" spans="1:16" x14ac:dyDescent="0.3">
      <c r="A1933" s="9" t="s">
        <v>1963</v>
      </c>
      <c r="B1933" s="7">
        <v>1975</v>
      </c>
      <c r="C1933" s="7" t="s">
        <v>29</v>
      </c>
      <c r="D1933" s="7">
        <v>14</v>
      </c>
      <c r="E1933" s="7">
        <v>3</v>
      </c>
      <c r="F1933" s="21">
        <v>25309.49</v>
      </c>
      <c r="G1933" s="7" t="s">
        <v>10</v>
      </c>
      <c r="H1933" s="7" t="s">
        <v>15</v>
      </c>
      <c r="I1933" s="7" t="s">
        <v>41</v>
      </c>
      <c r="J1933">
        <f t="shared" si="62"/>
        <v>1983</v>
      </c>
      <c r="K1933" s="7"/>
      <c r="L1933" s="7"/>
      <c r="M1933" s="7"/>
      <c r="O1933" s="18" t="str">
        <f>_xlfn.CONCAT(Table1[[#This Row],[date]]," ", Table1[[#This Row],[month]]," ",Table1[[#This Row],[year]])</f>
        <v>14 Dec 1975</v>
      </c>
      <c r="P1933">
        <f t="shared" si="63"/>
        <v>47</v>
      </c>
    </row>
    <row r="1934" spans="1:16" x14ac:dyDescent="0.3">
      <c r="A1934" s="9" t="s">
        <v>1964</v>
      </c>
      <c r="B1934" s="7">
        <v>1972</v>
      </c>
      <c r="C1934" s="7" t="s">
        <v>19</v>
      </c>
      <c r="D1934" s="7">
        <v>26</v>
      </c>
      <c r="E1934" s="7">
        <v>2</v>
      </c>
      <c r="F1934" s="21">
        <v>25333.33</v>
      </c>
      <c r="G1934" s="7" t="s">
        <v>10</v>
      </c>
      <c r="H1934" s="7" t="s">
        <v>10</v>
      </c>
      <c r="I1934" s="7" t="s">
        <v>355</v>
      </c>
      <c r="J1934">
        <f t="shared" si="62"/>
        <v>1983</v>
      </c>
      <c r="K1934" s="7"/>
      <c r="L1934" s="7"/>
      <c r="M1934" s="7"/>
      <c r="O1934" s="18" t="str">
        <f>_xlfn.CONCAT(Table1[[#This Row],[date]]," ", Table1[[#This Row],[month]]," ",Table1[[#This Row],[year]])</f>
        <v>26 Sep 1972</v>
      </c>
      <c r="P1934">
        <f t="shared" si="63"/>
        <v>50</v>
      </c>
    </row>
    <row r="1935" spans="1:16" x14ac:dyDescent="0.3">
      <c r="A1935" s="9" t="s">
        <v>1965</v>
      </c>
      <c r="B1935" s="7">
        <v>1968</v>
      </c>
      <c r="C1935" s="7" t="s">
        <v>34</v>
      </c>
      <c r="D1935" s="7">
        <v>22</v>
      </c>
      <c r="E1935" s="7">
        <v>3</v>
      </c>
      <c r="F1935" s="21">
        <v>25382.3</v>
      </c>
      <c r="G1935" s="7" t="s">
        <v>10</v>
      </c>
      <c r="H1935" s="7" t="s">
        <v>10</v>
      </c>
      <c r="I1935" s="7" t="s">
        <v>41</v>
      </c>
      <c r="J1935">
        <f t="shared" si="62"/>
        <v>1983</v>
      </c>
      <c r="K1935" s="7"/>
      <c r="L1935" s="7"/>
      <c r="M1935" s="7"/>
      <c r="O1935" s="18" t="str">
        <f>_xlfn.CONCAT(Table1[[#This Row],[date]]," ", Table1[[#This Row],[month]]," ",Table1[[#This Row],[year]])</f>
        <v>22 Aug 1968</v>
      </c>
      <c r="P1935">
        <f t="shared" si="63"/>
        <v>54</v>
      </c>
    </row>
    <row r="1936" spans="1:16" x14ac:dyDescent="0.3">
      <c r="A1936" s="9" t="s">
        <v>1966</v>
      </c>
      <c r="B1936" s="7">
        <v>1968</v>
      </c>
      <c r="C1936" s="7" t="s">
        <v>29</v>
      </c>
      <c r="D1936" s="7">
        <v>11</v>
      </c>
      <c r="E1936" s="7">
        <v>1</v>
      </c>
      <c r="F1936" s="21">
        <v>25517.11</v>
      </c>
      <c r="G1936" s="7" t="s">
        <v>10</v>
      </c>
      <c r="H1936" s="7" t="s">
        <v>11</v>
      </c>
      <c r="I1936" s="7" t="s">
        <v>355</v>
      </c>
      <c r="J1936">
        <f t="shared" si="62"/>
        <v>1983</v>
      </c>
      <c r="K1936" s="7"/>
      <c r="L1936" s="7"/>
      <c r="M1936" s="7"/>
      <c r="O1936" s="18" t="str">
        <f>_xlfn.CONCAT(Table1[[#This Row],[date]]," ", Table1[[#This Row],[month]]," ",Table1[[#This Row],[year]])</f>
        <v>11 Dec 1968</v>
      </c>
      <c r="P1936">
        <f t="shared" si="63"/>
        <v>54</v>
      </c>
    </row>
    <row r="1937" spans="1:16" x14ac:dyDescent="0.3">
      <c r="A1937" s="9" t="s">
        <v>1967</v>
      </c>
      <c r="B1937" s="7">
        <v>2001</v>
      </c>
      <c r="C1937" s="7" t="s">
        <v>34</v>
      </c>
      <c r="D1937" s="7">
        <v>2</v>
      </c>
      <c r="E1937" s="7">
        <v>0</v>
      </c>
      <c r="F1937" s="21">
        <v>25648.98</v>
      </c>
      <c r="G1937" s="7" t="s">
        <v>10</v>
      </c>
      <c r="H1937" s="7" t="s">
        <v>15</v>
      </c>
      <c r="I1937" s="7" t="s">
        <v>41</v>
      </c>
      <c r="J1937">
        <f t="shared" si="62"/>
        <v>1983</v>
      </c>
      <c r="K1937" s="7"/>
      <c r="L1937" s="7"/>
      <c r="M1937" s="7"/>
      <c r="O1937" s="18" t="str">
        <f>_xlfn.CONCAT(Table1[[#This Row],[date]]," ", Table1[[#This Row],[month]]," ",Table1[[#This Row],[year]])</f>
        <v>2 Aug 2001</v>
      </c>
      <c r="P1937">
        <f t="shared" si="63"/>
        <v>21</v>
      </c>
    </row>
    <row r="1938" spans="1:16" x14ac:dyDescent="0.3">
      <c r="A1938" s="9" t="s">
        <v>1968</v>
      </c>
      <c r="B1938" s="7">
        <v>1972</v>
      </c>
      <c r="C1938" s="7" t="s">
        <v>9</v>
      </c>
      <c r="D1938" s="7">
        <v>17</v>
      </c>
      <c r="E1938" s="7">
        <v>0</v>
      </c>
      <c r="F1938" s="21">
        <v>25656.58</v>
      </c>
      <c r="G1938" s="7" t="s">
        <v>10</v>
      </c>
      <c r="H1938" s="7" t="s">
        <v>11</v>
      </c>
      <c r="I1938" s="7" t="s">
        <v>246</v>
      </c>
      <c r="J1938">
        <f t="shared" si="62"/>
        <v>1983</v>
      </c>
      <c r="K1938" s="7"/>
      <c r="L1938" s="7"/>
      <c r="M1938" s="7"/>
      <c r="O1938" s="18" t="str">
        <f>_xlfn.CONCAT(Table1[[#This Row],[date]]," ", Table1[[#This Row],[month]]," ",Table1[[#This Row],[year]])</f>
        <v>17 Jul 1972</v>
      </c>
      <c r="P1938">
        <f t="shared" si="63"/>
        <v>50</v>
      </c>
    </row>
    <row r="1939" spans="1:16" x14ac:dyDescent="0.3">
      <c r="A1939" s="9" t="s">
        <v>1969</v>
      </c>
      <c r="B1939" s="7">
        <v>1963</v>
      </c>
      <c r="C1939" s="7" t="s">
        <v>34</v>
      </c>
      <c r="D1939" s="7">
        <v>21</v>
      </c>
      <c r="E1939" s="7">
        <v>0</v>
      </c>
      <c r="F1939" s="21">
        <v>25678.78</v>
      </c>
      <c r="G1939" s="7" t="s">
        <v>10</v>
      </c>
      <c r="H1939" s="7" t="s">
        <v>11</v>
      </c>
      <c r="I1939" s="7" t="s">
        <v>22</v>
      </c>
      <c r="J1939">
        <f t="shared" si="62"/>
        <v>1983</v>
      </c>
      <c r="K1939" s="7"/>
      <c r="L1939" s="7"/>
      <c r="M1939" s="7"/>
      <c r="O1939" s="18" t="str">
        <f>_xlfn.CONCAT(Table1[[#This Row],[date]]," ", Table1[[#This Row],[month]]," ",Table1[[#This Row],[year]])</f>
        <v>21 Aug 1963</v>
      </c>
      <c r="P1939">
        <f t="shared" si="63"/>
        <v>59</v>
      </c>
    </row>
    <row r="1940" spans="1:16" x14ac:dyDescent="0.3">
      <c r="A1940" s="9" t="s">
        <v>1970</v>
      </c>
      <c r="B1940" s="7">
        <v>1970</v>
      </c>
      <c r="C1940" s="7" t="s">
        <v>29</v>
      </c>
      <c r="D1940" s="7">
        <v>3</v>
      </c>
      <c r="E1940" s="7">
        <v>3</v>
      </c>
      <c r="F1940" s="21">
        <v>25992.82</v>
      </c>
      <c r="G1940" s="7" t="s">
        <v>10</v>
      </c>
      <c r="H1940" s="7" t="s">
        <v>10</v>
      </c>
      <c r="I1940" s="7" t="s">
        <v>12</v>
      </c>
      <c r="J1940">
        <f t="shared" si="62"/>
        <v>1983</v>
      </c>
      <c r="K1940" s="7"/>
      <c r="L1940" s="7"/>
      <c r="M1940" s="7"/>
      <c r="O1940" s="18" t="str">
        <f>_xlfn.CONCAT(Table1[[#This Row],[date]]," ", Table1[[#This Row],[month]]," ",Table1[[#This Row],[year]])</f>
        <v>3 Dec 1970</v>
      </c>
      <c r="P1940">
        <f t="shared" si="63"/>
        <v>52</v>
      </c>
    </row>
    <row r="1941" spans="1:16" x14ac:dyDescent="0.3">
      <c r="A1941" s="9" t="s">
        <v>1971</v>
      </c>
      <c r="B1941" s="7">
        <v>2001</v>
      </c>
      <c r="C1941" s="7" t="s">
        <v>17</v>
      </c>
      <c r="D1941" s="7">
        <v>5</v>
      </c>
      <c r="E1941" s="7">
        <v>2</v>
      </c>
      <c r="F1941" s="21">
        <v>26018.95</v>
      </c>
      <c r="G1941" s="7" t="s">
        <v>10</v>
      </c>
      <c r="H1941" s="7" t="s">
        <v>10</v>
      </c>
      <c r="I1941" s="7" t="s">
        <v>22</v>
      </c>
      <c r="J1941">
        <f t="shared" si="62"/>
        <v>1983</v>
      </c>
      <c r="K1941" s="7"/>
      <c r="L1941" s="7"/>
      <c r="M1941" s="7"/>
      <c r="O1941" s="18" t="str">
        <f>_xlfn.CONCAT(Table1[[#This Row],[date]]," ", Table1[[#This Row],[month]]," ",Table1[[#This Row],[year]])</f>
        <v>5 Jun 2001</v>
      </c>
      <c r="P1941">
        <f t="shared" si="63"/>
        <v>22</v>
      </c>
    </row>
    <row r="1942" spans="1:16" x14ac:dyDescent="0.3">
      <c r="A1942" s="9" t="s">
        <v>1972</v>
      </c>
      <c r="B1942" s="7">
        <v>2000</v>
      </c>
      <c r="C1942" s="7" t="s">
        <v>29</v>
      </c>
      <c r="D1942" s="7">
        <v>26</v>
      </c>
      <c r="E1942" s="7">
        <v>0</v>
      </c>
      <c r="F1942" s="21">
        <v>26026.97</v>
      </c>
      <c r="G1942" s="7" t="s">
        <v>10</v>
      </c>
      <c r="H1942" s="7" t="s">
        <v>11</v>
      </c>
      <c r="I1942" s="7" t="s">
        <v>41</v>
      </c>
      <c r="J1942">
        <f t="shared" si="62"/>
        <v>1983</v>
      </c>
      <c r="K1942" s="7"/>
      <c r="L1942" s="7"/>
      <c r="M1942" s="7"/>
      <c r="O1942" s="18" t="str">
        <f>_xlfn.CONCAT(Table1[[#This Row],[date]]," ", Table1[[#This Row],[month]]," ",Table1[[#This Row],[year]])</f>
        <v>26 Dec 2000</v>
      </c>
      <c r="P1942">
        <f t="shared" si="63"/>
        <v>22</v>
      </c>
    </row>
    <row r="1943" spans="1:16" x14ac:dyDescent="0.3">
      <c r="A1943" s="9" t="s">
        <v>1973</v>
      </c>
      <c r="B1943" s="7">
        <v>1966</v>
      </c>
      <c r="C1943" s="7" t="s">
        <v>9</v>
      </c>
      <c r="D1943" s="7">
        <v>9</v>
      </c>
      <c r="E1943" s="7">
        <v>1</v>
      </c>
      <c r="F1943" s="21">
        <v>26109.33</v>
      </c>
      <c r="G1943" s="7" t="s">
        <v>10</v>
      </c>
      <c r="H1943" s="7" t="s">
        <v>11</v>
      </c>
      <c r="I1943" s="7" t="s">
        <v>22</v>
      </c>
      <c r="J1943">
        <f t="shared" si="62"/>
        <v>1983</v>
      </c>
      <c r="K1943" s="7"/>
      <c r="L1943" s="7"/>
      <c r="M1943" s="7"/>
      <c r="O1943" s="18" t="str">
        <f>_xlfn.CONCAT(Table1[[#This Row],[date]]," ", Table1[[#This Row],[month]]," ",Table1[[#This Row],[year]])</f>
        <v>9 Jul 1966</v>
      </c>
      <c r="P1943">
        <f t="shared" si="63"/>
        <v>56</v>
      </c>
    </row>
    <row r="1944" spans="1:16" x14ac:dyDescent="0.3">
      <c r="A1944" s="9" t="s">
        <v>1974</v>
      </c>
      <c r="B1944" s="7">
        <v>2002</v>
      </c>
      <c r="C1944" s="7" t="s">
        <v>36</v>
      </c>
      <c r="D1944" s="7">
        <v>11</v>
      </c>
      <c r="E1944" s="7">
        <v>0</v>
      </c>
      <c r="F1944" s="21">
        <v>26125.67</v>
      </c>
      <c r="G1944" s="7" t="s">
        <v>10</v>
      </c>
      <c r="H1944" s="7" t="s">
        <v>15</v>
      </c>
      <c r="I1944" s="7" t="s">
        <v>12</v>
      </c>
      <c r="J1944">
        <f t="shared" si="62"/>
        <v>1983</v>
      </c>
      <c r="K1944" s="7"/>
      <c r="L1944" s="7"/>
      <c r="M1944" s="7"/>
      <c r="O1944" s="18" t="str">
        <f>_xlfn.CONCAT(Table1[[#This Row],[date]]," ", Table1[[#This Row],[month]]," ",Table1[[#This Row],[year]])</f>
        <v>11 Oct 2002</v>
      </c>
      <c r="P1944">
        <f t="shared" si="63"/>
        <v>20</v>
      </c>
    </row>
    <row r="1945" spans="1:16" x14ac:dyDescent="0.3">
      <c r="A1945" s="9" t="s">
        <v>1975</v>
      </c>
      <c r="B1945" s="7">
        <v>1973</v>
      </c>
      <c r="C1945" s="7" t="s">
        <v>9</v>
      </c>
      <c r="D1945" s="7">
        <v>7</v>
      </c>
      <c r="E1945" s="7">
        <v>1</v>
      </c>
      <c r="F1945" s="21">
        <v>26140.36</v>
      </c>
      <c r="G1945" s="7" t="s">
        <v>10</v>
      </c>
      <c r="H1945" s="7" t="s">
        <v>11</v>
      </c>
      <c r="I1945" s="7" t="s">
        <v>41</v>
      </c>
      <c r="J1945">
        <f t="shared" si="62"/>
        <v>1983</v>
      </c>
      <c r="K1945" s="7"/>
      <c r="L1945" s="7"/>
      <c r="M1945" s="7"/>
      <c r="O1945" s="18" t="str">
        <f>_xlfn.CONCAT(Table1[[#This Row],[date]]," ", Table1[[#This Row],[month]]," ",Table1[[#This Row],[year]])</f>
        <v>7 Jul 1973</v>
      </c>
      <c r="P1945">
        <f t="shared" si="63"/>
        <v>49</v>
      </c>
    </row>
    <row r="1946" spans="1:16" x14ac:dyDescent="0.3">
      <c r="A1946" s="9" t="s">
        <v>1976</v>
      </c>
      <c r="B1946" s="7">
        <v>1975</v>
      </c>
      <c r="C1946" s="7" t="s">
        <v>17</v>
      </c>
      <c r="D1946" s="7">
        <v>4</v>
      </c>
      <c r="E1946" s="7">
        <v>1</v>
      </c>
      <c r="F1946" s="21">
        <v>26236.58</v>
      </c>
      <c r="G1946" s="7" t="s">
        <v>10</v>
      </c>
      <c r="H1946" s="7" t="s">
        <v>15</v>
      </c>
      <c r="I1946" s="7" t="s">
        <v>41</v>
      </c>
      <c r="J1946">
        <f t="shared" si="62"/>
        <v>1983</v>
      </c>
      <c r="K1946" s="7"/>
      <c r="L1946" s="7"/>
      <c r="M1946" s="7"/>
      <c r="O1946" s="18" t="str">
        <f>_xlfn.CONCAT(Table1[[#This Row],[date]]," ", Table1[[#This Row],[month]]," ",Table1[[#This Row],[year]])</f>
        <v>4 Jun 1975</v>
      </c>
      <c r="P1946">
        <f t="shared" si="63"/>
        <v>48</v>
      </c>
    </row>
    <row r="1947" spans="1:16" x14ac:dyDescent="0.3">
      <c r="A1947" s="9" t="s">
        <v>1977</v>
      </c>
      <c r="B1947" s="7">
        <v>2004</v>
      </c>
      <c r="C1947" s="7" t="s">
        <v>29</v>
      </c>
      <c r="D1947" s="7">
        <v>5</v>
      </c>
      <c r="E1947" s="7">
        <v>0</v>
      </c>
      <c r="F1947" s="21">
        <v>26316.59</v>
      </c>
      <c r="G1947" s="7" t="s">
        <v>10</v>
      </c>
      <c r="H1947" s="7" t="s">
        <v>11</v>
      </c>
      <c r="I1947" s="7" t="s">
        <v>41</v>
      </c>
      <c r="J1947">
        <f t="shared" si="62"/>
        <v>1983</v>
      </c>
      <c r="K1947" s="7"/>
      <c r="L1947" s="7"/>
      <c r="M1947" s="7"/>
      <c r="O1947" s="18" t="str">
        <f>_xlfn.CONCAT(Table1[[#This Row],[date]]," ", Table1[[#This Row],[month]]," ",Table1[[#This Row],[year]])</f>
        <v>5 Dec 2004</v>
      </c>
      <c r="P1947">
        <f t="shared" si="63"/>
        <v>18</v>
      </c>
    </row>
    <row r="1948" spans="1:16" x14ac:dyDescent="0.3">
      <c r="A1948" s="9" t="s">
        <v>1978</v>
      </c>
      <c r="B1948" s="7">
        <v>1974</v>
      </c>
      <c r="C1948" s="7" t="s">
        <v>19</v>
      </c>
      <c r="D1948" s="7">
        <v>21</v>
      </c>
      <c r="E1948" s="7">
        <v>1</v>
      </c>
      <c r="F1948" s="21">
        <v>26392.26</v>
      </c>
      <c r="G1948" s="7" t="s">
        <v>10</v>
      </c>
      <c r="H1948" s="7" t="s">
        <v>10</v>
      </c>
      <c r="I1948" s="7" t="s">
        <v>246</v>
      </c>
      <c r="J1948">
        <f t="shared" si="62"/>
        <v>1983</v>
      </c>
      <c r="K1948" s="7"/>
      <c r="L1948" s="7"/>
      <c r="M1948" s="7"/>
      <c r="O1948" s="18" t="str">
        <f>_xlfn.CONCAT(Table1[[#This Row],[date]]," ", Table1[[#This Row],[month]]," ",Table1[[#This Row],[year]])</f>
        <v>21 Sep 1974</v>
      </c>
      <c r="P1948">
        <f t="shared" si="63"/>
        <v>48</v>
      </c>
    </row>
    <row r="1949" spans="1:16" x14ac:dyDescent="0.3">
      <c r="A1949" s="9" t="s">
        <v>1979</v>
      </c>
      <c r="B1949" s="7">
        <v>1970</v>
      </c>
      <c r="C1949" s="7" t="s">
        <v>34</v>
      </c>
      <c r="D1949" s="7">
        <v>27</v>
      </c>
      <c r="E1949" s="7">
        <v>2</v>
      </c>
      <c r="F1949" s="21">
        <v>26467.1</v>
      </c>
      <c r="G1949" s="7" t="s">
        <v>10</v>
      </c>
      <c r="H1949" s="7" t="s">
        <v>11</v>
      </c>
      <c r="I1949" s="7" t="s">
        <v>22</v>
      </c>
      <c r="J1949">
        <f t="shared" si="62"/>
        <v>1983</v>
      </c>
      <c r="K1949" s="7"/>
      <c r="L1949" s="7"/>
      <c r="M1949" s="7"/>
      <c r="O1949" s="18" t="str">
        <f>_xlfn.CONCAT(Table1[[#This Row],[date]]," ", Table1[[#This Row],[month]]," ",Table1[[#This Row],[year]])</f>
        <v>27 Aug 1970</v>
      </c>
      <c r="P1949">
        <f t="shared" si="63"/>
        <v>52</v>
      </c>
    </row>
    <row r="1950" spans="1:16" x14ac:dyDescent="0.3">
      <c r="A1950" s="9" t="s">
        <v>1980</v>
      </c>
      <c r="B1950" s="7">
        <v>2004</v>
      </c>
      <c r="C1950" s="7" t="s">
        <v>19</v>
      </c>
      <c r="D1950" s="7">
        <v>5</v>
      </c>
      <c r="E1950" s="7">
        <v>0</v>
      </c>
      <c r="F1950" s="21">
        <v>26479.4</v>
      </c>
      <c r="G1950" s="7" t="s">
        <v>10</v>
      </c>
      <c r="H1950" s="7" t="s">
        <v>10</v>
      </c>
      <c r="I1950" s="7" t="s">
        <v>41</v>
      </c>
      <c r="J1950">
        <f t="shared" si="62"/>
        <v>1983</v>
      </c>
      <c r="K1950" s="7"/>
      <c r="L1950" s="7"/>
      <c r="M1950" s="7"/>
      <c r="O1950" s="18" t="str">
        <f>_xlfn.CONCAT(Table1[[#This Row],[date]]," ", Table1[[#This Row],[month]]," ",Table1[[#This Row],[year]])</f>
        <v>5 Sep 2004</v>
      </c>
      <c r="P1950">
        <f t="shared" si="63"/>
        <v>18</v>
      </c>
    </row>
    <row r="1951" spans="1:16" x14ac:dyDescent="0.3">
      <c r="A1951" s="9" t="s">
        <v>1981</v>
      </c>
      <c r="B1951" s="7">
        <v>1988</v>
      </c>
      <c r="C1951" s="7" t="s">
        <v>9</v>
      </c>
      <c r="D1951" s="7">
        <v>22</v>
      </c>
      <c r="E1951" s="7">
        <v>3</v>
      </c>
      <c r="F1951" s="21">
        <v>26607.89</v>
      </c>
      <c r="G1951" s="7" t="s">
        <v>10</v>
      </c>
      <c r="H1951" s="7" t="s">
        <v>15</v>
      </c>
      <c r="I1951" s="7" t="s">
        <v>41</v>
      </c>
      <c r="J1951">
        <f t="shared" si="62"/>
        <v>1983</v>
      </c>
      <c r="K1951" s="7"/>
      <c r="L1951" s="7"/>
      <c r="M1951" s="7"/>
      <c r="O1951" s="18" t="str">
        <f>_xlfn.CONCAT(Table1[[#This Row],[date]]," ", Table1[[#This Row],[month]]," ",Table1[[#This Row],[year]])</f>
        <v>22 Jul 1988</v>
      </c>
      <c r="P1951">
        <f t="shared" si="63"/>
        <v>34</v>
      </c>
    </row>
    <row r="1952" spans="1:16" x14ac:dyDescent="0.3">
      <c r="A1952" s="9" t="s">
        <v>1982</v>
      </c>
      <c r="B1952" s="7">
        <v>1991</v>
      </c>
      <c r="C1952" s="7" t="s">
        <v>34</v>
      </c>
      <c r="D1952" s="7">
        <v>22</v>
      </c>
      <c r="E1952" s="7">
        <v>3</v>
      </c>
      <c r="F1952" s="21">
        <v>26912.560000000001</v>
      </c>
      <c r="G1952" s="7" t="s">
        <v>10</v>
      </c>
      <c r="H1952" s="7" t="s">
        <v>10</v>
      </c>
      <c r="I1952" s="7" t="s">
        <v>41</v>
      </c>
      <c r="J1952">
        <f t="shared" si="62"/>
        <v>1983</v>
      </c>
      <c r="K1952" s="7"/>
      <c r="L1952" s="7"/>
      <c r="M1952" s="7"/>
      <c r="O1952" s="18" t="str">
        <f>_xlfn.CONCAT(Table1[[#This Row],[date]]," ", Table1[[#This Row],[month]]," ",Table1[[#This Row],[year]])</f>
        <v>22 Aug 1991</v>
      </c>
      <c r="P1952">
        <f t="shared" si="63"/>
        <v>31</v>
      </c>
    </row>
    <row r="1953" spans="1:16" x14ac:dyDescent="0.3">
      <c r="A1953" s="9" t="s">
        <v>1983</v>
      </c>
      <c r="B1953" s="7">
        <v>1958</v>
      </c>
      <c r="C1953" s="7" t="s">
        <v>29</v>
      </c>
      <c r="D1953" s="7">
        <v>25</v>
      </c>
      <c r="E1953" s="7">
        <v>0</v>
      </c>
      <c r="F1953" s="21">
        <v>26926.51</v>
      </c>
      <c r="G1953" s="7" t="s">
        <v>10</v>
      </c>
      <c r="H1953" s="7" t="s">
        <v>15</v>
      </c>
      <c r="I1953" s="7" t="s">
        <v>12</v>
      </c>
      <c r="J1953">
        <f t="shared" si="62"/>
        <v>1983</v>
      </c>
      <c r="K1953" s="7"/>
      <c r="L1953" s="7"/>
      <c r="M1953" s="7"/>
      <c r="O1953" s="18" t="str">
        <f>_xlfn.CONCAT(Table1[[#This Row],[date]]," ", Table1[[#This Row],[month]]," ",Table1[[#This Row],[year]])</f>
        <v>25 Dec 1958</v>
      </c>
      <c r="P1953">
        <f t="shared" si="63"/>
        <v>64</v>
      </c>
    </row>
    <row r="1954" spans="1:16" x14ac:dyDescent="0.3">
      <c r="A1954" s="9" t="s">
        <v>1984</v>
      </c>
      <c r="B1954" s="7">
        <v>2002</v>
      </c>
      <c r="C1954" s="7" t="s">
        <v>17</v>
      </c>
      <c r="D1954" s="7">
        <v>17</v>
      </c>
      <c r="E1954" s="7">
        <v>0</v>
      </c>
      <c r="F1954" s="21">
        <v>26927.69</v>
      </c>
      <c r="G1954" s="7" t="s">
        <v>10</v>
      </c>
      <c r="H1954" s="7" t="s">
        <v>10</v>
      </c>
      <c r="I1954" s="7" t="s">
        <v>41</v>
      </c>
      <c r="J1954">
        <f t="shared" si="62"/>
        <v>1983</v>
      </c>
      <c r="K1954" s="7"/>
      <c r="L1954" s="7"/>
      <c r="M1954" s="7"/>
      <c r="O1954" s="18" t="str">
        <f>_xlfn.CONCAT(Table1[[#This Row],[date]]," ", Table1[[#This Row],[month]]," ",Table1[[#This Row],[year]])</f>
        <v>17 Jun 2002</v>
      </c>
      <c r="P1954">
        <f t="shared" si="63"/>
        <v>20</v>
      </c>
    </row>
    <row r="1955" spans="1:16" x14ac:dyDescent="0.3">
      <c r="A1955" s="9" t="s">
        <v>1985</v>
      </c>
      <c r="B1955" s="7">
        <v>2000</v>
      </c>
      <c r="C1955" s="7" t="s">
        <v>14</v>
      </c>
      <c r="D1955" s="7">
        <v>9</v>
      </c>
      <c r="E1955" s="7">
        <v>0</v>
      </c>
      <c r="F1955" s="21">
        <v>26936.98</v>
      </c>
      <c r="G1955" s="7" t="s">
        <v>10</v>
      </c>
      <c r="H1955" s="7" t="s">
        <v>11</v>
      </c>
      <c r="I1955" s="7" t="s">
        <v>41</v>
      </c>
      <c r="J1955">
        <f t="shared" si="62"/>
        <v>1983</v>
      </c>
      <c r="K1955" s="7"/>
      <c r="L1955" s="7"/>
      <c r="M1955" s="7"/>
      <c r="O1955" s="18" t="str">
        <f>_xlfn.CONCAT(Table1[[#This Row],[date]]," ", Table1[[#This Row],[month]]," ",Table1[[#This Row],[year]])</f>
        <v>9 Nov 2000</v>
      </c>
      <c r="P1955">
        <f t="shared" si="63"/>
        <v>22</v>
      </c>
    </row>
    <row r="1956" spans="1:16" x14ac:dyDescent="0.3">
      <c r="A1956" s="9" t="s">
        <v>1986</v>
      </c>
      <c r="B1956" s="7">
        <v>1960</v>
      </c>
      <c r="C1956" s="7" t="s">
        <v>9</v>
      </c>
      <c r="D1956" s="7">
        <v>9</v>
      </c>
      <c r="E1956" s="7">
        <v>1</v>
      </c>
      <c r="F1956" s="21">
        <v>27000.98</v>
      </c>
      <c r="G1956" s="7" t="s">
        <v>10</v>
      </c>
      <c r="H1956" s="7" t="s">
        <v>10</v>
      </c>
      <c r="I1956" s="7" t="s">
        <v>12</v>
      </c>
      <c r="J1956">
        <f t="shared" si="62"/>
        <v>1983</v>
      </c>
      <c r="K1956" s="7"/>
      <c r="L1956" s="7"/>
      <c r="M1956" s="7"/>
      <c r="O1956" s="18" t="str">
        <f>_xlfn.CONCAT(Table1[[#This Row],[date]]," ", Table1[[#This Row],[month]]," ",Table1[[#This Row],[year]])</f>
        <v>9 Jul 1960</v>
      </c>
      <c r="P1956">
        <f t="shared" si="63"/>
        <v>62</v>
      </c>
    </row>
    <row r="1957" spans="1:16" x14ac:dyDescent="0.3">
      <c r="A1957" s="9" t="s">
        <v>1987</v>
      </c>
      <c r="B1957" s="7">
        <v>1958</v>
      </c>
      <c r="C1957" s="7" t="s">
        <v>17</v>
      </c>
      <c r="D1957" s="7">
        <v>30</v>
      </c>
      <c r="E1957" s="7">
        <v>0</v>
      </c>
      <c r="F1957" s="21">
        <v>27037.91</v>
      </c>
      <c r="G1957" s="7" t="s">
        <v>10</v>
      </c>
      <c r="H1957" s="7" t="s">
        <v>10</v>
      </c>
      <c r="I1957" s="7" t="s">
        <v>12</v>
      </c>
      <c r="J1957">
        <f t="shared" si="62"/>
        <v>1983</v>
      </c>
      <c r="K1957" s="7"/>
      <c r="L1957" s="7"/>
      <c r="M1957" s="7"/>
      <c r="O1957" s="18" t="str">
        <f>_xlfn.CONCAT(Table1[[#This Row],[date]]," ", Table1[[#This Row],[month]]," ",Table1[[#This Row],[year]])</f>
        <v>30 Jun 1958</v>
      </c>
      <c r="P1957">
        <f t="shared" si="63"/>
        <v>64</v>
      </c>
    </row>
    <row r="1958" spans="1:16" x14ac:dyDescent="0.3">
      <c r="A1958" s="9" t="s">
        <v>1988</v>
      </c>
      <c r="B1958" s="7">
        <v>1994</v>
      </c>
      <c r="C1958" s="7" t="s">
        <v>9</v>
      </c>
      <c r="D1958" s="7">
        <v>2</v>
      </c>
      <c r="E1958" s="7">
        <v>0</v>
      </c>
      <c r="F1958" s="21">
        <v>27080.639999999999</v>
      </c>
      <c r="G1958" s="7" t="s">
        <v>10</v>
      </c>
      <c r="H1958" s="7" t="s">
        <v>10</v>
      </c>
      <c r="I1958" s="7" t="s">
        <v>41</v>
      </c>
      <c r="J1958">
        <f t="shared" si="62"/>
        <v>1983</v>
      </c>
      <c r="K1958" s="7"/>
      <c r="L1958" s="7"/>
      <c r="M1958" s="7"/>
      <c r="O1958" s="18" t="str">
        <f>_xlfn.CONCAT(Table1[[#This Row],[date]]," ", Table1[[#This Row],[month]]," ",Table1[[#This Row],[year]])</f>
        <v>2 Jul 1994</v>
      </c>
      <c r="P1958">
        <f t="shared" si="63"/>
        <v>28</v>
      </c>
    </row>
    <row r="1959" spans="1:16" x14ac:dyDescent="0.3">
      <c r="A1959" s="9" t="s">
        <v>1989</v>
      </c>
      <c r="B1959" s="7">
        <v>1990</v>
      </c>
      <c r="C1959" s="7" t="s">
        <v>29</v>
      </c>
      <c r="D1959" s="7">
        <v>13</v>
      </c>
      <c r="E1959" s="7">
        <v>3</v>
      </c>
      <c r="F1959" s="21">
        <v>27092.38</v>
      </c>
      <c r="G1959" s="7" t="s">
        <v>10</v>
      </c>
      <c r="H1959" s="7" t="s">
        <v>11</v>
      </c>
      <c r="I1959" s="7" t="s">
        <v>41</v>
      </c>
      <c r="J1959">
        <f t="shared" si="62"/>
        <v>1983</v>
      </c>
      <c r="K1959" s="7"/>
      <c r="L1959" s="7"/>
      <c r="M1959" s="7"/>
      <c r="O1959" s="18" t="str">
        <f>_xlfn.CONCAT(Table1[[#This Row],[date]]," ", Table1[[#This Row],[month]]," ",Table1[[#This Row],[year]])</f>
        <v>13 Dec 1990</v>
      </c>
      <c r="P1959">
        <f t="shared" si="63"/>
        <v>32</v>
      </c>
    </row>
    <row r="1960" spans="1:16" x14ac:dyDescent="0.3">
      <c r="A1960" s="9" t="s">
        <v>1990</v>
      </c>
      <c r="B1960" s="7">
        <v>1970</v>
      </c>
      <c r="C1960" s="7" t="s">
        <v>36</v>
      </c>
      <c r="D1960" s="7">
        <v>2</v>
      </c>
      <c r="E1960" s="7">
        <v>0</v>
      </c>
      <c r="F1960" s="21">
        <v>27117.99</v>
      </c>
      <c r="G1960" s="7" t="s">
        <v>10</v>
      </c>
      <c r="H1960" s="7" t="s">
        <v>10</v>
      </c>
      <c r="I1960" s="7" t="s">
        <v>12</v>
      </c>
      <c r="J1960">
        <f t="shared" si="62"/>
        <v>1983</v>
      </c>
      <c r="K1960" s="7"/>
      <c r="L1960" s="7"/>
      <c r="M1960" s="7"/>
      <c r="O1960" s="18" t="str">
        <f>_xlfn.CONCAT(Table1[[#This Row],[date]]," ", Table1[[#This Row],[month]]," ",Table1[[#This Row],[year]])</f>
        <v>2 Oct 1970</v>
      </c>
      <c r="P1960">
        <f t="shared" si="63"/>
        <v>52</v>
      </c>
    </row>
    <row r="1961" spans="1:16" x14ac:dyDescent="0.3">
      <c r="A1961" s="9" t="s">
        <v>1991</v>
      </c>
      <c r="B1961" s="7">
        <v>1965</v>
      </c>
      <c r="C1961" s="7" t="s">
        <v>29</v>
      </c>
      <c r="D1961" s="7">
        <v>21</v>
      </c>
      <c r="E1961" s="7">
        <v>0</v>
      </c>
      <c r="F1961" s="21">
        <v>27218.44</v>
      </c>
      <c r="G1961" s="7" t="s">
        <v>10</v>
      </c>
      <c r="H1961" s="7" t="s">
        <v>15</v>
      </c>
      <c r="I1961" s="7" t="s">
        <v>355</v>
      </c>
      <c r="J1961">
        <f t="shared" si="62"/>
        <v>1983</v>
      </c>
      <c r="K1961" s="7"/>
      <c r="L1961" s="7"/>
      <c r="M1961" s="7"/>
      <c r="O1961" s="18" t="str">
        <f>_xlfn.CONCAT(Table1[[#This Row],[date]]," ", Table1[[#This Row],[month]]," ",Table1[[#This Row],[year]])</f>
        <v>21 Dec 1965</v>
      </c>
      <c r="P1961">
        <f t="shared" si="63"/>
        <v>57</v>
      </c>
    </row>
    <row r="1962" spans="1:16" x14ac:dyDescent="0.3">
      <c r="A1962" s="9" t="s">
        <v>1992</v>
      </c>
      <c r="B1962" s="7">
        <v>1999</v>
      </c>
      <c r="C1962" s="7" t="s">
        <v>29</v>
      </c>
      <c r="D1962" s="7">
        <v>2</v>
      </c>
      <c r="E1962" s="7">
        <v>0</v>
      </c>
      <c r="F1962" s="21">
        <v>27236.959999999999</v>
      </c>
      <c r="G1962" s="7" t="s">
        <v>10</v>
      </c>
      <c r="H1962" s="7" t="s">
        <v>15</v>
      </c>
      <c r="I1962" s="7" t="s">
        <v>41</v>
      </c>
      <c r="J1962">
        <f t="shared" si="62"/>
        <v>1983</v>
      </c>
      <c r="K1962" s="7"/>
      <c r="L1962" s="7"/>
      <c r="M1962" s="7"/>
      <c r="O1962" s="18" t="str">
        <f>_xlfn.CONCAT(Table1[[#This Row],[date]]," ", Table1[[#This Row],[month]]," ",Table1[[#This Row],[year]])</f>
        <v>2 Dec 1999</v>
      </c>
      <c r="P1962">
        <f t="shared" si="63"/>
        <v>23</v>
      </c>
    </row>
    <row r="1963" spans="1:16" x14ac:dyDescent="0.3">
      <c r="A1963" s="9" t="s">
        <v>1993</v>
      </c>
      <c r="B1963" s="7">
        <v>1968</v>
      </c>
      <c r="C1963" s="7" t="s">
        <v>17</v>
      </c>
      <c r="D1963" s="7">
        <v>6</v>
      </c>
      <c r="E1963" s="7">
        <v>3</v>
      </c>
      <c r="F1963" s="21">
        <v>27322.73</v>
      </c>
      <c r="G1963" s="7" t="s">
        <v>10</v>
      </c>
      <c r="H1963" s="7" t="s">
        <v>10</v>
      </c>
      <c r="I1963" s="7" t="s">
        <v>12</v>
      </c>
      <c r="J1963">
        <f t="shared" si="62"/>
        <v>1983</v>
      </c>
      <c r="K1963" s="7"/>
      <c r="L1963" s="7"/>
      <c r="M1963" s="7"/>
      <c r="O1963" s="18" t="str">
        <f>_xlfn.CONCAT(Table1[[#This Row],[date]]," ", Table1[[#This Row],[month]]," ",Table1[[#This Row],[year]])</f>
        <v>6 Jun 1968</v>
      </c>
      <c r="P1963">
        <f t="shared" si="63"/>
        <v>55</v>
      </c>
    </row>
    <row r="1964" spans="1:16" x14ac:dyDescent="0.3">
      <c r="A1964" s="9" t="s">
        <v>1994</v>
      </c>
      <c r="B1964" s="7">
        <v>1969</v>
      </c>
      <c r="C1964" s="7" t="s">
        <v>36</v>
      </c>
      <c r="D1964" s="7">
        <v>16</v>
      </c>
      <c r="E1964" s="7">
        <v>0</v>
      </c>
      <c r="F1964" s="21">
        <v>27346.04</v>
      </c>
      <c r="G1964" s="7" t="s">
        <v>10</v>
      </c>
      <c r="H1964" s="7" t="s">
        <v>10</v>
      </c>
      <c r="I1964" s="7" t="s">
        <v>12</v>
      </c>
      <c r="J1964">
        <f t="shared" si="62"/>
        <v>1983</v>
      </c>
      <c r="K1964" s="7"/>
      <c r="L1964" s="7"/>
      <c r="M1964" s="7"/>
      <c r="O1964" s="18" t="str">
        <f>_xlfn.CONCAT(Table1[[#This Row],[date]]," ", Table1[[#This Row],[month]]," ",Table1[[#This Row],[year]])</f>
        <v>16 Oct 1969</v>
      </c>
      <c r="P1964">
        <f t="shared" si="63"/>
        <v>53</v>
      </c>
    </row>
    <row r="1965" spans="1:16" x14ac:dyDescent="0.3">
      <c r="A1965" s="9" t="s">
        <v>1995</v>
      </c>
      <c r="B1965" s="7">
        <v>1988</v>
      </c>
      <c r="C1965" s="7" t="s">
        <v>19</v>
      </c>
      <c r="D1965" s="7">
        <v>15</v>
      </c>
      <c r="E1965" s="7">
        <v>2</v>
      </c>
      <c r="F1965" s="21">
        <v>27375.9</v>
      </c>
      <c r="G1965" s="7" t="s">
        <v>10</v>
      </c>
      <c r="H1965" s="7" t="s">
        <v>11</v>
      </c>
      <c r="I1965" s="7" t="s">
        <v>163</v>
      </c>
      <c r="J1965">
        <f t="shared" si="62"/>
        <v>1983</v>
      </c>
      <c r="K1965" s="7"/>
      <c r="L1965" s="7"/>
      <c r="M1965" s="7"/>
      <c r="O1965" s="18" t="str">
        <f>_xlfn.CONCAT(Table1[[#This Row],[date]]," ", Table1[[#This Row],[month]]," ",Table1[[#This Row],[year]])</f>
        <v>15 Sep 1988</v>
      </c>
      <c r="P1965">
        <f t="shared" si="63"/>
        <v>34</v>
      </c>
    </row>
    <row r="1966" spans="1:16" x14ac:dyDescent="0.3">
      <c r="A1966" s="9" t="s">
        <v>1996</v>
      </c>
      <c r="B1966" s="7">
        <v>1985</v>
      </c>
      <c r="C1966" s="7" t="s">
        <v>29</v>
      </c>
      <c r="D1966" s="7">
        <v>5</v>
      </c>
      <c r="E1966" s="7">
        <v>3</v>
      </c>
      <c r="F1966" s="21">
        <v>27432.73</v>
      </c>
      <c r="G1966" s="7" t="s">
        <v>10</v>
      </c>
      <c r="H1966" s="7" t="s">
        <v>15</v>
      </c>
      <c r="I1966" s="7" t="s">
        <v>41</v>
      </c>
      <c r="J1966">
        <f t="shared" si="62"/>
        <v>1983</v>
      </c>
      <c r="K1966" s="7"/>
      <c r="L1966" s="7"/>
      <c r="M1966" s="7"/>
      <c r="O1966" s="18" t="str">
        <f>_xlfn.CONCAT(Table1[[#This Row],[date]]," ", Table1[[#This Row],[month]]," ",Table1[[#This Row],[year]])</f>
        <v>5 Dec 1985</v>
      </c>
      <c r="P1966">
        <f t="shared" si="63"/>
        <v>37</v>
      </c>
    </row>
    <row r="1967" spans="1:16" x14ac:dyDescent="0.3">
      <c r="A1967" s="9" t="s">
        <v>1997</v>
      </c>
      <c r="B1967" s="7">
        <v>1981</v>
      </c>
      <c r="C1967" s="7" t="s">
        <v>36</v>
      </c>
      <c r="D1967" s="7">
        <v>3</v>
      </c>
      <c r="E1967" s="7">
        <v>1</v>
      </c>
      <c r="F1967" s="21">
        <v>27495.59</v>
      </c>
      <c r="G1967" s="7" t="s">
        <v>10</v>
      </c>
      <c r="H1967" s="7" t="s">
        <v>15</v>
      </c>
      <c r="I1967" s="7" t="s">
        <v>41</v>
      </c>
      <c r="J1967">
        <f t="shared" si="62"/>
        <v>1983</v>
      </c>
      <c r="K1967" s="7"/>
      <c r="L1967" s="7"/>
      <c r="M1967" s="7"/>
      <c r="O1967" s="18" t="str">
        <f>_xlfn.CONCAT(Table1[[#This Row],[date]]," ", Table1[[#This Row],[month]]," ",Table1[[#This Row],[year]])</f>
        <v>3 Oct 1981</v>
      </c>
      <c r="P1967">
        <f t="shared" si="63"/>
        <v>41</v>
      </c>
    </row>
    <row r="1968" spans="1:16" x14ac:dyDescent="0.3">
      <c r="A1968" s="9" t="s">
        <v>1998</v>
      </c>
      <c r="B1968" s="7">
        <v>1965</v>
      </c>
      <c r="C1968" s="7" t="s">
        <v>36</v>
      </c>
      <c r="D1968" s="7">
        <v>19</v>
      </c>
      <c r="E1968" s="7">
        <v>0</v>
      </c>
      <c r="F1968" s="21">
        <v>27533.91</v>
      </c>
      <c r="G1968" s="7" t="s">
        <v>10</v>
      </c>
      <c r="H1968" s="7" t="s">
        <v>11</v>
      </c>
      <c r="I1968" s="7" t="s">
        <v>12</v>
      </c>
      <c r="J1968">
        <f t="shared" si="62"/>
        <v>1983</v>
      </c>
      <c r="K1968" s="7"/>
      <c r="L1968" s="7"/>
      <c r="M1968" s="7"/>
      <c r="O1968" s="18" t="str">
        <f>_xlfn.CONCAT(Table1[[#This Row],[date]]," ", Table1[[#This Row],[month]]," ",Table1[[#This Row],[year]])</f>
        <v>19 Oct 1965</v>
      </c>
      <c r="P1968">
        <f t="shared" si="63"/>
        <v>57</v>
      </c>
    </row>
    <row r="1969" spans="1:16" x14ac:dyDescent="0.3">
      <c r="A1969" s="9" t="s">
        <v>1999</v>
      </c>
      <c r="B1969" s="7">
        <v>1984</v>
      </c>
      <c r="C1969" s="7" t="s">
        <v>9</v>
      </c>
      <c r="D1969" s="7">
        <v>22</v>
      </c>
      <c r="E1969" s="7">
        <v>3</v>
      </c>
      <c r="F1969" s="21">
        <v>27534.53</v>
      </c>
      <c r="G1969" s="7" t="s">
        <v>10</v>
      </c>
      <c r="H1969" s="7" t="s">
        <v>10</v>
      </c>
      <c r="I1969" s="7" t="s">
        <v>41</v>
      </c>
      <c r="J1969">
        <f t="shared" si="62"/>
        <v>1983</v>
      </c>
      <c r="K1969" s="7"/>
      <c r="L1969" s="7"/>
      <c r="M1969" s="7"/>
      <c r="O1969" s="18" t="str">
        <f>_xlfn.CONCAT(Table1[[#This Row],[date]]," ", Table1[[#This Row],[month]]," ",Table1[[#This Row],[year]])</f>
        <v>22 Jul 1984</v>
      </c>
      <c r="P1969">
        <f t="shared" si="63"/>
        <v>38</v>
      </c>
    </row>
    <row r="1970" spans="1:16" x14ac:dyDescent="0.3">
      <c r="A1970" s="9" t="s">
        <v>2000</v>
      </c>
      <c r="B1970" s="7">
        <v>1985</v>
      </c>
      <c r="C1970" s="7" t="s">
        <v>14</v>
      </c>
      <c r="D1970" s="7">
        <v>6</v>
      </c>
      <c r="E1970" s="7">
        <v>3</v>
      </c>
      <c r="F1970" s="21">
        <v>27598.93</v>
      </c>
      <c r="G1970" s="7" t="s">
        <v>10</v>
      </c>
      <c r="H1970" s="7" t="s">
        <v>15</v>
      </c>
      <c r="I1970" s="7" t="s">
        <v>41</v>
      </c>
      <c r="J1970">
        <f t="shared" si="62"/>
        <v>1983</v>
      </c>
      <c r="K1970" s="7"/>
      <c r="L1970" s="7"/>
      <c r="M1970" s="7"/>
      <c r="O1970" s="18" t="str">
        <f>_xlfn.CONCAT(Table1[[#This Row],[date]]," ", Table1[[#This Row],[month]]," ",Table1[[#This Row],[year]])</f>
        <v>6 Nov 1985</v>
      </c>
      <c r="P1970">
        <f t="shared" si="63"/>
        <v>37</v>
      </c>
    </row>
    <row r="1971" spans="1:16" x14ac:dyDescent="0.3">
      <c r="A1971" s="9" t="s">
        <v>2001</v>
      </c>
      <c r="B1971" s="7">
        <v>1992</v>
      </c>
      <c r="C1971" s="7" t="s">
        <v>17</v>
      </c>
      <c r="D1971" s="7">
        <v>11</v>
      </c>
      <c r="E1971" s="7">
        <v>0</v>
      </c>
      <c r="F1971" s="21">
        <v>27614.71</v>
      </c>
      <c r="G1971" s="7" t="s">
        <v>10</v>
      </c>
      <c r="H1971" s="7" t="s">
        <v>11</v>
      </c>
      <c r="I1971" s="7" t="s">
        <v>41</v>
      </c>
      <c r="J1971">
        <f t="shared" si="62"/>
        <v>1983</v>
      </c>
      <c r="K1971" s="7"/>
      <c r="L1971" s="7"/>
      <c r="M1971" s="7"/>
      <c r="O1971" s="18" t="str">
        <f>_xlfn.CONCAT(Table1[[#This Row],[date]]," ", Table1[[#This Row],[month]]," ",Table1[[#This Row],[year]])</f>
        <v>11 Jun 1992</v>
      </c>
      <c r="P1971">
        <f t="shared" si="63"/>
        <v>30</v>
      </c>
    </row>
    <row r="1972" spans="1:16" x14ac:dyDescent="0.3">
      <c r="A1972" s="9" t="s">
        <v>2002</v>
      </c>
      <c r="B1972" s="7">
        <v>1997</v>
      </c>
      <c r="C1972" s="7" t="s">
        <v>19</v>
      </c>
      <c r="D1972" s="7">
        <v>9</v>
      </c>
      <c r="E1972" s="7">
        <v>0</v>
      </c>
      <c r="F1972" s="21">
        <v>27619.360000000001</v>
      </c>
      <c r="G1972" s="7" t="s">
        <v>10</v>
      </c>
      <c r="H1972" s="7" t="s">
        <v>11</v>
      </c>
      <c r="I1972" s="7" t="s">
        <v>41</v>
      </c>
      <c r="J1972">
        <f t="shared" si="62"/>
        <v>1983</v>
      </c>
      <c r="K1972" s="7"/>
      <c r="L1972" s="7"/>
      <c r="M1972" s="7"/>
      <c r="O1972" s="18" t="str">
        <f>_xlfn.CONCAT(Table1[[#This Row],[date]]," ", Table1[[#This Row],[month]]," ",Table1[[#This Row],[year]])</f>
        <v>9 Sep 1997</v>
      </c>
      <c r="P1972">
        <f t="shared" si="63"/>
        <v>25</v>
      </c>
    </row>
    <row r="1973" spans="1:16" x14ac:dyDescent="0.3">
      <c r="A1973" s="9" t="s">
        <v>2003</v>
      </c>
      <c r="B1973" s="7">
        <v>1997</v>
      </c>
      <c r="C1973" s="7" t="s">
        <v>36</v>
      </c>
      <c r="D1973" s="7">
        <v>7</v>
      </c>
      <c r="E1973" s="7">
        <v>0</v>
      </c>
      <c r="F1973" s="21">
        <v>27625.17</v>
      </c>
      <c r="G1973" s="7" t="s">
        <v>15</v>
      </c>
      <c r="H1973" s="7" t="s">
        <v>15</v>
      </c>
      <c r="I1973" s="7" t="s">
        <v>41</v>
      </c>
      <c r="J1973">
        <f t="shared" si="62"/>
        <v>1983</v>
      </c>
      <c r="K1973" s="7"/>
      <c r="L1973" s="7"/>
      <c r="M1973" s="7"/>
      <c r="O1973" s="18" t="str">
        <f>_xlfn.CONCAT(Table1[[#This Row],[date]]," ", Table1[[#This Row],[month]]," ",Table1[[#This Row],[year]])</f>
        <v>7 Oct 1997</v>
      </c>
      <c r="P1973">
        <f t="shared" si="63"/>
        <v>25</v>
      </c>
    </row>
    <row r="1974" spans="1:16" x14ac:dyDescent="0.3">
      <c r="A1974" s="9" t="s">
        <v>2004</v>
      </c>
      <c r="B1974" s="7">
        <v>1992</v>
      </c>
      <c r="C1974" s="7" t="s">
        <v>9</v>
      </c>
      <c r="D1974" s="7">
        <v>3</v>
      </c>
      <c r="E1974" s="7">
        <v>0</v>
      </c>
      <c r="F1974" s="21">
        <v>27696.11</v>
      </c>
      <c r="G1974" s="7" t="s">
        <v>15</v>
      </c>
      <c r="H1974" s="7" t="s">
        <v>10</v>
      </c>
      <c r="I1974" s="7" t="s">
        <v>41</v>
      </c>
      <c r="J1974">
        <f t="shared" si="62"/>
        <v>1983</v>
      </c>
      <c r="K1974" s="7"/>
      <c r="L1974" s="7"/>
      <c r="M1974" s="7"/>
      <c r="O1974" s="18" t="str">
        <f>_xlfn.CONCAT(Table1[[#This Row],[date]]," ", Table1[[#This Row],[month]]," ",Table1[[#This Row],[year]])</f>
        <v>3 Jul 1992</v>
      </c>
      <c r="P1974">
        <f t="shared" si="63"/>
        <v>30</v>
      </c>
    </row>
    <row r="1975" spans="1:16" x14ac:dyDescent="0.3">
      <c r="A1975" s="9" t="s">
        <v>2005</v>
      </c>
      <c r="B1975" s="7">
        <v>2002</v>
      </c>
      <c r="C1975" s="7" t="s">
        <v>29</v>
      </c>
      <c r="D1975" s="7">
        <v>6</v>
      </c>
      <c r="E1975" s="7">
        <v>1</v>
      </c>
      <c r="F1975" s="21">
        <v>27724.29</v>
      </c>
      <c r="G1975" s="7" t="s">
        <v>15</v>
      </c>
      <c r="H1975" s="7" t="s">
        <v>11</v>
      </c>
      <c r="I1975" s="7" t="s">
        <v>12</v>
      </c>
      <c r="J1975">
        <f t="shared" si="62"/>
        <v>1983</v>
      </c>
      <c r="K1975" s="7"/>
      <c r="L1975" s="7"/>
      <c r="M1975" s="7"/>
      <c r="O1975" s="18" t="str">
        <f>_xlfn.CONCAT(Table1[[#This Row],[date]]," ", Table1[[#This Row],[month]]," ",Table1[[#This Row],[year]])</f>
        <v>6 Dec 2002</v>
      </c>
      <c r="P1975">
        <f t="shared" si="63"/>
        <v>20</v>
      </c>
    </row>
    <row r="1976" spans="1:16" x14ac:dyDescent="0.3">
      <c r="A1976" s="9" t="s">
        <v>2006</v>
      </c>
      <c r="B1976" s="7">
        <v>1960</v>
      </c>
      <c r="C1976" s="7" t="s">
        <v>9</v>
      </c>
      <c r="D1976" s="7">
        <v>6</v>
      </c>
      <c r="E1976" s="7">
        <v>0</v>
      </c>
      <c r="F1976" s="21">
        <v>27808.73</v>
      </c>
      <c r="G1976" s="7" t="s">
        <v>15</v>
      </c>
      <c r="H1976" s="7" t="s">
        <v>15</v>
      </c>
      <c r="I1976" s="7" t="s">
        <v>12</v>
      </c>
      <c r="J1976">
        <f t="shared" si="62"/>
        <v>1983</v>
      </c>
      <c r="K1976" s="7"/>
      <c r="L1976" s="7"/>
      <c r="M1976" s="7"/>
      <c r="O1976" s="18" t="str">
        <f>_xlfn.CONCAT(Table1[[#This Row],[date]]," ", Table1[[#This Row],[month]]," ",Table1[[#This Row],[year]])</f>
        <v>6 Jul 1960</v>
      </c>
      <c r="P1976">
        <f t="shared" si="63"/>
        <v>62</v>
      </c>
    </row>
    <row r="1977" spans="1:16" x14ac:dyDescent="0.3">
      <c r="A1977" s="9" t="s">
        <v>2007</v>
      </c>
      <c r="B1977" s="7">
        <v>1985</v>
      </c>
      <c r="C1977" s="7" t="s">
        <v>29</v>
      </c>
      <c r="D1977" s="7">
        <v>4</v>
      </c>
      <c r="E1977" s="7">
        <v>3</v>
      </c>
      <c r="F1977" s="21">
        <v>27849.94</v>
      </c>
      <c r="G1977" s="7" t="s">
        <v>15</v>
      </c>
      <c r="H1977" s="7" t="s">
        <v>15</v>
      </c>
      <c r="I1977" s="7" t="s">
        <v>41</v>
      </c>
      <c r="J1977">
        <f t="shared" si="62"/>
        <v>1983</v>
      </c>
      <c r="K1977" s="7"/>
      <c r="L1977" s="7"/>
      <c r="M1977" s="7"/>
      <c r="O1977" s="18" t="str">
        <f>_xlfn.CONCAT(Table1[[#This Row],[date]]," ", Table1[[#This Row],[month]]," ",Table1[[#This Row],[year]])</f>
        <v>4 Dec 1985</v>
      </c>
      <c r="P1977">
        <f t="shared" si="63"/>
        <v>37</v>
      </c>
    </row>
    <row r="1978" spans="1:16" x14ac:dyDescent="0.3">
      <c r="A1978" s="9" t="s">
        <v>2008</v>
      </c>
      <c r="B1978" s="7">
        <v>1989</v>
      </c>
      <c r="C1978" s="7" t="s">
        <v>14</v>
      </c>
      <c r="D1978" s="7">
        <v>21</v>
      </c>
      <c r="E1978" s="7">
        <v>3</v>
      </c>
      <c r="F1978" s="21">
        <v>27925.86</v>
      </c>
      <c r="G1978" s="7" t="s">
        <v>15</v>
      </c>
      <c r="H1978" s="7" t="s">
        <v>10</v>
      </c>
      <c r="I1978" s="7" t="s">
        <v>41</v>
      </c>
      <c r="J1978">
        <f t="shared" si="62"/>
        <v>1983</v>
      </c>
      <c r="K1978" s="7"/>
      <c r="L1978" s="7"/>
      <c r="M1978" s="7"/>
      <c r="O1978" s="18" t="str">
        <f>_xlfn.CONCAT(Table1[[#This Row],[date]]," ", Table1[[#This Row],[month]]," ",Table1[[#This Row],[year]])</f>
        <v>21 Nov 1989</v>
      </c>
      <c r="P1978">
        <f t="shared" si="63"/>
        <v>33</v>
      </c>
    </row>
    <row r="1979" spans="1:16" x14ac:dyDescent="0.3">
      <c r="A1979" s="9" t="s">
        <v>2009</v>
      </c>
      <c r="B1979" s="7">
        <v>1991</v>
      </c>
      <c r="C1979" s="7" t="s">
        <v>17</v>
      </c>
      <c r="D1979" s="7">
        <v>4</v>
      </c>
      <c r="E1979" s="7">
        <v>3</v>
      </c>
      <c r="F1979" s="21">
        <v>27931.11</v>
      </c>
      <c r="G1979" s="7" t="s">
        <v>15</v>
      </c>
      <c r="H1979" s="7" t="s">
        <v>11</v>
      </c>
      <c r="I1979" s="7" t="s">
        <v>41</v>
      </c>
      <c r="J1979">
        <f t="shared" si="62"/>
        <v>1983</v>
      </c>
      <c r="K1979" s="7"/>
      <c r="L1979" s="7"/>
      <c r="M1979" s="7"/>
      <c r="O1979" s="18" t="str">
        <f>_xlfn.CONCAT(Table1[[#This Row],[date]]," ", Table1[[#This Row],[month]]," ",Table1[[#This Row],[year]])</f>
        <v>4 Jun 1991</v>
      </c>
      <c r="P1979">
        <f t="shared" si="63"/>
        <v>32</v>
      </c>
    </row>
    <row r="1980" spans="1:16" x14ac:dyDescent="0.3">
      <c r="A1980" s="9" t="s">
        <v>2010</v>
      </c>
      <c r="B1980" s="7">
        <v>1961</v>
      </c>
      <c r="C1980" s="7" t="s">
        <v>9</v>
      </c>
      <c r="D1980" s="7">
        <v>28</v>
      </c>
      <c r="E1980" s="7">
        <v>3</v>
      </c>
      <c r="F1980" s="21">
        <v>27941.29</v>
      </c>
      <c r="G1980" s="7" t="s">
        <v>15</v>
      </c>
      <c r="H1980" s="7" t="s">
        <v>11</v>
      </c>
      <c r="I1980" s="7" t="s">
        <v>41</v>
      </c>
      <c r="J1980">
        <f t="shared" si="62"/>
        <v>1983</v>
      </c>
      <c r="K1980" s="7"/>
      <c r="L1980" s="7"/>
      <c r="M1980" s="7"/>
      <c r="O1980" s="18" t="str">
        <f>_xlfn.CONCAT(Table1[[#This Row],[date]]," ", Table1[[#This Row],[month]]," ",Table1[[#This Row],[year]])</f>
        <v>28 Jul 1961</v>
      </c>
      <c r="P1980">
        <f t="shared" si="63"/>
        <v>61</v>
      </c>
    </row>
    <row r="1981" spans="1:16" x14ac:dyDescent="0.3">
      <c r="A1981" s="9" t="s">
        <v>2011</v>
      </c>
      <c r="B1981" s="7">
        <v>1999</v>
      </c>
      <c r="C1981" s="7" t="s">
        <v>29</v>
      </c>
      <c r="D1981" s="7">
        <v>21</v>
      </c>
      <c r="E1981" s="7">
        <v>0</v>
      </c>
      <c r="F1981" s="21">
        <v>27980.77</v>
      </c>
      <c r="G1981" s="7" t="s">
        <v>15</v>
      </c>
      <c r="H1981" s="7" t="s">
        <v>15</v>
      </c>
      <c r="I1981" s="7" t="s">
        <v>41</v>
      </c>
      <c r="J1981">
        <f t="shared" si="62"/>
        <v>1983</v>
      </c>
      <c r="K1981" s="7"/>
      <c r="L1981" s="7"/>
      <c r="M1981" s="7"/>
      <c r="O1981" s="18" t="str">
        <f>_xlfn.CONCAT(Table1[[#This Row],[date]]," ", Table1[[#This Row],[month]]," ",Table1[[#This Row],[year]])</f>
        <v>21 Dec 1999</v>
      </c>
      <c r="P1981">
        <f t="shared" si="63"/>
        <v>23</v>
      </c>
    </row>
    <row r="1982" spans="1:16" x14ac:dyDescent="0.3">
      <c r="A1982" s="9" t="s">
        <v>2012</v>
      </c>
      <c r="B1982" s="7">
        <v>1985</v>
      </c>
      <c r="C1982" s="7" t="s">
        <v>14</v>
      </c>
      <c r="D1982" s="7">
        <v>29</v>
      </c>
      <c r="E1982" s="7">
        <v>3</v>
      </c>
      <c r="F1982" s="21">
        <v>28006.94</v>
      </c>
      <c r="G1982" s="7" t="s">
        <v>15</v>
      </c>
      <c r="H1982" s="7" t="s">
        <v>10</v>
      </c>
      <c r="I1982" s="7" t="s">
        <v>41</v>
      </c>
      <c r="J1982">
        <f t="shared" si="62"/>
        <v>1983</v>
      </c>
      <c r="K1982" s="7"/>
      <c r="L1982" s="7"/>
      <c r="M1982" s="7"/>
      <c r="O1982" s="18" t="str">
        <f>_xlfn.CONCAT(Table1[[#This Row],[date]]," ", Table1[[#This Row],[month]]," ",Table1[[#This Row],[year]])</f>
        <v>29 Nov 1985</v>
      </c>
      <c r="P1982">
        <f t="shared" si="63"/>
        <v>37</v>
      </c>
    </row>
    <row r="1983" spans="1:16" x14ac:dyDescent="0.3">
      <c r="A1983" s="9" t="s">
        <v>2013</v>
      </c>
      <c r="B1983" s="7">
        <v>1960</v>
      </c>
      <c r="C1983" s="7" t="s">
        <v>14</v>
      </c>
      <c r="D1983" s="7">
        <v>22</v>
      </c>
      <c r="E1983" s="7">
        <v>0</v>
      </c>
      <c r="F1983" s="21">
        <v>28101.33</v>
      </c>
      <c r="G1983" s="7" t="s">
        <v>15</v>
      </c>
      <c r="H1983" s="7" t="s">
        <v>10</v>
      </c>
      <c r="I1983" s="7" t="s">
        <v>165</v>
      </c>
      <c r="J1983">
        <f t="shared" si="62"/>
        <v>1983</v>
      </c>
      <c r="K1983" s="7"/>
      <c r="L1983" s="7"/>
      <c r="M1983" s="7"/>
      <c r="O1983" s="18" t="str">
        <f>_xlfn.CONCAT(Table1[[#This Row],[date]]," ", Table1[[#This Row],[month]]," ",Table1[[#This Row],[year]])</f>
        <v>22 Nov 1960</v>
      </c>
      <c r="P1983">
        <f t="shared" si="63"/>
        <v>62</v>
      </c>
    </row>
    <row r="1984" spans="1:16" x14ac:dyDescent="0.3">
      <c r="A1984" s="9" t="s">
        <v>2014</v>
      </c>
      <c r="B1984" s="7">
        <v>1999</v>
      </c>
      <c r="C1984" s="7" t="s">
        <v>19</v>
      </c>
      <c r="D1984" s="7">
        <v>6</v>
      </c>
      <c r="E1984" s="7">
        <v>0</v>
      </c>
      <c r="F1984" s="21">
        <v>28245.34</v>
      </c>
      <c r="G1984" s="7" t="s">
        <v>15</v>
      </c>
      <c r="H1984" s="7" t="s">
        <v>11</v>
      </c>
      <c r="I1984" s="7" t="s">
        <v>41</v>
      </c>
      <c r="J1984">
        <f t="shared" si="62"/>
        <v>1983</v>
      </c>
      <c r="K1984" s="7"/>
      <c r="L1984" s="7"/>
      <c r="M1984" s="7"/>
      <c r="O1984" s="18" t="str">
        <f>_xlfn.CONCAT(Table1[[#This Row],[date]]," ", Table1[[#This Row],[month]]," ",Table1[[#This Row],[year]])</f>
        <v>6 Sep 1999</v>
      </c>
      <c r="P1984">
        <f t="shared" si="63"/>
        <v>23</v>
      </c>
    </row>
    <row r="1985" spans="1:16" x14ac:dyDescent="0.3">
      <c r="A1985" s="9" t="s">
        <v>2015</v>
      </c>
      <c r="B1985" s="7">
        <v>1963</v>
      </c>
      <c r="C1985" s="7" t="s">
        <v>14</v>
      </c>
      <c r="D1985" s="7">
        <v>25</v>
      </c>
      <c r="E1985" s="7">
        <v>1</v>
      </c>
      <c r="F1985" s="21">
        <v>28287.9</v>
      </c>
      <c r="G1985" s="7" t="s">
        <v>15</v>
      </c>
      <c r="H1985" s="7" t="s">
        <v>15</v>
      </c>
      <c r="I1985" s="7" t="s">
        <v>12</v>
      </c>
      <c r="J1985">
        <f t="shared" si="62"/>
        <v>1983</v>
      </c>
      <c r="K1985" s="7"/>
      <c r="L1985" s="7"/>
      <c r="M1985" s="7"/>
      <c r="O1985" s="18" t="str">
        <f>_xlfn.CONCAT(Table1[[#This Row],[date]]," ", Table1[[#This Row],[month]]," ",Table1[[#This Row],[year]])</f>
        <v>25 Nov 1963</v>
      </c>
      <c r="P1985">
        <f t="shared" si="63"/>
        <v>59</v>
      </c>
    </row>
    <row r="1986" spans="1:16" x14ac:dyDescent="0.3">
      <c r="A1986" s="9" t="s">
        <v>2016</v>
      </c>
      <c r="B1986" s="7">
        <v>1990</v>
      </c>
      <c r="C1986" s="7" t="s">
        <v>29</v>
      </c>
      <c r="D1986" s="7">
        <v>24</v>
      </c>
      <c r="E1986" s="7">
        <v>3</v>
      </c>
      <c r="F1986" s="21">
        <v>28302.33</v>
      </c>
      <c r="G1986" s="7" t="s">
        <v>15</v>
      </c>
      <c r="H1986" s="7" t="s">
        <v>10</v>
      </c>
      <c r="I1986" s="7" t="s">
        <v>41</v>
      </c>
      <c r="J1986">
        <f t="shared" ref="J1986:J2049" si="64">ROUND(AVERAGE(B:B),0)</f>
        <v>1983</v>
      </c>
      <c r="K1986" s="7"/>
      <c r="L1986" s="7"/>
      <c r="M1986" s="7"/>
      <c r="O1986" s="18" t="str">
        <f>_xlfn.CONCAT(Table1[[#This Row],[date]]," ", Table1[[#This Row],[month]]," ",Table1[[#This Row],[year]])</f>
        <v>24 Dec 1990</v>
      </c>
      <c r="P1986">
        <f t="shared" si="63"/>
        <v>32</v>
      </c>
    </row>
    <row r="1987" spans="1:16" x14ac:dyDescent="0.3">
      <c r="A1987" s="9" t="s">
        <v>2017</v>
      </c>
      <c r="B1987" s="7">
        <v>1977</v>
      </c>
      <c r="C1987" s="7" t="s">
        <v>29</v>
      </c>
      <c r="D1987" s="7">
        <v>2</v>
      </c>
      <c r="E1987" s="7">
        <v>1</v>
      </c>
      <c r="F1987" s="21">
        <v>28340.19</v>
      </c>
      <c r="G1987" s="7" t="s">
        <v>15</v>
      </c>
      <c r="H1987" s="7" t="s">
        <v>10</v>
      </c>
      <c r="I1987" s="7" t="s">
        <v>22</v>
      </c>
      <c r="J1987">
        <f t="shared" si="64"/>
        <v>1983</v>
      </c>
      <c r="K1987" s="7"/>
      <c r="L1987" s="7"/>
      <c r="M1987" s="7"/>
      <c r="O1987" s="18" t="str">
        <f>_xlfn.CONCAT(Table1[[#This Row],[date]]," ", Table1[[#This Row],[month]]," ",Table1[[#This Row],[year]])</f>
        <v>2 Dec 1977</v>
      </c>
      <c r="P1987">
        <f t="shared" ref="P1987:P2050" si="65">DATEDIF(O1987,"8-6-2023","y")</f>
        <v>45</v>
      </c>
    </row>
    <row r="1988" spans="1:16" x14ac:dyDescent="0.3">
      <c r="A1988" s="9" t="s">
        <v>2018</v>
      </c>
      <c r="B1988" s="7">
        <v>1974</v>
      </c>
      <c r="C1988" s="7" t="s">
        <v>19</v>
      </c>
      <c r="D1988" s="7">
        <v>16</v>
      </c>
      <c r="E1988" s="7">
        <v>1</v>
      </c>
      <c r="F1988" s="21">
        <v>28468.92</v>
      </c>
      <c r="G1988" s="7" t="s">
        <v>15</v>
      </c>
      <c r="H1988" s="7" t="s">
        <v>15</v>
      </c>
      <c r="I1988" s="7" t="s">
        <v>22</v>
      </c>
      <c r="J1988">
        <f t="shared" si="64"/>
        <v>1983</v>
      </c>
      <c r="K1988" s="7"/>
      <c r="L1988" s="7"/>
      <c r="M1988" s="7"/>
      <c r="O1988" s="18" t="str">
        <f>_xlfn.CONCAT(Table1[[#This Row],[date]]," ", Table1[[#This Row],[month]]," ",Table1[[#This Row],[year]])</f>
        <v>16 Sep 1974</v>
      </c>
      <c r="P1988">
        <f t="shared" si="65"/>
        <v>48</v>
      </c>
    </row>
    <row r="1989" spans="1:16" x14ac:dyDescent="0.3">
      <c r="A1989" s="9" t="s">
        <v>2019</v>
      </c>
      <c r="B1989" s="7">
        <v>1982</v>
      </c>
      <c r="C1989" s="7" t="s">
        <v>29</v>
      </c>
      <c r="D1989" s="7">
        <v>11</v>
      </c>
      <c r="E1989" s="7">
        <v>1</v>
      </c>
      <c r="F1989" s="21">
        <v>28476.73</v>
      </c>
      <c r="G1989" s="7" t="s">
        <v>15</v>
      </c>
      <c r="H1989" s="7" t="s">
        <v>10</v>
      </c>
      <c r="I1989" s="7" t="s">
        <v>22</v>
      </c>
      <c r="J1989">
        <f t="shared" si="64"/>
        <v>1983</v>
      </c>
      <c r="K1989" s="7"/>
      <c r="L1989" s="7"/>
      <c r="M1989" s="7"/>
      <c r="O1989" s="18" t="str">
        <f>_xlfn.CONCAT(Table1[[#This Row],[date]]," ", Table1[[#This Row],[month]]," ",Table1[[#This Row],[year]])</f>
        <v>11 Dec 1982</v>
      </c>
      <c r="P1989">
        <f t="shared" si="65"/>
        <v>40</v>
      </c>
    </row>
    <row r="1990" spans="1:16" x14ac:dyDescent="0.3">
      <c r="A1990" s="9" t="s">
        <v>2020</v>
      </c>
      <c r="B1990" s="7">
        <v>1985</v>
      </c>
      <c r="C1990" s="7" t="s">
        <v>19</v>
      </c>
      <c r="D1990" s="7">
        <v>27</v>
      </c>
      <c r="E1990" s="7">
        <v>3</v>
      </c>
      <c r="F1990" s="21">
        <v>28542.86</v>
      </c>
      <c r="G1990" s="7" t="s">
        <v>15</v>
      </c>
      <c r="H1990" s="7" t="s">
        <v>11</v>
      </c>
      <c r="I1990" s="7" t="s">
        <v>41</v>
      </c>
      <c r="J1990">
        <f t="shared" si="64"/>
        <v>1983</v>
      </c>
      <c r="K1990" s="7"/>
      <c r="L1990" s="7"/>
      <c r="M1990" s="7"/>
      <c r="O1990" s="18" t="str">
        <f>_xlfn.CONCAT(Table1[[#This Row],[date]]," ", Table1[[#This Row],[month]]," ",Table1[[#This Row],[year]])</f>
        <v>27 Sep 1985</v>
      </c>
      <c r="P1990">
        <f t="shared" si="65"/>
        <v>37</v>
      </c>
    </row>
    <row r="1991" spans="1:16" x14ac:dyDescent="0.3">
      <c r="A1991" s="9" t="s">
        <v>2021</v>
      </c>
      <c r="B1991" s="7">
        <v>1990</v>
      </c>
      <c r="C1991" s="7" t="s">
        <v>29</v>
      </c>
      <c r="D1991" s="7">
        <v>5</v>
      </c>
      <c r="E1991" s="7">
        <v>3</v>
      </c>
      <c r="F1991" s="21">
        <v>28716.14</v>
      </c>
      <c r="G1991" s="7" t="s">
        <v>15</v>
      </c>
      <c r="H1991" s="7" t="s">
        <v>11</v>
      </c>
      <c r="I1991" s="7" t="s">
        <v>41</v>
      </c>
      <c r="J1991">
        <f t="shared" si="64"/>
        <v>1983</v>
      </c>
      <c r="K1991" s="7"/>
      <c r="L1991" s="7"/>
      <c r="M1991" s="7"/>
      <c r="O1991" s="18" t="str">
        <f>_xlfn.CONCAT(Table1[[#This Row],[date]]," ", Table1[[#This Row],[month]]," ",Table1[[#This Row],[year]])</f>
        <v>5 Dec 1990</v>
      </c>
      <c r="P1991">
        <f t="shared" si="65"/>
        <v>32</v>
      </c>
    </row>
    <row r="1992" spans="1:16" x14ac:dyDescent="0.3">
      <c r="A1992" s="9" t="s">
        <v>2022</v>
      </c>
      <c r="B1992" s="7">
        <v>1961</v>
      </c>
      <c r="C1992" s="7" t="s">
        <v>34</v>
      </c>
      <c r="D1992" s="7">
        <v>3</v>
      </c>
      <c r="E1992" s="7">
        <v>1</v>
      </c>
      <c r="F1992" s="21">
        <v>28868.66</v>
      </c>
      <c r="G1992" s="7" t="s">
        <v>15</v>
      </c>
      <c r="H1992" s="7" t="s">
        <v>10</v>
      </c>
      <c r="I1992" s="7" t="s">
        <v>22</v>
      </c>
      <c r="J1992">
        <f t="shared" si="64"/>
        <v>1983</v>
      </c>
      <c r="K1992" s="7"/>
      <c r="L1992" s="7"/>
      <c r="M1992" s="7"/>
      <c r="O1992" s="18" t="str">
        <f>_xlfn.CONCAT(Table1[[#This Row],[date]]," ", Table1[[#This Row],[month]]," ",Table1[[#This Row],[year]])</f>
        <v>3 Aug 1961</v>
      </c>
      <c r="P1992">
        <f t="shared" si="65"/>
        <v>61</v>
      </c>
    </row>
    <row r="1993" spans="1:16" x14ac:dyDescent="0.3">
      <c r="A1993" s="9" t="s">
        <v>2023</v>
      </c>
      <c r="B1993" s="7">
        <v>1962</v>
      </c>
      <c r="C1993" s="7" t="s">
        <v>9</v>
      </c>
      <c r="D1993" s="7">
        <v>25</v>
      </c>
      <c r="E1993" s="7">
        <v>0</v>
      </c>
      <c r="F1993" s="21">
        <v>28923.14</v>
      </c>
      <c r="G1993" s="7" t="s">
        <v>15</v>
      </c>
      <c r="H1993" s="7" t="s">
        <v>15</v>
      </c>
      <c r="I1993" s="7" t="s">
        <v>22</v>
      </c>
      <c r="J1993">
        <f t="shared" si="64"/>
        <v>1983</v>
      </c>
      <c r="K1993" s="7"/>
      <c r="L1993" s="7"/>
      <c r="M1993" s="7"/>
      <c r="O1993" s="18" t="str">
        <f>_xlfn.CONCAT(Table1[[#This Row],[date]]," ", Table1[[#This Row],[month]]," ",Table1[[#This Row],[year]])</f>
        <v>25 Jul 1962</v>
      </c>
      <c r="P1993">
        <f t="shared" si="65"/>
        <v>60</v>
      </c>
    </row>
    <row r="1994" spans="1:16" x14ac:dyDescent="0.3">
      <c r="A1994" s="9" t="s">
        <v>2024</v>
      </c>
      <c r="B1994" s="7">
        <v>1959</v>
      </c>
      <c r="C1994" s="7" t="s">
        <v>29</v>
      </c>
      <c r="D1994" s="7">
        <v>5</v>
      </c>
      <c r="E1994" s="7">
        <v>0</v>
      </c>
      <c r="F1994" s="21">
        <v>28950.47</v>
      </c>
      <c r="G1994" s="7" t="s">
        <v>15</v>
      </c>
      <c r="H1994" s="7" t="s">
        <v>15</v>
      </c>
      <c r="I1994" s="7" t="s">
        <v>22</v>
      </c>
      <c r="J1994">
        <f t="shared" si="64"/>
        <v>1983</v>
      </c>
      <c r="K1994" s="7"/>
      <c r="L1994" s="7"/>
      <c r="M1994" s="7"/>
      <c r="O1994" s="18" t="str">
        <f>_xlfn.CONCAT(Table1[[#This Row],[date]]," ", Table1[[#This Row],[month]]," ",Table1[[#This Row],[year]])</f>
        <v>5 Dec 1959</v>
      </c>
      <c r="P1994">
        <f t="shared" si="65"/>
        <v>63</v>
      </c>
    </row>
    <row r="1995" spans="1:16" x14ac:dyDescent="0.3">
      <c r="A1995" s="9" t="s">
        <v>2025</v>
      </c>
      <c r="B1995" s="7">
        <v>2003</v>
      </c>
      <c r="C1995" s="7" t="s">
        <v>19</v>
      </c>
      <c r="D1995" s="7">
        <v>1</v>
      </c>
      <c r="E1995" s="7">
        <v>0</v>
      </c>
      <c r="F1995" s="21">
        <v>28998.68</v>
      </c>
      <c r="G1995" s="7" t="s">
        <v>15</v>
      </c>
      <c r="H1995" s="7" t="s">
        <v>11</v>
      </c>
      <c r="I1995" s="7" t="s">
        <v>41</v>
      </c>
      <c r="J1995">
        <f t="shared" si="64"/>
        <v>1983</v>
      </c>
      <c r="K1995" s="7"/>
      <c r="L1995" s="7"/>
      <c r="M1995" s="7"/>
      <c r="O1995" s="18" t="str">
        <f>_xlfn.CONCAT(Table1[[#This Row],[date]]," ", Table1[[#This Row],[month]]," ",Table1[[#This Row],[year]])</f>
        <v>1 Sep 2003</v>
      </c>
      <c r="P1995">
        <f t="shared" si="65"/>
        <v>19</v>
      </c>
    </row>
    <row r="1996" spans="1:16" x14ac:dyDescent="0.3">
      <c r="A1996" s="9" t="s">
        <v>2026</v>
      </c>
      <c r="B1996" s="7">
        <v>1992</v>
      </c>
      <c r="C1996" s="7" t="s">
        <v>9</v>
      </c>
      <c r="D1996" s="7">
        <v>7</v>
      </c>
      <c r="E1996" s="7">
        <v>0</v>
      </c>
      <c r="F1996" s="21">
        <v>29007.82</v>
      </c>
      <c r="G1996" s="7" t="s">
        <v>15</v>
      </c>
      <c r="H1996" s="7" t="s">
        <v>11</v>
      </c>
      <c r="I1996" s="7" t="s">
        <v>41</v>
      </c>
      <c r="J1996">
        <f t="shared" si="64"/>
        <v>1983</v>
      </c>
      <c r="K1996" s="7"/>
      <c r="L1996" s="7"/>
      <c r="M1996" s="7"/>
      <c r="O1996" s="18" t="str">
        <f>_xlfn.CONCAT(Table1[[#This Row],[date]]," ", Table1[[#This Row],[month]]," ",Table1[[#This Row],[year]])</f>
        <v>7 Jul 1992</v>
      </c>
      <c r="P1996">
        <f t="shared" si="65"/>
        <v>30</v>
      </c>
    </row>
    <row r="1997" spans="1:16" x14ac:dyDescent="0.3">
      <c r="A1997" s="9" t="s">
        <v>2027</v>
      </c>
      <c r="B1997" s="7">
        <v>1980</v>
      </c>
      <c r="C1997" s="7" t="s">
        <v>9</v>
      </c>
      <c r="D1997" s="7">
        <v>14</v>
      </c>
      <c r="E1997" s="7">
        <v>2</v>
      </c>
      <c r="F1997" s="21">
        <v>29114.21</v>
      </c>
      <c r="G1997" s="7" t="s">
        <v>15</v>
      </c>
      <c r="H1997" s="7" t="s">
        <v>11</v>
      </c>
      <c r="I1997" s="7" t="s">
        <v>41</v>
      </c>
      <c r="J1997">
        <f t="shared" si="64"/>
        <v>1983</v>
      </c>
      <c r="K1997" s="7"/>
      <c r="L1997" s="7"/>
      <c r="M1997" s="7"/>
      <c r="O1997" s="18" t="str">
        <f>_xlfn.CONCAT(Table1[[#This Row],[date]]," ", Table1[[#This Row],[month]]," ",Table1[[#This Row],[year]])</f>
        <v>14 Jul 1980</v>
      </c>
      <c r="P1997">
        <f t="shared" si="65"/>
        <v>42</v>
      </c>
    </row>
    <row r="1998" spans="1:16" x14ac:dyDescent="0.3">
      <c r="A1998" s="9" t="s">
        <v>2028</v>
      </c>
      <c r="B1998" s="7">
        <v>1978</v>
      </c>
      <c r="C1998" s="7" t="s">
        <v>14</v>
      </c>
      <c r="D1998" s="7">
        <v>29</v>
      </c>
      <c r="E1998" s="7">
        <v>2</v>
      </c>
      <c r="F1998" s="21">
        <v>29114.77</v>
      </c>
      <c r="G1998" s="7" t="s">
        <v>15</v>
      </c>
      <c r="H1998" s="7" t="s">
        <v>15</v>
      </c>
      <c r="I1998" s="7" t="s">
        <v>41</v>
      </c>
      <c r="J1998">
        <f t="shared" si="64"/>
        <v>1983</v>
      </c>
      <c r="K1998" s="7"/>
      <c r="L1998" s="7"/>
      <c r="M1998" s="7"/>
      <c r="O1998" s="18" t="str">
        <f>_xlfn.CONCAT(Table1[[#This Row],[date]]," ", Table1[[#This Row],[month]]," ",Table1[[#This Row],[year]])</f>
        <v>29 Nov 1978</v>
      </c>
      <c r="P1998">
        <f t="shared" si="65"/>
        <v>44</v>
      </c>
    </row>
    <row r="1999" spans="1:16" x14ac:dyDescent="0.3">
      <c r="A1999" s="9" t="s">
        <v>2029</v>
      </c>
      <c r="B1999" s="7">
        <v>1961</v>
      </c>
      <c r="C1999" s="7" t="s">
        <v>29</v>
      </c>
      <c r="D1999" s="7">
        <v>24</v>
      </c>
      <c r="E1999" s="7">
        <v>0</v>
      </c>
      <c r="F1999" s="21">
        <v>29141.360000000001</v>
      </c>
      <c r="G1999" s="7" t="s">
        <v>15</v>
      </c>
      <c r="H1999" s="7" t="s">
        <v>11</v>
      </c>
      <c r="I1999" s="7" t="s">
        <v>22</v>
      </c>
      <c r="J1999">
        <f t="shared" si="64"/>
        <v>1983</v>
      </c>
      <c r="K1999" s="7"/>
      <c r="L1999" s="7"/>
      <c r="M1999" s="7"/>
      <c r="O1999" s="18" t="str">
        <f>_xlfn.CONCAT(Table1[[#This Row],[date]]," ", Table1[[#This Row],[month]]," ",Table1[[#This Row],[year]])</f>
        <v>24 Dec 1961</v>
      </c>
      <c r="P1999">
        <f t="shared" si="65"/>
        <v>61</v>
      </c>
    </row>
    <row r="2000" spans="1:16" x14ac:dyDescent="0.3">
      <c r="A2000" s="9" t="s">
        <v>2030</v>
      </c>
      <c r="B2000" s="7">
        <v>1976</v>
      </c>
      <c r="C2000" s="7" t="s">
        <v>14</v>
      </c>
      <c r="D2000" s="7">
        <v>8</v>
      </c>
      <c r="E2000" s="7">
        <v>2</v>
      </c>
      <c r="F2000" s="21">
        <v>29160.39</v>
      </c>
      <c r="G2000" s="7" t="s">
        <v>15</v>
      </c>
      <c r="H2000" s="7" t="s">
        <v>10</v>
      </c>
      <c r="I2000" s="7" t="s">
        <v>41</v>
      </c>
      <c r="J2000">
        <f t="shared" si="64"/>
        <v>1983</v>
      </c>
      <c r="K2000" s="7"/>
      <c r="L2000" s="7"/>
      <c r="M2000" s="7"/>
      <c r="O2000" s="18" t="str">
        <f>_xlfn.CONCAT(Table1[[#This Row],[date]]," ", Table1[[#This Row],[month]]," ",Table1[[#This Row],[year]])</f>
        <v>8 Nov 1976</v>
      </c>
      <c r="P2000">
        <f t="shared" si="65"/>
        <v>46</v>
      </c>
    </row>
    <row r="2001" spans="1:16" x14ac:dyDescent="0.3">
      <c r="A2001" s="9" t="s">
        <v>2031</v>
      </c>
      <c r="B2001" s="7">
        <v>1969</v>
      </c>
      <c r="C2001" s="7" t="s">
        <v>9</v>
      </c>
      <c r="D2001" s="7">
        <v>9</v>
      </c>
      <c r="E2001" s="7">
        <v>2</v>
      </c>
      <c r="F2001" s="21">
        <v>29186.48</v>
      </c>
      <c r="G2001" s="7" t="s">
        <v>15</v>
      </c>
      <c r="H2001" s="7" t="s">
        <v>11</v>
      </c>
      <c r="I2001" s="7" t="s">
        <v>246</v>
      </c>
      <c r="J2001">
        <f t="shared" si="64"/>
        <v>1983</v>
      </c>
      <c r="K2001" s="7"/>
      <c r="L2001" s="7"/>
      <c r="M2001" s="7"/>
      <c r="O2001" s="18" t="str">
        <f>_xlfn.CONCAT(Table1[[#This Row],[date]]," ", Table1[[#This Row],[month]]," ",Table1[[#This Row],[year]])</f>
        <v>9 Jul 1969</v>
      </c>
      <c r="P2001">
        <f t="shared" si="65"/>
        <v>53</v>
      </c>
    </row>
    <row r="2002" spans="1:16" x14ac:dyDescent="0.3">
      <c r="A2002" s="9" t="s">
        <v>2032</v>
      </c>
      <c r="B2002" s="7">
        <v>1978</v>
      </c>
      <c r="C2002" s="7" t="s">
        <v>9</v>
      </c>
      <c r="D2002" s="7">
        <v>21</v>
      </c>
      <c r="E2002" s="7">
        <v>2</v>
      </c>
      <c r="F2002" s="21">
        <v>29227.599999999999</v>
      </c>
      <c r="G2002" s="7" t="s">
        <v>15</v>
      </c>
      <c r="H2002" s="7" t="s">
        <v>11</v>
      </c>
      <c r="I2002" s="7" t="s">
        <v>22</v>
      </c>
      <c r="J2002">
        <f t="shared" si="64"/>
        <v>1983</v>
      </c>
      <c r="K2002" s="7"/>
      <c r="L2002" s="7"/>
      <c r="M2002" s="7"/>
      <c r="O2002" s="18" t="str">
        <f>_xlfn.CONCAT(Table1[[#This Row],[date]]," ", Table1[[#This Row],[month]]," ",Table1[[#This Row],[year]])</f>
        <v>21 Jul 1978</v>
      </c>
      <c r="P2002">
        <f t="shared" si="65"/>
        <v>44</v>
      </c>
    </row>
    <row r="2003" spans="1:16" x14ac:dyDescent="0.3">
      <c r="A2003" s="9" t="s">
        <v>2033</v>
      </c>
      <c r="B2003" s="7">
        <v>1958</v>
      </c>
      <c r="C2003" s="7" t="s">
        <v>17</v>
      </c>
      <c r="D2003" s="7">
        <v>5</v>
      </c>
      <c r="E2003" s="7">
        <v>0</v>
      </c>
      <c r="F2003" s="21">
        <v>29330.98</v>
      </c>
      <c r="G2003" s="7" t="s">
        <v>15</v>
      </c>
      <c r="H2003" s="7" t="s">
        <v>10</v>
      </c>
      <c r="I2003" s="7" t="s">
        <v>22</v>
      </c>
      <c r="J2003">
        <f t="shared" si="64"/>
        <v>1983</v>
      </c>
      <c r="K2003" s="7"/>
      <c r="L2003" s="7"/>
      <c r="M2003" s="7"/>
      <c r="O2003" s="18" t="str">
        <f>_xlfn.CONCAT(Table1[[#This Row],[date]]," ", Table1[[#This Row],[month]]," ",Table1[[#This Row],[year]])</f>
        <v>5 Jun 1958</v>
      </c>
      <c r="P2003">
        <f t="shared" si="65"/>
        <v>65</v>
      </c>
    </row>
    <row r="2004" spans="1:16" x14ac:dyDescent="0.3">
      <c r="A2004" s="9" t="s">
        <v>2034</v>
      </c>
      <c r="B2004" s="7">
        <v>1985</v>
      </c>
      <c r="C2004" s="7" t="s">
        <v>14</v>
      </c>
      <c r="D2004" s="7">
        <v>7</v>
      </c>
      <c r="E2004" s="7">
        <v>3</v>
      </c>
      <c r="F2004" s="21">
        <v>29352.560000000001</v>
      </c>
      <c r="G2004" s="7" t="s">
        <v>15</v>
      </c>
      <c r="H2004" s="7" t="s">
        <v>15</v>
      </c>
      <c r="I2004" s="7" t="s">
        <v>41</v>
      </c>
      <c r="J2004">
        <f t="shared" si="64"/>
        <v>1983</v>
      </c>
      <c r="K2004" s="7"/>
      <c r="L2004" s="7"/>
      <c r="M2004" s="7"/>
      <c r="O2004" s="18" t="str">
        <f>_xlfn.CONCAT(Table1[[#This Row],[date]]," ", Table1[[#This Row],[month]]," ",Table1[[#This Row],[year]])</f>
        <v>7 Nov 1985</v>
      </c>
      <c r="P2004">
        <f t="shared" si="65"/>
        <v>37</v>
      </c>
    </row>
    <row r="2005" spans="1:16" x14ac:dyDescent="0.3">
      <c r="A2005" s="9" t="s">
        <v>2035</v>
      </c>
      <c r="B2005" s="7">
        <v>1987</v>
      </c>
      <c r="C2005" s="7" t="s">
        <v>9</v>
      </c>
      <c r="D2005" s="7">
        <v>16</v>
      </c>
      <c r="E2005" s="7">
        <v>3</v>
      </c>
      <c r="F2005" s="21">
        <v>29443.59</v>
      </c>
      <c r="G2005" s="7" t="s">
        <v>15</v>
      </c>
      <c r="H2005" s="7" t="s">
        <v>15</v>
      </c>
      <c r="I2005" s="7" t="s">
        <v>41</v>
      </c>
      <c r="J2005">
        <f t="shared" si="64"/>
        <v>1983</v>
      </c>
      <c r="K2005" s="7"/>
      <c r="L2005" s="7"/>
      <c r="M2005" s="7"/>
      <c r="O2005" s="18" t="str">
        <f>_xlfn.CONCAT(Table1[[#This Row],[date]]," ", Table1[[#This Row],[month]]," ",Table1[[#This Row],[year]])</f>
        <v>16 Jul 1987</v>
      </c>
      <c r="P2005">
        <f t="shared" si="65"/>
        <v>35</v>
      </c>
    </row>
    <row r="2006" spans="1:16" x14ac:dyDescent="0.3">
      <c r="A2006" s="9" t="s">
        <v>2036</v>
      </c>
      <c r="B2006" s="7">
        <v>1959</v>
      </c>
      <c r="C2006" s="7" t="s">
        <v>36</v>
      </c>
      <c r="D2006" s="7">
        <v>20</v>
      </c>
      <c r="E2006" s="7">
        <v>0</v>
      </c>
      <c r="F2006" s="21">
        <v>29523.17</v>
      </c>
      <c r="G2006" s="7" t="s">
        <v>15</v>
      </c>
      <c r="H2006" s="7" t="s">
        <v>10</v>
      </c>
      <c r="I2006" s="7" t="s">
        <v>246</v>
      </c>
      <c r="J2006">
        <f t="shared" si="64"/>
        <v>1983</v>
      </c>
      <c r="K2006" s="7"/>
      <c r="L2006" s="7"/>
      <c r="M2006" s="7"/>
      <c r="O2006" s="18" t="str">
        <f>_xlfn.CONCAT(Table1[[#This Row],[date]]," ", Table1[[#This Row],[month]]," ",Table1[[#This Row],[year]])</f>
        <v>20 Oct 1959</v>
      </c>
      <c r="P2006">
        <f t="shared" si="65"/>
        <v>63</v>
      </c>
    </row>
    <row r="2007" spans="1:16" x14ac:dyDescent="0.3">
      <c r="A2007" s="9" t="s">
        <v>2037</v>
      </c>
      <c r="B2007" s="7">
        <v>1975</v>
      </c>
      <c r="C2007" s="7" t="s">
        <v>14</v>
      </c>
      <c r="D2007" s="7">
        <v>3</v>
      </c>
      <c r="E2007" s="7">
        <v>1</v>
      </c>
      <c r="F2007" s="21">
        <v>29583.8</v>
      </c>
      <c r="G2007" s="7" t="s">
        <v>15</v>
      </c>
      <c r="H2007" s="7" t="s">
        <v>15</v>
      </c>
      <c r="I2007" s="7" t="s">
        <v>41</v>
      </c>
      <c r="J2007">
        <f t="shared" si="64"/>
        <v>1983</v>
      </c>
      <c r="K2007" s="7"/>
      <c r="L2007" s="7"/>
      <c r="M2007" s="7"/>
      <c r="O2007" s="18" t="str">
        <f>_xlfn.CONCAT(Table1[[#This Row],[date]]," ", Table1[[#This Row],[month]]," ",Table1[[#This Row],[year]])</f>
        <v>3 Nov 1975</v>
      </c>
      <c r="P2007">
        <f t="shared" si="65"/>
        <v>47</v>
      </c>
    </row>
    <row r="2008" spans="1:16" x14ac:dyDescent="0.3">
      <c r="A2008" s="9" t="s">
        <v>2038</v>
      </c>
      <c r="B2008" s="7">
        <v>1993</v>
      </c>
      <c r="C2008" s="7" t="s">
        <v>9</v>
      </c>
      <c r="D2008" s="7">
        <v>27</v>
      </c>
      <c r="E2008" s="7">
        <v>0</v>
      </c>
      <c r="F2008" s="21">
        <v>29622.69</v>
      </c>
      <c r="G2008" s="7" t="s">
        <v>15</v>
      </c>
      <c r="H2008" s="7" t="s">
        <v>15</v>
      </c>
      <c r="I2008" s="7" t="s">
        <v>41</v>
      </c>
      <c r="J2008">
        <f t="shared" si="64"/>
        <v>1983</v>
      </c>
      <c r="K2008" s="7"/>
      <c r="L2008" s="7"/>
      <c r="M2008" s="7"/>
      <c r="O2008" s="18" t="str">
        <f>_xlfn.CONCAT(Table1[[#This Row],[date]]," ", Table1[[#This Row],[month]]," ",Table1[[#This Row],[year]])</f>
        <v>27 Jul 1993</v>
      </c>
      <c r="P2008">
        <f t="shared" si="65"/>
        <v>29</v>
      </c>
    </row>
    <row r="2009" spans="1:16" x14ac:dyDescent="0.3">
      <c r="A2009" s="9" t="s">
        <v>2039</v>
      </c>
      <c r="B2009" s="7">
        <v>1973</v>
      </c>
      <c r="C2009" s="7" t="s">
        <v>34</v>
      </c>
      <c r="D2009" s="7">
        <v>23</v>
      </c>
      <c r="E2009" s="7">
        <v>0</v>
      </c>
      <c r="F2009" s="21">
        <v>29757.69</v>
      </c>
      <c r="G2009" s="7" t="s">
        <v>15</v>
      </c>
      <c r="H2009" s="7" t="s">
        <v>11</v>
      </c>
      <c r="I2009" s="7" t="s">
        <v>41</v>
      </c>
      <c r="J2009">
        <f t="shared" si="64"/>
        <v>1983</v>
      </c>
      <c r="K2009" s="7"/>
      <c r="L2009" s="7"/>
      <c r="M2009" s="7"/>
      <c r="O2009" s="18" t="str">
        <f>_xlfn.CONCAT(Table1[[#This Row],[date]]," ", Table1[[#This Row],[month]]," ",Table1[[#This Row],[year]])</f>
        <v>23 Aug 1973</v>
      </c>
      <c r="P2009">
        <f t="shared" si="65"/>
        <v>49</v>
      </c>
    </row>
    <row r="2010" spans="1:16" x14ac:dyDescent="0.3">
      <c r="A2010" s="9" t="s">
        <v>2040</v>
      </c>
      <c r="B2010" s="7">
        <v>1998</v>
      </c>
      <c r="C2010" s="7" t="s">
        <v>17</v>
      </c>
      <c r="D2010" s="7">
        <v>20</v>
      </c>
      <c r="E2010" s="7">
        <v>0</v>
      </c>
      <c r="F2010" s="21">
        <v>29760.6</v>
      </c>
      <c r="G2010" s="7" t="s">
        <v>15</v>
      </c>
      <c r="H2010" s="7" t="s">
        <v>10</v>
      </c>
      <c r="I2010" s="7" t="s">
        <v>41</v>
      </c>
      <c r="J2010">
        <f t="shared" si="64"/>
        <v>1983</v>
      </c>
      <c r="K2010" s="7"/>
      <c r="L2010" s="7"/>
      <c r="M2010" s="7"/>
      <c r="O2010" s="18" t="str">
        <f>_xlfn.CONCAT(Table1[[#This Row],[date]]," ", Table1[[#This Row],[month]]," ",Table1[[#This Row],[year]])</f>
        <v>20 Jun 1998</v>
      </c>
      <c r="P2010">
        <f t="shared" si="65"/>
        <v>24</v>
      </c>
    </row>
    <row r="2011" spans="1:16" x14ac:dyDescent="0.3">
      <c r="A2011" s="9" t="s">
        <v>2041</v>
      </c>
      <c r="B2011" s="7">
        <v>1981</v>
      </c>
      <c r="C2011" s="7" t="s">
        <v>34</v>
      </c>
      <c r="D2011" s="7">
        <v>13</v>
      </c>
      <c r="E2011" s="7">
        <v>1</v>
      </c>
      <c r="F2011" s="21">
        <v>29816.639999999999</v>
      </c>
      <c r="G2011" s="7" t="s">
        <v>15</v>
      </c>
      <c r="H2011" s="7" t="s">
        <v>10</v>
      </c>
      <c r="I2011" s="7" t="s">
        <v>41</v>
      </c>
      <c r="J2011">
        <f t="shared" si="64"/>
        <v>1983</v>
      </c>
      <c r="K2011" s="7"/>
      <c r="L2011" s="7"/>
      <c r="M2011" s="7"/>
      <c r="O2011" s="18" t="str">
        <f>_xlfn.CONCAT(Table1[[#This Row],[date]]," ", Table1[[#This Row],[month]]," ",Table1[[#This Row],[year]])</f>
        <v>13 Aug 1981</v>
      </c>
      <c r="P2011">
        <f t="shared" si="65"/>
        <v>41</v>
      </c>
    </row>
    <row r="2012" spans="1:16" x14ac:dyDescent="0.3">
      <c r="A2012" s="9" t="s">
        <v>2042</v>
      </c>
      <c r="B2012" s="7">
        <v>1982</v>
      </c>
      <c r="C2012" s="7" t="s">
        <v>36</v>
      </c>
      <c r="D2012" s="7">
        <v>29</v>
      </c>
      <c r="E2012" s="7">
        <v>3</v>
      </c>
      <c r="F2012" s="21">
        <v>29818.76</v>
      </c>
      <c r="G2012" s="7" t="s">
        <v>15</v>
      </c>
      <c r="H2012" s="7" t="s">
        <v>15</v>
      </c>
      <c r="I2012" s="7" t="s">
        <v>22</v>
      </c>
      <c r="J2012">
        <f t="shared" si="64"/>
        <v>1983</v>
      </c>
      <c r="K2012" s="7"/>
      <c r="L2012" s="7"/>
      <c r="M2012" s="7"/>
      <c r="O2012" s="18" t="str">
        <f>_xlfn.CONCAT(Table1[[#This Row],[date]]," ", Table1[[#This Row],[month]]," ",Table1[[#This Row],[year]])</f>
        <v>29 Oct 1982</v>
      </c>
      <c r="P2012">
        <f t="shared" si="65"/>
        <v>40</v>
      </c>
    </row>
    <row r="2013" spans="1:16" x14ac:dyDescent="0.3">
      <c r="A2013" s="9" t="s">
        <v>2043</v>
      </c>
      <c r="B2013" s="7">
        <v>1989</v>
      </c>
      <c r="C2013" s="7" t="s">
        <v>29</v>
      </c>
      <c r="D2013" s="7">
        <v>30</v>
      </c>
      <c r="E2013" s="7">
        <v>3</v>
      </c>
      <c r="F2013" s="21">
        <v>29852.48</v>
      </c>
      <c r="G2013" s="7" t="s">
        <v>15</v>
      </c>
      <c r="H2013" s="7" t="s">
        <v>11</v>
      </c>
      <c r="I2013" s="7" t="s">
        <v>41</v>
      </c>
      <c r="J2013">
        <f t="shared" si="64"/>
        <v>1983</v>
      </c>
      <c r="K2013" s="7"/>
      <c r="L2013" s="7"/>
      <c r="M2013" s="7"/>
      <c r="O2013" s="18" t="str">
        <f>_xlfn.CONCAT(Table1[[#This Row],[date]]," ", Table1[[#This Row],[month]]," ",Table1[[#This Row],[year]])</f>
        <v>30 Dec 1989</v>
      </c>
      <c r="P2013">
        <f t="shared" si="65"/>
        <v>33</v>
      </c>
    </row>
    <row r="2014" spans="1:16" x14ac:dyDescent="0.3">
      <c r="A2014" s="9" t="s">
        <v>2044</v>
      </c>
      <c r="B2014" s="7">
        <v>1975</v>
      </c>
      <c r="C2014" s="7" t="s">
        <v>34</v>
      </c>
      <c r="D2014" s="7">
        <v>19</v>
      </c>
      <c r="E2014" s="7">
        <v>1</v>
      </c>
      <c r="F2014" s="21">
        <v>29899.25</v>
      </c>
      <c r="G2014" s="7" t="s">
        <v>15</v>
      </c>
      <c r="H2014" s="7" t="s">
        <v>11</v>
      </c>
      <c r="I2014" s="7" t="s">
        <v>41</v>
      </c>
      <c r="J2014">
        <f t="shared" si="64"/>
        <v>1983</v>
      </c>
      <c r="K2014" s="7"/>
      <c r="L2014" s="7"/>
      <c r="M2014" s="7"/>
      <c r="O2014" s="18" t="str">
        <f>_xlfn.CONCAT(Table1[[#This Row],[date]]," ", Table1[[#This Row],[month]]," ",Table1[[#This Row],[year]])</f>
        <v>19 Aug 1975</v>
      </c>
      <c r="P2014">
        <f t="shared" si="65"/>
        <v>47</v>
      </c>
    </row>
    <row r="2015" spans="1:16" x14ac:dyDescent="0.3">
      <c r="A2015" s="9" t="s">
        <v>2045</v>
      </c>
      <c r="B2015" s="7">
        <v>1988</v>
      </c>
      <c r="C2015" s="7" t="s">
        <v>29</v>
      </c>
      <c r="D2015" s="7">
        <v>30</v>
      </c>
      <c r="E2015" s="7">
        <v>3</v>
      </c>
      <c r="F2015" s="21">
        <v>29929.56</v>
      </c>
      <c r="G2015" s="7" t="s">
        <v>15</v>
      </c>
      <c r="H2015" s="7" t="s">
        <v>15</v>
      </c>
      <c r="I2015" s="7" t="s">
        <v>41</v>
      </c>
      <c r="J2015">
        <f t="shared" si="64"/>
        <v>1983</v>
      </c>
      <c r="K2015" s="7"/>
      <c r="L2015" s="7"/>
      <c r="M2015" s="7"/>
      <c r="O2015" s="18" t="str">
        <f>_xlfn.CONCAT(Table1[[#This Row],[date]]," ", Table1[[#This Row],[month]]," ",Table1[[#This Row],[year]])</f>
        <v>30 Dec 1988</v>
      </c>
      <c r="P2015">
        <f t="shared" si="65"/>
        <v>34</v>
      </c>
    </row>
    <row r="2016" spans="1:16" x14ac:dyDescent="0.3">
      <c r="A2016" s="9" t="s">
        <v>2046</v>
      </c>
      <c r="B2016" s="7">
        <v>1976</v>
      </c>
      <c r="C2016" s="7" t="s">
        <v>17</v>
      </c>
      <c r="D2016" s="7">
        <v>12</v>
      </c>
      <c r="E2016" s="7">
        <v>2</v>
      </c>
      <c r="F2016" s="21">
        <v>29933.75</v>
      </c>
      <c r="G2016" s="7" t="s">
        <v>15</v>
      </c>
      <c r="H2016" s="7" t="s">
        <v>15</v>
      </c>
      <c r="I2016" s="7" t="s">
        <v>41</v>
      </c>
      <c r="J2016">
        <f t="shared" si="64"/>
        <v>1983</v>
      </c>
      <c r="K2016" s="7"/>
      <c r="L2016" s="7"/>
      <c r="M2016" s="7"/>
      <c r="O2016" s="18" t="str">
        <f>_xlfn.CONCAT(Table1[[#This Row],[date]]," ", Table1[[#This Row],[month]]," ",Table1[[#This Row],[year]])</f>
        <v>12 Jun 1976</v>
      </c>
      <c r="P2016">
        <f t="shared" si="65"/>
        <v>46</v>
      </c>
    </row>
    <row r="2017" spans="1:16" x14ac:dyDescent="0.3">
      <c r="A2017" s="9" t="s">
        <v>2047</v>
      </c>
      <c r="B2017" s="7">
        <v>1991</v>
      </c>
      <c r="C2017" s="7" t="s">
        <v>36</v>
      </c>
      <c r="D2017" s="7">
        <v>5</v>
      </c>
      <c r="E2017" s="7">
        <v>3</v>
      </c>
      <c r="F2017" s="21">
        <v>29969.67</v>
      </c>
      <c r="G2017" s="7" t="s">
        <v>15</v>
      </c>
      <c r="H2017" s="7" t="s">
        <v>15</v>
      </c>
      <c r="I2017" s="7" t="s">
        <v>41</v>
      </c>
      <c r="J2017">
        <f t="shared" si="64"/>
        <v>1983</v>
      </c>
      <c r="K2017" s="7"/>
      <c r="L2017" s="7"/>
      <c r="M2017" s="7"/>
      <c r="O2017" s="18" t="str">
        <f>_xlfn.CONCAT(Table1[[#This Row],[date]]," ", Table1[[#This Row],[month]]," ",Table1[[#This Row],[year]])</f>
        <v>5 Oct 1991</v>
      </c>
      <c r="P2017">
        <f t="shared" si="65"/>
        <v>31</v>
      </c>
    </row>
    <row r="2018" spans="1:16" x14ac:dyDescent="0.3">
      <c r="A2018" s="9" t="s">
        <v>2048</v>
      </c>
      <c r="B2018" s="7">
        <v>1981</v>
      </c>
      <c r="C2018" s="7" t="s">
        <v>34</v>
      </c>
      <c r="D2018" s="7">
        <v>4</v>
      </c>
      <c r="E2018" s="7">
        <v>1</v>
      </c>
      <c r="F2018" s="21">
        <v>30026.87</v>
      </c>
      <c r="G2018" s="7" t="s">
        <v>10</v>
      </c>
      <c r="H2018" s="7" t="s">
        <v>11</v>
      </c>
      <c r="I2018" s="7" t="s">
        <v>22</v>
      </c>
      <c r="J2018">
        <f t="shared" si="64"/>
        <v>1983</v>
      </c>
      <c r="K2018" s="7"/>
      <c r="L2018" s="7"/>
      <c r="M2018" s="7"/>
      <c r="O2018" s="18" t="str">
        <f>_xlfn.CONCAT(Table1[[#This Row],[date]]," ", Table1[[#This Row],[month]]," ",Table1[[#This Row],[year]])</f>
        <v>4 Aug 1981</v>
      </c>
      <c r="P2018">
        <f t="shared" si="65"/>
        <v>41</v>
      </c>
    </row>
    <row r="2019" spans="1:16" x14ac:dyDescent="0.3">
      <c r="A2019" s="9" t="s">
        <v>2049</v>
      </c>
      <c r="B2019" s="7">
        <v>1967</v>
      </c>
      <c r="C2019" s="7" t="s">
        <v>17</v>
      </c>
      <c r="D2019" s="7">
        <v>16</v>
      </c>
      <c r="E2019" s="7">
        <v>3</v>
      </c>
      <c r="F2019" s="21">
        <v>30063.58</v>
      </c>
      <c r="G2019" s="7" t="s">
        <v>15</v>
      </c>
      <c r="H2019" s="7" t="s">
        <v>15</v>
      </c>
      <c r="I2019" s="7" t="s">
        <v>22</v>
      </c>
      <c r="J2019">
        <f t="shared" si="64"/>
        <v>1983</v>
      </c>
      <c r="K2019" s="7"/>
      <c r="L2019" s="7"/>
      <c r="M2019" s="7"/>
      <c r="O2019" s="18" t="str">
        <f>_xlfn.CONCAT(Table1[[#This Row],[date]]," ", Table1[[#This Row],[month]]," ",Table1[[#This Row],[year]])</f>
        <v>16 Jun 1967</v>
      </c>
      <c r="P2019">
        <f t="shared" si="65"/>
        <v>55</v>
      </c>
    </row>
    <row r="2020" spans="1:16" x14ac:dyDescent="0.3">
      <c r="A2020" s="9" t="s">
        <v>2050</v>
      </c>
      <c r="B2020" s="7">
        <v>1979</v>
      </c>
      <c r="C2020" s="7" t="s">
        <v>19</v>
      </c>
      <c r="D2020" s="7">
        <v>2</v>
      </c>
      <c r="E2020" s="7">
        <v>2</v>
      </c>
      <c r="F2020" s="21">
        <v>30095.97</v>
      </c>
      <c r="G2020" s="7" t="s">
        <v>10</v>
      </c>
      <c r="H2020" s="7" t="s">
        <v>11</v>
      </c>
      <c r="I2020" s="7" t="s">
        <v>41</v>
      </c>
      <c r="J2020">
        <f t="shared" si="64"/>
        <v>1983</v>
      </c>
      <c r="K2020" s="7"/>
      <c r="L2020" s="7"/>
      <c r="M2020" s="7"/>
      <c r="O2020" s="18" t="str">
        <f>_xlfn.CONCAT(Table1[[#This Row],[date]]," ", Table1[[#This Row],[month]]," ",Table1[[#This Row],[year]])</f>
        <v>2 Sep 1979</v>
      </c>
      <c r="P2020">
        <f t="shared" si="65"/>
        <v>43</v>
      </c>
    </row>
    <row r="2021" spans="1:16" x14ac:dyDescent="0.3">
      <c r="A2021" s="9" t="s">
        <v>2051</v>
      </c>
      <c r="B2021" s="7">
        <v>1971</v>
      </c>
      <c r="C2021" s="7" t="s">
        <v>29</v>
      </c>
      <c r="D2021" s="7">
        <v>25</v>
      </c>
      <c r="E2021" s="7">
        <v>0</v>
      </c>
      <c r="F2021" s="21">
        <v>30134.75</v>
      </c>
      <c r="G2021" s="7" t="s">
        <v>10</v>
      </c>
      <c r="H2021" s="7" t="s">
        <v>11</v>
      </c>
      <c r="I2021" s="7" t="s">
        <v>41</v>
      </c>
      <c r="J2021">
        <f t="shared" si="64"/>
        <v>1983</v>
      </c>
      <c r="K2021" s="7"/>
      <c r="L2021" s="7"/>
      <c r="M2021" s="7"/>
      <c r="O2021" s="18" t="str">
        <f>_xlfn.CONCAT(Table1[[#This Row],[date]]," ", Table1[[#This Row],[month]]," ",Table1[[#This Row],[year]])</f>
        <v>25 Dec 1971</v>
      </c>
      <c r="P2021">
        <f t="shared" si="65"/>
        <v>51</v>
      </c>
    </row>
    <row r="2022" spans="1:16" x14ac:dyDescent="0.3">
      <c r="A2022" s="9" t="s">
        <v>2052</v>
      </c>
      <c r="B2022" s="7">
        <v>1958</v>
      </c>
      <c r="C2022" s="7" t="s">
        <v>34</v>
      </c>
      <c r="D2022" s="7">
        <v>11</v>
      </c>
      <c r="E2022" s="7">
        <v>1</v>
      </c>
      <c r="F2022" s="21">
        <v>30166.62</v>
      </c>
      <c r="G2022" s="7" t="s">
        <v>15</v>
      </c>
      <c r="H2022" s="7" t="s">
        <v>11</v>
      </c>
      <c r="I2022" s="7" t="s">
        <v>22</v>
      </c>
      <c r="J2022">
        <f t="shared" si="64"/>
        <v>1983</v>
      </c>
      <c r="K2022" s="7"/>
      <c r="L2022" s="7"/>
      <c r="M2022" s="7"/>
      <c r="O2022" s="18" t="str">
        <f>_xlfn.CONCAT(Table1[[#This Row],[date]]," ", Table1[[#This Row],[month]]," ",Table1[[#This Row],[year]])</f>
        <v>11 Aug 1958</v>
      </c>
      <c r="P2022">
        <f t="shared" si="65"/>
        <v>64</v>
      </c>
    </row>
    <row r="2023" spans="1:16" x14ac:dyDescent="0.3">
      <c r="A2023" s="9" t="s">
        <v>2053</v>
      </c>
      <c r="B2023" s="7">
        <v>1963</v>
      </c>
      <c r="C2023" s="7" t="s">
        <v>19</v>
      </c>
      <c r="D2023" s="7">
        <v>13</v>
      </c>
      <c r="E2023" s="7">
        <v>3</v>
      </c>
      <c r="F2023" s="21">
        <v>30184.94</v>
      </c>
      <c r="G2023" s="7" t="s">
        <v>15</v>
      </c>
      <c r="H2023" s="7" t="s">
        <v>15</v>
      </c>
      <c r="I2023" s="7" t="s">
        <v>275</v>
      </c>
      <c r="J2023">
        <f t="shared" si="64"/>
        <v>1983</v>
      </c>
      <c r="K2023" s="7"/>
      <c r="L2023" s="7"/>
      <c r="M2023" s="7"/>
      <c r="O2023" s="18" t="str">
        <f>_xlfn.CONCAT(Table1[[#This Row],[date]]," ", Table1[[#This Row],[month]]," ",Table1[[#This Row],[year]])</f>
        <v>13 Sep 1963</v>
      </c>
      <c r="P2023">
        <f t="shared" si="65"/>
        <v>59</v>
      </c>
    </row>
    <row r="2024" spans="1:16" x14ac:dyDescent="0.3">
      <c r="A2024" s="9" t="s">
        <v>2054</v>
      </c>
      <c r="B2024" s="7">
        <v>1962</v>
      </c>
      <c r="C2024" s="7" t="s">
        <v>19</v>
      </c>
      <c r="D2024" s="7">
        <v>15</v>
      </c>
      <c r="E2024" s="7">
        <v>0</v>
      </c>
      <c r="F2024" s="21">
        <v>30260</v>
      </c>
      <c r="G2024" s="7" t="s">
        <v>15</v>
      </c>
      <c r="H2024" s="7" t="s">
        <v>15</v>
      </c>
      <c r="I2024" s="7" t="s">
        <v>275</v>
      </c>
      <c r="J2024">
        <f t="shared" si="64"/>
        <v>1983</v>
      </c>
      <c r="K2024" s="7"/>
      <c r="L2024" s="7"/>
      <c r="M2024" s="7"/>
      <c r="O2024" s="18" t="str">
        <f>_xlfn.CONCAT(Table1[[#This Row],[date]]," ", Table1[[#This Row],[month]]," ",Table1[[#This Row],[year]])</f>
        <v>15 Sep 1962</v>
      </c>
      <c r="P2024">
        <f t="shared" si="65"/>
        <v>60</v>
      </c>
    </row>
    <row r="2025" spans="1:16" x14ac:dyDescent="0.3">
      <c r="A2025" s="9" t="s">
        <v>2055</v>
      </c>
      <c r="B2025" s="7">
        <v>1972</v>
      </c>
      <c r="C2025" s="7" t="s">
        <v>9</v>
      </c>
      <c r="D2025" s="7">
        <v>24</v>
      </c>
      <c r="E2025" s="7">
        <v>2</v>
      </c>
      <c r="F2025" s="21">
        <v>30284.639999999999</v>
      </c>
      <c r="G2025" s="7" t="s">
        <v>15</v>
      </c>
      <c r="H2025" s="7" t="s">
        <v>15</v>
      </c>
      <c r="I2025" s="7" t="s">
        <v>22</v>
      </c>
      <c r="J2025">
        <f t="shared" si="64"/>
        <v>1983</v>
      </c>
      <c r="K2025" s="7"/>
      <c r="L2025" s="7"/>
      <c r="M2025" s="7"/>
      <c r="O2025" s="18" t="str">
        <f>_xlfn.CONCAT(Table1[[#This Row],[date]]," ", Table1[[#This Row],[month]]," ",Table1[[#This Row],[year]])</f>
        <v>24 Jul 1972</v>
      </c>
      <c r="P2025">
        <f t="shared" si="65"/>
        <v>50</v>
      </c>
    </row>
    <row r="2026" spans="1:16" x14ac:dyDescent="0.3">
      <c r="A2026" s="9" t="s">
        <v>2056</v>
      </c>
      <c r="B2026" s="7">
        <v>2004</v>
      </c>
      <c r="C2026" s="7" t="s">
        <v>17</v>
      </c>
      <c r="D2026" s="7">
        <v>1</v>
      </c>
      <c r="E2026" s="7">
        <v>0</v>
      </c>
      <c r="F2026" s="21">
        <v>30328.27</v>
      </c>
      <c r="G2026" s="7" t="s">
        <v>10</v>
      </c>
      <c r="H2026" s="7" t="s">
        <v>10</v>
      </c>
      <c r="I2026" s="7" t="s">
        <v>41</v>
      </c>
      <c r="J2026">
        <f t="shared" si="64"/>
        <v>1983</v>
      </c>
      <c r="K2026" s="7"/>
      <c r="L2026" s="7"/>
      <c r="M2026" s="7"/>
      <c r="O2026" s="18" t="str">
        <f>_xlfn.CONCAT(Table1[[#This Row],[date]]," ", Table1[[#This Row],[month]]," ",Table1[[#This Row],[year]])</f>
        <v>1 Jun 2004</v>
      </c>
      <c r="P2026">
        <f t="shared" si="65"/>
        <v>19</v>
      </c>
    </row>
    <row r="2027" spans="1:16" x14ac:dyDescent="0.3">
      <c r="A2027" s="9" t="s">
        <v>2057</v>
      </c>
      <c r="B2027" s="7">
        <v>1969</v>
      </c>
      <c r="C2027" s="7" t="s">
        <v>9</v>
      </c>
      <c r="D2027" s="7">
        <v>30</v>
      </c>
      <c r="E2027" s="7">
        <v>0</v>
      </c>
      <c r="F2027" s="21">
        <v>30366.93</v>
      </c>
      <c r="G2027" s="7" t="s">
        <v>10</v>
      </c>
      <c r="H2027" s="7" t="s">
        <v>10</v>
      </c>
      <c r="I2027" s="7" t="s">
        <v>41</v>
      </c>
      <c r="J2027">
        <f t="shared" si="64"/>
        <v>1983</v>
      </c>
      <c r="K2027" s="7"/>
      <c r="L2027" s="7"/>
      <c r="M2027" s="7"/>
      <c r="O2027" s="18" t="str">
        <f>_xlfn.CONCAT(Table1[[#This Row],[date]]," ", Table1[[#This Row],[month]]," ",Table1[[#This Row],[year]])</f>
        <v>30 Jul 1969</v>
      </c>
      <c r="P2027">
        <f t="shared" si="65"/>
        <v>53</v>
      </c>
    </row>
    <row r="2028" spans="1:16" x14ac:dyDescent="0.3">
      <c r="A2028" s="9" t="s">
        <v>2058</v>
      </c>
      <c r="B2028" s="7">
        <v>1976</v>
      </c>
      <c r="C2028" s="7" t="s">
        <v>19</v>
      </c>
      <c r="D2028" s="7">
        <v>3</v>
      </c>
      <c r="E2028" s="7">
        <v>2</v>
      </c>
      <c r="F2028" s="21">
        <v>30409.53</v>
      </c>
      <c r="G2028" s="7" t="s">
        <v>10</v>
      </c>
      <c r="H2028" s="7" t="s">
        <v>11</v>
      </c>
      <c r="I2028" s="7" t="s">
        <v>22</v>
      </c>
      <c r="J2028">
        <f t="shared" si="64"/>
        <v>1983</v>
      </c>
      <c r="K2028" s="7"/>
      <c r="L2028" s="7"/>
      <c r="M2028" s="7"/>
      <c r="O2028" s="18" t="str">
        <f>_xlfn.CONCAT(Table1[[#This Row],[date]]," ", Table1[[#This Row],[month]]," ",Table1[[#This Row],[year]])</f>
        <v>3 Sep 1976</v>
      </c>
      <c r="P2028">
        <f t="shared" si="65"/>
        <v>46</v>
      </c>
    </row>
    <row r="2029" spans="1:16" x14ac:dyDescent="0.3">
      <c r="A2029" s="9" t="s">
        <v>2059</v>
      </c>
      <c r="B2029" s="7">
        <v>1998</v>
      </c>
      <c r="C2029" s="7" t="s">
        <v>36</v>
      </c>
      <c r="D2029" s="7">
        <v>28</v>
      </c>
      <c r="E2029" s="7">
        <v>0</v>
      </c>
      <c r="F2029" s="21">
        <v>30422.03</v>
      </c>
      <c r="G2029" s="7" t="s">
        <v>10</v>
      </c>
      <c r="H2029" s="7" t="s">
        <v>11</v>
      </c>
      <c r="I2029" s="7" t="s">
        <v>41</v>
      </c>
      <c r="J2029">
        <f t="shared" si="64"/>
        <v>1983</v>
      </c>
      <c r="K2029" s="7"/>
      <c r="L2029" s="7"/>
      <c r="M2029" s="7"/>
      <c r="O2029" s="18" t="str">
        <f>_xlfn.CONCAT(Table1[[#This Row],[date]]," ", Table1[[#This Row],[month]]," ",Table1[[#This Row],[year]])</f>
        <v>28 Oct 1998</v>
      </c>
      <c r="P2029">
        <f t="shared" si="65"/>
        <v>24</v>
      </c>
    </row>
    <row r="2030" spans="1:16" x14ac:dyDescent="0.3">
      <c r="A2030" s="9" t="s">
        <v>2060</v>
      </c>
      <c r="B2030" s="7">
        <v>1983</v>
      </c>
      <c r="C2030" s="7" t="s">
        <v>19</v>
      </c>
      <c r="D2030" s="7">
        <v>3</v>
      </c>
      <c r="E2030" s="7">
        <v>3</v>
      </c>
      <c r="F2030" s="21">
        <v>30457.37</v>
      </c>
      <c r="G2030" s="7" t="s">
        <v>10</v>
      </c>
      <c r="H2030" s="7" t="s">
        <v>15</v>
      </c>
      <c r="I2030" s="7" t="s">
        <v>22</v>
      </c>
      <c r="J2030">
        <f t="shared" si="64"/>
        <v>1983</v>
      </c>
      <c r="K2030" s="7"/>
      <c r="L2030" s="7"/>
      <c r="M2030" s="7"/>
      <c r="O2030" s="18" t="str">
        <f>_xlfn.CONCAT(Table1[[#This Row],[date]]," ", Table1[[#This Row],[month]]," ",Table1[[#This Row],[year]])</f>
        <v>3 Sep 1983</v>
      </c>
      <c r="P2030">
        <f t="shared" si="65"/>
        <v>39</v>
      </c>
    </row>
    <row r="2031" spans="1:16" x14ac:dyDescent="0.3">
      <c r="A2031" s="9" t="s">
        <v>2061</v>
      </c>
      <c r="B2031" s="7">
        <v>1986</v>
      </c>
      <c r="C2031" s="7" t="s">
        <v>34</v>
      </c>
      <c r="D2031" s="7">
        <v>10</v>
      </c>
      <c r="E2031" s="7">
        <v>3</v>
      </c>
      <c r="F2031" s="21">
        <v>30530.5</v>
      </c>
      <c r="G2031" s="7" t="s">
        <v>10</v>
      </c>
      <c r="H2031" s="7" t="s">
        <v>15</v>
      </c>
      <c r="I2031" s="7" t="s">
        <v>41</v>
      </c>
      <c r="J2031">
        <f t="shared" si="64"/>
        <v>1983</v>
      </c>
      <c r="K2031" s="7"/>
      <c r="L2031" s="7"/>
      <c r="M2031" s="7"/>
      <c r="O2031" s="18" t="str">
        <f>_xlfn.CONCAT(Table1[[#This Row],[date]]," ", Table1[[#This Row],[month]]," ",Table1[[#This Row],[year]])</f>
        <v>10 Aug 1986</v>
      </c>
      <c r="P2031">
        <f t="shared" si="65"/>
        <v>36</v>
      </c>
    </row>
    <row r="2032" spans="1:16" x14ac:dyDescent="0.3">
      <c r="A2032" s="9" t="s">
        <v>2062</v>
      </c>
      <c r="B2032" s="7">
        <v>1970</v>
      </c>
      <c r="C2032" s="7" t="s">
        <v>14</v>
      </c>
      <c r="D2032" s="7">
        <v>11</v>
      </c>
      <c r="E2032" s="7">
        <v>0</v>
      </c>
      <c r="F2032" s="21">
        <v>30625.65</v>
      </c>
      <c r="G2032" s="7" t="s">
        <v>10</v>
      </c>
      <c r="H2032" s="7" t="s">
        <v>11</v>
      </c>
      <c r="I2032" s="7" t="s">
        <v>41</v>
      </c>
      <c r="J2032">
        <f t="shared" si="64"/>
        <v>1983</v>
      </c>
      <c r="K2032" s="7"/>
      <c r="L2032" s="7"/>
      <c r="M2032" s="7"/>
      <c r="O2032" s="18" t="str">
        <f>_xlfn.CONCAT(Table1[[#This Row],[date]]," ", Table1[[#This Row],[month]]," ",Table1[[#This Row],[year]])</f>
        <v>11 Nov 1970</v>
      </c>
      <c r="P2032">
        <f t="shared" si="65"/>
        <v>52</v>
      </c>
    </row>
    <row r="2033" spans="1:16" x14ac:dyDescent="0.3">
      <c r="A2033" s="9" t="s">
        <v>2063</v>
      </c>
      <c r="B2033" s="7">
        <v>1999</v>
      </c>
      <c r="C2033" s="7" t="s">
        <v>19</v>
      </c>
      <c r="D2033" s="7">
        <v>21</v>
      </c>
      <c r="E2033" s="7">
        <v>0</v>
      </c>
      <c r="F2033" s="21">
        <v>30697.71</v>
      </c>
      <c r="G2033" s="7" t="s">
        <v>15</v>
      </c>
      <c r="H2033" s="7" t="s">
        <v>10</v>
      </c>
      <c r="I2033" s="7" t="s">
        <v>41</v>
      </c>
      <c r="J2033">
        <f t="shared" si="64"/>
        <v>1983</v>
      </c>
      <c r="K2033" s="7"/>
      <c r="L2033" s="7"/>
      <c r="M2033" s="7"/>
      <c r="O2033" s="18" t="str">
        <f>_xlfn.CONCAT(Table1[[#This Row],[date]]," ", Table1[[#This Row],[month]]," ",Table1[[#This Row],[year]])</f>
        <v>21 Sep 1999</v>
      </c>
      <c r="P2033">
        <f t="shared" si="65"/>
        <v>23</v>
      </c>
    </row>
    <row r="2034" spans="1:16" x14ac:dyDescent="0.3">
      <c r="A2034" s="9" t="s">
        <v>2064</v>
      </c>
      <c r="B2034" s="7">
        <v>1983</v>
      </c>
      <c r="C2034" s="7" t="s">
        <v>29</v>
      </c>
      <c r="D2034" s="7">
        <v>21</v>
      </c>
      <c r="E2034" s="7">
        <v>3</v>
      </c>
      <c r="F2034" s="21">
        <v>30724.44</v>
      </c>
      <c r="G2034" s="7" t="s">
        <v>10</v>
      </c>
      <c r="H2034" s="7" t="s">
        <v>11</v>
      </c>
      <c r="I2034" s="7" t="s">
        <v>41</v>
      </c>
      <c r="J2034">
        <f t="shared" si="64"/>
        <v>1983</v>
      </c>
      <c r="K2034" s="7"/>
      <c r="L2034" s="7"/>
      <c r="M2034" s="7"/>
      <c r="O2034" s="18" t="str">
        <f>_xlfn.CONCAT(Table1[[#This Row],[date]]," ", Table1[[#This Row],[month]]," ",Table1[[#This Row],[year]])</f>
        <v>21 Dec 1983</v>
      </c>
      <c r="P2034">
        <f t="shared" si="65"/>
        <v>39</v>
      </c>
    </row>
    <row r="2035" spans="1:16" x14ac:dyDescent="0.3">
      <c r="A2035" s="9" t="s">
        <v>2065</v>
      </c>
      <c r="B2035" s="7">
        <v>1988</v>
      </c>
      <c r="C2035" s="7" t="s">
        <v>19</v>
      </c>
      <c r="D2035" s="7">
        <v>5</v>
      </c>
      <c r="E2035" s="7">
        <v>3</v>
      </c>
      <c r="F2035" s="21">
        <v>30763.01</v>
      </c>
      <c r="G2035" s="7" t="s">
        <v>10</v>
      </c>
      <c r="H2035" s="7" t="s">
        <v>15</v>
      </c>
      <c r="I2035" s="7" t="s">
        <v>41</v>
      </c>
      <c r="J2035">
        <f t="shared" si="64"/>
        <v>1983</v>
      </c>
      <c r="K2035" s="7"/>
      <c r="L2035" s="7"/>
      <c r="M2035" s="7"/>
      <c r="O2035" s="18" t="str">
        <f>_xlfn.CONCAT(Table1[[#This Row],[date]]," ", Table1[[#This Row],[month]]," ",Table1[[#This Row],[year]])</f>
        <v>5 Sep 1988</v>
      </c>
      <c r="P2035">
        <f t="shared" si="65"/>
        <v>34</v>
      </c>
    </row>
    <row r="2036" spans="1:16" x14ac:dyDescent="0.3">
      <c r="A2036" s="9" t="s">
        <v>2066</v>
      </c>
      <c r="B2036" s="7">
        <v>1961</v>
      </c>
      <c r="C2036" s="7" t="s">
        <v>19</v>
      </c>
      <c r="D2036" s="7">
        <v>9</v>
      </c>
      <c r="E2036" s="7">
        <v>3</v>
      </c>
      <c r="F2036" s="21">
        <v>30942.19</v>
      </c>
      <c r="G2036" s="7" t="s">
        <v>10</v>
      </c>
      <c r="H2036" s="7" t="s">
        <v>10</v>
      </c>
      <c r="I2036" s="7" t="s">
        <v>12</v>
      </c>
      <c r="J2036">
        <f t="shared" si="64"/>
        <v>1983</v>
      </c>
      <c r="K2036" s="7"/>
      <c r="L2036" s="7"/>
      <c r="M2036" s="7"/>
      <c r="O2036" s="18" t="str">
        <f>_xlfn.CONCAT(Table1[[#This Row],[date]]," ", Table1[[#This Row],[month]]," ",Table1[[#This Row],[year]])</f>
        <v>9 Sep 1961</v>
      </c>
      <c r="P2036">
        <f t="shared" si="65"/>
        <v>61</v>
      </c>
    </row>
    <row r="2037" spans="1:16" x14ac:dyDescent="0.3">
      <c r="A2037" s="9" t="s">
        <v>2067</v>
      </c>
      <c r="B2037" s="7">
        <v>2004</v>
      </c>
      <c r="C2037" s="7" t="s">
        <v>14</v>
      </c>
      <c r="D2037" s="7">
        <v>9</v>
      </c>
      <c r="E2037" s="7">
        <v>0</v>
      </c>
      <c r="F2037" s="21">
        <v>31196.61</v>
      </c>
      <c r="G2037" s="7" t="s">
        <v>10</v>
      </c>
      <c r="H2037" s="7" t="s">
        <v>15</v>
      </c>
      <c r="I2037" s="7" t="s">
        <v>41</v>
      </c>
      <c r="J2037">
        <f t="shared" si="64"/>
        <v>1983</v>
      </c>
      <c r="K2037" s="7"/>
      <c r="L2037" s="7"/>
      <c r="M2037" s="7"/>
      <c r="O2037" s="18" t="str">
        <f>_xlfn.CONCAT(Table1[[#This Row],[date]]," ", Table1[[#This Row],[month]]," ",Table1[[#This Row],[year]])</f>
        <v>9 Nov 2004</v>
      </c>
      <c r="P2037">
        <f t="shared" si="65"/>
        <v>18</v>
      </c>
    </row>
    <row r="2038" spans="1:16" x14ac:dyDescent="0.3">
      <c r="A2038" s="9" t="s">
        <v>2068</v>
      </c>
      <c r="B2038" s="7">
        <v>2000</v>
      </c>
      <c r="C2038" s="7" t="s">
        <v>9</v>
      </c>
      <c r="D2038" s="7">
        <v>22</v>
      </c>
      <c r="E2038" s="7">
        <v>0</v>
      </c>
      <c r="F2038" s="21">
        <v>31234.560000000001</v>
      </c>
      <c r="G2038" s="7" t="s">
        <v>15</v>
      </c>
      <c r="H2038" s="7" t="s">
        <v>15</v>
      </c>
      <c r="I2038" s="7" t="s">
        <v>41</v>
      </c>
      <c r="J2038">
        <f t="shared" si="64"/>
        <v>1983</v>
      </c>
      <c r="K2038" s="7"/>
      <c r="L2038" s="7"/>
      <c r="M2038" s="7"/>
      <c r="O2038" s="18" t="str">
        <f>_xlfn.CONCAT(Table1[[#This Row],[date]]," ", Table1[[#This Row],[month]]," ",Table1[[#This Row],[year]])</f>
        <v>22 Jul 2000</v>
      </c>
      <c r="P2038">
        <f t="shared" si="65"/>
        <v>22</v>
      </c>
    </row>
    <row r="2039" spans="1:16" x14ac:dyDescent="0.3">
      <c r="A2039" s="9" t="s">
        <v>2069</v>
      </c>
      <c r="B2039" s="7">
        <v>1968</v>
      </c>
      <c r="C2039" s="7" t="s">
        <v>9</v>
      </c>
      <c r="D2039" s="7">
        <v>9</v>
      </c>
      <c r="E2039" s="7">
        <v>0</v>
      </c>
      <c r="F2039" s="21">
        <v>31322.53</v>
      </c>
      <c r="G2039" s="7" t="s">
        <v>10</v>
      </c>
      <c r="H2039" s="7" t="s">
        <v>15</v>
      </c>
      <c r="I2039" s="7" t="s">
        <v>41</v>
      </c>
      <c r="J2039">
        <f t="shared" si="64"/>
        <v>1983</v>
      </c>
      <c r="K2039" s="7"/>
      <c r="L2039" s="7"/>
      <c r="M2039" s="7"/>
      <c r="O2039" s="18" t="str">
        <f>_xlfn.CONCAT(Table1[[#This Row],[date]]," ", Table1[[#This Row],[month]]," ",Table1[[#This Row],[year]])</f>
        <v>9 Jul 1968</v>
      </c>
      <c r="P2039">
        <f t="shared" si="65"/>
        <v>54</v>
      </c>
    </row>
    <row r="2040" spans="1:16" x14ac:dyDescent="0.3">
      <c r="A2040" s="9" t="s">
        <v>2070</v>
      </c>
      <c r="B2040" s="7">
        <v>1995</v>
      </c>
      <c r="C2040" s="7" t="s">
        <v>19</v>
      </c>
      <c r="D2040" s="7">
        <v>27</v>
      </c>
      <c r="E2040" s="7">
        <v>0</v>
      </c>
      <c r="F2040" s="21">
        <v>31328.27</v>
      </c>
      <c r="G2040" s="7" t="s">
        <v>10</v>
      </c>
      <c r="H2040" s="7" t="s">
        <v>10</v>
      </c>
      <c r="I2040" s="7" t="s">
        <v>41</v>
      </c>
      <c r="J2040">
        <f t="shared" si="64"/>
        <v>1983</v>
      </c>
      <c r="K2040" s="7"/>
      <c r="L2040" s="7"/>
      <c r="M2040" s="7"/>
      <c r="O2040" s="18" t="str">
        <f>_xlfn.CONCAT(Table1[[#This Row],[date]]," ", Table1[[#This Row],[month]]," ",Table1[[#This Row],[year]])</f>
        <v>27 Sep 1995</v>
      </c>
      <c r="P2040">
        <f t="shared" si="65"/>
        <v>27</v>
      </c>
    </row>
    <row r="2041" spans="1:16" x14ac:dyDescent="0.3">
      <c r="A2041" s="9" t="s">
        <v>2071</v>
      </c>
      <c r="B2041" s="7">
        <v>1974</v>
      </c>
      <c r="C2041" s="7" t="s">
        <v>36</v>
      </c>
      <c r="D2041" s="7">
        <v>8</v>
      </c>
      <c r="E2041" s="7">
        <v>0</v>
      </c>
      <c r="F2041" s="21">
        <v>31368.81</v>
      </c>
      <c r="G2041" s="7" t="s">
        <v>10</v>
      </c>
      <c r="H2041" s="7" t="s">
        <v>11</v>
      </c>
      <c r="I2041" s="7" t="s">
        <v>41</v>
      </c>
      <c r="J2041">
        <f t="shared" si="64"/>
        <v>1983</v>
      </c>
      <c r="K2041" s="7"/>
      <c r="L2041" s="7"/>
      <c r="M2041" s="7"/>
      <c r="O2041" s="18" t="str">
        <f>_xlfn.CONCAT(Table1[[#This Row],[date]]," ", Table1[[#This Row],[month]]," ",Table1[[#This Row],[year]])</f>
        <v>8 Oct 1974</v>
      </c>
      <c r="P2041">
        <f t="shared" si="65"/>
        <v>48</v>
      </c>
    </row>
    <row r="2042" spans="1:16" x14ac:dyDescent="0.3">
      <c r="A2042" s="9" t="s">
        <v>2072</v>
      </c>
      <c r="B2042" s="7">
        <v>1975</v>
      </c>
      <c r="C2042" s="7" t="s">
        <v>36</v>
      </c>
      <c r="D2042" s="7">
        <v>29</v>
      </c>
      <c r="E2042" s="7">
        <v>1</v>
      </c>
      <c r="F2042" s="21">
        <v>31591.82</v>
      </c>
      <c r="G2042" s="7" t="s">
        <v>10</v>
      </c>
      <c r="H2042" s="7" t="s">
        <v>15</v>
      </c>
      <c r="I2042" s="7" t="s">
        <v>41</v>
      </c>
      <c r="J2042">
        <f t="shared" si="64"/>
        <v>1983</v>
      </c>
      <c r="K2042" s="7"/>
      <c r="L2042" s="7"/>
      <c r="M2042" s="7"/>
      <c r="O2042" s="18" t="str">
        <f>_xlfn.CONCAT(Table1[[#This Row],[date]]," ", Table1[[#This Row],[month]]," ",Table1[[#This Row],[year]])</f>
        <v>29 Oct 1975</v>
      </c>
      <c r="P2042">
        <f t="shared" si="65"/>
        <v>47</v>
      </c>
    </row>
    <row r="2043" spans="1:16" x14ac:dyDescent="0.3">
      <c r="A2043" s="9" t="s">
        <v>2073</v>
      </c>
      <c r="B2043" s="7">
        <v>1960</v>
      </c>
      <c r="C2043" s="7" t="s">
        <v>29</v>
      </c>
      <c r="D2043" s="7">
        <v>13</v>
      </c>
      <c r="E2043" s="7">
        <v>1</v>
      </c>
      <c r="F2043" s="21">
        <v>31620</v>
      </c>
      <c r="G2043" s="7" t="s">
        <v>10</v>
      </c>
      <c r="H2043" s="7" t="s">
        <v>15</v>
      </c>
      <c r="I2043" s="7" t="s">
        <v>246</v>
      </c>
      <c r="J2043">
        <f t="shared" si="64"/>
        <v>1983</v>
      </c>
      <c r="K2043" s="7"/>
      <c r="L2043" s="7"/>
      <c r="M2043" s="7"/>
      <c r="O2043" s="18" t="str">
        <f>_xlfn.CONCAT(Table1[[#This Row],[date]]," ", Table1[[#This Row],[month]]," ",Table1[[#This Row],[year]])</f>
        <v>13 Dec 1960</v>
      </c>
      <c r="P2043">
        <f t="shared" si="65"/>
        <v>62</v>
      </c>
    </row>
    <row r="2044" spans="1:16" x14ac:dyDescent="0.3">
      <c r="A2044" s="9" t="s">
        <v>2074</v>
      </c>
      <c r="B2044" s="7">
        <v>1977</v>
      </c>
      <c r="C2044" s="7" t="s">
        <v>36</v>
      </c>
      <c r="D2044" s="7">
        <v>14</v>
      </c>
      <c r="E2044" s="7">
        <v>2</v>
      </c>
      <c r="F2044" s="21">
        <v>31736.7</v>
      </c>
      <c r="G2044" s="7" t="s">
        <v>10</v>
      </c>
      <c r="H2044" s="7" t="s">
        <v>10</v>
      </c>
      <c r="I2044" s="7" t="s">
        <v>22</v>
      </c>
      <c r="J2044">
        <f t="shared" si="64"/>
        <v>1983</v>
      </c>
      <c r="K2044" s="7"/>
      <c r="L2044" s="7"/>
      <c r="M2044" s="7"/>
      <c r="O2044" s="18" t="str">
        <f>_xlfn.CONCAT(Table1[[#This Row],[date]]," ", Table1[[#This Row],[month]]," ",Table1[[#This Row],[year]])</f>
        <v>14 Oct 1977</v>
      </c>
      <c r="P2044">
        <f t="shared" si="65"/>
        <v>45</v>
      </c>
    </row>
    <row r="2045" spans="1:16" x14ac:dyDescent="0.3">
      <c r="A2045" s="9" t="s">
        <v>2075</v>
      </c>
      <c r="B2045" s="7">
        <v>1984</v>
      </c>
      <c r="C2045" s="7" t="s">
        <v>19</v>
      </c>
      <c r="D2045" s="7">
        <v>10</v>
      </c>
      <c r="E2045" s="7">
        <v>3</v>
      </c>
      <c r="F2045" s="21">
        <v>31743.919999999998</v>
      </c>
      <c r="G2045" s="7" t="s">
        <v>10</v>
      </c>
      <c r="H2045" s="7" t="s">
        <v>15</v>
      </c>
      <c r="I2045" s="7" t="s">
        <v>41</v>
      </c>
      <c r="J2045">
        <f t="shared" si="64"/>
        <v>1983</v>
      </c>
      <c r="K2045" s="7"/>
      <c r="L2045" s="7"/>
      <c r="M2045" s="7"/>
      <c r="O2045" s="18" t="str">
        <f>_xlfn.CONCAT(Table1[[#This Row],[date]]," ", Table1[[#This Row],[month]]," ",Table1[[#This Row],[year]])</f>
        <v>10 Sep 1984</v>
      </c>
      <c r="P2045">
        <f t="shared" si="65"/>
        <v>38</v>
      </c>
    </row>
    <row r="2046" spans="1:16" x14ac:dyDescent="0.3">
      <c r="A2046" s="9" t="s">
        <v>2076</v>
      </c>
      <c r="B2046" s="7">
        <v>1975</v>
      </c>
      <c r="C2046" s="7" t="s">
        <v>19</v>
      </c>
      <c r="D2046" s="7">
        <v>25</v>
      </c>
      <c r="E2046" s="7">
        <v>1</v>
      </c>
      <c r="F2046" s="21">
        <v>31897.1</v>
      </c>
      <c r="G2046" s="7" t="s">
        <v>10</v>
      </c>
      <c r="H2046" s="7" t="s">
        <v>11</v>
      </c>
      <c r="I2046" s="7" t="s">
        <v>41</v>
      </c>
      <c r="J2046">
        <f t="shared" si="64"/>
        <v>1983</v>
      </c>
      <c r="K2046" s="7"/>
      <c r="L2046" s="7"/>
      <c r="M2046" s="7"/>
      <c r="O2046" s="18" t="str">
        <f>_xlfn.CONCAT(Table1[[#This Row],[date]]," ", Table1[[#This Row],[month]]," ",Table1[[#This Row],[year]])</f>
        <v>25 Sep 1975</v>
      </c>
      <c r="P2046">
        <f t="shared" si="65"/>
        <v>47</v>
      </c>
    </row>
    <row r="2047" spans="1:16" x14ac:dyDescent="0.3">
      <c r="A2047" s="9" t="s">
        <v>2077</v>
      </c>
      <c r="B2047" s="7">
        <v>1972</v>
      </c>
      <c r="C2047" s="7" t="s">
        <v>19</v>
      </c>
      <c r="D2047" s="7">
        <v>21</v>
      </c>
      <c r="E2047" s="7">
        <v>0</v>
      </c>
      <c r="F2047" s="21">
        <v>31980.89</v>
      </c>
      <c r="G2047" s="7" t="s">
        <v>10</v>
      </c>
      <c r="H2047" s="7" t="s">
        <v>15</v>
      </c>
      <c r="I2047" s="7" t="s">
        <v>41</v>
      </c>
      <c r="J2047">
        <f t="shared" si="64"/>
        <v>1983</v>
      </c>
      <c r="K2047" s="7"/>
      <c r="L2047" s="7"/>
      <c r="M2047" s="7"/>
      <c r="O2047" s="18" t="str">
        <f>_xlfn.CONCAT(Table1[[#This Row],[date]]," ", Table1[[#This Row],[month]]," ",Table1[[#This Row],[year]])</f>
        <v>21 Sep 1972</v>
      </c>
      <c r="P2047">
        <f t="shared" si="65"/>
        <v>50</v>
      </c>
    </row>
    <row r="2048" spans="1:16" x14ac:dyDescent="0.3">
      <c r="A2048" s="9" t="s">
        <v>2078</v>
      </c>
      <c r="B2048" s="7">
        <v>1993</v>
      </c>
      <c r="C2048" s="7" t="s">
        <v>19</v>
      </c>
      <c r="D2048" s="7">
        <v>13</v>
      </c>
      <c r="E2048" s="7">
        <v>0</v>
      </c>
      <c r="F2048" s="21">
        <v>32086.21</v>
      </c>
      <c r="G2048" s="7" t="s">
        <v>15</v>
      </c>
      <c r="H2048" s="7" t="s">
        <v>11</v>
      </c>
      <c r="I2048" s="7" t="s">
        <v>41</v>
      </c>
      <c r="J2048">
        <f t="shared" si="64"/>
        <v>1983</v>
      </c>
      <c r="K2048" s="7"/>
      <c r="L2048" s="7"/>
      <c r="M2048" s="7"/>
      <c r="O2048" s="18" t="str">
        <f>_xlfn.CONCAT(Table1[[#This Row],[date]]," ", Table1[[#This Row],[month]]," ",Table1[[#This Row],[year]])</f>
        <v>13 Sep 1993</v>
      </c>
      <c r="P2048">
        <f t="shared" si="65"/>
        <v>29</v>
      </c>
    </row>
    <row r="2049" spans="1:16" x14ac:dyDescent="0.3">
      <c r="A2049" s="9" t="s">
        <v>2079</v>
      </c>
      <c r="B2049" s="7">
        <v>1978</v>
      </c>
      <c r="C2049" s="7" t="s">
        <v>14</v>
      </c>
      <c r="D2049" s="7">
        <v>10</v>
      </c>
      <c r="E2049" s="7">
        <v>2</v>
      </c>
      <c r="F2049" s="21">
        <v>32108.66</v>
      </c>
      <c r="G2049" s="7" t="s">
        <v>15</v>
      </c>
      <c r="H2049" s="7" t="s">
        <v>11</v>
      </c>
      <c r="I2049" s="7" t="s">
        <v>355</v>
      </c>
      <c r="J2049">
        <f t="shared" si="64"/>
        <v>1983</v>
      </c>
      <c r="K2049" s="7"/>
      <c r="L2049" s="7"/>
      <c r="M2049" s="7"/>
      <c r="O2049" s="18" t="str">
        <f>_xlfn.CONCAT(Table1[[#This Row],[date]]," ", Table1[[#This Row],[month]]," ",Table1[[#This Row],[year]])</f>
        <v>10 Nov 1978</v>
      </c>
      <c r="P2049">
        <f t="shared" si="65"/>
        <v>44</v>
      </c>
    </row>
    <row r="2050" spans="1:16" x14ac:dyDescent="0.3">
      <c r="A2050" s="9" t="s">
        <v>2080</v>
      </c>
      <c r="B2050" s="7">
        <v>1969</v>
      </c>
      <c r="C2050" s="7" t="s">
        <v>19</v>
      </c>
      <c r="D2050" s="7">
        <v>11</v>
      </c>
      <c r="E2050" s="7">
        <v>0</v>
      </c>
      <c r="F2050" s="21">
        <v>32192.76</v>
      </c>
      <c r="G2050" s="7" t="s">
        <v>15</v>
      </c>
      <c r="H2050" s="7" t="s">
        <v>10</v>
      </c>
      <c r="I2050" s="7" t="s">
        <v>41</v>
      </c>
      <c r="J2050">
        <f t="shared" ref="J2050:J2113" si="66">ROUND(AVERAGE(B:B),0)</f>
        <v>1983</v>
      </c>
      <c r="K2050" s="7"/>
      <c r="L2050" s="7"/>
      <c r="M2050" s="7"/>
      <c r="O2050" s="18" t="str">
        <f>_xlfn.CONCAT(Table1[[#This Row],[date]]," ", Table1[[#This Row],[month]]," ",Table1[[#This Row],[year]])</f>
        <v>11 Sep 1969</v>
      </c>
      <c r="P2050">
        <f t="shared" si="65"/>
        <v>53</v>
      </c>
    </row>
    <row r="2051" spans="1:16" x14ac:dyDescent="0.3">
      <c r="A2051" s="9" t="s">
        <v>2081</v>
      </c>
      <c r="B2051" s="7">
        <v>1994</v>
      </c>
      <c r="C2051" s="7" t="s">
        <v>19</v>
      </c>
      <c r="D2051" s="7">
        <v>8</v>
      </c>
      <c r="E2051" s="7">
        <v>0</v>
      </c>
      <c r="F2051" s="21">
        <v>32222.81</v>
      </c>
      <c r="G2051" s="7" t="s">
        <v>10</v>
      </c>
      <c r="H2051" s="7" t="s">
        <v>15</v>
      </c>
      <c r="I2051" s="7" t="s">
        <v>41</v>
      </c>
      <c r="J2051">
        <f t="shared" si="66"/>
        <v>1983</v>
      </c>
      <c r="K2051" s="7"/>
      <c r="L2051" s="7"/>
      <c r="M2051" s="7"/>
      <c r="O2051" s="18" t="str">
        <f>_xlfn.CONCAT(Table1[[#This Row],[date]]," ", Table1[[#This Row],[month]]," ",Table1[[#This Row],[year]])</f>
        <v>8 Sep 1994</v>
      </c>
      <c r="P2051">
        <f t="shared" ref="P2051:P2114" si="67">DATEDIF(O2051,"8-6-2023","y")</f>
        <v>28</v>
      </c>
    </row>
    <row r="2052" spans="1:16" x14ac:dyDescent="0.3">
      <c r="A2052" s="9" t="s">
        <v>2082</v>
      </c>
      <c r="B2052" s="7">
        <v>1975</v>
      </c>
      <c r="C2052" s="7" t="s">
        <v>29</v>
      </c>
      <c r="D2052" s="7">
        <v>17</v>
      </c>
      <c r="E2052" s="7">
        <v>1</v>
      </c>
      <c r="F2052" s="21">
        <v>32259.96</v>
      </c>
      <c r="G2052" s="7" t="s">
        <v>10</v>
      </c>
      <c r="H2052" s="7" t="s">
        <v>11</v>
      </c>
      <c r="I2052" s="7" t="s">
        <v>22</v>
      </c>
      <c r="J2052">
        <f t="shared" si="66"/>
        <v>1983</v>
      </c>
      <c r="K2052" s="7"/>
      <c r="L2052" s="7"/>
      <c r="M2052" s="7"/>
      <c r="O2052" s="18" t="str">
        <f>_xlfn.CONCAT(Table1[[#This Row],[date]]," ", Table1[[#This Row],[month]]," ",Table1[[#This Row],[year]])</f>
        <v>17 Dec 1975</v>
      </c>
      <c r="P2052">
        <f t="shared" si="67"/>
        <v>47</v>
      </c>
    </row>
    <row r="2053" spans="1:16" x14ac:dyDescent="0.3">
      <c r="A2053" s="9" t="s">
        <v>2083</v>
      </c>
      <c r="B2053" s="7">
        <v>1986</v>
      </c>
      <c r="C2053" s="7" t="s">
        <v>29</v>
      </c>
      <c r="D2053" s="7">
        <v>2</v>
      </c>
      <c r="E2053" s="7">
        <v>3</v>
      </c>
      <c r="F2053" s="21">
        <v>32288.49</v>
      </c>
      <c r="G2053" s="7" t="s">
        <v>10</v>
      </c>
      <c r="H2053" s="7" t="s">
        <v>10</v>
      </c>
      <c r="I2053" s="7" t="s">
        <v>41</v>
      </c>
      <c r="J2053">
        <f t="shared" si="66"/>
        <v>1983</v>
      </c>
      <c r="K2053" s="7"/>
      <c r="L2053" s="7"/>
      <c r="M2053" s="7"/>
      <c r="O2053" s="18" t="str">
        <f>_xlfn.CONCAT(Table1[[#This Row],[date]]," ", Table1[[#This Row],[month]]," ",Table1[[#This Row],[year]])</f>
        <v>2 Dec 1986</v>
      </c>
      <c r="P2053">
        <f t="shared" si="67"/>
        <v>36</v>
      </c>
    </row>
    <row r="2054" spans="1:16" x14ac:dyDescent="0.3">
      <c r="A2054" s="9" t="s">
        <v>2084</v>
      </c>
      <c r="B2054" s="7">
        <v>1972</v>
      </c>
      <c r="C2054" s="7" t="s">
        <v>36</v>
      </c>
      <c r="D2054" s="7">
        <v>19</v>
      </c>
      <c r="E2054" s="7">
        <v>0</v>
      </c>
      <c r="F2054" s="21">
        <v>32428.63</v>
      </c>
      <c r="G2054" s="7" t="s">
        <v>10</v>
      </c>
      <c r="H2054" s="7" t="s">
        <v>10</v>
      </c>
      <c r="I2054" s="7" t="s">
        <v>41</v>
      </c>
      <c r="J2054">
        <f t="shared" si="66"/>
        <v>1983</v>
      </c>
      <c r="K2054" s="7"/>
      <c r="L2054" s="7"/>
      <c r="M2054" s="7"/>
      <c r="O2054" s="18" t="str">
        <f>_xlfn.CONCAT(Table1[[#This Row],[date]]," ", Table1[[#This Row],[month]]," ",Table1[[#This Row],[year]])</f>
        <v>19 Oct 1972</v>
      </c>
      <c r="P2054">
        <f t="shared" si="67"/>
        <v>50</v>
      </c>
    </row>
    <row r="2055" spans="1:16" x14ac:dyDescent="0.3">
      <c r="A2055" s="9" t="s">
        <v>2085</v>
      </c>
      <c r="B2055" s="7">
        <v>1976</v>
      </c>
      <c r="C2055" s="7" t="s">
        <v>34</v>
      </c>
      <c r="D2055" s="7">
        <v>9</v>
      </c>
      <c r="E2055" s="7">
        <v>2</v>
      </c>
      <c r="F2055" s="21">
        <v>32430.22</v>
      </c>
      <c r="G2055" s="7" t="s">
        <v>10</v>
      </c>
      <c r="H2055" s="7" t="s">
        <v>11</v>
      </c>
      <c r="I2055" s="7" t="s">
        <v>41</v>
      </c>
      <c r="J2055">
        <f t="shared" si="66"/>
        <v>1983</v>
      </c>
      <c r="K2055" s="7"/>
      <c r="L2055" s="7"/>
      <c r="M2055" s="7"/>
      <c r="O2055" s="18" t="str">
        <f>_xlfn.CONCAT(Table1[[#This Row],[date]]," ", Table1[[#This Row],[month]]," ",Table1[[#This Row],[year]])</f>
        <v>9 Aug 1976</v>
      </c>
      <c r="P2055">
        <f t="shared" si="67"/>
        <v>46</v>
      </c>
    </row>
    <row r="2056" spans="1:16" x14ac:dyDescent="0.3">
      <c r="A2056" s="9" t="s">
        <v>2086</v>
      </c>
      <c r="B2056" s="7">
        <v>1981</v>
      </c>
      <c r="C2056" s="7" t="s">
        <v>19</v>
      </c>
      <c r="D2056" s="7">
        <v>27</v>
      </c>
      <c r="E2056" s="7">
        <v>1</v>
      </c>
      <c r="F2056" s="21">
        <v>32462.35</v>
      </c>
      <c r="G2056" s="7" t="s">
        <v>10</v>
      </c>
      <c r="H2056" s="7" t="s">
        <v>10</v>
      </c>
      <c r="I2056" s="7" t="s">
        <v>41</v>
      </c>
      <c r="J2056">
        <f t="shared" si="66"/>
        <v>1983</v>
      </c>
      <c r="K2056" s="7"/>
      <c r="L2056" s="7"/>
      <c r="M2056" s="7"/>
      <c r="O2056" s="18" t="str">
        <f>_xlfn.CONCAT(Table1[[#This Row],[date]]," ", Table1[[#This Row],[month]]," ",Table1[[#This Row],[year]])</f>
        <v>27 Sep 1981</v>
      </c>
      <c r="P2056">
        <f t="shared" si="67"/>
        <v>41</v>
      </c>
    </row>
    <row r="2057" spans="1:16" x14ac:dyDescent="0.3">
      <c r="A2057" s="9" t="s">
        <v>2087</v>
      </c>
      <c r="B2057" s="7">
        <v>1976</v>
      </c>
      <c r="C2057" s="7" t="s">
        <v>19</v>
      </c>
      <c r="D2057" s="7">
        <v>19</v>
      </c>
      <c r="E2057" s="7">
        <v>2</v>
      </c>
      <c r="F2057" s="21">
        <v>32485.46</v>
      </c>
      <c r="G2057" s="7" t="s">
        <v>10</v>
      </c>
      <c r="H2057" s="7" t="s">
        <v>15</v>
      </c>
      <c r="I2057" s="7" t="s">
        <v>41</v>
      </c>
      <c r="J2057">
        <f t="shared" si="66"/>
        <v>1983</v>
      </c>
      <c r="K2057" s="7"/>
      <c r="L2057" s="7"/>
      <c r="M2057" s="7"/>
      <c r="O2057" s="18" t="str">
        <f>_xlfn.CONCAT(Table1[[#This Row],[date]]," ", Table1[[#This Row],[month]]," ",Table1[[#This Row],[year]])</f>
        <v>19 Sep 1976</v>
      </c>
      <c r="P2057">
        <f t="shared" si="67"/>
        <v>46</v>
      </c>
    </row>
    <row r="2058" spans="1:16" x14ac:dyDescent="0.3">
      <c r="A2058" s="9" t="s">
        <v>2088</v>
      </c>
      <c r="B2058" s="7">
        <v>2003</v>
      </c>
      <c r="C2058" s="7" t="s">
        <v>36</v>
      </c>
      <c r="D2058" s="7">
        <v>8</v>
      </c>
      <c r="E2058" s="7">
        <v>0</v>
      </c>
      <c r="F2058" s="21">
        <v>32548.34</v>
      </c>
      <c r="G2058" s="7" t="s">
        <v>15</v>
      </c>
      <c r="H2058" s="7" t="s">
        <v>10</v>
      </c>
      <c r="I2058" s="7" t="s">
        <v>12</v>
      </c>
      <c r="J2058">
        <f t="shared" si="66"/>
        <v>1983</v>
      </c>
      <c r="K2058" s="7"/>
      <c r="L2058" s="7"/>
      <c r="M2058" s="7"/>
      <c r="O2058" s="18" t="str">
        <f>_xlfn.CONCAT(Table1[[#This Row],[date]]," ", Table1[[#This Row],[month]]," ",Table1[[#This Row],[year]])</f>
        <v>8 Oct 2003</v>
      </c>
      <c r="P2058">
        <f t="shared" si="67"/>
        <v>19</v>
      </c>
    </row>
    <row r="2059" spans="1:16" x14ac:dyDescent="0.3">
      <c r="A2059" s="9" t="s">
        <v>2089</v>
      </c>
      <c r="B2059" s="7">
        <v>1990</v>
      </c>
      <c r="C2059" s="7" t="s">
        <v>9</v>
      </c>
      <c r="D2059" s="7">
        <v>13</v>
      </c>
      <c r="E2059" s="7">
        <v>3</v>
      </c>
      <c r="F2059" s="21">
        <v>32672.11</v>
      </c>
      <c r="G2059" s="7" t="s">
        <v>15</v>
      </c>
      <c r="H2059" s="7" t="s">
        <v>15</v>
      </c>
      <c r="I2059" s="7" t="s">
        <v>41</v>
      </c>
      <c r="J2059">
        <f t="shared" si="66"/>
        <v>1983</v>
      </c>
      <c r="K2059" s="7"/>
      <c r="L2059" s="7"/>
      <c r="M2059" s="7"/>
      <c r="O2059" s="18" t="str">
        <f>_xlfn.CONCAT(Table1[[#This Row],[date]]," ", Table1[[#This Row],[month]]," ",Table1[[#This Row],[year]])</f>
        <v>13 Jul 1990</v>
      </c>
      <c r="P2059">
        <f t="shared" si="67"/>
        <v>32</v>
      </c>
    </row>
    <row r="2060" spans="1:16" x14ac:dyDescent="0.3">
      <c r="A2060" s="9" t="s">
        <v>2090</v>
      </c>
      <c r="B2060" s="7">
        <v>1968</v>
      </c>
      <c r="C2060" s="7" t="s">
        <v>14</v>
      </c>
      <c r="D2060" s="7">
        <v>1</v>
      </c>
      <c r="E2060" s="7">
        <v>0</v>
      </c>
      <c r="F2060" s="21">
        <v>32686.080000000002</v>
      </c>
      <c r="G2060" s="7" t="s">
        <v>10</v>
      </c>
      <c r="H2060" s="7" t="s">
        <v>11</v>
      </c>
      <c r="I2060" s="7" t="s">
        <v>41</v>
      </c>
      <c r="J2060">
        <f t="shared" si="66"/>
        <v>1983</v>
      </c>
      <c r="K2060" s="7"/>
      <c r="L2060" s="7"/>
      <c r="M2060" s="7"/>
      <c r="O2060" s="18" t="str">
        <f>_xlfn.CONCAT(Table1[[#This Row],[date]]," ", Table1[[#This Row],[month]]," ",Table1[[#This Row],[year]])</f>
        <v>1 Nov 1968</v>
      </c>
      <c r="P2060">
        <f t="shared" si="67"/>
        <v>54</v>
      </c>
    </row>
    <row r="2061" spans="1:16" x14ac:dyDescent="0.3">
      <c r="A2061" s="9" t="s">
        <v>2091</v>
      </c>
      <c r="B2061" s="7">
        <v>1990</v>
      </c>
      <c r="C2061" s="7" t="s">
        <v>19</v>
      </c>
      <c r="D2061" s="7">
        <v>30</v>
      </c>
      <c r="E2061" s="7">
        <v>3</v>
      </c>
      <c r="F2061" s="21">
        <v>32716.2</v>
      </c>
      <c r="G2061" s="7" t="s">
        <v>15</v>
      </c>
      <c r="H2061" s="7" t="s">
        <v>10</v>
      </c>
      <c r="I2061" s="7" t="s">
        <v>41</v>
      </c>
      <c r="J2061">
        <f t="shared" si="66"/>
        <v>1983</v>
      </c>
      <c r="K2061" s="7"/>
      <c r="L2061" s="7"/>
      <c r="M2061" s="7"/>
      <c r="O2061" s="18" t="str">
        <f>_xlfn.CONCAT(Table1[[#This Row],[date]]," ", Table1[[#This Row],[month]]," ",Table1[[#This Row],[year]])</f>
        <v>30 Sep 1990</v>
      </c>
      <c r="P2061">
        <f t="shared" si="67"/>
        <v>32</v>
      </c>
    </row>
    <row r="2062" spans="1:16" x14ac:dyDescent="0.3">
      <c r="A2062" s="9" t="s">
        <v>2092</v>
      </c>
      <c r="B2062" s="7">
        <v>1990</v>
      </c>
      <c r="C2062" s="7" t="s">
        <v>9</v>
      </c>
      <c r="D2062" s="7">
        <v>9</v>
      </c>
      <c r="E2062" s="7">
        <v>2</v>
      </c>
      <c r="F2062" s="21">
        <v>32734.19</v>
      </c>
      <c r="G2062" s="7" t="s">
        <v>10</v>
      </c>
      <c r="H2062" s="7" t="s">
        <v>15</v>
      </c>
      <c r="I2062" s="7" t="s">
        <v>22</v>
      </c>
      <c r="J2062">
        <f t="shared" si="66"/>
        <v>1983</v>
      </c>
      <c r="K2062" s="7"/>
      <c r="L2062" s="7"/>
      <c r="M2062" s="7"/>
      <c r="O2062" s="18" t="str">
        <f>_xlfn.CONCAT(Table1[[#This Row],[date]]," ", Table1[[#This Row],[month]]," ",Table1[[#This Row],[year]])</f>
        <v>9 Jul 1990</v>
      </c>
      <c r="P2062">
        <f t="shared" si="67"/>
        <v>32</v>
      </c>
    </row>
    <row r="2063" spans="1:16" x14ac:dyDescent="0.3">
      <c r="A2063" s="9" t="s">
        <v>2093</v>
      </c>
      <c r="B2063" s="7">
        <v>1974</v>
      </c>
      <c r="C2063" s="7" t="s">
        <v>29</v>
      </c>
      <c r="D2063" s="7">
        <v>6</v>
      </c>
      <c r="E2063" s="7">
        <v>0</v>
      </c>
      <c r="F2063" s="21">
        <v>32760.48</v>
      </c>
      <c r="G2063" s="7" t="s">
        <v>15</v>
      </c>
      <c r="H2063" s="7" t="s">
        <v>15</v>
      </c>
      <c r="I2063" s="7" t="s">
        <v>41</v>
      </c>
      <c r="J2063">
        <f t="shared" si="66"/>
        <v>1983</v>
      </c>
      <c r="K2063" s="7"/>
      <c r="L2063" s="7"/>
      <c r="M2063" s="7"/>
      <c r="O2063" s="18" t="str">
        <f>_xlfn.CONCAT(Table1[[#This Row],[date]]," ", Table1[[#This Row],[month]]," ",Table1[[#This Row],[year]])</f>
        <v>6 Dec 1974</v>
      </c>
      <c r="P2063">
        <f t="shared" si="67"/>
        <v>48</v>
      </c>
    </row>
    <row r="2064" spans="1:16" x14ac:dyDescent="0.3">
      <c r="A2064" s="9" t="s">
        <v>2094</v>
      </c>
      <c r="B2064" s="7">
        <v>1972</v>
      </c>
      <c r="C2064" s="7" t="s">
        <v>14</v>
      </c>
      <c r="D2064" s="7">
        <v>7</v>
      </c>
      <c r="E2064" s="7">
        <v>0</v>
      </c>
      <c r="F2064" s="21">
        <v>32765.33</v>
      </c>
      <c r="G2064" s="7" t="s">
        <v>10</v>
      </c>
      <c r="H2064" s="7" t="s">
        <v>10</v>
      </c>
      <c r="I2064" s="7" t="s">
        <v>22</v>
      </c>
      <c r="J2064">
        <f t="shared" si="66"/>
        <v>1983</v>
      </c>
      <c r="K2064" s="7"/>
      <c r="L2064" s="7"/>
      <c r="M2064" s="7"/>
      <c r="O2064" s="18" t="str">
        <f>_xlfn.CONCAT(Table1[[#This Row],[date]]," ", Table1[[#This Row],[month]]," ",Table1[[#This Row],[year]])</f>
        <v>7 Nov 1972</v>
      </c>
      <c r="P2064">
        <f t="shared" si="67"/>
        <v>50</v>
      </c>
    </row>
    <row r="2065" spans="1:16" x14ac:dyDescent="0.3">
      <c r="A2065" s="9" t="s">
        <v>2095</v>
      </c>
      <c r="B2065" s="7">
        <v>1980</v>
      </c>
      <c r="C2065" s="7" t="s">
        <v>29</v>
      </c>
      <c r="D2065" s="7">
        <v>12</v>
      </c>
      <c r="E2065" s="7">
        <v>3</v>
      </c>
      <c r="F2065" s="21">
        <v>32787.46</v>
      </c>
      <c r="G2065" s="7" t="s">
        <v>15</v>
      </c>
      <c r="H2065" s="7" t="s">
        <v>11</v>
      </c>
      <c r="I2065" s="7" t="s">
        <v>22</v>
      </c>
      <c r="J2065">
        <f t="shared" si="66"/>
        <v>1983</v>
      </c>
      <c r="K2065" s="7"/>
      <c r="L2065" s="7"/>
      <c r="M2065" s="7"/>
      <c r="O2065" s="18" t="str">
        <f>_xlfn.CONCAT(Table1[[#This Row],[date]]," ", Table1[[#This Row],[month]]," ",Table1[[#This Row],[year]])</f>
        <v>12 Dec 1980</v>
      </c>
      <c r="P2065">
        <f t="shared" si="67"/>
        <v>42</v>
      </c>
    </row>
    <row r="2066" spans="1:16" x14ac:dyDescent="0.3">
      <c r="A2066" s="9" t="s">
        <v>2096</v>
      </c>
      <c r="B2066" s="7">
        <v>1995</v>
      </c>
      <c r="C2066" s="7" t="s">
        <v>29</v>
      </c>
      <c r="D2066" s="7">
        <v>4</v>
      </c>
      <c r="E2066" s="7">
        <v>0</v>
      </c>
      <c r="F2066" s="21">
        <v>32827.51</v>
      </c>
      <c r="G2066" s="7" t="s">
        <v>15</v>
      </c>
      <c r="H2066" s="7" t="s">
        <v>10</v>
      </c>
      <c r="I2066" s="7" t="s">
        <v>41</v>
      </c>
      <c r="J2066">
        <f t="shared" si="66"/>
        <v>1983</v>
      </c>
      <c r="K2066" s="7"/>
      <c r="L2066" s="7"/>
      <c r="M2066" s="7"/>
      <c r="O2066" s="18" t="str">
        <f>_xlfn.CONCAT(Table1[[#This Row],[date]]," ", Table1[[#This Row],[month]]," ",Table1[[#This Row],[year]])</f>
        <v>4 Dec 1995</v>
      </c>
      <c r="P2066">
        <f t="shared" si="67"/>
        <v>27</v>
      </c>
    </row>
    <row r="2067" spans="1:16" x14ac:dyDescent="0.3">
      <c r="A2067" s="9" t="s">
        <v>2097</v>
      </c>
      <c r="B2067" s="7">
        <v>1981</v>
      </c>
      <c r="C2067" s="7" t="s">
        <v>14</v>
      </c>
      <c r="D2067" s="7">
        <v>17</v>
      </c>
      <c r="E2067" s="7">
        <v>1</v>
      </c>
      <c r="F2067" s="21">
        <v>32906.69</v>
      </c>
      <c r="G2067" s="7" t="s">
        <v>10</v>
      </c>
      <c r="H2067" s="7" t="s">
        <v>11</v>
      </c>
      <c r="I2067" s="7" t="s">
        <v>41</v>
      </c>
      <c r="J2067">
        <f t="shared" si="66"/>
        <v>1983</v>
      </c>
      <c r="K2067" s="7"/>
      <c r="L2067" s="7"/>
      <c r="M2067" s="7"/>
      <c r="O2067" s="18" t="str">
        <f>_xlfn.CONCAT(Table1[[#This Row],[date]]," ", Table1[[#This Row],[month]]," ",Table1[[#This Row],[year]])</f>
        <v>17 Nov 1981</v>
      </c>
      <c r="P2067">
        <f t="shared" si="67"/>
        <v>41</v>
      </c>
    </row>
    <row r="2068" spans="1:16" x14ac:dyDescent="0.3">
      <c r="A2068" s="9" t="s">
        <v>2098</v>
      </c>
      <c r="B2068" s="7">
        <v>1971</v>
      </c>
      <c r="C2068" s="7" t="s">
        <v>34</v>
      </c>
      <c r="D2068" s="7">
        <v>24</v>
      </c>
      <c r="E2068" s="7">
        <v>0</v>
      </c>
      <c r="F2068" s="21">
        <v>32947.629999999997</v>
      </c>
      <c r="G2068" s="7" t="s">
        <v>10</v>
      </c>
      <c r="H2068" s="7" t="s">
        <v>15</v>
      </c>
      <c r="I2068" s="7" t="s">
        <v>41</v>
      </c>
      <c r="J2068">
        <f t="shared" si="66"/>
        <v>1983</v>
      </c>
      <c r="K2068" s="7"/>
      <c r="L2068" s="7"/>
      <c r="M2068" s="7"/>
      <c r="O2068" s="18" t="str">
        <f>_xlfn.CONCAT(Table1[[#This Row],[date]]," ", Table1[[#This Row],[month]]," ",Table1[[#This Row],[year]])</f>
        <v>24 Aug 1971</v>
      </c>
      <c r="P2068">
        <f t="shared" si="67"/>
        <v>51</v>
      </c>
    </row>
    <row r="2069" spans="1:16" x14ac:dyDescent="0.3">
      <c r="A2069" s="9" t="s">
        <v>2099</v>
      </c>
      <c r="B2069" s="7">
        <v>1995</v>
      </c>
      <c r="C2069" s="7" t="s">
        <v>9</v>
      </c>
      <c r="D2069" s="7">
        <v>8</v>
      </c>
      <c r="E2069" s="7">
        <v>0</v>
      </c>
      <c r="F2069" s="21">
        <v>33017.46</v>
      </c>
      <c r="G2069" s="7" t="s">
        <v>15</v>
      </c>
      <c r="H2069" s="7" t="s">
        <v>15</v>
      </c>
      <c r="I2069" s="7" t="s">
        <v>41</v>
      </c>
      <c r="J2069">
        <f t="shared" si="66"/>
        <v>1983</v>
      </c>
      <c r="K2069" s="7"/>
      <c r="L2069" s="7"/>
      <c r="M2069" s="7"/>
      <c r="O2069" s="18" t="str">
        <f>_xlfn.CONCAT(Table1[[#This Row],[date]]," ", Table1[[#This Row],[month]]," ",Table1[[#This Row],[year]])</f>
        <v>8 Jul 1995</v>
      </c>
      <c r="P2069">
        <f t="shared" si="67"/>
        <v>27</v>
      </c>
    </row>
    <row r="2070" spans="1:16" x14ac:dyDescent="0.3">
      <c r="A2070" s="9" t="s">
        <v>2100</v>
      </c>
      <c r="B2070" s="7">
        <v>1967</v>
      </c>
      <c r="C2070" s="7" t="s">
        <v>9</v>
      </c>
      <c r="D2070" s="7">
        <v>10</v>
      </c>
      <c r="E2070" s="7">
        <v>0</v>
      </c>
      <c r="F2070" s="21">
        <v>33025.32</v>
      </c>
      <c r="G2070" s="7" t="s">
        <v>10</v>
      </c>
      <c r="H2070" s="7" t="s">
        <v>11</v>
      </c>
      <c r="I2070" s="7" t="s">
        <v>41</v>
      </c>
      <c r="J2070">
        <f t="shared" si="66"/>
        <v>1983</v>
      </c>
      <c r="K2070" s="7"/>
      <c r="L2070" s="7"/>
      <c r="M2070" s="7"/>
      <c r="O2070" s="18" t="str">
        <f>_xlfn.CONCAT(Table1[[#This Row],[date]]," ", Table1[[#This Row],[month]]," ",Table1[[#This Row],[year]])</f>
        <v>10 Jul 1967</v>
      </c>
      <c r="P2070">
        <f t="shared" si="67"/>
        <v>55</v>
      </c>
    </row>
    <row r="2071" spans="1:16" x14ac:dyDescent="0.3">
      <c r="A2071" s="9" t="s">
        <v>2101</v>
      </c>
      <c r="B2071" s="7">
        <v>1994</v>
      </c>
      <c r="C2071" s="7" t="s">
        <v>9</v>
      </c>
      <c r="D2071" s="7">
        <v>28</v>
      </c>
      <c r="E2071" s="7">
        <v>0</v>
      </c>
      <c r="F2071" s="21">
        <v>33057.230000000003</v>
      </c>
      <c r="G2071" s="7" t="s">
        <v>15</v>
      </c>
      <c r="H2071" s="7" t="s">
        <v>10</v>
      </c>
      <c r="I2071" s="7" t="s">
        <v>41</v>
      </c>
      <c r="J2071">
        <f t="shared" si="66"/>
        <v>1983</v>
      </c>
      <c r="K2071" s="7"/>
      <c r="L2071" s="7"/>
      <c r="M2071" s="7"/>
      <c r="O2071" s="18" t="str">
        <f>_xlfn.CONCAT(Table1[[#This Row],[date]]," ", Table1[[#This Row],[month]]," ",Table1[[#This Row],[year]])</f>
        <v>28 Jul 1994</v>
      </c>
      <c r="P2071">
        <f t="shared" si="67"/>
        <v>28</v>
      </c>
    </row>
    <row r="2072" spans="1:16" x14ac:dyDescent="0.3">
      <c r="A2072" s="9" t="s">
        <v>2102</v>
      </c>
      <c r="B2072" s="7">
        <v>1962</v>
      </c>
      <c r="C2072" s="7" t="s">
        <v>9</v>
      </c>
      <c r="D2072" s="7">
        <v>1</v>
      </c>
      <c r="E2072" s="7">
        <v>0</v>
      </c>
      <c r="F2072" s="21">
        <v>33074.94</v>
      </c>
      <c r="G2072" s="7" t="s">
        <v>15</v>
      </c>
      <c r="H2072" s="7" t="s">
        <v>10</v>
      </c>
      <c r="I2072" s="7" t="s">
        <v>41</v>
      </c>
      <c r="J2072">
        <f t="shared" si="66"/>
        <v>1983</v>
      </c>
      <c r="K2072" s="7"/>
      <c r="L2072" s="7"/>
      <c r="M2072" s="7"/>
      <c r="O2072" s="18" t="str">
        <f>_xlfn.CONCAT(Table1[[#This Row],[date]]," ", Table1[[#This Row],[month]]," ",Table1[[#This Row],[year]])</f>
        <v>1 Jul 1962</v>
      </c>
      <c r="P2072">
        <f t="shared" si="67"/>
        <v>60</v>
      </c>
    </row>
    <row r="2073" spans="1:16" x14ac:dyDescent="0.3">
      <c r="A2073" s="9" t="s">
        <v>2103</v>
      </c>
      <c r="B2073" s="7">
        <v>1969</v>
      </c>
      <c r="C2073" s="7" t="s">
        <v>36</v>
      </c>
      <c r="D2073" s="7">
        <v>30</v>
      </c>
      <c r="E2073" s="7">
        <v>0</v>
      </c>
      <c r="F2073" s="21">
        <v>33090.660000000003</v>
      </c>
      <c r="G2073" s="7" t="s">
        <v>10</v>
      </c>
      <c r="H2073" s="7" t="s">
        <v>10</v>
      </c>
      <c r="I2073" s="7" t="s">
        <v>41</v>
      </c>
      <c r="J2073">
        <f t="shared" si="66"/>
        <v>1983</v>
      </c>
      <c r="K2073" s="7"/>
      <c r="L2073" s="7"/>
      <c r="M2073" s="7"/>
      <c r="O2073" s="18" t="str">
        <f>_xlfn.CONCAT(Table1[[#This Row],[date]]," ", Table1[[#This Row],[month]]," ",Table1[[#This Row],[year]])</f>
        <v>30 Oct 1969</v>
      </c>
      <c r="P2073">
        <f t="shared" si="67"/>
        <v>53</v>
      </c>
    </row>
    <row r="2074" spans="1:16" x14ac:dyDescent="0.3">
      <c r="A2074" s="9" t="s">
        <v>2104</v>
      </c>
      <c r="B2074" s="7">
        <v>1985</v>
      </c>
      <c r="C2074" s="7" t="s">
        <v>9</v>
      </c>
      <c r="D2074" s="7">
        <v>15</v>
      </c>
      <c r="E2074" s="7">
        <v>3</v>
      </c>
      <c r="F2074" s="21">
        <v>33121</v>
      </c>
      <c r="G2074" s="7" t="s">
        <v>10</v>
      </c>
      <c r="H2074" s="7" t="s">
        <v>15</v>
      </c>
      <c r="I2074" s="7" t="s">
        <v>41</v>
      </c>
      <c r="J2074">
        <f t="shared" si="66"/>
        <v>1983</v>
      </c>
      <c r="K2074" s="7"/>
      <c r="L2074" s="7"/>
      <c r="M2074" s="7"/>
      <c r="O2074" s="18" t="str">
        <f>_xlfn.CONCAT(Table1[[#This Row],[date]]," ", Table1[[#This Row],[month]]," ",Table1[[#This Row],[year]])</f>
        <v>15 Jul 1985</v>
      </c>
      <c r="P2074">
        <f t="shared" si="67"/>
        <v>37</v>
      </c>
    </row>
    <row r="2075" spans="1:16" x14ac:dyDescent="0.3">
      <c r="A2075" s="9" t="s">
        <v>2105</v>
      </c>
      <c r="B2075" s="7">
        <v>1990</v>
      </c>
      <c r="C2075" s="7" t="s">
        <v>36</v>
      </c>
      <c r="D2075" s="7">
        <v>12</v>
      </c>
      <c r="E2075" s="7">
        <v>3</v>
      </c>
      <c r="F2075" s="21">
        <v>33292.83</v>
      </c>
      <c r="G2075" s="7" t="s">
        <v>10</v>
      </c>
      <c r="H2075" s="7" t="s">
        <v>15</v>
      </c>
      <c r="I2075" s="7" t="s">
        <v>41</v>
      </c>
      <c r="J2075">
        <f t="shared" si="66"/>
        <v>1983</v>
      </c>
      <c r="K2075" s="7"/>
      <c r="L2075" s="7"/>
      <c r="M2075" s="7"/>
      <c r="O2075" s="18" t="str">
        <f>_xlfn.CONCAT(Table1[[#This Row],[date]]," ", Table1[[#This Row],[month]]," ",Table1[[#This Row],[year]])</f>
        <v>12 Oct 1990</v>
      </c>
      <c r="P2075">
        <f t="shared" si="67"/>
        <v>32</v>
      </c>
    </row>
    <row r="2076" spans="1:16" x14ac:dyDescent="0.3">
      <c r="A2076" s="9" t="s">
        <v>2106</v>
      </c>
      <c r="B2076" s="7">
        <v>2003</v>
      </c>
      <c r="C2076" s="7" t="s">
        <v>14</v>
      </c>
      <c r="D2076" s="7">
        <v>28</v>
      </c>
      <c r="E2076" s="7">
        <v>0</v>
      </c>
      <c r="F2076" s="21">
        <v>33307.550000000003</v>
      </c>
      <c r="G2076" s="7" t="s">
        <v>10</v>
      </c>
      <c r="H2076" s="7" t="s">
        <v>11</v>
      </c>
      <c r="I2076" s="7" t="s">
        <v>22</v>
      </c>
      <c r="J2076">
        <f t="shared" si="66"/>
        <v>1983</v>
      </c>
      <c r="K2076" s="7"/>
      <c r="L2076" s="7"/>
      <c r="M2076" s="7"/>
      <c r="O2076" s="18" t="str">
        <f>_xlfn.CONCAT(Table1[[#This Row],[date]]," ", Table1[[#This Row],[month]]," ",Table1[[#This Row],[year]])</f>
        <v>28 Nov 2003</v>
      </c>
      <c r="P2076">
        <f t="shared" si="67"/>
        <v>19</v>
      </c>
    </row>
    <row r="2077" spans="1:16" x14ac:dyDescent="0.3">
      <c r="A2077" s="9" t="s">
        <v>2107</v>
      </c>
      <c r="B2077" s="7">
        <v>1972</v>
      </c>
      <c r="C2077" s="7" t="s">
        <v>19</v>
      </c>
      <c r="D2077" s="7">
        <v>5</v>
      </c>
      <c r="E2077" s="7">
        <v>0</v>
      </c>
      <c r="F2077" s="21">
        <v>33344.449999999997</v>
      </c>
      <c r="G2077" s="7" t="s">
        <v>10</v>
      </c>
      <c r="H2077" s="7" t="s">
        <v>11</v>
      </c>
      <c r="I2077" s="7" t="s">
        <v>41</v>
      </c>
      <c r="J2077">
        <f t="shared" si="66"/>
        <v>1983</v>
      </c>
      <c r="K2077" s="7"/>
      <c r="L2077" s="7"/>
      <c r="M2077" s="7"/>
      <c r="O2077" s="18" t="str">
        <f>_xlfn.CONCAT(Table1[[#This Row],[date]]," ", Table1[[#This Row],[month]]," ",Table1[[#This Row],[year]])</f>
        <v>5 Sep 1972</v>
      </c>
      <c r="P2077">
        <f t="shared" si="67"/>
        <v>50</v>
      </c>
    </row>
    <row r="2078" spans="1:16" x14ac:dyDescent="0.3">
      <c r="A2078" s="9" t="s">
        <v>2108</v>
      </c>
      <c r="B2078" s="7">
        <v>1985</v>
      </c>
      <c r="C2078" s="7" t="s">
        <v>29</v>
      </c>
      <c r="D2078" s="7">
        <v>7</v>
      </c>
      <c r="E2078" s="7">
        <v>3</v>
      </c>
      <c r="F2078" s="21">
        <v>33450.99</v>
      </c>
      <c r="G2078" s="7" t="s">
        <v>10</v>
      </c>
      <c r="H2078" s="7" t="s">
        <v>10</v>
      </c>
      <c r="I2078" s="7" t="s">
        <v>41</v>
      </c>
      <c r="J2078">
        <f t="shared" si="66"/>
        <v>1983</v>
      </c>
      <c r="K2078" s="7"/>
      <c r="L2078" s="7"/>
      <c r="M2078" s="7"/>
      <c r="O2078" s="18" t="str">
        <f>_xlfn.CONCAT(Table1[[#This Row],[date]]," ", Table1[[#This Row],[month]]," ",Table1[[#This Row],[year]])</f>
        <v>7 Dec 1985</v>
      </c>
      <c r="P2078">
        <f t="shared" si="67"/>
        <v>37</v>
      </c>
    </row>
    <row r="2079" spans="1:16" x14ac:dyDescent="0.3">
      <c r="A2079" s="9" t="s">
        <v>2109</v>
      </c>
      <c r="B2079" s="7">
        <v>1970</v>
      </c>
      <c r="C2079" s="7" t="s">
        <v>17</v>
      </c>
      <c r="D2079" s="7">
        <v>18</v>
      </c>
      <c r="E2079" s="7">
        <v>2</v>
      </c>
      <c r="F2079" s="21">
        <v>33471.97</v>
      </c>
      <c r="G2079" s="7" t="s">
        <v>10</v>
      </c>
      <c r="H2079" s="7" t="s">
        <v>10</v>
      </c>
      <c r="I2079" s="7" t="s">
        <v>22</v>
      </c>
      <c r="J2079">
        <f t="shared" si="66"/>
        <v>1983</v>
      </c>
      <c r="K2079" s="7"/>
      <c r="L2079" s="7"/>
      <c r="M2079" s="7"/>
      <c r="O2079" s="18" t="str">
        <f>_xlfn.CONCAT(Table1[[#This Row],[date]]," ", Table1[[#This Row],[month]]," ",Table1[[#This Row],[year]])</f>
        <v>18 Jun 1970</v>
      </c>
      <c r="P2079">
        <f t="shared" si="67"/>
        <v>52</v>
      </c>
    </row>
    <row r="2080" spans="1:16" x14ac:dyDescent="0.3">
      <c r="A2080" s="9" t="s">
        <v>2110</v>
      </c>
      <c r="B2080" s="7">
        <v>2002</v>
      </c>
      <c r="C2080" s="7" t="s">
        <v>34</v>
      </c>
      <c r="D2080" s="7">
        <v>25</v>
      </c>
      <c r="E2080" s="7">
        <v>0</v>
      </c>
      <c r="F2080" s="21">
        <v>33475.82</v>
      </c>
      <c r="G2080" s="7" t="s">
        <v>15</v>
      </c>
      <c r="H2080" s="7" t="s">
        <v>15</v>
      </c>
      <c r="I2080" s="7" t="s">
        <v>169</v>
      </c>
      <c r="J2080">
        <f t="shared" si="66"/>
        <v>1983</v>
      </c>
      <c r="K2080" s="7"/>
      <c r="L2080" s="7"/>
      <c r="M2080" s="7"/>
      <c r="O2080" s="18" t="str">
        <f>_xlfn.CONCAT(Table1[[#This Row],[date]]," ", Table1[[#This Row],[month]]," ",Table1[[#This Row],[year]])</f>
        <v>25 Aug 2002</v>
      </c>
      <c r="P2080">
        <f t="shared" si="67"/>
        <v>20</v>
      </c>
    </row>
    <row r="2081" spans="1:16" x14ac:dyDescent="0.3">
      <c r="A2081" s="9" t="s">
        <v>2111</v>
      </c>
      <c r="B2081" s="7">
        <v>1984</v>
      </c>
      <c r="C2081" s="7" t="s">
        <v>9</v>
      </c>
      <c r="D2081" s="7">
        <v>22</v>
      </c>
      <c r="E2081" s="7">
        <v>3</v>
      </c>
      <c r="F2081" s="21">
        <v>33527.1</v>
      </c>
      <c r="G2081" s="7" t="s">
        <v>10</v>
      </c>
      <c r="H2081" s="7" t="s">
        <v>11</v>
      </c>
      <c r="I2081" s="7" t="s">
        <v>41</v>
      </c>
      <c r="J2081">
        <f t="shared" si="66"/>
        <v>1983</v>
      </c>
      <c r="K2081" s="7"/>
      <c r="L2081" s="7"/>
      <c r="M2081" s="7"/>
      <c r="O2081" s="18" t="str">
        <f>_xlfn.CONCAT(Table1[[#This Row],[date]]," ", Table1[[#This Row],[month]]," ",Table1[[#This Row],[year]])</f>
        <v>22 Jul 1984</v>
      </c>
      <c r="P2081">
        <f t="shared" si="67"/>
        <v>38</v>
      </c>
    </row>
    <row r="2082" spans="1:16" x14ac:dyDescent="0.3">
      <c r="A2082" s="9" t="s">
        <v>2112</v>
      </c>
      <c r="B2082" s="7">
        <v>2003</v>
      </c>
      <c r="C2082" s="7" t="s">
        <v>19</v>
      </c>
      <c r="D2082" s="7">
        <v>9</v>
      </c>
      <c r="E2082" s="7">
        <v>0</v>
      </c>
      <c r="F2082" s="21">
        <v>33611.71</v>
      </c>
      <c r="G2082" s="7" t="s">
        <v>15</v>
      </c>
      <c r="H2082" s="7" t="s">
        <v>10</v>
      </c>
      <c r="I2082" s="7" t="s">
        <v>41</v>
      </c>
      <c r="J2082">
        <f t="shared" si="66"/>
        <v>1983</v>
      </c>
      <c r="K2082" s="7"/>
      <c r="L2082" s="7"/>
      <c r="M2082" s="7"/>
      <c r="O2082" s="18" t="str">
        <f>_xlfn.CONCAT(Table1[[#This Row],[date]]," ", Table1[[#This Row],[month]]," ",Table1[[#This Row],[year]])</f>
        <v>9 Sep 2003</v>
      </c>
      <c r="P2082">
        <f t="shared" si="67"/>
        <v>19</v>
      </c>
    </row>
    <row r="2083" spans="1:16" x14ac:dyDescent="0.3">
      <c r="A2083" s="9" t="s">
        <v>2113</v>
      </c>
      <c r="B2083" s="7">
        <v>1993</v>
      </c>
      <c r="C2083" s="7" t="s">
        <v>14</v>
      </c>
      <c r="D2083" s="7">
        <v>28</v>
      </c>
      <c r="E2083" s="7">
        <v>0</v>
      </c>
      <c r="F2083" s="21">
        <v>33707.550000000003</v>
      </c>
      <c r="G2083" s="7" t="s">
        <v>10</v>
      </c>
      <c r="H2083" s="7" t="s">
        <v>10</v>
      </c>
      <c r="I2083" s="7" t="s">
        <v>41</v>
      </c>
      <c r="J2083">
        <f t="shared" si="66"/>
        <v>1983</v>
      </c>
      <c r="K2083" s="7"/>
      <c r="L2083" s="7"/>
      <c r="M2083" s="7"/>
      <c r="O2083" s="18" t="str">
        <f>_xlfn.CONCAT(Table1[[#This Row],[date]]," ", Table1[[#This Row],[month]]," ",Table1[[#This Row],[year]])</f>
        <v>28 Nov 1993</v>
      </c>
      <c r="P2083">
        <f t="shared" si="67"/>
        <v>29</v>
      </c>
    </row>
    <row r="2084" spans="1:16" x14ac:dyDescent="0.3">
      <c r="A2084" s="9" t="s">
        <v>2114</v>
      </c>
      <c r="B2084" s="7">
        <v>2004</v>
      </c>
      <c r="C2084" s="7" t="s">
        <v>14</v>
      </c>
      <c r="D2084" s="7">
        <v>1</v>
      </c>
      <c r="E2084" s="7">
        <v>0</v>
      </c>
      <c r="F2084" s="21">
        <v>33732.69</v>
      </c>
      <c r="G2084" s="7" t="s">
        <v>15</v>
      </c>
      <c r="H2084" s="7" t="s">
        <v>15</v>
      </c>
      <c r="I2084" s="7" t="s">
        <v>355</v>
      </c>
      <c r="J2084">
        <f t="shared" si="66"/>
        <v>1983</v>
      </c>
      <c r="K2084" s="7"/>
      <c r="L2084" s="7"/>
      <c r="M2084" s="7"/>
      <c r="O2084" s="18" t="str">
        <f>_xlfn.CONCAT(Table1[[#This Row],[date]]," ", Table1[[#This Row],[month]]," ",Table1[[#This Row],[year]])</f>
        <v>1 Nov 2004</v>
      </c>
      <c r="P2084">
        <f t="shared" si="67"/>
        <v>18</v>
      </c>
    </row>
    <row r="2085" spans="1:16" x14ac:dyDescent="0.3">
      <c r="A2085" s="9" t="s">
        <v>2115</v>
      </c>
      <c r="B2085" s="7">
        <v>2003</v>
      </c>
      <c r="C2085" s="7" t="s">
        <v>19</v>
      </c>
      <c r="D2085" s="7">
        <v>12</v>
      </c>
      <c r="E2085" s="7">
        <v>0</v>
      </c>
      <c r="F2085" s="21">
        <v>33750.29</v>
      </c>
      <c r="G2085" s="7" t="s">
        <v>15</v>
      </c>
      <c r="H2085" s="7" t="s">
        <v>11</v>
      </c>
      <c r="I2085" s="7" t="s">
        <v>22</v>
      </c>
      <c r="J2085">
        <f t="shared" si="66"/>
        <v>1983</v>
      </c>
      <c r="K2085" s="7"/>
      <c r="L2085" s="7"/>
      <c r="M2085" s="7"/>
      <c r="O2085" s="18" t="str">
        <f>_xlfn.CONCAT(Table1[[#This Row],[date]]," ", Table1[[#This Row],[month]]," ",Table1[[#This Row],[year]])</f>
        <v>12 Sep 2003</v>
      </c>
      <c r="P2085">
        <f t="shared" si="67"/>
        <v>19</v>
      </c>
    </row>
    <row r="2086" spans="1:16" x14ac:dyDescent="0.3">
      <c r="A2086" s="9" t="s">
        <v>2116</v>
      </c>
      <c r="B2086" s="7">
        <v>1962</v>
      </c>
      <c r="C2086" s="7" t="s">
        <v>29</v>
      </c>
      <c r="D2086" s="7">
        <v>11</v>
      </c>
      <c r="E2086" s="7">
        <v>0</v>
      </c>
      <c r="F2086" s="21">
        <v>33753.32</v>
      </c>
      <c r="G2086" s="7" t="s">
        <v>15</v>
      </c>
      <c r="H2086" s="7" t="s">
        <v>11</v>
      </c>
      <c r="I2086" s="7" t="s">
        <v>41</v>
      </c>
      <c r="J2086">
        <f t="shared" si="66"/>
        <v>1983</v>
      </c>
      <c r="K2086" s="7"/>
      <c r="L2086" s="7"/>
      <c r="M2086" s="7"/>
      <c r="O2086" s="18" t="str">
        <f>_xlfn.CONCAT(Table1[[#This Row],[date]]," ", Table1[[#This Row],[month]]," ",Table1[[#This Row],[year]])</f>
        <v>11 Dec 1962</v>
      </c>
      <c r="P2086">
        <f t="shared" si="67"/>
        <v>60</v>
      </c>
    </row>
    <row r="2087" spans="1:16" x14ac:dyDescent="0.3">
      <c r="A2087" s="9" t="s">
        <v>2117</v>
      </c>
      <c r="B2087" s="7">
        <v>2000</v>
      </c>
      <c r="C2087" s="7" t="s">
        <v>36</v>
      </c>
      <c r="D2087" s="7">
        <v>26</v>
      </c>
      <c r="E2087" s="7">
        <v>0</v>
      </c>
      <c r="F2087" s="21">
        <v>33829.39</v>
      </c>
      <c r="G2087" s="7" t="s">
        <v>10</v>
      </c>
      <c r="H2087" s="7" t="s">
        <v>11</v>
      </c>
      <c r="I2087" s="7" t="s">
        <v>41</v>
      </c>
      <c r="J2087">
        <f t="shared" si="66"/>
        <v>1983</v>
      </c>
      <c r="K2087" s="7"/>
      <c r="L2087" s="7"/>
      <c r="M2087" s="7"/>
      <c r="O2087" s="18" t="str">
        <f>_xlfn.CONCAT(Table1[[#This Row],[date]]," ", Table1[[#This Row],[month]]," ",Table1[[#This Row],[year]])</f>
        <v>26 Oct 2000</v>
      </c>
      <c r="P2087">
        <f t="shared" si="67"/>
        <v>22</v>
      </c>
    </row>
    <row r="2088" spans="1:16" x14ac:dyDescent="0.3">
      <c r="A2088" s="9" t="s">
        <v>2118</v>
      </c>
      <c r="B2088" s="7">
        <v>1997</v>
      </c>
      <c r="C2088" s="7" t="s">
        <v>34</v>
      </c>
      <c r="D2088" s="7">
        <v>9</v>
      </c>
      <c r="E2088" s="7">
        <v>0</v>
      </c>
      <c r="F2088" s="21">
        <v>33900.65</v>
      </c>
      <c r="G2088" s="7" t="s">
        <v>10</v>
      </c>
      <c r="H2088" s="7" t="s">
        <v>11</v>
      </c>
      <c r="I2088" s="7" t="s">
        <v>41</v>
      </c>
      <c r="J2088">
        <f t="shared" si="66"/>
        <v>1983</v>
      </c>
      <c r="K2088" s="7"/>
      <c r="L2088" s="7"/>
      <c r="M2088" s="7"/>
      <c r="O2088" s="18" t="str">
        <f>_xlfn.CONCAT(Table1[[#This Row],[date]]," ", Table1[[#This Row],[month]]," ",Table1[[#This Row],[year]])</f>
        <v>9 Aug 1997</v>
      </c>
      <c r="P2088">
        <f t="shared" si="67"/>
        <v>25</v>
      </c>
    </row>
    <row r="2089" spans="1:16" x14ac:dyDescent="0.3">
      <c r="A2089" s="9" t="s">
        <v>2119</v>
      </c>
      <c r="B2089" s="7">
        <v>2000</v>
      </c>
      <c r="C2089" s="7" t="s">
        <v>29</v>
      </c>
      <c r="D2089" s="7">
        <v>27</v>
      </c>
      <c r="E2089" s="7">
        <v>0</v>
      </c>
      <c r="F2089" s="21">
        <v>33907.550000000003</v>
      </c>
      <c r="G2089" s="7" t="s">
        <v>10</v>
      </c>
      <c r="H2089" s="7" t="s">
        <v>10</v>
      </c>
      <c r="I2089" s="7" t="s">
        <v>22</v>
      </c>
      <c r="J2089">
        <f t="shared" si="66"/>
        <v>1983</v>
      </c>
      <c r="K2089" s="7"/>
      <c r="L2089" s="7"/>
      <c r="M2089" s="7"/>
      <c r="O2089" s="18" t="str">
        <f>_xlfn.CONCAT(Table1[[#This Row],[date]]," ", Table1[[#This Row],[month]]," ",Table1[[#This Row],[year]])</f>
        <v>27 Dec 2000</v>
      </c>
      <c r="P2089">
        <f t="shared" si="67"/>
        <v>22</v>
      </c>
    </row>
    <row r="2090" spans="1:16" x14ac:dyDescent="0.3">
      <c r="A2090" s="9" t="s">
        <v>2120</v>
      </c>
      <c r="B2090" s="7">
        <v>1994</v>
      </c>
      <c r="C2090" s="7" t="s">
        <v>19</v>
      </c>
      <c r="D2090" s="7">
        <v>25</v>
      </c>
      <c r="E2090" s="7">
        <v>0</v>
      </c>
      <c r="F2090" s="21">
        <v>33975.47</v>
      </c>
      <c r="G2090" s="7" t="s">
        <v>10</v>
      </c>
      <c r="H2090" s="7" t="s">
        <v>10</v>
      </c>
      <c r="I2090" s="7" t="s">
        <v>41</v>
      </c>
      <c r="J2090">
        <f t="shared" si="66"/>
        <v>1983</v>
      </c>
      <c r="K2090" s="7"/>
      <c r="L2090" s="7"/>
      <c r="M2090" s="7"/>
      <c r="O2090" s="18" t="str">
        <f>_xlfn.CONCAT(Table1[[#This Row],[date]]," ", Table1[[#This Row],[month]]," ",Table1[[#This Row],[year]])</f>
        <v>25 Sep 1994</v>
      </c>
      <c r="P2090">
        <f t="shared" si="67"/>
        <v>28</v>
      </c>
    </row>
    <row r="2091" spans="1:16" x14ac:dyDescent="0.3">
      <c r="A2091" s="9" t="s">
        <v>2121</v>
      </c>
      <c r="B2091" s="7">
        <v>1972</v>
      </c>
      <c r="C2091" s="7" t="s">
        <v>9</v>
      </c>
      <c r="D2091" s="7">
        <v>26</v>
      </c>
      <c r="E2091" s="7">
        <v>0</v>
      </c>
      <c r="F2091" s="21">
        <v>34053.360000000001</v>
      </c>
      <c r="G2091" s="7" t="s">
        <v>10</v>
      </c>
      <c r="H2091" s="7" t="s">
        <v>10</v>
      </c>
      <c r="I2091" s="7" t="s">
        <v>41</v>
      </c>
      <c r="J2091">
        <f t="shared" si="66"/>
        <v>1983</v>
      </c>
      <c r="K2091" s="7"/>
      <c r="L2091" s="7"/>
      <c r="M2091" s="7"/>
      <c r="O2091" s="18" t="str">
        <f>_xlfn.CONCAT(Table1[[#This Row],[date]]," ", Table1[[#This Row],[month]]," ",Table1[[#This Row],[year]])</f>
        <v>26 Jul 1972</v>
      </c>
      <c r="P2091">
        <f t="shared" si="67"/>
        <v>50</v>
      </c>
    </row>
    <row r="2092" spans="1:16" x14ac:dyDescent="0.3">
      <c r="A2092" s="9" t="s">
        <v>2122</v>
      </c>
      <c r="B2092" s="7">
        <v>2002</v>
      </c>
      <c r="C2092" s="7" t="s">
        <v>29</v>
      </c>
      <c r="D2092" s="7">
        <v>26</v>
      </c>
      <c r="E2092" s="7">
        <v>0</v>
      </c>
      <c r="F2092" s="21">
        <v>34084.68</v>
      </c>
      <c r="G2092" s="7" t="s">
        <v>10</v>
      </c>
      <c r="H2092" s="7" t="s">
        <v>11</v>
      </c>
      <c r="I2092" s="7" t="s">
        <v>41</v>
      </c>
      <c r="J2092">
        <f t="shared" si="66"/>
        <v>1983</v>
      </c>
      <c r="K2092" s="7"/>
      <c r="L2092" s="7"/>
      <c r="M2092" s="7"/>
      <c r="O2092" s="18" t="str">
        <f>_xlfn.CONCAT(Table1[[#This Row],[date]]," ", Table1[[#This Row],[month]]," ",Table1[[#This Row],[year]])</f>
        <v>26 Dec 2002</v>
      </c>
      <c r="P2092">
        <f t="shared" si="67"/>
        <v>20</v>
      </c>
    </row>
    <row r="2093" spans="1:16" x14ac:dyDescent="0.3">
      <c r="A2093" s="9" t="s">
        <v>2123</v>
      </c>
      <c r="B2093" s="7">
        <v>1999</v>
      </c>
      <c r="C2093" s="7" t="s">
        <v>14</v>
      </c>
      <c r="D2093" s="7">
        <v>6</v>
      </c>
      <c r="E2093" s="7">
        <v>0</v>
      </c>
      <c r="F2093" s="21">
        <v>34166.269999999997</v>
      </c>
      <c r="G2093" s="7" t="s">
        <v>10</v>
      </c>
      <c r="H2093" s="7" t="s">
        <v>11</v>
      </c>
      <c r="I2093" s="7" t="s">
        <v>41</v>
      </c>
      <c r="J2093">
        <f t="shared" si="66"/>
        <v>1983</v>
      </c>
      <c r="K2093" s="7"/>
      <c r="L2093" s="7"/>
      <c r="M2093" s="7"/>
      <c r="O2093" s="18" t="str">
        <f>_xlfn.CONCAT(Table1[[#This Row],[date]]," ", Table1[[#This Row],[month]]," ",Table1[[#This Row],[year]])</f>
        <v>6 Nov 1999</v>
      </c>
      <c r="P2093">
        <f t="shared" si="67"/>
        <v>23</v>
      </c>
    </row>
    <row r="2094" spans="1:16" x14ac:dyDescent="0.3">
      <c r="A2094" s="9" t="s">
        <v>2124</v>
      </c>
      <c r="B2094" s="7">
        <v>1971</v>
      </c>
      <c r="C2094" s="7" t="s">
        <v>34</v>
      </c>
      <c r="D2094" s="7">
        <v>25</v>
      </c>
      <c r="E2094" s="7">
        <v>0</v>
      </c>
      <c r="F2094" s="21">
        <v>34205.07</v>
      </c>
      <c r="G2094" s="7" t="s">
        <v>10</v>
      </c>
      <c r="H2094" s="7" t="s">
        <v>10</v>
      </c>
      <c r="I2094" s="7" t="s">
        <v>41</v>
      </c>
      <c r="J2094">
        <f t="shared" si="66"/>
        <v>1983</v>
      </c>
      <c r="K2094" s="7"/>
      <c r="L2094" s="7"/>
      <c r="M2094" s="7"/>
      <c r="O2094" s="18" t="str">
        <f>_xlfn.CONCAT(Table1[[#This Row],[date]]," ", Table1[[#This Row],[month]]," ",Table1[[#This Row],[year]])</f>
        <v>25 Aug 1971</v>
      </c>
      <c r="P2094">
        <f t="shared" si="67"/>
        <v>51</v>
      </c>
    </row>
    <row r="2095" spans="1:16" x14ac:dyDescent="0.3">
      <c r="A2095" s="9" t="s">
        <v>2125</v>
      </c>
      <c r="B2095" s="7">
        <v>1975</v>
      </c>
      <c r="C2095" s="7" t="s">
        <v>9</v>
      </c>
      <c r="D2095" s="7">
        <v>21</v>
      </c>
      <c r="E2095" s="7">
        <v>1</v>
      </c>
      <c r="F2095" s="21">
        <v>34210.33</v>
      </c>
      <c r="G2095" s="7" t="s">
        <v>10</v>
      </c>
      <c r="H2095" s="7" t="s">
        <v>15</v>
      </c>
      <c r="I2095" s="7" t="s">
        <v>22</v>
      </c>
      <c r="J2095">
        <f t="shared" si="66"/>
        <v>1983</v>
      </c>
      <c r="K2095" s="7"/>
      <c r="L2095" s="7"/>
      <c r="M2095" s="7"/>
      <c r="O2095" s="18" t="str">
        <f>_xlfn.CONCAT(Table1[[#This Row],[date]]," ", Table1[[#This Row],[month]]," ",Table1[[#This Row],[year]])</f>
        <v>21 Jul 1975</v>
      </c>
      <c r="P2095">
        <f t="shared" si="67"/>
        <v>47</v>
      </c>
    </row>
    <row r="2096" spans="1:16" x14ac:dyDescent="0.3">
      <c r="A2096" s="9" t="s">
        <v>2126</v>
      </c>
      <c r="B2096" s="7">
        <v>1962</v>
      </c>
      <c r="C2096" s="7" t="s">
        <v>9</v>
      </c>
      <c r="D2096" s="7">
        <v>5</v>
      </c>
      <c r="E2096" s="7">
        <v>0</v>
      </c>
      <c r="F2096" s="21">
        <v>34218.019999999997</v>
      </c>
      <c r="G2096" s="7" t="s">
        <v>15</v>
      </c>
      <c r="H2096" s="7" t="s">
        <v>15</v>
      </c>
      <c r="I2096" s="7" t="s">
        <v>41</v>
      </c>
      <c r="J2096">
        <f t="shared" si="66"/>
        <v>1983</v>
      </c>
      <c r="K2096" s="7"/>
      <c r="L2096" s="7"/>
      <c r="M2096" s="7"/>
      <c r="O2096" s="18" t="str">
        <f>_xlfn.CONCAT(Table1[[#This Row],[date]]," ", Table1[[#This Row],[month]]," ",Table1[[#This Row],[year]])</f>
        <v>5 Jul 1962</v>
      </c>
      <c r="P2096">
        <f t="shared" si="67"/>
        <v>60</v>
      </c>
    </row>
    <row r="2097" spans="1:16" x14ac:dyDescent="0.3">
      <c r="A2097" s="9" t="s">
        <v>2127</v>
      </c>
      <c r="B2097" s="7">
        <v>1998</v>
      </c>
      <c r="C2097" s="7" t="s">
        <v>17</v>
      </c>
      <c r="D2097" s="7">
        <v>11</v>
      </c>
      <c r="E2097" s="7">
        <v>0</v>
      </c>
      <c r="F2097" s="21">
        <v>34254.050000000003</v>
      </c>
      <c r="G2097" s="7" t="s">
        <v>15</v>
      </c>
      <c r="H2097" s="7" t="s">
        <v>11</v>
      </c>
      <c r="I2097" s="7" t="s">
        <v>165</v>
      </c>
      <c r="J2097">
        <f t="shared" si="66"/>
        <v>1983</v>
      </c>
      <c r="K2097" s="7"/>
      <c r="L2097" s="7"/>
      <c r="M2097" s="7"/>
      <c r="O2097" s="18" t="str">
        <f>_xlfn.CONCAT(Table1[[#This Row],[date]]," ", Table1[[#This Row],[month]]," ",Table1[[#This Row],[year]])</f>
        <v>11 Jun 1998</v>
      </c>
      <c r="P2097">
        <f t="shared" si="67"/>
        <v>24</v>
      </c>
    </row>
    <row r="2098" spans="1:16" x14ac:dyDescent="0.3">
      <c r="A2098" s="9" t="s">
        <v>2128</v>
      </c>
      <c r="B2098" s="7">
        <v>1995</v>
      </c>
      <c r="C2098" s="7" t="s">
        <v>36</v>
      </c>
      <c r="D2098" s="7">
        <v>30</v>
      </c>
      <c r="E2098" s="7">
        <v>0</v>
      </c>
      <c r="F2098" s="21">
        <v>34289.43</v>
      </c>
      <c r="G2098" s="7" t="s">
        <v>15</v>
      </c>
      <c r="H2098" s="7" t="s">
        <v>15</v>
      </c>
      <c r="I2098" s="7" t="s">
        <v>41</v>
      </c>
      <c r="J2098">
        <f t="shared" si="66"/>
        <v>1983</v>
      </c>
      <c r="K2098" s="7"/>
      <c r="L2098" s="7"/>
      <c r="M2098" s="7"/>
      <c r="O2098" s="18" t="str">
        <f>_xlfn.CONCAT(Table1[[#This Row],[date]]," ", Table1[[#This Row],[month]]," ",Table1[[#This Row],[year]])</f>
        <v>30 Oct 1995</v>
      </c>
      <c r="P2098">
        <f t="shared" si="67"/>
        <v>27</v>
      </c>
    </row>
    <row r="2099" spans="1:16" x14ac:dyDescent="0.3">
      <c r="A2099" s="9" t="s">
        <v>2129</v>
      </c>
      <c r="B2099" s="7">
        <v>1986</v>
      </c>
      <c r="C2099" s="7" t="s">
        <v>36</v>
      </c>
      <c r="D2099" s="7">
        <v>11</v>
      </c>
      <c r="E2099" s="7">
        <v>3</v>
      </c>
      <c r="F2099" s="21">
        <v>34293.120000000003</v>
      </c>
      <c r="G2099" s="7" t="s">
        <v>15</v>
      </c>
      <c r="H2099" s="7" t="s">
        <v>10</v>
      </c>
      <c r="I2099" s="7" t="s">
        <v>41</v>
      </c>
      <c r="J2099">
        <f t="shared" si="66"/>
        <v>1983</v>
      </c>
      <c r="K2099" s="7"/>
      <c r="L2099" s="7"/>
      <c r="M2099" s="7"/>
      <c r="O2099" s="18" t="str">
        <f>_xlfn.CONCAT(Table1[[#This Row],[date]]," ", Table1[[#This Row],[month]]," ",Table1[[#This Row],[year]])</f>
        <v>11 Oct 1986</v>
      </c>
      <c r="P2099">
        <f t="shared" si="67"/>
        <v>36</v>
      </c>
    </row>
    <row r="2100" spans="1:16" x14ac:dyDescent="0.3">
      <c r="A2100" s="9" t="s">
        <v>2130</v>
      </c>
      <c r="B2100" s="7">
        <v>2004</v>
      </c>
      <c r="C2100" s="7" t="s">
        <v>14</v>
      </c>
      <c r="D2100" s="7">
        <v>1</v>
      </c>
      <c r="E2100" s="7">
        <v>2</v>
      </c>
      <c r="F2100" s="21">
        <v>34303.17</v>
      </c>
      <c r="G2100" s="7" t="s">
        <v>15</v>
      </c>
      <c r="H2100" s="7" t="s">
        <v>11</v>
      </c>
      <c r="I2100" s="7" t="s">
        <v>12</v>
      </c>
      <c r="J2100">
        <f t="shared" si="66"/>
        <v>1983</v>
      </c>
      <c r="K2100" s="7"/>
      <c r="L2100" s="7"/>
      <c r="M2100" s="7"/>
      <c r="O2100" s="18" t="str">
        <f>_xlfn.CONCAT(Table1[[#This Row],[date]]," ", Table1[[#This Row],[month]]," ",Table1[[#This Row],[year]])</f>
        <v>1 Nov 2004</v>
      </c>
      <c r="P2100">
        <f t="shared" si="67"/>
        <v>18</v>
      </c>
    </row>
    <row r="2101" spans="1:16" x14ac:dyDescent="0.3">
      <c r="A2101" s="9" t="s">
        <v>2131</v>
      </c>
      <c r="B2101" s="7">
        <v>1983</v>
      </c>
      <c r="C2101" s="7" t="s">
        <v>36</v>
      </c>
      <c r="D2101" s="7">
        <v>2</v>
      </c>
      <c r="E2101" s="7">
        <v>3</v>
      </c>
      <c r="F2101" s="21">
        <v>34307.22</v>
      </c>
      <c r="G2101" s="7" t="s">
        <v>10</v>
      </c>
      <c r="H2101" s="7" t="s">
        <v>10</v>
      </c>
      <c r="I2101" s="7" t="s">
        <v>22</v>
      </c>
      <c r="J2101">
        <f t="shared" si="66"/>
        <v>1983</v>
      </c>
      <c r="K2101" s="7"/>
      <c r="L2101" s="7"/>
      <c r="M2101" s="7"/>
      <c r="O2101" s="18" t="str">
        <f>_xlfn.CONCAT(Table1[[#This Row],[date]]," ", Table1[[#This Row],[month]]," ",Table1[[#This Row],[year]])</f>
        <v>2 Oct 1983</v>
      </c>
      <c r="P2101">
        <f t="shared" si="67"/>
        <v>39</v>
      </c>
    </row>
    <row r="2102" spans="1:16" x14ac:dyDescent="0.3">
      <c r="A2102" s="9" t="s">
        <v>2132</v>
      </c>
      <c r="B2102" s="7">
        <v>1984</v>
      </c>
      <c r="C2102" s="7" t="s">
        <v>36</v>
      </c>
      <c r="D2102" s="7">
        <v>1</v>
      </c>
      <c r="E2102" s="7">
        <v>3</v>
      </c>
      <c r="F2102" s="21">
        <v>34402.22</v>
      </c>
      <c r="G2102" s="7" t="s">
        <v>10</v>
      </c>
      <c r="H2102" s="7" t="s">
        <v>11</v>
      </c>
      <c r="I2102" s="7" t="s">
        <v>41</v>
      </c>
      <c r="J2102">
        <f t="shared" si="66"/>
        <v>1983</v>
      </c>
      <c r="K2102" s="7"/>
      <c r="L2102" s="7"/>
      <c r="M2102" s="7"/>
      <c r="O2102" s="18" t="str">
        <f>_xlfn.CONCAT(Table1[[#This Row],[date]]," ", Table1[[#This Row],[month]]," ",Table1[[#This Row],[year]])</f>
        <v>1 Oct 1984</v>
      </c>
      <c r="P2102">
        <f t="shared" si="67"/>
        <v>38</v>
      </c>
    </row>
    <row r="2103" spans="1:16" x14ac:dyDescent="0.3">
      <c r="A2103" s="9" t="s">
        <v>2133</v>
      </c>
      <c r="B2103" s="7">
        <v>2003</v>
      </c>
      <c r="C2103" s="7" t="s">
        <v>36</v>
      </c>
      <c r="D2103" s="7">
        <v>5</v>
      </c>
      <c r="E2103" s="7">
        <v>0</v>
      </c>
      <c r="F2103" s="21">
        <v>34439.86</v>
      </c>
      <c r="G2103" s="7" t="s">
        <v>10</v>
      </c>
      <c r="H2103" s="7" t="s">
        <v>15</v>
      </c>
      <c r="I2103" s="7" t="s">
        <v>12</v>
      </c>
      <c r="J2103">
        <f t="shared" si="66"/>
        <v>1983</v>
      </c>
      <c r="K2103" s="7"/>
      <c r="L2103" s="7"/>
      <c r="M2103" s="7"/>
      <c r="O2103" s="18" t="str">
        <f>_xlfn.CONCAT(Table1[[#This Row],[date]]," ", Table1[[#This Row],[month]]," ",Table1[[#This Row],[year]])</f>
        <v>5 Oct 2003</v>
      </c>
      <c r="P2103">
        <f t="shared" si="67"/>
        <v>19</v>
      </c>
    </row>
    <row r="2104" spans="1:16" x14ac:dyDescent="0.3">
      <c r="A2104" s="9" t="s">
        <v>2134</v>
      </c>
      <c r="B2104" s="7">
        <v>1990</v>
      </c>
      <c r="C2104" s="7" t="s">
        <v>19</v>
      </c>
      <c r="D2104" s="7">
        <v>24</v>
      </c>
      <c r="E2104" s="7">
        <v>3</v>
      </c>
      <c r="F2104" s="21">
        <v>34456.269999999997</v>
      </c>
      <c r="G2104" s="7" t="s">
        <v>15</v>
      </c>
      <c r="H2104" s="7" t="s">
        <v>10</v>
      </c>
      <c r="I2104" s="7" t="s">
        <v>41</v>
      </c>
      <c r="J2104">
        <f t="shared" si="66"/>
        <v>1983</v>
      </c>
      <c r="K2104" s="7"/>
      <c r="L2104" s="7"/>
      <c r="M2104" s="7"/>
      <c r="O2104" s="18" t="str">
        <f>_xlfn.CONCAT(Table1[[#This Row],[date]]," ", Table1[[#This Row],[month]]," ",Table1[[#This Row],[year]])</f>
        <v>24 Sep 1990</v>
      </c>
      <c r="P2104">
        <f t="shared" si="67"/>
        <v>32</v>
      </c>
    </row>
    <row r="2105" spans="1:16" x14ac:dyDescent="0.3">
      <c r="A2105" s="9" t="s">
        <v>2135</v>
      </c>
      <c r="B2105" s="7">
        <v>1998</v>
      </c>
      <c r="C2105" s="7" t="s">
        <v>17</v>
      </c>
      <c r="D2105" s="7">
        <v>24</v>
      </c>
      <c r="E2105" s="7">
        <v>0</v>
      </c>
      <c r="F2105" s="21">
        <v>34472.839999999997</v>
      </c>
      <c r="G2105" s="7" t="s">
        <v>15</v>
      </c>
      <c r="H2105" s="7" t="s">
        <v>11</v>
      </c>
      <c r="I2105" s="7" t="s">
        <v>41</v>
      </c>
      <c r="J2105">
        <f t="shared" si="66"/>
        <v>1983</v>
      </c>
      <c r="K2105" s="7"/>
      <c r="L2105" s="7"/>
      <c r="M2105" s="7"/>
      <c r="O2105" s="18" t="str">
        <f>_xlfn.CONCAT(Table1[[#This Row],[date]]," ", Table1[[#This Row],[month]]," ",Table1[[#This Row],[year]])</f>
        <v>24 Jun 1998</v>
      </c>
      <c r="P2105">
        <f t="shared" si="67"/>
        <v>24</v>
      </c>
    </row>
    <row r="2106" spans="1:16" x14ac:dyDescent="0.3">
      <c r="A2106" s="9" t="s">
        <v>2136</v>
      </c>
      <c r="B2106" s="7">
        <v>1976</v>
      </c>
      <c r="C2106" s="7" t="s">
        <v>14</v>
      </c>
      <c r="D2106" s="7">
        <v>25</v>
      </c>
      <c r="E2106" s="7">
        <v>2</v>
      </c>
      <c r="F2106" s="21">
        <v>34543.39</v>
      </c>
      <c r="G2106" s="7" t="s">
        <v>10</v>
      </c>
      <c r="H2106" s="7" t="s">
        <v>11</v>
      </c>
      <c r="I2106" s="7" t="s">
        <v>41</v>
      </c>
      <c r="J2106">
        <f t="shared" si="66"/>
        <v>1983</v>
      </c>
      <c r="K2106" s="7"/>
      <c r="L2106" s="7"/>
      <c r="M2106" s="7"/>
      <c r="O2106" s="18" t="str">
        <f>_xlfn.CONCAT(Table1[[#This Row],[date]]," ", Table1[[#This Row],[month]]," ",Table1[[#This Row],[year]])</f>
        <v>25 Nov 1976</v>
      </c>
      <c r="P2106">
        <f t="shared" si="67"/>
        <v>46</v>
      </c>
    </row>
    <row r="2107" spans="1:16" x14ac:dyDescent="0.3">
      <c r="A2107" s="9" t="s">
        <v>2137</v>
      </c>
      <c r="B2107" s="7">
        <v>2004</v>
      </c>
      <c r="C2107" s="7" t="s">
        <v>36</v>
      </c>
      <c r="D2107" s="7">
        <v>9</v>
      </c>
      <c r="E2107" s="7">
        <v>0</v>
      </c>
      <c r="F2107" s="21">
        <v>34617.839999999997</v>
      </c>
      <c r="G2107" s="7" t="s">
        <v>15</v>
      </c>
      <c r="H2107" s="7" t="s">
        <v>11</v>
      </c>
      <c r="I2107" s="7" t="s">
        <v>167</v>
      </c>
      <c r="J2107">
        <f t="shared" si="66"/>
        <v>1983</v>
      </c>
      <c r="K2107" s="7"/>
      <c r="L2107" s="7"/>
      <c r="M2107" s="7"/>
      <c r="O2107" s="18" t="str">
        <f>_xlfn.CONCAT(Table1[[#This Row],[date]]," ", Table1[[#This Row],[month]]," ",Table1[[#This Row],[year]])</f>
        <v>9 Oct 2004</v>
      </c>
      <c r="P2107">
        <f t="shared" si="67"/>
        <v>18</v>
      </c>
    </row>
    <row r="2108" spans="1:16" x14ac:dyDescent="0.3">
      <c r="A2108" s="9" t="s">
        <v>2138</v>
      </c>
      <c r="B2108" s="7">
        <v>1994</v>
      </c>
      <c r="C2108" s="7" t="s">
        <v>9</v>
      </c>
      <c r="D2108" s="7">
        <v>7</v>
      </c>
      <c r="E2108" s="7">
        <v>0</v>
      </c>
      <c r="F2108" s="21">
        <v>34672.15</v>
      </c>
      <c r="G2108" s="7" t="s">
        <v>15</v>
      </c>
      <c r="H2108" s="7" t="s">
        <v>11</v>
      </c>
      <c r="I2108" s="7" t="s">
        <v>12</v>
      </c>
      <c r="J2108">
        <f t="shared" si="66"/>
        <v>1983</v>
      </c>
      <c r="K2108" s="7"/>
      <c r="L2108" s="7"/>
      <c r="M2108" s="7"/>
      <c r="O2108" s="18" t="str">
        <f>_xlfn.CONCAT(Table1[[#This Row],[date]]," ", Table1[[#This Row],[month]]," ",Table1[[#This Row],[year]])</f>
        <v>7 Jul 1994</v>
      </c>
      <c r="P2108">
        <f t="shared" si="67"/>
        <v>28</v>
      </c>
    </row>
    <row r="2109" spans="1:16" x14ac:dyDescent="0.3">
      <c r="A2109" s="9" t="s">
        <v>2139</v>
      </c>
      <c r="B2109" s="7">
        <v>2003</v>
      </c>
      <c r="C2109" s="7" t="s">
        <v>9</v>
      </c>
      <c r="D2109" s="7">
        <v>3</v>
      </c>
      <c r="E2109" s="7">
        <v>0</v>
      </c>
      <c r="F2109" s="21">
        <v>34779.620000000003</v>
      </c>
      <c r="G2109" s="7" t="s">
        <v>15</v>
      </c>
      <c r="H2109" s="7" t="s">
        <v>10</v>
      </c>
      <c r="I2109" s="7" t="s">
        <v>41</v>
      </c>
      <c r="J2109">
        <f t="shared" si="66"/>
        <v>1983</v>
      </c>
      <c r="K2109" s="7"/>
      <c r="L2109" s="7"/>
      <c r="M2109" s="7"/>
      <c r="O2109" s="18" t="str">
        <f>_xlfn.CONCAT(Table1[[#This Row],[date]]," ", Table1[[#This Row],[month]]," ",Table1[[#This Row],[year]])</f>
        <v>3 Jul 2003</v>
      </c>
      <c r="P2109">
        <f t="shared" si="67"/>
        <v>19</v>
      </c>
    </row>
    <row r="2110" spans="1:16" x14ac:dyDescent="0.3">
      <c r="A2110" s="9" t="s">
        <v>2140</v>
      </c>
      <c r="B2110" s="7">
        <v>1995</v>
      </c>
      <c r="C2110" s="7" t="s">
        <v>29</v>
      </c>
      <c r="D2110" s="7">
        <v>27</v>
      </c>
      <c r="E2110" s="7">
        <v>1</v>
      </c>
      <c r="F2110" s="21">
        <v>34806.47</v>
      </c>
      <c r="G2110" s="7" t="s">
        <v>15</v>
      </c>
      <c r="H2110" s="7" t="s">
        <v>10</v>
      </c>
      <c r="I2110" s="7" t="s">
        <v>12</v>
      </c>
      <c r="J2110">
        <f t="shared" si="66"/>
        <v>1983</v>
      </c>
      <c r="K2110" s="7"/>
      <c r="L2110" s="7"/>
      <c r="M2110" s="7"/>
      <c r="O2110" s="18" t="str">
        <f>_xlfn.CONCAT(Table1[[#This Row],[date]]," ", Table1[[#This Row],[month]]," ",Table1[[#This Row],[year]])</f>
        <v>27 Dec 1995</v>
      </c>
      <c r="P2110">
        <f t="shared" si="67"/>
        <v>27</v>
      </c>
    </row>
    <row r="2111" spans="1:16" x14ac:dyDescent="0.3">
      <c r="A2111" s="9" t="s">
        <v>2141</v>
      </c>
      <c r="B2111" s="7">
        <v>2003</v>
      </c>
      <c r="C2111" s="7" t="s">
        <v>19</v>
      </c>
      <c r="D2111" s="7">
        <v>17</v>
      </c>
      <c r="E2111" s="7">
        <v>0</v>
      </c>
      <c r="F2111" s="21">
        <v>34828.65</v>
      </c>
      <c r="G2111" s="7" t="s">
        <v>15</v>
      </c>
      <c r="H2111" s="7" t="s">
        <v>11</v>
      </c>
      <c r="I2111" s="7" t="s">
        <v>41</v>
      </c>
      <c r="J2111">
        <f t="shared" si="66"/>
        <v>1983</v>
      </c>
      <c r="K2111" s="7"/>
      <c r="L2111" s="7"/>
      <c r="M2111" s="7"/>
      <c r="O2111" s="18" t="str">
        <f>_xlfn.CONCAT(Table1[[#This Row],[date]]," ", Table1[[#This Row],[month]]," ",Table1[[#This Row],[year]])</f>
        <v>17 Sep 2003</v>
      </c>
      <c r="P2111">
        <f t="shared" si="67"/>
        <v>19</v>
      </c>
    </row>
    <row r="2112" spans="1:16" x14ac:dyDescent="0.3">
      <c r="A2112" s="9" t="s">
        <v>2142</v>
      </c>
      <c r="B2112" s="7">
        <v>1995</v>
      </c>
      <c r="C2112" s="7" t="s">
        <v>36</v>
      </c>
      <c r="D2112" s="7">
        <v>17</v>
      </c>
      <c r="E2112" s="7">
        <v>0</v>
      </c>
      <c r="F2112" s="21">
        <v>34838.870000000003</v>
      </c>
      <c r="G2112" s="7" t="s">
        <v>10</v>
      </c>
      <c r="H2112" s="7" t="s">
        <v>11</v>
      </c>
      <c r="I2112" s="7" t="s">
        <v>41</v>
      </c>
      <c r="J2112">
        <f t="shared" si="66"/>
        <v>1983</v>
      </c>
      <c r="K2112" s="7"/>
      <c r="L2112" s="7"/>
      <c r="M2112" s="7"/>
      <c r="O2112" s="18" t="str">
        <f>_xlfn.CONCAT(Table1[[#This Row],[date]]," ", Table1[[#This Row],[month]]," ",Table1[[#This Row],[year]])</f>
        <v>17 Oct 1995</v>
      </c>
      <c r="P2112">
        <f t="shared" si="67"/>
        <v>27</v>
      </c>
    </row>
    <row r="2113" spans="1:16" x14ac:dyDescent="0.3">
      <c r="A2113" s="9" t="s">
        <v>2143</v>
      </c>
      <c r="B2113" s="7">
        <v>1983</v>
      </c>
      <c r="C2113" s="7" t="s">
        <v>9</v>
      </c>
      <c r="D2113" s="7">
        <v>29</v>
      </c>
      <c r="E2113" s="7">
        <v>3</v>
      </c>
      <c r="F2113" s="21">
        <v>34940.61</v>
      </c>
      <c r="G2113" s="7" t="s">
        <v>10</v>
      </c>
      <c r="H2113" s="7" t="s">
        <v>11</v>
      </c>
      <c r="I2113" s="7" t="s">
        <v>41</v>
      </c>
      <c r="J2113">
        <f t="shared" si="66"/>
        <v>1983</v>
      </c>
      <c r="K2113" s="7"/>
      <c r="L2113" s="7"/>
      <c r="M2113" s="7"/>
      <c r="O2113" s="18" t="str">
        <f>_xlfn.CONCAT(Table1[[#This Row],[date]]," ", Table1[[#This Row],[month]]," ",Table1[[#This Row],[year]])</f>
        <v>29 Jul 1983</v>
      </c>
      <c r="P2113">
        <f t="shared" si="67"/>
        <v>39</v>
      </c>
    </row>
    <row r="2114" spans="1:16" x14ac:dyDescent="0.3">
      <c r="A2114" s="9" t="s">
        <v>2144</v>
      </c>
      <c r="B2114" s="7">
        <v>1967</v>
      </c>
      <c r="C2114" s="7" t="s">
        <v>36</v>
      </c>
      <c r="D2114" s="7">
        <v>7</v>
      </c>
      <c r="E2114" s="7">
        <v>0</v>
      </c>
      <c r="F2114" s="21">
        <v>34975.68</v>
      </c>
      <c r="G2114" s="7" t="s">
        <v>10</v>
      </c>
      <c r="H2114" s="7" t="s">
        <v>10</v>
      </c>
      <c r="I2114" s="7" t="s">
        <v>41</v>
      </c>
      <c r="J2114">
        <f t="shared" ref="J2114:J2177" si="68">ROUND(AVERAGE(B:B),0)</f>
        <v>1983</v>
      </c>
      <c r="K2114" s="7"/>
      <c r="L2114" s="7"/>
      <c r="M2114" s="7"/>
      <c r="O2114" s="18" t="str">
        <f>_xlfn.CONCAT(Table1[[#This Row],[date]]," ", Table1[[#This Row],[month]]," ",Table1[[#This Row],[year]])</f>
        <v>7 Oct 1967</v>
      </c>
      <c r="P2114">
        <f t="shared" si="67"/>
        <v>55</v>
      </c>
    </row>
    <row r="2115" spans="1:16" x14ac:dyDescent="0.3">
      <c r="A2115" s="9" t="s">
        <v>2145</v>
      </c>
      <c r="B2115" s="7">
        <v>1998</v>
      </c>
      <c r="C2115" s="7" t="s">
        <v>34</v>
      </c>
      <c r="D2115" s="7">
        <v>22</v>
      </c>
      <c r="E2115" s="7">
        <v>0</v>
      </c>
      <c r="F2115" s="21">
        <v>34976.42</v>
      </c>
      <c r="G2115" s="7" t="s">
        <v>10</v>
      </c>
      <c r="H2115" s="7" t="s">
        <v>15</v>
      </c>
      <c r="I2115" s="7" t="s">
        <v>41</v>
      </c>
      <c r="J2115">
        <f t="shared" si="68"/>
        <v>1983</v>
      </c>
      <c r="K2115" s="7"/>
      <c r="L2115" s="7"/>
      <c r="M2115" s="7"/>
      <c r="O2115" s="18" t="str">
        <f>_xlfn.CONCAT(Table1[[#This Row],[date]]," ", Table1[[#This Row],[month]]," ",Table1[[#This Row],[year]])</f>
        <v>22 Aug 1998</v>
      </c>
      <c r="P2115">
        <f t="shared" ref="P2115:P2178" si="69">DATEDIF(O2115,"8-6-2023","y")</f>
        <v>24</v>
      </c>
    </row>
    <row r="2116" spans="1:16" x14ac:dyDescent="0.3">
      <c r="A2116" s="9" t="s">
        <v>2146</v>
      </c>
      <c r="B2116" s="7">
        <v>1997</v>
      </c>
      <c r="C2116" s="7" t="s">
        <v>34</v>
      </c>
      <c r="D2116" s="7">
        <v>22</v>
      </c>
      <c r="E2116" s="7">
        <v>0</v>
      </c>
      <c r="F2116" s="21">
        <v>34979.86</v>
      </c>
      <c r="G2116" s="7" t="s">
        <v>10</v>
      </c>
      <c r="H2116" s="7" t="s">
        <v>10</v>
      </c>
      <c r="I2116" s="7" t="s">
        <v>41</v>
      </c>
      <c r="J2116">
        <f t="shared" si="68"/>
        <v>1983</v>
      </c>
      <c r="K2116" s="7"/>
      <c r="L2116" s="7"/>
      <c r="M2116" s="7"/>
      <c r="O2116" s="18" t="str">
        <f>_xlfn.CONCAT(Table1[[#This Row],[date]]," ", Table1[[#This Row],[month]]," ",Table1[[#This Row],[year]])</f>
        <v>22 Aug 1997</v>
      </c>
      <c r="P2116">
        <f t="shared" si="69"/>
        <v>25</v>
      </c>
    </row>
    <row r="2117" spans="1:16" x14ac:dyDescent="0.3">
      <c r="A2117" s="9" t="s">
        <v>2147</v>
      </c>
      <c r="B2117" s="7">
        <v>1982</v>
      </c>
      <c r="C2117" s="7" t="s">
        <v>9</v>
      </c>
      <c r="D2117" s="7">
        <v>5</v>
      </c>
      <c r="E2117" s="7">
        <v>3</v>
      </c>
      <c r="F2117" s="21">
        <v>35000.730000000003</v>
      </c>
      <c r="G2117" s="7" t="s">
        <v>10</v>
      </c>
      <c r="H2117" s="7" t="s">
        <v>11</v>
      </c>
      <c r="I2117" s="7" t="s">
        <v>41</v>
      </c>
      <c r="J2117">
        <f t="shared" si="68"/>
        <v>1983</v>
      </c>
      <c r="K2117" s="7"/>
      <c r="L2117" s="7"/>
      <c r="M2117" s="7"/>
      <c r="O2117" s="18" t="str">
        <f>_xlfn.CONCAT(Table1[[#This Row],[date]]," ", Table1[[#This Row],[month]]," ",Table1[[#This Row],[year]])</f>
        <v>5 Jul 1982</v>
      </c>
      <c r="P2117">
        <f t="shared" si="69"/>
        <v>40</v>
      </c>
    </row>
    <row r="2118" spans="1:16" x14ac:dyDescent="0.3">
      <c r="A2118" s="9" t="s">
        <v>2148</v>
      </c>
      <c r="B2118" s="7">
        <v>1975</v>
      </c>
      <c r="C2118" s="7" t="s">
        <v>34</v>
      </c>
      <c r="D2118" s="7">
        <v>29</v>
      </c>
      <c r="E2118" s="7">
        <v>1</v>
      </c>
      <c r="F2118" s="21">
        <v>35050.620000000003</v>
      </c>
      <c r="G2118" s="7" t="s">
        <v>10</v>
      </c>
      <c r="H2118" s="7" t="s">
        <v>15</v>
      </c>
      <c r="I2118" s="7" t="s">
        <v>41</v>
      </c>
      <c r="J2118">
        <f t="shared" si="68"/>
        <v>1983</v>
      </c>
      <c r="K2118" s="7"/>
      <c r="L2118" s="7"/>
      <c r="M2118" s="7"/>
      <c r="O2118" s="18" t="str">
        <f>_xlfn.CONCAT(Table1[[#This Row],[date]]," ", Table1[[#This Row],[month]]," ",Table1[[#This Row],[year]])</f>
        <v>29 Aug 1975</v>
      </c>
      <c r="P2118">
        <f t="shared" si="69"/>
        <v>47</v>
      </c>
    </row>
    <row r="2119" spans="1:16" x14ac:dyDescent="0.3">
      <c r="A2119" s="9" t="s">
        <v>2149</v>
      </c>
      <c r="B2119" s="7">
        <v>1977</v>
      </c>
      <c r="C2119" s="7" t="s">
        <v>17</v>
      </c>
      <c r="D2119" s="7">
        <v>29</v>
      </c>
      <c r="E2119" s="7">
        <v>0</v>
      </c>
      <c r="F2119" s="21">
        <v>35069.370000000003</v>
      </c>
      <c r="G2119" s="7" t="s">
        <v>15</v>
      </c>
      <c r="H2119" s="7" t="s">
        <v>15</v>
      </c>
      <c r="I2119" s="7" t="s">
        <v>355</v>
      </c>
      <c r="J2119">
        <f t="shared" si="68"/>
        <v>1983</v>
      </c>
      <c r="K2119" s="7"/>
      <c r="L2119" s="7"/>
      <c r="M2119" s="7"/>
      <c r="O2119" s="18" t="str">
        <f>_xlfn.CONCAT(Table1[[#This Row],[date]]," ", Table1[[#This Row],[month]]," ",Table1[[#This Row],[year]])</f>
        <v>29 Jun 1977</v>
      </c>
      <c r="P2119">
        <f t="shared" si="69"/>
        <v>45</v>
      </c>
    </row>
    <row r="2120" spans="1:16" x14ac:dyDescent="0.3">
      <c r="A2120" s="9" t="s">
        <v>2150</v>
      </c>
      <c r="B2120" s="7">
        <v>1998</v>
      </c>
      <c r="C2120" s="7" t="s">
        <v>29</v>
      </c>
      <c r="D2120" s="7">
        <v>22</v>
      </c>
      <c r="E2120" s="7">
        <v>0</v>
      </c>
      <c r="F2120" s="21">
        <v>35147.53</v>
      </c>
      <c r="G2120" s="7" t="s">
        <v>15</v>
      </c>
      <c r="H2120" s="7" t="s">
        <v>15</v>
      </c>
      <c r="I2120" s="7" t="s">
        <v>167</v>
      </c>
      <c r="J2120">
        <f t="shared" si="68"/>
        <v>1983</v>
      </c>
      <c r="K2120" s="7"/>
      <c r="L2120" s="7"/>
      <c r="M2120" s="7"/>
      <c r="O2120" s="18" t="str">
        <f>_xlfn.CONCAT(Table1[[#This Row],[date]]," ", Table1[[#This Row],[month]]," ",Table1[[#This Row],[year]])</f>
        <v>22 Dec 1998</v>
      </c>
      <c r="P2120">
        <f t="shared" si="69"/>
        <v>24</v>
      </c>
    </row>
    <row r="2121" spans="1:16" x14ac:dyDescent="0.3">
      <c r="A2121" s="9" t="s">
        <v>2151</v>
      </c>
      <c r="B2121" s="7">
        <v>1967</v>
      </c>
      <c r="C2121" s="7" t="s">
        <v>29</v>
      </c>
      <c r="D2121" s="7">
        <v>30</v>
      </c>
      <c r="E2121" s="7">
        <v>1</v>
      </c>
      <c r="F2121" s="21">
        <v>35160.129999999997</v>
      </c>
      <c r="G2121" s="7" t="s">
        <v>10</v>
      </c>
      <c r="H2121" s="7" t="s">
        <v>10</v>
      </c>
      <c r="I2121" s="7" t="s">
        <v>41</v>
      </c>
      <c r="J2121">
        <f t="shared" si="68"/>
        <v>1983</v>
      </c>
      <c r="K2121" s="7"/>
      <c r="L2121" s="7"/>
      <c r="M2121" s="7"/>
      <c r="O2121" s="18" t="str">
        <f>_xlfn.CONCAT(Table1[[#This Row],[date]]," ", Table1[[#This Row],[month]]," ",Table1[[#This Row],[year]])</f>
        <v>30 Dec 1967</v>
      </c>
      <c r="P2121">
        <f t="shared" si="69"/>
        <v>55</v>
      </c>
    </row>
    <row r="2122" spans="1:16" x14ac:dyDescent="0.3">
      <c r="A2122" s="9" t="s">
        <v>2152</v>
      </c>
      <c r="B2122" s="7">
        <v>1997</v>
      </c>
      <c r="C2122" s="7" t="s">
        <v>9</v>
      </c>
      <c r="D2122" s="7">
        <v>9</v>
      </c>
      <c r="E2122" s="7">
        <v>0</v>
      </c>
      <c r="F2122" s="21">
        <v>35302.089999999997</v>
      </c>
      <c r="G2122" s="7" t="s">
        <v>15</v>
      </c>
      <c r="H2122" s="7" t="s">
        <v>10</v>
      </c>
      <c r="I2122" s="7" t="s">
        <v>41</v>
      </c>
      <c r="J2122">
        <f t="shared" si="68"/>
        <v>1983</v>
      </c>
      <c r="K2122" s="7"/>
      <c r="L2122" s="7"/>
      <c r="M2122" s="7"/>
      <c r="O2122" s="18" t="str">
        <f>_xlfn.CONCAT(Table1[[#This Row],[date]]," ", Table1[[#This Row],[month]]," ",Table1[[#This Row],[year]])</f>
        <v>9 Jul 1997</v>
      </c>
      <c r="P2122">
        <f t="shared" si="69"/>
        <v>25</v>
      </c>
    </row>
    <row r="2123" spans="1:16" x14ac:dyDescent="0.3">
      <c r="A2123" s="9" t="s">
        <v>2153</v>
      </c>
      <c r="B2123" s="7">
        <v>1988</v>
      </c>
      <c r="C2123" s="7" t="s">
        <v>19</v>
      </c>
      <c r="D2123" s="7">
        <v>19</v>
      </c>
      <c r="E2123" s="7">
        <v>3</v>
      </c>
      <c r="F2123" s="21">
        <v>35315.96</v>
      </c>
      <c r="G2123" s="7" t="s">
        <v>10</v>
      </c>
      <c r="H2123" s="7" t="s">
        <v>15</v>
      </c>
      <c r="I2123" s="7" t="s">
        <v>41</v>
      </c>
      <c r="J2123">
        <f t="shared" si="68"/>
        <v>1983</v>
      </c>
      <c r="K2123" s="7"/>
      <c r="L2123" s="7"/>
      <c r="M2123" s="7"/>
      <c r="O2123" s="18" t="str">
        <f>_xlfn.CONCAT(Table1[[#This Row],[date]]," ", Table1[[#This Row],[month]]," ",Table1[[#This Row],[year]])</f>
        <v>19 Sep 1988</v>
      </c>
      <c r="P2123">
        <f t="shared" si="69"/>
        <v>34</v>
      </c>
    </row>
    <row r="2124" spans="1:16" x14ac:dyDescent="0.3">
      <c r="A2124" s="9" t="s">
        <v>2154</v>
      </c>
      <c r="B2124" s="7">
        <v>1971</v>
      </c>
      <c r="C2124" s="7" t="s">
        <v>19</v>
      </c>
      <c r="D2124" s="7">
        <v>22</v>
      </c>
      <c r="E2124" s="7">
        <v>0</v>
      </c>
      <c r="F2124" s="21">
        <v>35345.730000000003</v>
      </c>
      <c r="G2124" s="7" t="s">
        <v>10</v>
      </c>
      <c r="H2124" s="7" t="s">
        <v>11</v>
      </c>
      <c r="I2124" s="7" t="s">
        <v>41</v>
      </c>
      <c r="J2124">
        <f t="shared" si="68"/>
        <v>1983</v>
      </c>
      <c r="K2124" s="7"/>
      <c r="L2124" s="7"/>
      <c r="M2124" s="7"/>
      <c r="O2124" s="18" t="str">
        <f>_xlfn.CONCAT(Table1[[#This Row],[date]]," ", Table1[[#This Row],[month]]," ",Table1[[#This Row],[year]])</f>
        <v>22 Sep 1971</v>
      </c>
      <c r="P2124">
        <f t="shared" si="69"/>
        <v>51</v>
      </c>
    </row>
    <row r="2125" spans="1:16" x14ac:dyDescent="0.3">
      <c r="A2125" s="9" t="s">
        <v>2155</v>
      </c>
      <c r="B2125" s="7">
        <v>1988</v>
      </c>
      <c r="C2125" s="7" t="s">
        <v>14</v>
      </c>
      <c r="D2125" s="7">
        <v>20</v>
      </c>
      <c r="E2125" s="7">
        <v>0</v>
      </c>
      <c r="F2125" s="21">
        <v>35491.64</v>
      </c>
      <c r="G2125" s="7" t="s">
        <v>15</v>
      </c>
      <c r="H2125" s="7" t="s">
        <v>10</v>
      </c>
      <c r="I2125" s="7" t="s">
        <v>41</v>
      </c>
      <c r="J2125">
        <f t="shared" si="68"/>
        <v>1983</v>
      </c>
      <c r="K2125" s="7"/>
      <c r="L2125" s="7"/>
      <c r="M2125" s="7"/>
      <c r="O2125" s="18" t="str">
        <f>_xlfn.CONCAT(Table1[[#This Row],[date]]," ", Table1[[#This Row],[month]]," ",Table1[[#This Row],[year]])</f>
        <v>20 Nov 1988</v>
      </c>
      <c r="P2125">
        <f t="shared" si="69"/>
        <v>34</v>
      </c>
    </row>
    <row r="2126" spans="1:16" x14ac:dyDescent="0.3">
      <c r="A2126" s="9" t="s">
        <v>2156</v>
      </c>
      <c r="B2126" s="7">
        <v>1973</v>
      </c>
      <c r="C2126" s="7" t="s">
        <v>29</v>
      </c>
      <c r="D2126" s="7">
        <v>16</v>
      </c>
      <c r="E2126" s="7">
        <v>0</v>
      </c>
      <c r="F2126" s="21">
        <v>35517.19</v>
      </c>
      <c r="G2126" s="7" t="s">
        <v>10</v>
      </c>
      <c r="H2126" s="7" t="s">
        <v>10</v>
      </c>
      <c r="I2126" s="7" t="s">
        <v>41</v>
      </c>
      <c r="J2126">
        <f t="shared" si="68"/>
        <v>1983</v>
      </c>
      <c r="K2126" s="7"/>
      <c r="L2126" s="7"/>
      <c r="M2126" s="7"/>
      <c r="O2126" s="18" t="str">
        <f>_xlfn.CONCAT(Table1[[#This Row],[date]]," ", Table1[[#This Row],[month]]," ",Table1[[#This Row],[year]])</f>
        <v>16 Dec 1973</v>
      </c>
      <c r="P2126">
        <f t="shared" si="69"/>
        <v>49</v>
      </c>
    </row>
    <row r="2127" spans="1:16" x14ac:dyDescent="0.3">
      <c r="A2127" s="9" t="s">
        <v>2157</v>
      </c>
      <c r="B2127" s="7">
        <v>1992</v>
      </c>
      <c r="C2127" s="7" t="s">
        <v>19</v>
      </c>
      <c r="D2127" s="7">
        <v>13</v>
      </c>
      <c r="E2127" s="7">
        <v>0</v>
      </c>
      <c r="F2127" s="21">
        <v>35547.47</v>
      </c>
      <c r="G2127" s="7" t="s">
        <v>10</v>
      </c>
      <c r="H2127" s="7" t="s">
        <v>11</v>
      </c>
      <c r="I2127" s="7" t="s">
        <v>41</v>
      </c>
      <c r="J2127">
        <f t="shared" si="68"/>
        <v>1983</v>
      </c>
      <c r="K2127" s="7"/>
      <c r="L2127" s="7"/>
      <c r="M2127" s="7"/>
      <c r="O2127" s="18" t="str">
        <f>_xlfn.CONCAT(Table1[[#This Row],[date]]," ", Table1[[#This Row],[month]]," ",Table1[[#This Row],[year]])</f>
        <v>13 Sep 1992</v>
      </c>
      <c r="P2127">
        <f t="shared" si="69"/>
        <v>30</v>
      </c>
    </row>
    <row r="2128" spans="1:16" x14ac:dyDescent="0.3">
      <c r="A2128" s="9" t="s">
        <v>2158</v>
      </c>
      <c r="B2128" s="7">
        <v>1973</v>
      </c>
      <c r="C2128" s="7" t="s">
        <v>36</v>
      </c>
      <c r="D2128" s="7">
        <v>27</v>
      </c>
      <c r="E2128" s="7">
        <v>0</v>
      </c>
      <c r="F2128" s="21">
        <v>35547.72</v>
      </c>
      <c r="G2128" s="7" t="s">
        <v>15</v>
      </c>
      <c r="H2128" s="7" t="s">
        <v>15</v>
      </c>
      <c r="I2128" s="7" t="s">
        <v>41</v>
      </c>
      <c r="J2128">
        <f t="shared" si="68"/>
        <v>1983</v>
      </c>
      <c r="K2128" s="7"/>
      <c r="L2128" s="7"/>
      <c r="M2128" s="7"/>
      <c r="O2128" s="18" t="str">
        <f>_xlfn.CONCAT(Table1[[#This Row],[date]]," ", Table1[[#This Row],[month]]," ",Table1[[#This Row],[year]])</f>
        <v>27 Oct 1973</v>
      </c>
      <c r="P2128">
        <f t="shared" si="69"/>
        <v>49</v>
      </c>
    </row>
    <row r="2129" spans="1:16" x14ac:dyDescent="0.3">
      <c r="A2129" s="9" t="s">
        <v>2159</v>
      </c>
      <c r="B2129" s="7">
        <v>1964</v>
      </c>
      <c r="C2129" s="7" t="s">
        <v>34</v>
      </c>
      <c r="D2129" s="7">
        <v>29</v>
      </c>
      <c r="E2129" s="7">
        <v>0</v>
      </c>
      <c r="F2129" s="21">
        <v>35573.26</v>
      </c>
      <c r="G2129" s="7" t="s">
        <v>10</v>
      </c>
      <c r="H2129" s="7" t="s">
        <v>15</v>
      </c>
      <c r="I2129" s="7" t="s">
        <v>41</v>
      </c>
      <c r="J2129">
        <f t="shared" si="68"/>
        <v>1983</v>
      </c>
      <c r="K2129" s="7"/>
      <c r="L2129" s="7"/>
      <c r="M2129" s="7"/>
      <c r="O2129" s="18" t="str">
        <f>_xlfn.CONCAT(Table1[[#This Row],[date]]," ", Table1[[#This Row],[month]]," ",Table1[[#This Row],[year]])</f>
        <v>29 Aug 1964</v>
      </c>
      <c r="P2129">
        <f t="shared" si="69"/>
        <v>58</v>
      </c>
    </row>
    <row r="2130" spans="1:16" x14ac:dyDescent="0.3">
      <c r="A2130" s="9" t="s">
        <v>2160</v>
      </c>
      <c r="B2130" s="7">
        <v>1971</v>
      </c>
      <c r="C2130" s="7" t="s">
        <v>34</v>
      </c>
      <c r="D2130" s="7">
        <v>10</v>
      </c>
      <c r="E2130" s="7">
        <v>0</v>
      </c>
      <c r="F2130" s="21">
        <v>35583.17</v>
      </c>
      <c r="G2130" s="7" t="s">
        <v>15</v>
      </c>
      <c r="H2130" s="7" t="s">
        <v>11</v>
      </c>
      <c r="I2130" s="7" t="s">
        <v>41</v>
      </c>
      <c r="J2130">
        <f t="shared" si="68"/>
        <v>1983</v>
      </c>
      <c r="K2130" s="7"/>
      <c r="L2130" s="7"/>
      <c r="M2130" s="7"/>
      <c r="O2130" s="18" t="str">
        <f>_xlfn.CONCAT(Table1[[#This Row],[date]]," ", Table1[[#This Row],[month]]," ",Table1[[#This Row],[year]])</f>
        <v>10 Aug 1971</v>
      </c>
      <c r="P2130">
        <f t="shared" si="69"/>
        <v>51</v>
      </c>
    </row>
    <row r="2131" spans="1:16" x14ac:dyDescent="0.3">
      <c r="A2131" s="9" t="s">
        <v>30</v>
      </c>
      <c r="B2131" s="7">
        <v>2000</v>
      </c>
      <c r="C2131" s="7" t="s">
        <v>36</v>
      </c>
      <c r="D2131" s="7">
        <v>13</v>
      </c>
      <c r="E2131" s="7">
        <v>0</v>
      </c>
      <c r="F2131" s="21">
        <v>35585.58</v>
      </c>
      <c r="G2131" s="7" t="s">
        <v>15</v>
      </c>
      <c r="H2131" s="7" t="s">
        <v>10</v>
      </c>
      <c r="I2131" s="7" t="s">
        <v>41</v>
      </c>
      <c r="J2131">
        <f t="shared" si="68"/>
        <v>1983</v>
      </c>
      <c r="K2131" s="7"/>
      <c r="L2131" s="7"/>
      <c r="M2131" s="7"/>
      <c r="O2131" s="18" t="str">
        <f>_xlfn.CONCAT(Table1[[#This Row],[date]]," ", Table1[[#This Row],[month]]," ",Table1[[#This Row],[year]])</f>
        <v>13 Oct 2000</v>
      </c>
      <c r="P2131">
        <f t="shared" si="69"/>
        <v>22</v>
      </c>
    </row>
    <row r="2132" spans="1:16" x14ac:dyDescent="0.3">
      <c r="A2132" s="9" t="s">
        <v>2161</v>
      </c>
      <c r="B2132" s="7">
        <v>2000</v>
      </c>
      <c r="C2132" s="7" t="s">
        <v>14</v>
      </c>
      <c r="D2132" s="7">
        <v>19</v>
      </c>
      <c r="E2132" s="7">
        <v>0</v>
      </c>
      <c r="F2132" s="21">
        <v>35585.58</v>
      </c>
      <c r="G2132" s="7" t="s">
        <v>10</v>
      </c>
      <c r="H2132" s="7" t="s">
        <v>11</v>
      </c>
      <c r="I2132" s="7" t="s">
        <v>41</v>
      </c>
      <c r="J2132">
        <f t="shared" si="68"/>
        <v>1983</v>
      </c>
      <c r="K2132" s="7"/>
      <c r="L2132" s="7"/>
      <c r="M2132" s="7"/>
      <c r="O2132" s="18" t="str">
        <f>_xlfn.CONCAT(Table1[[#This Row],[date]]," ", Table1[[#This Row],[month]]," ",Table1[[#This Row],[year]])</f>
        <v>19 Nov 2000</v>
      </c>
      <c r="P2132">
        <f t="shared" si="69"/>
        <v>22</v>
      </c>
    </row>
    <row r="2133" spans="1:16" x14ac:dyDescent="0.3">
      <c r="A2133" s="9" t="s">
        <v>2162</v>
      </c>
      <c r="B2133" s="7">
        <v>2000</v>
      </c>
      <c r="C2133" s="7" t="s">
        <v>29</v>
      </c>
      <c r="D2133" s="7">
        <v>17</v>
      </c>
      <c r="E2133" s="7">
        <v>3</v>
      </c>
      <c r="F2133" s="21">
        <v>35595.589999999997</v>
      </c>
      <c r="G2133" s="7" t="s">
        <v>10</v>
      </c>
      <c r="H2133" s="7" t="s">
        <v>11</v>
      </c>
      <c r="I2133" s="7" t="s">
        <v>12</v>
      </c>
      <c r="J2133">
        <f t="shared" si="68"/>
        <v>1983</v>
      </c>
      <c r="K2133" s="7"/>
      <c r="L2133" s="7"/>
      <c r="M2133" s="7"/>
      <c r="O2133" s="18" t="str">
        <f>_xlfn.CONCAT(Table1[[#This Row],[date]]," ", Table1[[#This Row],[month]]," ",Table1[[#This Row],[year]])</f>
        <v>17 Dec 2000</v>
      </c>
      <c r="P2133">
        <f t="shared" si="69"/>
        <v>22</v>
      </c>
    </row>
    <row r="2134" spans="1:16" x14ac:dyDescent="0.3">
      <c r="A2134" s="9" t="s">
        <v>2163</v>
      </c>
      <c r="B2134" s="7">
        <v>1978</v>
      </c>
      <c r="C2134" s="7" t="s">
        <v>29</v>
      </c>
      <c r="D2134" s="7">
        <v>19</v>
      </c>
      <c r="E2134" s="7">
        <v>2</v>
      </c>
      <c r="F2134" s="21">
        <v>35701.9</v>
      </c>
      <c r="G2134" s="7" t="s">
        <v>10</v>
      </c>
      <c r="H2134" s="7" t="s">
        <v>15</v>
      </c>
      <c r="I2134" s="7" t="s">
        <v>41</v>
      </c>
      <c r="J2134">
        <f t="shared" si="68"/>
        <v>1983</v>
      </c>
      <c r="K2134" s="7"/>
      <c r="L2134" s="7"/>
      <c r="M2134" s="7"/>
      <c r="O2134" s="18" t="str">
        <f>_xlfn.CONCAT(Table1[[#This Row],[date]]," ", Table1[[#This Row],[month]]," ",Table1[[#This Row],[year]])</f>
        <v>19 Dec 1978</v>
      </c>
      <c r="P2134">
        <f t="shared" si="69"/>
        <v>44</v>
      </c>
    </row>
    <row r="2135" spans="1:16" x14ac:dyDescent="0.3">
      <c r="A2135" s="9" t="s">
        <v>2164</v>
      </c>
      <c r="B2135" s="7">
        <v>1974</v>
      </c>
      <c r="C2135" s="7" t="s">
        <v>9</v>
      </c>
      <c r="D2135" s="7">
        <v>15</v>
      </c>
      <c r="E2135" s="7">
        <v>0</v>
      </c>
      <c r="F2135" s="21">
        <v>35711.39</v>
      </c>
      <c r="G2135" s="7" t="s">
        <v>10</v>
      </c>
      <c r="H2135" s="7" t="s">
        <v>11</v>
      </c>
      <c r="I2135" s="7" t="s">
        <v>22</v>
      </c>
      <c r="J2135">
        <f t="shared" si="68"/>
        <v>1983</v>
      </c>
      <c r="K2135" s="7"/>
      <c r="L2135" s="7"/>
      <c r="M2135" s="7"/>
      <c r="O2135" s="18" t="str">
        <f>_xlfn.CONCAT(Table1[[#This Row],[date]]," ", Table1[[#This Row],[month]]," ",Table1[[#This Row],[year]])</f>
        <v>15 Jul 1974</v>
      </c>
      <c r="P2135">
        <f t="shared" si="69"/>
        <v>48</v>
      </c>
    </row>
    <row r="2136" spans="1:16" x14ac:dyDescent="0.3">
      <c r="A2136" s="9" t="s">
        <v>2165</v>
      </c>
      <c r="B2136" s="7">
        <v>1976</v>
      </c>
      <c r="C2136" s="7" t="s">
        <v>36</v>
      </c>
      <c r="D2136" s="7">
        <v>4</v>
      </c>
      <c r="E2136" s="7">
        <v>2</v>
      </c>
      <c r="F2136" s="21">
        <v>35733.96</v>
      </c>
      <c r="G2136" s="7" t="s">
        <v>10</v>
      </c>
      <c r="H2136" s="7" t="s">
        <v>10</v>
      </c>
      <c r="I2136" s="7" t="s">
        <v>41</v>
      </c>
      <c r="J2136">
        <f t="shared" si="68"/>
        <v>1983</v>
      </c>
      <c r="K2136" s="7"/>
      <c r="L2136" s="7"/>
      <c r="M2136" s="7"/>
      <c r="O2136" s="18" t="str">
        <f>_xlfn.CONCAT(Table1[[#This Row],[date]]," ", Table1[[#This Row],[month]]," ",Table1[[#This Row],[year]])</f>
        <v>4 Oct 1976</v>
      </c>
      <c r="P2136">
        <f t="shared" si="69"/>
        <v>46</v>
      </c>
    </row>
    <row r="2137" spans="1:16" x14ac:dyDescent="0.3">
      <c r="A2137" s="9" t="s">
        <v>2166</v>
      </c>
      <c r="B2137" s="7">
        <v>1992</v>
      </c>
      <c r="C2137" s="7" t="s">
        <v>17</v>
      </c>
      <c r="D2137" s="7">
        <v>18</v>
      </c>
      <c r="E2137" s="7">
        <v>0</v>
      </c>
      <c r="F2137" s="21">
        <v>35883.269999999997</v>
      </c>
      <c r="G2137" s="7" t="s">
        <v>10</v>
      </c>
      <c r="H2137" s="7" t="s">
        <v>15</v>
      </c>
      <c r="I2137" s="7" t="s">
        <v>41</v>
      </c>
      <c r="J2137">
        <f t="shared" si="68"/>
        <v>1983</v>
      </c>
      <c r="K2137" s="7"/>
      <c r="L2137" s="7"/>
      <c r="M2137" s="7"/>
      <c r="O2137" s="18" t="str">
        <f>_xlfn.CONCAT(Table1[[#This Row],[date]]," ", Table1[[#This Row],[month]]," ",Table1[[#This Row],[year]])</f>
        <v>18 Jun 1992</v>
      </c>
      <c r="P2137">
        <f t="shared" si="69"/>
        <v>30</v>
      </c>
    </row>
    <row r="2138" spans="1:16" x14ac:dyDescent="0.3">
      <c r="A2138" s="9" t="s">
        <v>2167</v>
      </c>
      <c r="B2138" s="7">
        <v>1981</v>
      </c>
      <c r="C2138" s="7" t="s">
        <v>14</v>
      </c>
      <c r="D2138" s="7">
        <v>22</v>
      </c>
      <c r="E2138" s="7">
        <v>1</v>
      </c>
      <c r="F2138" s="21">
        <v>35952.65</v>
      </c>
      <c r="G2138" s="7" t="s">
        <v>15</v>
      </c>
      <c r="H2138" s="7" t="s">
        <v>11</v>
      </c>
      <c r="I2138" s="7" t="s">
        <v>41</v>
      </c>
      <c r="J2138">
        <f t="shared" si="68"/>
        <v>1983</v>
      </c>
      <c r="K2138" s="7"/>
      <c r="L2138" s="7"/>
      <c r="M2138" s="7"/>
      <c r="O2138" s="18" t="str">
        <f>_xlfn.CONCAT(Table1[[#This Row],[date]]," ", Table1[[#This Row],[month]]," ",Table1[[#This Row],[year]])</f>
        <v>22 Nov 1981</v>
      </c>
      <c r="P2138">
        <f t="shared" si="69"/>
        <v>41</v>
      </c>
    </row>
    <row r="2139" spans="1:16" x14ac:dyDescent="0.3">
      <c r="A2139" s="9" t="s">
        <v>2168</v>
      </c>
      <c r="B2139" s="7">
        <v>1999</v>
      </c>
      <c r="C2139" s="7" t="s">
        <v>19</v>
      </c>
      <c r="D2139" s="7">
        <v>4</v>
      </c>
      <c r="E2139" s="7">
        <v>2</v>
      </c>
      <c r="F2139" s="21">
        <v>36021.01</v>
      </c>
      <c r="G2139" s="7" t="s">
        <v>10</v>
      </c>
      <c r="H2139" s="7" t="s">
        <v>11</v>
      </c>
      <c r="I2139" s="7" t="s">
        <v>12</v>
      </c>
      <c r="J2139">
        <f t="shared" si="68"/>
        <v>1983</v>
      </c>
      <c r="K2139" s="7"/>
      <c r="L2139" s="7"/>
      <c r="M2139" s="7"/>
      <c r="O2139" s="18" t="str">
        <f>_xlfn.CONCAT(Table1[[#This Row],[date]]," ", Table1[[#This Row],[month]]," ",Table1[[#This Row],[year]])</f>
        <v>4 Sep 1999</v>
      </c>
      <c r="P2139">
        <f t="shared" si="69"/>
        <v>23</v>
      </c>
    </row>
    <row r="2140" spans="1:16" x14ac:dyDescent="0.3">
      <c r="A2140" s="9" t="s">
        <v>2169</v>
      </c>
      <c r="B2140" s="7">
        <v>1963</v>
      </c>
      <c r="C2140" s="7" t="s">
        <v>9</v>
      </c>
      <c r="D2140" s="7">
        <v>22</v>
      </c>
      <c r="E2140" s="7">
        <v>0</v>
      </c>
      <c r="F2140" s="21">
        <v>36074.339999999997</v>
      </c>
      <c r="G2140" s="7" t="s">
        <v>10</v>
      </c>
      <c r="H2140" s="7" t="s">
        <v>15</v>
      </c>
      <c r="I2140" s="7" t="s">
        <v>41</v>
      </c>
      <c r="J2140">
        <f t="shared" si="68"/>
        <v>1983</v>
      </c>
      <c r="K2140" s="7"/>
      <c r="L2140" s="7"/>
      <c r="M2140" s="7"/>
      <c r="O2140" s="18" t="str">
        <f>_xlfn.CONCAT(Table1[[#This Row],[date]]," ", Table1[[#This Row],[month]]," ",Table1[[#This Row],[year]])</f>
        <v>22 Jul 1963</v>
      </c>
      <c r="P2140">
        <f t="shared" si="69"/>
        <v>59</v>
      </c>
    </row>
    <row r="2141" spans="1:16" x14ac:dyDescent="0.3">
      <c r="A2141" s="9" t="s">
        <v>2170</v>
      </c>
      <c r="B2141" s="7">
        <v>1996</v>
      </c>
      <c r="C2141" s="7" t="s">
        <v>34</v>
      </c>
      <c r="D2141" s="7">
        <v>20</v>
      </c>
      <c r="E2141" s="7">
        <v>2</v>
      </c>
      <c r="F2141" s="21">
        <v>36085.22</v>
      </c>
      <c r="G2141" s="7" t="s">
        <v>15</v>
      </c>
      <c r="H2141" s="7" t="s">
        <v>15</v>
      </c>
      <c r="I2141" s="7" t="s">
        <v>41</v>
      </c>
      <c r="J2141">
        <f t="shared" si="68"/>
        <v>1983</v>
      </c>
      <c r="K2141" s="7"/>
      <c r="L2141" s="7"/>
      <c r="M2141" s="7"/>
      <c r="O2141" s="18" t="str">
        <f>_xlfn.CONCAT(Table1[[#This Row],[date]]," ", Table1[[#This Row],[month]]," ",Table1[[#This Row],[year]])</f>
        <v>20 Aug 1996</v>
      </c>
      <c r="P2141">
        <f t="shared" si="69"/>
        <v>26</v>
      </c>
    </row>
    <row r="2142" spans="1:16" x14ac:dyDescent="0.3">
      <c r="A2142" s="9" t="s">
        <v>2171</v>
      </c>
      <c r="B2142" s="7">
        <v>1979</v>
      </c>
      <c r="C2142" s="7" t="s">
        <v>14</v>
      </c>
      <c r="D2142" s="7">
        <v>4</v>
      </c>
      <c r="E2142" s="7">
        <v>2</v>
      </c>
      <c r="F2142" s="21">
        <v>36090.49</v>
      </c>
      <c r="G2142" s="7" t="s">
        <v>10</v>
      </c>
      <c r="H2142" s="7" t="s">
        <v>10</v>
      </c>
      <c r="I2142" s="7" t="s">
        <v>41</v>
      </c>
      <c r="J2142">
        <f t="shared" si="68"/>
        <v>1983</v>
      </c>
      <c r="K2142" s="7"/>
      <c r="L2142" s="7"/>
      <c r="M2142" s="7"/>
      <c r="O2142" s="18" t="str">
        <f>_xlfn.CONCAT(Table1[[#This Row],[date]]," ", Table1[[#This Row],[month]]," ",Table1[[#This Row],[year]])</f>
        <v>4 Nov 1979</v>
      </c>
      <c r="P2142">
        <f t="shared" si="69"/>
        <v>43</v>
      </c>
    </row>
    <row r="2143" spans="1:16" x14ac:dyDescent="0.3">
      <c r="A2143" s="9" t="s">
        <v>2172</v>
      </c>
      <c r="B2143" s="7">
        <v>1997</v>
      </c>
      <c r="C2143" s="7" t="s">
        <v>17</v>
      </c>
      <c r="D2143" s="7">
        <v>12</v>
      </c>
      <c r="E2143" s="7">
        <v>2</v>
      </c>
      <c r="F2143" s="21">
        <v>36124.57</v>
      </c>
      <c r="G2143" s="7" t="s">
        <v>15</v>
      </c>
      <c r="H2143" s="7" t="s">
        <v>11</v>
      </c>
      <c r="I2143" s="7" t="s">
        <v>12</v>
      </c>
      <c r="J2143">
        <f t="shared" si="68"/>
        <v>1983</v>
      </c>
      <c r="K2143" s="7"/>
      <c r="L2143" s="7"/>
      <c r="M2143" s="7"/>
      <c r="O2143" s="18" t="str">
        <f>_xlfn.CONCAT(Table1[[#This Row],[date]]," ", Table1[[#This Row],[month]]," ",Table1[[#This Row],[year]])</f>
        <v>12 Jun 1997</v>
      </c>
      <c r="P2143">
        <f t="shared" si="69"/>
        <v>25</v>
      </c>
    </row>
    <row r="2144" spans="1:16" x14ac:dyDescent="0.3">
      <c r="A2144" s="9" t="s">
        <v>2173</v>
      </c>
      <c r="B2144" s="7">
        <v>2004</v>
      </c>
      <c r="C2144" s="7" t="s">
        <v>34</v>
      </c>
      <c r="D2144" s="7">
        <v>30</v>
      </c>
      <c r="E2144" s="7">
        <v>0</v>
      </c>
      <c r="F2144" s="21">
        <v>36149.480000000003</v>
      </c>
      <c r="G2144" s="7" t="s">
        <v>10</v>
      </c>
      <c r="H2144" s="7" t="s">
        <v>10</v>
      </c>
      <c r="I2144" s="7" t="s">
        <v>12</v>
      </c>
      <c r="J2144">
        <f t="shared" si="68"/>
        <v>1983</v>
      </c>
      <c r="K2144" s="7"/>
      <c r="L2144" s="7"/>
      <c r="M2144" s="7"/>
      <c r="O2144" s="18" t="str">
        <f>_xlfn.CONCAT(Table1[[#This Row],[date]]," ", Table1[[#This Row],[month]]," ",Table1[[#This Row],[year]])</f>
        <v>30 Aug 2004</v>
      </c>
      <c r="P2144">
        <f t="shared" si="69"/>
        <v>18</v>
      </c>
    </row>
    <row r="2145" spans="1:16" x14ac:dyDescent="0.3">
      <c r="A2145" s="9" t="s">
        <v>2174</v>
      </c>
      <c r="B2145" s="7">
        <v>1974</v>
      </c>
      <c r="C2145" s="7" t="s">
        <v>29</v>
      </c>
      <c r="D2145" s="7">
        <v>6</v>
      </c>
      <c r="E2145" s="7">
        <v>0</v>
      </c>
      <c r="F2145" s="21">
        <v>36182.870000000003</v>
      </c>
      <c r="G2145" s="7" t="s">
        <v>10</v>
      </c>
      <c r="H2145" s="7" t="s">
        <v>11</v>
      </c>
      <c r="I2145" s="7" t="s">
        <v>22</v>
      </c>
      <c r="J2145">
        <f t="shared" si="68"/>
        <v>1983</v>
      </c>
      <c r="K2145" s="7"/>
      <c r="L2145" s="7"/>
      <c r="M2145" s="7"/>
      <c r="O2145" s="18" t="str">
        <f>_xlfn.CONCAT(Table1[[#This Row],[date]]," ", Table1[[#This Row],[month]]," ",Table1[[#This Row],[year]])</f>
        <v>6 Dec 1974</v>
      </c>
      <c r="P2145">
        <f t="shared" si="69"/>
        <v>48</v>
      </c>
    </row>
    <row r="2146" spans="1:16" x14ac:dyDescent="0.3">
      <c r="A2146" s="9" t="s">
        <v>2175</v>
      </c>
      <c r="B2146" s="7">
        <v>1999</v>
      </c>
      <c r="C2146" s="7" t="s">
        <v>36</v>
      </c>
      <c r="D2146" s="7">
        <v>1</v>
      </c>
      <c r="E2146" s="7">
        <v>3</v>
      </c>
      <c r="F2146" s="21">
        <v>36189.1</v>
      </c>
      <c r="G2146" s="7" t="s">
        <v>15</v>
      </c>
      <c r="H2146" s="7" t="s">
        <v>11</v>
      </c>
      <c r="I2146" s="7" t="s">
        <v>167</v>
      </c>
      <c r="J2146">
        <f t="shared" si="68"/>
        <v>1983</v>
      </c>
      <c r="K2146" s="7"/>
      <c r="L2146" s="7"/>
      <c r="M2146" s="7"/>
      <c r="O2146" s="18" t="str">
        <f>_xlfn.CONCAT(Table1[[#This Row],[date]]," ", Table1[[#This Row],[month]]," ",Table1[[#This Row],[year]])</f>
        <v>1 Oct 1999</v>
      </c>
      <c r="P2146">
        <f t="shared" si="69"/>
        <v>23</v>
      </c>
    </row>
    <row r="2147" spans="1:16" x14ac:dyDescent="0.3">
      <c r="A2147" s="9" t="s">
        <v>2176</v>
      </c>
      <c r="B2147" s="7">
        <v>1993</v>
      </c>
      <c r="C2147" s="7" t="s">
        <v>29</v>
      </c>
      <c r="D2147" s="7">
        <v>28</v>
      </c>
      <c r="E2147" s="7">
        <v>0</v>
      </c>
      <c r="F2147" s="21">
        <v>36197.699999999997</v>
      </c>
      <c r="G2147" s="7" t="s">
        <v>15</v>
      </c>
      <c r="H2147" s="7" t="s">
        <v>11</v>
      </c>
      <c r="I2147" s="7" t="s">
        <v>41</v>
      </c>
      <c r="J2147">
        <f t="shared" si="68"/>
        <v>1983</v>
      </c>
      <c r="K2147" s="7"/>
      <c r="L2147" s="7"/>
      <c r="M2147" s="7"/>
      <c r="O2147" s="18" t="str">
        <f>_xlfn.CONCAT(Table1[[#This Row],[date]]," ", Table1[[#This Row],[month]]," ",Table1[[#This Row],[year]])</f>
        <v>28 Dec 1993</v>
      </c>
      <c r="P2147">
        <f t="shared" si="69"/>
        <v>29</v>
      </c>
    </row>
    <row r="2148" spans="1:16" x14ac:dyDescent="0.3">
      <c r="A2148" s="9" t="s">
        <v>2177</v>
      </c>
      <c r="B2148" s="7">
        <v>2003</v>
      </c>
      <c r="C2148" s="7" t="s">
        <v>19</v>
      </c>
      <c r="D2148" s="7">
        <v>5</v>
      </c>
      <c r="E2148" s="7">
        <v>0</v>
      </c>
      <c r="F2148" s="21">
        <v>36219.410000000003</v>
      </c>
      <c r="G2148" s="7" t="s">
        <v>15</v>
      </c>
      <c r="H2148" s="7" t="s">
        <v>15</v>
      </c>
      <c r="I2148" s="7" t="s">
        <v>22</v>
      </c>
      <c r="J2148">
        <f t="shared" si="68"/>
        <v>1983</v>
      </c>
      <c r="K2148" s="7"/>
      <c r="L2148" s="7"/>
      <c r="M2148" s="7"/>
      <c r="O2148" s="18" t="str">
        <f>_xlfn.CONCAT(Table1[[#This Row],[date]]," ", Table1[[#This Row],[month]]," ",Table1[[#This Row],[year]])</f>
        <v>5 Sep 2003</v>
      </c>
      <c r="P2148">
        <f t="shared" si="69"/>
        <v>19</v>
      </c>
    </row>
    <row r="2149" spans="1:16" x14ac:dyDescent="0.3">
      <c r="A2149" s="9" t="s">
        <v>2178</v>
      </c>
      <c r="B2149" s="7">
        <v>2004</v>
      </c>
      <c r="C2149" s="7" t="s">
        <v>29</v>
      </c>
      <c r="D2149" s="7">
        <v>25</v>
      </c>
      <c r="E2149" s="7">
        <v>0</v>
      </c>
      <c r="F2149" s="21">
        <v>36307.800000000003</v>
      </c>
      <c r="G2149" s="7" t="s">
        <v>15</v>
      </c>
      <c r="H2149" s="7" t="s">
        <v>10</v>
      </c>
      <c r="I2149" s="7" t="s">
        <v>12</v>
      </c>
      <c r="J2149">
        <f t="shared" si="68"/>
        <v>1983</v>
      </c>
      <c r="K2149" s="7"/>
      <c r="L2149" s="7"/>
      <c r="M2149" s="7"/>
      <c r="O2149" s="18" t="str">
        <f>_xlfn.CONCAT(Table1[[#This Row],[date]]," ", Table1[[#This Row],[month]]," ",Table1[[#This Row],[year]])</f>
        <v>25 Dec 2004</v>
      </c>
      <c r="P2149">
        <f t="shared" si="69"/>
        <v>18</v>
      </c>
    </row>
    <row r="2150" spans="1:16" x14ac:dyDescent="0.3">
      <c r="A2150" s="9" t="s">
        <v>2179</v>
      </c>
      <c r="B2150" s="7">
        <v>1992</v>
      </c>
      <c r="C2150" s="7" t="s">
        <v>17</v>
      </c>
      <c r="D2150" s="7">
        <v>16</v>
      </c>
      <c r="E2150" s="7">
        <v>0</v>
      </c>
      <c r="F2150" s="21">
        <v>36314.050000000003</v>
      </c>
      <c r="G2150" s="7" t="s">
        <v>10</v>
      </c>
      <c r="H2150" s="7" t="s">
        <v>10</v>
      </c>
      <c r="I2150" s="7" t="s">
        <v>41</v>
      </c>
      <c r="J2150">
        <f t="shared" si="68"/>
        <v>1983</v>
      </c>
      <c r="K2150" s="7"/>
      <c r="L2150" s="7"/>
      <c r="M2150" s="7"/>
      <c r="O2150" s="18" t="str">
        <f>_xlfn.CONCAT(Table1[[#This Row],[date]]," ", Table1[[#This Row],[month]]," ",Table1[[#This Row],[year]])</f>
        <v>16 Jun 1992</v>
      </c>
      <c r="P2150">
        <f t="shared" si="69"/>
        <v>30</v>
      </c>
    </row>
    <row r="2151" spans="1:16" x14ac:dyDescent="0.3">
      <c r="A2151" s="9" t="s">
        <v>2180</v>
      </c>
      <c r="B2151" s="7">
        <v>1967</v>
      </c>
      <c r="C2151" s="7" t="s">
        <v>36</v>
      </c>
      <c r="D2151" s="7">
        <v>18</v>
      </c>
      <c r="E2151" s="7">
        <v>0</v>
      </c>
      <c r="F2151" s="21">
        <v>36332.449999999997</v>
      </c>
      <c r="G2151" s="7" t="s">
        <v>15</v>
      </c>
      <c r="H2151" s="7" t="s">
        <v>11</v>
      </c>
      <c r="I2151" s="7" t="s">
        <v>41</v>
      </c>
      <c r="J2151">
        <f t="shared" si="68"/>
        <v>1983</v>
      </c>
      <c r="K2151" s="7"/>
      <c r="L2151" s="7"/>
      <c r="M2151" s="7"/>
      <c r="O2151" s="18" t="str">
        <f>_xlfn.CONCAT(Table1[[#This Row],[date]]," ", Table1[[#This Row],[month]]," ",Table1[[#This Row],[year]])</f>
        <v>18 Oct 1967</v>
      </c>
      <c r="P2151">
        <f t="shared" si="69"/>
        <v>55</v>
      </c>
    </row>
    <row r="2152" spans="1:16" x14ac:dyDescent="0.3">
      <c r="A2152" s="9" t="s">
        <v>2181</v>
      </c>
      <c r="B2152" s="7">
        <v>1975</v>
      </c>
      <c r="C2152" s="7" t="s">
        <v>17</v>
      </c>
      <c r="D2152" s="7">
        <v>5</v>
      </c>
      <c r="E2152" s="7">
        <v>1</v>
      </c>
      <c r="F2152" s="21">
        <v>36350.71</v>
      </c>
      <c r="G2152" s="7" t="s">
        <v>15</v>
      </c>
      <c r="H2152" s="7" t="s">
        <v>10</v>
      </c>
      <c r="I2152" s="7" t="s">
        <v>41</v>
      </c>
      <c r="J2152">
        <f t="shared" si="68"/>
        <v>1983</v>
      </c>
      <c r="K2152" s="7"/>
      <c r="L2152" s="7"/>
      <c r="M2152" s="7"/>
      <c r="O2152" s="18" t="str">
        <f>_xlfn.CONCAT(Table1[[#This Row],[date]]," ", Table1[[#This Row],[month]]," ",Table1[[#This Row],[year]])</f>
        <v>5 Jun 1975</v>
      </c>
      <c r="P2152">
        <f t="shared" si="69"/>
        <v>48</v>
      </c>
    </row>
    <row r="2153" spans="1:16" x14ac:dyDescent="0.3">
      <c r="A2153" s="9" t="s">
        <v>2182</v>
      </c>
      <c r="B2153" s="7">
        <v>2003</v>
      </c>
      <c r="C2153" s="7" t="s">
        <v>29</v>
      </c>
      <c r="D2153" s="7">
        <v>9</v>
      </c>
      <c r="E2153" s="7">
        <v>2</v>
      </c>
      <c r="F2153" s="21">
        <v>36397.58</v>
      </c>
      <c r="G2153" s="7" t="s">
        <v>10</v>
      </c>
      <c r="H2153" s="7" t="s">
        <v>11</v>
      </c>
      <c r="I2153" s="7" t="s">
        <v>41</v>
      </c>
      <c r="J2153">
        <f t="shared" si="68"/>
        <v>1983</v>
      </c>
      <c r="K2153" s="7"/>
      <c r="L2153" s="7"/>
      <c r="M2153" s="7"/>
      <c r="O2153" s="18" t="str">
        <f>_xlfn.CONCAT(Table1[[#This Row],[date]]," ", Table1[[#This Row],[month]]," ",Table1[[#This Row],[year]])</f>
        <v>9 Dec 2003</v>
      </c>
      <c r="P2153">
        <f t="shared" si="69"/>
        <v>19</v>
      </c>
    </row>
    <row r="2154" spans="1:16" x14ac:dyDescent="0.3">
      <c r="A2154" s="9" t="s">
        <v>2183</v>
      </c>
      <c r="B2154" s="7">
        <v>1962</v>
      </c>
      <c r="C2154" s="7" t="s">
        <v>14</v>
      </c>
      <c r="D2154" s="7">
        <v>19</v>
      </c>
      <c r="E2154" s="7">
        <v>0</v>
      </c>
      <c r="F2154" s="21">
        <v>36445.550000000003</v>
      </c>
      <c r="G2154" s="7" t="s">
        <v>10</v>
      </c>
      <c r="H2154" s="7" t="s">
        <v>10</v>
      </c>
      <c r="I2154" s="7" t="s">
        <v>41</v>
      </c>
      <c r="J2154">
        <f t="shared" si="68"/>
        <v>1983</v>
      </c>
      <c r="K2154" s="7"/>
      <c r="L2154" s="7"/>
      <c r="M2154" s="7"/>
      <c r="O2154" s="18" t="str">
        <f>_xlfn.CONCAT(Table1[[#This Row],[date]]," ", Table1[[#This Row],[month]]," ",Table1[[#This Row],[year]])</f>
        <v>19 Nov 1962</v>
      </c>
      <c r="P2154">
        <f t="shared" si="69"/>
        <v>60</v>
      </c>
    </row>
    <row r="2155" spans="1:16" x14ac:dyDescent="0.3">
      <c r="A2155" s="9" t="s">
        <v>2184</v>
      </c>
      <c r="B2155" s="7">
        <v>1973</v>
      </c>
      <c r="C2155" s="7" t="s">
        <v>34</v>
      </c>
      <c r="D2155" s="7">
        <v>9</v>
      </c>
      <c r="E2155" s="7">
        <v>0</v>
      </c>
      <c r="F2155" s="21">
        <v>36541.550000000003</v>
      </c>
      <c r="G2155" s="7" t="s">
        <v>10</v>
      </c>
      <c r="H2155" s="7" t="s">
        <v>11</v>
      </c>
      <c r="I2155" s="7" t="s">
        <v>41</v>
      </c>
      <c r="J2155">
        <f t="shared" si="68"/>
        <v>1983</v>
      </c>
      <c r="K2155" s="7"/>
      <c r="L2155" s="7"/>
      <c r="M2155" s="7"/>
      <c r="O2155" s="18" t="str">
        <f>_xlfn.CONCAT(Table1[[#This Row],[date]]," ", Table1[[#This Row],[month]]," ",Table1[[#This Row],[year]])</f>
        <v>9 Aug 1973</v>
      </c>
      <c r="P2155">
        <f t="shared" si="69"/>
        <v>49</v>
      </c>
    </row>
    <row r="2156" spans="1:16" x14ac:dyDescent="0.3">
      <c r="A2156" s="9" t="s">
        <v>2185</v>
      </c>
      <c r="B2156" s="7">
        <v>1992</v>
      </c>
      <c r="C2156" s="7" t="s">
        <v>36</v>
      </c>
      <c r="D2156" s="7">
        <v>9</v>
      </c>
      <c r="E2156" s="7">
        <v>0</v>
      </c>
      <c r="F2156" s="21">
        <v>36572.800000000003</v>
      </c>
      <c r="G2156" s="7" t="s">
        <v>15</v>
      </c>
      <c r="H2156" s="7" t="s">
        <v>10</v>
      </c>
      <c r="I2156" s="7" t="s">
        <v>41</v>
      </c>
      <c r="J2156">
        <f t="shared" si="68"/>
        <v>1983</v>
      </c>
      <c r="K2156" s="7"/>
      <c r="L2156" s="7"/>
      <c r="M2156" s="7"/>
      <c r="O2156" s="18" t="str">
        <f>_xlfn.CONCAT(Table1[[#This Row],[date]]," ", Table1[[#This Row],[month]]," ",Table1[[#This Row],[year]])</f>
        <v>9 Oct 1992</v>
      </c>
      <c r="P2156">
        <f t="shared" si="69"/>
        <v>30</v>
      </c>
    </row>
    <row r="2157" spans="1:16" x14ac:dyDescent="0.3">
      <c r="A2157" s="9" t="s">
        <v>2186</v>
      </c>
      <c r="B2157" s="7">
        <v>1961</v>
      </c>
      <c r="C2157" s="7" t="s">
        <v>9</v>
      </c>
      <c r="D2157" s="7">
        <v>29</v>
      </c>
      <c r="E2157" s="7">
        <v>4</v>
      </c>
      <c r="F2157" s="21">
        <v>36580.28</v>
      </c>
      <c r="G2157" s="7" t="s">
        <v>10</v>
      </c>
      <c r="H2157" s="7" t="s">
        <v>10</v>
      </c>
      <c r="I2157" s="7" t="s">
        <v>12</v>
      </c>
      <c r="J2157">
        <f t="shared" si="68"/>
        <v>1983</v>
      </c>
      <c r="K2157" s="7"/>
      <c r="L2157" s="7"/>
      <c r="M2157" s="7"/>
      <c r="O2157" s="18" t="str">
        <f>_xlfn.CONCAT(Table1[[#This Row],[date]]," ", Table1[[#This Row],[month]]," ",Table1[[#This Row],[year]])</f>
        <v>29 Jul 1961</v>
      </c>
      <c r="P2157">
        <f t="shared" si="69"/>
        <v>61</v>
      </c>
    </row>
    <row r="2158" spans="1:16" x14ac:dyDescent="0.3">
      <c r="A2158" s="9" t="s">
        <v>2187</v>
      </c>
      <c r="B2158" s="7">
        <v>1970</v>
      </c>
      <c r="C2158" s="7" t="s">
        <v>9</v>
      </c>
      <c r="D2158" s="7">
        <v>14</v>
      </c>
      <c r="E2158" s="7">
        <v>0</v>
      </c>
      <c r="F2158" s="21">
        <v>36786.370000000003</v>
      </c>
      <c r="G2158" s="7" t="s">
        <v>15</v>
      </c>
      <c r="H2158" s="7" t="s">
        <v>15</v>
      </c>
      <c r="I2158" s="7" t="s">
        <v>41</v>
      </c>
      <c r="J2158">
        <f t="shared" si="68"/>
        <v>1983</v>
      </c>
      <c r="K2158" s="7"/>
      <c r="L2158" s="7"/>
      <c r="M2158" s="7"/>
      <c r="O2158" s="18" t="str">
        <f>_xlfn.CONCAT(Table1[[#This Row],[date]]," ", Table1[[#This Row],[month]]," ",Table1[[#This Row],[year]])</f>
        <v>14 Jul 1970</v>
      </c>
      <c r="P2158">
        <f t="shared" si="69"/>
        <v>52</v>
      </c>
    </row>
    <row r="2159" spans="1:16" x14ac:dyDescent="0.3">
      <c r="A2159" s="9" t="s">
        <v>2188</v>
      </c>
      <c r="B2159" s="7">
        <v>1965</v>
      </c>
      <c r="C2159" s="7" t="s">
        <v>29</v>
      </c>
      <c r="D2159" s="7">
        <v>28</v>
      </c>
      <c r="E2159" s="7">
        <v>0</v>
      </c>
      <c r="F2159" s="21">
        <v>36795.29</v>
      </c>
      <c r="G2159" s="7" t="s">
        <v>10</v>
      </c>
      <c r="H2159" s="7" t="s">
        <v>15</v>
      </c>
      <c r="I2159" s="7" t="s">
        <v>41</v>
      </c>
      <c r="J2159">
        <f t="shared" si="68"/>
        <v>1983</v>
      </c>
      <c r="K2159" s="7"/>
      <c r="L2159" s="7"/>
      <c r="M2159" s="7"/>
      <c r="O2159" s="18" t="str">
        <f>_xlfn.CONCAT(Table1[[#This Row],[date]]," ", Table1[[#This Row],[month]]," ",Table1[[#This Row],[year]])</f>
        <v>28 Dec 1965</v>
      </c>
      <c r="P2159">
        <f t="shared" si="69"/>
        <v>57</v>
      </c>
    </row>
    <row r="2160" spans="1:16" x14ac:dyDescent="0.3">
      <c r="A2160" s="9" t="s">
        <v>30</v>
      </c>
      <c r="B2160" s="7">
        <v>1992</v>
      </c>
      <c r="C2160" s="7" t="s">
        <v>36</v>
      </c>
      <c r="D2160" s="7">
        <v>6</v>
      </c>
      <c r="E2160" s="7">
        <v>0</v>
      </c>
      <c r="F2160" s="21">
        <v>36837.47</v>
      </c>
      <c r="G2160" s="7" t="s">
        <v>15</v>
      </c>
      <c r="H2160" s="7" t="s">
        <v>10</v>
      </c>
      <c r="I2160" s="7" t="s">
        <v>41</v>
      </c>
      <c r="J2160">
        <f t="shared" si="68"/>
        <v>1983</v>
      </c>
      <c r="K2160" s="7"/>
      <c r="L2160" s="7"/>
      <c r="M2160" s="7"/>
      <c r="O2160" s="18" t="str">
        <f>_xlfn.CONCAT(Table1[[#This Row],[date]]," ", Table1[[#This Row],[month]]," ",Table1[[#This Row],[year]])</f>
        <v>6 Oct 1992</v>
      </c>
      <c r="P2160">
        <f t="shared" si="69"/>
        <v>30</v>
      </c>
    </row>
    <row r="2161" spans="1:16" x14ac:dyDescent="0.3">
      <c r="A2161" s="9" t="s">
        <v>2189</v>
      </c>
      <c r="B2161" s="7">
        <v>1992</v>
      </c>
      <c r="C2161" s="7" t="s">
        <v>9</v>
      </c>
      <c r="D2161" s="7">
        <v>4</v>
      </c>
      <c r="E2161" s="7">
        <v>0</v>
      </c>
      <c r="F2161" s="21">
        <v>36837.47</v>
      </c>
      <c r="G2161" s="7" t="s">
        <v>10</v>
      </c>
      <c r="H2161" s="7" t="s">
        <v>11</v>
      </c>
      <c r="I2161" s="7" t="s">
        <v>41</v>
      </c>
      <c r="J2161">
        <f t="shared" si="68"/>
        <v>1983</v>
      </c>
      <c r="K2161" s="7"/>
      <c r="L2161" s="7"/>
      <c r="M2161" s="7"/>
      <c r="O2161" s="18" t="str">
        <f>_xlfn.CONCAT(Table1[[#This Row],[date]]," ", Table1[[#This Row],[month]]," ",Table1[[#This Row],[year]])</f>
        <v>4 Jul 1992</v>
      </c>
      <c r="P2161">
        <f t="shared" si="69"/>
        <v>30</v>
      </c>
    </row>
    <row r="2162" spans="1:16" x14ac:dyDescent="0.3">
      <c r="A2162" s="9" t="s">
        <v>2190</v>
      </c>
      <c r="B2162" s="7">
        <v>1972</v>
      </c>
      <c r="C2162" s="7" t="s">
        <v>29</v>
      </c>
      <c r="D2162" s="7">
        <v>5</v>
      </c>
      <c r="E2162" s="7">
        <v>0</v>
      </c>
      <c r="F2162" s="21">
        <v>36889.99</v>
      </c>
      <c r="G2162" s="7" t="s">
        <v>15</v>
      </c>
      <c r="H2162" s="7" t="s">
        <v>11</v>
      </c>
      <c r="I2162" s="7" t="s">
        <v>41</v>
      </c>
      <c r="J2162">
        <f t="shared" si="68"/>
        <v>1983</v>
      </c>
      <c r="K2162" s="7"/>
      <c r="L2162" s="7"/>
      <c r="M2162" s="7"/>
      <c r="O2162" s="18" t="str">
        <f>_xlfn.CONCAT(Table1[[#This Row],[date]]," ", Table1[[#This Row],[month]]," ",Table1[[#This Row],[year]])</f>
        <v>5 Dec 1972</v>
      </c>
      <c r="P2162">
        <f t="shared" si="69"/>
        <v>50</v>
      </c>
    </row>
    <row r="2163" spans="1:16" x14ac:dyDescent="0.3">
      <c r="A2163" s="9" t="s">
        <v>2191</v>
      </c>
      <c r="B2163" s="7">
        <v>2003</v>
      </c>
      <c r="C2163" s="7" t="s">
        <v>17</v>
      </c>
      <c r="D2163" s="7">
        <v>21</v>
      </c>
      <c r="E2163" s="7">
        <v>0</v>
      </c>
      <c r="F2163" s="21">
        <v>36898.730000000003</v>
      </c>
      <c r="G2163" s="7" t="s">
        <v>10</v>
      </c>
      <c r="H2163" s="7" t="s">
        <v>15</v>
      </c>
      <c r="I2163" s="7" t="s">
        <v>22</v>
      </c>
      <c r="J2163">
        <f t="shared" si="68"/>
        <v>1983</v>
      </c>
      <c r="K2163" s="7"/>
      <c r="L2163" s="7"/>
      <c r="M2163" s="7"/>
      <c r="O2163" s="18" t="str">
        <f>_xlfn.CONCAT(Table1[[#This Row],[date]]," ", Table1[[#This Row],[month]]," ",Table1[[#This Row],[year]])</f>
        <v>21 Jun 2003</v>
      </c>
      <c r="P2163">
        <f t="shared" si="69"/>
        <v>19</v>
      </c>
    </row>
    <row r="2164" spans="1:16" x14ac:dyDescent="0.3">
      <c r="A2164" s="9" t="s">
        <v>2192</v>
      </c>
      <c r="B2164" s="7">
        <v>1963</v>
      </c>
      <c r="C2164" s="7" t="s">
        <v>9</v>
      </c>
      <c r="D2164" s="7">
        <v>24</v>
      </c>
      <c r="E2164" s="7">
        <v>2</v>
      </c>
      <c r="F2164" s="21">
        <v>36910.61</v>
      </c>
      <c r="G2164" s="7" t="s">
        <v>10</v>
      </c>
      <c r="H2164" s="7" t="s">
        <v>10</v>
      </c>
      <c r="I2164" s="7" t="s">
        <v>41</v>
      </c>
      <c r="J2164">
        <f t="shared" si="68"/>
        <v>1983</v>
      </c>
      <c r="K2164" s="7"/>
      <c r="L2164" s="7"/>
      <c r="M2164" s="7"/>
      <c r="O2164" s="18" t="str">
        <f>_xlfn.CONCAT(Table1[[#This Row],[date]]," ", Table1[[#This Row],[month]]," ",Table1[[#This Row],[year]])</f>
        <v>24 Jul 1963</v>
      </c>
      <c r="P2164">
        <f t="shared" si="69"/>
        <v>59</v>
      </c>
    </row>
    <row r="2165" spans="1:16" x14ac:dyDescent="0.3">
      <c r="A2165" s="9" t="s">
        <v>2193</v>
      </c>
      <c r="B2165" s="7">
        <v>1991</v>
      </c>
      <c r="C2165" s="7" t="s">
        <v>17</v>
      </c>
      <c r="D2165" s="7">
        <v>10</v>
      </c>
      <c r="E2165" s="7">
        <v>3</v>
      </c>
      <c r="F2165" s="21">
        <v>36911.99</v>
      </c>
      <c r="G2165" s="7" t="s">
        <v>10</v>
      </c>
      <c r="H2165" s="7" t="s">
        <v>10</v>
      </c>
      <c r="I2165" s="7" t="s">
        <v>41</v>
      </c>
      <c r="J2165">
        <f t="shared" si="68"/>
        <v>1983</v>
      </c>
      <c r="K2165" s="7"/>
      <c r="L2165" s="7"/>
      <c r="M2165" s="7"/>
      <c r="O2165" s="18" t="str">
        <f>_xlfn.CONCAT(Table1[[#This Row],[date]]," ", Table1[[#This Row],[month]]," ",Table1[[#This Row],[year]])</f>
        <v>10 Jun 1991</v>
      </c>
      <c r="P2165">
        <f t="shared" si="69"/>
        <v>31</v>
      </c>
    </row>
    <row r="2166" spans="1:16" x14ac:dyDescent="0.3">
      <c r="A2166" s="9" t="s">
        <v>2194</v>
      </c>
      <c r="B2166" s="7">
        <v>1968</v>
      </c>
      <c r="C2166" s="7" t="s">
        <v>36</v>
      </c>
      <c r="D2166" s="7">
        <v>22</v>
      </c>
      <c r="E2166" s="7">
        <v>0</v>
      </c>
      <c r="F2166" s="21">
        <v>36922.61</v>
      </c>
      <c r="G2166" s="7" t="s">
        <v>10</v>
      </c>
      <c r="H2166" s="7" t="s">
        <v>15</v>
      </c>
      <c r="I2166" s="7" t="s">
        <v>41</v>
      </c>
      <c r="J2166">
        <f t="shared" si="68"/>
        <v>1983</v>
      </c>
      <c r="K2166" s="7"/>
      <c r="L2166" s="7"/>
      <c r="M2166" s="7"/>
      <c r="O2166" s="18" t="str">
        <f>_xlfn.CONCAT(Table1[[#This Row],[date]]," ", Table1[[#This Row],[month]]," ",Table1[[#This Row],[year]])</f>
        <v>22 Oct 1968</v>
      </c>
      <c r="P2166">
        <f t="shared" si="69"/>
        <v>54</v>
      </c>
    </row>
    <row r="2167" spans="1:16" x14ac:dyDescent="0.3">
      <c r="A2167" s="9" t="s">
        <v>2195</v>
      </c>
      <c r="B2167" s="7">
        <v>1977</v>
      </c>
      <c r="C2167" s="7" t="s">
        <v>34</v>
      </c>
      <c r="D2167" s="7">
        <v>13</v>
      </c>
      <c r="E2167" s="7">
        <v>2</v>
      </c>
      <c r="F2167" s="21">
        <v>36935.64</v>
      </c>
      <c r="G2167" s="7" t="s">
        <v>10</v>
      </c>
      <c r="H2167" s="7" t="s">
        <v>15</v>
      </c>
      <c r="I2167" s="7" t="s">
        <v>41</v>
      </c>
      <c r="J2167">
        <f t="shared" si="68"/>
        <v>1983</v>
      </c>
      <c r="K2167" s="7"/>
      <c r="L2167" s="7"/>
      <c r="M2167" s="7"/>
      <c r="O2167" s="18" t="str">
        <f>_xlfn.CONCAT(Table1[[#This Row],[date]]," ", Table1[[#This Row],[month]]," ",Table1[[#This Row],[year]])</f>
        <v>13 Aug 1977</v>
      </c>
      <c r="P2167">
        <f t="shared" si="69"/>
        <v>45</v>
      </c>
    </row>
    <row r="2168" spans="1:16" x14ac:dyDescent="0.3">
      <c r="A2168" s="9" t="s">
        <v>2196</v>
      </c>
      <c r="B2168" s="7">
        <v>1992</v>
      </c>
      <c r="C2168" s="7" t="s">
        <v>34</v>
      </c>
      <c r="D2168" s="7">
        <v>25</v>
      </c>
      <c r="E2168" s="7">
        <v>0</v>
      </c>
      <c r="F2168" s="21">
        <v>36950.26</v>
      </c>
      <c r="G2168" s="7" t="s">
        <v>15</v>
      </c>
      <c r="H2168" s="7" t="s">
        <v>15</v>
      </c>
      <c r="I2168" s="7" t="s">
        <v>12</v>
      </c>
      <c r="J2168">
        <f t="shared" si="68"/>
        <v>1983</v>
      </c>
      <c r="K2168" s="7"/>
      <c r="L2168" s="7"/>
      <c r="M2168" s="7"/>
      <c r="O2168" s="18" t="str">
        <f>_xlfn.CONCAT(Table1[[#This Row],[date]]," ", Table1[[#This Row],[month]]," ",Table1[[#This Row],[year]])</f>
        <v>25 Aug 1992</v>
      </c>
      <c r="P2168">
        <f t="shared" si="69"/>
        <v>30</v>
      </c>
    </row>
    <row r="2169" spans="1:16" x14ac:dyDescent="0.3">
      <c r="A2169" s="9" t="s">
        <v>2197</v>
      </c>
      <c r="B2169" s="7">
        <v>1992</v>
      </c>
      <c r="C2169" s="7" t="s">
        <v>19</v>
      </c>
      <c r="D2169" s="7">
        <v>13</v>
      </c>
      <c r="E2169" s="7">
        <v>0</v>
      </c>
      <c r="F2169" s="21">
        <v>36976.449999999997</v>
      </c>
      <c r="G2169" s="7" t="s">
        <v>10</v>
      </c>
      <c r="H2169" s="7" t="s">
        <v>11</v>
      </c>
      <c r="I2169" s="7" t="s">
        <v>41</v>
      </c>
      <c r="J2169">
        <f t="shared" si="68"/>
        <v>1983</v>
      </c>
      <c r="K2169" s="7"/>
      <c r="L2169" s="7"/>
      <c r="M2169" s="7"/>
      <c r="O2169" s="18" t="str">
        <f>_xlfn.CONCAT(Table1[[#This Row],[date]]," ", Table1[[#This Row],[month]]," ",Table1[[#This Row],[year]])</f>
        <v>13 Sep 1992</v>
      </c>
      <c r="P2169">
        <f t="shared" si="69"/>
        <v>30</v>
      </c>
    </row>
    <row r="2170" spans="1:16" x14ac:dyDescent="0.3">
      <c r="A2170" s="9" t="s">
        <v>2198</v>
      </c>
      <c r="B2170" s="7">
        <v>1991</v>
      </c>
      <c r="C2170" s="7" t="s">
        <v>14</v>
      </c>
      <c r="D2170" s="7">
        <v>1</v>
      </c>
      <c r="E2170" s="7">
        <v>3</v>
      </c>
      <c r="F2170" s="21">
        <v>37040.879999999997</v>
      </c>
      <c r="G2170" s="7" t="s">
        <v>10</v>
      </c>
      <c r="H2170" s="7" t="s">
        <v>10</v>
      </c>
      <c r="I2170" s="7" t="s">
        <v>41</v>
      </c>
      <c r="J2170">
        <f t="shared" si="68"/>
        <v>1983</v>
      </c>
      <c r="K2170" s="7"/>
      <c r="L2170" s="7"/>
      <c r="M2170" s="7"/>
      <c r="O2170" s="18" t="str">
        <f>_xlfn.CONCAT(Table1[[#This Row],[date]]," ", Table1[[#This Row],[month]]," ",Table1[[#This Row],[year]])</f>
        <v>1 Nov 1991</v>
      </c>
      <c r="P2170">
        <f t="shared" si="69"/>
        <v>31</v>
      </c>
    </row>
    <row r="2171" spans="1:16" x14ac:dyDescent="0.3">
      <c r="A2171" s="9" t="s">
        <v>2199</v>
      </c>
      <c r="B2171" s="7">
        <v>1988</v>
      </c>
      <c r="C2171" s="7" t="s">
        <v>29</v>
      </c>
      <c r="D2171" s="7">
        <v>17</v>
      </c>
      <c r="E2171" s="7">
        <v>3</v>
      </c>
      <c r="F2171" s="21">
        <v>37076.370000000003</v>
      </c>
      <c r="G2171" s="7" t="s">
        <v>10</v>
      </c>
      <c r="H2171" s="7" t="s">
        <v>15</v>
      </c>
      <c r="I2171" s="7" t="s">
        <v>41</v>
      </c>
      <c r="J2171">
        <f t="shared" si="68"/>
        <v>1983</v>
      </c>
      <c r="K2171" s="7"/>
      <c r="L2171" s="7"/>
      <c r="M2171" s="7"/>
      <c r="O2171" s="18" t="str">
        <f>_xlfn.CONCAT(Table1[[#This Row],[date]]," ", Table1[[#This Row],[month]]," ",Table1[[#This Row],[year]])</f>
        <v>17 Dec 1988</v>
      </c>
      <c r="P2171">
        <f t="shared" si="69"/>
        <v>34</v>
      </c>
    </row>
    <row r="2172" spans="1:16" x14ac:dyDescent="0.3">
      <c r="A2172" s="9" t="s">
        <v>2200</v>
      </c>
      <c r="B2172" s="7">
        <v>1989</v>
      </c>
      <c r="C2172" s="7" t="s">
        <v>17</v>
      </c>
      <c r="D2172" s="7">
        <v>10</v>
      </c>
      <c r="E2172" s="7">
        <v>0</v>
      </c>
      <c r="F2172" s="21">
        <v>37079.370000000003</v>
      </c>
      <c r="G2172" s="7" t="s">
        <v>10</v>
      </c>
      <c r="H2172" s="7" t="s">
        <v>11</v>
      </c>
      <c r="I2172" s="7" t="s">
        <v>41</v>
      </c>
      <c r="J2172">
        <f t="shared" si="68"/>
        <v>1983</v>
      </c>
      <c r="K2172" s="7"/>
      <c r="L2172" s="7"/>
      <c r="M2172" s="7"/>
      <c r="O2172" s="18" t="str">
        <f>_xlfn.CONCAT(Table1[[#This Row],[date]]," ", Table1[[#This Row],[month]]," ",Table1[[#This Row],[year]])</f>
        <v>10 Jun 1989</v>
      </c>
      <c r="P2172">
        <f t="shared" si="69"/>
        <v>33</v>
      </c>
    </row>
    <row r="2173" spans="1:16" x14ac:dyDescent="0.3">
      <c r="A2173" s="9" t="s">
        <v>2201</v>
      </c>
      <c r="B2173" s="7">
        <v>1995</v>
      </c>
      <c r="C2173" s="7" t="s">
        <v>36</v>
      </c>
      <c r="D2173" s="7">
        <v>30</v>
      </c>
      <c r="E2173" s="7">
        <v>0</v>
      </c>
      <c r="F2173" s="21">
        <v>37133.9</v>
      </c>
      <c r="G2173" s="7" t="s">
        <v>10</v>
      </c>
      <c r="H2173" s="7" t="s">
        <v>10</v>
      </c>
      <c r="I2173" s="7" t="s">
        <v>12</v>
      </c>
      <c r="J2173">
        <f t="shared" si="68"/>
        <v>1983</v>
      </c>
      <c r="K2173" s="7"/>
      <c r="L2173" s="7"/>
      <c r="M2173" s="7"/>
      <c r="O2173" s="18" t="str">
        <f>_xlfn.CONCAT(Table1[[#This Row],[date]]," ", Table1[[#This Row],[month]]," ",Table1[[#This Row],[year]])</f>
        <v>30 Oct 1995</v>
      </c>
      <c r="P2173">
        <f t="shared" si="69"/>
        <v>27</v>
      </c>
    </row>
    <row r="2174" spans="1:16" x14ac:dyDescent="0.3">
      <c r="A2174" s="9" t="s">
        <v>2202</v>
      </c>
      <c r="B2174" s="7">
        <v>2000</v>
      </c>
      <c r="C2174" s="7" t="s">
        <v>19</v>
      </c>
      <c r="D2174" s="7">
        <v>5</v>
      </c>
      <c r="E2174" s="7">
        <v>1</v>
      </c>
      <c r="F2174" s="21">
        <v>37165.160000000003</v>
      </c>
      <c r="G2174" s="7" t="s">
        <v>15</v>
      </c>
      <c r="H2174" s="7" t="s">
        <v>11</v>
      </c>
      <c r="I2174" s="7" t="s">
        <v>2388</v>
      </c>
      <c r="J2174">
        <f t="shared" si="68"/>
        <v>1983</v>
      </c>
      <c r="K2174" s="7"/>
      <c r="L2174" s="7"/>
      <c r="M2174" s="7"/>
      <c r="O2174" s="18" t="str">
        <f>_xlfn.CONCAT(Table1[[#This Row],[date]]," ", Table1[[#This Row],[month]]," ",Table1[[#This Row],[year]])</f>
        <v>5 Sep 2000</v>
      </c>
      <c r="P2174">
        <f t="shared" si="69"/>
        <v>22</v>
      </c>
    </row>
    <row r="2175" spans="1:16" x14ac:dyDescent="0.3">
      <c r="A2175" s="9" t="s">
        <v>2203</v>
      </c>
      <c r="B2175" s="7">
        <v>1990</v>
      </c>
      <c r="C2175" s="7" t="s">
        <v>36</v>
      </c>
      <c r="D2175" s="7">
        <v>17</v>
      </c>
      <c r="E2175" s="7">
        <v>3</v>
      </c>
      <c r="F2175" s="21">
        <v>37251.22</v>
      </c>
      <c r="G2175" s="7" t="s">
        <v>10</v>
      </c>
      <c r="H2175" s="7" t="s">
        <v>10</v>
      </c>
      <c r="I2175" s="7" t="s">
        <v>41</v>
      </c>
      <c r="J2175">
        <f t="shared" si="68"/>
        <v>1983</v>
      </c>
      <c r="K2175" s="7"/>
      <c r="L2175" s="7"/>
      <c r="M2175" s="7"/>
      <c r="O2175" s="18" t="str">
        <f>_xlfn.CONCAT(Table1[[#This Row],[date]]," ", Table1[[#This Row],[month]]," ",Table1[[#This Row],[year]])</f>
        <v>17 Oct 1990</v>
      </c>
      <c r="P2175">
        <f t="shared" si="69"/>
        <v>32</v>
      </c>
    </row>
    <row r="2176" spans="1:16" x14ac:dyDescent="0.3">
      <c r="A2176" s="9" t="s">
        <v>2204</v>
      </c>
      <c r="B2176" s="7">
        <v>1985</v>
      </c>
      <c r="C2176" s="7" t="s">
        <v>14</v>
      </c>
      <c r="D2176" s="7">
        <v>17</v>
      </c>
      <c r="E2176" s="7">
        <v>0</v>
      </c>
      <c r="F2176" s="21">
        <v>37270.15</v>
      </c>
      <c r="G2176" s="7" t="s">
        <v>10</v>
      </c>
      <c r="H2176" s="7" t="s">
        <v>15</v>
      </c>
      <c r="I2176" s="7" t="s">
        <v>246</v>
      </c>
      <c r="J2176">
        <f t="shared" si="68"/>
        <v>1983</v>
      </c>
      <c r="K2176" s="7"/>
      <c r="L2176" s="7"/>
      <c r="M2176" s="7"/>
      <c r="O2176" s="18" t="str">
        <f>_xlfn.CONCAT(Table1[[#This Row],[date]]," ", Table1[[#This Row],[month]]," ",Table1[[#This Row],[year]])</f>
        <v>17 Nov 1985</v>
      </c>
      <c r="P2176">
        <f t="shared" si="69"/>
        <v>37</v>
      </c>
    </row>
    <row r="2177" spans="1:16" x14ac:dyDescent="0.3">
      <c r="A2177" s="9" t="s">
        <v>2205</v>
      </c>
      <c r="B2177" s="7">
        <v>1975</v>
      </c>
      <c r="C2177" s="7" t="s">
        <v>14</v>
      </c>
      <c r="D2177" s="7">
        <v>9</v>
      </c>
      <c r="E2177" s="7">
        <v>1</v>
      </c>
      <c r="F2177" s="21">
        <v>37272.339999999997</v>
      </c>
      <c r="G2177" s="7" t="s">
        <v>10</v>
      </c>
      <c r="H2177" s="7" t="s">
        <v>11</v>
      </c>
      <c r="I2177" s="7" t="s">
        <v>41</v>
      </c>
      <c r="J2177">
        <f t="shared" si="68"/>
        <v>1983</v>
      </c>
      <c r="K2177" s="7"/>
      <c r="L2177" s="7"/>
      <c r="M2177" s="7"/>
      <c r="O2177" s="18" t="str">
        <f>_xlfn.CONCAT(Table1[[#This Row],[date]]," ", Table1[[#This Row],[month]]," ",Table1[[#This Row],[year]])</f>
        <v>9 Nov 1975</v>
      </c>
      <c r="P2177">
        <f t="shared" si="69"/>
        <v>47</v>
      </c>
    </row>
    <row r="2178" spans="1:16" x14ac:dyDescent="0.3">
      <c r="A2178" s="9" t="s">
        <v>2206</v>
      </c>
      <c r="B2178" s="7">
        <v>1969</v>
      </c>
      <c r="C2178" s="7" t="s">
        <v>36</v>
      </c>
      <c r="D2178" s="7">
        <v>30</v>
      </c>
      <c r="E2178" s="7">
        <v>0</v>
      </c>
      <c r="F2178" s="21">
        <v>37277.269999999997</v>
      </c>
      <c r="G2178" s="7" t="s">
        <v>15</v>
      </c>
      <c r="H2178" s="7" t="s">
        <v>11</v>
      </c>
      <c r="I2178" s="7" t="s">
        <v>41</v>
      </c>
      <c r="J2178">
        <f t="shared" ref="J2178:J2241" si="70">ROUND(AVERAGE(B:B),0)</f>
        <v>1983</v>
      </c>
      <c r="K2178" s="7"/>
      <c r="L2178" s="7"/>
      <c r="M2178" s="7"/>
      <c r="O2178" s="18" t="str">
        <f>_xlfn.CONCAT(Table1[[#This Row],[date]]," ", Table1[[#This Row],[month]]," ",Table1[[#This Row],[year]])</f>
        <v>30 Oct 1969</v>
      </c>
      <c r="P2178">
        <f t="shared" si="69"/>
        <v>53</v>
      </c>
    </row>
    <row r="2179" spans="1:16" x14ac:dyDescent="0.3">
      <c r="A2179" s="9" t="s">
        <v>2207</v>
      </c>
      <c r="B2179" s="7">
        <v>1979</v>
      </c>
      <c r="C2179" s="7" t="s">
        <v>34</v>
      </c>
      <c r="D2179" s="7">
        <v>3</v>
      </c>
      <c r="E2179" s="7">
        <v>2</v>
      </c>
      <c r="F2179" s="21">
        <v>37425.94</v>
      </c>
      <c r="G2179" s="7" t="s">
        <v>10</v>
      </c>
      <c r="H2179" s="7" t="s">
        <v>15</v>
      </c>
      <c r="I2179" s="7" t="s">
        <v>41</v>
      </c>
      <c r="J2179">
        <f t="shared" si="70"/>
        <v>1983</v>
      </c>
      <c r="K2179" s="7"/>
      <c r="L2179" s="7"/>
      <c r="M2179" s="7"/>
      <c r="O2179" s="18" t="str">
        <f>_xlfn.CONCAT(Table1[[#This Row],[date]]," ", Table1[[#This Row],[month]]," ",Table1[[#This Row],[year]])</f>
        <v>3 Aug 1979</v>
      </c>
      <c r="P2179">
        <f t="shared" ref="P2179:P2242" si="71">DATEDIF(O2179,"8-6-2023","y")</f>
        <v>43</v>
      </c>
    </row>
    <row r="2180" spans="1:16" x14ac:dyDescent="0.3">
      <c r="A2180" s="9" t="s">
        <v>2208</v>
      </c>
      <c r="B2180" s="7">
        <v>2002</v>
      </c>
      <c r="C2180" s="7" t="s">
        <v>19</v>
      </c>
      <c r="D2180" s="7">
        <v>27</v>
      </c>
      <c r="E2180" s="7">
        <v>3</v>
      </c>
      <c r="F2180" s="21">
        <v>37465.339999999997</v>
      </c>
      <c r="G2180" s="7" t="s">
        <v>15</v>
      </c>
      <c r="H2180" s="7" t="s">
        <v>10</v>
      </c>
      <c r="I2180" s="7" t="s">
        <v>22</v>
      </c>
      <c r="J2180">
        <f t="shared" si="70"/>
        <v>1983</v>
      </c>
      <c r="K2180" s="7"/>
      <c r="L2180" s="7"/>
      <c r="M2180" s="7"/>
      <c r="O2180" s="18" t="str">
        <f>_xlfn.CONCAT(Table1[[#This Row],[date]]," ", Table1[[#This Row],[month]]," ",Table1[[#This Row],[year]])</f>
        <v>27 Sep 2002</v>
      </c>
      <c r="P2180">
        <f t="shared" si="71"/>
        <v>20</v>
      </c>
    </row>
    <row r="2181" spans="1:16" x14ac:dyDescent="0.3">
      <c r="A2181" s="9" t="s">
        <v>2209</v>
      </c>
      <c r="B2181" s="7">
        <v>2000</v>
      </c>
      <c r="C2181" s="7" t="s">
        <v>36</v>
      </c>
      <c r="D2181" s="7">
        <v>12</v>
      </c>
      <c r="E2181" s="7">
        <v>2</v>
      </c>
      <c r="F2181" s="21">
        <v>37484.449999999997</v>
      </c>
      <c r="G2181" s="7" t="s">
        <v>15</v>
      </c>
      <c r="H2181" s="7" t="s">
        <v>15</v>
      </c>
      <c r="I2181" s="7" t="s">
        <v>12</v>
      </c>
      <c r="J2181">
        <f t="shared" si="70"/>
        <v>1983</v>
      </c>
      <c r="K2181" s="7"/>
      <c r="L2181" s="7"/>
      <c r="M2181" s="7"/>
      <c r="O2181" s="18" t="str">
        <f>_xlfn.CONCAT(Table1[[#This Row],[date]]," ", Table1[[#This Row],[month]]," ",Table1[[#This Row],[year]])</f>
        <v>12 Oct 2000</v>
      </c>
      <c r="P2181">
        <f t="shared" si="71"/>
        <v>22</v>
      </c>
    </row>
    <row r="2182" spans="1:16" x14ac:dyDescent="0.3">
      <c r="A2182" s="9" t="s">
        <v>2210</v>
      </c>
      <c r="B2182" s="7">
        <v>1990</v>
      </c>
      <c r="C2182" s="7" t="s">
        <v>14</v>
      </c>
      <c r="D2182" s="7">
        <v>16</v>
      </c>
      <c r="E2182" s="7">
        <v>1</v>
      </c>
      <c r="F2182" s="21">
        <v>37607.53</v>
      </c>
      <c r="G2182" s="7" t="s">
        <v>15</v>
      </c>
      <c r="H2182" s="7" t="s">
        <v>10</v>
      </c>
      <c r="I2182" s="7" t="s">
        <v>165</v>
      </c>
      <c r="J2182">
        <f t="shared" si="70"/>
        <v>1983</v>
      </c>
      <c r="K2182" s="7"/>
      <c r="L2182" s="7"/>
      <c r="M2182" s="7"/>
      <c r="O2182" s="18" t="str">
        <f>_xlfn.CONCAT(Table1[[#This Row],[date]]," ", Table1[[#This Row],[month]]," ",Table1[[#This Row],[year]])</f>
        <v>16 Nov 1990</v>
      </c>
      <c r="P2182">
        <f t="shared" si="71"/>
        <v>32</v>
      </c>
    </row>
    <row r="2183" spans="1:16" x14ac:dyDescent="0.3">
      <c r="A2183" s="9" t="s">
        <v>2211</v>
      </c>
      <c r="B2183" s="7">
        <v>1982</v>
      </c>
      <c r="C2183" s="7" t="s">
        <v>17</v>
      </c>
      <c r="D2183" s="7">
        <v>20</v>
      </c>
      <c r="E2183" s="7">
        <v>3</v>
      </c>
      <c r="F2183" s="21">
        <v>37650.74</v>
      </c>
      <c r="G2183" s="7" t="s">
        <v>10</v>
      </c>
      <c r="H2183" s="7" t="s">
        <v>10</v>
      </c>
      <c r="I2183" s="7" t="s">
        <v>22</v>
      </c>
      <c r="J2183">
        <f t="shared" si="70"/>
        <v>1983</v>
      </c>
      <c r="K2183" s="7"/>
      <c r="L2183" s="7"/>
      <c r="M2183" s="7"/>
      <c r="O2183" s="18" t="str">
        <f>_xlfn.CONCAT(Table1[[#This Row],[date]]," ", Table1[[#This Row],[month]]," ",Table1[[#This Row],[year]])</f>
        <v>20 Jun 1982</v>
      </c>
      <c r="P2183">
        <f t="shared" si="71"/>
        <v>40</v>
      </c>
    </row>
    <row r="2184" spans="1:16" x14ac:dyDescent="0.3">
      <c r="A2184" s="9" t="s">
        <v>2212</v>
      </c>
      <c r="B2184" s="7">
        <v>1970</v>
      </c>
      <c r="C2184" s="7" t="s">
        <v>36</v>
      </c>
      <c r="D2184" s="7">
        <v>28</v>
      </c>
      <c r="E2184" s="7">
        <v>0</v>
      </c>
      <c r="F2184" s="21">
        <v>37675.06</v>
      </c>
      <c r="G2184" s="7" t="s">
        <v>10</v>
      </c>
      <c r="H2184" s="7" t="s">
        <v>11</v>
      </c>
      <c r="I2184" s="7" t="s">
        <v>41</v>
      </c>
      <c r="J2184">
        <f t="shared" si="70"/>
        <v>1983</v>
      </c>
      <c r="K2184" s="7"/>
      <c r="L2184" s="7"/>
      <c r="M2184" s="7"/>
      <c r="O2184" s="18" t="str">
        <f>_xlfn.CONCAT(Table1[[#This Row],[date]]," ", Table1[[#This Row],[month]]," ",Table1[[#This Row],[year]])</f>
        <v>28 Oct 1970</v>
      </c>
      <c r="P2184">
        <f t="shared" si="71"/>
        <v>52</v>
      </c>
    </row>
    <row r="2185" spans="1:16" x14ac:dyDescent="0.3">
      <c r="A2185" s="9" t="s">
        <v>2213</v>
      </c>
      <c r="B2185" s="7">
        <v>1988</v>
      </c>
      <c r="C2185" s="7" t="s">
        <v>36</v>
      </c>
      <c r="D2185" s="7">
        <v>10</v>
      </c>
      <c r="E2185" s="7">
        <v>1</v>
      </c>
      <c r="F2185" s="21">
        <v>37701.879999999997</v>
      </c>
      <c r="G2185" s="7" t="s">
        <v>10</v>
      </c>
      <c r="H2185" s="7" t="s">
        <v>11</v>
      </c>
      <c r="I2185" s="7" t="s">
        <v>248</v>
      </c>
      <c r="J2185">
        <f t="shared" si="70"/>
        <v>1983</v>
      </c>
      <c r="K2185" s="7"/>
      <c r="L2185" s="7"/>
      <c r="M2185" s="7"/>
      <c r="O2185" s="18" t="str">
        <f>_xlfn.CONCAT(Table1[[#This Row],[date]]," ", Table1[[#This Row],[month]]," ",Table1[[#This Row],[year]])</f>
        <v>10 Oct 1988</v>
      </c>
      <c r="P2185">
        <f t="shared" si="71"/>
        <v>34</v>
      </c>
    </row>
    <row r="2186" spans="1:16" x14ac:dyDescent="0.3">
      <c r="A2186" s="9" t="s">
        <v>2214</v>
      </c>
      <c r="B2186" s="7">
        <v>1976</v>
      </c>
      <c r="C2186" s="7" t="s">
        <v>19</v>
      </c>
      <c r="D2186" s="7">
        <v>18</v>
      </c>
      <c r="E2186" s="7">
        <v>2</v>
      </c>
      <c r="F2186" s="21">
        <v>37735.199999999997</v>
      </c>
      <c r="G2186" s="7" t="s">
        <v>10</v>
      </c>
      <c r="H2186" s="7" t="s">
        <v>10</v>
      </c>
      <c r="I2186" s="7" t="s">
        <v>41</v>
      </c>
      <c r="J2186">
        <f t="shared" si="70"/>
        <v>1983</v>
      </c>
      <c r="K2186" s="7"/>
      <c r="L2186" s="7"/>
      <c r="M2186" s="7"/>
      <c r="O2186" s="18" t="str">
        <f>_xlfn.CONCAT(Table1[[#This Row],[date]]," ", Table1[[#This Row],[month]]," ",Table1[[#This Row],[year]])</f>
        <v>18 Sep 1976</v>
      </c>
      <c r="P2186">
        <f t="shared" si="71"/>
        <v>46</v>
      </c>
    </row>
    <row r="2187" spans="1:16" x14ac:dyDescent="0.3">
      <c r="A2187" s="9" t="s">
        <v>2215</v>
      </c>
      <c r="B2187" s="7">
        <v>1986</v>
      </c>
      <c r="C2187" s="7" t="s">
        <v>34</v>
      </c>
      <c r="D2187" s="7">
        <v>15</v>
      </c>
      <c r="E2187" s="7">
        <v>0</v>
      </c>
      <c r="F2187" s="21">
        <v>37742.58</v>
      </c>
      <c r="G2187" s="7" t="s">
        <v>15</v>
      </c>
      <c r="H2187" s="7" t="s">
        <v>15</v>
      </c>
      <c r="I2187" s="7" t="s">
        <v>12</v>
      </c>
      <c r="J2187">
        <f t="shared" si="70"/>
        <v>1983</v>
      </c>
      <c r="K2187" s="7"/>
      <c r="L2187" s="7"/>
      <c r="M2187" s="7"/>
      <c r="O2187" s="18" t="str">
        <f>_xlfn.CONCAT(Table1[[#This Row],[date]]," ", Table1[[#This Row],[month]]," ",Table1[[#This Row],[year]])</f>
        <v>15 Aug 1986</v>
      </c>
      <c r="P2187">
        <f t="shared" si="71"/>
        <v>36</v>
      </c>
    </row>
    <row r="2188" spans="1:16" x14ac:dyDescent="0.3">
      <c r="A2188" s="9" t="s">
        <v>2216</v>
      </c>
      <c r="B2188" s="7">
        <v>1983</v>
      </c>
      <c r="C2188" s="7" t="s">
        <v>9</v>
      </c>
      <c r="D2188" s="7">
        <v>26</v>
      </c>
      <c r="E2188" s="7">
        <v>3</v>
      </c>
      <c r="F2188" s="21">
        <v>37800.980000000003</v>
      </c>
      <c r="G2188" s="7" t="s">
        <v>10</v>
      </c>
      <c r="H2188" s="7" t="s">
        <v>10</v>
      </c>
      <c r="I2188" s="7" t="s">
        <v>41</v>
      </c>
      <c r="J2188">
        <f t="shared" si="70"/>
        <v>1983</v>
      </c>
      <c r="K2188" s="7"/>
      <c r="L2188" s="7"/>
      <c r="M2188" s="7"/>
      <c r="O2188" s="18" t="str">
        <f>_xlfn.CONCAT(Table1[[#This Row],[date]]," ", Table1[[#This Row],[month]]," ",Table1[[#This Row],[year]])</f>
        <v>26 Jul 1983</v>
      </c>
      <c r="P2188">
        <f t="shared" si="71"/>
        <v>39</v>
      </c>
    </row>
    <row r="2189" spans="1:16" x14ac:dyDescent="0.3">
      <c r="A2189" s="9" t="s">
        <v>2217</v>
      </c>
      <c r="B2189" s="7">
        <v>1979</v>
      </c>
      <c r="C2189" s="7" t="s">
        <v>19</v>
      </c>
      <c r="D2189" s="7">
        <v>9</v>
      </c>
      <c r="E2189" s="7">
        <v>0</v>
      </c>
      <c r="F2189" s="21">
        <v>37829.72</v>
      </c>
      <c r="G2189" s="7" t="s">
        <v>15</v>
      </c>
      <c r="H2189" s="7" t="s">
        <v>10</v>
      </c>
      <c r="I2189" s="7" t="s">
        <v>41</v>
      </c>
      <c r="J2189">
        <f t="shared" si="70"/>
        <v>1983</v>
      </c>
      <c r="K2189" s="7"/>
      <c r="L2189" s="7"/>
      <c r="M2189" s="7"/>
      <c r="O2189" s="18" t="str">
        <f>_xlfn.CONCAT(Table1[[#This Row],[date]]," ", Table1[[#This Row],[month]]," ",Table1[[#This Row],[year]])</f>
        <v>9 Sep 1979</v>
      </c>
      <c r="P2189">
        <f t="shared" si="71"/>
        <v>43</v>
      </c>
    </row>
    <row r="2190" spans="1:16" x14ac:dyDescent="0.3">
      <c r="A2190" s="9" t="s">
        <v>2218</v>
      </c>
      <c r="B2190" s="7">
        <v>1998</v>
      </c>
      <c r="C2190" s="7" t="s">
        <v>9</v>
      </c>
      <c r="D2190" s="7">
        <v>29</v>
      </c>
      <c r="E2190" s="7">
        <v>0</v>
      </c>
      <c r="F2190" s="21">
        <v>38126.25</v>
      </c>
      <c r="G2190" s="7" t="s">
        <v>15</v>
      </c>
      <c r="H2190" s="7" t="s">
        <v>11</v>
      </c>
      <c r="I2190" s="7" t="s">
        <v>12</v>
      </c>
      <c r="J2190">
        <f t="shared" si="70"/>
        <v>1983</v>
      </c>
      <c r="K2190" s="7"/>
      <c r="L2190" s="7"/>
      <c r="M2190" s="7"/>
      <c r="O2190" s="18" t="str">
        <f>_xlfn.CONCAT(Table1[[#This Row],[date]]," ", Table1[[#This Row],[month]]," ",Table1[[#This Row],[year]])</f>
        <v>29 Jul 1998</v>
      </c>
      <c r="P2190">
        <f t="shared" si="71"/>
        <v>24</v>
      </c>
    </row>
    <row r="2191" spans="1:16" x14ac:dyDescent="0.3">
      <c r="A2191" s="9" t="s">
        <v>2219</v>
      </c>
      <c r="B2191" s="7">
        <v>1972</v>
      </c>
      <c r="C2191" s="7" t="s">
        <v>14</v>
      </c>
      <c r="D2191" s="7">
        <v>19</v>
      </c>
      <c r="E2191" s="7">
        <v>0</v>
      </c>
      <c r="F2191" s="21">
        <v>38189.1</v>
      </c>
      <c r="G2191" s="7" t="s">
        <v>10</v>
      </c>
      <c r="H2191" s="7" t="s">
        <v>10</v>
      </c>
      <c r="I2191" s="7" t="s">
        <v>41</v>
      </c>
      <c r="J2191">
        <f t="shared" si="70"/>
        <v>1983</v>
      </c>
      <c r="K2191" s="7"/>
      <c r="L2191" s="7"/>
      <c r="M2191" s="7"/>
      <c r="O2191" s="18" t="str">
        <f>_xlfn.CONCAT(Table1[[#This Row],[date]]," ", Table1[[#This Row],[month]]," ",Table1[[#This Row],[year]])</f>
        <v>19 Nov 1972</v>
      </c>
      <c r="P2191">
        <f t="shared" si="71"/>
        <v>50</v>
      </c>
    </row>
    <row r="2192" spans="1:16" x14ac:dyDescent="0.3">
      <c r="A2192" s="9" t="s">
        <v>2220</v>
      </c>
      <c r="B2192" s="7">
        <v>1989</v>
      </c>
      <c r="C2192" s="7" t="s">
        <v>19</v>
      </c>
      <c r="D2192" s="7">
        <v>8</v>
      </c>
      <c r="E2192" s="7">
        <v>3</v>
      </c>
      <c r="F2192" s="21">
        <v>38237.339999999997</v>
      </c>
      <c r="G2192" s="7" t="s">
        <v>10</v>
      </c>
      <c r="H2192" s="7" t="s">
        <v>11</v>
      </c>
      <c r="I2192" s="7" t="s">
        <v>41</v>
      </c>
      <c r="J2192">
        <f t="shared" si="70"/>
        <v>1983</v>
      </c>
      <c r="K2192" s="7"/>
      <c r="L2192" s="7"/>
      <c r="M2192" s="7"/>
      <c r="O2192" s="18" t="str">
        <f>_xlfn.CONCAT(Table1[[#This Row],[date]]," ", Table1[[#This Row],[month]]," ",Table1[[#This Row],[year]])</f>
        <v>8 Sep 1989</v>
      </c>
      <c r="P2192">
        <f t="shared" si="71"/>
        <v>33</v>
      </c>
    </row>
    <row r="2193" spans="1:16" x14ac:dyDescent="0.3">
      <c r="A2193" s="9" t="s">
        <v>2221</v>
      </c>
      <c r="B2193" s="7">
        <v>1964</v>
      </c>
      <c r="C2193" s="7" t="s">
        <v>17</v>
      </c>
      <c r="D2193" s="7">
        <v>16</v>
      </c>
      <c r="E2193" s="7">
        <v>0</v>
      </c>
      <c r="F2193" s="21">
        <v>38241.74</v>
      </c>
      <c r="G2193" s="7" t="s">
        <v>10</v>
      </c>
      <c r="H2193" s="7" t="s">
        <v>11</v>
      </c>
      <c r="I2193" s="7" t="s">
        <v>41</v>
      </c>
      <c r="J2193">
        <f t="shared" si="70"/>
        <v>1983</v>
      </c>
      <c r="K2193" s="7"/>
      <c r="L2193" s="7"/>
      <c r="M2193" s="7"/>
      <c r="O2193" s="18" t="str">
        <f>_xlfn.CONCAT(Table1[[#This Row],[date]]," ", Table1[[#This Row],[month]]," ",Table1[[#This Row],[year]])</f>
        <v>16 Jun 1964</v>
      </c>
      <c r="P2193">
        <f t="shared" si="71"/>
        <v>58</v>
      </c>
    </row>
    <row r="2194" spans="1:16" x14ac:dyDescent="0.3">
      <c r="A2194" s="9" t="s">
        <v>2222</v>
      </c>
      <c r="B2194" s="7">
        <v>1980</v>
      </c>
      <c r="C2194" s="7" t="s">
        <v>34</v>
      </c>
      <c r="D2194" s="7">
        <v>16</v>
      </c>
      <c r="E2194" s="7">
        <v>1</v>
      </c>
      <c r="F2194" s="21">
        <v>38245.589999999997</v>
      </c>
      <c r="G2194" s="7" t="s">
        <v>15</v>
      </c>
      <c r="H2194" s="7" t="s">
        <v>10</v>
      </c>
      <c r="I2194" s="7" t="s">
        <v>12</v>
      </c>
      <c r="J2194">
        <f t="shared" si="70"/>
        <v>1983</v>
      </c>
      <c r="K2194" s="7"/>
      <c r="L2194" s="7"/>
      <c r="M2194" s="7"/>
      <c r="O2194" s="18" t="str">
        <f>_xlfn.CONCAT(Table1[[#This Row],[date]]," ", Table1[[#This Row],[month]]," ",Table1[[#This Row],[year]])</f>
        <v>16 Aug 1980</v>
      </c>
      <c r="P2194">
        <f t="shared" si="71"/>
        <v>42</v>
      </c>
    </row>
    <row r="2195" spans="1:16" x14ac:dyDescent="0.3">
      <c r="A2195" s="9" t="s">
        <v>2223</v>
      </c>
      <c r="B2195" s="7">
        <v>1989</v>
      </c>
      <c r="C2195" s="7" t="s">
        <v>36</v>
      </c>
      <c r="D2195" s="7">
        <v>30</v>
      </c>
      <c r="E2195" s="7">
        <v>1</v>
      </c>
      <c r="F2195" s="21">
        <v>38282.75</v>
      </c>
      <c r="G2195" s="7" t="s">
        <v>15</v>
      </c>
      <c r="H2195" s="7" t="s">
        <v>10</v>
      </c>
      <c r="I2195" s="7" t="s">
        <v>12</v>
      </c>
      <c r="J2195">
        <f t="shared" si="70"/>
        <v>1983</v>
      </c>
      <c r="K2195" s="7"/>
      <c r="L2195" s="7"/>
      <c r="M2195" s="7"/>
      <c r="O2195" s="18" t="str">
        <f>_xlfn.CONCAT(Table1[[#This Row],[date]]," ", Table1[[#This Row],[month]]," ",Table1[[#This Row],[year]])</f>
        <v>30 Oct 1989</v>
      </c>
      <c r="P2195">
        <f t="shared" si="71"/>
        <v>33</v>
      </c>
    </row>
    <row r="2196" spans="1:16" x14ac:dyDescent="0.3">
      <c r="A2196" s="9" t="s">
        <v>2224</v>
      </c>
      <c r="B2196" s="7">
        <v>1980</v>
      </c>
      <c r="C2196" s="7" t="s">
        <v>17</v>
      </c>
      <c r="D2196" s="7">
        <v>12</v>
      </c>
      <c r="E2196" s="7">
        <v>2</v>
      </c>
      <c r="F2196" s="21">
        <v>38313.129999999997</v>
      </c>
      <c r="G2196" s="7" t="s">
        <v>15</v>
      </c>
      <c r="H2196" s="7" t="s">
        <v>11</v>
      </c>
      <c r="I2196" s="7" t="s">
        <v>41</v>
      </c>
      <c r="J2196">
        <f t="shared" si="70"/>
        <v>1983</v>
      </c>
      <c r="K2196" s="7"/>
      <c r="L2196" s="7"/>
      <c r="M2196" s="7"/>
      <c r="O2196" s="18" t="str">
        <f>_xlfn.CONCAT(Table1[[#This Row],[date]]," ", Table1[[#This Row],[month]]," ",Table1[[#This Row],[year]])</f>
        <v>12 Jun 1980</v>
      </c>
      <c r="P2196">
        <f t="shared" si="71"/>
        <v>42</v>
      </c>
    </row>
    <row r="2197" spans="1:16" x14ac:dyDescent="0.3">
      <c r="A2197" s="9" t="s">
        <v>2225</v>
      </c>
      <c r="B2197" s="7">
        <v>2002</v>
      </c>
      <c r="C2197" s="7" t="s">
        <v>19</v>
      </c>
      <c r="D2197" s="7">
        <v>17</v>
      </c>
      <c r="E2197" s="7">
        <v>2</v>
      </c>
      <c r="F2197" s="21">
        <v>38344.57</v>
      </c>
      <c r="G2197" s="7" t="s">
        <v>15</v>
      </c>
      <c r="H2197" s="7" t="s">
        <v>11</v>
      </c>
      <c r="I2197" s="7" t="s">
        <v>41</v>
      </c>
      <c r="J2197">
        <f t="shared" si="70"/>
        <v>1983</v>
      </c>
      <c r="K2197" s="7"/>
      <c r="L2197" s="7"/>
      <c r="M2197" s="7"/>
      <c r="O2197" s="18" t="str">
        <f>_xlfn.CONCAT(Table1[[#This Row],[date]]," ", Table1[[#This Row],[month]]," ",Table1[[#This Row],[year]])</f>
        <v>17 Sep 2002</v>
      </c>
      <c r="P2197">
        <f t="shared" si="71"/>
        <v>20</v>
      </c>
    </row>
    <row r="2198" spans="1:16" x14ac:dyDescent="0.3">
      <c r="A2198" s="9" t="s">
        <v>2226</v>
      </c>
      <c r="B2198" s="7">
        <v>1970</v>
      </c>
      <c r="C2198" s="7" t="s">
        <v>34</v>
      </c>
      <c r="D2198" s="7">
        <v>22</v>
      </c>
      <c r="E2198" s="7">
        <v>0</v>
      </c>
      <c r="F2198" s="21">
        <v>38389.79</v>
      </c>
      <c r="G2198" s="7" t="s">
        <v>10</v>
      </c>
      <c r="H2198" s="7" t="s">
        <v>11</v>
      </c>
      <c r="I2198" s="7" t="s">
        <v>41</v>
      </c>
      <c r="J2198">
        <f t="shared" si="70"/>
        <v>1983</v>
      </c>
      <c r="K2198" s="7"/>
      <c r="L2198" s="7"/>
      <c r="M2198" s="7"/>
      <c r="O2198" s="18" t="str">
        <f>_xlfn.CONCAT(Table1[[#This Row],[date]]," ", Table1[[#This Row],[month]]," ",Table1[[#This Row],[year]])</f>
        <v>22 Aug 1970</v>
      </c>
      <c r="P2198">
        <f t="shared" si="71"/>
        <v>52</v>
      </c>
    </row>
    <row r="2199" spans="1:16" x14ac:dyDescent="0.3">
      <c r="A2199" s="9" t="s">
        <v>2227</v>
      </c>
      <c r="B2199" s="7">
        <v>1971</v>
      </c>
      <c r="C2199" s="7" t="s">
        <v>29</v>
      </c>
      <c r="D2199" s="7">
        <v>23</v>
      </c>
      <c r="E2199" s="7">
        <v>0</v>
      </c>
      <c r="F2199" s="21">
        <v>38405.26</v>
      </c>
      <c r="G2199" s="7" t="s">
        <v>10</v>
      </c>
      <c r="H2199" s="7" t="s">
        <v>15</v>
      </c>
      <c r="I2199" s="7" t="s">
        <v>41</v>
      </c>
      <c r="J2199">
        <f t="shared" si="70"/>
        <v>1983</v>
      </c>
      <c r="K2199" s="7"/>
      <c r="L2199" s="7"/>
      <c r="M2199" s="7"/>
      <c r="O2199" s="18" t="str">
        <f>_xlfn.CONCAT(Table1[[#This Row],[date]]," ", Table1[[#This Row],[month]]," ",Table1[[#This Row],[year]])</f>
        <v>23 Dec 1971</v>
      </c>
      <c r="P2199">
        <f t="shared" si="71"/>
        <v>51</v>
      </c>
    </row>
    <row r="2200" spans="1:16" x14ac:dyDescent="0.3">
      <c r="A2200" s="9" t="s">
        <v>2228</v>
      </c>
      <c r="B2200" s="7">
        <v>1986</v>
      </c>
      <c r="C2200" s="7" t="s">
        <v>17</v>
      </c>
      <c r="D2200" s="7">
        <v>21</v>
      </c>
      <c r="E2200" s="7">
        <v>2</v>
      </c>
      <c r="F2200" s="21">
        <v>38415.47</v>
      </c>
      <c r="G2200" s="7" t="s">
        <v>15</v>
      </c>
      <c r="H2200" s="7" t="s">
        <v>10</v>
      </c>
      <c r="I2200" s="7" t="s">
        <v>41</v>
      </c>
      <c r="J2200">
        <f t="shared" si="70"/>
        <v>1983</v>
      </c>
      <c r="K2200" s="7"/>
      <c r="L2200" s="7"/>
      <c r="M2200" s="7"/>
      <c r="O2200" s="18" t="str">
        <f>_xlfn.CONCAT(Table1[[#This Row],[date]]," ", Table1[[#This Row],[month]]," ",Table1[[#This Row],[year]])</f>
        <v>21 Jun 1986</v>
      </c>
      <c r="P2200">
        <f t="shared" si="71"/>
        <v>36</v>
      </c>
    </row>
    <row r="2201" spans="1:16" x14ac:dyDescent="0.3">
      <c r="A2201" s="9" t="s">
        <v>2229</v>
      </c>
      <c r="B2201" s="7">
        <v>1999</v>
      </c>
      <c r="C2201" s="7" t="s">
        <v>14</v>
      </c>
      <c r="D2201" s="7">
        <v>12</v>
      </c>
      <c r="E2201" s="7">
        <v>2</v>
      </c>
      <c r="F2201" s="21">
        <v>38511.629999999997</v>
      </c>
      <c r="G2201" s="7" t="s">
        <v>10</v>
      </c>
      <c r="H2201" s="7" t="s">
        <v>10</v>
      </c>
      <c r="I2201" s="7" t="s">
        <v>246</v>
      </c>
      <c r="J2201">
        <f t="shared" si="70"/>
        <v>1983</v>
      </c>
      <c r="K2201" s="7"/>
      <c r="L2201" s="7"/>
      <c r="M2201" s="7"/>
      <c r="O2201" s="18" t="str">
        <f>_xlfn.CONCAT(Table1[[#This Row],[date]]," ", Table1[[#This Row],[month]]," ",Table1[[#This Row],[year]])</f>
        <v>12 Nov 1999</v>
      </c>
      <c r="P2201">
        <f t="shared" si="71"/>
        <v>23</v>
      </c>
    </row>
    <row r="2202" spans="1:16" x14ac:dyDescent="0.3">
      <c r="A2202" s="9" t="s">
        <v>2230</v>
      </c>
      <c r="B2202" s="7">
        <v>1990</v>
      </c>
      <c r="C2202" s="7" t="s">
        <v>9</v>
      </c>
      <c r="D2202" s="7">
        <v>13</v>
      </c>
      <c r="E2202" s="7">
        <v>3</v>
      </c>
      <c r="F2202" s="21">
        <v>38652.089999999997</v>
      </c>
      <c r="G2202" s="7" t="s">
        <v>10</v>
      </c>
      <c r="H2202" s="7" t="s">
        <v>10</v>
      </c>
      <c r="I2202" s="7" t="s">
        <v>41</v>
      </c>
      <c r="J2202">
        <f t="shared" si="70"/>
        <v>1983</v>
      </c>
      <c r="K2202" s="7"/>
      <c r="L2202" s="7"/>
      <c r="M2202" s="7"/>
      <c r="O2202" s="18" t="str">
        <f>_xlfn.CONCAT(Table1[[#This Row],[date]]," ", Table1[[#This Row],[month]]," ",Table1[[#This Row],[year]])</f>
        <v>13 Jul 1990</v>
      </c>
      <c r="P2202">
        <f t="shared" si="71"/>
        <v>32</v>
      </c>
    </row>
    <row r="2203" spans="1:16" x14ac:dyDescent="0.3">
      <c r="A2203" s="9" t="s">
        <v>2231</v>
      </c>
      <c r="B2203" s="7">
        <v>1986</v>
      </c>
      <c r="C2203" s="7" t="s">
        <v>9</v>
      </c>
      <c r="D2203" s="7">
        <v>20</v>
      </c>
      <c r="E2203" s="7">
        <v>1</v>
      </c>
      <c r="F2203" s="21">
        <v>38709.18</v>
      </c>
      <c r="G2203" s="7" t="s">
        <v>15</v>
      </c>
      <c r="H2203" s="7" t="s">
        <v>11</v>
      </c>
      <c r="I2203" s="7" t="s">
        <v>12</v>
      </c>
      <c r="J2203">
        <f t="shared" si="70"/>
        <v>1983</v>
      </c>
      <c r="K2203" s="7"/>
      <c r="L2203" s="7"/>
      <c r="M2203" s="7"/>
      <c r="O2203" s="18" t="str">
        <f>_xlfn.CONCAT(Table1[[#This Row],[date]]," ", Table1[[#This Row],[month]]," ",Table1[[#This Row],[year]])</f>
        <v>20 Jul 1986</v>
      </c>
      <c r="P2203">
        <f t="shared" si="71"/>
        <v>36</v>
      </c>
    </row>
    <row r="2204" spans="1:16" x14ac:dyDescent="0.3">
      <c r="A2204" s="9" t="s">
        <v>30</v>
      </c>
      <c r="B2204" s="7">
        <v>1991</v>
      </c>
      <c r="C2204" s="7" t="s">
        <v>14</v>
      </c>
      <c r="D2204" s="7">
        <v>22</v>
      </c>
      <c r="E2204" s="7">
        <v>2</v>
      </c>
      <c r="F2204" s="21">
        <v>38711</v>
      </c>
      <c r="G2204" s="7" t="s">
        <v>15</v>
      </c>
      <c r="H2204" s="7" t="s">
        <v>11</v>
      </c>
      <c r="I2204" s="7" t="s">
        <v>41</v>
      </c>
      <c r="J2204">
        <f t="shared" si="70"/>
        <v>1983</v>
      </c>
      <c r="K2204" s="7"/>
      <c r="L2204" s="7"/>
      <c r="M2204" s="7"/>
      <c r="O2204" s="18" t="str">
        <f>_xlfn.CONCAT(Table1[[#This Row],[date]]," ", Table1[[#This Row],[month]]," ",Table1[[#This Row],[year]])</f>
        <v>22 Nov 1991</v>
      </c>
      <c r="P2204">
        <f t="shared" si="71"/>
        <v>31</v>
      </c>
    </row>
    <row r="2205" spans="1:16" x14ac:dyDescent="0.3">
      <c r="A2205" s="9" t="s">
        <v>2232</v>
      </c>
      <c r="B2205" s="7">
        <v>1991</v>
      </c>
      <c r="C2205" s="7" t="s">
        <v>14</v>
      </c>
      <c r="D2205" s="7">
        <v>2</v>
      </c>
      <c r="E2205" s="7">
        <v>2</v>
      </c>
      <c r="F2205" s="21">
        <v>38711</v>
      </c>
      <c r="G2205" s="7" t="s">
        <v>10</v>
      </c>
      <c r="H2205" s="7" t="s">
        <v>10</v>
      </c>
      <c r="I2205" s="7" t="s">
        <v>41</v>
      </c>
      <c r="J2205">
        <f t="shared" si="70"/>
        <v>1983</v>
      </c>
      <c r="K2205" s="7"/>
      <c r="L2205" s="7"/>
      <c r="M2205" s="7"/>
      <c r="O2205" s="18" t="str">
        <f>_xlfn.CONCAT(Table1[[#This Row],[date]]," ", Table1[[#This Row],[month]]," ",Table1[[#This Row],[year]])</f>
        <v>2 Nov 1991</v>
      </c>
      <c r="P2205">
        <f t="shared" si="71"/>
        <v>31</v>
      </c>
    </row>
    <row r="2206" spans="1:16" x14ac:dyDescent="0.3">
      <c r="A2206" s="9" t="s">
        <v>2233</v>
      </c>
      <c r="B2206" s="7">
        <v>1976</v>
      </c>
      <c r="C2206" s="7" t="s">
        <v>17</v>
      </c>
      <c r="D2206" s="7">
        <v>15</v>
      </c>
      <c r="E2206" s="7">
        <v>2</v>
      </c>
      <c r="F2206" s="21">
        <v>38740.120000000003</v>
      </c>
      <c r="G2206" s="7" t="s">
        <v>10</v>
      </c>
      <c r="H2206" s="7" t="s">
        <v>10</v>
      </c>
      <c r="I2206" s="7" t="s">
        <v>22</v>
      </c>
      <c r="J2206">
        <f t="shared" si="70"/>
        <v>1983</v>
      </c>
      <c r="K2206" s="7"/>
      <c r="L2206" s="7"/>
      <c r="M2206" s="7"/>
      <c r="O2206" s="18" t="str">
        <f>_xlfn.CONCAT(Table1[[#This Row],[date]]," ", Table1[[#This Row],[month]]," ",Table1[[#This Row],[year]])</f>
        <v>15 Jun 1976</v>
      </c>
      <c r="P2206">
        <f t="shared" si="71"/>
        <v>46</v>
      </c>
    </row>
    <row r="2207" spans="1:16" x14ac:dyDescent="0.3">
      <c r="A2207" s="9" t="s">
        <v>2234</v>
      </c>
      <c r="B2207" s="7">
        <v>1991</v>
      </c>
      <c r="C2207" s="7" t="s">
        <v>14</v>
      </c>
      <c r="D2207" s="7">
        <v>8</v>
      </c>
      <c r="E2207" s="7">
        <v>3</v>
      </c>
      <c r="F2207" s="21">
        <v>38746.36</v>
      </c>
      <c r="G2207" s="7" t="s">
        <v>15</v>
      </c>
      <c r="H2207" s="7" t="s">
        <v>10</v>
      </c>
      <c r="I2207" s="7" t="s">
        <v>22</v>
      </c>
      <c r="J2207">
        <f t="shared" si="70"/>
        <v>1983</v>
      </c>
      <c r="K2207" s="7"/>
      <c r="L2207" s="7"/>
      <c r="M2207" s="7"/>
      <c r="O2207" s="18" t="str">
        <f>_xlfn.CONCAT(Table1[[#This Row],[date]]," ", Table1[[#This Row],[month]]," ",Table1[[#This Row],[year]])</f>
        <v>8 Nov 1991</v>
      </c>
      <c r="P2207">
        <f t="shared" si="71"/>
        <v>31</v>
      </c>
    </row>
    <row r="2208" spans="1:16" x14ac:dyDescent="0.3">
      <c r="A2208" s="9" t="s">
        <v>2235</v>
      </c>
      <c r="B2208" s="7">
        <v>2004</v>
      </c>
      <c r="C2208" s="7" t="s">
        <v>29</v>
      </c>
      <c r="D2208" s="7">
        <v>5</v>
      </c>
      <c r="E2208" s="7">
        <v>0</v>
      </c>
      <c r="F2208" s="21">
        <v>38792.69</v>
      </c>
      <c r="G2208" s="7" t="s">
        <v>10</v>
      </c>
      <c r="H2208" s="7" t="s">
        <v>10</v>
      </c>
      <c r="I2208" s="7" t="s">
        <v>12</v>
      </c>
      <c r="J2208">
        <f t="shared" si="70"/>
        <v>1983</v>
      </c>
      <c r="K2208" s="7"/>
      <c r="L2208" s="7"/>
      <c r="M2208" s="7"/>
      <c r="O2208" s="18" t="str">
        <f>_xlfn.CONCAT(Table1[[#This Row],[date]]," ", Table1[[#This Row],[month]]," ",Table1[[#This Row],[year]])</f>
        <v>5 Dec 2004</v>
      </c>
      <c r="P2208">
        <f t="shared" si="71"/>
        <v>18</v>
      </c>
    </row>
    <row r="2209" spans="1:16" x14ac:dyDescent="0.3">
      <c r="A2209" s="9" t="s">
        <v>2236</v>
      </c>
      <c r="B2209" s="7">
        <v>1979</v>
      </c>
      <c r="C2209" s="7" t="s">
        <v>29</v>
      </c>
      <c r="D2209" s="7">
        <v>3</v>
      </c>
      <c r="E2209" s="7">
        <v>2</v>
      </c>
      <c r="F2209" s="21">
        <v>38836.980000000003</v>
      </c>
      <c r="G2209" s="7" t="s">
        <v>10</v>
      </c>
      <c r="H2209" s="7" t="s">
        <v>15</v>
      </c>
      <c r="I2209" s="7" t="s">
        <v>41</v>
      </c>
      <c r="J2209">
        <f t="shared" si="70"/>
        <v>1983</v>
      </c>
      <c r="K2209" s="7"/>
      <c r="L2209" s="7"/>
      <c r="M2209" s="7"/>
      <c r="O2209" s="18" t="str">
        <f>_xlfn.CONCAT(Table1[[#This Row],[date]]," ", Table1[[#This Row],[month]]," ",Table1[[#This Row],[year]])</f>
        <v>3 Dec 1979</v>
      </c>
      <c r="P2209">
        <f t="shared" si="71"/>
        <v>43</v>
      </c>
    </row>
    <row r="2210" spans="1:16" x14ac:dyDescent="0.3">
      <c r="A2210" s="9" t="s">
        <v>2237</v>
      </c>
      <c r="B2210" s="7">
        <v>1964</v>
      </c>
      <c r="C2210" s="7" t="s">
        <v>17</v>
      </c>
      <c r="D2210" s="7">
        <v>6</v>
      </c>
      <c r="E2210" s="7">
        <v>0</v>
      </c>
      <c r="F2210" s="21">
        <v>38869.25</v>
      </c>
      <c r="G2210" s="7" t="s">
        <v>10</v>
      </c>
      <c r="H2210" s="7" t="s">
        <v>10</v>
      </c>
      <c r="I2210" s="7" t="s">
        <v>41</v>
      </c>
      <c r="J2210">
        <f t="shared" si="70"/>
        <v>1983</v>
      </c>
      <c r="K2210" s="7"/>
      <c r="L2210" s="7"/>
      <c r="M2210" s="7"/>
      <c r="O2210" s="18" t="str">
        <f>_xlfn.CONCAT(Table1[[#This Row],[date]]," ", Table1[[#This Row],[month]]," ",Table1[[#This Row],[year]])</f>
        <v>6 Jun 1964</v>
      </c>
      <c r="P2210">
        <f t="shared" si="71"/>
        <v>59</v>
      </c>
    </row>
    <row r="2211" spans="1:16" x14ac:dyDescent="0.3">
      <c r="A2211" s="9" t="s">
        <v>2238</v>
      </c>
      <c r="B2211" s="7">
        <v>1967</v>
      </c>
      <c r="C2211" s="7" t="s">
        <v>9</v>
      </c>
      <c r="D2211" s="7">
        <v>30</v>
      </c>
      <c r="E2211" s="7">
        <v>0</v>
      </c>
      <c r="F2211" s="21">
        <v>38893.360000000001</v>
      </c>
      <c r="G2211" s="7" t="s">
        <v>15</v>
      </c>
      <c r="H2211" s="7" t="s">
        <v>10</v>
      </c>
      <c r="I2211" s="7" t="s">
        <v>41</v>
      </c>
      <c r="J2211">
        <f t="shared" si="70"/>
        <v>1983</v>
      </c>
      <c r="K2211" s="7"/>
      <c r="L2211" s="7"/>
      <c r="M2211" s="7"/>
      <c r="O2211" s="18" t="str">
        <f>_xlfn.CONCAT(Table1[[#This Row],[date]]," ", Table1[[#This Row],[month]]," ",Table1[[#This Row],[year]])</f>
        <v>30 Jul 1967</v>
      </c>
      <c r="P2211">
        <f t="shared" si="71"/>
        <v>55</v>
      </c>
    </row>
    <row r="2212" spans="1:16" x14ac:dyDescent="0.3">
      <c r="A2212" s="9" t="s">
        <v>2239</v>
      </c>
      <c r="B2212" s="7">
        <v>1987</v>
      </c>
      <c r="C2212" s="7" t="s">
        <v>17</v>
      </c>
      <c r="D2212" s="7">
        <v>16</v>
      </c>
      <c r="E2212" s="7">
        <v>3</v>
      </c>
      <c r="F2212" s="21">
        <v>38924.04</v>
      </c>
      <c r="G2212" s="7" t="s">
        <v>10</v>
      </c>
      <c r="H2212" s="7" t="s">
        <v>10</v>
      </c>
      <c r="I2212" s="7" t="s">
        <v>41</v>
      </c>
      <c r="J2212">
        <f t="shared" si="70"/>
        <v>1983</v>
      </c>
      <c r="K2212" s="7"/>
      <c r="L2212" s="7"/>
      <c r="M2212" s="7"/>
      <c r="O2212" s="18" t="str">
        <f>_xlfn.CONCAT(Table1[[#This Row],[date]]," ", Table1[[#This Row],[month]]," ",Table1[[#This Row],[year]])</f>
        <v>16 Jun 1987</v>
      </c>
      <c r="P2212">
        <f t="shared" si="71"/>
        <v>35</v>
      </c>
    </row>
    <row r="2213" spans="1:16" x14ac:dyDescent="0.3">
      <c r="A2213" s="9" t="s">
        <v>2240</v>
      </c>
      <c r="B2213" s="7">
        <v>1976</v>
      </c>
      <c r="C2213" s="7" t="s">
        <v>29</v>
      </c>
      <c r="D2213" s="7">
        <v>15</v>
      </c>
      <c r="E2213" s="7">
        <v>2</v>
      </c>
      <c r="F2213" s="21">
        <v>38932.559999999998</v>
      </c>
      <c r="G2213" s="7" t="s">
        <v>10</v>
      </c>
      <c r="H2213" s="7" t="s">
        <v>11</v>
      </c>
      <c r="I2213" s="7" t="s">
        <v>41</v>
      </c>
      <c r="J2213">
        <f t="shared" si="70"/>
        <v>1983</v>
      </c>
      <c r="K2213" s="7"/>
      <c r="L2213" s="7"/>
      <c r="M2213" s="7"/>
      <c r="O2213" s="18" t="str">
        <f>_xlfn.CONCAT(Table1[[#This Row],[date]]," ", Table1[[#This Row],[month]]," ",Table1[[#This Row],[year]])</f>
        <v>15 Dec 1976</v>
      </c>
      <c r="P2213">
        <f t="shared" si="71"/>
        <v>46</v>
      </c>
    </row>
    <row r="2214" spans="1:16" x14ac:dyDescent="0.3">
      <c r="A2214" s="9" t="s">
        <v>2241</v>
      </c>
      <c r="B2214" s="7">
        <v>1980</v>
      </c>
      <c r="C2214" s="7" t="s">
        <v>19</v>
      </c>
      <c r="D2214" s="7">
        <v>24</v>
      </c>
      <c r="E2214" s="7">
        <v>2</v>
      </c>
      <c r="F2214" s="21">
        <v>38947.43</v>
      </c>
      <c r="G2214" s="7" t="s">
        <v>10</v>
      </c>
      <c r="H2214" s="7" t="s">
        <v>11</v>
      </c>
      <c r="I2214" s="7" t="s">
        <v>41</v>
      </c>
      <c r="J2214">
        <f t="shared" si="70"/>
        <v>1983</v>
      </c>
      <c r="K2214" s="7"/>
      <c r="L2214" s="7"/>
      <c r="M2214" s="7"/>
      <c r="O2214" s="18" t="str">
        <f>_xlfn.CONCAT(Table1[[#This Row],[date]]," ", Table1[[#This Row],[month]]," ",Table1[[#This Row],[year]])</f>
        <v>24 Sep 1980</v>
      </c>
      <c r="P2214">
        <f t="shared" si="71"/>
        <v>42</v>
      </c>
    </row>
    <row r="2215" spans="1:16" x14ac:dyDescent="0.3">
      <c r="A2215" s="9" t="s">
        <v>2242</v>
      </c>
      <c r="B2215" s="7">
        <v>1978</v>
      </c>
      <c r="C2215" s="7" t="s">
        <v>36</v>
      </c>
      <c r="D2215" s="7">
        <v>12</v>
      </c>
      <c r="E2215" s="7">
        <v>2</v>
      </c>
      <c r="F2215" s="21">
        <v>38998.550000000003</v>
      </c>
      <c r="G2215" s="7" t="s">
        <v>15</v>
      </c>
      <c r="H2215" s="7" t="s">
        <v>15</v>
      </c>
      <c r="I2215" s="7" t="s">
        <v>41</v>
      </c>
      <c r="J2215">
        <f t="shared" si="70"/>
        <v>1983</v>
      </c>
      <c r="K2215" s="7"/>
      <c r="L2215" s="7"/>
      <c r="M2215" s="7"/>
      <c r="O2215" s="18" t="str">
        <f>_xlfn.CONCAT(Table1[[#This Row],[date]]," ", Table1[[#This Row],[month]]," ",Table1[[#This Row],[year]])</f>
        <v>12 Oct 1978</v>
      </c>
      <c r="P2215">
        <f t="shared" si="71"/>
        <v>44</v>
      </c>
    </row>
    <row r="2216" spans="1:16" x14ac:dyDescent="0.3">
      <c r="A2216" s="9" t="s">
        <v>2243</v>
      </c>
      <c r="B2216" s="7">
        <v>1985</v>
      </c>
      <c r="C2216" s="7" t="s">
        <v>19</v>
      </c>
      <c r="D2216" s="7">
        <v>20</v>
      </c>
      <c r="E2216" s="7">
        <v>1</v>
      </c>
      <c r="F2216" s="21">
        <v>39047.29</v>
      </c>
      <c r="G2216" s="7" t="s">
        <v>15</v>
      </c>
      <c r="H2216" s="7" t="s">
        <v>11</v>
      </c>
      <c r="I2216" s="7" t="s">
        <v>355</v>
      </c>
      <c r="J2216">
        <f t="shared" si="70"/>
        <v>1983</v>
      </c>
      <c r="K2216" s="7"/>
      <c r="L2216" s="7"/>
      <c r="M2216" s="7"/>
      <c r="O2216" s="18" t="str">
        <f>_xlfn.CONCAT(Table1[[#This Row],[date]]," ", Table1[[#This Row],[month]]," ",Table1[[#This Row],[year]])</f>
        <v>20 Sep 1985</v>
      </c>
      <c r="P2216">
        <f t="shared" si="71"/>
        <v>37</v>
      </c>
    </row>
    <row r="2217" spans="1:16" x14ac:dyDescent="0.3">
      <c r="A2217" s="9" t="s">
        <v>2244</v>
      </c>
      <c r="B2217" s="7">
        <v>1982</v>
      </c>
      <c r="C2217" s="7" t="s">
        <v>34</v>
      </c>
      <c r="D2217" s="7">
        <v>4</v>
      </c>
      <c r="E2217" s="7">
        <v>1</v>
      </c>
      <c r="F2217" s="21">
        <v>39125.33</v>
      </c>
      <c r="G2217" s="7" t="s">
        <v>15</v>
      </c>
      <c r="H2217" s="7" t="s">
        <v>15</v>
      </c>
      <c r="I2217" s="7" t="s">
        <v>167</v>
      </c>
      <c r="J2217">
        <f t="shared" si="70"/>
        <v>1983</v>
      </c>
      <c r="K2217" s="7"/>
      <c r="L2217" s="7"/>
      <c r="M2217" s="7"/>
      <c r="O2217" s="18" t="str">
        <f>_xlfn.CONCAT(Table1[[#This Row],[date]]," ", Table1[[#This Row],[month]]," ",Table1[[#This Row],[year]])</f>
        <v>4 Aug 1982</v>
      </c>
      <c r="P2217">
        <f t="shared" si="71"/>
        <v>40</v>
      </c>
    </row>
    <row r="2218" spans="1:16" x14ac:dyDescent="0.3">
      <c r="A2218" s="9" t="s">
        <v>2245</v>
      </c>
      <c r="B2218" s="7">
        <v>1962</v>
      </c>
      <c r="C2218" s="7" t="s">
        <v>9</v>
      </c>
      <c r="D2218" s="7">
        <v>7</v>
      </c>
      <c r="E2218" s="7">
        <v>0</v>
      </c>
      <c r="F2218" s="21">
        <v>39221.120000000003</v>
      </c>
      <c r="G2218" s="7" t="s">
        <v>10</v>
      </c>
      <c r="H2218" s="7" t="s">
        <v>15</v>
      </c>
      <c r="I2218" s="7" t="s">
        <v>41</v>
      </c>
      <c r="J2218">
        <f t="shared" si="70"/>
        <v>1983</v>
      </c>
      <c r="K2218" s="7"/>
      <c r="L2218" s="7"/>
      <c r="M2218" s="7"/>
      <c r="O2218" s="18" t="str">
        <f>_xlfn.CONCAT(Table1[[#This Row],[date]]," ", Table1[[#This Row],[month]]," ",Table1[[#This Row],[year]])</f>
        <v>7 Jul 1962</v>
      </c>
      <c r="P2218">
        <f t="shared" si="71"/>
        <v>60</v>
      </c>
    </row>
    <row r="2219" spans="1:16" x14ac:dyDescent="0.3">
      <c r="A2219" s="9" t="s">
        <v>2246</v>
      </c>
      <c r="B2219" s="7">
        <v>1992</v>
      </c>
      <c r="C2219" s="7" t="s">
        <v>14</v>
      </c>
      <c r="D2219" s="7">
        <v>30</v>
      </c>
      <c r="E2219" s="7">
        <v>2</v>
      </c>
      <c r="F2219" s="21">
        <v>39241.440000000002</v>
      </c>
      <c r="G2219" s="7" t="s">
        <v>15</v>
      </c>
      <c r="H2219" s="7" t="s">
        <v>11</v>
      </c>
      <c r="I2219" s="7" t="s">
        <v>41</v>
      </c>
      <c r="J2219">
        <f t="shared" si="70"/>
        <v>1983</v>
      </c>
      <c r="K2219" s="7"/>
      <c r="L2219" s="7"/>
      <c r="M2219" s="7"/>
      <c r="O2219" s="18" t="str">
        <f>_xlfn.CONCAT(Table1[[#This Row],[date]]," ", Table1[[#This Row],[month]]," ",Table1[[#This Row],[year]])</f>
        <v>30 Nov 1992</v>
      </c>
      <c r="P2219">
        <f t="shared" si="71"/>
        <v>30</v>
      </c>
    </row>
    <row r="2220" spans="1:16" x14ac:dyDescent="0.3">
      <c r="A2220" s="9" t="s">
        <v>2247</v>
      </c>
      <c r="B2220" s="7">
        <v>1982</v>
      </c>
      <c r="C2220" s="7" t="s">
        <v>34</v>
      </c>
      <c r="D2220" s="7">
        <v>16</v>
      </c>
      <c r="E2220" s="7">
        <v>3</v>
      </c>
      <c r="F2220" s="21">
        <v>39315.279999999999</v>
      </c>
      <c r="G2220" s="7" t="s">
        <v>10</v>
      </c>
      <c r="H2220" s="7" t="s">
        <v>11</v>
      </c>
      <c r="I2220" s="7" t="s">
        <v>41</v>
      </c>
      <c r="J2220">
        <f t="shared" si="70"/>
        <v>1983</v>
      </c>
      <c r="K2220" s="7"/>
      <c r="L2220" s="7"/>
      <c r="M2220" s="7"/>
      <c r="O2220" s="18" t="str">
        <f>_xlfn.CONCAT(Table1[[#This Row],[date]]," ", Table1[[#This Row],[month]]," ",Table1[[#This Row],[year]])</f>
        <v>16 Aug 1982</v>
      </c>
      <c r="P2220">
        <f t="shared" si="71"/>
        <v>40</v>
      </c>
    </row>
    <row r="2221" spans="1:16" x14ac:dyDescent="0.3">
      <c r="A2221" s="9" t="s">
        <v>2248</v>
      </c>
      <c r="B2221" s="7">
        <v>1978</v>
      </c>
      <c r="C2221" s="7" t="s">
        <v>34</v>
      </c>
      <c r="D2221" s="7">
        <v>5</v>
      </c>
      <c r="E2221" s="7">
        <v>2</v>
      </c>
      <c r="F2221" s="21">
        <v>39352.6</v>
      </c>
      <c r="G2221" s="7" t="s">
        <v>10</v>
      </c>
      <c r="H2221" s="7" t="s">
        <v>11</v>
      </c>
      <c r="I2221" s="7" t="s">
        <v>41</v>
      </c>
      <c r="J2221">
        <f t="shared" si="70"/>
        <v>1983</v>
      </c>
      <c r="K2221" s="7"/>
      <c r="L2221" s="7"/>
      <c r="M2221" s="7"/>
      <c r="O2221" s="18" t="str">
        <f>_xlfn.CONCAT(Table1[[#This Row],[date]]," ", Table1[[#This Row],[month]]," ",Table1[[#This Row],[year]])</f>
        <v>5 Aug 1978</v>
      </c>
      <c r="P2221">
        <f t="shared" si="71"/>
        <v>44</v>
      </c>
    </row>
    <row r="2222" spans="1:16" x14ac:dyDescent="0.3">
      <c r="A2222" s="9" t="s">
        <v>2249</v>
      </c>
      <c r="B2222" s="7">
        <v>1966</v>
      </c>
      <c r="C2222" s="7" t="s">
        <v>17</v>
      </c>
      <c r="D2222" s="7">
        <v>24</v>
      </c>
      <c r="E2222" s="7">
        <v>0</v>
      </c>
      <c r="F2222" s="21">
        <v>39396.86</v>
      </c>
      <c r="G2222" s="7" t="s">
        <v>10</v>
      </c>
      <c r="H2222" s="7" t="s">
        <v>10</v>
      </c>
      <c r="I2222" s="7" t="s">
        <v>41</v>
      </c>
      <c r="J2222">
        <f t="shared" si="70"/>
        <v>1983</v>
      </c>
      <c r="K2222" s="7"/>
      <c r="L2222" s="7"/>
      <c r="M2222" s="7"/>
      <c r="O2222" s="18" t="str">
        <f>_xlfn.CONCAT(Table1[[#This Row],[date]]," ", Table1[[#This Row],[month]]," ",Table1[[#This Row],[year]])</f>
        <v>24 Jun 1966</v>
      </c>
      <c r="P2222">
        <f t="shared" si="71"/>
        <v>56</v>
      </c>
    </row>
    <row r="2223" spans="1:16" x14ac:dyDescent="0.3">
      <c r="A2223" s="9" t="s">
        <v>2250</v>
      </c>
      <c r="B2223" s="7">
        <v>1978</v>
      </c>
      <c r="C2223" s="7" t="s">
        <v>9</v>
      </c>
      <c r="D2223" s="7">
        <v>12</v>
      </c>
      <c r="E2223" s="7">
        <v>1</v>
      </c>
      <c r="F2223" s="21">
        <v>39556.49</v>
      </c>
      <c r="G2223" s="7" t="s">
        <v>15</v>
      </c>
      <c r="H2223" s="7" t="s">
        <v>10</v>
      </c>
      <c r="I2223" s="7" t="s">
        <v>163</v>
      </c>
      <c r="J2223">
        <f t="shared" si="70"/>
        <v>1983</v>
      </c>
      <c r="K2223" s="7"/>
      <c r="L2223" s="7"/>
      <c r="M2223" s="7"/>
      <c r="O2223" s="18" t="str">
        <f>_xlfn.CONCAT(Table1[[#This Row],[date]]," ", Table1[[#This Row],[month]]," ",Table1[[#This Row],[year]])</f>
        <v>12 Jul 1978</v>
      </c>
      <c r="P2223">
        <f t="shared" si="71"/>
        <v>44</v>
      </c>
    </row>
    <row r="2224" spans="1:16" x14ac:dyDescent="0.3">
      <c r="A2224" s="9" t="s">
        <v>2251</v>
      </c>
      <c r="B2224" s="7">
        <v>1981</v>
      </c>
      <c r="C2224" s="7" t="s">
        <v>9</v>
      </c>
      <c r="D2224" s="7">
        <v>5</v>
      </c>
      <c r="E2224" s="7">
        <v>3</v>
      </c>
      <c r="F2224" s="21">
        <v>39597.410000000003</v>
      </c>
      <c r="G2224" s="7" t="s">
        <v>15</v>
      </c>
      <c r="H2224" s="7" t="s">
        <v>10</v>
      </c>
      <c r="I2224" s="7" t="s">
        <v>355</v>
      </c>
      <c r="J2224">
        <f t="shared" si="70"/>
        <v>1983</v>
      </c>
      <c r="K2224" s="7"/>
      <c r="L2224" s="7"/>
      <c r="M2224" s="7"/>
      <c r="O2224" s="18" t="str">
        <f>_xlfn.CONCAT(Table1[[#This Row],[date]]," ", Table1[[#This Row],[month]]," ",Table1[[#This Row],[year]])</f>
        <v>5 Jul 1981</v>
      </c>
      <c r="P2224">
        <f t="shared" si="71"/>
        <v>41</v>
      </c>
    </row>
    <row r="2225" spans="1:16" x14ac:dyDescent="0.3">
      <c r="A2225" s="9" t="s">
        <v>2252</v>
      </c>
      <c r="B2225" s="7">
        <v>1995</v>
      </c>
      <c r="C2225" s="7" t="s">
        <v>34</v>
      </c>
      <c r="D2225" s="7">
        <v>7</v>
      </c>
      <c r="E2225" s="7">
        <v>0</v>
      </c>
      <c r="F2225" s="21">
        <v>39611.760000000002</v>
      </c>
      <c r="G2225" s="7" t="s">
        <v>15</v>
      </c>
      <c r="H2225" s="7" t="s">
        <v>11</v>
      </c>
      <c r="I2225" s="7" t="s">
        <v>12</v>
      </c>
      <c r="J2225">
        <f t="shared" si="70"/>
        <v>1983</v>
      </c>
      <c r="K2225" s="7"/>
      <c r="L2225" s="7"/>
      <c r="M2225" s="7"/>
      <c r="O2225" s="18" t="str">
        <f>_xlfn.CONCAT(Table1[[#This Row],[date]]," ", Table1[[#This Row],[month]]," ",Table1[[#This Row],[year]])</f>
        <v>7 Aug 1995</v>
      </c>
      <c r="P2225">
        <f t="shared" si="71"/>
        <v>27</v>
      </c>
    </row>
    <row r="2226" spans="1:16" x14ac:dyDescent="0.3">
      <c r="A2226" s="9" t="s">
        <v>2253</v>
      </c>
      <c r="B2226" s="7">
        <v>1977</v>
      </c>
      <c r="C2226" s="7" t="s">
        <v>29</v>
      </c>
      <c r="D2226" s="7">
        <v>17</v>
      </c>
      <c r="E2226" s="7">
        <v>2</v>
      </c>
      <c r="F2226" s="21">
        <v>39670.44</v>
      </c>
      <c r="G2226" s="7" t="s">
        <v>10</v>
      </c>
      <c r="H2226" s="7" t="s">
        <v>15</v>
      </c>
      <c r="I2226" s="7" t="s">
        <v>22</v>
      </c>
      <c r="J2226">
        <f t="shared" si="70"/>
        <v>1983</v>
      </c>
      <c r="K2226" s="7"/>
      <c r="L2226" s="7"/>
      <c r="M2226" s="7"/>
      <c r="O2226" s="18" t="str">
        <f>_xlfn.CONCAT(Table1[[#This Row],[date]]," ", Table1[[#This Row],[month]]," ",Table1[[#This Row],[year]])</f>
        <v>17 Dec 1977</v>
      </c>
      <c r="P2226">
        <f t="shared" si="71"/>
        <v>45</v>
      </c>
    </row>
    <row r="2227" spans="1:16" x14ac:dyDescent="0.3">
      <c r="A2227" s="9" t="s">
        <v>2254</v>
      </c>
      <c r="B2227" s="7">
        <v>1968</v>
      </c>
      <c r="C2227" s="7" t="s">
        <v>19</v>
      </c>
      <c r="D2227" s="7">
        <v>29</v>
      </c>
      <c r="E2227" s="7">
        <v>0</v>
      </c>
      <c r="F2227" s="21">
        <v>39721.93</v>
      </c>
      <c r="G2227" s="7" t="s">
        <v>10</v>
      </c>
      <c r="H2227" s="7" t="s">
        <v>10</v>
      </c>
      <c r="I2227" s="7" t="s">
        <v>41</v>
      </c>
      <c r="J2227">
        <f t="shared" si="70"/>
        <v>1983</v>
      </c>
      <c r="K2227" s="7"/>
      <c r="L2227" s="7"/>
      <c r="M2227" s="7"/>
      <c r="O2227" s="18" t="str">
        <f>_xlfn.CONCAT(Table1[[#This Row],[date]]," ", Table1[[#This Row],[month]]," ",Table1[[#This Row],[year]])</f>
        <v>29 Sep 1968</v>
      </c>
      <c r="P2227">
        <f t="shared" si="71"/>
        <v>54</v>
      </c>
    </row>
    <row r="2228" spans="1:16" x14ac:dyDescent="0.3">
      <c r="A2228" s="9" t="s">
        <v>2255</v>
      </c>
      <c r="B2228" s="7">
        <v>2003</v>
      </c>
      <c r="C2228" s="7" t="s">
        <v>9</v>
      </c>
      <c r="D2228" s="7">
        <v>16</v>
      </c>
      <c r="E2228" s="7">
        <v>0</v>
      </c>
      <c r="F2228" s="21">
        <v>39722.75</v>
      </c>
      <c r="G2228" s="7" t="s">
        <v>15</v>
      </c>
      <c r="H2228" s="7" t="s">
        <v>15</v>
      </c>
      <c r="I2228" s="7" t="s">
        <v>12</v>
      </c>
      <c r="J2228">
        <f t="shared" si="70"/>
        <v>1983</v>
      </c>
      <c r="K2228" s="7"/>
      <c r="L2228" s="7"/>
      <c r="M2228" s="7"/>
      <c r="O2228" s="18" t="str">
        <f>_xlfn.CONCAT(Table1[[#This Row],[date]]," ", Table1[[#This Row],[month]]," ",Table1[[#This Row],[year]])</f>
        <v>16 Jul 2003</v>
      </c>
      <c r="P2228">
        <f t="shared" si="71"/>
        <v>19</v>
      </c>
    </row>
    <row r="2229" spans="1:16" x14ac:dyDescent="0.3">
      <c r="A2229" s="9" t="s">
        <v>2256</v>
      </c>
      <c r="B2229" s="7">
        <v>1977</v>
      </c>
      <c r="C2229" s="7" t="s">
        <v>34</v>
      </c>
      <c r="D2229" s="7">
        <v>12</v>
      </c>
      <c r="E2229" s="7">
        <v>1</v>
      </c>
      <c r="F2229" s="21">
        <v>39725.519999999997</v>
      </c>
      <c r="G2229" s="7" t="s">
        <v>10</v>
      </c>
      <c r="H2229" s="7" t="s">
        <v>15</v>
      </c>
      <c r="I2229" s="7" t="s">
        <v>22</v>
      </c>
      <c r="J2229">
        <f t="shared" si="70"/>
        <v>1983</v>
      </c>
      <c r="K2229" s="7"/>
      <c r="L2229" s="7"/>
      <c r="M2229" s="7"/>
      <c r="O2229" s="18" t="str">
        <f>_xlfn.CONCAT(Table1[[#This Row],[date]]," ", Table1[[#This Row],[month]]," ",Table1[[#This Row],[year]])</f>
        <v>12 Aug 1977</v>
      </c>
      <c r="P2229">
        <f t="shared" si="71"/>
        <v>45</v>
      </c>
    </row>
    <row r="2230" spans="1:16" x14ac:dyDescent="0.3">
      <c r="A2230" s="9" t="s">
        <v>2257</v>
      </c>
      <c r="B2230" s="7">
        <v>1973</v>
      </c>
      <c r="C2230" s="7" t="s">
        <v>29</v>
      </c>
      <c r="D2230" s="7">
        <v>17</v>
      </c>
      <c r="E2230" s="7">
        <v>0</v>
      </c>
      <c r="F2230" s="21">
        <v>39727.61</v>
      </c>
      <c r="G2230" s="7" t="s">
        <v>15</v>
      </c>
      <c r="H2230" s="7" t="s">
        <v>10</v>
      </c>
      <c r="I2230" s="7" t="s">
        <v>41</v>
      </c>
      <c r="J2230">
        <f t="shared" si="70"/>
        <v>1983</v>
      </c>
      <c r="K2230" s="7"/>
      <c r="L2230" s="7"/>
      <c r="M2230" s="7"/>
      <c r="O2230" s="18" t="str">
        <f>_xlfn.CONCAT(Table1[[#This Row],[date]]," ", Table1[[#This Row],[month]]," ",Table1[[#This Row],[year]])</f>
        <v>17 Dec 1973</v>
      </c>
      <c r="P2230">
        <f t="shared" si="71"/>
        <v>49</v>
      </c>
    </row>
    <row r="2231" spans="1:16" x14ac:dyDescent="0.3">
      <c r="A2231" s="9" t="s">
        <v>2258</v>
      </c>
      <c r="B2231" s="7">
        <v>1987</v>
      </c>
      <c r="C2231" s="7" t="s">
        <v>9</v>
      </c>
      <c r="D2231" s="7">
        <v>24</v>
      </c>
      <c r="E2231" s="7">
        <v>1</v>
      </c>
      <c r="F2231" s="21">
        <v>39774.28</v>
      </c>
      <c r="G2231" s="7" t="s">
        <v>15</v>
      </c>
      <c r="H2231" s="7" t="s">
        <v>15</v>
      </c>
      <c r="I2231" s="7" t="s">
        <v>275</v>
      </c>
      <c r="J2231">
        <f t="shared" si="70"/>
        <v>1983</v>
      </c>
      <c r="K2231" s="7"/>
      <c r="L2231" s="7"/>
      <c r="M2231" s="7"/>
      <c r="O2231" s="18" t="str">
        <f>_xlfn.CONCAT(Table1[[#This Row],[date]]," ", Table1[[#This Row],[month]]," ",Table1[[#This Row],[year]])</f>
        <v>24 Jul 1987</v>
      </c>
      <c r="P2231">
        <f t="shared" si="71"/>
        <v>35</v>
      </c>
    </row>
    <row r="2232" spans="1:16" x14ac:dyDescent="0.3">
      <c r="A2232" s="9" t="s">
        <v>2259</v>
      </c>
      <c r="B2232" s="7">
        <v>1985</v>
      </c>
      <c r="C2232" s="7" t="s">
        <v>9</v>
      </c>
      <c r="D2232" s="7">
        <v>17</v>
      </c>
      <c r="E2232" s="7">
        <v>2</v>
      </c>
      <c r="F2232" s="21">
        <v>39836.519999999997</v>
      </c>
      <c r="G2232" s="7" t="s">
        <v>10</v>
      </c>
      <c r="H2232" s="7" t="s">
        <v>15</v>
      </c>
      <c r="I2232" s="7" t="s">
        <v>41</v>
      </c>
      <c r="J2232">
        <f t="shared" si="70"/>
        <v>1983</v>
      </c>
      <c r="K2232" s="7"/>
      <c r="L2232" s="7"/>
      <c r="M2232" s="7"/>
      <c r="O2232" s="18" t="str">
        <f>_xlfn.CONCAT(Table1[[#This Row],[date]]," ", Table1[[#This Row],[month]]," ",Table1[[#This Row],[year]])</f>
        <v>17 Jul 1985</v>
      </c>
      <c r="P2232">
        <f t="shared" si="71"/>
        <v>37</v>
      </c>
    </row>
    <row r="2233" spans="1:16" x14ac:dyDescent="0.3">
      <c r="A2233" s="9" t="s">
        <v>2260</v>
      </c>
      <c r="B2233" s="7">
        <v>1983</v>
      </c>
      <c r="C2233" s="7" t="s">
        <v>17</v>
      </c>
      <c r="D2233" s="7">
        <v>1</v>
      </c>
      <c r="E2233" s="7">
        <v>3</v>
      </c>
      <c r="F2233" s="21">
        <v>39865.699999999997</v>
      </c>
      <c r="G2233" s="7" t="s">
        <v>10</v>
      </c>
      <c r="H2233" s="7" t="s">
        <v>10</v>
      </c>
      <c r="I2233" s="7" t="s">
        <v>41</v>
      </c>
      <c r="J2233">
        <f t="shared" si="70"/>
        <v>1983</v>
      </c>
      <c r="K2233" s="7"/>
      <c r="L2233" s="7"/>
      <c r="M2233" s="7"/>
      <c r="O2233" s="18" t="str">
        <f>_xlfn.CONCAT(Table1[[#This Row],[date]]," ", Table1[[#This Row],[month]]," ",Table1[[#This Row],[year]])</f>
        <v>1 Jun 1983</v>
      </c>
      <c r="P2233">
        <f t="shared" si="71"/>
        <v>40</v>
      </c>
    </row>
    <row r="2234" spans="1:16" x14ac:dyDescent="0.3">
      <c r="A2234" s="9" t="s">
        <v>2261</v>
      </c>
      <c r="B2234" s="7">
        <v>1985</v>
      </c>
      <c r="C2234" s="7" t="s">
        <v>34</v>
      </c>
      <c r="D2234" s="7">
        <v>22</v>
      </c>
      <c r="E2234" s="7">
        <v>1</v>
      </c>
      <c r="F2234" s="21">
        <v>39871.699999999997</v>
      </c>
      <c r="G2234" s="7" t="s">
        <v>15</v>
      </c>
      <c r="H2234" s="7" t="s">
        <v>10</v>
      </c>
      <c r="I2234" s="7" t="s">
        <v>12</v>
      </c>
      <c r="J2234">
        <f t="shared" si="70"/>
        <v>1983</v>
      </c>
      <c r="K2234" s="7"/>
      <c r="L2234" s="7"/>
      <c r="M2234" s="7"/>
      <c r="O2234" s="18" t="str">
        <f>_xlfn.CONCAT(Table1[[#This Row],[date]]," ", Table1[[#This Row],[month]]," ",Table1[[#This Row],[year]])</f>
        <v>22 Aug 1985</v>
      </c>
      <c r="P2234">
        <f t="shared" si="71"/>
        <v>37</v>
      </c>
    </row>
    <row r="2235" spans="1:16" x14ac:dyDescent="0.3">
      <c r="A2235" s="9" t="s">
        <v>2262</v>
      </c>
      <c r="B2235" s="7">
        <v>1975</v>
      </c>
      <c r="C2235" s="7" t="s">
        <v>29</v>
      </c>
      <c r="D2235" s="7">
        <v>2</v>
      </c>
      <c r="E2235" s="7">
        <v>1</v>
      </c>
      <c r="F2235" s="21">
        <v>39963.120000000003</v>
      </c>
      <c r="G2235" s="7" t="s">
        <v>10</v>
      </c>
      <c r="H2235" s="7" t="s">
        <v>10</v>
      </c>
      <c r="I2235" s="7" t="s">
        <v>41</v>
      </c>
      <c r="J2235">
        <f t="shared" si="70"/>
        <v>1983</v>
      </c>
      <c r="K2235" s="7"/>
      <c r="L2235" s="7"/>
      <c r="M2235" s="7"/>
      <c r="O2235" s="18" t="str">
        <f>_xlfn.CONCAT(Table1[[#This Row],[date]]," ", Table1[[#This Row],[month]]," ",Table1[[#This Row],[year]])</f>
        <v>2 Dec 1975</v>
      </c>
      <c r="P2235">
        <f t="shared" si="71"/>
        <v>47</v>
      </c>
    </row>
    <row r="2236" spans="1:16" x14ac:dyDescent="0.3">
      <c r="A2236" s="9" t="s">
        <v>2263</v>
      </c>
      <c r="B2236" s="7">
        <v>1987</v>
      </c>
      <c r="C2236" s="7" t="s">
        <v>34</v>
      </c>
      <c r="D2236" s="7">
        <v>8</v>
      </c>
      <c r="E2236" s="7">
        <v>3</v>
      </c>
      <c r="F2236" s="21">
        <v>39983.43</v>
      </c>
      <c r="G2236" s="7" t="s">
        <v>10</v>
      </c>
      <c r="H2236" s="7" t="s">
        <v>11</v>
      </c>
      <c r="I2236" s="7" t="s">
        <v>22</v>
      </c>
      <c r="J2236">
        <f t="shared" si="70"/>
        <v>1983</v>
      </c>
      <c r="K2236" s="7"/>
      <c r="L2236" s="7"/>
      <c r="M2236" s="7"/>
      <c r="O2236" s="18" t="str">
        <f>_xlfn.CONCAT(Table1[[#This Row],[date]]," ", Table1[[#This Row],[month]]," ",Table1[[#This Row],[year]])</f>
        <v>8 Aug 1987</v>
      </c>
      <c r="P2236">
        <f t="shared" si="71"/>
        <v>35</v>
      </c>
    </row>
    <row r="2237" spans="1:16" x14ac:dyDescent="0.3">
      <c r="A2237" s="9" t="s">
        <v>2264</v>
      </c>
      <c r="B2237" s="7">
        <v>1982</v>
      </c>
      <c r="C2237" s="7" t="s">
        <v>29</v>
      </c>
      <c r="D2237" s="7">
        <v>25</v>
      </c>
      <c r="E2237" s="7">
        <v>2</v>
      </c>
      <c r="F2237" s="21">
        <v>40003.33</v>
      </c>
      <c r="G2237" s="7" t="s">
        <v>15</v>
      </c>
      <c r="H2237" s="7" t="s">
        <v>15</v>
      </c>
      <c r="I2237" s="7" t="s">
        <v>22</v>
      </c>
      <c r="J2237">
        <f t="shared" si="70"/>
        <v>1983</v>
      </c>
      <c r="K2237" s="7"/>
      <c r="L2237" s="7"/>
      <c r="M2237" s="7"/>
      <c r="O2237" s="18" t="str">
        <f>_xlfn.CONCAT(Table1[[#This Row],[date]]," ", Table1[[#This Row],[month]]," ",Table1[[#This Row],[year]])</f>
        <v>25 Dec 1982</v>
      </c>
      <c r="P2237">
        <f t="shared" si="71"/>
        <v>40</v>
      </c>
    </row>
    <row r="2238" spans="1:16" x14ac:dyDescent="0.3">
      <c r="A2238" s="9" t="s">
        <v>2265</v>
      </c>
      <c r="B2238" s="7">
        <v>1978</v>
      </c>
      <c r="C2238" s="7" t="s">
        <v>29</v>
      </c>
      <c r="D2238" s="7">
        <v>20</v>
      </c>
      <c r="E2238" s="7">
        <v>2</v>
      </c>
      <c r="F2238" s="21">
        <v>40054.730000000003</v>
      </c>
      <c r="G2238" s="7" t="s">
        <v>15</v>
      </c>
      <c r="H2238" s="7" t="s">
        <v>11</v>
      </c>
      <c r="I2238" s="7" t="s">
        <v>41</v>
      </c>
      <c r="J2238">
        <f t="shared" si="70"/>
        <v>1983</v>
      </c>
      <c r="K2238" s="7"/>
      <c r="L2238" s="7"/>
      <c r="M2238" s="7"/>
      <c r="O2238" s="18" t="str">
        <f>_xlfn.CONCAT(Table1[[#This Row],[date]]," ", Table1[[#This Row],[month]]," ",Table1[[#This Row],[year]])</f>
        <v>20 Dec 1978</v>
      </c>
      <c r="P2238">
        <f t="shared" si="71"/>
        <v>44</v>
      </c>
    </row>
    <row r="2239" spans="1:16" x14ac:dyDescent="0.3">
      <c r="A2239" s="9" t="s">
        <v>2266</v>
      </c>
      <c r="B2239" s="7">
        <v>1966</v>
      </c>
      <c r="C2239" s="7" t="s">
        <v>34</v>
      </c>
      <c r="D2239" s="7">
        <v>12</v>
      </c>
      <c r="E2239" s="7">
        <v>0</v>
      </c>
      <c r="F2239" s="21">
        <v>40069.440000000002</v>
      </c>
      <c r="G2239" s="7" t="s">
        <v>15</v>
      </c>
      <c r="H2239" s="7" t="s">
        <v>11</v>
      </c>
      <c r="I2239" s="7" t="s">
        <v>41</v>
      </c>
      <c r="J2239">
        <f t="shared" si="70"/>
        <v>1983</v>
      </c>
      <c r="K2239" s="7"/>
      <c r="L2239" s="7"/>
      <c r="M2239" s="7"/>
      <c r="O2239" s="18" t="str">
        <f>_xlfn.CONCAT(Table1[[#This Row],[date]]," ", Table1[[#This Row],[month]]," ",Table1[[#This Row],[year]])</f>
        <v>12 Aug 1966</v>
      </c>
      <c r="P2239">
        <f t="shared" si="71"/>
        <v>56</v>
      </c>
    </row>
    <row r="2240" spans="1:16" x14ac:dyDescent="0.3">
      <c r="A2240" s="9" t="s">
        <v>2267</v>
      </c>
      <c r="B2240" s="7">
        <v>1983</v>
      </c>
      <c r="C2240" s="7" t="s">
        <v>36</v>
      </c>
      <c r="D2240" s="7">
        <v>14</v>
      </c>
      <c r="E2240" s="7">
        <v>2</v>
      </c>
      <c r="F2240" s="21">
        <v>40103.89</v>
      </c>
      <c r="G2240" s="7" t="s">
        <v>15</v>
      </c>
      <c r="H2240" s="7" t="s">
        <v>10</v>
      </c>
      <c r="I2240" s="7" t="s">
        <v>41</v>
      </c>
      <c r="J2240">
        <f t="shared" si="70"/>
        <v>1983</v>
      </c>
      <c r="K2240" s="7"/>
      <c r="L2240" s="7"/>
      <c r="M2240" s="7"/>
      <c r="O2240" s="18" t="str">
        <f>_xlfn.CONCAT(Table1[[#This Row],[date]]," ", Table1[[#This Row],[month]]," ",Table1[[#This Row],[year]])</f>
        <v>14 Oct 1983</v>
      </c>
      <c r="P2240">
        <f t="shared" si="71"/>
        <v>39</v>
      </c>
    </row>
    <row r="2241" spans="1:16" x14ac:dyDescent="0.3">
      <c r="A2241" s="9" t="s">
        <v>2268</v>
      </c>
      <c r="B2241" s="7">
        <v>1985</v>
      </c>
      <c r="C2241" s="7" t="s">
        <v>36</v>
      </c>
      <c r="D2241" s="7">
        <v>21</v>
      </c>
      <c r="E2241" s="7">
        <v>4</v>
      </c>
      <c r="F2241" s="21">
        <v>40182.25</v>
      </c>
      <c r="G2241" s="7" t="s">
        <v>15</v>
      </c>
      <c r="H2241" s="7" t="s">
        <v>10</v>
      </c>
      <c r="I2241" s="7" t="s">
        <v>41</v>
      </c>
      <c r="J2241">
        <f t="shared" si="70"/>
        <v>1983</v>
      </c>
      <c r="K2241" s="7"/>
      <c r="L2241" s="7"/>
      <c r="M2241" s="7"/>
      <c r="O2241" s="18" t="str">
        <f>_xlfn.CONCAT(Table1[[#This Row],[date]]," ", Table1[[#This Row],[month]]," ",Table1[[#This Row],[year]])</f>
        <v>21 Oct 1985</v>
      </c>
      <c r="P2241">
        <f t="shared" si="71"/>
        <v>37</v>
      </c>
    </row>
    <row r="2242" spans="1:16" x14ac:dyDescent="0.3">
      <c r="A2242" s="9" t="s">
        <v>2269</v>
      </c>
      <c r="B2242" s="7">
        <v>1979</v>
      </c>
      <c r="C2242" s="7" t="s">
        <v>34</v>
      </c>
      <c r="D2242" s="7">
        <v>18</v>
      </c>
      <c r="E2242" s="7">
        <v>2</v>
      </c>
      <c r="F2242" s="21">
        <v>40204.83</v>
      </c>
      <c r="G2242" s="7" t="s">
        <v>15</v>
      </c>
      <c r="H2242" s="7" t="s">
        <v>11</v>
      </c>
      <c r="I2242" s="7" t="s">
        <v>22</v>
      </c>
      <c r="J2242">
        <f t="shared" ref="J2242:J2305" si="72">ROUND(AVERAGE(B:B),0)</f>
        <v>1983</v>
      </c>
      <c r="K2242" s="7"/>
      <c r="L2242" s="7"/>
      <c r="M2242" s="7"/>
      <c r="O2242" s="18" t="str">
        <f>_xlfn.CONCAT(Table1[[#This Row],[date]]," ", Table1[[#This Row],[month]]," ",Table1[[#This Row],[year]])</f>
        <v>18 Aug 1979</v>
      </c>
      <c r="P2242">
        <f t="shared" si="71"/>
        <v>43</v>
      </c>
    </row>
    <row r="2243" spans="1:16" x14ac:dyDescent="0.3">
      <c r="A2243" s="9" t="s">
        <v>2270</v>
      </c>
      <c r="B2243" s="7">
        <v>1981</v>
      </c>
      <c r="C2243" s="7" t="s">
        <v>9</v>
      </c>
      <c r="D2243" s="7">
        <v>28</v>
      </c>
      <c r="E2243" s="7">
        <v>1</v>
      </c>
      <c r="F2243" s="21">
        <v>40208.559999999998</v>
      </c>
      <c r="G2243" s="7" t="s">
        <v>15</v>
      </c>
      <c r="H2243" s="7" t="s">
        <v>10</v>
      </c>
      <c r="I2243" s="7" t="s">
        <v>41</v>
      </c>
      <c r="J2243">
        <f t="shared" si="72"/>
        <v>1983</v>
      </c>
      <c r="K2243" s="7"/>
      <c r="L2243" s="7"/>
      <c r="M2243" s="7"/>
      <c r="O2243" s="18" t="str">
        <f>_xlfn.CONCAT(Table1[[#This Row],[date]]," ", Table1[[#This Row],[month]]," ",Table1[[#This Row],[year]])</f>
        <v>28 Jul 1981</v>
      </c>
      <c r="P2243">
        <f t="shared" ref="P2243:P2306" si="73">DATEDIF(O2243,"8-6-2023","y")</f>
        <v>41</v>
      </c>
    </row>
    <row r="2244" spans="1:16" x14ac:dyDescent="0.3">
      <c r="A2244" s="9" t="s">
        <v>2271</v>
      </c>
      <c r="B2244" s="7">
        <v>1981</v>
      </c>
      <c r="C2244" s="7" t="s">
        <v>36</v>
      </c>
      <c r="D2244" s="7">
        <v>4</v>
      </c>
      <c r="E2244" s="7">
        <v>1</v>
      </c>
      <c r="F2244" s="21">
        <v>40273.65</v>
      </c>
      <c r="G2244" s="7" t="s">
        <v>15</v>
      </c>
      <c r="H2244" s="7" t="s">
        <v>11</v>
      </c>
      <c r="I2244" s="7" t="s">
        <v>12</v>
      </c>
      <c r="J2244">
        <f t="shared" si="72"/>
        <v>1983</v>
      </c>
      <c r="K2244" s="7"/>
      <c r="L2244" s="7"/>
      <c r="M2244" s="7"/>
      <c r="O2244" s="18" t="str">
        <f>_xlfn.CONCAT(Table1[[#This Row],[date]]," ", Table1[[#This Row],[month]]," ",Table1[[#This Row],[year]])</f>
        <v>4 Oct 1981</v>
      </c>
      <c r="P2244">
        <f t="shared" si="73"/>
        <v>41</v>
      </c>
    </row>
    <row r="2245" spans="1:16" x14ac:dyDescent="0.3">
      <c r="A2245" s="9" t="s">
        <v>2272</v>
      </c>
      <c r="B2245" s="7">
        <v>1977</v>
      </c>
      <c r="C2245" s="7" t="s">
        <v>17</v>
      </c>
      <c r="D2245" s="7">
        <v>27</v>
      </c>
      <c r="E2245" s="7">
        <v>2</v>
      </c>
      <c r="F2245" s="21">
        <v>40284.379999999997</v>
      </c>
      <c r="G2245" s="7" t="s">
        <v>15</v>
      </c>
      <c r="H2245" s="7" t="s">
        <v>11</v>
      </c>
      <c r="I2245" s="7" t="s">
        <v>22</v>
      </c>
      <c r="J2245">
        <f t="shared" si="72"/>
        <v>1983</v>
      </c>
      <c r="K2245" s="7"/>
      <c r="L2245" s="7"/>
      <c r="M2245" s="7"/>
      <c r="O2245" s="18" t="str">
        <f>_xlfn.CONCAT(Table1[[#This Row],[date]]," ", Table1[[#This Row],[month]]," ",Table1[[#This Row],[year]])</f>
        <v>27 Jun 1977</v>
      </c>
      <c r="P2245">
        <f t="shared" si="73"/>
        <v>45</v>
      </c>
    </row>
    <row r="2246" spans="1:16" x14ac:dyDescent="0.3">
      <c r="A2246" s="9" t="s">
        <v>2273</v>
      </c>
      <c r="B2246" s="7">
        <v>1962</v>
      </c>
      <c r="C2246" s="7" t="s">
        <v>19</v>
      </c>
      <c r="D2246" s="7">
        <v>4</v>
      </c>
      <c r="E2246" s="7">
        <v>0</v>
      </c>
      <c r="F2246" s="21">
        <v>40309.93</v>
      </c>
      <c r="G2246" s="7" t="s">
        <v>15</v>
      </c>
      <c r="H2246" s="7" t="s">
        <v>11</v>
      </c>
      <c r="I2246" s="7" t="s">
        <v>41</v>
      </c>
      <c r="J2246">
        <f t="shared" si="72"/>
        <v>1983</v>
      </c>
      <c r="K2246" s="7"/>
      <c r="L2246" s="7"/>
      <c r="M2246" s="7"/>
      <c r="O2246" s="18" t="str">
        <f>_xlfn.CONCAT(Table1[[#This Row],[date]]," ", Table1[[#This Row],[month]]," ",Table1[[#This Row],[year]])</f>
        <v>4 Sep 1962</v>
      </c>
      <c r="P2246">
        <f t="shared" si="73"/>
        <v>60</v>
      </c>
    </row>
    <row r="2247" spans="1:16" x14ac:dyDescent="0.3">
      <c r="A2247" s="9" t="s">
        <v>2274</v>
      </c>
      <c r="B2247" s="7">
        <v>1966</v>
      </c>
      <c r="C2247" s="7" t="s">
        <v>34</v>
      </c>
      <c r="D2247" s="7">
        <v>12</v>
      </c>
      <c r="E2247" s="7">
        <v>0</v>
      </c>
      <c r="F2247" s="21">
        <v>40373.74</v>
      </c>
      <c r="G2247" s="7" t="s">
        <v>15</v>
      </c>
      <c r="H2247" s="7" t="s">
        <v>11</v>
      </c>
      <c r="I2247" s="7" t="s">
        <v>41</v>
      </c>
      <c r="J2247">
        <f t="shared" si="72"/>
        <v>1983</v>
      </c>
      <c r="K2247" s="7"/>
      <c r="L2247" s="7"/>
      <c r="M2247" s="7"/>
      <c r="O2247" s="18" t="str">
        <f>_xlfn.CONCAT(Table1[[#This Row],[date]]," ", Table1[[#This Row],[month]]," ",Table1[[#This Row],[year]])</f>
        <v>12 Aug 1966</v>
      </c>
      <c r="P2247">
        <f t="shared" si="73"/>
        <v>56</v>
      </c>
    </row>
    <row r="2248" spans="1:16" x14ac:dyDescent="0.3">
      <c r="A2248" s="9" t="s">
        <v>2275</v>
      </c>
      <c r="B2248" s="7">
        <v>1985</v>
      </c>
      <c r="C2248" s="7" t="s">
        <v>14</v>
      </c>
      <c r="D2248" s="7">
        <v>3</v>
      </c>
      <c r="E2248" s="7">
        <v>0</v>
      </c>
      <c r="F2248" s="21">
        <v>40419.019999999997</v>
      </c>
      <c r="G2248" s="7" t="s">
        <v>15</v>
      </c>
      <c r="H2248" s="7" t="s">
        <v>10</v>
      </c>
      <c r="I2248" s="7" t="s">
        <v>12</v>
      </c>
      <c r="J2248">
        <f t="shared" si="72"/>
        <v>1983</v>
      </c>
      <c r="K2248" s="7"/>
      <c r="L2248" s="7"/>
      <c r="M2248" s="7"/>
      <c r="O2248" s="18" t="str">
        <f>_xlfn.CONCAT(Table1[[#This Row],[date]]," ", Table1[[#This Row],[month]]," ",Table1[[#This Row],[year]])</f>
        <v>3 Nov 1985</v>
      </c>
      <c r="P2248">
        <f t="shared" si="73"/>
        <v>37</v>
      </c>
    </row>
    <row r="2249" spans="1:16" x14ac:dyDescent="0.3">
      <c r="A2249" s="9" t="s">
        <v>2276</v>
      </c>
      <c r="B2249" s="7">
        <v>1975</v>
      </c>
      <c r="C2249" s="7" t="s">
        <v>9</v>
      </c>
      <c r="D2249" s="7">
        <v>10</v>
      </c>
      <c r="E2249" s="7">
        <v>1</v>
      </c>
      <c r="F2249" s="21">
        <v>40590.550000000003</v>
      </c>
      <c r="G2249" s="7" t="s">
        <v>15</v>
      </c>
      <c r="H2249" s="7" t="s">
        <v>11</v>
      </c>
      <c r="I2249" s="7" t="s">
        <v>22</v>
      </c>
      <c r="J2249">
        <f t="shared" si="72"/>
        <v>1983</v>
      </c>
      <c r="K2249" s="7"/>
      <c r="L2249" s="7"/>
      <c r="M2249" s="7"/>
      <c r="O2249" s="18" t="str">
        <f>_xlfn.CONCAT(Table1[[#This Row],[date]]," ", Table1[[#This Row],[month]]," ",Table1[[#This Row],[year]])</f>
        <v>10 Jul 1975</v>
      </c>
      <c r="P2249">
        <f t="shared" si="73"/>
        <v>47</v>
      </c>
    </row>
    <row r="2250" spans="1:16" x14ac:dyDescent="0.3">
      <c r="A2250" s="9" t="s">
        <v>2277</v>
      </c>
      <c r="B2250" s="7">
        <v>1970</v>
      </c>
      <c r="C2250" s="7" t="s">
        <v>19</v>
      </c>
      <c r="D2250" s="7">
        <v>25</v>
      </c>
      <c r="E2250" s="7">
        <v>0</v>
      </c>
      <c r="F2250" s="21">
        <v>40692.910000000003</v>
      </c>
      <c r="G2250" s="7" t="s">
        <v>15</v>
      </c>
      <c r="H2250" s="7" t="s">
        <v>15</v>
      </c>
      <c r="I2250" s="7" t="s">
        <v>41</v>
      </c>
      <c r="J2250">
        <f t="shared" si="72"/>
        <v>1983</v>
      </c>
      <c r="K2250" s="7"/>
      <c r="L2250" s="7"/>
      <c r="M2250" s="7"/>
      <c r="O2250" s="18" t="str">
        <f>_xlfn.CONCAT(Table1[[#This Row],[date]]," ", Table1[[#This Row],[month]]," ",Table1[[#This Row],[year]])</f>
        <v>25 Sep 1970</v>
      </c>
      <c r="P2250">
        <f t="shared" si="73"/>
        <v>52</v>
      </c>
    </row>
    <row r="2251" spans="1:16" x14ac:dyDescent="0.3">
      <c r="A2251" s="9" t="s">
        <v>2278</v>
      </c>
      <c r="B2251" s="7">
        <v>1976</v>
      </c>
      <c r="C2251" s="7" t="s">
        <v>29</v>
      </c>
      <c r="D2251" s="7">
        <v>26</v>
      </c>
      <c r="E2251" s="7">
        <v>3</v>
      </c>
      <c r="F2251" s="21">
        <v>40720.550000000003</v>
      </c>
      <c r="G2251" s="7" t="s">
        <v>15</v>
      </c>
      <c r="H2251" s="7" t="s">
        <v>11</v>
      </c>
      <c r="I2251" s="7" t="s">
        <v>22</v>
      </c>
      <c r="J2251">
        <f t="shared" si="72"/>
        <v>1983</v>
      </c>
      <c r="K2251" s="7"/>
      <c r="L2251" s="7"/>
      <c r="M2251" s="7"/>
      <c r="O2251" s="18" t="str">
        <f>_xlfn.CONCAT(Table1[[#This Row],[date]]," ", Table1[[#This Row],[month]]," ",Table1[[#This Row],[year]])</f>
        <v>26 Dec 1976</v>
      </c>
      <c r="P2251">
        <f t="shared" si="73"/>
        <v>46</v>
      </c>
    </row>
    <row r="2252" spans="1:16" x14ac:dyDescent="0.3">
      <c r="A2252" s="9" t="s">
        <v>2279</v>
      </c>
      <c r="B2252" s="7">
        <v>1972</v>
      </c>
      <c r="C2252" s="7" t="s">
        <v>17</v>
      </c>
      <c r="D2252" s="7">
        <v>10</v>
      </c>
      <c r="E2252" s="7">
        <v>0</v>
      </c>
      <c r="F2252" s="21">
        <v>40817.85</v>
      </c>
      <c r="G2252" s="7" t="s">
        <v>15</v>
      </c>
      <c r="H2252" s="7" t="s">
        <v>11</v>
      </c>
      <c r="I2252" s="7" t="s">
        <v>41</v>
      </c>
      <c r="J2252">
        <f t="shared" si="72"/>
        <v>1983</v>
      </c>
      <c r="K2252" s="7"/>
      <c r="L2252" s="7"/>
      <c r="M2252" s="7"/>
      <c r="O2252" s="18" t="str">
        <f>_xlfn.CONCAT(Table1[[#This Row],[date]]," ", Table1[[#This Row],[month]]," ",Table1[[#This Row],[year]])</f>
        <v>10 Jun 1972</v>
      </c>
      <c r="P2252">
        <f t="shared" si="73"/>
        <v>50</v>
      </c>
    </row>
    <row r="2253" spans="1:16" x14ac:dyDescent="0.3">
      <c r="A2253" s="9" t="s">
        <v>2280</v>
      </c>
      <c r="B2253" s="7">
        <v>1999</v>
      </c>
      <c r="C2253" s="7" t="s">
        <v>9</v>
      </c>
      <c r="D2253" s="7">
        <v>2</v>
      </c>
      <c r="E2253" s="7">
        <v>1</v>
      </c>
      <c r="F2253" s="21">
        <v>40904.199999999997</v>
      </c>
      <c r="G2253" s="7" t="s">
        <v>15</v>
      </c>
      <c r="H2253" s="7" t="s">
        <v>15</v>
      </c>
      <c r="I2253" s="7" t="s">
        <v>246</v>
      </c>
      <c r="J2253">
        <f t="shared" si="72"/>
        <v>1983</v>
      </c>
      <c r="K2253" s="7"/>
      <c r="L2253" s="7"/>
      <c r="M2253" s="7"/>
      <c r="O2253" s="18" t="str">
        <f>_xlfn.CONCAT(Table1[[#This Row],[date]]," ", Table1[[#This Row],[month]]," ",Table1[[#This Row],[year]])</f>
        <v>2 Jul 1999</v>
      </c>
      <c r="P2253">
        <f t="shared" si="73"/>
        <v>23</v>
      </c>
    </row>
    <row r="2254" spans="1:16" x14ac:dyDescent="0.3">
      <c r="A2254" s="9" t="s">
        <v>2281</v>
      </c>
      <c r="B2254" s="7">
        <v>1992</v>
      </c>
      <c r="C2254" s="7" t="s">
        <v>34</v>
      </c>
      <c r="D2254" s="7">
        <v>4</v>
      </c>
      <c r="E2254" s="7">
        <v>3</v>
      </c>
      <c r="F2254" s="21">
        <v>40932.43</v>
      </c>
      <c r="G2254" s="7" t="s">
        <v>15</v>
      </c>
      <c r="H2254" s="7" t="s">
        <v>10</v>
      </c>
      <c r="I2254" s="7" t="s">
        <v>12</v>
      </c>
      <c r="J2254">
        <f t="shared" si="72"/>
        <v>1983</v>
      </c>
      <c r="K2254" s="7"/>
      <c r="L2254" s="7"/>
      <c r="M2254" s="7"/>
      <c r="O2254" s="18" t="str">
        <f>_xlfn.CONCAT(Table1[[#This Row],[date]]," ", Table1[[#This Row],[month]]," ",Table1[[#This Row],[year]])</f>
        <v>4 Aug 1992</v>
      </c>
      <c r="P2254">
        <f t="shared" si="73"/>
        <v>30</v>
      </c>
    </row>
    <row r="2255" spans="1:16" x14ac:dyDescent="0.3">
      <c r="A2255" s="9" t="s">
        <v>2282</v>
      </c>
      <c r="B2255" s="7">
        <v>1979</v>
      </c>
      <c r="C2255" s="7" t="s">
        <v>19</v>
      </c>
      <c r="D2255" s="7">
        <v>16</v>
      </c>
      <c r="E2255" s="7">
        <v>3</v>
      </c>
      <c r="F2255" s="21">
        <v>40941.29</v>
      </c>
      <c r="G2255" s="7" t="s">
        <v>15</v>
      </c>
      <c r="H2255" s="7" t="s">
        <v>10</v>
      </c>
      <c r="I2255" s="7" t="s">
        <v>12</v>
      </c>
      <c r="J2255">
        <f t="shared" si="72"/>
        <v>1983</v>
      </c>
      <c r="K2255" s="7"/>
      <c r="L2255" s="7"/>
      <c r="M2255" s="7"/>
      <c r="O2255" s="18" t="str">
        <f>_xlfn.CONCAT(Table1[[#This Row],[date]]," ", Table1[[#This Row],[month]]," ",Table1[[#This Row],[year]])</f>
        <v>16 Sep 1979</v>
      </c>
      <c r="P2255">
        <f t="shared" si="73"/>
        <v>43</v>
      </c>
    </row>
    <row r="2256" spans="1:16" x14ac:dyDescent="0.3">
      <c r="A2256" s="9" t="s">
        <v>2283</v>
      </c>
      <c r="B2256" s="7">
        <v>1983</v>
      </c>
      <c r="C2256" s="7" t="s">
        <v>19</v>
      </c>
      <c r="D2256" s="7">
        <v>8</v>
      </c>
      <c r="E2256" s="7">
        <v>3</v>
      </c>
      <c r="F2256" s="21">
        <v>40961.29</v>
      </c>
      <c r="G2256" s="7" t="s">
        <v>15</v>
      </c>
      <c r="H2256" s="7" t="s">
        <v>10</v>
      </c>
      <c r="I2256" s="7" t="s">
        <v>41</v>
      </c>
      <c r="J2256">
        <f t="shared" si="72"/>
        <v>1983</v>
      </c>
      <c r="K2256" s="7"/>
      <c r="L2256" s="7"/>
      <c r="M2256" s="7"/>
      <c r="O2256" s="18" t="str">
        <f>_xlfn.CONCAT(Table1[[#This Row],[date]]," ", Table1[[#This Row],[month]]," ",Table1[[#This Row],[year]])</f>
        <v>8 Sep 1983</v>
      </c>
      <c r="P2256">
        <f t="shared" si="73"/>
        <v>39</v>
      </c>
    </row>
    <row r="2257" spans="1:16" x14ac:dyDescent="0.3">
      <c r="A2257" s="9" t="s">
        <v>2284</v>
      </c>
      <c r="B2257" s="7">
        <v>1974</v>
      </c>
      <c r="C2257" s="7" t="s">
        <v>17</v>
      </c>
      <c r="D2257" s="7">
        <v>5</v>
      </c>
      <c r="E2257" s="7">
        <v>0</v>
      </c>
      <c r="F2257" s="21">
        <v>40974.160000000003</v>
      </c>
      <c r="G2257" s="7" t="s">
        <v>15</v>
      </c>
      <c r="H2257" s="7" t="s">
        <v>10</v>
      </c>
      <c r="I2257" s="7" t="s">
        <v>12</v>
      </c>
      <c r="J2257">
        <f t="shared" si="72"/>
        <v>1983</v>
      </c>
      <c r="K2257" s="7"/>
      <c r="L2257" s="7"/>
      <c r="M2257" s="7"/>
      <c r="O2257" s="18" t="str">
        <f>_xlfn.CONCAT(Table1[[#This Row],[date]]," ", Table1[[#This Row],[month]]," ",Table1[[#This Row],[year]])</f>
        <v>5 Jun 1974</v>
      </c>
      <c r="P2257">
        <f t="shared" si="73"/>
        <v>49</v>
      </c>
    </row>
    <row r="2258" spans="1:16" x14ac:dyDescent="0.3">
      <c r="A2258" s="9" t="s">
        <v>2285</v>
      </c>
      <c r="B2258" s="7">
        <v>1979</v>
      </c>
      <c r="C2258" s="7" t="s">
        <v>36</v>
      </c>
      <c r="D2258" s="7">
        <v>11</v>
      </c>
      <c r="E2258" s="7">
        <v>1</v>
      </c>
      <c r="F2258" s="21">
        <v>41034.22</v>
      </c>
      <c r="G2258" s="7" t="s">
        <v>15</v>
      </c>
      <c r="H2258" s="7" t="s">
        <v>11</v>
      </c>
      <c r="I2258" s="7" t="s">
        <v>355</v>
      </c>
      <c r="J2258">
        <f t="shared" si="72"/>
        <v>1983</v>
      </c>
      <c r="K2258" s="7"/>
      <c r="L2258" s="7"/>
      <c r="M2258" s="7"/>
      <c r="O2258" s="18" t="str">
        <f>_xlfn.CONCAT(Table1[[#This Row],[date]]," ", Table1[[#This Row],[month]]," ",Table1[[#This Row],[year]])</f>
        <v>11 Oct 1979</v>
      </c>
      <c r="P2258">
        <f t="shared" si="73"/>
        <v>43</v>
      </c>
    </row>
    <row r="2259" spans="1:16" x14ac:dyDescent="0.3">
      <c r="A2259" s="9" t="s">
        <v>2286</v>
      </c>
      <c r="B2259" s="7">
        <v>1972</v>
      </c>
      <c r="C2259" s="7" t="s">
        <v>34</v>
      </c>
      <c r="D2259" s="7">
        <v>12</v>
      </c>
      <c r="E2259" s="7">
        <v>0</v>
      </c>
      <c r="F2259" s="21">
        <v>41055.29</v>
      </c>
      <c r="G2259" s="7" t="s">
        <v>15</v>
      </c>
      <c r="H2259" s="7" t="s">
        <v>10</v>
      </c>
      <c r="I2259" s="7" t="s">
        <v>41</v>
      </c>
      <c r="J2259">
        <f t="shared" si="72"/>
        <v>1983</v>
      </c>
      <c r="K2259" s="7"/>
      <c r="L2259" s="7"/>
      <c r="M2259" s="7"/>
      <c r="O2259" s="18" t="str">
        <f>_xlfn.CONCAT(Table1[[#This Row],[date]]," ", Table1[[#This Row],[month]]," ",Table1[[#This Row],[year]])</f>
        <v>12 Aug 1972</v>
      </c>
      <c r="P2259">
        <f t="shared" si="73"/>
        <v>50</v>
      </c>
    </row>
    <row r="2260" spans="1:16" x14ac:dyDescent="0.3">
      <c r="A2260" s="9" t="s">
        <v>2287</v>
      </c>
      <c r="B2260" s="7">
        <v>1972</v>
      </c>
      <c r="C2260" s="7" t="s">
        <v>19</v>
      </c>
      <c r="D2260" s="7">
        <v>6</v>
      </c>
      <c r="E2260" s="7">
        <v>0</v>
      </c>
      <c r="F2260" s="21">
        <v>41097.160000000003</v>
      </c>
      <c r="G2260" s="7" t="s">
        <v>15</v>
      </c>
      <c r="H2260" s="7" t="s">
        <v>11</v>
      </c>
      <c r="I2260" s="7" t="s">
        <v>167</v>
      </c>
      <c r="J2260">
        <f t="shared" si="72"/>
        <v>1983</v>
      </c>
      <c r="K2260" s="7"/>
      <c r="L2260" s="7"/>
      <c r="M2260" s="7"/>
      <c r="O2260" s="18" t="str">
        <f>_xlfn.CONCAT(Table1[[#This Row],[date]]," ", Table1[[#This Row],[month]]," ",Table1[[#This Row],[year]])</f>
        <v>6 Sep 1972</v>
      </c>
      <c r="P2260">
        <f t="shared" si="73"/>
        <v>50</v>
      </c>
    </row>
    <row r="2261" spans="1:16" x14ac:dyDescent="0.3">
      <c r="A2261" s="9" t="s">
        <v>2288</v>
      </c>
      <c r="B2261" s="7">
        <v>1969</v>
      </c>
      <c r="C2261" s="7" t="s">
        <v>34</v>
      </c>
      <c r="D2261" s="7">
        <v>8</v>
      </c>
      <c r="E2261" s="7">
        <v>0</v>
      </c>
      <c r="F2261" s="21">
        <v>41191.57</v>
      </c>
      <c r="G2261" s="7" t="s">
        <v>15</v>
      </c>
      <c r="H2261" s="7" t="s">
        <v>10</v>
      </c>
      <c r="I2261" s="7" t="s">
        <v>41</v>
      </c>
      <c r="J2261">
        <f t="shared" si="72"/>
        <v>1983</v>
      </c>
      <c r="K2261" s="7"/>
      <c r="L2261" s="7"/>
      <c r="M2261" s="7"/>
      <c r="O2261" s="18" t="str">
        <f>_xlfn.CONCAT(Table1[[#This Row],[date]]," ", Table1[[#This Row],[month]]," ",Table1[[#This Row],[year]])</f>
        <v>8 Aug 1969</v>
      </c>
      <c r="P2261">
        <f t="shared" si="73"/>
        <v>53</v>
      </c>
    </row>
    <row r="2262" spans="1:16" x14ac:dyDescent="0.3">
      <c r="A2262" s="9" t="s">
        <v>2289</v>
      </c>
      <c r="B2262" s="7">
        <v>1964</v>
      </c>
      <c r="C2262" s="7" t="s">
        <v>17</v>
      </c>
      <c r="D2262" s="7">
        <v>6</v>
      </c>
      <c r="E2262" s="7">
        <v>0</v>
      </c>
      <c r="F2262" s="21">
        <v>41250.39</v>
      </c>
      <c r="G2262" s="7" t="s">
        <v>15</v>
      </c>
      <c r="H2262" s="7" t="s">
        <v>11</v>
      </c>
      <c r="I2262" s="7" t="s">
        <v>41</v>
      </c>
      <c r="J2262">
        <f t="shared" si="72"/>
        <v>1983</v>
      </c>
      <c r="K2262" s="7"/>
      <c r="L2262" s="7"/>
      <c r="M2262" s="7"/>
      <c r="O2262" s="18" t="str">
        <f>_xlfn.CONCAT(Table1[[#This Row],[date]]," ", Table1[[#This Row],[month]]," ",Table1[[#This Row],[year]])</f>
        <v>6 Jun 1964</v>
      </c>
      <c r="P2262">
        <f t="shared" si="73"/>
        <v>59</v>
      </c>
    </row>
    <row r="2263" spans="1:16" x14ac:dyDescent="0.3">
      <c r="A2263" s="9" t="s">
        <v>2290</v>
      </c>
      <c r="B2263" s="7">
        <v>1977</v>
      </c>
      <c r="C2263" s="7" t="s">
        <v>34</v>
      </c>
      <c r="D2263" s="7">
        <v>27</v>
      </c>
      <c r="E2263" s="7">
        <v>2</v>
      </c>
      <c r="F2263" s="21">
        <v>41271.5</v>
      </c>
      <c r="G2263" s="7" t="s">
        <v>15</v>
      </c>
      <c r="H2263" s="7" t="s">
        <v>10</v>
      </c>
      <c r="I2263" s="7" t="s">
        <v>41</v>
      </c>
      <c r="J2263">
        <f t="shared" si="72"/>
        <v>1983</v>
      </c>
      <c r="K2263" s="7"/>
      <c r="L2263" s="7"/>
      <c r="M2263" s="7"/>
      <c r="O2263" s="18" t="str">
        <f>_xlfn.CONCAT(Table1[[#This Row],[date]]," ", Table1[[#This Row],[month]]," ",Table1[[#This Row],[year]])</f>
        <v>27 Aug 1977</v>
      </c>
      <c r="P2263">
        <f t="shared" si="73"/>
        <v>45</v>
      </c>
    </row>
    <row r="2264" spans="1:16" x14ac:dyDescent="0.3">
      <c r="A2264" s="9" t="s">
        <v>2291</v>
      </c>
      <c r="B2264" s="7">
        <v>1964</v>
      </c>
      <c r="C2264" s="7" t="s">
        <v>36</v>
      </c>
      <c r="D2264" s="7">
        <v>7</v>
      </c>
      <c r="E2264" s="7">
        <v>0</v>
      </c>
      <c r="F2264" s="21">
        <v>41331.79</v>
      </c>
      <c r="G2264" s="7" t="s">
        <v>15</v>
      </c>
      <c r="H2264" s="7" t="s">
        <v>10</v>
      </c>
      <c r="I2264" s="7" t="s">
        <v>41</v>
      </c>
      <c r="J2264">
        <f t="shared" si="72"/>
        <v>1983</v>
      </c>
      <c r="K2264" s="7"/>
      <c r="L2264" s="7"/>
      <c r="M2264" s="7"/>
      <c r="O2264" s="18" t="str">
        <f>_xlfn.CONCAT(Table1[[#This Row],[date]]," ", Table1[[#This Row],[month]]," ",Table1[[#This Row],[year]])</f>
        <v>7 Oct 1964</v>
      </c>
      <c r="P2264">
        <f t="shared" si="73"/>
        <v>58</v>
      </c>
    </row>
    <row r="2265" spans="1:16" x14ac:dyDescent="0.3">
      <c r="A2265" s="9" t="s">
        <v>2292</v>
      </c>
      <c r="B2265" s="7">
        <v>1971</v>
      </c>
      <c r="C2265" s="7" t="s">
        <v>36</v>
      </c>
      <c r="D2265" s="7">
        <v>16</v>
      </c>
      <c r="E2265" s="7">
        <v>0</v>
      </c>
      <c r="F2265" s="21">
        <v>41351.879999999997</v>
      </c>
      <c r="G2265" s="7" t="s">
        <v>15</v>
      </c>
      <c r="H2265" s="7" t="s">
        <v>10</v>
      </c>
      <c r="I2265" s="7" t="s">
        <v>41</v>
      </c>
      <c r="J2265">
        <f t="shared" si="72"/>
        <v>1983</v>
      </c>
      <c r="K2265" s="7"/>
      <c r="L2265" s="7"/>
      <c r="M2265" s="7"/>
      <c r="O2265" s="18" t="str">
        <f>_xlfn.CONCAT(Table1[[#This Row],[date]]," ", Table1[[#This Row],[month]]," ",Table1[[#This Row],[year]])</f>
        <v>16 Oct 1971</v>
      </c>
      <c r="P2265">
        <f t="shared" si="73"/>
        <v>51</v>
      </c>
    </row>
    <row r="2266" spans="1:16" x14ac:dyDescent="0.3">
      <c r="A2266" s="9" t="s">
        <v>2293</v>
      </c>
      <c r="B2266" s="7">
        <v>1967</v>
      </c>
      <c r="C2266" s="7" t="s">
        <v>29</v>
      </c>
      <c r="D2266" s="7">
        <v>22</v>
      </c>
      <c r="E2266" s="7">
        <v>0</v>
      </c>
      <c r="F2266" s="21">
        <v>41505.15</v>
      </c>
      <c r="G2266" s="7" t="s">
        <v>15</v>
      </c>
      <c r="H2266" s="7" t="s">
        <v>10</v>
      </c>
      <c r="I2266" s="7" t="s">
        <v>41</v>
      </c>
      <c r="J2266">
        <f t="shared" si="72"/>
        <v>1983</v>
      </c>
      <c r="K2266" s="7"/>
      <c r="L2266" s="7"/>
      <c r="M2266" s="7"/>
      <c r="O2266" s="18" t="str">
        <f>_xlfn.CONCAT(Table1[[#This Row],[date]]," ", Table1[[#This Row],[month]]," ",Table1[[#This Row],[year]])</f>
        <v>22 Dec 1967</v>
      </c>
      <c r="P2266">
        <f t="shared" si="73"/>
        <v>55</v>
      </c>
    </row>
    <row r="2267" spans="1:16" x14ac:dyDescent="0.3">
      <c r="A2267" s="9" t="s">
        <v>2294</v>
      </c>
      <c r="B2267" s="7">
        <v>1974</v>
      </c>
      <c r="C2267" s="7" t="s">
        <v>14</v>
      </c>
      <c r="D2267" s="7">
        <v>24</v>
      </c>
      <c r="E2267" s="7">
        <v>0</v>
      </c>
      <c r="F2267" s="21">
        <v>41636.199999999997</v>
      </c>
      <c r="G2267" s="7" t="s">
        <v>15</v>
      </c>
      <c r="H2267" s="7" t="s">
        <v>15</v>
      </c>
      <c r="I2267" s="7" t="s">
        <v>41</v>
      </c>
      <c r="J2267">
        <f t="shared" si="72"/>
        <v>1983</v>
      </c>
      <c r="K2267" s="7"/>
      <c r="L2267" s="7"/>
      <c r="M2267" s="7"/>
      <c r="O2267" s="18" t="str">
        <f>_xlfn.CONCAT(Table1[[#This Row],[date]]," ", Table1[[#This Row],[month]]," ",Table1[[#This Row],[year]])</f>
        <v>24 Nov 1974</v>
      </c>
      <c r="P2267">
        <f t="shared" si="73"/>
        <v>48</v>
      </c>
    </row>
    <row r="2268" spans="1:16" x14ac:dyDescent="0.3">
      <c r="A2268" s="9" t="s">
        <v>2295</v>
      </c>
      <c r="B2268" s="7">
        <v>1976</v>
      </c>
      <c r="C2268" s="7" t="s">
        <v>36</v>
      </c>
      <c r="D2268" s="7">
        <v>29</v>
      </c>
      <c r="E2268" s="7">
        <v>1</v>
      </c>
      <c r="F2268" s="21">
        <v>41661.599999999999</v>
      </c>
      <c r="G2268" s="7" t="s">
        <v>15</v>
      </c>
      <c r="H2268" s="7" t="s">
        <v>11</v>
      </c>
      <c r="I2268" s="7" t="s">
        <v>41</v>
      </c>
      <c r="J2268">
        <f t="shared" si="72"/>
        <v>1983</v>
      </c>
      <c r="K2268" s="7"/>
      <c r="L2268" s="7"/>
      <c r="M2268" s="7"/>
      <c r="O2268" s="18" t="str">
        <f>_xlfn.CONCAT(Table1[[#This Row],[date]]," ", Table1[[#This Row],[month]]," ",Table1[[#This Row],[year]])</f>
        <v>29 Oct 1976</v>
      </c>
      <c r="P2268">
        <f t="shared" si="73"/>
        <v>46</v>
      </c>
    </row>
    <row r="2269" spans="1:16" x14ac:dyDescent="0.3">
      <c r="A2269" s="9" t="s">
        <v>2296</v>
      </c>
      <c r="B2269" s="7">
        <v>1975</v>
      </c>
      <c r="C2269" s="7" t="s">
        <v>14</v>
      </c>
      <c r="D2269" s="7">
        <v>14</v>
      </c>
      <c r="E2269" s="7">
        <v>0</v>
      </c>
      <c r="F2269" s="21">
        <v>41676.080000000002</v>
      </c>
      <c r="G2269" s="7" t="s">
        <v>15</v>
      </c>
      <c r="H2269" s="7" t="s">
        <v>10</v>
      </c>
      <c r="I2269" s="7" t="s">
        <v>12</v>
      </c>
      <c r="J2269">
        <f t="shared" si="72"/>
        <v>1983</v>
      </c>
      <c r="K2269" s="7"/>
      <c r="L2269" s="7"/>
      <c r="M2269" s="7"/>
      <c r="O2269" s="18" t="str">
        <f>_xlfn.CONCAT(Table1[[#This Row],[date]]," ", Table1[[#This Row],[month]]," ",Table1[[#This Row],[year]])</f>
        <v>14 Nov 1975</v>
      </c>
      <c r="P2269">
        <f t="shared" si="73"/>
        <v>47</v>
      </c>
    </row>
    <row r="2270" spans="1:16" x14ac:dyDescent="0.3">
      <c r="A2270" s="9" t="s">
        <v>2297</v>
      </c>
      <c r="B2270" s="7">
        <v>1975</v>
      </c>
      <c r="C2270" s="7" t="s">
        <v>19</v>
      </c>
      <c r="D2270" s="7">
        <v>29</v>
      </c>
      <c r="E2270" s="7">
        <v>1</v>
      </c>
      <c r="F2270" s="21">
        <v>41681.86</v>
      </c>
      <c r="G2270" s="7" t="s">
        <v>15</v>
      </c>
      <c r="H2270" s="7" t="s">
        <v>15</v>
      </c>
      <c r="I2270" s="7" t="s">
        <v>41</v>
      </c>
      <c r="J2270">
        <f t="shared" si="72"/>
        <v>1983</v>
      </c>
      <c r="K2270" s="7"/>
      <c r="L2270" s="7"/>
      <c r="M2270" s="7"/>
      <c r="O2270" s="18" t="str">
        <f>_xlfn.CONCAT(Table1[[#This Row],[date]]," ", Table1[[#This Row],[month]]," ",Table1[[#This Row],[year]])</f>
        <v>29 Sep 1975</v>
      </c>
      <c r="P2270">
        <f t="shared" si="73"/>
        <v>47</v>
      </c>
    </row>
    <row r="2271" spans="1:16" x14ac:dyDescent="0.3">
      <c r="A2271" s="9" t="s">
        <v>2298</v>
      </c>
      <c r="B2271" s="7">
        <v>1962</v>
      </c>
      <c r="C2271" s="7" t="s">
        <v>19</v>
      </c>
      <c r="D2271" s="7">
        <v>22</v>
      </c>
      <c r="E2271" s="7">
        <v>0</v>
      </c>
      <c r="F2271" s="21">
        <v>41794.629999999997</v>
      </c>
      <c r="G2271" s="7" t="s">
        <v>15</v>
      </c>
      <c r="H2271" s="7" t="s">
        <v>11</v>
      </c>
      <c r="I2271" s="7" t="s">
        <v>41</v>
      </c>
      <c r="J2271">
        <f t="shared" si="72"/>
        <v>1983</v>
      </c>
      <c r="K2271" s="7"/>
      <c r="L2271" s="7"/>
      <c r="M2271" s="7"/>
      <c r="O2271" s="18" t="str">
        <f>_xlfn.CONCAT(Table1[[#This Row],[date]]," ", Table1[[#This Row],[month]]," ",Table1[[#This Row],[year]])</f>
        <v>22 Sep 1962</v>
      </c>
      <c r="P2271">
        <f t="shared" si="73"/>
        <v>60</v>
      </c>
    </row>
    <row r="2272" spans="1:16" x14ac:dyDescent="0.3">
      <c r="A2272" s="9" t="s">
        <v>2299</v>
      </c>
      <c r="B2272" s="7">
        <v>1966</v>
      </c>
      <c r="C2272" s="7" t="s">
        <v>19</v>
      </c>
      <c r="D2272" s="7">
        <v>21</v>
      </c>
      <c r="E2272" s="7">
        <v>0</v>
      </c>
      <c r="F2272" s="21">
        <v>41886.54</v>
      </c>
      <c r="G2272" s="7" t="s">
        <v>15</v>
      </c>
      <c r="H2272" s="7" t="s">
        <v>11</v>
      </c>
      <c r="I2272" s="7" t="s">
        <v>41</v>
      </c>
      <c r="J2272">
        <f t="shared" si="72"/>
        <v>1983</v>
      </c>
      <c r="K2272" s="7"/>
      <c r="L2272" s="7"/>
      <c r="M2272" s="7"/>
      <c r="O2272" s="18" t="str">
        <f>_xlfn.CONCAT(Table1[[#This Row],[date]]," ", Table1[[#This Row],[month]]," ",Table1[[#This Row],[year]])</f>
        <v>21 Sep 1966</v>
      </c>
      <c r="P2272">
        <f t="shared" si="73"/>
        <v>56</v>
      </c>
    </row>
    <row r="2273" spans="1:16" x14ac:dyDescent="0.3">
      <c r="A2273" s="9" t="s">
        <v>2300</v>
      </c>
      <c r="B2273" s="7">
        <v>1972</v>
      </c>
      <c r="C2273" s="7" t="s">
        <v>17</v>
      </c>
      <c r="D2273" s="7">
        <v>8</v>
      </c>
      <c r="E2273" s="7">
        <v>1</v>
      </c>
      <c r="F2273" s="21">
        <v>41919.1</v>
      </c>
      <c r="G2273" s="7" t="s">
        <v>15</v>
      </c>
      <c r="H2273" s="7" t="s">
        <v>15</v>
      </c>
      <c r="I2273" s="7" t="s">
        <v>167</v>
      </c>
      <c r="J2273">
        <f t="shared" si="72"/>
        <v>1983</v>
      </c>
      <c r="K2273" s="7"/>
      <c r="L2273" s="7"/>
      <c r="M2273" s="7"/>
      <c r="O2273" s="18" t="str">
        <f>_xlfn.CONCAT(Table1[[#This Row],[date]]," ", Table1[[#This Row],[month]]," ",Table1[[#This Row],[year]])</f>
        <v>8 Jun 1972</v>
      </c>
      <c r="P2273">
        <f t="shared" si="73"/>
        <v>51</v>
      </c>
    </row>
    <row r="2274" spans="1:16" x14ac:dyDescent="0.3">
      <c r="A2274" s="9" t="s">
        <v>2301</v>
      </c>
      <c r="B2274" s="7">
        <v>1984</v>
      </c>
      <c r="C2274" s="7" t="s">
        <v>14</v>
      </c>
      <c r="D2274" s="7">
        <v>10</v>
      </c>
      <c r="E2274" s="7">
        <v>3</v>
      </c>
      <c r="F2274" s="21">
        <v>41949.24</v>
      </c>
      <c r="G2274" s="7" t="s">
        <v>15</v>
      </c>
      <c r="H2274" s="7" t="s">
        <v>15</v>
      </c>
      <c r="I2274" s="7" t="s">
        <v>12</v>
      </c>
      <c r="J2274">
        <f t="shared" si="72"/>
        <v>1983</v>
      </c>
      <c r="K2274" s="7"/>
      <c r="L2274" s="7"/>
      <c r="M2274" s="7"/>
      <c r="O2274" s="18" t="str">
        <f>_xlfn.CONCAT(Table1[[#This Row],[date]]," ", Table1[[#This Row],[month]]," ",Table1[[#This Row],[year]])</f>
        <v>10 Nov 1984</v>
      </c>
      <c r="P2274">
        <f t="shared" si="73"/>
        <v>38</v>
      </c>
    </row>
    <row r="2275" spans="1:16" x14ac:dyDescent="0.3">
      <c r="A2275" s="9" t="s">
        <v>2302</v>
      </c>
      <c r="B2275" s="7">
        <v>1968</v>
      </c>
      <c r="C2275" s="7" t="s">
        <v>29</v>
      </c>
      <c r="D2275" s="7">
        <v>19</v>
      </c>
      <c r="E2275" s="7">
        <v>1</v>
      </c>
      <c r="F2275" s="21">
        <v>41999.519999999997</v>
      </c>
      <c r="G2275" s="7" t="s">
        <v>15</v>
      </c>
      <c r="H2275" s="7" t="s">
        <v>11</v>
      </c>
      <c r="I2275" s="7" t="s">
        <v>12</v>
      </c>
      <c r="J2275">
        <f t="shared" si="72"/>
        <v>1983</v>
      </c>
      <c r="K2275" s="7"/>
      <c r="L2275" s="7"/>
      <c r="M2275" s="7"/>
      <c r="O2275" s="18" t="str">
        <f>_xlfn.CONCAT(Table1[[#This Row],[date]]," ", Table1[[#This Row],[month]]," ",Table1[[#This Row],[year]])</f>
        <v>19 Dec 1968</v>
      </c>
      <c r="P2275">
        <f t="shared" si="73"/>
        <v>54</v>
      </c>
    </row>
    <row r="2276" spans="1:16" x14ac:dyDescent="0.3">
      <c r="A2276" s="9" t="s">
        <v>2303</v>
      </c>
      <c r="B2276" s="7">
        <v>1976</v>
      </c>
      <c r="C2276" s="7" t="s">
        <v>14</v>
      </c>
      <c r="D2276" s="7">
        <v>28</v>
      </c>
      <c r="E2276" s="7">
        <v>0</v>
      </c>
      <c r="F2276" s="21">
        <v>42111.66</v>
      </c>
      <c r="G2276" s="7" t="s">
        <v>15</v>
      </c>
      <c r="H2276" s="7" t="s">
        <v>15</v>
      </c>
      <c r="I2276" s="7" t="s">
        <v>246</v>
      </c>
      <c r="J2276">
        <f t="shared" si="72"/>
        <v>1983</v>
      </c>
      <c r="K2276" s="7"/>
      <c r="L2276" s="7"/>
      <c r="M2276" s="7"/>
      <c r="O2276" s="18" t="str">
        <f>_xlfn.CONCAT(Table1[[#This Row],[date]]," ", Table1[[#This Row],[month]]," ",Table1[[#This Row],[year]])</f>
        <v>28 Nov 1976</v>
      </c>
      <c r="P2276">
        <f t="shared" si="73"/>
        <v>46</v>
      </c>
    </row>
    <row r="2277" spans="1:16" x14ac:dyDescent="0.3">
      <c r="A2277" s="9" t="s">
        <v>2304</v>
      </c>
      <c r="B2277" s="7">
        <v>1997</v>
      </c>
      <c r="C2277" s="7" t="s">
        <v>29</v>
      </c>
      <c r="D2277" s="7">
        <v>9</v>
      </c>
      <c r="E2277" s="7">
        <v>2</v>
      </c>
      <c r="F2277" s="21">
        <v>42112.24</v>
      </c>
      <c r="G2277" s="7" t="s">
        <v>15</v>
      </c>
      <c r="H2277" s="7" t="s">
        <v>11</v>
      </c>
      <c r="I2277" s="7" t="s">
        <v>12</v>
      </c>
      <c r="J2277">
        <f t="shared" si="72"/>
        <v>1983</v>
      </c>
      <c r="K2277" s="7"/>
      <c r="L2277" s="7"/>
      <c r="M2277" s="7"/>
      <c r="O2277" s="18" t="str">
        <f>_xlfn.CONCAT(Table1[[#This Row],[date]]," ", Table1[[#This Row],[month]]," ",Table1[[#This Row],[year]])</f>
        <v>9 Dec 1997</v>
      </c>
      <c r="P2277">
        <f t="shared" si="73"/>
        <v>25</v>
      </c>
    </row>
    <row r="2278" spans="1:16" x14ac:dyDescent="0.3">
      <c r="A2278" s="9" t="s">
        <v>2305</v>
      </c>
      <c r="B2278" s="7">
        <v>1979</v>
      </c>
      <c r="C2278" s="7" t="s">
        <v>9</v>
      </c>
      <c r="D2278" s="7">
        <v>3</v>
      </c>
      <c r="E2278" s="7">
        <v>3</v>
      </c>
      <c r="F2278" s="21">
        <v>42124.52</v>
      </c>
      <c r="G2278" s="7" t="s">
        <v>15</v>
      </c>
      <c r="H2278" s="7" t="s">
        <v>15</v>
      </c>
      <c r="I2278" s="7" t="s">
        <v>12</v>
      </c>
      <c r="J2278">
        <f t="shared" si="72"/>
        <v>1983</v>
      </c>
      <c r="K2278" s="7"/>
      <c r="L2278" s="7"/>
      <c r="M2278" s="7"/>
      <c r="O2278" s="18" t="str">
        <f>_xlfn.CONCAT(Table1[[#This Row],[date]]," ", Table1[[#This Row],[month]]," ",Table1[[#This Row],[year]])</f>
        <v>3 Jul 1979</v>
      </c>
      <c r="P2278">
        <f t="shared" si="73"/>
        <v>43</v>
      </c>
    </row>
    <row r="2279" spans="1:16" x14ac:dyDescent="0.3">
      <c r="A2279" s="9" t="s">
        <v>2306</v>
      </c>
      <c r="B2279" s="7">
        <v>1973</v>
      </c>
      <c r="C2279" s="7" t="s">
        <v>19</v>
      </c>
      <c r="D2279" s="7">
        <v>18</v>
      </c>
      <c r="E2279" s="7">
        <v>0</v>
      </c>
      <c r="F2279" s="21">
        <v>42188.15</v>
      </c>
      <c r="G2279" s="7" t="s">
        <v>15</v>
      </c>
      <c r="H2279" s="7" t="s">
        <v>15</v>
      </c>
      <c r="I2279" s="7" t="s">
        <v>41</v>
      </c>
      <c r="J2279">
        <f t="shared" si="72"/>
        <v>1983</v>
      </c>
      <c r="K2279" s="7"/>
      <c r="L2279" s="7"/>
      <c r="M2279" s="7"/>
      <c r="O2279" s="18" t="str">
        <f>_xlfn.CONCAT(Table1[[#This Row],[date]]," ", Table1[[#This Row],[month]]," ",Table1[[#This Row],[year]])</f>
        <v>18 Sep 1973</v>
      </c>
      <c r="P2279">
        <f t="shared" si="73"/>
        <v>49</v>
      </c>
    </row>
    <row r="2280" spans="1:16" x14ac:dyDescent="0.3">
      <c r="A2280" s="9" t="s">
        <v>2307</v>
      </c>
      <c r="B2280" s="7">
        <v>1975</v>
      </c>
      <c r="C2280" s="7" t="s">
        <v>34</v>
      </c>
      <c r="D2280" s="7">
        <v>15</v>
      </c>
      <c r="E2280" s="7">
        <v>1</v>
      </c>
      <c r="F2280" s="21">
        <v>42211.14</v>
      </c>
      <c r="G2280" s="7" t="s">
        <v>15</v>
      </c>
      <c r="H2280" s="7" t="s">
        <v>11</v>
      </c>
      <c r="I2280" s="7" t="s">
        <v>12</v>
      </c>
      <c r="J2280">
        <f t="shared" si="72"/>
        <v>1983</v>
      </c>
      <c r="K2280" s="7"/>
      <c r="L2280" s="7"/>
      <c r="M2280" s="7"/>
      <c r="O2280" s="18" t="str">
        <f>_xlfn.CONCAT(Table1[[#This Row],[date]]," ", Table1[[#This Row],[month]]," ",Table1[[#This Row],[year]])</f>
        <v>15 Aug 1975</v>
      </c>
      <c r="P2280">
        <f t="shared" si="73"/>
        <v>47</v>
      </c>
    </row>
    <row r="2281" spans="1:16" x14ac:dyDescent="0.3">
      <c r="A2281" s="9" t="s">
        <v>2308</v>
      </c>
      <c r="B2281" s="7">
        <v>1967</v>
      </c>
      <c r="C2281" s="7" t="s">
        <v>17</v>
      </c>
      <c r="D2281" s="7">
        <v>28</v>
      </c>
      <c r="E2281" s="7">
        <v>0</v>
      </c>
      <c r="F2281" s="21">
        <v>42303.69</v>
      </c>
      <c r="G2281" s="7" t="s">
        <v>15</v>
      </c>
      <c r="H2281" s="7" t="s">
        <v>10</v>
      </c>
      <c r="I2281" s="7" t="s">
        <v>167</v>
      </c>
      <c r="J2281">
        <f t="shared" si="72"/>
        <v>1983</v>
      </c>
      <c r="K2281" s="7"/>
      <c r="L2281" s="7"/>
      <c r="M2281" s="7"/>
      <c r="O2281" s="18" t="str">
        <f>_xlfn.CONCAT(Table1[[#This Row],[date]]," ", Table1[[#This Row],[month]]," ",Table1[[#This Row],[year]])</f>
        <v>28 Jun 1967</v>
      </c>
      <c r="P2281">
        <f t="shared" si="73"/>
        <v>55</v>
      </c>
    </row>
    <row r="2282" spans="1:16" x14ac:dyDescent="0.3">
      <c r="A2282" s="9" t="s">
        <v>2309</v>
      </c>
      <c r="B2282" s="7">
        <v>1968</v>
      </c>
      <c r="C2282" s="7" t="s">
        <v>34</v>
      </c>
      <c r="D2282" s="7">
        <v>3</v>
      </c>
      <c r="E2282" s="7">
        <v>0</v>
      </c>
      <c r="F2282" s="21">
        <v>42478.6</v>
      </c>
      <c r="G2282" s="7" t="s">
        <v>15</v>
      </c>
      <c r="H2282" s="7" t="s">
        <v>10</v>
      </c>
      <c r="I2282" s="7" t="s">
        <v>41</v>
      </c>
      <c r="J2282">
        <f t="shared" si="72"/>
        <v>1983</v>
      </c>
      <c r="K2282" s="7"/>
      <c r="L2282" s="7"/>
      <c r="M2282" s="7"/>
      <c r="O2282" s="18" t="str">
        <f>_xlfn.CONCAT(Table1[[#This Row],[date]]," ", Table1[[#This Row],[month]]," ",Table1[[#This Row],[year]])</f>
        <v>3 Aug 1968</v>
      </c>
      <c r="P2282">
        <f t="shared" si="73"/>
        <v>54</v>
      </c>
    </row>
    <row r="2283" spans="1:16" x14ac:dyDescent="0.3">
      <c r="A2283" s="9" t="s">
        <v>2310</v>
      </c>
      <c r="B2283" s="7">
        <v>1967</v>
      </c>
      <c r="C2283" s="7" t="s">
        <v>17</v>
      </c>
      <c r="D2283" s="7">
        <v>27</v>
      </c>
      <c r="E2283" s="7">
        <v>0</v>
      </c>
      <c r="F2283" s="21">
        <v>42538.720000000001</v>
      </c>
      <c r="G2283" s="7" t="s">
        <v>15</v>
      </c>
      <c r="H2283" s="7" t="s">
        <v>11</v>
      </c>
      <c r="I2283" s="7" t="s">
        <v>41</v>
      </c>
      <c r="J2283">
        <f t="shared" si="72"/>
        <v>1983</v>
      </c>
      <c r="K2283" s="7"/>
      <c r="L2283" s="7"/>
      <c r="M2283" s="7"/>
      <c r="O2283" s="18" t="str">
        <f>_xlfn.CONCAT(Table1[[#This Row],[date]]," ", Table1[[#This Row],[month]]," ",Table1[[#This Row],[year]])</f>
        <v>27 Jun 1967</v>
      </c>
      <c r="P2283">
        <f t="shared" si="73"/>
        <v>55</v>
      </c>
    </row>
    <row r="2284" spans="1:16" x14ac:dyDescent="0.3">
      <c r="A2284" s="9" t="s">
        <v>2311</v>
      </c>
      <c r="B2284" s="7">
        <v>1979</v>
      </c>
      <c r="C2284" s="7" t="s">
        <v>29</v>
      </c>
      <c r="D2284" s="7">
        <v>27</v>
      </c>
      <c r="E2284" s="7">
        <v>2</v>
      </c>
      <c r="F2284" s="21">
        <v>42560.43</v>
      </c>
      <c r="G2284" s="7" t="s">
        <v>15</v>
      </c>
      <c r="H2284" s="7" t="s">
        <v>11</v>
      </c>
      <c r="I2284" s="7" t="s">
        <v>12</v>
      </c>
      <c r="J2284">
        <f t="shared" si="72"/>
        <v>1983</v>
      </c>
      <c r="K2284" s="7"/>
      <c r="L2284" s="7"/>
      <c r="M2284" s="7"/>
      <c r="O2284" s="18" t="str">
        <f>_xlfn.CONCAT(Table1[[#This Row],[date]]," ", Table1[[#This Row],[month]]," ",Table1[[#This Row],[year]])</f>
        <v>27 Dec 1979</v>
      </c>
      <c r="P2284">
        <f t="shared" si="73"/>
        <v>43</v>
      </c>
    </row>
    <row r="2285" spans="1:16" x14ac:dyDescent="0.3">
      <c r="A2285" s="9" t="s">
        <v>2312</v>
      </c>
      <c r="B2285" s="7">
        <v>1971</v>
      </c>
      <c r="C2285" s="7" t="s">
        <v>14</v>
      </c>
      <c r="D2285" s="7">
        <v>3</v>
      </c>
      <c r="E2285" s="7">
        <v>0</v>
      </c>
      <c r="F2285" s="21">
        <v>42644.2</v>
      </c>
      <c r="G2285" s="7" t="s">
        <v>15</v>
      </c>
      <c r="H2285" s="7" t="s">
        <v>11</v>
      </c>
      <c r="I2285" s="7" t="s">
        <v>41</v>
      </c>
      <c r="J2285">
        <f t="shared" si="72"/>
        <v>1983</v>
      </c>
      <c r="K2285" s="7"/>
      <c r="L2285" s="7"/>
      <c r="M2285" s="7"/>
      <c r="O2285" s="18" t="str">
        <f>_xlfn.CONCAT(Table1[[#This Row],[date]]," ", Table1[[#This Row],[month]]," ",Table1[[#This Row],[year]])</f>
        <v>3 Nov 1971</v>
      </c>
      <c r="P2285">
        <f t="shared" si="73"/>
        <v>51</v>
      </c>
    </row>
    <row r="2286" spans="1:16" x14ac:dyDescent="0.3">
      <c r="A2286" s="9" t="s">
        <v>2313</v>
      </c>
      <c r="B2286" s="7">
        <v>1977</v>
      </c>
      <c r="C2286" s="7" t="s">
        <v>36</v>
      </c>
      <c r="D2286" s="7">
        <v>21</v>
      </c>
      <c r="E2286" s="7">
        <v>2</v>
      </c>
      <c r="F2286" s="21">
        <v>42760.5</v>
      </c>
      <c r="G2286" s="7" t="s">
        <v>15</v>
      </c>
      <c r="H2286" s="7" t="s">
        <v>10</v>
      </c>
      <c r="I2286" s="7" t="s">
        <v>22</v>
      </c>
      <c r="J2286">
        <f t="shared" si="72"/>
        <v>1983</v>
      </c>
      <c r="K2286" s="7"/>
      <c r="L2286" s="7"/>
      <c r="M2286" s="7"/>
      <c r="O2286" s="18" t="str">
        <f>_xlfn.CONCAT(Table1[[#This Row],[date]]," ", Table1[[#This Row],[month]]," ",Table1[[#This Row],[year]])</f>
        <v>21 Oct 1977</v>
      </c>
      <c r="P2286">
        <f t="shared" si="73"/>
        <v>45</v>
      </c>
    </row>
    <row r="2287" spans="1:16" x14ac:dyDescent="0.3">
      <c r="A2287" s="9" t="s">
        <v>2314</v>
      </c>
      <c r="B2287" s="7">
        <v>1965</v>
      </c>
      <c r="C2287" s="7" t="s">
        <v>36</v>
      </c>
      <c r="D2287" s="7">
        <v>29</v>
      </c>
      <c r="E2287" s="7">
        <v>0</v>
      </c>
      <c r="F2287" s="21">
        <v>42764.12</v>
      </c>
      <c r="G2287" s="7" t="s">
        <v>15</v>
      </c>
      <c r="H2287" s="7" t="s">
        <v>10</v>
      </c>
      <c r="I2287" s="7" t="s">
        <v>41</v>
      </c>
      <c r="J2287">
        <f t="shared" si="72"/>
        <v>1983</v>
      </c>
      <c r="K2287" s="7"/>
      <c r="L2287" s="7"/>
      <c r="M2287" s="7"/>
      <c r="O2287" s="18" t="str">
        <f>_xlfn.CONCAT(Table1[[#This Row],[date]]," ", Table1[[#This Row],[month]]," ",Table1[[#This Row],[year]])</f>
        <v>29 Oct 1965</v>
      </c>
      <c r="P2287">
        <f t="shared" si="73"/>
        <v>57</v>
      </c>
    </row>
    <row r="2288" spans="1:16" x14ac:dyDescent="0.3">
      <c r="A2288" s="9" t="s">
        <v>2315</v>
      </c>
      <c r="B2288" s="7">
        <v>1972</v>
      </c>
      <c r="C2288" s="7" t="s">
        <v>19</v>
      </c>
      <c r="D2288" s="7">
        <v>10</v>
      </c>
      <c r="E2288" s="7">
        <v>2</v>
      </c>
      <c r="F2288" s="21">
        <v>42856.84</v>
      </c>
      <c r="G2288" s="7" t="s">
        <v>15</v>
      </c>
      <c r="H2288" s="7" t="s">
        <v>15</v>
      </c>
      <c r="I2288" s="7" t="s">
        <v>41</v>
      </c>
      <c r="J2288">
        <f t="shared" si="72"/>
        <v>1983</v>
      </c>
      <c r="K2288" s="7"/>
      <c r="L2288" s="7"/>
      <c r="M2288" s="7"/>
      <c r="O2288" s="18" t="str">
        <f>_xlfn.CONCAT(Table1[[#This Row],[date]]," ", Table1[[#This Row],[month]]," ",Table1[[#This Row],[year]])</f>
        <v>10 Sep 1972</v>
      </c>
      <c r="P2288">
        <f t="shared" si="73"/>
        <v>50</v>
      </c>
    </row>
    <row r="2289" spans="1:16" x14ac:dyDescent="0.3">
      <c r="A2289" s="9" t="s">
        <v>2316</v>
      </c>
      <c r="B2289" s="7">
        <v>1975</v>
      </c>
      <c r="C2289" s="7" t="s">
        <v>36</v>
      </c>
      <c r="D2289" s="7">
        <v>23</v>
      </c>
      <c r="E2289" s="7">
        <v>1</v>
      </c>
      <c r="F2289" s="21">
        <v>42969.85</v>
      </c>
      <c r="G2289" s="7" t="s">
        <v>15</v>
      </c>
      <c r="H2289" s="7" t="s">
        <v>11</v>
      </c>
      <c r="I2289" s="7" t="s">
        <v>12</v>
      </c>
      <c r="J2289">
        <f t="shared" si="72"/>
        <v>1983</v>
      </c>
      <c r="K2289" s="7"/>
      <c r="L2289" s="7"/>
      <c r="M2289" s="7"/>
      <c r="O2289" s="18" t="str">
        <f>_xlfn.CONCAT(Table1[[#This Row],[date]]," ", Table1[[#This Row],[month]]," ",Table1[[#This Row],[year]])</f>
        <v>23 Oct 1975</v>
      </c>
      <c r="P2289">
        <f t="shared" si="73"/>
        <v>47</v>
      </c>
    </row>
    <row r="2290" spans="1:16" x14ac:dyDescent="0.3">
      <c r="A2290" s="9" t="s">
        <v>2317</v>
      </c>
      <c r="B2290" s="7">
        <v>1978</v>
      </c>
      <c r="C2290" s="7" t="s">
        <v>14</v>
      </c>
      <c r="D2290" s="7">
        <v>4</v>
      </c>
      <c r="E2290" s="7">
        <v>0</v>
      </c>
      <c r="F2290" s="21">
        <v>42983.46</v>
      </c>
      <c r="G2290" s="7" t="s">
        <v>15</v>
      </c>
      <c r="H2290" s="7" t="s">
        <v>10</v>
      </c>
      <c r="I2290" s="7" t="s">
        <v>22</v>
      </c>
      <c r="J2290">
        <f t="shared" si="72"/>
        <v>1983</v>
      </c>
      <c r="K2290" s="7"/>
      <c r="L2290" s="7"/>
      <c r="M2290" s="7"/>
      <c r="O2290" s="18" t="str">
        <f>_xlfn.CONCAT(Table1[[#This Row],[date]]," ", Table1[[#This Row],[month]]," ",Table1[[#This Row],[year]])</f>
        <v>4 Nov 1978</v>
      </c>
      <c r="P2290">
        <f t="shared" si="73"/>
        <v>44</v>
      </c>
    </row>
    <row r="2291" spans="1:16" x14ac:dyDescent="0.3">
      <c r="A2291" s="9" t="s">
        <v>2318</v>
      </c>
      <c r="B2291" s="7">
        <v>1965</v>
      </c>
      <c r="C2291" s="7" t="s">
        <v>14</v>
      </c>
      <c r="D2291" s="7">
        <v>29</v>
      </c>
      <c r="E2291" s="7">
        <v>0</v>
      </c>
      <c r="F2291" s="21">
        <v>43073.760000000002</v>
      </c>
      <c r="G2291" s="7" t="s">
        <v>10</v>
      </c>
      <c r="H2291" s="7" t="s">
        <v>10</v>
      </c>
      <c r="I2291" s="7" t="s">
        <v>41</v>
      </c>
      <c r="J2291">
        <f t="shared" si="72"/>
        <v>1983</v>
      </c>
      <c r="K2291" s="7"/>
      <c r="L2291" s="7"/>
      <c r="M2291" s="7"/>
      <c r="O2291" s="18" t="str">
        <f>_xlfn.CONCAT(Table1[[#This Row],[date]]," ", Table1[[#This Row],[month]]," ",Table1[[#This Row],[year]])</f>
        <v>29 Nov 1965</v>
      </c>
      <c r="P2291">
        <f t="shared" si="73"/>
        <v>57</v>
      </c>
    </row>
    <row r="2292" spans="1:16" x14ac:dyDescent="0.3">
      <c r="A2292" s="9" t="s">
        <v>2319</v>
      </c>
      <c r="B2292" s="7">
        <v>1969</v>
      </c>
      <c r="C2292" s="7" t="s">
        <v>29</v>
      </c>
      <c r="D2292" s="7">
        <v>3</v>
      </c>
      <c r="E2292" s="7">
        <v>0</v>
      </c>
      <c r="F2292" s="21">
        <v>43254.42</v>
      </c>
      <c r="G2292" s="7" t="s">
        <v>10</v>
      </c>
      <c r="H2292" s="7" t="s">
        <v>10</v>
      </c>
      <c r="I2292" s="7" t="s">
        <v>167</v>
      </c>
      <c r="J2292">
        <f t="shared" si="72"/>
        <v>1983</v>
      </c>
      <c r="K2292" s="7"/>
      <c r="L2292" s="7"/>
      <c r="M2292" s="7"/>
      <c r="O2292" s="18" t="str">
        <f>_xlfn.CONCAT(Table1[[#This Row],[date]]," ", Table1[[#This Row],[month]]," ",Table1[[#This Row],[year]])</f>
        <v>3 Dec 1969</v>
      </c>
      <c r="P2292">
        <f t="shared" si="73"/>
        <v>53</v>
      </c>
    </row>
    <row r="2293" spans="1:16" x14ac:dyDescent="0.3">
      <c r="A2293" s="9" t="s">
        <v>2320</v>
      </c>
      <c r="B2293" s="7">
        <v>1965</v>
      </c>
      <c r="C2293" s="7" t="s">
        <v>34</v>
      </c>
      <c r="D2293" s="7">
        <v>22</v>
      </c>
      <c r="E2293" s="7">
        <v>0</v>
      </c>
      <c r="F2293" s="21">
        <v>43578.94</v>
      </c>
      <c r="G2293" s="7" t="s">
        <v>10</v>
      </c>
      <c r="H2293" s="7" t="s">
        <v>10</v>
      </c>
      <c r="I2293" s="7" t="s">
        <v>22</v>
      </c>
      <c r="J2293">
        <f t="shared" si="72"/>
        <v>1983</v>
      </c>
      <c r="K2293" s="7"/>
      <c r="L2293" s="7"/>
      <c r="M2293" s="7"/>
      <c r="O2293" s="18" t="str">
        <f>_xlfn.CONCAT(Table1[[#This Row],[date]]," ", Table1[[#This Row],[month]]," ",Table1[[#This Row],[year]])</f>
        <v>22 Aug 1965</v>
      </c>
      <c r="P2293">
        <f t="shared" si="73"/>
        <v>57</v>
      </c>
    </row>
    <row r="2294" spans="1:16" x14ac:dyDescent="0.3">
      <c r="A2294" s="9" t="s">
        <v>2321</v>
      </c>
      <c r="B2294" s="7">
        <v>1986</v>
      </c>
      <c r="C2294" s="7" t="s">
        <v>29</v>
      </c>
      <c r="D2294" s="7">
        <v>29</v>
      </c>
      <c r="E2294" s="7">
        <v>3</v>
      </c>
      <c r="F2294" s="21">
        <v>43753.34</v>
      </c>
      <c r="G2294" s="7" t="s">
        <v>10</v>
      </c>
      <c r="H2294" s="7" t="s">
        <v>15</v>
      </c>
      <c r="I2294" s="7" t="s">
        <v>163</v>
      </c>
      <c r="J2294">
        <f t="shared" si="72"/>
        <v>1983</v>
      </c>
      <c r="K2294" s="7"/>
      <c r="L2294" s="7"/>
      <c r="M2294" s="7"/>
      <c r="O2294" s="18" t="str">
        <f>_xlfn.CONCAT(Table1[[#This Row],[date]]," ", Table1[[#This Row],[month]]," ",Table1[[#This Row],[year]])</f>
        <v>29 Dec 1986</v>
      </c>
      <c r="P2294">
        <f t="shared" si="73"/>
        <v>36</v>
      </c>
    </row>
    <row r="2295" spans="1:16" x14ac:dyDescent="0.3">
      <c r="A2295" s="9" t="s">
        <v>2322</v>
      </c>
      <c r="B2295" s="7">
        <v>1966</v>
      </c>
      <c r="C2295" s="7" t="s">
        <v>36</v>
      </c>
      <c r="D2295" s="7">
        <v>25</v>
      </c>
      <c r="E2295" s="7">
        <v>2</v>
      </c>
      <c r="F2295" s="21">
        <v>43813.87</v>
      </c>
      <c r="G2295" s="7" t="s">
        <v>10</v>
      </c>
      <c r="H2295" s="7" t="s">
        <v>10</v>
      </c>
      <c r="I2295" s="7" t="s">
        <v>12</v>
      </c>
      <c r="J2295">
        <f t="shared" si="72"/>
        <v>1983</v>
      </c>
      <c r="K2295" s="7"/>
      <c r="L2295" s="7"/>
      <c r="M2295" s="7"/>
      <c r="O2295" s="18" t="str">
        <f>_xlfn.CONCAT(Table1[[#This Row],[date]]," ", Table1[[#This Row],[month]]," ",Table1[[#This Row],[year]])</f>
        <v>25 Oct 1966</v>
      </c>
      <c r="P2295">
        <f t="shared" si="73"/>
        <v>56</v>
      </c>
    </row>
    <row r="2296" spans="1:16" x14ac:dyDescent="0.3">
      <c r="A2296" s="9" t="s">
        <v>2323</v>
      </c>
      <c r="B2296" s="7">
        <v>1966</v>
      </c>
      <c r="C2296" s="7" t="s">
        <v>9</v>
      </c>
      <c r="D2296" s="7">
        <v>2</v>
      </c>
      <c r="E2296" s="7">
        <v>0</v>
      </c>
      <c r="F2296" s="21">
        <v>43817.45</v>
      </c>
      <c r="G2296" s="7" t="s">
        <v>10</v>
      </c>
      <c r="H2296" s="7" t="s">
        <v>11</v>
      </c>
      <c r="I2296" s="7" t="s">
        <v>22</v>
      </c>
      <c r="J2296">
        <f t="shared" si="72"/>
        <v>1983</v>
      </c>
      <c r="K2296" s="7"/>
      <c r="L2296" s="7"/>
      <c r="M2296" s="7"/>
      <c r="O2296" s="18" t="str">
        <f>_xlfn.CONCAT(Table1[[#This Row],[date]]," ", Table1[[#This Row],[month]]," ",Table1[[#This Row],[year]])</f>
        <v>2 Jul 1966</v>
      </c>
      <c r="P2296">
        <f t="shared" si="73"/>
        <v>56</v>
      </c>
    </row>
    <row r="2297" spans="1:16" x14ac:dyDescent="0.3">
      <c r="A2297" s="9" t="s">
        <v>2324</v>
      </c>
      <c r="B2297" s="7">
        <v>1980</v>
      </c>
      <c r="C2297" s="7" t="s">
        <v>14</v>
      </c>
      <c r="D2297" s="7">
        <v>10</v>
      </c>
      <c r="E2297" s="7">
        <v>2</v>
      </c>
      <c r="F2297" s="21">
        <v>43896.38</v>
      </c>
      <c r="G2297" s="7" t="s">
        <v>10</v>
      </c>
      <c r="H2297" s="7" t="s">
        <v>15</v>
      </c>
      <c r="I2297" s="7" t="s">
        <v>12</v>
      </c>
      <c r="J2297">
        <f t="shared" si="72"/>
        <v>1983</v>
      </c>
      <c r="K2297" s="7"/>
      <c r="L2297" s="7"/>
      <c r="M2297" s="7"/>
      <c r="O2297" s="18" t="str">
        <f>_xlfn.CONCAT(Table1[[#This Row],[date]]," ", Table1[[#This Row],[month]]," ",Table1[[#This Row],[year]])</f>
        <v>10 Nov 1980</v>
      </c>
      <c r="P2297">
        <f t="shared" si="73"/>
        <v>42</v>
      </c>
    </row>
    <row r="2298" spans="1:16" x14ac:dyDescent="0.3">
      <c r="A2298" s="9" t="s">
        <v>2325</v>
      </c>
      <c r="B2298" s="7">
        <v>1966</v>
      </c>
      <c r="C2298" s="7" t="s">
        <v>36</v>
      </c>
      <c r="D2298" s="7">
        <v>5</v>
      </c>
      <c r="E2298" s="7">
        <v>0</v>
      </c>
      <c r="F2298" s="21">
        <v>43921.18</v>
      </c>
      <c r="G2298" s="7" t="s">
        <v>10</v>
      </c>
      <c r="H2298" s="7" t="s">
        <v>10</v>
      </c>
      <c r="I2298" s="7" t="s">
        <v>22</v>
      </c>
      <c r="J2298">
        <f t="shared" si="72"/>
        <v>1983</v>
      </c>
      <c r="K2298" s="7"/>
      <c r="L2298" s="7"/>
      <c r="M2298" s="7"/>
      <c r="O2298" s="18" t="str">
        <f>_xlfn.CONCAT(Table1[[#This Row],[date]]," ", Table1[[#This Row],[month]]," ",Table1[[#This Row],[year]])</f>
        <v>5 Oct 1966</v>
      </c>
      <c r="P2298">
        <f t="shared" si="73"/>
        <v>56</v>
      </c>
    </row>
    <row r="2299" spans="1:16" x14ac:dyDescent="0.3">
      <c r="A2299" s="9" t="s">
        <v>2326</v>
      </c>
      <c r="B2299" s="7">
        <v>1988</v>
      </c>
      <c r="C2299" s="7" t="s">
        <v>9</v>
      </c>
      <c r="D2299" s="7">
        <v>16</v>
      </c>
      <c r="E2299" s="7">
        <v>1</v>
      </c>
      <c r="F2299" s="21">
        <v>43943.88</v>
      </c>
      <c r="G2299" s="7" t="s">
        <v>10</v>
      </c>
      <c r="H2299" s="7" t="s">
        <v>15</v>
      </c>
      <c r="I2299" s="7" t="s">
        <v>22</v>
      </c>
      <c r="J2299">
        <f t="shared" si="72"/>
        <v>1983</v>
      </c>
      <c r="K2299" s="7"/>
      <c r="L2299" s="7"/>
      <c r="M2299" s="7"/>
      <c r="O2299" s="18" t="str">
        <f>_xlfn.CONCAT(Table1[[#This Row],[date]]," ", Table1[[#This Row],[month]]," ",Table1[[#This Row],[year]])</f>
        <v>16 Jul 1988</v>
      </c>
      <c r="P2299">
        <f t="shared" si="73"/>
        <v>34</v>
      </c>
    </row>
    <row r="2300" spans="1:16" x14ac:dyDescent="0.3">
      <c r="A2300" s="9" t="s">
        <v>2327</v>
      </c>
      <c r="B2300" s="7">
        <v>1975</v>
      </c>
      <c r="C2300" s="7" t="s">
        <v>17</v>
      </c>
      <c r="D2300" s="7">
        <v>1</v>
      </c>
      <c r="E2300" s="7">
        <v>2</v>
      </c>
      <c r="F2300" s="21">
        <v>44202.65</v>
      </c>
      <c r="G2300" s="7" t="s">
        <v>10</v>
      </c>
      <c r="H2300" s="7" t="s">
        <v>10</v>
      </c>
      <c r="I2300" s="7" t="s">
        <v>12</v>
      </c>
      <c r="J2300">
        <f t="shared" si="72"/>
        <v>1983</v>
      </c>
      <c r="K2300" s="7"/>
      <c r="L2300" s="7"/>
      <c r="M2300" s="7"/>
      <c r="O2300" s="18" t="str">
        <f>_xlfn.CONCAT(Table1[[#This Row],[date]]," ", Table1[[#This Row],[month]]," ",Table1[[#This Row],[year]])</f>
        <v>1 Jun 1975</v>
      </c>
      <c r="P2300">
        <f t="shared" si="73"/>
        <v>48</v>
      </c>
    </row>
    <row r="2301" spans="1:16" x14ac:dyDescent="0.3">
      <c r="A2301" s="9" t="s">
        <v>2328</v>
      </c>
      <c r="B2301" s="7">
        <v>1968</v>
      </c>
      <c r="C2301" s="7" t="s">
        <v>14</v>
      </c>
      <c r="D2301" s="7">
        <v>24</v>
      </c>
      <c r="E2301" s="7">
        <v>2</v>
      </c>
      <c r="F2301" s="21">
        <v>44260.75</v>
      </c>
      <c r="G2301" s="7" t="s">
        <v>10</v>
      </c>
      <c r="H2301" s="7" t="s">
        <v>15</v>
      </c>
      <c r="I2301" s="7" t="s">
        <v>12</v>
      </c>
      <c r="J2301">
        <f t="shared" si="72"/>
        <v>1983</v>
      </c>
      <c r="K2301" s="7"/>
      <c r="L2301" s="7"/>
      <c r="M2301" s="7"/>
      <c r="O2301" s="18" t="str">
        <f>_xlfn.CONCAT(Table1[[#This Row],[date]]," ", Table1[[#This Row],[month]]," ",Table1[[#This Row],[year]])</f>
        <v>24 Nov 1968</v>
      </c>
      <c r="P2301">
        <f t="shared" si="73"/>
        <v>54</v>
      </c>
    </row>
    <row r="2302" spans="1:16" x14ac:dyDescent="0.3">
      <c r="A2302" s="9" t="s">
        <v>2329</v>
      </c>
      <c r="B2302" s="7">
        <v>1971</v>
      </c>
      <c r="C2302" s="7" t="s">
        <v>36</v>
      </c>
      <c r="D2302" s="7">
        <v>29</v>
      </c>
      <c r="E2302" s="7">
        <v>0</v>
      </c>
      <c r="F2302" s="21">
        <v>44400.41</v>
      </c>
      <c r="G2302" s="7" t="s">
        <v>10</v>
      </c>
      <c r="H2302" s="7" t="s">
        <v>10</v>
      </c>
      <c r="I2302" s="7" t="s">
        <v>12</v>
      </c>
      <c r="J2302">
        <f t="shared" si="72"/>
        <v>1983</v>
      </c>
      <c r="K2302" s="7"/>
      <c r="L2302" s="7"/>
      <c r="M2302" s="7"/>
      <c r="O2302" s="18" t="str">
        <f>_xlfn.CONCAT(Table1[[#This Row],[date]]," ", Table1[[#This Row],[month]]," ",Table1[[#This Row],[year]])</f>
        <v>29 Oct 1971</v>
      </c>
      <c r="P2302">
        <f t="shared" si="73"/>
        <v>51</v>
      </c>
    </row>
    <row r="2303" spans="1:16" x14ac:dyDescent="0.3">
      <c r="A2303" s="9" t="s">
        <v>2330</v>
      </c>
      <c r="B2303" s="7">
        <v>1967</v>
      </c>
      <c r="C2303" s="7" t="s">
        <v>19</v>
      </c>
      <c r="D2303" s="7">
        <v>14</v>
      </c>
      <c r="E2303" s="7">
        <v>0</v>
      </c>
      <c r="F2303" s="21">
        <v>44423.8</v>
      </c>
      <c r="G2303" s="7" t="s">
        <v>10</v>
      </c>
      <c r="H2303" s="7" t="s">
        <v>11</v>
      </c>
      <c r="I2303" s="7" t="s">
        <v>12</v>
      </c>
      <c r="J2303">
        <f t="shared" si="72"/>
        <v>1983</v>
      </c>
      <c r="K2303" s="7"/>
      <c r="L2303" s="7"/>
      <c r="M2303" s="7"/>
      <c r="O2303" s="18" t="str">
        <f>_xlfn.CONCAT(Table1[[#This Row],[date]]," ", Table1[[#This Row],[month]]," ",Table1[[#This Row],[year]])</f>
        <v>14 Sep 1967</v>
      </c>
      <c r="P2303">
        <f t="shared" si="73"/>
        <v>55</v>
      </c>
    </row>
    <row r="2304" spans="1:16" x14ac:dyDescent="0.3">
      <c r="A2304" s="9" t="s">
        <v>2331</v>
      </c>
      <c r="B2304" s="7">
        <v>2000</v>
      </c>
      <c r="C2304" s="7" t="s">
        <v>34</v>
      </c>
      <c r="D2304" s="7">
        <v>2</v>
      </c>
      <c r="E2304" s="7">
        <v>1</v>
      </c>
      <c r="F2304" s="21">
        <v>44501.4</v>
      </c>
      <c r="G2304" s="7" t="s">
        <v>10</v>
      </c>
      <c r="H2304" s="7" t="s">
        <v>11</v>
      </c>
      <c r="I2304" s="7" t="s">
        <v>12</v>
      </c>
      <c r="J2304">
        <f t="shared" si="72"/>
        <v>1983</v>
      </c>
      <c r="K2304" s="7"/>
      <c r="L2304" s="7"/>
      <c r="M2304" s="7"/>
      <c r="O2304" s="18" t="str">
        <f>_xlfn.CONCAT(Table1[[#This Row],[date]]," ", Table1[[#This Row],[month]]," ",Table1[[#This Row],[year]])</f>
        <v>2 Aug 2000</v>
      </c>
      <c r="P2304">
        <f t="shared" si="73"/>
        <v>22</v>
      </c>
    </row>
    <row r="2305" spans="1:16" x14ac:dyDescent="0.3">
      <c r="A2305" s="9" t="s">
        <v>2332</v>
      </c>
      <c r="B2305" s="7">
        <v>1993</v>
      </c>
      <c r="C2305" s="7" t="s">
        <v>36</v>
      </c>
      <c r="D2305" s="7">
        <v>11</v>
      </c>
      <c r="E2305" s="7">
        <v>2</v>
      </c>
      <c r="F2305" s="21">
        <v>44585.46</v>
      </c>
      <c r="G2305" s="7" t="s">
        <v>10</v>
      </c>
      <c r="H2305" s="7" t="s">
        <v>10</v>
      </c>
      <c r="I2305" s="7" t="s">
        <v>41</v>
      </c>
      <c r="J2305">
        <f t="shared" si="72"/>
        <v>1983</v>
      </c>
      <c r="K2305" s="7"/>
      <c r="L2305" s="7"/>
      <c r="M2305" s="7"/>
      <c r="O2305" s="18" t="str">
        <f>_xlfn.CONCAT(Table1[[#This Row],[date]]," ", Table1[[#This Row],[month]]," ",Table1[[#This Row],[year]])</f>
        <v>11 Oct 1993</v>
      </c>
      <c r="P2305">
        <f t="shared" si="73"/>
        <v>29</v>
      </c>
    </row>
    <row r="2306" spans="1:16" x14ac:dyDescent="0.3">
      <c r="A2306" s="9" t="s">
        <v>2333</v>
      </c>
      <c r="B2306" s="7">
        <v>1971</v>
      </c>
      <c r="C2306" s="7" t="s">
        <v>34</v>
      </c>
      <c r="D2306" s="7">
        <v>13</v>
      </c>
      <c r="E2306" s="7">
        <v>2</v>
      </c>
      <c r="F2306" s="21">
        <v>44641.2</v>
      </c>
      <c r="G2306" s="7" t="s">
        <v>10</v>
      </c>
      <c r="H2306" s="7" t="s">
        <v>11</v>
      </c>
      <c r="I2306" s="7" t="s">
        <v>246</v>
      </c>
      <c r="J2306">
        <f t="shared" ref="J2306:J2344" si="74">ROUND(AVERAGE(B:B),0)</f>
        <v>1983</v>
      </c>
      <c r="K2306" s="7"/>
      <c r="L2306" s="7"/>
      <c r="M2306" s="7"/>
      <c r="O2306" s="18" t="str">
        <f>_xlfn.CONCAT(Table1[[#This Row],[date]]," ", Table1[[#This Row],[month]]," ",Table1[[#This Row],[year]])</f>
        <v>13 Aug 1971</v>
      </c>
      <c r="P2306">
        <f t="shared" si="73"/>
        <v>51</v>
      </c>
    </row>
    <row r="2307" spans="1:16" x14ac:dyDescent="0.3">
      <c r="A2307" s="9" t="s">
        <v>2334</v>
      </c>
      <c r="B2307" s="7">
        <v>1962</v>
      </c>
      <c r="C2307" s="7" t="s">
        <v>29</v>
      </c>
      <c r="D2307" s="7">
        <v>17</v>
      </c>
      <c r="E2307" s="7">
        <v>0</v>
      </c>
      <c r="F2307" s="21">
        <v>45008.959999999999</v>
      </c>
      <c r="G2307" s="7" t="s">
        <v>10</v>
      </c>
      <c r="H2307" s="7" t="s">
        <v>10</v>
      </c>
      <c r="I2307" s="7" t="s">
        <v>12</v>
      </c>
      <c r="J2307">
        <f t="shared" si="74"/>
        <v>1983</v>
      </c>
      <c r="K2307" s="7"/>
      <c r="L2307" s="7"/>
      <c r="M2307" s="7"/>
      <c r="O2307" s="18" t="str">
        <f>_xlfn.CONCAT(Table1[[#This Row],[date]]," ", Table1[[#This Row],[month]]," ",Table1[[#This Row],[year]])</f>
        <v>17 Dec 1962</v>
      </c>
      <c r="P2307">
        <f t="shared" ref="P2307:P2343" si="75">DATEDIF(O2307,"8-6-2023","y")</f>
        <v>60</v>
      </c>
    </row>
    <row r="2308" spans="1:16" x14ac:dyDescent="0.3">
      <c r="A2308" s="9" t="s">
        <v>2335</v>
      </c>
      <c r="B2308" s="7">
        <v>1974</v>
      </c>
      <c r="C2308" s="7" t="s">
        <v>34</v>
      </c>
      <c r="D2308" s="7">
        <v>9</v>
      </c>
      <c r="E2308" s="7">
        <v>2</v>
      </c>
      <c r="F2308" s="21">
        <v>45702.02</v>
      </c>
      <c r="G2308" s="7" t="s">
        <v>10</v>
      </c>
      <c r="H2308" s="7" t="s">
        <v>10</v>
      </c>
      <c r="I2308" s="7" t="s">
        <v>22</v>
      </c>
      <c r="J2308">
        <f t="shared" si="74"/>
        <v>1983</v>
      </c>
      <c r="K2308" s="7"/>
      <c r="L2308" s="7"/>
      <c r="M2308" s="7"/>
      <c r="O2308" s="18" t="str">
        <f>_xlfn.CONCAT(Table1[[#This Row],[date]]," ", Table1[[#This Row],[month]]," ",Table1[[#This Row],[year]])</f>
        <v>9 Aug 1974</v>
      </c>
      <c r="P2308">
        <f t="shared" si="75"/>
        <v>48</v>
      </c>
    </row>
    <row r="2309" spans="1:16" x14ac:dyDescent="0.3">
      <c r="A2309" s="9" t="s">
        <v>2336</v>
      </c>
      <c r="B2309" s="7">
        <v>1960</v>
      </c>
      <c r="C2309" s="7" t="s">
        <v>29</v>
      </c>
      <c r="D2309" s="7">
        <v>21</v>
      </c>
      <c r="E2309" s="7">
        <v>0</v>
      </c>
      <c r="F2309" s="21">
        <v>45710.21</v>
      </c>
      <c r="G2309" s="7" t="s">
        <v>10</v>
      </c>
      <c r="H2309" s="7" t="s">
        <v>10</v>
      </c>
      <c r="I2309" s="7" t="s">
        <v>167</v>
      </c>
      <c r="J2309">
        <f t="shared" si="74"/>
        <v>1983</v>
      </c>
      <c r="K2309" s="7"/>
      <c r="L2309" s="7"/>
      <c r="M2309" s="7"/>
      <c r="O2309" s="18" t="str">
        <f>_xlfn.CONCAT(Table1[[#This Row],[date]]," ", Table1[[#This Row],[month]]," ",Table1[[#This Row],[year]])</f>
        <v>21 Dec 1960</v>
      </c>
      <c r="P2309">
        <f t="shared" si="75"/>
        <v>62</v>
      </c>
    </row>
    <row r="2310" spans="1:16" x14ac:dyDescent="0.3">
      <c r="A2310" s="9" t="s">
        <v>2337</v>
      </c>
      <c r="B2310" s="7">
        <v>1979</v>
      </c>
      <c r="C2310" s="7" t="s">
        <v>34</v>
      </c>
      <c r="D2310" s="7">
        <v>12</v>
      </c>
      <c r="E2310" s="7">
        <v>0</v>
      </c>
      <c r="F2310" s="21">
        <v>45863.21</v>
      </c>
      <c r="G2310" s="7" t="s">
        <v>10</v>
      </c>
      <c r="H2310" s="7" t="s">
        <v>15</v>
      </c>
      <c r="I2310" s="7" t="s">
        <v>12</v>
      </c>
      <c r="J2310">
        <f t="shared" si="74"/>
        <v>1983</v>
      </c>
      <c r="K2310" s="7"/>
      <c r="L2310" s="7"/>
      <c r="M2310" s="7"/>
      <c r="O2310" s="18" t="str">
        <f>_xlfn.CONCAT(Table1[[#This Row],[date]]," ", Table1[[#This Row],[month]]," ",Table1[[#This Row],[year]])</f>
        <v>12 Aug 1979</v>
      </c>
      <c r="P2310">
        <f t="shared" si="75"/>
        <v>43</v>
      </c>
    </row>
    <row r="2311" spans="1:16" x14ac:dyDescent="0.3">
      <c r="A2311" s="9" t="s">
        <v>2338</v>
      </c>
      <c r="B2311" s="7">
        <v>1985</v>
      </c>
      <c r="C2311" s="7" t="s">
        <v>19</v>
      </c>
      <c r="D2311" s="7">
        <v>30</v>
      </c>
      <c r="E2311" s="7">
        <v>2</v>
      </c>
      <c r="F2311" s="21">
        <v>46113.51</v>
      </c>
      <c r="G2311" s="7" t="s">
        <v>10</v>
      </c>
      <c r="H2311" s="7" t="s">
        <v>11</v>
      </c>
      <c r="I2311" s="7" t="s">
        <v>41</v>
      </c>
      <c r="J2311">
        <f t="shared" si="74"/>
        <v>1983</v>
      </c>
      <c r="K2311" s="7"/>
      <c r="L2311" s="7"/>
      <c r="M2311" s="7"/>
      <c r="O2311" s="18" t="str">
        <f>_xlfn.CONCAT(Table1[[#This Row],[date]]," ", Table1[[#This Row],[month]]," ",Table1[[#This Row],[year]])</f>
        <v>30 Sep 1985</v>
      </c>
      <c r="P2311">
        <f t="shared" si="75"/>
        <v>37</v>
      </c>
    </row>
    <row r="2312" spans="1:16" x14ac:dyDescent="0.3">
      <c r="A2312" s="9" t="s">
        <v>2339</v>
      </c>
      <c r="B2312" s="7">
        <v>1962</v>
      </c>
      <c r="C2312" s="7" t="s">
        <v>29</v>
      </c>
      <c r="D2312" s="7">
        <v>4</v>
      </c>
      <c r="E2312" s="7">
        <v>3</v>
      </c>
      <c r="F2312" s="21">
        <v>46130.53</v>
      </c>
      <c r="G2312" s="7" t="s">
        <v>15</v>
      </c>
      <c r="H2312" s="7" t="s">
        <v>15</v>
      </c>
      <c r="I2312" s="7" t="s">
        <v>22</v>
      </c>
      <c r="J2312">
        <f t="shared" si="74"/>
        <v>1983</v>
      </c>
      <c r="K2312" s="7"/>
      <c r="L2312" s="7"/>
      <c r="M2312" s="7"/>
      <c r="O2312" s="18" t="str">
        <f>_xlfn.CONCAT(Table1[[#This Row],[date]]," ", Table1[[#This Row],[month]]," ",Table1[[#This Row],[year]])</f>
        <v>4 Dec 1962</v>
      </c>
      <c r="P2312">
        <f t="shared" si="75"/>
        <v>60</v>
      </c>
    </row>
    <row r="2313" spans="1:16" x14ac:dyDescent="0.3">
      <c r="A2313" s="9" t="s">
        <v>2340</v>
      </c>
      <c r="B2313" s="7">
        <v>1976</v>
      </c>
      <c r="C2313" s="7" t="s">
        <v>29</v>
      </c>
      <c r="D2313" s="7">
        <v>2</v>
      </c>
      <c r="E2313" s="7">
        <v>3</v>
      </c>
      <c r="F2313" s="21">
        <v>46151.12</v>
      </c>
      <c r="G2313" s="7" t="s">
        <v>15</v>
      </c>
      <c r="H2313" s="7" t="s">
        <v>11</v>
      </c>
      <c r="I2313" s="7" t="s">
        <v>12</v>
      </c>
      <c r="J2313">
        <f t="shared" si="74"/>
        <v>1983</v>
      </c>
      <c r="K2313" s="7"/>
      <c r="L2313" s="7"/>
      <c r="M2313" s="7"/>
      <c r="O2313" s="18" t="str">
        <f>_xlfn.CONCAT(Table1[[#This Row],[date]]," ", Table1[[#This Row],[month]]," ",Table1[[#This Row],[year]])</f>
        <v>2 Dec 1976</v>
      </c>
      <c r="P2313">
        <f t="shared" si="75"/>
        <v>46</v>
      </c>
    </row>
    <row r="2314" spans="1:16" x14ac:dyDescent="0.3">
      <c r="A2314" s="9" t="s">
        <v>2341</v>
      </c>
      <c r="B2314" s="7">
        <v>1978</v>
      </c>
      <c r="C2314" s="7" t="s">
        <v>34</v>
      </c>
      <c r="D2314" s="7">
        <v>17</v>
      </c>
      <c r="E2314" s="7">
        <v>2</v>
      </c>
      <c r="F2314" s="21">
        <v>46200.99</v>
      </c>
      <c r="G2314" s="7" t="s">
        <v>15</v>
      </c>
      <c r="H2314" s="7" t="s">
        <v>15</v>
      </c>
      <c r="I2314" s="7" t="s">
        <v>12</v>
      </c>
      <c r="J2314">
        <f t="shared" si="74"/>
        <v>1983</v>
      </c>
      <c r="K2314" s="7"/>
      <c r="L2314" s="7"/>
      <c r="M2314" s="7"/>
      <c r="O2314" s="18" t="str">
        <f>_xlfn.CONCAT(Table1[[#This Row],[date]]," ", Table1[[#This Row],[month]]," ",Table1[[#This Row],[year]])</f>
        <v>17 Aug 1978</v>
      </c>
      <c r="P2314">
        <f t="shared" si="75"/>
        <v>44</v>
      </c>
    </row>
    <row r="2315" spans="1:16" x14ac:dyDescent="0.3">
      <c r="A2315" s="9" t="s">
        <v>2342</v>
      </c>
      <c r="B2315" s="7">
        <v>1971</v>
      </c>
      <c r="C2315" s="7" t="s">
        <v>29</v>
      </c>
      <c r="D2315" s="7">
        <v>6</v>
      </c>
      <c r="E2315" s="7">
        <v>3</v>
      </c>
      <c r="F2315" s="21">
        <v>46255.11</v>
      </c>
      <c r="G2315" s="7" t="s">
        <v>15</v>
      </c>
      <c r="H2315" s="7" t="s">
        <v>11</v>
      </c>
      <c r="I2315" s="7" t="s">
        <v>246</v>
      </c>
      <c r="J2315">
        <f t="shared" si="74"/>
        <v>1983</v>
      </c>
      <c r="K2315" s="7"/>
      <c r="L2315" s="7"/>
      <c r="M2315" s="7"/>
      <c r="O2315" s="18" t="str">
        <f>_xlfn.CONCAT(Table1[[#This Row],[date]]," ", Table1[[#This Row],[month]]," ",Table1[[#This Row],[year]])</f>
        <v>6 Dec 1971</v>
      </c>
      <c r="P2315">
        <f t="shared" si="75"/>
        <v>51</v>
      </c>
    </row>
    <row r="2316" spans="1:16" x14ac:dyDescent="0.3">
      <c r="A2316" s="9" t="s">
        <v>2343</v>
      </c>
      <c r="B2316" s="7">
        <v>1961</v>
      </c>
      <c r="C2316" s="7" t="s">
        <v>34</v>
      </c>
      <c r="D2316" s="7">
        <v>8</v>
      </c>
      <c r="E2316" s="7">
        <v>0</v>
      </c>
      <c r="F2316" s="21">
        <v>46599.11</v>
      </c>
      <c r="G2316" s="7" t="s">
        <v>15</v>
      </c>
      <c r="H2316" s="7" t="s">
        <v>15</v>
      </c>
      <c r="I2316" s="7" t="s">
        <v>12</v>
      </c>
      <c r="J2316">
        <f t="shared" si="74"/>
        <v>1983</v>
      </c>
      <c r="K2316" s="7"/>
      <c r="L2316" s="7"/>
      <c r="M2316" s="7"/>
      <c r="O2316" s="18" t="str">
        <f>_xlfn.CONCAT(Table1[[#This Row],[date]]," ", Table1[[#This Row],[month]]," ",Table1[[#This Row],[year]])</f>
        <v>8 Aug 1961</v>
      </c>
      <c r="P2316">
        <f t="shared" si="75"/>
        <v>61</v>
      </c>
    </row>
    <row r="2317" spans="1:16" x14ac:dyDescent="0.3">
      <c r="A2317" s="9" t="s">
        <v>2344</v>
      </c>
      <c r="B2317" s="7">
        <v>1969</v>
      </c>
      <c r="C2317" s="7" t="s">
        <v>17</v>
      </c>
      <c r="D2317" s="7">
        <v>23</v>
      </c>
      <c r="E2317" s="7">
        <v>3</v>
      </c>
      <c r="F2317" s="21">
        <v>46661.440000000002</v>
      </c>
      <c r="G2317" s="7" t="s">
        <v>15</v>
      </c>
      <c r="H2317" s="7" t="s">
        <v>11</v>
      </c>
      <c r="I2317" s="7" t="s">
        <v>22</v>
      </c>
      <c r="J2317">
        <f t="shared" si="74"/>
        <v>1983</v>
      </c>
      <c r="K2317" s="7"/>
      <c r="L2317" s="7"/>
      <c r="M2317" s="7"/>
      <c r="O2317" s="18" t="str">
        <f>_xlfn.CONCAT(Table1[[#This Row],[date]]," ", Table1[[#This Row],[month]]," ",Table1[[#This Row],[year]])</f>
        <v>23 Jun 1969</v>
      </c>
      <c r="P2317">
        <f t="shared" si="75"/>
        <v>53</v>
      </c>
    </row>
    <row r="2318" spans="1:16" x14ac:dyDescent="0.3">
      <c r="A2318" s="9" t="s">
        <v>2345</v>
      </c>
      <c r="B2318" s="7">
        <v>1960</v>
      </c>
      <c r="C2318" s="7" t="s">
        <v>14</v>
      </c>
      <c r="D2318" s="7">
        <v>17</v>
      </c>
      <c r="E2318" s="7">
        <v>3</v>
      </c>
      <c r="F2318" s="21">
        <v>46718.16</v>
      </c>
      <c r="G2318" s="7" t="s">
        <v>15</v>
      </c>
      <c r="H2318" s="7" t="s">
        <v>15</v>
      </c>
      <c r="I2318" s="7" t="s">
        <v>22</v>
      </c>
      <c r="J2318">
        <f t="shared" si="74"/>
        <v>1983</v>
      </c>
      <c r="K2318" s="7"/>
      <c r="L2318" s="7"/>
      <c r="M2318" s="7"/>
      <c r="O2318" s="18" t="str">
        <f>_xlfn.CONCAT(Table1[[#This Row],[date]]," ", Table1[[#This Row],[month]]," ",Table1[[#This Row],[year]])</f>
        <v>17 Nov 1960</v>
      </c>
      <c r="P2318">
        <f t="shared" si="75"/>
        <v>62</v>
      </c>
    </row>
    <row r="2319" spans="1:16" x14ac:dyDescent="0.3">
      <c r="A2319" s="9" t="s">
        <v>2346</v>
      </c>
      <c r="B2319" s="7">
        <v>1958</v>
      </c>
      <c r="C2319" s="7" t="s">
        <v>19</v>
      </c>
      <c r="D2319" s="7">
        <v>15</v>
      </c>
      <c r="E2319" s="7">
        <v>0</v>
      </c>
      <c r="F2319" s="21">
        <v>46889.26</v>
      </c>
      <c r="G2319" s="7" t="s">
        <v>10</v>
      </c>
      <c r="H2319" s="7" t="s">
        <v>11</v>
      </c>
      <c r="I2319" s="7" t="s">
        <v>12</v>
      </c>
      <c r="J2319">
        <f t="shared" si="74"/>
        <v>1983</v>
      </c>
      <c r="K2319" s="7"/>
      <c r="L2319" s="7"/>
      <c r="M2319" s="7"/>
      <c r="O2319" s="18" t="str">
        <f>_xlfn.CONCAT(Table1[[#This Row],[date]]," ", Table1[[#This Row],[month]]," ",Table1[[#This Row],[year]])</f>
        <v>15 Sep 1958</v>
      </c>
      <c r="P2319">
        <f t="shared" si="75"/>
        <v>64</v>
      </c>
    </row>
    <row r="2320" spans="1:16" x14ac:dyDescent="0.3">
      <c r="A2320" s="9" t="s">
        <v>2347</v>
      </c>
      <c r="B2320" s="7">
        <v>1959</v>
      </c>
      <c r="C2320" s="7" t="s">
        <v>9</v>
      </c>
      <c r="D2320" s="7">
        <v>14</v>
      </c>
      <c r="E2320" s="7">
        <v>0</v>
      </c>
      <c r="F2320" s="21">
        <v>47055.53</v>
      </c>
      <c r="G2320" s="7" t="s">
        <v>10</v>
      </c>
      <c r="H2320" s="7" t="s">
        <v>15</v>
      </c>
      <c r="I2320" s="7" t="s">
        <v>12</v>
      </c>
      <c r="J2320">
        <f t="shared" si="74"/>
        <v>1983</v>
      </c>
      <c r="K2320" s="7"/>
      <c r="L2320" s="7"/>
      <c r="M2320" s="7"/>
      <c r="O2320" s="18" t="str">
        <f>_xlfn.CONCAT(Table1[[#This Row],[date]]," ", Table1[[#This Row],[month]]," ",Table1[[#This Row],[year]])</f>
        <v>14 Jul 1959</v>
      </c>
      <c r="P2320">
        <f t="shared" si="75"/>
        <v>63</v>
      </c>
    </row>
    <row r="2321" spans="1:16" x14ac:dyDescent="0.3">
      <c r="A2321" s="9" t="s">
        <v>2348</v>
      </c>
      <c r="B2321" s="7">
        <v>1970</v>
      </c>
      <c r="C2321" s="7" t="s">
        <v>29</v>
      </c>
      <c r="D2321" s="7">
        <v>28</v>
      </c>
      <c r="E2321" s="7">
        <v>2</v>
      </c>
      <c r="F2321" s="21">
        <v>47269.85</v>
      </c>
      <c r="G2321" s="7" t="s">
        <v>15</v>
      </c>
      <c r="H2321" s="7" t="s">
        <v>10</v>
      </c>
      <c r="I2321" s="7" t="s">
        <v>12</v>
      </c>
      <c r="J2321">
        <f t="shared" si="74"/>
        <v>1983</v>
      </c>
      <c r="K2321" s="7"/>
      <c r="L2321" s="7"/>
      <c r="M2321" s="7"/>
      <c r="O2321" s="18" t="str">
        <f>_xlfn.CONCAT(Table1[[#This Row],[date]]," ", Table1[[#This Row],[month]]," ",Table1[[#This Row],[year]])</f>
        <v>28 Dec 1970</v>
      </c>
      <c r="P2321">
        <f t="shared" si="75"/>
        <v>52</v>
      </c>
    </row>
    <row r="2322" spans="1:16" x14ac:dyDescent="0.3">
      <c r="A2322" s="9" t="s">
        <v>2349</v>
      </c>
      <c r="B2322" s="7">
        <v>1958</v>
      </c>
      <c r="C2322" s="7" t="s">
        <v>19</v>
      </c>
      <c r="D2322" s="7">
        <v>3</v>
      </c>
      <c r="E2322" s="7">
        <v>2</v>
      </c>
      <c r="F2322" s="21">
        <v>47291.06</v>
      </c>
      <c r="G2322" s="7" t="s">
        <v>10</v>
      </c>
      <c r="H2322" s="7" t="s">
        <v>15</v>
      </c>
      <c r="I2322" s="7" t="s">
        <v>41</v>
      </c>
      <c r="J2322">
        <f t="shared" si="74"/>
        <v>1983</v>
      </c>
      <c r="K2322" s="7"/>
      <c r="L2322" s="7"/>
      <c r="M2322" s="7"/>
      <c r="O2322" s="18" t="str">
        <f>_xlfn.CONCAT(Table1[[#This Row],[date]]," ", Table1[[#This Row],[month]]," ",Table1[[#This Row],[year]])</f>
        <v>3 Sep 1958</v>
      </c>
      <c r="P2322">
        <f t="shared" si="75"/>
        <v>64</v>
      </c>
    </row>
    <row r="2323" spans="1:16" x14ac:dyDescent="0.3">
      <c r="A2323" s="9" t="s">
        <v>2350</v>
      </c>
      <c r="B2323" s="7">
        <v>1959</v>
      </c>
      <c r="C2323" s="7" t="s">
        <v>36</v>
      </c>
      <c r="D2323" s="7">
        <v>4</v>
      </c>
      <c r="E2323" s="7">
        <v>2</v>
      </c>
      <c r="F2323" s="21">
        <v>47305.31</v>
      </c>
      <c r="G2323" s="7" t="s">
        <v>10</v>
      </c>
      <c r="H2323" s="7" t="s">
        <v>15</v>
      </c>
      <c r="I2323" s="7" t="s">
        <v>41</v>
      </c>
      <c r="J2323">
        <f t="shared" si="74"/>
        <v>1983</v>
      </c>
      <c r="K2323" s="7"/>
      <c r="L2323" s="7"/>
      <c r="M2323" s="7"/>
      <c r="O2323" s="18" t="str">
        <f>_xlfn.CONCAT(Table1[[#This Row],[date]]," ", Table1[[#This Row],[month]]," ",Table1[[#This Row],[year]])</f>
        <v>4 Oct 1959</v>
      </c>
      <c r="P2323">
        <f t="shared" si="75"/>
        <v>63</v>
      </c>
    </row>
    <row r="2324" spans="1:16" x14ac:dyDescent="0.3">
      <c r="A2324" s="9" t="s">
        <v>2351</v>
      </c>
      <c r="B2324" s="7">
        <v>1961</v>
      </c>
      <c r="C2324" s="7" t="s">
        <v>17</v>
      </c>
      <c r="D2324" s="7">
        <v>13</v>
      </c>
      <c r="E2324" s="7">
        <v>1</v>
      </c>
      <c r="F2324" s="21">
        <v>47403.88</v>
      </c>
      <c r="G2324" s="7" t="s">
        <v>15</v>
      </c>
      <c r="H2324" s="7" t="s">
        <v>11</v>
      </c>
      <c r="I2324" s="7" t="s">
        <v>41</v>
      </c>
      <c r="J2324">
        <f t="shared" si="74"/>
        <v>1983</v>
      </c>
      <c r="K2324" s="7"/>
      <c r="L2324" s="7"/>
      <c r="M2324" s="7"/>
      <c r="O2324" s="18" t="str">
        <f>_xlfn.CONCAT(Table1[[#This Row],[date]]," ", Table1[[#This Row],[month]]," ",Table1[[#This Row],[year]])</f>
        <v>13 Jun 1961</v>
      </c>
      <c r="P2324">
        <f t="shared" si="75"/>
        <v>61</v>
      </c>
    </row>
    <row r="2325" spans="1:16" x14ac:dyDescent="0.3">
      <c r="A2325" s="9" t="s">
        <v>2352</v>
      </c>
      <c r="B2325" s="7">
        <v>1971</v>
      </c>
      <c r="C2325" s="7" t="s">
        <v>19</v>
      </c>
      <c r="D2325" s="7">
        <v>27</v>
      </c>
      <c r="E2325" s="7">
        <v>2</v>
      </c>
      <c r="F2325" s="21">
        <v>47462.89</v>
      </c>
      <c r="G2325" s="7" t="s">
        <v>15</v>
      </c>
      <c r="H2325" s="7" t="s">
        <v>10</v>
      </c>
      <c r="I2325" s="7" t="s">
        <v>12</v>
      </c>
      <c r="J2325">
        <f t="shared" si="74"/>
        <v>1983</v>
      </c>
      <c r="K2325" s="7"/>
      <c r="L2325" s="7"/>
      <c r="M2325" s="7"/>
      <c r="O2325" s="18" t="str">
        <f>_xlfn.CONCAT(Table1[[#This Row],[date]]," ", Table1[[#This Row],[month]]," ",Table1[[#This Row],[year]])</f>
        <v>27 Sep 1971</v>
      </c>
      <c r="P2325">
        <f t="shared" si="75"/>
        <v>51</v>
      </c>
    </row>
    <row r="2326" spans="1:16" x14ac:dyDescent="0.3">
      <c r="A2326" s="9" t="s">
        <v>2353</v>
      </c>
      <c r="B2326" s="7">
        <v>1964</v>
      </c>
      <c r="C2326" s="7" t="s">
        <v>14</v>
      </c>
      <c r="D2326" s="7">
        <v>7</v>
      </c>
      <c r="E2326" s="7">
        <v>2</v>
      </c>
      <c r="F2326" s="21">
        <v>47496.49</v>
      </c>
      <c r="G2326" s="7" t="s">
        <v>15</v>
      </c>
      <c r="H2326" s="7" t="s">
        <v>11</v>
      </c>
      <c r="I2326" s="7" t="s">
        <v>22</v>
      </c>
      <c r="J2326">
        <f t="shared" si="74"/>
        <v>1983</v>
      </c>
      <c r="K2326" s="7"/>
      <c r="L2326" s="7"/>
      <c r="M2326" s="7"/>
      <c r="O2326" s="18" t="str">
        <f>_xlfn.CONCAT(Table1[[#This Row],[date]]," ", Table1[[#This Row],[month]]," ",Table1[[#This Row],[year]])</f>
        <v>7 Nov 1964</v>
      </c>
      <c r="P2326">
        <f t="shared" si="75"/>
        <v>58</v>
      </c>
    </row>
    <row r="2327" spans="1:16" x14ac:dyDescent="0.3">
      <c r="A2327" s="9" t="s">
        <v>2354</v>
      </c>
      <c r="B2327" s="7">
        <v>1963</v>
      </c>
      <c r="C2327" s="7" t="s">
        <v>34</v>
      </c>
      <c r="D2327" s="7">
        <v>5</v>
      </c>
      <c r="E2327" s="7">
        <v>1</v>
      </c>
      <c r="F2327" s="21">
        <v>47896.79</v>
      </c>
      <c r="G2327" s="7" t="s">
        <v>15</v>
      </c>
      <c r="H2327" s="7" t="s">
        <v>11</v>
      </c>
      <c r="I2327" s="7" t="s">
        <v>246</v>
      </c>
      <c r="J2327">
        <f t="shared" si="74"/>
        <v>1983</v>
      </c>
      <c r="K2327" s="7"/>
      <c r="L2327" s="7"/>
      <c r="M2327" s="7"/>
      <c r="O2327" s="18" t="str">
        <f>_xlfn.CONCAT(Table1[[#This Row],[date]]," ", Table1[[#This Row],[month]]," ",Table1[[#This Row],[year]])</f>
        <v>5 Aug 1963</v>
      </c>
      <c r="P2327">
        <f t="shared" si="75"/>
        <v>59</v>
      </c>
    </row>
    <row r="2328" spans="1:16" x14ac:dyDescent="0.3">
      <c r="A2328" s="9" t="s">
        <v>2355</v>
      </c>
      <c r="B2328" s="7">
        <v>1958</v>
      </c>
      <c r="C2328" s="7" t="s">
        <v>14</v>
      </c>
      <c r="D2328" s="7">
        <v>16</v>
      </c>
      <c r="E2328" s="7">
        <v>1</v>
      </c>
      <c r="F2328" s="21">
        <v>47928.03</v>
      </c>
      <c r="G2328" s="7" t="s">
        <v>10</v>
      </c>
      <c r="H2328" s="7" t="s">
        <v>11</v>
      </c>
      <c r="I2328" s="7" t="s">
        <v>41</v>
      </c>
      <c r="J2328">
        <f t="shared" si="74"/>
        <v>1983</v>
      </c>
      <c r="K2328" s="7"/>
      <c r="L2328" s="7"/>
      <c r="M2328" s="7"/>
      <c r="O2328" s="18" t="str">
        <f>_xlfn.CONCAT(Table1[[#This Row],[date]]," ", Table1[[#This Row],[month]]," ",Table1[[#This Row],[year]])</f>
        <v>16 Nov 1958</v>
      </c>
      <c r="P2328">
        <f t="shared" si="75"/>
        <v>64</v>
      </c>
    </row>
    <row r="2329" spans="1:16" x14ac:dyDescent="0.3">
      <c r="A2329" s="9" t="s">
        <v>2356</v>
      </c>
      <c r="B2329" s="7">
        <v>1962</v>
      </c>
      <c r="C2329" s="7" t="s">
        <v>34</v>
      </c>
      <c r="D2329" s="7">
        <v>27</v>
      </c>
      <c r="E2329" s="7">
        <v>0</v>
      </c>
      <c r="F2329" s="21">
        <v>48173.36</v>
      </c>
      <c r="G2329" s="7" t="s">
        <v>15</v>
      </c>
      <c r="H2329" s="7" t="s">
        <v>11</v>
      </c>
      <c r="I2329" s="7" t="s">
        <v>41</v>
      </c>
      <c r="J2329">
        <f t="shared" si="74"/>
        <v>1983</v>
      </c>
      <c r="K2329" s="7"/>
      <c r="L2329" s="7"/>
      <c r="M2329" s="7"/>
      <c r="O2329" s="18" t="str">
        <f>_xlfn.CONCAT(Table1[[#This Row],[date]]," ", Table1[[#This Row],[month]]," ",Table1[[#This Row],[year]])</f>
        <v>27 Aug 1962</v>
      </c>
      <c r="P2329">
        <f t="shared" si="75"/>
        <v>60</v>
      </c>
    </row>
    <row r="2330" spans="1:16" x14ac:dyDescent="0.3">
      <c r="A2330" s="9" t="s">
        <v>2357</v>
      </c>
      <c r="B2330" s="7">
        <v>1961</v>
      </c>
      <c r="C2330" s="7" t="s">
        <v>29</v>
      </c>
      <c r="D2330" s="7">
        <v>21</v>
      </c>
      <c r="E2330" s="7">
        <v>1</v>
      </c>
      <c r="F2330" s="21">
        <v>48517.56</v>
      </c>
      <c r="G2330" s="7" t="s">
        <v>15</v>
      </c>
      <c r="H2330" s="7" t="s">
        <v>11</v>
      </c>
      <c r="I2330" s="7" t="s">
        <v>246</v>
      </c>
      <c r="J2330">
        <f t="shared" si="74"/>
        <v>1983</v>
      </c>
      <c r="K2330" s="7"/>
      <c r="L2330" s="7"/>
      <c r="M2330" s="7"/>
      <c r="O2330" s="18" t="str">
        <f>_xlfn.CONCAT(Table1[[#This Row],[date]]," ", Table1[[#This Row],[month]]," ",Table1[[#This Row],[year]])</f>
        <v>21 Dec 1961</v>
      </c>
      <c r="P2330">
        <f t="shared" si="75"/>
        <v>61</v>
      </c>
    </row>
    <row r="2331" spans="1:16" x14ac:dyDescent="0.3">
      <c r="A2331" s="9" t="s">
        <v>2358</v>
      </c>
      <c r="B2331" s="7">
        <v>1968</v>
      </c>
      <c r="C2331" s="7" t="s">
        <v>29</v>
      </c>
      <c r="D2331" s="7">
        <v>1</v>
      </c>
      <c r="E2331" s="7">
        <v>3</v>
      </c>
      <c r="F2331" s="21">
        <v>48549.18</v>
      </c>
      <c r="G2331" s="7" t="s">
        <v>15</v>
      </c>
      <c r="H2331" s="7" t="s">
        <v>11</v>
      </c>
      <c r="I2331" s="7" t="s">
        <v>167</v>
      </c>
      <c r="J2331">
        <f t="shared" si="74"/>
        <v>1983</v>
      </c>
      <c r="K2331" s="7"/>
      <c r="L2331" s="7"/>
      <c r="M2331" s="7"/>
      <c r="O2331" s="18" t="str">
        <f>_xlfn.CONCAT(Table1[[#This Row],[date]]," ", Table1[[#This Row],[month]]," ",Table1[[#This Row],[year]])</f>
        <v>1 Dec 1968</v>
      </c>
      <c r="P2331">
        <f t="shared" si="75"/>
        <v>54</v>
      </c>
    </row>
    <row r="2332" spans="1:16" x14ac:dyDescent="0.3">
      <c r="A2332" s="9" t="s">
        <v>2359</v>
      </c>
      <c r="B2332" s="7">
        <v>1962</v>
      </c>
      <c r="C2332" s="7" t="s">
        <v>36</v>
      </c>
      <c r="D2332" s="7">
        <v>11</v>
      </c>
      <c r="E2332" s="7">
        <v>0</v>
      </c>
      <c r="F2332" s="21">
        <v>48673.56</v>
      </c>
      <c r="G2332" s="7" t="s">
        <v>15</v>
      </c>
      <c r="H2332" s="7" t="s">
        <v>10</v>
      </c>
      <c r="I2332" s="7" t="s">
        <v>12</v>
      </c>
      <c r="J2332">
        <f t="shared" si="74"/>
        <v>1983</v>
      </c>
      <c r="K2332" s="7"/>
      <c r="L2332" s="7"/>
      <c r="M2332" s="7"/>
      <c r="O2332" s="18" t="str">
        <f>_xlfn.CONCAT(Table1[[#This Row],[date]]," ", Table1[[#This Row],[month]]," ",Table1[[#This Row],[year]])</f>
        <v>11 Oct 1962</v>
      </c>
      <c r="P2332">
        <f t="shared" si="75"/>
        <v>60</v>
      </c>
    </row>
    <row r="2333" spans="1:16" x14ac:dyDescent="0.3">
      <c r="A2333" s="9" t="s">
        <v>2360</v>
      </c>
      <c r="B2333" s="7">
        <v>1965</v>
      </c>
      <c r="C2333" s="7" t="s">
        <v>36</v>
      </c>
      <c r="D2333" s="7">
        <v>27</v>
      </c>
      <c r="E2333" s="7">
        <v>1</v>
      </c>
      <c r="F2333" s="21">
        <v>48675.519999999997</v>
      </c>
      <c r="G2333" s="7" t="s">
        <v>15</v>
      </c>
      <c r="H2333" s="7" t="s">
        <v>10</v>
      </c>
      <c r="I2333" s="7" t="s">
        <v>12</v>
      </c>
      <c r="J2333">
        <f t="shared" si="74"/>
        <v>1983</v>
      </c>
      <c r="K2333" s="7"/>
      <c r="L2333" s="7"/>
      <c r="M2333" s="7"/>
      <c r="O2333" s="18" t="str">
        <f>_xlfn.CONCAT(Table1[[#This Row],[date]]," ", Table1[[#This Row],[month]]," ",Table1[[#This Row],[year]])</f>
        <v>27 Oct 1965</v>
      </c>
      <c r="P2333">
        <f t="shared" si="75"/>
        <v>57</v>
      </c>
    </row>
    <row r="2334" spans="1:16" x14ac:dyDescent="0.3">
      <c r="A2334" s="9" t="s">
        <v>2361</v>
      </c>
      <c r="B2334" s="7">
        <v>1959</v>
      </c>
      <c r="C2334" s="7" t="s">
        <v>9</v>
      </c>
      <c r="D2334" s="7">
        <v>22</v>
      </c>
      <c r="E2334" s="7">
        <v>0</v>
      </c>
      <c r="F2334" s="21">
        <v>48824.45</v>
      </c>
      <c r="G2334" s="7" t="s">
        <v>10</v>
      </c>
      <c r="H2334" s="7" t="s">
        <v>15</v>
      </c>
      <c r="I2334" s="7" t="s">
        <v>41</v>
      </c>
      <c r="J2334">
        <f t="shared" si="74"/>
        <v>1983</v>
      </c>
      <c r="K2334" s="7"/>
      <c r="L2334" s="7"/>
      <c r="M2334" s="7"/>
      <c r="O2334" s="18" t="str">
        <f>_xlfn.CONCAT(Table1[[#This Row],[date]]," ", Table1[[#This Row],[month]]," ",Table1[[#This Row],[year]])</f>
        <v>22 Jul 1959</v>
      </c>
      <c r="P2334">
        <f t="shared" si="75"/>
        <v>63</v>
      </c>
    </row>
    <row r="2335" spans="1:16" x14ac:dyDescent="0.3">
      <c r="A2335" s="9" t="s">
        <v>2362</v>
      </c>
      <c r="B2335" s="7">
        <v>1978</v>
      </c>
      <c r="C2335" s="7" t="s">
        <v>29</v>
      </c>
      <c r="D2335" s="7">
        <v>29</v>
      </c>
      <c r="E2335" s="7">
        <v>0</v>
      </c>
      <c r="F2335" s="21">
        <v>48885.14</v>
      </c>
      <c r="G2335" s="7" t="s">
        <v>15</v>
      </c>
      <c r="H2335" s="7" t="s">
        <v>10</v>
      </c>
      <c r="I2335" s="7" t="s">
        <v>12</v>
      </c>
      <c r="J2335">
        <f t="shared" si="74"/>
        <v>1983</v>
      </c>
      <c r="K2335" s="7"/>
      <c r="L2335" s="7"/>
      <c r="M2335" s="7"/>
      <c r="O2335" s="18" t="str">
        <f>_xlfn.CONCAT(Table1[[#This Row],[date]]," ", Table1[[#This Row],[month]]," ",Table1[[#This Row],[year]])</f>
        <v>29 Dec 1978</v>
      </c>
      <c r="P2335">
        <f t="shared" si="75"/>
        <v>44</v>
      </c>
    </row>
    <row r="2336" spans="1:16" x14ac:dyDescent="0.3">
      <c r="A2336" s="9" t="s">
        <v>2363</v>
      </c>
      <c r="B2336" s="7">
        <v>1963</v>
      </c>
      <c r="C2336" s="7" t="s">
        <v>19</v>
      </c>
      <c r="D2336" s="7">
        <v>4</v>
      </c>
      <c r="E2336" s="7">
        <v>1</v>
      </c>
      <c r="F2336" s="21">
        <v>48970.25</v>
      </c>
      <c r="G2336" s="7" t="s">
        <v>15</v>
      </c>
      <c r="H2336" s="7" t="s">
        <v>10</v>
      </c>
      <c r="I2336" s="7" t="s">
        <v>12</v>
      </c>
      <c r="J2336">
        <f t="shared" si="74"/>
        <v>1983</v>
      </c>
      <c r="K2336" s="7"/>
      <c r="L2336" s="7"/>
      <c r="M2336" s="7"/>
      <c r="O2336" s="18" t="str">
        <f>_xlfn.CONCAT(Table1[[#This Row],[date]]," ", Table1[[#This Row],[month]]," ",Table1[[#This Row],[year]])</f>
        <v>4 Sep 1963</v>
      </c>
      <c r="P2336">
        <f t="shared" si="75"/>
        <v>59</v>
      </c>
    </row>
    <row r="2337" spans="1:16" x14ac:dyDescent="0.3">
      <c r="A2337" s="9" t="s">
        <v>2364</v>
      </c>
      <c r="B2337" s="7">
        <v>1958</v>
      </c>
      <c r="C2337" s="7" t="s">
        <v>17</v>
      </c>
      <c r="D2337" s="7">
        <v>27</v>
      </c>
      <c r="E2337" s="7">
        <v>2</v>
      </c>
      <c r="F2337" s="21">
        <v>49577.66</v>
      </c>
      <c r="G2337" s="7" t="s">
        <v>10</v>
      </c>
      <c r="H2337" s="7" t="s">
        <v>10</v>
      </c>
      <c r="I2337" s="7" t="s">
        <v>12</v>
      </c>
      <c r="J2337">
        <f t="shared" si="74"/>
        <v>1983</v>
      </c>
      <c r="K2337" s="7"/>
      <c r="L2337" s="7"/>
      <c r="M2337" s="7"/>
      <c r="O2337" s="18" t="str">
        <f>_xlfn.CONCAT(Table1[[#This Row],[date]]," ", Table1[[#This Row],[month]]," ",Table1[[#This Row],[year]])</f>
        <v>27 Jun 1958</v>
      </c>
      <c r="P2337">
        <f t="shared" si="75"/>
        <v>64</v>
      </c>
    </row>
    <row r="2338" spans="1:16" x14ac:dyDescent="0.3">
      <c r="A2338" s="9" t="s">
        <v>2365</v>
      </c>
      <c r="B2338" s="7">
        <v>1994</v>
      </c>
      <c r="C2338" s="7" t="s">
        <v>36</v>
      </c>
      <c r="D2338" s="7">
        <v>27</v>
      </c>
      <c r="E2338" s="7">
        <v>1</v>
      </c>
      <c r="F2338" s="21">
        <v>51194.559999999998</v>
      </c>
      <c r="G2338" s="7" t="s">
        <v>15</v>
      </c>
      <c r="H2338" s="7" t="s">
        <v>11</v>
      </c>
      <c r="I2338" s="7" t="s">
        <v>41</v>
      </c>
      <c r="J2338">
        <f t="shared" si="74"/>
        <v>1983</v>
      </c>
      <c r="K2338" s="7"/>
      <c r="L2338" s="7"/>
      <c r="M2338" s="7"/>
      <c r="O2338" s="18" t="str">
        <f>_xlfn.CONCAT(Table1[[#This Row],[date]]," ", Table1[[#This Row],[month]]," ",Table1[[#This Row],[year]])</f>
        <v>27 Oct 1994</v>
      </c>
      <c r="P2338">
        <f t="shared" si="75"/>
        <v>28</v>
      </c>
    </row>
    <row r="2339" spans="1:16" x14ac:dyDescent="0.3">
      <c r="A2339" s="9" t="s">
        <v>2366</v>
      </c>
      <c r="B2339" s="7">
        <v>1962</v>
      </c>
      <c r="C2339" s="7" t="s">
        <v>34</v>
      </c>
      <c r="D2339" s="7">
        <v>4</v>
      </c>
      <c r="E2339" s="7">
        <v>0</v>
      </c>
      <c r="F2339" s="21">
        <v>52590.83</v>
      </c>
      <c r="G2339" s="7" t="s">
        <v>15</v>
      </c>
      <c r="H2339" s="7" t="s">
        <v>11</v>
      </c>
      <c r="I2339" s="7" t="s">
        <v>41</v>
      </c>
      <c r="J2339">
        <f t="shared" si="74"/>
        <v>1983</v>
      </c>
      <c r="K2339" s="7"/>
      <c r="L2339" s="7"/>
      <c r="M2339" s="7"/>
      <c r="O2339" s="18" t="str">
        <f>_xlfn.CONCAT(Table1[[#This Row],[date]]," ", Table1[[#This Row],[month]]," ",Table1[[#This Row],[year]])</f>
        <v>4 Aug 1962</v>
      </c>
      <c r="P2339">
        <f t="shared" si="75"/>
        <v>60</v>
      </c>
    </row>
    <row r="2340" spans="1:16" x14ac:dyDescent="0.3">
      <c r="A2340" s="9" t="s">
        <v>2367</v>
      </c>
      <c r="B2340" s="7">
        <v>1989</v>
      </c>
      <c r="C2340" s="7" t="s">
        <v>17</v>
      </c>
      <c r="D2340" s="7">
        <v>19</v>
      </c>
      <c r="E2340" s="7">
        <v>0</v>
      </c>
      <c r="F2340" s="21">
        <v>55135.4</v>
      </c>
      <c r="G2340" s="7" t="s">
        <v>15</v>
      </c>
      <c r="H2340" s="7" t="s">
        <v>10</v>
      </c>
      <c r="I2340" s="7" t="s">
        <v>22</v>
      </c>
      <c r="J2340">
        <f t="shared" si="74"/>
        <v>1983</v>
      </c>
      <c r="K2340" s="7"/>
      <c r="L2340" s="7"/>
      <c r="M2340" s="7"/>
      <c r="O2340" s="18" t="str">
        <f>_xlfn.CONCAT(Table1[[#This Row],[date]]," ", Table1[[#This Row],[month]]," ",Table1[[#This Row],[year]])</f>
        <v>19 Jun 1989</v>
      </c>
      <c r="P2340">
        <f t="shared" si="75"/>
        <v>33</v>
      </c>
    </row>
    <row r="2341" spans="1:16" x14ac:dyDescent="0.3">
      <c r="A2341" s="9" t="s">
        <v>2368</v>
      </c>
      <c r="B2341" s="7">
        <v>1991</v>
      </c>
      <c r="C2341" s="7" t="s">
        <v>17</v>
      </c>
      <c r="D2341" s="7">
        <v>6</v>
      </c>
      <c r="E2341" s="7">
        <v>1</v>
      </c>
      <c r="F2341" s="21">
        <v>58571.07</v>
      </c>
      <c r="G2341" s="7" t="s">
        <v>15</v>
      </c>
      <c r="H2341" s="7" t="s">
        <v>11</v>
      </c>
      <c r="I2341" s="7" t="s">
        <v>246</v>
      </c>
      <c r="J2341">
        <f t="shared" si="74"/>
        <v>1983</v>
      </c>
      <c r="K2341" s="7"/>
      <c r="L2341" s="7"/>
      <c r="M2341" s="7"/>
      <c r="O2341" s="18" t="str">
        <f>_xlfn.CONCAT(Table1[[#This Row],[date]]," ", Table1[[#This Row],[month]]," ",Table1[[#This Row],[year]])</f>
        <v>6 Jun 1991</v>
      </c>
      <c r="P2341">
        <f t="shared" si="75"/>
        <v>32</v>
      </c>
    </row>
    <row r="2342" spans="1:16" x14ac:dyDescent="0.3">
      <c r="A2342" s="9" t="s">
        <v>2369</v>
      </c>
      <c r="B2342" s="7">
        <v>1970</v>
      </c>
      <c r="C2342" s="7" t="s">
        <v>19</v>
      </c>
      <c r="D2342" s="7">
        <v>11</v>
      </c>
      <c r="E2342" s="7">
        <v>3</v>
      </c>
      <c r="F2342" s="21">
        <v>60021.4</v>
      </c>
      <c r="G2342" s="7" t="s">
        <v>15</v>
      </c>
      <c r="H2342" s="7" t="s">
        <v>15</v>
      </c>
      <c r="I2342" s="7" t="s">
        <v>22</v>
      </c>
      <c r="J2342">
        <f t="shared" si="74"/>
        <v>1983</v>
      </c>
      <c r="K2342" s="7"/>
      <c r="L2342" s="7"/>
      <c r="M2342" s="7"/>
      <c r="O2342" s="18" t="str">
        <f>_xlfn.CONCAT(Table1[[#This Row],[date]]," ", Table1[[#This Row],[month]]," ",Table1[[#This Row],[year]])</f>
        <v>11 Sep 1970</v>
      </c>
      <c r="P2342">
        <f t="shared" si="75"/>
        <v>52</v>
      </c>
    </row>
    <row r="2343" spans="1:16" x14ac:dyDescent="0.3">
      <c r="A2343" s="9" t="s">
        <v>2370</v>
      </c>
      <c r="B2343" s="7">
        <v>1977</v>
      </c>
      <c r="C2343" s="7" t="s">
        <v>17</v>
      </c>
      <c r="D2343" s="7">
        <v>8</v>
      </c>
      <c r="E2343" s="7">
        <v>0</v>
      </c>
      <c r="F2343" s="21">
        <v>62592.87</v>
      </c>
      <c r="G2343" s="7" t="s">
        <v>10</v>
      </c>
      <c r="H2343" s="7" t="s">
        <v>11</v>
      </c>
      <c r="I2343" s="7" t="s">
        <v>12</v>
      </c>
      <c r="J2343">
        <f t="shared" si="74"/>
        <v>1983</v>
      </c>
      <c r="K2343" s="7"/>
      <c r="L2343" s="7"/>
      <c r="M2343" s="7"/>
      <c r="O2343" s="18" t="str">
        <f>_xlfn.CONCAT(Table1[[#This Row],[date]]," ", Table1[[#This Row],[month]]," ",Table1[[#This Row],[year]])</f>
        <v>8 Jun 1977</v>
      </c>
      <c r="P2343">
        <f t="shared" si="75"/>
        <v>46</v>
      </c>
    </row>
    <row r="2344" spans="1:16" x14ac:dyDescent="0.3">
      <c r="A2344" s="9" t="s">
        <v>2371</v>
      </c>
      <c r="B2344" s="7">
        <v>1968</v>
      </c>
      <c r="C2344" s="7" t="s">
        <v>36</v>
      </c>
      <c r="D2344" s="7">
        <v>12</v>
      </c>
      <c r="E2344" s="7">
        <v>0</v>
      </c>
      <c r="F2344" s="21">
        <v>63770.43</v>
      </c>
      <c r="G2344" s="7" t="s">
        <v>15</v>
      </c>
      <c r="H2344" s="7" t="s">
        <v>11</v>
      </c>
      <c r="I2344" s="7" t="s">
        <v>12</v>
      </c>
      <c r="J2344">
        <f t="shared" si="74"/>
        <v>1983</v>
      </c>
      <c r="K2344" s="12"/>
      <c r="L2344" s="12"/>
      <c r="M2344" s="12"/>
      <c r="O2344" s="18" t="str">
        <f>_xlfn.CONCAT(Table1[[#This Row],[date]]," ", Table1[[#This Row],[month]]," ",Table1[[#This Row],[year]])</f>
        <v>12 Oct 1968</v>
      </c>
      <c r="P2344">
        <f>DATEDIF(O2344,DATE(2023,6,8),"y")</f>
        <v>54</v>
      </c>
    </row>
    <row r="2350" spans="1:16" x14ac:dyDescent="0.3">
      <c r="O2350" s="18">
        <f>1968-2023</f>
        <v>-55</v>
      </c>
    </row>
  </sheetData>
  <conditionalFormatting sqref="A1:I2344">
    <cfRule type="cellIs" dxfId="4" priority="1" operator="equal">
      <formula>"?"</formula>
    </cfRule>
  </conditionalFormatting>
  <conditionalFormatting sqref="C1:C1048576">
    <cfRule type="containsText" priority="3" operator="containsText" text="?">
      <formula>NOT(ISERROR(SEARCH("?",C1)))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8383-6653-4D38-9AD0-C66D0019E736}">
  <dimension ref="A3:AV29"/>
  <sheetViews>
    <sheetView tabSelected="1" topLeftCell="AL25" workbookViewId="0">
      <selection activeCell="AW41" sqref="AW41"/>
    </sheetView>
  </sheetViews>
  <sheetFormatPr defaultRowHeight="14.4" x14ac:dyDescent="0.3"/>
  <cols>
    <col min="1" max="1" width="19.33203125" bestFit="1" customWidth="1"/>
    <col min="2" max="2" width="15.5546875" bestFit="1" customWidth="1"/>
    <col min="3" max="3" width="4" bestFit="1" customWidth="1"/>
    <col min="4" max="4" width="10.77734375" bestFit="1" customWidth="1"/>
    <col min="12" max="12" width="12.5546875" bestFit="1" customWidth="1"/>
    <col min="13" max="13" width="29.6640625" bestFit="1" customWidth="1"/>
    <col min="14" max="14" width="16.33203125" bestFit="1" customWidth="1"/>
    <col min="18" max="18" width="17.109375" bestFit="1" customWidth="1"/>
    <col min="19" max="19" width="14" bestFit="1" customWidth="1"/>
    <col min="20" max="20" width="22.109375" bestFit="1" customWidth="1"/>
    <col min="30" max="30" width="17.21875" bestFit="1" customWidth="1"/>
    <col min="31" max="31" width="15.5546875" bestFit="1" customWidth="1"/>
    <col min="32" max="46" width="12" bestFit="1" customWidth="1"/>
    <col min="47" max="47" width="9.21875" bestFit="1" customWidth="1"/>
    <col min="48" max="48" width="12" bestFit="1" customWidth="1"/>
  </cols>
  <sheetData>
    <row r="3" spans="1:19" x14ac:dyDescent="0.3">
      <c r="A3" s="27" t="s">
        <v>6009</v>
      </c>
      <c r="B3" s="27" t="s">
        <v>6008</v>
      </c>
    </row>
    <row r="4" spans="1:19" x14ac:dyDescent="0.3">
      <c r="A4" s="27" t="s">
        <v>6005</v>
      </c>
      <c r="B4" t="s">
        <v>2379</v>
      </c>
      <c r="C4" t="s">
        <v>2380</v>
      </c>
      <c r="D4" t="s">
        <v>6006</v>
      </c>
    </row>
    <row r="5" spans="1:19" x14ac:dyDescent="0.3">
      <c r="A5" s="28" t="s">
        <v>2379</v>
      </c>
      <c r="B5" s="30">
        <v>1123</v>
      </c>
      <c r="C5" s="30">
        <v>821</v>
      </c>
      <c r="D5" s="30">
        <v>1944</v>
      </c>
    </row>
    <row r="6" spans="1:19" x14ac:dyDescent="0.3">
      <c r="A6" s="28" t="s">
        <v>2381</v>
      </c>
      <c r="B6" s="30">
        <v>237</v>
      </c>
      <c r="C6" s="30">
        <v>154</v>
      </c>
      <c r="D6" s="30">
        <v>391</v>
      </c>
    </row>
    <row r="7" spans="1:19" x14ac:dyDescent="0.3">
      <c r="A7" s="28" t="s">
        <v>6006</v>
      </c>
      <c r="B7" s="30">
        <v>1360</v>
      </c>
      <c r="C7" s="30">
        <v>975</v>
      </c>
      <c r="D7" s="30">
        <v>2335</v>
      </c>
    </row>
    <row r="11" spans="1:19" x14ac:dyDescent="0.3">
      <c r="L11" s="27" t="s">
        <v>6005</v>
      </c>
      <c r="M11" t="s">
        <v>6007</v>
      </c>
      <c r="N11" t="s">
        <v>6010</v>
      </c>
    </row>
    <row r="12" spans="1:19" x14ac:dyDescent="0.3">
      <c r="L12" s="28" t="s">
        <v>2379</v>
      </c>
      <c r="M12" s="30">
        <v>1417</v>
      </c>
      <c r="N12" s="30">
        <v>6.6704427202190848</v>
      </c>
    </row>
    <row r="13" spans="1:19" x14ac:dyDescent="0.3">
      <c r="L13" s="28" t="s">
        <v>2380</v>
      </c>
      <c r="M13" s="30">
        <v>162</v>
      </c>
      <c r="N13" s="30">
        <v>5.1876388888888894</v>
      </c>
      <c r="R13" s="27" t="s">
        <v>6005</v>
      </c>
      <c r="S13" t="s">
        <v>6018</v>
      </c>
    </row>
    <row r="14" spans="1:19" x14ac:dyDescent="0.3">
      <c r="L14" s="28" t="s">
        <v>6006</v>
      </c>
      <c r="M14" s="30">
        <v>1579</v>
      </c>
      <c r="N14" s="30">
        <v>6.578997858672385</v>
      </c>
      <c r="R14" s="28" t="s">
        <v>6013</v>
      </c>
      <c r="S14" s="30">
        <v>12730910.479999995</v>
      </c>
    </row>
    <row r="15" spans="1:19" x14ac:dyDescent="0.3">
      <c r="R15" s="29" t="s">
        <v>6015</v>
      </c>
      <c r="S15" s="30">
        <v>1726354.4800000009</v>
      </c>
    </row>
    <row r="16" spans="1:19" x14ac:dyDescent="0.3">
      <c r="R16" s="29" t="s">
        <v>6017</v>
      </c>
      <c r="S16" s="30">
        <v>8348186.9099999946</v>
      </c>
    </row>
    <row r="17" spans="18:48" x14ac:dyDescent="0.3">
      <c r="R17" s="29" t="s">
        <v>6016</v>
      </c>
      <c r="S17" s="30">
        <v>2166322.2399999998</v>
      </c>
    </row>
    <row r="18" spans="18:48" x14ac:dyDescent="0.3">
      <c r="R18" s="29" t="s">
        <v>6014</v>
      </c>
      <c r="S18" s="30">
        <v>490046.85000000003</v>
      </c>
    </row>
    <row r="19" spans="18:48" x14ac:dyDescent="0.3">
      <c r="R19" s="28" t="s">
        <v>6011</v>
      </c>
      <c r="S19" s="30">
        <v>13239341.66</v>
      </c>
    </row>
    <row r="20" spans="18:48" x14ac:dyDescent="0.3">
      <c r="R20" s="29" t="s">
        <v>6015</v>
      </c>
      <c r="S20" s="30">
        <v>1674180.5099999998</v>
      </c>
    </row>
    <row r="21" spans="18:48" x14ac:dyDescent="0.3">
      <c r="R21" s="29" t="s">
        <v>6017</v>
      </c>
      <c r="S21" s="30">
        <v>8539194.3200000003</v>
      </c>
      <c r="AD21" s="27" t="s">
        <v>6019</v>
      </c>
      <c r="AE21" s="27" t="s">
        <v>6008</v>
      </c>
    </row>
    <row r="22" spans="18:48" x14ac:dyDescent="0.3">
      <c r="R22" s="29" t="s">
        <v>6016</v>
      </c>
      <c r="S22" s="30">
        <v>2459264.3699999992</v>
      </c>
      <c r="AD22" s="27" t="s">
        <v>6005</v>
      </c>
      <c r="AE22" t="s">
        <v>41</v>
      </c>
      <c r="AF22" t="s">
        <v>22</v>
      </c>
      <c r="AG22" t="s">
        <v>12</v>
      </c>
      <c r="AH22" t="s">
        <v>275</v>
      </c>
      <c r="AI22" t="s">
        <v>163</v>
      </c>
      <c r="AJ22" t="s">
        <v>167</v>
      </c>
      <c r="AK22" t="s">
        <v>355</v>
      </c>
      <c r="AL22" t="s">
        <v>169</v>
      </c>
      <c r="AM22" t="s">
        <v>165</v>
      </c>
      <c r="AN22" t="s">
        <v>515</v>
      </c>
      <c r="AO22" t="s">
        <v>299</v>
      </c>
      <c r="AP22" t="s">
        <v>631</v>
      </c>
      <c r="AQ22" t="s">
        <v>248</v>
      </c>
      <c r="AR22" t="s">
        <v>246</v>
      </c>
      <c r="AS22" t="s">
        <v>199</v>
      </c>
      <c r="AT22" t="s">
        <v>534</v>
      </c>
      <c r="AU22" t="s">
        <v>2388</v>
      </c>
      <c r="AV22" t="s">
        <v>6006</v>
      </c>
    </row>
    <row r="23" spans="18:48" x14ac:dyDescent="0.3">
      <c r="R23" s="29" t="s">
        <v>6014</v>
      </c>
      <c r="S23" s="30">
        <v>566702.46000000008</v>
      </c>
      <c r="AD23" s="28" t="s">
        <v>15</v>
      </c>
      <c r="AE23" s="30">
        <v>33081.373793103427</v>
      </c>
      <c r="AF23" s="30">
        <v>26111.457936507926</v>
      </c>
      <c r="AG23" s="30">
        <v>31328.102238805965</v>
      </c>
      <c r="AH23" s="30">
        <v>13891.86</v>
      </c>
      <c r="AI23" s="30">
        <v>21523.52</v>
      </c>
      <c r="AJ23" s="30">
        <v>39868.616250000006</v>
      </c>
      <c r="AK23" s="30">
        <v>34070.595714285715</v>
      </c>
      <c r="AL23" s="30">
        <v>33475.82</v>
      </c>
      <c r="AM23" s="30">
        <v>27621.609999999997</v>
      </c>
      <c r="AN23" s="30"/>
      <c r="AO23" s="30"/>
      <c r="AP23" s="30"/>
      <c r="AQ23" s="30">
        <v>18261.7575</v>
      </c>
      <c r="AR23" s="30">
        <v>32732.187142857143</v>
      </c>
      <c r="AS23" s="30"/>
      <c r="AT23" s="30">
        <v>18709.798000000003</v>
      </c>
      <c r="AU23" s="30">
        <v>20996.530000000002</v>
      </c>
      <c r="AV23" s="30">
        <v>30129.198585526312</v>
      </c>
    </row>
    <row r="24" spans="18:48" x14ac:dyDescent="0.3">
      <c r="R24" s="28" t="s">
        <v>6012</v>
      </c>
      <c r="S24" s="30">
        <v>5622106.4699999988</v>
      </c>
      <c r="AD24" s="28" t="s">
        <v>10</v>
      </c>
      <c r="AE24" s="30">
        <v>18997.280691823889</v>
      </c>
      <c r="AF24" s="30">
        <v>10334.27932153393</v>
      </c>
      <c r="AG24" s="30">
        <v>8439.2844000000059</v>
      </c>
      <c r="AH24" s="30">
        <v>2395.17</v>
      </c>
      <c r="AI24" s="30">
        <v>15675.543333333329</v>
      </c>
      <c r="AJ24" s="30">
        <v>16075.963333333331</v>
      </c>
      <c r="AK24" s="30">
        <v>11365.621874999999</v>
      </c>
      <c r="AL24" s="30">
        <v>10139.553333333331</v>
      </c>
      <c r="AM24" s="30">
        <v>8116.72</v>
      </c>
      <c r="AN24" s="30">
        <v>6760.543333333334</v>
      </c>
      <c r="AO24" s="30">
        <v>7668.1787234042558</v>
      </c>
      <c r="AP24" s="30">
        <v>10102.026666666667</v>
      </c>
      <c r="AQ24" s="30">
        <v>13457.094583333337</v>
      </c>
      <c r="AR24" s="30">
        <v>10174.345999999996</v>
      </c>
      <c r="AS24" s="30">
        <v>6886.0368421052626</v>
      </c>
      <c r="AT24" s="30">
        <v>11919.607857142853</v>
      </c>
      <c r="AU24" s="30"/>
      <c r="AV24" s="30">
        <v>11865.268766816152</v>
      </c>
    </row>
    <row r="25" spans="18:48" x14ac:dyDescent="0.3">
      <c r="R25" s="29" t="s">
        <v>6015</v>
      </c>
      <c r="S25" s="30">
        <v>841586.96999999962</v>
      </c>
      <c r="AD25" s="28" t="s">
        <v>11</v>
      </c>
      <c r="AE25" s="30">
        <v>9250.3617857142908</v>
      </c>
      <c r="AF25" s="30">
        <v>10179.941965317917</v>
      </c>
      <c r="AG25" s="30">
        <v>6890.7568235294129</v>
      </c>
      <c r="AH25" s="30">
        <v>16950.485000000001</v>
      </c>
      <c r="AI25" s="30">
        <v>7570.7550000000001</v>
      </c>
      <c r="AJ25" s="30">
        <v>8133.0084090909113</v>
      </c>
      <c r="AK25" s="30">
        <v>8667.3661538461529</v>
      </c>
      <c r="AL25" s="30">
        <v>12570.970000000001</v>
      </c>
      <c r="AM25" s="30">
        <v>12706.975999999999</v>
      </c>
      <c r="AN25" s="30">
        <v>11716.453333333333</v>
      </c>
      <c r="AO25" s="30">
        <v>11518.785652173914</v>
      </c>
      <c r="AP25" s="30">
        <v>11637.812000000002</v>
      </c>
      <c r="AQ25" s="30">
        <v>12785.637000000001</v>
      </c>
      <c r="AR25" s="30">
        <v>13360.978888888887</v>
      </c>
      <c r="AS25" s="30">
        <v>10510.31380952381</v>
      </c>
      <c r="AT25" s="30">
        <v>12296.779729729731</v>
      </c>
      <c r="AU25" s="30"/>
      <c r="AV25" s="30">
        <v>9462.2693073593018</v>
      </c>
    </row>
    <row r="26" spans="18:48" x14ac:dyDescent="0.3">
      <c r="R26" s="29" t="s">
        <v>6017</v>
      </c>
      <c r="S26" s="30">
        <v>3612138.939999999</v>
      </c>
      <c r="AD26" s="28" t="s">
        <v>6006</v>
      </c>
      <c r="AE26" s="30">
        <v>19466.24611498255</v>
      </c>
      <c r="AF26" s="30">
        <v>12016.473913043488</v>
      </c>
      <c r="AG26" s="30">
        <v>10514.939803921558</v>
      </c>
      <c r="AH26" s="30">
        <v>13478.056923076925</v>
      </c>
      <c r="AI26" s="30">
        <v>13948.609999999999</v>
      </c>
      <c r="AJ26" s="30">
        <v>13589.263437499998</v>
      </c>
      <c r="AK26" s="30">
        <v>14806.107777777777</v>
      </c>
      <c r="AL26" s="30">
        <v>13272.786666666665</v>
      </c>
      <c r="AM26" s="30">
        <v>13633.143461538462</v>
      </c>
      <c r="AN26" s="30">
        <v>9238.4983333333348</v>
      </c>
      <c r="AO26" s="30">
        <v>8933.3781428571419</v>
      </c>
      <c r="AP26" s="30">
        <v>10650.521428571428</v>
      </c>
      <c r="AQ26" s="30">
        <v>13786.149210526319</v>
      </c>
      <c r="AR26" s="30">
        <v>12865.149499999996</v>
      </c>
      <c r="AS26" s="30">
        <v>8788.7822500000002</v>
      </c>
      <c r="AT26" s="30">
        <v>12489.921071428576</v>
      </c>
      <c r="AU26" s="30">
        <v>20996.530000000002</v>
      </c>
      <c r="AV26" s="30">
        <v>13529.918034261245</v>
      </c>
    </row>
    <row r="27" spans="18:48" x14ac:dyDescent="0.3">
      <c r="R27" s="29" t="s">
        <v>6016</v>
      </c>
      <c r="S27" s="30">
        <v>1010849.9899999999</v>
      </c>
    </row>
    <row r="28" spans="18:48" x14ac:dyDescent="0.3">
      <c r="R28" s="29" t="s">
        <v>6014</v>
      </c>
      <c r="S28" s="30">
        <v>157530.57</v>
      </c>
    </row>
    <row r="29" spans="18:48" x14ac:dyDescent="0.3">
      <c r="R29" s="28" t="s">
        <v>6006</v>
      </c>
      <c r="S29" s="30">
        <v>31592358.609999988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9D12-6E40-4FC0-9691-C8EE246E1B57}">
  <dimension ref="A1:Q2336"/>
  <sheetViews>
    <sheetView topLeftCell="C2" workbookViewId="0">
      <selection activeCell="D1" activeCellId="1" sqref="Q1:Q1048576 D1:D1048576"/>
    </sheetView>
  </sheetViews>
  <sheetFormatPr defaultRowHeight="14.4" x14ac:dyDescent="0.3"/>
  <cols>
    <col min="1" max="1" width="22.109375" customWidth="1"/>
    <col min="2" max="2" width="16.109375" customWidth="1"/>
    <col min="3" max="3" width="19.44140625" customWidth="1"/>
    <col min="4" max="4" width="25.44140625" customWidth="1"/>
    <col min="5" max="5" width="15" customWidth="1"/>
    <col min="6" max="6" width="20.6640625" customWidth="1"/>
    <col min="7" max="7" width="13.44140625" customWidth="1"/>
    <col min="8" max="8" width="23.44140625" customWidth="1"/>
    <col min="9" max="9" width="16.109375" customWidth="1"/>
    <col min="10" max="10" width="15.21875" customWidth="1"/>
    <col min="11" max="11" width="17.77734375" customWidth="1"/>
    <col min="12" max="12" width="16.77734375" customWidth="1"/>
    <col min="14" max="14" width="15.77734375" customWidth="1"/>
    <col min="15" max="15" width="14.44140625" customWidth="1"/>
  </cols>
  <sheetData>
    <row r="1" spans="1:17" ht="15.6" x14ac:dyDescent="0.3">
      <c r="A1" s="5" t="s">
        <v>0</v>
      </c>
      <c r="B1" s="26" t="s">
        <v>6000</v>
      </c>
      <c r="C1" s="4" t="s">
        <v>2372</v>
      </c>
      <c r="D1" s="4" t="s">
        <v>2373</v>
      </c>
      <c r="E1" s="4" t="s">
        <v>2374</v>
      </c>
      <c r="F1" s="4" t="s">
        <v>2375</v>
      </c>
      <c r="G1" s="4" t="s">
        <v>2376</v>
      </c>
      <c r="H1" s="4" t="s">
        <v>2377</v>
      </c>
      <c r="I1" s="4" t="s">
        <v>2378</v>
      </c>
      <c r="J1" s="10" t="s">
        <v>6001</v>
      </c>
      <c r="K1" s="10" t="s">
        <v>6002</v>
      </c>
      <c r="L1" s="23" t="s">
        <v>6003</v>
      </c>
      <c r="M1" s="24" t="s">
        <v>5</v>
      </c>
      <c r="N1" s="23" t="s">
        <v>6004</v>
      </c>
      <c r="O1" s="23" t="s">
        <v>6</v>
      </c>
      <c r="P1" s="23" t="s">
        <v>7</v>
      </c>
      <c r="Q1" s="25" t="s">
        <v>5998</v>
      </c>
    </row>
    <row r="2" spans="1:17" ht="15.6" x14ac:dyDescent="0.3">
      <c r="A2" s="1" t="s">
        <v>2371</v>
      </c>
      <c r="B2" t="str">
        <f>VLOOKUP('Healthcare '!A:A,Table2[],3,FALSE)</f>
        <v>Hawks</v>
      </c>
      <c r="C2">
        <f>VLOOKUP(A2,'Medical Examinations'!A2:K2336,2,FALSE)</f>
        <v>47.41</v>
      </c>
      <c r="D2">
        <f>VLOOKUP($A2,'Medical Examinations'!$A$2:$K$2336,3,FALSE)</f>
        <v>7.47</v>
      </c>
      <c r="E2" t="str">
        <f>VLOOKUP($A2,'Medical Examinations'!$A$2:$K$2336,4,FALSE)</f>
        <v>No</v>
      </c>
      <c r="F2" t="str">
        <f>VLOOKUP($A2,'Medical Examinations'!$A$2:$K$2336,5,FALSE)</f>
        <v>No</v>
      </c>
      <c r="G2" t="str">
        <f>VLOOKUP($A2,'Medical Examinations'!$A$2:$K$2336,6,FALSE)</f>
        <v>No</v>
      </c>
      <c r="H2">
        <f>VLOOKUP($A2,'Medical Examinations'!$A$2:$K$2336,7,FALSE)</f>
        <v>0</v>
      </c>
      <c r="I2" t="str">
        <f>VLOOKUP($A2,'Medical Examinations'!$A$2:$K$2336,8,FALSE)</f>
        <v>yes</v>
      </c>
      <c r="J2" t="str">
        <f>VLOOKUP($A2,'Medical Examinations'!$A$2:$K$2336,10,FALSE)</f>
        <v>obesity</v>
      </c>
      <c r="K2" t="str">
        <f>VLOOKUP($A2,'Medical Examinations'!$A$2:$K$2336,11,FALSE)</f>
        <v>Diabetes</v>
      </c>
      <c r="L2" t="str">
        <f>VLOOKUP($A2,'Hospitalisation Details'!$A$2:$O$2344,15,FALSE)</f>
        <v>12 Oct 1968</v>
      </c>
      <c r="M2">
        <f>VLOOKUP($A2,'Hospitalisation Details'!$A$2:$I$2344,6,FALSE)</f>
        <v>63770.43</v>
      </c>
      <c r="N2" t="str">
        <f>VLOOKUP($A2,'Hospitalisation Details'!$A$2:$I$2344,7,FALSE)</f>
        <v>tier - 1</v>
      </c>
      <c r="O2" t="str">
        <f>VLOOKUP($A2,'Hospitalisation Details'!$A$2:$I$2344,8,FALSE)</f>
        <v>tier - 3</v>
      </c>
      <c r="P2" t="str">
        <f>VLOOKUP($A2,'Hospitalisation Details'!$A$2:$I$2344,9,FALSE)</f>
        <v>R1013</v>
      </c>
      <c r="Q2">
        <f>VLOOKUP($A2,'Hospitalisation Details'!$A$2:$P$2344,16,FALSE)</f>
        <v>54</v>
      </c>
    </row>
    <row r="3" spans="1:17" ht="15.6" x14ac:dyDescent="0.3">
      <c r="A3" s="1" t="s">
        <v>2370</v>
      </c>
      <c r="B3" t="str">
        <f>VLOOKUP('Healthcare '!A:A,Table2[],3,FALSE)</f>
        <v>Lehner</v>
      </c>
      <c r="C3">
        <f>VLOOKUP(A3,'Medical Examinations'!A3:K2337,2,FALSE)</f>
        <v>30.36</v>
      </c>
      <c r="D3">
        <f>VLOOKUP($A3,'Medical Examinations'!$A$2:$K$2336,3,FALSE)</f>
        <v>5.77</v>
      </c>
      <c r="E3" t="str">
        <f>VLOOKUP($A3,'Medical Examinations'!$A$2:$K$2336,4,FALSE)</f>
        <v>No</v>
      </c>
      <c r="F3" t="str">
        <f>VLOOKUP($A3,'Medical Examinations'!$A$2:$K$2336,5,FALSE)</f>
        <v>No</v>
      </c>
      <c r="G3" t="str">
        <f>VLOOKUP($A3,'Medical Examinations'!$A$2:$K$2336,6,FALSE)</f>
        <v>No</v>
      </c>
      <c r="H3">
        <f>VLOOKUP($A3,'Medical Examinations'!$A$2:$K$2336,7,FALSE)</f>
        <v>0</v>
      </c>
      <c r="I3" t="str">
        <f>VLOOKUP($A3,'Medical Examinations'!$A$2:$K$2336,8,FALSE)</f>
        <v>yes</v>
      </c>
      <c r="J3" t="str">
        <f>VLOOKUP($A3,'Medical Examinations'!$A$2:$K$2336,10,FALSE)</f>
        <v>obesity</v>
      </c>
      <c r="K3" t="str">
        <f>VLOOKUP($A3,'Medical Examinations'!$A$2:$K$2336,11,FALSE)</f>
        <v>Predibetics</v>
      </c>
      <c r="L3" t="str">
        <f>VLOOKUP($A3,'Hospitalisation Details'!$A$2:$O$2344,15,FALSE)</f>
        <v>8 Jun 1977</v>
      </c>
      <c r="M3">
        <f>VLOOKUP($A3,'Hospitalisation Details'!$A$2:$I$2344,6,FALSE)</f>
        <v>62592.87</v>
      </c>
      <c r="N3" t="str">
        <f>VLOOKUP($A3,'Hospitalisation Details'!$A$2:$I$2344,7,FALSE)</f>
        <v>tier - 2</v>
      </c>
      <c r="O3" t="str">
        <f>VLOOKUP($A3,'Hospitalisation Details'!$A$2:$I$2344,8,FALSE)</f>
        <v>tier - 3</v>
      </c>
      <c r="P3" t="str">
        <f>VLOOKUP($A3,'Hospitalisation Details'!$A$2:$I$2344,9,FALSE)</f>
        <v>R1013</v>
      </c>
      <c r="Q3">
        <f>VLOOKUP($A3,'Hospitalisation Details'!$A$2:$P$2344,16,FALSE)</f>
        <v>46</v>
      </c>
    </row>
    <row r="4" spans="1:17" ht="15.6" x14ac:dyDescent="0.3">
      <c r="A4" s="1" t="s">
        <v>2369</v>
      </c>
      <c r="B4" t="str">
        <f>VLOOKUP('Healthcare '!A:A,Table2[],3,FALSE)</f>
        <v>Lu</v>
      </c>
      <c r="C4">
        <f>VLOOKUP(A4,'Medical Examinations'!A4:K2338,2,FALSE)</f>
        <v>34.484999999999999</v>
      </c>
      <c r="D4">
        <f>VLOOKUP($A4,'Medical Examinations'!$A$2:$K$2336,3,FALSE)</f>
        <v>11.87</v>
      </c>
      <c r="E4" t="str">
        <f>VLOOKUP($A4,'Medical Examinations'!$A$2:$K$2336,4,FALSE)</f>
        <v>yes</v>
      </c>
      <c r="F4" t="str">
        <f>VLOOKUP($A4,'Medical Examinations'!$A$2:$K$2336,5,FALSE)</f>
        <v>No</v>
      </c>
      <c r="G4" t="str">
        <f>VLOOKUP($A4,'Medical Examinations'!$A$2:$K$2336,6,FALSE)</f>
        <v>No</v>
      </c>
      <c r="H4">
        <f>VLOOKUP($A4,'Medical Examinations'!$A$2:$K$2336,7,FALSE)</f>
        <v>2</v>
      </c>
      <c r="I4" t="str">
        <f>VLOOKUP($A4,'Medical Examinations'!$A$2:$K$2336,8,FALSE)</f>
        <v>yes</v>
      </c>
      <c r="J4" t="str">
        <f>VLOOKUP($A4,'Medical Examinations'!$A$2:$K$2336,10,FALSE)</f>
        <v>obesity</v>
      </c>
      <c r="K4" t="str">
        <f>VLOOKUP($A4,'Medical Examinations'!$A$2:$K$2336,11,FALSE)</f>
        <v>Diabetes</v>
      </c>
      <c r="L4" t="str">
        <f>VLOOKUP($A4,'Hospitalisation Details'!$A$2:$O$2344,15,FALSE)</f>
        <v>11 Sep 1970</v>
      </c>
      <c r="M4">
        <f>VLOOKUP($A4,'Hospitalisation Details'!$A$2:$I$2344,6,FALSE)</f>
        <v>60021.4</v>
      </c>
      <c r="N4" t="str">
        <f>VLOOKUP($A4,'Hospitalisation Details'!$A$2:$I$2344,7,FALSE)</f>
        <v>tier - 1</v>
      </c>
      <c r="O4" t="str">
        <f>VLOOKUP($A4,'Hospitalisation Details'!$A$2:$I$2344,8,FALSE)</f>
        <v>tier - 1</v>
      </c>
      <c r="P4" t="str">
        <f>VLOOKUP($A4,'Hospitalisation Details'!$A$2:$I$2344,9,FALSE)</f>
        <v>R1012</v>
      </c>
      <c r="Q4">
        <f>VLOOKUP($A4,'Hospitalisation Details'!$A$2:$P$2344,16,FALSE)</f>
        <v>52</v>
      </c>
    </row>
    <row r="5" spans="1:17" ht="15.6" x14ac:dyDescent="0.3">
      <c r="A5" s="1" t="s">
        <v>2368</v>
      </c>
      <c r="B5" t="str">
        <f>VLOOKUP('Healthcare '!A:A,Table2[],3,FALSE)</f>
        <v>Osborne</v>
      </c>
      <c r="C5">
        <f>VLOOKUP(A5,'Medical Examinations'!A5:K2339,2,FALSE)</f>
        <v>38.094999999999999</v>
      </c>
      <c r="D5">
        <f>VLOOKUP($A5,'Medical Examinations'!$A$2:$K$2336,3,FALSE)</f>
        <v>6.05</v>
      </c>
      <c r="E5" t="str">
        <f>VLOOKUP($A5,'Medical Examinations'!$A$2:$K$2336,4,FALSE)</f>
        <v>No</v>
      </c>
      <c r="F5" t="str">
        <f>VLOOKUP($A5,'Medical Examinations'!$A$2:$K$2336,5,FALSE)</f>
        <v>No</v>
      </c>
      <c r="G5" t="str">
        <f>VLOOKUP($A5,'Medical Examinations'!$A$2:$K$2336,6,FALSE)</f>
        <v>No</v>
      </c>
      <c r="H5">
        <f>VLOOKUP($A5,'Medical Examinations'!$A$2:$K$2336,7,FALSE)</f>
        <v>0</v>
      </c>
      <c r="I5" t="str">
        <f>VLOOKUP($A5,'Medical Examinations'!$A$2:$K$2336,8,FALSE)</f>
        <v>yes</v>
      </c>
      <c r="J5" t="str">
        <f>VLOOKUP($A5,'Medical Examinations'!$A$2:$K$2336,10,FALSE)</f>
        <v>obesity</v>
      </c>
      <c r="K5" t="str">
        <f>VLOOKUP($A5,'Medical Examinations'!$A$2:$K$2336,11,FALSE)</f>
        <v>Predibetics</v>
      </c>
      <c r="L5" t="str">
        <f>VLOOKUP($A5,'Hospitalisation Details'!$A$2:$O$2344,15,FALSE)</f>
        <v>6 Jun 1991</v>
      </c>
      <c r="M5">
        <f>VLOOKUP($A5,'Hospitalisation Details'!$A$2:$I$2344,6,FALSE)</f>
        <v>58571.07</v>
      </c>
      <c r="N5" t="str">
        <f>VLOOKUP($A5,'Hospitalisation Details'!$A$2:$I$2344,7,FALSE)</f>
        <v>tier - 1</v>
      </c>
      <c r="O5" t="str">
        <f>VLOOKUP($A5,'Hospitalisation Details'!$A$2:$I$2344,8,FALSE)</f>
        <v>tier - 3</v>
      </c>
      <c r="P5" t="str">
        <f>VLOOKUP($A5,'Hospitalisation Details'!$A$2:$I$2344,9,FALSE)</f>
        <v>R1024</v>
      </c>
      <c r="Q5">
        <f>VLOOKUP($A5,'Hospitalisation Details'!$A$2:$P$2344,16,FALSE)</f>
        <v>32</v>
      </c>
    </row>
    <row r="6" spans="1:17" ht="15.6" x14ac:dyDescent="0.3">
      <c r="A6" s="1" t="s">
        <v>2367</v>
      </c>
      <c r="B6" t="str">
        <f>VLOOKUP('Healthcare '!A:A,Table2[],3,FALSE)</f>
        <v>Kadala</v>
      </c>
      <c r="C6">
        <f>VLOOKUP(A6,'Medical Examinations'!A6:K2340,2,FALSE)</f>
        <v>35.53</v>
      </c>
      <c r="D6">
        <f>VLOOKUP($A6,'Medical Examinations'!$A$2:$K$2336,3,FALSE)</f>
        <v>5.45</v>
      </c>
      <c r="E6" t="str">
        <f>VLOOKUP($A6,'Medical Examinations'!$A$2:$K$2336,4,FALSE)</f>
        <v>No</v>
      </c>
      <c r="F6" t="str">
        <f>VLOOKUP($A6,'Medical Examinations'!$A$2:$K$2336,5,FALSE)</f>
        <v>No</v>
      </c>
      <c r="G6" t="str">
        <f>VLOOKUP($A6,'Medical Examinations'!$A$2:$K$2336,6,FALSE)</f>
        <v>No</v>
      </c>
      <c r="H6">
        <f>VLOOKUP($A6,'Medical Examinations'!$A$2:$K$2336,7,FALSE)</f>
        <v>0</v>
      </c>
      <c r="I6" t="str">
        <f>VLOOKUP($A6,'Medical Examinations'!$A$2:$K$2336,8,FALSE)</f>
        <v>yes</v>
      </c>
      <c r="J6" t="str">
        <f>VLOOKUP($A6,'Medical Examinations'!$A$2:$K$2336,10,FALSE)</f>
        <v>obesity</v>
      </c>
      <c r="K6" t="str">
        <f>VLOOKUP($A6,'Medical Examinations'!$A$2:$K$2336,11,FALSE)</f>
        <v>Normal</v>
      </c>
      <c r="L6" t="str">
        <f>VLOOKUP($A6,'Hospitalisation Details'!$A$2:$O$2344,15,FALSE)</f>
        <v>19 Jun 1989</v>
      </c>
      <c r="M6">
        <f>VLOOKUP($A6,'Hospitalisation Details'!$A$2:$I$2344,6,FALSE)</f>
        <v>55135.4</v>
      </c>
      <c r="N6" t="str">
        <f>VLOOKUP($A6,'Hospitalisation Details'!$A$2:$I$2344,7,FALSE)</f>
        <v>tier - 1</v>
      </c>
      <c r="O6" t="str">
        <f>VLOOKUP($A6,'Hospitalisation Details'!$A$2:$I$2344,8,FALSE)</f>
        <v>tier - 2</v>
      </c>
      <c r="P6" t="str">
        <f>VLOOKUP($A6,'Hospitalisation Details'!$A$2:$I$2344,9,FALSE)</f>
        <v>R1012</v>
      </c>
      <c r="Q6">
        <f>VLOOKUP($A6,'Hospitalisation Details'!$A$2:$P$2344,16,FALSE)</f>
        <v>33</v>
      </c>
    </row>
    <row r="7" spans="1:17" ht="15.6" x14ac:dyDescent="0.3">
      <c r="A7" s="1" t="s">
        <v>2366</v>
      </c>
      <c r="B7" t="str">
        <f>VLOOKUP('Healthcare '!A:A,Table2[],3,FALSE)</f>
        <v>Baker</v>
      </c>
      <c r="C7">
        <f>VLOOKUP(A7,'Medical Examinations'!A7:K2341,2,FALSE)</f>
        <v>32.799999999999997</v>
      </c>
      <c r="D7">
        <f>VLOOKUP($A7,'Medical Examinations'!$A$2:$K$2336,3,FALSE)</f>
        <v>6.59</v>
      </c>
      <c r="E7" t="str">
        <f>VLOOKUP($A7,'Medical Examinations'!$A$2:$K$2336,4,FALSE)</f>
        <v>No</v>
      </c>
      <c r="F7" t="str">
        <f>VLOOKUP($A7,'Medical Examinations'!$A$2:$K$2336,5,FALSE)</f>
        <v>No</v>
      </c>
      <c r="G7" t="str">
        <f>VLOOKUP($A7,'Medical Examinations'!$A$2:$K$2336,6,FALSE)</f>
        <v>No</v>
      </c>
      <c r="H7">
        <f>VLOOKUP($A7,'Medical Examinations'!$A$2:$K$2336,7,FALSE)</f>
        <v>0</v>
      </c>
      <c r="I7" t="str">
        <f>VLOOKUP($A7,'Medical Examinations'!$A$2:$K$2336,8,FALSE)</f>
        <v>yes</v>
      </c>
      <c r="J7" t="str">
        <f>VLOOKUP($A7,'Medical Examinations'!$A$2:$K$2336,10,FALSE)</f>
        <v>obesity</v>
      </c>
      <c r="K7" t="str">
        <f>VLOOKUP($A7,'Medical Examinations'!$A$2:$K$2336,11,FALSE)</f>
        <v>Diabetes</v>
      </c>
      <c r="L7" t="str">
        <f>VLOOKUP($A7,'Hospitalisation Details'!$A$2:$O$2344,15,FALSE)</f>
        <v>4 Aug 1962</v>
      </c>
      <c r="M7">
        <f>VLOOKUP($A7,'Hospitalisation Details'!$A$2:$I$2344,6,FALSE)</f>
        <v>52590.83</v>
      </c>
      <c r="N7" t="str">
        <f>VLOOKUP($A7,'Hospitalisation Details'!$A$2:$I$2344,7,FALSE)</f>
        <v>tier - 1</v>
      </c>
      <c r="O7" t="str">
        <f>VLOOKUP($A7,'Hospitalisation Details'!$A$2:$I$2344,8,FALSE)</f>
        <v>tier - 3</v>
      </c>
      <c r="P7" t="str">
        <f>VLOOKUP($A7,'Hospitalisation Details'!$A$2:$I$2344,9,FALSE)</f>
        <v>R1011</v>
      </c>
      <c r="Q7">
        <f>VLOOKUP($A7,'Hospitalisation Details'!$A$2:$P$2344,16,FALSE)</f>
        <v>60</v>
      </c>
    </row>
    <row r="8" spans="1:17" ht="15.6" x14ac:dyDescent="0.3">
      <c r="A8" s="1" t="s">
        <v>2365</v>
      </c>
      <c r="B8" t="str">
        <f>VLOOKUP('Healthcare '!A:A,Table2[],3,FALSE)</f>
        <v>Macpherson</v>
      </c>
      <c r="C8">
        <f>VLOOKUP(A8,'Medical Examinations'!A8:K2342,2,FALSE)</f>
        <v>36.4</v>
      </c>
      <c r="D8">
        <f>VLOOKUP($A8,'Medical Examinations'!$A$2:$K$2336,3,FALSE)</f>
        <v>6.07</v>
      </c>
      <c r="E8" t="str">
        <f>VLOOKUP($A8,'Medical Examinations'!$A$2:$K$2336,4,FALSE)</f>
        <v>No</v>
      </c>
      <c r="F8" t="str">
        <f>VLOOKUP($A8,'Medical Examinations'!$A$2:$K$2336,5,FALSE)</f>
        <v>No</v>
      </c>
      <c r="G8" t="str">
        <f>VLOOKUP($A8,'Medical Examinations'!$A$2:$K$2336,6,FALSE)</f>
        <v>No</v>
      </c>
      <c r="H8">
        <f>VLOOKUP($A8,'Medical Examinations'!$A$2:$K$2336,7,FALSE)</f>
        <v>0</v>
      </c>
      <c r="I8" t="str">
        <f>VLOOKUP($A8,'Medical Examinations'!$A$2:$K$2336,8,FALSE)</f>
        <v>yes</v>
      </c>
      <c r="J8" t="str">
        <f>VLOOKUP($A8,'Medical Examinations'!$A$2:$K$2336,10,FALSE)</f>
        <v>obesity</v>
      </c>
      <c r="K8" t="str">
        <f>VLOOKUP($A8,'Medical Examinations'!$A$2:$K$2336,11,FALSE)</f>
        <v>Predibetics</v>
      </c>
      <c r="L8" t="str">
        <f>VLOOKUP($A8,'Hospitalisation Details'!$A$2:$O$2344,15,FALSE)</f>
        <v>27 Oct 1994</v>
      </c>
      <c r="M8">
        <f>VLOOKUP($A8,'Hospitalisation Details'!$A$2:$I$2344,6,FALSE)</f>
        <v>51194.559999999998</v>
      </c>
      <c r="N8" t="str">
        <f>VLOOKUP($A8,'Hospitalisation Details'!$A$2:$I$2344,7,FALSE)</f>
        <v>tier - 1</v>
      </c>
      <c r="O8" t="str">
        <f>VLOOKUP($A8,'Hospitalisation Details'!$A$2:$I$2344,8,FALSE)</f>
        <v>tier - 3</v>
      </c>
      <c r="P8" t="str">
        <f>VLOOKUP($A8,'Hospitalisation Details'!$A$2:$I$2344,9,FALSE)</f>
        <v>R1011</v>
      </c>
      <c r="Q8">
        <f>VLOOKUP($A8,'Hospitalisation Details'!$A$2:$P$2344,16,FALSE)</f>
        <v>28</v>
      </c>
    </row>
    <row r="9" spans="1:17" ht="15.6" x14ac:dyDescent="0.3">
      <c r="A9" s="1" t="s">
        <v>2364</v>
      </c>
      <c r="B9" t="str">
        <f>VLOOKUP('Healthcare '!A:A,Table2[],3,FALSE)</f>
        <v>Hallman</v>
      </c>
      <c r="C9">
        <f>VLOOKUP(A9,'Medical Examinations'!A9:K2343,2,FALSE)</f>
        <v>36.96</v>
      </c>
      <c r="D9">
        <f>VLOOKUP($A9,'Medical Examinations'!$A$2:$K$2336,3,FALSE)</f>
        <v>7.93</v>
      </c>
      <c r="E9" t="str">
        <f>VLOOKUP($A9,'Medical Examinations'!$A$2:$K$2336,4,FALSE)</f>
        <v>No</v>
      </c>
      <c r="F9" t="str">
        <f>VLOOKUP($A9,'Medical Examinations'!$A$2:$K$2336,5,FALSE)</f>
        <v>No</v>
      </c>
      <c r="G9" t="str">
        <f>VLOOKUP($A9,'Medical Examinations'!$A$2:$K$2336,6,FALSE)</f>
        <v>No</v>
      </c>
      <c r="H9">
        <f>VLOOKUP($A9,'Medical Examinations'!$A$2:$K$2336,7,FALSE)</f>
        <v>3</v>
      </c>
      <c r="I9" t="str">
        <f>VLOOKUP($A9,'Medical Examinations'!$A$2:$K$2336,8,FALSE)</f>
        <v>yes</v>
      </c>
      <c r="J9" t="str">
        <f>VLOOKUP($A9,'Medical Examinations'!$A$2:$K$2336,10,FALSE)</f>
        <v>obesity</v>
      </c>
      <c r="K9" t="str">
        <f>VLOOKUP($A9,'Medical Examinations'!$A$2:$K$2336,11,FALSE)</f>
        <v>Diabetes</v>
      </c>
      <c r="L9" t="str">
        <f>VLOOKUP($A9,'Hospitalisation Details'!$A$2:$O$2344,15,FALSE)</f>
        <v>27 Jun 1958</v>
      </c>
      <c r="M9">
        <f>VLOOKUP($A9,'Hospitalisation Details'!$A$2:$I$2344,6,FALSE)</f>
        <v>49577.66</v>
      </c>
      <c r="N9" t="str">
        <f>VLOOKUP($A9,'Hospitalisation Details'!$A$2:$I$2344,7,FALSE)</f>
        <v>tier - 2</v>
      </c>
      <c r="O9" t="str">
        <f>VLOOKUP($A9,'Hospitalisation Details'!$A$2:$I$2344,8,FALSE)</f>
        <v>tier - 2</v>
      </c>
      <c r="P9" t="str">
        <f>VLOOKUP($A9,'Hospitalisation Details'!$A$2:$I$2344,9,FALSE)</f>
        <v>R1013</v>
      </c>
      <c r="Q9">
        <f>VLOOKUP($A9,'Hospitalisation Details'!$A$2:$P$2344,16,FALSE)</f>
        <v>64</v>
      </c>
    </row>
    <row r="10" spans="1:17" ht="15.6" x14ac:dyDescent="0.3">
      <c r="A10" s="1" t="s">
        <v>2363</v>
      </c>
      <c r="B10" t="str">
        <f>VLOOKUP('Healthcare '!A:A,Table2[],3,FALSE)</f>
        <v>Moran</v>
      </c>
      <c r="C10">
        <f>VLOOKUP(A10,'Medical Examinations'!A10:K2344,2,FALSE)</f>
        <v>41.14</v>
      </c>
      <c r="D10">
        <f>VLOOKUP($A10,'Medical Examinations'!$A$2:$K$2336,3,FALSE)</f>
        <v>9.58</v>
      </c>
      <c r="E10" t="str">
        <f>VLOOKUP($A10,'Medical Examinations'!$A$2:$K$2336,4,FALSE)</f>
        <v>yes</v>
      </c>
      <c r="F10" t="str">
        <f>VLOOKUP($A10,'Medical Examinations'!$A$2:$K$2336,5,FALSE)</f>
        <v>No</v>
      </c>
      <c r="G10" t="str">
        <f>VLOOKUP($A10,'Medical Examinations'!$A$2:$K$2336,6,FALSE)</f>
        <v>Yes</v>
      </c>
      <c r="H10">
        <f>VLOOKUP($A10,'Medical Examinations'!$A$2:$K$2336,7,FALSE)</f>
        <v>1</v>
      </c>
      <c r="I10" t="str">
        <f>VLOOKUP($A10,'Medical Examinations'!$A$2:$K$2336,8,FALSE)</f>
        <v>yes</v>
      </c>
      <c r="J10" t="str">
        <f>VLOOKUP($A10,'Medical Examinations'!$A$2:$K$2336,10,FALSE)</f>
        <v>obesity</v>
      </c>
      <c r="K10" t="str">
        <f>VLOOKUP($A10,'Medical Examinations'!$A$2:$K$2336,11,FALSE)</f>
        <v>Diabetes</v>
      </c>
      <c r="L10" t="str">
        <f>VLOOKUP($A10,'Hospitalisation Details'!$A$2:$O$2344,15,FALSE)</f>
        <v>4 Sep 1963</v>
      </c>
      <c r="M10">
        <f>VLOOKUP($A10,'Hospitalisation Details'!$A$2:$I$2344,6,FALSE)</f>
        <v>48970.25</v>
      </c>
      <c r="N10" t="str">
        <f>VLOOKUP($A10,'Hospitalisation Details'!$A$2:$I$2344,7,FALSE)</f>
        <v>tier - 1</v>
      </c>
      <c r="O10" t="str">
        <f>VLOOKUP($A10,'Hospitalisation Details'!$A$2:$I$2344,8,FALSE)</f>
        <v>tier - 2</v>
      </c>
      <c r="P10" t="str">
        <f>VLOOKUP($A10,'Hospitalisation Details'!$A$2:$I$2344,9,FALSE)</f>
        <v>R1013</v>
      </c>
      <c r="Q10">
        <f>VLOOKUP($A10,'Hospitalisation Details'!$A$2:$P$2344,16,FALSE)</f>
        <v>59</v>
      </c>
    </row>
    <row r="11" spans="1:17" ht="15.6" x14ac:dyDescent="0.3">
      <c r="A11" s="1" t="s">
        <v>2362</v>
      </c>
      <c r="B11" t="str">
        <f>VLOOKUP('Healthcare '!A:A,Table2[],3,FALSE)</f>
        <v>Benner</v>
      </c>
      <c r="C11">
        <f>VLOOKUP(A11,'Medical Examinations'!A11:K2345,2,FALSE)</f>
        <v>38.06</v>
      </c>
      <c r="D11">
        <f>VLOOKUP($A11,'Medical Examinations'!$A$2:$K$2336,3,FALSE)</f>
        <v>10.79</v>
      </c>
      <c r="E11" t="str">
        <f>VLOOKUP($A11,'Medical Examinations'!$A$2:$K$2336,4,FALSE)</f>
        <v>No</v>
      </c>
      <c r="F11" t="str">
        <f>VLOOKUP($A11,'Medical Examinations'!$A$2:$K$2336,5,FALSE)</f>
        <v>No</v>
      </c>
      <c r="G11" t="str">
        <f>VLOOKUP($A11,'Medical Examinations'!$A$2:$K$2336,6,FALSE)</f>
        <v>No</v>
      </c>
      <c r="H11">
        <f>VLOOKUP($A11,'Medical Examinations'!$A$2:$K$2336,7,FALSE)</f>
        <v>0</v>
      </c>
      <c r="I11" t="str">
        <f>VLOOKUP($A11,'Medical Examinations'!$A$2:$K$2336,8,FALSE)</f>
        <v>yes</v>
      </c>
      <c r="J11" t="str">
        <f>VLOOKUP($A11,'Medical Examinations'!$A$2:$K$2336,10,FALSE)</f>
        <v>obesity</v>
      </c>
      <c r="K11" t="str">
        <f>VLOOKUP($A11,'Medical Examinations'!$A$2:$K$2336,11,FALSE)</f>
        <v>Diabetes</v>
      </c>
      <c r="L11" t="str">
        <f>VLOOKUP($A11,'Hospitalisation Details'!$A$2:$O$2344,15,FALSE)</f>
        <v>29 Dec 1978</v>
      </c>
      <c r="M11">
        <f>VLOOKUP($A11,'Hospitalisation Details'!$A$2:$I$2344,6,FALSE)</f>
        <v>48885.14</v>
      </c>
      <c r="N11" t="str">
        <f>VLOOKUP($A11,'Hospitalisation Details'!$A$2:$I$2344,7,FALSE)</f>
        <v>tier - 1</v>
      </c>
      <c r="O11" t="str">
        <f>VLOOKUP($A11,'Hospitalisation Details'!$A$2:$I$2344,8,FALSE)</f>
        <v>tier - 2</v>
      </c>
      <c r="P11" t="str">
        <f>VLOOKUP($A11,'Hospitalisation Details'!$A$2:$I$2344,9,FALSE)</f>
        <v>R1013</v>
      </c>
      <c r="Q11">
        <f>VLOOKUP($A11,'Hospitalisation Details'!$A$2:$P$2344,16,FALSE)</f>
        <v>44</v>
      </c>
    </row>
    <row r="12" spans="1:17" ht="15.6" x14ac:dyDescent="0.3">
      <c r="A12" s="1" t="s">
        <v>2361</v>
      </c>
      <c r="B12" t="str">
        <f>VLOOKUP('Healthcare '!A:A,Table2[],3,FALSE)</f>
        <v>Fierro Vargas</v>
      </c>
      <c r="C12">
        <f>VLOOKUP(A12,'Medical Examinations'!A12:K2346,2,FALSE)</f>
        <v>37.700000000000003</v>
      </c>
      <c r="D12">
        <f>VLOOKUP($A12,'Medical Examinations'!$A$2:$K$2336,3,FALSE)</f>
        <v>5.96</v>
      </c>
      <c r="E12" t="str">
        <f>VLOOKUP($A12,'Medical Examinations'!$A$2:$K$2336,4,FALSE)</f>
        <v>yes</v>
      </c>
      <c r="F12" t="str">
        <f>VLOOKUP($A12,'Medical Examinations'!$A$2:$K$2336,5,FALSE)</f>
        <v>No</v>
      </c>
      <c r="G12" t="str">
        <f>VLOOKUP($A12,'Medical Examinations'!$A$2:$K$2336,6,FALSE)</f>
        <v>No</v>
      </c>
      <c r="H12">
        <f>VLOOKUP($A12,'Medical Examinations'!$A$2:$K$2336,7,FALSE)</f>
        <v>2</v>
      </c>
      <c r="I12" t="str">
        <f>VLOOKUP($A12,'Medical Examinations'!$A$2:$K$2336,8,FALSE)</f>
        <v>yes</v>
      </c>
      <c r="J12" t="str">
        <f>VLOOKUP($A12,'Medical Examinations'!$A$2:$K$2336,10,FALSE)</f>
        <v>obesity</v>
      </c>
      <c r="K12" t="str">
        <f>VLOOKUP($A12,'Medical Examinations'!$A$2:$K$2336,11,FALSE)</f>
        <v>Predibetics</v>
      </c>
      <c r="L12" t="str">
        <f>VLOOKUP($A12,'Hospitalisation Details'!$A$2:$O$2344,15,FALSE)</f>
        <v>22 Jul 1959</v>
      </c>
      <c r="M12">
        <f>VLOOKUP($A12,'Hospitalisation Details'!$A$2:$I$2344,6,FALSE)</f>
        <v>48824.45</v>
      </c>
      <c r="N12" t="str">
        <f>VLOOKUP($A12,'Hospitalisation Details'!$A$2:$I$2344,7,FALSE)</f>
        <v>tier - 2</v>
      </c>
      <c r="O12" t="str">
        <f>VLOOKUP($A12,'Hospitalisation Details'!$A$2:$I$2344,8,FALSE)</f>
        <v>tier - 1</v>
      </c>
      <c r="P12" t="str">
        <f>VLOOKUP($A12,'Hospitalisation Details'!$A$2:$I$2344,9,FALSE)</f>
        <v>R1011</v>
      </c>
      <c r="Q12">
        <f>VLOOKUP($A12,'Hospitalisation Details'!$A$2:$P$2344,16,FALSE)</f>
        <v>63</v>
      </c>
    </row>
    <row r="13" spans="1:17" ht="15.6" x14ac:dyDescent="0.3">
      <c r="A13" s="1" t="s">
        <v>2360</v>
      </c>
      <c r="B13" t="str">
        <f>VLOOKUP('Healthcare '!A:A,Table2[],3,FALSE)</f>
        <v>Franz</v>
      </c>
      <c r="C13">
        <f>VLOOKUP(A13,'Medical Examinations'!A13:K2347,2,FALSE)</f>
        <v>42.13</v>
      </c>
      <c r="D13">
        <f>VLOOKUP($A13,'Medical Examinations'!$A$2:$K$2336,3,FALSE)</f>
        <v>11.9</v>
      </c>
      <c r="E13" t="str">
        <f>VLOOKUP($A13,'Medical Examinations'!$A$2:$K$2336,4,FALSE)</f>
        <v>No</v>
      </c>
      <c r="F13" t="str">
        <f>VLOOKUP($A13,'Medical Examinations'!$A$2:$K$2336,5,FALSE)</f>
        <v>No</v>
      </c>
      <c r="G13" t="str">
        <f>VLOOKUP($A13,'Medical Examinations'!$A$2:$K$2336,6,FALSE)</f>
        <v>No</v>
      </c>
      <c r="H13">
        <f>VLOOKUP($A13,'Medical Examinations'!$A$2:$K$2336,7,FALSE)</f>
        <v>0</v>
      </c>
      <c r="I13" t="str">
        <f>VLOOKUP($A13,'Medical Examinations'!$A$2:$K$2336,8,FALSE)</f>
        <v>yes</v>
      </c>
      <c r="J13" t="str">
        <f>VLOOKUP($A13,'Medical Examinations'!$A$2:$K$2336,10,FALSE)</f>
        <v>obesity</v>
      </c>
      <c r="K13" t="str">
        <f>VLOOKUP($A13,'Medical Examinations'!$A$2:$K$2336,11,FALSE)</f>
        <v>Diabetes</v>
      </c>
      <c r="L13" t="str">
        <f>VLOOKUP($A13,'Hospitalisation Details'!$A$2:$O$2344,15,FALSE)</f>
        <v>27 Oct 1965</v>
      </c>
      <c r="M13">
        <f>VLOOKUP($A13,'Hospitalisation Details'!$A$2:$I$2344,6,FALSE)</f>
        <v>48675.519999999997</v>
      </c>
      <c r="N13" t="str">
        <f>VLOOKUP($A13,'Hospitalisation Details'!$A$2:$I$2344,7,FALSE)</f>
        <v>tier - 1</v>
      </c>
      <c r="O13" t="str">
        <f>VLOOKUP($A13,'Hospitalisation Details'!$A$2:$I$2344,8,FALSE)</f>
        <v>tier - 2</v>
      </c>
      <c r="P13" t="str">
        <f>VLOOKUP($A13,'Hospitalisation Details'!$A$2:$I$2344,9,FALSE)</f>
        <v>R1013</v>
      </c>
      <c r="Q13">
        <f>VLOOKUP($A13,'Hospitalisation Details'!$A$2:$P$2344,16,FALSE)</f>
        <v>57</v>
      </c>
    </row>
    <row r="14" spans="1:17" ht="15.6" x14ac:dyDescent="0.3">
      <c r="A14" s="1" t="s">
        <v>2359</v>
      </c>
      <c r="B14" t="str">
        <f>VLOOKUP('Healthcare '!A:A,Table2[],3,FALSE)</f>
        <v>Foster</v>
      </c>
      <c r="C14">
        <f>VLOOKUP(A14,'Medical Examinations'!A14:K2348,2,FALSE)</f>
        <v>40.92</v>
      </c>
      <c r="D14">
        <f>VLOOKUP($A14,'Medical Examinations'!$A$2:$K$2336,3,FALSE)</f>
        <v>8.41</v>
      </c>
      <c r="E14" t="str">
        <f>VLOOKUP($A14,'Medical Examinations'!$A$2:$K$2336,4,FALSE)</f>
        <v>No</v>
      </c>
      <c r="F14" t="str">
        <f>VLOOKUP($A14,'Medical Examinations'!$A$2:$K$2336,5,FALSE)</f>
        <v>No</v>
      </c>
      <c r="G14" t="str">
        <f>VLOOKUP($A14,'Medical Examinations'!$A$2:$K$2336,6,FALSE)</f>
        <v>No</v>
      </c>
      <c r="H14">
        <f>VLOOKUP($A14,'Medical Examinations'!$A$2:$K$2336,7,FALSE)</f>
        <v>0</v>
      </c>
      <c r="I14" t="str">
        <f>VLOOKUP($A14,'Medical Examinations'!$A$2:$K$2336,8,FALSE)</f>
        <v>yes</v>
      </c>
      <c r="J14" t="str">
        <f>VLOOKUP($A14,'Medical Examinations'!$A$2:$K$2336,10,FALSE)</f>
        <v>obesity</v>
      </c>
      <c r="K14" t="str">
        <f>VLOOKUP($A14,'Medical Examinations'!$A$2:$K$2336,11,FALSE)</f>
        <v>Diabetes</v>
      </c>
      <c r="L14" t="str">
        <f>VLOOKUP($A14,'Hospitalisation Details'!$A$2:$O$2344,15,FALSE)</f>
        <v>11 Oct 1962</v>
      </c>
      <c r="M14">
        <f>VLOOKUP($A14,'Hospitalisation Details'!$A$2:$I$2344,6,FALSE)</f>
        <v>48673.56</v>
      </c>
      <c r="N14" t="str">
        <f>VLOOKUP($A14,'Hospitalisation Details'!$A$2:$I$2344,7,FALSE)</f>
        <v>tier - 1</v>
      </c>
      <c r="O14" t="str">
        <f>VLOOKUP($A14,'Hospitalisation Details'!$A$2:$I$2344,8,FALSE)</f>
        <v>tier - 2</v>
      </c>
      <c r="P14" t="str">
        <f>VLOOKUP($A14,'Hospitalisation Details'!$A$2:$I$2344,9,FALSE)</f>
        <v>R1013</v>
      </c>
      <c r="Q14">
        <f>VLOOKUP($A14,'Hospitalisation Details'!$A$2:$P$2344,16,FALSE)</f>
        <v>60</v>
      </c>
    </row>
    <row r="15" spans="1:17" ht="15.6" x14ac:dyDescent="0.3">
      <c r="A15" s="1" t="s">
        <v>2358</v>
      </c>
      <c r="B15" t="str">
        <f>VLOOKUP('Healthcare '!A:A,Table2[],3,FALSE)</f>
        <v>Tenorio</v>
      </c>
      <c r="C15">
        <f>VLOOKUP(A15,'Medical Examinations'!A15:K2349,2,FALSE)</f>
        <v>40.564999999999998</v>
      </c>
      <c r="D15">
        <f>VLOOKUP($A15,'Medical Examinations'!$A$2:$K$2336,3,FALSE)</f>
        <v>7.02</v>
      </c>
      <c r="E15" t="str">
        <f>VLOOKUP($A15,'Medical Examinations'!$A$2:$K$2336,4,FALSE)</f>
        <v>No</v>
      </c>
      <c r="F15" t="str">
        <f>VLOOKUP($A15,'Medical Examinations'!$A$2:$K$2336,5,FALSE)</f>
        <v>No</v>
      </c>
      <c r="G15" t="str">
        <f>VLOOKUP($A15,'Medical Examinations'!$A$2:$K$2336,6,FALSE)</f>
        <v>No</v>
      </c>
      <c r="H15">
        <f>VLOOKUP($A15,'Medical Examinations'!$A$2:$K$2336,7,FALSE)</f>
        <v>0</v>
      </c>
      <c r="I15" t="str">
        <f>VLOOKUP($A15,'Medical Examinations'!$A$2:$K$2336,8,FALSE)</f>
        <v>yes</v>
      </c>
      <c r="J15" t="str">
        <f>VLOOKUP($A15,'Medical Examinations'!$A$2:$K$2336,10,FALSE)</f>
        <v>obesity</v>
      </c>
      <c r="K15" t="str">
        <f>VLOOKUP($A15,'Medical Examinations'!$A$2:$K$2336,11,FALSE)</f>
        <v>Diabetes</v>
      </c>
      <c r="L15" t="str">
        <f>VLOOKUP($A15,'Hospitalisation Details'!$A$2:$O$2344,15,FALSE)</f>
        <v>1 Dec 1968</v>
      </c>
      <c r="M15">
        <f>VLOOKUP($A15,'Hospitalisation Details'!$A$2:$I$2344,6,FALSE)</f>
        <v>48549.18</v>
      </c>
      <c r="N15" t="str">
        <f>VLOOKUP($A15,'Hospitalisation Details'!$A$2:$I$2344,7,FALSE)</f>
        <v>tier - 1</v>
      </c>
      <c r="O15" t="str">
        <f>VLOOKUP($A15,'Hospitalisation Details'!$A$2:$I$2344,8,FALSE)</f>
        <v>tier - 3</v>
      </c>
      <c r="P15" t="str">
        <f>VLOOKUP($A15,'Hospitalisation Details'!$A$2:$I$2344,9,FALSE)</f>
        <v>R1016</v>
      </c>
      <c r="Q15">
        <f>VLOOKUP($A15,'Hospitalisation Details'!$A$2:$P$2344,16,FALSE)</f>
        <v>54</v>
      </c>
    </row>
    <row r="16" spans="1:17" ht="15.6" x14ac:dyDescent="0.3">
      <c r="A16" s="1" t="s">
        <v>2357</v>
      </c>
      <c r="B16" t="str">
        <f>VLOOKUP('Healthcare '!A:A,Table2[],3,FALSE)</f>
        <v>Rios</v>
      </c>
      <c r="C16">
        <f>VLOOKUP(A16,'Medical Examinations'!A16:K2350,2,FALSE)</f>
        <v>36.384999999999998</v>
      </c>
      <c r="D16">
        <f>VLOOKUP($A16,'Medical Examinations'!$A$2:$K$2336,3,FALSE)</f>
        <v>7.59</v>
      </c>
      <c r="E16" t="str">
        <f>VLOOKUP($A16,'Medical Examinations'!$A$2:$K$2336,4,FALSE)</f>
        <v>yes</v>
      </c>
      <c r="F16" t="str">
        <f>VLOOKUP($A16,'Medical Examinations'!$A$2:$K$2336,5,FALSE)</f>
        <v>No</v>
      </c>
      <c r="G16" t="str">
        <f>VLOOKUP($A16,'Medical Examinations'!$A$2:$K$2336,6,FALSE)</f>
        <v>No</v>
      </c>
      <c r="H16">
        <f>VLOOKUP($A16,'Medical Examinations'!$A$2:$K$2336,7,FALSE)</f>
        <v>2</v>
      </c>
      <c r="I16" t="str">
        <f>VLOOKUP($A16,'Medical Examinations'!$A$2:$K$2336,8,FALSE)</f>
        <v>yes</v>
      </c>
      <c r="J16" t="str">
        <f>VLOOKUP($A16,'Medical Examinations'!$A$2:$K$2336,10,FALSE)</f>
        <v>obesity</v>
      </c>
      <c r="K16" t="str">
        <f>VLOOKUP($A16,'Medical Examinations'!$A$2:$K$2336,11,FALSE)</f>
        <v>Diabetes</v>
      </c>
      <c r="L16" t="str">
        <f>VLOOKUP($A16,'Hospitalisation Details'!$A$2:$O$2344,15,FALSE)</f>
        <v>21 Dec 1961</v>
      </c>
      <c r="M16">
        <f>VLOOKUP($A16,'Hospitalisation Details'!$A$2:$I$2344,6,FALSE)</f>
        <v>48517.56</v>
      </c>
      <c r="N16" t="str">
        <f>VLOOKUP($A16,'Hospitalisation Details'!$A$2:$I$2344,7,FALSE)</f>
        <v>tier - 1</v>
      </c>
      <c r="O16" t="str">
        <f>VLOOKUP($A16,'Hospitalisation Details'!$A$2:$I$2344,8,FALSE)</f>
        <v>tier - 3</v>
      </c>
      <c r="P16" t="str">
        <f>VLOOKUP($A16,'Hospitalisation Details'!$A$2:$I$2344,9,FALSE)</f>
        <v>R1024</v>
      </c>
      <c r="Q16">
        <f>VLOOKUP($A16,'Hospitalisation Details'!$A$2:$P$2344,16,FALSE)</f>
        <v>61</v>
      </c>
    </row>
    <row r="17" spans="1:17" ht="15.6" x14ac:dyDescent="0.3">
      <c r="A17" s="1" t="s">
        <v>2356</v>
      </c>
      <c r="B17" t="str">
        <f>VLOOKUP('Healthcare '!A:A,Table2[],3,FALSE)</f>
        <v>Viau-Dupuis</v>
      </c>
      <c r="C17">
        <f>VLOOKUP(A17,'Medical Examinations'!A17:K2351,2,FALSE)</f>
        <v>39.9</v>
      </c>
      <c r="D17">
        <f>VLOOKUP($A17,'Medical Examinations'!$A$2:$K$2336,3,FALSE)</f>
        <v>11.32</v>
      </c>
      <c r="E17" t="str">
        <f>VLOOKUP($A17,'Medical Examinations'!$A$2:$K$2336,4,FALSE)</f>
        <v>No</v>
      </c>
      <c r="F17" t="str">
        <f>VLOOKUP($A17,'Medical Examinations'!$A$2:$K$2336,5,FALSE)</f>
        <v>No</v>
      </c>
      <c r="G17" t="str">
        <f>VLOOKUP($A17,'Medical Examinations'!$A$2:$K$2336,6,FALSE)</f>
        <v>No</v>
      </c>
      <c r="H17">
        <f>VLOOKUP($A17,'Medical Examinations'!$A$2:$K$2336,7,FALSE)</f>
        <v>0</v>
      </c>
      <c r="I17" t="str">
        <f>VLOOKUP($A17,'Medical Examinations'!$A$2:$K$2336,8,FALSE)</f>
        <v>yes</v>
      </c>
      <c r="J17" t="str">
        <f>VLOOKUP($A17,'Medical Examinations'!$A$2:$K$2336,10,FALSE)</f>
        <v>obesity</v>
      </c>
      <c r="K17" t="str">
        <f>VLOOKUP($A17,'Medical Examinations'!$A$2:$K$2336,11,FALSE)</f>
        <v>Diabetes</v>
      </c>
      <c r="L17" t="str">
        <f>VLOOKUP($A17,'Hospitalisation Details'!$A$2:$O$2344,15,FALSE)</f>
        <v>27 Aug 1962</v>
      </c>
      <c r="M17">
        <f>VLOOKUP($A17,'Hospitalisation Details'!$A$2:$I$2344,6,FALSE)</f>
        <v>48173.36</v>
      </c>
      <c r="N17" t="str">
        <f>VLOOKUP($A17,'Hospitalisation Details'!$A$2:$I$2344,7,FALSE)</f>
        <v>tier - 1</v>
      </c>
      <c r="O17" t="str">
        <f>VLOOKUP($A17,'Hospitalisation Details'!$A$2:$I$2344,8,FALSE)</f>
        <v>tier - 3</v>
      </c>
      <c r="P17" t="str">
        <f>VLOOKUP($A17,'Hospitalisation Details'!$A$2:$I$2344,9,FALSE)</f>
        <v>R1011</v>
      </c>
      <c r="Q17">
        <f>VLOOKUP($A17,'Hospitalisation Details'!$A$2:$P$2344,16,FALSE)</f>
        <v>60</v>
      </c>
    </row>
    <row r="18" spans="1:17" ht="15.6" x14ac:dyDescent="0.3">
      <c r="A18" s="1" t="s">
        <v>2355</v>
      </c>
      <c r="B18" t="str">
        <f>VLOOKUP('Healthcare '!A:A,Table2[],3,FALSE)</f>
        <v>Cronin</v>
      </c>
      <c r="C18">
        <f>VLOOKUP(A18,'Medical Examinations'!A18:K2352,2,FALSE)</f>
        <v>33.799999999999997</v>
      </c>
      <c r="D18">
        <f>VLOOKUP($A18,'Medical Examinations'!$A$2:$K$2336,3,FALSE)</f>
        <v>7.67</v>
      </c>
      <c r="E18" t="str">
        <f>VLOOKUP($A18,'Medical Examinations'!$A$2:$K$2336,4,FALSE)</f>
        <v>No</v>
      </c>
      <c r="F18" t="str">
        <f>VLOOKUP($A18,'Medical Examinations'!$A$2:$K$2336,5,FALSE)</f>
        <v>No</v>
      </c>
      <c r="G18" t="str">
        <f>VLOOKUP($A18,'Medical Examinations'!$A$2:$K$2336,6,FALSE)</f>
        <v>No</v>
      </c>
      <c r="H18">
        <f>VLOOKUP($A18,'Medical Examinations'!$A$2:$K$2336,7,FALSE)</f>
        <v>3</v>
      </c>
      <c r="I18" t="str">
        <f>VLOOKUP($A18,'Medical Examinations'!$A$2:$K$2336,8,FALSE)</f>
        <v>yes</v>
      </c>
      <c r="J18" t="str">
        <f>VLOOKUP($A18,'Medical Examinations'!$A$2:$K$2336,10,FALSE)</f>
        <v>obesity</v>
      </c>
      <c r="K18" t="str">
        <f>VLOOKUP($A18,'Medical Examinations'!$A$2:$K$2336,11,FALSE)</f>
        <v>Diabetes</v>
      </c>
      <c r="L18" t="str">
        <f>VLOOKUP($A18,'Hospitalisation Details'!$A$2:$O$2344,15,FALSE)</f>
        <v>16 Nov 1958</v>
      </c>
      <c r="M18">
        <f>VLOOKUP($A18,'Hospitalisation Details'!$A$2:$I$2344,6,FALSE)</f>
        <v>47928.03</v>
      </c>
      <c r="N18" t="str">
        <f>VLOOKUP($A18,'Hospitalisation Details'!$A$2:$I$2344,7,FALSE)</f>
        <v>tier - 2</v>
      </c>
      <c r="O18" t="str">
        <f>VLOOKUP($A18,'Hospitalisation Details'!$A$2:$I$2344,8,FALSE)</f>
        <v>tier - 3</v>
      </c>
      <c r="P18" t="str">
        <f>VLOOKUP($A18,'Hospitalisation Details'!$A$2:$I$2344,9,FALSE)</f>
        <v>R1011</v>
      </c>
      <c r="Q18">
        <f>VLOOKUP($A18,'Hospitalisation Details'!$A$2:$P$2344,16,FALSE)</f>
        <v>64</v>
      </c>
    </row>
    <row r="19" spans="1:17" ht="15.6" x14ac:dyDescent="0.3">
      <c r="A19" s="1" t="s">
        <v>2354</v>
      </c>
      <c r="B19" t="str">
        <f>VLOOKUP('Healthcare '!A:A,Table2[],3,FALSE)</f>
        <v>Noordstar</v>
      </c>
      <c r="C19">
        <f>VLOOKUP(A19,'Medical Examinations'!A19:K2353,2,FALSE)</f>
        <v>36.765000000000001</v>
      </c>
      <c r="D19">
        <f>VLOOKUP($A19,'Medical Examinations'!$A$2:$K$2336,3,FALSE)</f>
        <v>7.29</v>
      </c>
      <c r="E19" t="str">
        <f>VLOOKUP($A19,'Medical Examinations'!$A$2:$K$2336,4,FALSE)</f>
        <v>yes</v>
      </c>
      <c r="F19" t="str">
        <f>VLOOKUP($A19,'Medical Examinations'!$A$2:$K$2336,5,FALSE)</f>
        <v>No</v>
      </c>
      <c r="G19" t="str">
        <f>VLOOKUP($A19,'Medical Examinations'!$A$2:$K$2336,6,FALSE)</f>
        <v>Yes</v>
      </c>
      <c r="H19">
        <f>VLOOKUP($A19,'Medical Examinations'!$A$2:$K$2336,7,FALSE)</f>
        <v>1</v>
      </c>
      <c r="I19" t="str">
        <f>VLOOKUP($A19,'Medical Examinations'!$A$2:$K$2336,8,FALSE)</f>
        <v>yes</v>
      </c>
      <c r="J19" t="str">
        <f>VLOOKUP($A19,'Medical Examinations'!$A$2:$K$2336,10,FALSE)</f>
        <v>obesity</v>
      </c>
      <c r="K19" t="str">
        <f>VLOOKUP($A19,'Medical Examinations'!$A$2:$K$2336,11,FALSE)</f>
        <v>Diabetes</v>
      </c>
      <c r="L19" t="str">
        <f>VLOOKUP($A19,'Hospitalisation Details'!$A$2:$O$2344,15,FALSE)</f>
        <v>5 Aug 1963</v>
      </c>
      <c r="M19">
        <f>VLOOKUP($A19,'Hospitalisation Details'!$A$2:$I$2344,6,FALSE)</f>
        <v>47896.79</v>
      </c>
      <c r="N19" t="str">
        <f>VLOOKUP($A19,'Hospitalisation Details'!$A$2:$I$2344,7,FALSE)</f>
        <v>tier - 1</v>
      </c>
      <c r="O19" t="str">
        <f>VLOOKUP($A19,'Hospitalisation Details'!$A$2:$I$2344,8,FALSE)</f>
        <v>tier - 3</v>
      </c>
      <c r="P19" t="str">
        <f>VLOOKUP($A19,'Hospitalisation Details'!$A$2:$I$2344,9,FALSE)</f>
        <v>R1024</v>
      </c>
      <c r="Q19">
        <f>VLOOKUP($A19,'Hospitalisation Details'!$A$2:$P$2344,16,FALSE)</f>
        <v>59</v>
      </c>
    </row>
    <row r="20" spans="1:17" ht="15.6" x14ac:dyDescent="0.3">
      <c r="A20" s="1" t="s">
        <v>2353</v>
      </c>
      <c r="B20" t="str">
        <f>VLOOKUP('Healthcare '!A:A,Table2[],3,FALSE)</f>
        <v>Boudalia</v>
      </c>
      <c r="C20">
        <f>VLOOKUP(A20,'Medical Examinations'!A20:K2354,2,FALSE)</f>
        <v>36.954999999999998</v>
      </c>
      <c r="D20">
        <f>VLOOKUP($A20,'Medical Examinations'!$A$2:$K$2336,3,FALSE)</f>
        <v>4.72</v>
      </c>
      <c r="E20" t="str">
        <f>VLOOKUP($A20,'Medical Examinations'!$A$2:$K$2336,4,FALSE)</f>
        <v>yes</v>
      </c>
      <c r="F20" t="str">
        <f>VLOOKUP($A20,'Medical Examinations'!$A$2:$K$2336,5,FALSE)</f>
        <v>No</v>
      </c>
      <c r="G20" t="str">
        <f>VLOOKUP($A20,'Medical Examinations'!$A$2:$K$2336,6,FALSE)</f>
        <v>No</v>
      </c>
      <c r="H20">
        <f>VLOOKUP($A20,'Medical Examinations'!$A$2:$K$2336,7,FALSE)</f>
        <v>1</v>
      </c>
      <c r="I20" t="str">
        <f>VLOOKUP($A20,'Medical Examinations'!$A$2:$K$2336,8,FALSE)</f>
        <v>yes</v>
      </c>
      <c r="J20" t="str">
        <f>VLOOKUP($A20,'Medical Examinations'!$A$2:$K$2336,10,FALSE)</f>
        <v>obesity</v>
      </c>
      <c r="K20" t="str">
        <f>VLOOKUP($A20,'Medical Examinations'!$A$2:$K$2336,11,FALSE)</f>
        <v>Normal</v>
      </c>
      <c r="L20" t="str">
        <f>VLOOKUP($A20,'Hospitalisation Details'!$A$2:$O$2344,15,FALSE)</f>
        <v>7 Nov 1964</v>
      </c>
      <c r="M20">
        <f>VLOOKUP($A20,'Hospitalisation Details'!$A$2:$I$2344,6,FALSE)</f>
        <v>47496.49</v>
      </c>
      <c r="N20" t="str">
        <f>VLOOKUP($A20,'Hospitalisation Details'!$A$2:$I$2344,7,FALSE)</f>
        <v>tier - 1</v>
      </c>
      <c r="O20" t="str">
        <f>VLOOKUP($A20,'Hospitalisation Details'!$A$2:$I$2344,8,FALSE)</f>
        <v>tier - 3</v>
      </c>
      <c r="P20" t="str">
        <f>VLOOKUP($A20,'Hospitalisation Details'!$A$2:$I$2344,9,FALSE)</f>
        <v>R1012</v>
      </c>
      <c r="Q20">
        <f>VLOOKUP($A20,'Hospitalisation Details'!$A$2:$P$2344,16,FALSE)</f>
        <v>58</v>
      </c>
    </row>
    <row r="21" spans="1:17" ht="15.6" x14ac:dyDescent="0.3">
      <c r="A21" s="1" t="s">
        <v>2352</v>
      </c>
      <c r="B21" t="str">
        <f>VLOOKUP('Healthcare '!A:A,Table2[],3,FALSE)</f>
        <v>Flor</v>
      </c>
      <c r="C21">
        <f>VLOOKUP(A21,'Medical Examinations'!A21:K2355,2,FALSE)</f>
        <v>42.9</v>
      </c>
      <c r="D21">
        <f>VLOOKUP($A21,'Medical Examinations'!$A$2:$K$2336,3,FALSE)</f>
        <v>11.41</v>
      </c>
      <c r="E21" t="str">
        <f>VLOOKUP($A21,'Medical Examinations'!$A$2:$K$2336,4,FALSE)</f>
        <v>No</v>
      </c>
      <c r="F21" t="str">
        <f>VLOOKUP($A21,'Medical Examinations'!$A$2:$K$2336,5,FALSE)</f>
        <v>No</v>
      </c>
      <c r="G21" t="str">
        <f>VLOOKUP($A21,'Medical Examinations'!$A$2:$K$2336,6,FALSE)</f>
        <v>No</v>
      </c>
      <c r="H21">
        <f>VLOOKUP($A21,'Medical Examinations'!$A$2:$K$2336,7,FALSE)</f>
        <v>0</v>
      </c>
      <c r="I21" t="str">
        <f>VLOOKUP($A21,'Medical Examinations'!$A$2:$K$2336,8,FALSE)</f>
        <v>yes</v>
      </c>
      <c r="J21" t="str">
        <f>VLOOKUP($A21,'Medical Examinations'!$A$2:$K$2336,10,FALSE)</f>
        <v>obesity</v>
      </c>
      <c r="K21" t="str">
        <f>VLOOKUP($A21,'Medical Examinations'!$A$2:$K$2336,11,FALSE)</f>
        <v>Diabetes</v>
      </c>
      <c r="L21" t="str">
        <f>VLOOKUP($A21,'Hospitalisation Details'!$A$2:$O$2344,15,FALSE)</f>
        <v>27 Sep 1971</v>
      </c>
      <c r="M21">
        <f>VLOOKUP($A21,'Hospitalisation Details'!$A$2:$I$2344,6,FALSE)</f>
        <v>47462.89</v>
      </c>
      <c r="N21" t="str">
        <f>VLOOKUP($A21,'Hospitalisation Details'!$A$2:$I$2344,7,FALSE)</f>
        <v>tier - 1</v>
      </c>
      <c r="O21" t="str">
        <f>VLOOKUP($A21,'Hospitalisation Details'!$A$2:$I$2344,8,FALSE)</f>
        <v>tier - 2</v>
      </c>
      <c r="P21" t="str">
        <f>VLOOKUP($A21,'Hospitalisation Details'!$A$2:$I$2344,9,FALSE)</f>
        <v>R1013</v>
      </c>
      <c r="Q21">
        <f>VLOOKUP($A21,'Hospitalisation Details'!$A$2:$P$2344,16,FALSE)</f>
        <v>51</v>
      </c>
    </row>
    <row r="22" spans="1:17" ht="15.6" x14ac:dyDescent="0.3">
      <c r="A22" s="1" t="s">
        <v>2351</v>
      </c>
      <c r="B22" t="str">
        <f>VLOOKUP('Healthcare '!A:A,Table2[],3,FALSE)</f>
        <v>Fennon</v>
      </c>
      <c r="C22">
        <f>VLOOKUP(A22,'Medical Examinations'!A22:K2356,2,FALSE)</f>
        <v>36.299999999999997</v>
      </c>
      <c r="D22">
        <f>VLOOKUP($A22,'Medical Examinations'!$A$2:$K$2336,3,FALSE)</f>
        <v>11.5</v>
      </c>
      <c r="E22" t="str">
        <f>VLOOKUP($A22,'Medical Examinations'!$A$2:$K$2336,4,FALSE)</f>
        <v>yes</v>
      </c>
      <c r="F22" t="str">
        <f>VLOOKUP($A22,'Medical Examinations'!$A$2:$K$2336,5,FALSE)</f>
        <v>No</v>
      </c>
      <c r="G22" t="str">
        <f>VLOOKUP($A22,'Medical Examinations'!$A$2:$K$2336,6,FALSE)</f>
        <v>No</v>
      </c>
      <c r="H22">
        <f>VLOOKUP($A22,'Medical Examinations'!$A$2:$K$2336,7,FALSE)</f>
        <v>2</v>
      </c>
      <c r="I22" t="str">
        <f>VLOOKUP($A22,'Medical Examinations'!$A$2:$K$2336,8,FALSE)</f>
        <v>yes</v>
      </c>
      <c r="J22" t="str">
        <f>VLOOKUP($A22,'Medical Examinations'!$A$2:$K$2336,10,FALSE)</f>
        <v>obesity</v>
      </c>
      <c r="K22" t="str">
        <f>VLOOKUP($A22,'Medical Examinations'!$A$2:$K$2336,11,FALSE)</f>
        <v>Diabetes</v>
      </c>
      <c r="L22" t="str">
        <f>VLOOKUP($A22,'Hospitalisation Details'!$A$2:$O$2344,15,FALSE)</f>
        <v>13 Jun 1961</v>
      </c>
      <c r="M22">
        <f>VLOOKUP($A22,'Hospitalisation Details'!$A$2:$I$2344,6,FALSE)</f>
        <v>47403.88</v>
      </c>
      <c r="N22" t="str">
        <f>VLOOKUP($A22,'Hospitalisation Details'!$A$2:$I$2344,7,FALSE)</f>
        <v>tier - 1</v>
      </c>
      <c r="O22" t="str">
        <f>VLOOKUP($A22,'Hospitalisation Details'!$A$2:$I$2344,8,FALSE)</f>
        <v>tier - 3</v>
      </c>
      <c r="P22" t="str">
        <f>VLOOKUP($A22,'Hospitalisation Details'!$A$2:$I$2344,9,FALSE)</f>
        <v>R1011</v>
      </c>
      <c r="Q22">
        <f>VLOOKUP($A22,'Hospitalisation Details'!$A$2:$P$2344,16,FALSE)</f>
        <v>61</v>
      </c>
    </row>
    <row r="23" spans="1:17" ht="15.6" x14ac:dyDescent="0.3">
      <c r="A23" s="1" t="s">
        <v>2350</v>
      </c>
      <c r="B23" t="str">
        <f>VLOOKUP('Healthcare '!A:A,Table2[],3,FALSE)</f>
        <v>Hribar</v>
      </c>
      <c r="C23">
        <f>VLOOKUP(A23,'Medical Examinations'!A23:K2357,2,FALSE)</f>
        <v>32.200000000000003</v>
      </c>
      <c r="D23">
        <f>VLOOKUP($A23,'Medical Examinations'!$A$2:$K$2336,3,FALSE)</f>
        <v>6.22</v>
      </c>
      <c r="E23" t="str">
        <f>VLOOKUP($A23,'Medical Examinations'!$A$2:$K$2336,4,FALSE)</f>
        <v>yes</v>
      </c>
      <c r="F23" t="str">
        <f>VLOOKUP($A23,'Medical Examinations'!$A$2:$K$2336,5,FALSE)</f>
        <v>No</v>
      </c>
      <c r="G23" t="str">
        <f>VLOOKUP($A23,'Medical Examinations'!$A$2:$K$2336,6,FALSE)</f>
        <v>No</v>
      </c>
      <c r="H23">
        <f>VLOOKUP($A23,'Medical Examinations'!$A$2:$K$2336,7,FALSE)</f>
        <v>2</v>
      </c>
      <c r="I23" t="str">
        <f>VLOOKUP($A23,'Medical Examinations'!$A$2:$K$2336,8,FALSE)</f>
        <v>yes</v>
      </c>
      <c r="J23" t="str">
        <f>VLOOKUP($A23,'Medical Examinations'!$A$2:$K$2336,10,FALSE)</f>
        <v>obesity</v>
      </c>
      <c r="K23" t="str">
        <f>VLOOKUP($A23,'Medical Examinations'!$A$2:$K$2336,11,FALSE)</f>
        <v>Predibetics</v>
      </c>
      <c r="L23" t="str">
        <f>VLOOKUP($A23,'Hospitalisation Details'!$A$2:$O$2344,15,FALSE)</f>
        <v>4 Oct 1959</v>
      </c>
      <c r="M23">
        <f>VLOOKUP($A23,'Hospitalisation Details'!$A$2:$I$2344,6,FALSE)</f>
        <v>47305.31</v>
      </c>
      <c r="N23" t="str">
        <f>VLOOKUP($A23,'Hospitalisation Details'!$A$2:$I$2344,7,FALSE)</f>
        <v>tier - 2</v>
      </c>
      <c r="O23" t="str">
        <f>VLOOKUP($A23,'Hospitalisation Details'!$A$2:$I$2344,8,FALSE)</f>
        <v>tier - 1</v>
      </c>
      <c r="P23" t="str">
        <f>VLOOKUP($A23,'Hospitalisation Details'!$A$2:$I$2344,9,FALSE)</f>
        <v>R1011</v>
      </c>
      <c r="Q23">
        <f>VLOOKUP($A23,'Hospitalisation Details'!$A$2:$P$2344,16,FALSE)</f>
        <v>63</v>
      </c>
    </row>
    <row r="24" spans="1:17" ht="15.6" x14ac:dyDescent="0.3">
      <c r="A24" s="1" t="s">
        <v>2349</v>
      </c>
      <c r="B24" t="str">
        <f>VLOOKUP('Healthcare '!A:A,Table2[],3,FALSE)</f>
        <v>Tassello</v>
      </c>
      <c r="C24">
        <f>VLOOKUP(A24,'Medical Examinations'!A24:K2358,2,FALSE)</f>
        <v>31.3</v>
      </c>
      <c r="D24">
        <f>VLOOKUP($A24,'Medical Examinations'!$A$2:$K$2336,3,FALSE)</f>
        <v>11.38</v>
      </c>
      <c r="E24" t="str">
        <f>VLOOKUP($A24,'Medical Examinations'!$A$2:$K$2336,4,FALSE)</f>
        <v>No</v>
      </c>
      <c r="F24" t="str">
        <f>VLOOKUP($A24,'Medical Examinations'!$A$2:$K$2336,5,FALSE)</f>
        <v>No</v>
      </c>
      <c r="G24" t="str">
        <f>VLOOKUP($A24,'Medical Examinations'!$A$2:$K$2336,6,FALSE)</f>
        <v>No</v>
      </c>
      <c r="H24">
        <f>VLOOKUP($A24,'Medical Examinations'!$A$2:$K$2336,7,FALSE)</f>
        <v>3</v>
      </c>
      <c r="I24" t="str">
        <f>VLOOKUP($A24,'Medical Examinations'!$A$2:$K$2336,8,FALSE)</f>
        <v>yes</v>
      </c>
      <c r="J24" t="str">
        <f>VLOOKUP($A24,'Medical Examinations'!$A$2:$K$2336,10,FALSE)</f>
        <v>obesity</v>
      </c>
      <c r="K24" t="str">
        <f>VLOOKUP($A24,'Medical Examinations'!$A$2:$K$2336,11,FALSE)</f>
        <v>Diabetes</v>
      </c>
      <c r="L24" t="str">
        <f>VLOOKUP($A24,'Hospitalisation Details'!$A$2:$O$2344,15,FALSE)</f>
        <v>3 Sep 1958</v>
      </c>
      <c r="M24">
        <f>VLOOKUP($A24,'Hospitalisation Details'!$A$2:$I$2344,6,FALSE)</f>
        <v>47291.06</v>
      </c>
      <c r="N24" t="str">
        <f>VLOOKUP($A24,'Hospitalisation Details'!$A$2:$I$2344,7,FALSE)</f>
        <v>tier - 2</v>
      </c>
      <c r="O24" t="str">
        <f>VLOOKUP($A24,'Hospitalisation Details'!$A$2:$I$2344,8,FALSE)</f>
        <v>tier - 1</v>
      </c>
      <c r="P24" t="str">
        <f>VLOOKUP($A24,'Hospitalisation Details'!$A$2:$I$2344,9,FALSE)</f>
        <v>R1011</v>
      </c>
      <c r="Q24">
        <f>VLOOKUP($A24,'Hospitalisation Details'!$A$2:$P$2344,16,FALSE)</f>
        <v>64</v>
      </c>
    </row>
    <row r="25" spans="1:17" ht="15.6" x14ac:dyDescent="0.3">
      <c r="A25" s="1" t="s">
        <v>2348</v>
      </c>
      <c r="B25" t="str">
        <f>VLOOKUP('Healthcare '!A:A,Table2[],3,FALSE)</f>
        <v>Mauricette</v>
      </c>
      <c r="C25">
        <f>VLOOKUP(A25,'Medical Examinations'!A25:K2359,2,FALSE)</f>
        <v>41.8</v>
      </c>
      <c r="D25">
        <f>VLOOKUP($A25,'Medical Examinations'!$A$2:$K$2336,3,FALSE)</f>
        <v>7.89</v>
      </c>
      <c r="E25" t="str">
        <f>VLOOKUP($A25,'Medical Examinations'!$A$2:$K$2336,4,FALSE)</f>
        <v>yes</v>
      </c>
      <c r="F25" t="str">
        <f>VLOOKUP($A25,'Medical Examinations'!$A$2:$K$2336,5,FALSE)</f>
        <v>No</v>
      </c>
      <c r="G25" t="str">
        <f>VLOOKUP($A25,'Medical Examinations'!$A$2:$K$2336,6,FALSE)</f>
        <v>No</v>
      </c>
      <c r="H25">
        <f>VLOOKUP($A25,'Medical Examinations'!$A$2:$K$2336,7,FALSE)</f>
        <v>2</v>
      </c>
      <c r="I25" t="str">
        <f>VLOOKUP($A25,'Medical Examinations'!$A$2:$K$2336,8,FALSE)</f>
        <v>yes</v>
      </c>
      <c r="J25" t="str">
        <f>VLOOKUP($A25,'Medical Examinations'!$A$2:$K$2336,10,FALSE)</f>
        <v>obesity</v>
      </c>
      <c r="K25" t="str">
        <f>VLOOKUP($A25,'Medical Examinations'!$A$2:$K$2336,11,FALSE)</f>
        <v>Diabetes</v>
      </c>
      <c r="L25" t="str">
        <f>VLOOKUP($A25,'Hospitalisation Details'!$A$2:$O$2344,15,FALSE)</f>
        <v>28 Dec 1970</v>
      </c>
      <c r="M25">
        <f>VLOOKUP($A25,'Hospitalisation Details'!$A$2:$I$2344,6,FALSE)</f>
        <v>47269.85</v>
      </c>
      <c r="N25" t="str">
        <f>VLOOKUP($A25,'Hospitalisation Details'!$A$2:$I$2344,7,FALSE)</f>
        <v>tier - 1</v>
      </c>
      <c r="O25" t="str">
        <f>VLOOKUP($A25,'Hospitalisation Details'!$A$2:$I$2344,8,FALSE)</f>
        <v>tier - 2</v>
      </c>
      <c r="P25" t="str">
        <f>VLOOKUP($A25,'Hospitalisation Details'!$A$2:$I$2344,9,FALSE)</f>
        <v>R1013</v>
      </c>
      <c r="Q25">
        <f>VLOOKUP($A25,'Hospitalisation Details'!$A$2:$P$2344,16,FALSE)</f>
        <v>52</v>
      </c>
    </row>
    <row r="26" spans="1:17" ht="15.6" x14ac:dyDescent="0.3">
      <c r="A26" s="1" t="s">
        <v>2347</v>
      </c>
      <c r="B26" t="str">
        <f>VLOOKUP('Healthcare '!A:A,Table2[],3,FALSE)</f>
        <v>Garcia</v>
      </c>
      <c r="C26">
        <f>VLOOKUP(A26,'Medical Examinations'!A26:K2360,2,FALSE)</f>
        <v>35.090000000000003</v>
      </c>
      <c r="D26">
        <f>VLOOKUP($A26,'Medical Examinations'!$A$2:$K$2336,3,FALSE)</f>
        <v>4.38</v>
      </c>
      <c r="E26" t="str">
        <f>VLOOKUP($A26,'Medical Examinations'!$A$2:$K$2336,4,FALSE)</f>
        <v>yes</v>
      </c>
      <c r="F26" t="str">
        <f>VLOOKUP($A26,'Medical Examinations'!$A$2:$K$2336,5,FALSE)</f>
        <v>No</v>
      </c>
      <c r="G26" t="str">
        <f>VLOOKUP($A26,'Medical Examinations'!$A$2:$K$2336,6,FALSE)</f>
        <v>No</v>
      </c>
      <c r="H26">
        <f>VLOOKUP($A26,'Medical Examinations'!$A$2:$K$2336,7,FALSE)</f>
        <v>2</v>
      </c>
      <c r="I26" t="str">
        <f>VLOOKUP($A26,'Medical Examinations'!$A$2:$K$2336,8,FALSE)</f>
        <v>yes</v>
      </c>
      <c r="J26" t="str">
        <f>VLOOKUP($A26,'Medical Examinations'!$A$2:$K$2336,10,FALSE)</f>
        <v>obesity</v>
      </c>
      <c r="K26" t="str">
        <f>VLOOKUP($A26,'Medical Examinations'!$A$2:$K$2336,11,FALSE)</f>
        <v>Normal</v>
      </c>
      <c r="L26" t="str">
        <f>VLOOKUP($A26,'Hospitalisation Details'!$A$2:$O$2344,15,FALSE)</f>
        <v>14 Jul 1959</v>
      </c>
      <c r="M26">
        <f>VLOOKUP($A26,'Hospitalisation Details'!$A$2:$I$2344,6,FALSE)</f>
        <v>47055.53</v>
      </c>
      <c r="N26" t="str">
        <f>VLOOKUP($A26,'Hospitalisation Details'!$A$2:$I$2344,7,FALSE)</f>
        <v>tier - 2</v>
      </c>
      <c r="O26" t="str">
        <f>VLOOKUP($A26,'Hospitalisation Details'!$A$2:$I$2344,8,FALSE)</f>
        <v>tier - 1</v>
      </c>
      <c r="P26" t="str">
        <f>VLOOKUP($A26,'Hospitalisation Details'!$A$2:$I$2344,9,FALSE)</f>
        <v>R1013</v>
      </c>
      <c r="Q26">
        <f>VLOOKUP($A26,'Hospitalisation Details'!$A$2:$P$2344,16,FALSE)</f>
        <v>63</v>
      </c>
    </row>
    <row r="27" spans="1:17" ht="15.6" x14ac:dyDescent="0.3">
      <c r="A27" s="1" t="s">
        <v>2346</v>
      </c>
      <c r="B27" t="str">
        <f>VLOOKUP('Healthcare '!A:A,Table2[],3,FALSE)</f>
        <v>Airoldi</v>
      </c>
      <c r="C27">
        <f>VLOOKUP(A27,'Medical Examinations'!A27:K2361,2,FALSE)</f>
        <v>33.880000000000003</v>
      </c>
      <c r="D27">
        <f>VLOOKUP($A27,'Medical Examinations'!$A$2:$K$2336,3,FALSE)</f>
        <v>7.01</v>
      </c>
      <c r="E27" t="str">
        <f>VLOOKUP($A27,'Medical Examinations'!$A$2:$K$2336,4,FALSE)</f>
        <v>No</v>
      </c>
      <c r="F27" t="str">
        <f>VLOOKUP($A27,'Medical Examinations'!$A$2:$K$2336,5,FALSE)</f>
        <v>No</v>
      </c>
      <c r="G27" t="str">
        <f>VLOOKUP($A27,'Medical Examinations'!$A$2:$K$2336,6,FALSE)</f>
        <v>No</v>
      </c>
      <c r="H27">
        <f>VLOOKUP($A27,'Medical Examinations'!$A$2:$K$2336,7,FALSE)</f>
        <v>3</v>
      </c>
      <c r="I27" t="str">
        <f>VLOOKUP($A27,'Medical Examinations'!$A$2:$K$2336,8,FALSE)</f>
        <v>yes</v>
      </c>
      <c r="J27" t="str">
        <f>VLOOKUP($A27,'Medical Examinations'!$A$2:$K$2336,10,FALSE)</f>
        <v>obesity</v>
      </c>
      <c r="K27" t="str">
        <f>VLOOKUP($A27,'Medical Examinations'!$A$2:$K$2336,11,FALSE)</f>
        <v>Diabetes</v>
      </c>
      <c r="L27" t="str">
        <f>VLOOKUP($A27,'Hospitalisation Details'!$A$2:$O$2344,15,FALSE)</f>
        <v>15 Sep 1958</v>
      </c>
      <c r="M27">
        <f>VLOOKUP($A27,'Hospitalisation Details'!$A$2:$I$2344,6,FALSE)</f>
        <v>46889.26</v>
      </c>
      <c r="N27" t="str">
        <f>VLOOKUP($A27,'Hospitalisation Details'!$A$2:$I$2344,7,FALSE)</f>
        <v>tier - 2</v>
      </c>
      <c r="O27" t="str">
        <f>VLOOKUP($A27,'Hospitalisation Details'!$A$2:$I$2344,8,FALSE)</f>
        <v>tier - 3</v>
      </c>
      <c r="P27" t="str">
        <f>VLOOKUP($A27,'Hospitalisation Details'!$A$2:$I$2344,9,FALSE)</f>
        <v>R1013</v>
      </c>
      <c r="Q27">
        <f>VLOOKUP($A27,'Hospitalisation Details'!$A$2:$P$2344,16,FALSE)</f>
        <v>64</v>
      </c>
    </row>
    <row r="28" spans="1:17" ht="15.6" x14ac:dyDescent="0.3">
      <c r="A28" s="1" t="s">
        <v>2345</v>
      </c>
      <c r="B28" t="str">
        <f>VLOOKUP('Healthcare '!A:A,Table2[],3,FALSE)</f>
        <v>Cater-Cyker</v>
      </c>
      <c r="C28">
        <f>VLOOKUP(A28,'Medical Examinations'!A28:K2362,2,FALSE)</f>
        <v>30.875</v>
      </c>
      <c r="D28">
        <f>VLOOKUP($A28,'Medical Examinations'!$A$2:$K$2336,3,FALSE)</f>
        <v>11.88</v>
      </c>
      <c r="E28" t="str">
        <f>VLOOKUP($A28,'Medical Examinations'!$A$2:$K$2336,4,FALSE)</f>
        <v>No</v>
      </c>
      <c r="F28" t="str">
        <f>VLOOKUP($A28,'Medical Examinations'!$A$2:$K$2336,5,FALSE)</f>
        <v>No</v>
      </c>
      <c r="G28" t="str">
        <f>VLOOKUP($A28,'Medical Examinations'!$A$2:$K$2336,6,FALSE)</f>
        <v>No</v>
      </c>
      <c r="H28">
        <f>VLOOKUP($A28,'Medical Examinations'!$A$2:$K$2336,7,FALSE)</f>
        <v>0</v>
      </c>
      <c r="I28" t="str">
        <f>VLOOKUP($A28,'Medical Examinations'!$A$2:$K$2336,8,FALSE)</f>
        <v>yes</v>
      </c>
      <c r="J28" t="str">
        <f>VLOOKUP($A28,'Medical Examinations'!$A$2:$K$2336,10,FALSE)</f>
        <v>obesity</v>
      </c>
      <c r="K28" t="str">
        <f>VLOOKUP($A28,'Medical Examinations'!$A$2:$K$2336,11,FALSE)</f>
        <v>Diabetes</v>
      </c>
      <c r="L28" t="str">
        <f>VLOOKUP($A28,'Hospitalisation Details'!$A$2:$O$2344,15,FALSE)</f>
        <v>17 Nov 1960</v>
      </c>
      <c r="M28">
        <f>VLOOKUP($A28,'Hospitalisation Details'!$A$2:$I$2344,6,FALSE)</f>
        <v>46718.16</v>
      </c>
      <c r="N28" t="str">
        <f>VLOOKUP($A28,'Hospitalisation Details'!$A$2:$I$2344,7,FALSE)</f>
        <v>tier - 1</v>
      </c>
      <c r="O28" t="str">
        <f>VLOOKUP($A28,'Hospitalisation Details'!$A$2:$I$2344,8,FALSE)</f>
        <v>tier - 1</v>
      </c>
      <c r="P28" t="str">
        <f>VLOOKUP($A28,'Hospitalisation Details'!$A$2:$I$2344,9,FALSE)</f>
        <v>R1012</v>
      </c>
      <c r="Q28">
        <f>VLOOKUP($A28,'Hospitalisation Details'!$A$2:$P$2344,16,FALSE)</f>
        <v>62</v>
      </c>
    </row>
    <row r="29" spans="1:17" ht="15.6" x14ac:dyDescent="0.3">
      <c r="A29" s="1" t="s">
        <v>2344</v>
      </c>
      <c r="B29" t="str">
        <f>VLOOKUP('Healthcare '!A:A,Table2[],3,FALSE)</f>
        <v>Hamm</v>
      </c>
      <c r="C29">
        <f>VLOOKUP(A29,'Medical Examinations'!A29:K2363,2,FALSE)</f>
        <v>36.86</v>
      </c>
      <c r="D29">
        <f>VLOOKUP($A29,'Medical Examinations'!$A$2:$K$2336,3,FALSE)</f>
        <v>5.19</v>
      </c>
      <c r="E29" t="str">
        <f>VLOOKUP($A29,'Medical Examinations'!$A$2:$K$2336,4,FALSE)</f>
        <v>yes</v>
      </c>
      <c r="F29" t="str">
        <f>VLOOKUP($A29,'Medical Examinations'!$A$2:$K$2336,5,FALSE)</f>
        <v>No</v>
      </c>
      <c r="G29" t="str">
        <f>VLOOKUP($A29,'Medical Examinations'!$A$2:$K$2336,6,FALSE)</f>
        <v>Yes</v>
      </c>
      <c r="H29">
        <f>VLOOKUP($A29,'Medical Examinations'!$A$2:$K$2336,7,FALSE)</f>
        <v>1</v>
      </c>
      <c r="I29" t="str">
        <f>VLOOKUP($A29,'Medical Examinations'!$A$2:$K$2336,8,FALSE)</f>
        <v>yes</v>
      </c>
      <c r="J29" t="str">
        <f>VLOOKUP($A29,'Medical Examinations'!$A$2:$K$2336,10,FALSE)</f>
        <v>obesity</v>
      </c>
      <c r="K29" t="str">
        <f>VLOOKUP($A29,'Medical Examinations'!$A$2:$K$2336,11,FALSE)</f>
        <v>Normal</v>
      </c>
      <c r="L29" t="str">
        <f>VLOOKUP($A29,'Hospitalisation Details'!$A$2:$O$2344,15,FALSE)</f>
        <v>23 Jun 1969</v>
      </c>
      <c r="M29">
        <f>VLOOKUP($A29,'Hospitalisation Details'!$A$2:$I$2344,6,FALSE)</f>
        <v>46661.440000000002</v>
      </c>
      <c r="N29" t="str">
        <f>VLOOKUP($A29,'Hospitalisation Details'!$A$2:$I$2344,7,FALSE)</f>
        <v>tier - 1</v>
      </c>
      <c r="O29" t="str">
        <f>VLOOKUP($A29,'Hospitalisation Details'!$A$2:$I$2344,8,FALSE)</f>
        <v>tier - 3</v>
      </c>
      <c r="P29" t="str">
        <f>VLOOKUP($A29,'Hospitalisation Details'!$A$2:$I$2344,9,FALSE)</f>
        <v>R1012</v>
      </c>
      <c r="Q29">
        <f>VLOOKUP($A29,'Hospitalisation Details'!$A$2:$P$2344,16,FALSE)</f>
        <v>53</v>
      </c>
    </row>
    <row r="30" spans="1:17" ht="15.6" x14ac:dyDescent="0.3">
      <c r="A30" s="1" t="s">
        <v>2343</v>
      </c>
      <c r="B30" t="str">
        <f>VLOOKUP('Healthcare '!A:A,Table2[],3,FALSE)</f>
        <v>Cox</v>
      </c>
      <c r="C30">
        <f>VLOOKUP(A30,'Medical Examinations'!A30:K2364,2,FALSE)</f>
        <v>35.86</v>
      </c>
      <c r="D30">
        <f>VLOOKUP($A30,'Medical Examinations'!$A$2:$K$2336,3,FALSE)</f>
        <v>6.74</v>
      </c>
      <c r="E30" t="str">
        <f>VLOOKUP($A30,'Medical Examinations'!$A$2:$K$2336,4,FALSE)</f>
        <v>yes</v>
      </c>
      <c r="F30" t="str">
        <f>VLOOKUP($A30,'Medical Examinations'!$A$2:$K$2336,5,FALSE)</f>
        <v>No</v>
      </c>
      <c r="G30" t="str">
        <f>VLOOKUP($A30,'Medical Examinations'!$A$2:$K$2336,6,FALSE)</f>
        <v>No</v>
      </c>
      <c r="H30">
        <f>VLOOKUP($A30,'Medical Examinations'!$A$2:$K$2336,7,FALSE)</f>
        <v>2</v>
      </c>
      <c r="I30" t="str">
        <f>VLOOKUP($A30,'Medical Examinations'!$A$2:$K$2336,8,FALSE)</f>
        <v>yes</v>
      </c>
      <c r="J30" t="str">
        <f>VLOOKUP($A30,'Medical Examinations'!$A$2:$K$2336,10,FALSE)</f>
        <v>obesity</v>
      </c>
      <c r="K30" t="str">
        <f>VLOOKUP($A30,'Medical Examinations'!$A$2:$K$2336,11,FALSE)</f>
        <v>Diabetes</v>
      </c>
      <c r="L30" t="str">
        <f>VLOOKUP($A30,'Hospitalisation Details'!$A$2:$O$2344,15,FALSE)</f>
        <v>8 Aug 1961</v>
      </c>
      <c r="M30">
        <f>VLOOKUP($A30,'Hospitalisation Details'!$A$2:$I$2344,6,FALSE)</f>
        <v>46599.11</v>
      </c>
      <c r="N30" t="str">
        <f>VLOOKUP($A30,'Hospitalisation Details'!$A$2:$I$2344,7,FALSE)</f>
        <v>tier - 1</v>
      </c>
      <c r="O30" t="str">
        <f>VLOOKUP($A30,'Hospitalisation Details'!$A$2:$I$2344,8,FALSE)</f>
        <v>tier - 1</v>
      </c>
      <c r="P30" t="str">
        <f>VLOOKUP($A30,'Hospitalisation Details'!$A$2:$I$2344,9,FALSE)</f>
        <v>R1013</v>
      </c>
      <c r="Q30">
        <f>VLOOKUP($A30,'Hospitalisation Details'!$A$2:$P$2344,16,FALSE)</f>
        <v>61</v>
      </c>
    </row>
    <row r="31" spans="1:17" ht="15.6" x14ac:dyDescent="0.3">
      <c r="A31" s="1" t="s">
        <v>2342</v>
      </c>
      <c r="B31" t="str">
        <f>VLOOKUP('Healthcare '!A:A,Table2[],3,FALSE)</f>
        <v>Sachrajda</v>
      </c>
      <c r="C31">
        <f>VLOOKUP(A31,'Medical Examinations'!A31:K2365,2,FALSE)</f>
        <v>37.049999999999997</v>
      </c>
      <c r="D31">
        <f>VLOOKUP($A31,'Medical Examinations'!$A$2:$K$2336,3,FALSE)</f>
        <v>8.44</v>
      </c>
      <c r="E31" t="str">
        <f>VLOOKUP($A31,'Medical Examinations'!$A$2:$K$2336,4,FALSE)</f>
        <v>No</v>
      </c>
      <c r="F31" t="str">
        <f>VLOOKUP($A31,'Medical Examinations'!$A$2:$K$2336,5,FALSE)</f>
        <v>No</v>
      </c>
      <c r="G31" t="str">
        <f>VLOOKUP($A31,'Medical Examinations'!$A$2:$K$2336,6,FALSE)</f>
        <v>No</v>
      </c>
      <c r="H31">
        <f>VLOOKUP($A31,'Medical Examinations'!$A$2:$K$2336,7,FALSE)</f>
        <v>0</v>
      </c>
      <c r="I31" t="str">
        <f>VLOOKUP($A31,'Medical Examinations'!$A$2:$K$2336,8,FALSE)</f>
        <v>yes</v>
      </c>
      <c r="J31" t="str">
        <f>VLOOKUP($A31,'Medical Examinations'!$A$2:$K$2336,10,FALSE)</f>
        <v>obesity</v>
      </c>
      <c r="K31" t="str">
        <f>VLOOKUP($A31,'Medical Examinations'!$A$2:$K$2336,11,FALSE)</f>
        <v>Diabetes</v>
      </c>
      <c r="L31" t="str">
        <f>VLOOKUP($A31,'Hospitalisation Details'!$A$2:$O$2344,15,FALSE)</f>
        <v>6 Dec 1971</v>
      </c>
      <c r="M31">
        <f>VLOOKUP($A31,'Hospitalisation Details'!$A$2:$I$2344,6,FALSE)</f>
        <v>46255.11</v>
      </c>
      <c r="N31" t="str">
        <f>VLOOKUP($A31,'Hospitalisation Details'!$A$2:$I$2344,7,FALSE)</f>
        <v>tier - 1</v>
      </c>
      <c r="O31" t="str">
        <f>VLOOKUP($A31,'Hospitalisation Details'!$A$2:$I$2344,8,FALSE)</f>
        <v>tier - 3</v>
      </c>
      <c r="P31" t="str">
        <f>VLOOKUP($A31,'Hospitalisation Details'!$A$2:$I$2344,9,FALSE)</f>
        <v>R1024</v>
      </c>
      <c r="Q31">
        <f>VLOOKUP($A31,'Hospitalisation Details'!$A$2:$P$2344,16,FALSE)</f>
        <v>51</v>
      </c>
    </row>
    <row r="32" spans="1:17" ht="15.6" x14ac:dyDescent="0.3">
      <c r="A32" s="1" t="s">
        <v>2341</v>
      </c>
      <c r="B32" t="str">
        <f>VLOOKUP('Healthcare '!A:A,Table2[],3,FALSE)</f>
        <v>Gareri</v>
      </c>
      <c r="C32">
        <f>VLOOKUP(A32,'Medical Examinations'!A32:K2366,2,FALSE)</f>
        <v>43.89</v>
      </c>
      <c r="D32">
        <f>VLOOKUP($A32,'Medical Examinations'!$A$2:$K$2336,3,FALSE)</f>
        <v>8.7100000000000009</v>
      </c>
      <c r="E32" t="str">
        <f>VLOOKUP($A32,'Medical Examinations'!$A$2:$K$2336,4,FALSE)</f>
        <v>No</v>
      </c>
      <c r="F32" t="str">
        <f>VLOOKUP($A32,'Medical Examinations'!$A$2:$K$2336,5,FALSE)</f>
        <v>No</v>
      </c>
      <c r="G32" t="str">
        <f>VLOOKUP($A32,'Medical Examinations'!$A$2:$K$2336,6,FALSE)</f>
        <v>No</v>
      </c>
      <c r="H32">
        <f>VLOOKUP($A32,'Medical Examinations'!$A$2:$K$2336,7,FALSE)</f>
        <v>0</v>
      </c>
      <c r="I32" t="str">
        <f>VLOOKUP($A32,'Medical Examinations'!$A$2:$K$2336,8,FALSE)</f>
        <v>yes</v>
      </c>
      <c r="J32" t="str">
        <f>VLOOKUP($A32,'Medical Examinations'!$A$2:$K$2336,10,FALSE)</f>
        <v>obesity</v>
      </c>
      <c r="K32" t="str">
        <f>VLOOKUP($A32,'Medical Examinations'!$A$2:$K$2336,11,FALSE)</f>
        <v>Diabetes</v>
      </c>
      <c r="L32" t="str">
        <f>VLOOKUP($A32,'Hospitalisation Details'!$A$2:$O$2344,15,FALSE)</f>
        <v>17 Aug 1978</v>
      </c>
      <c r="M32">
        <f>VLOOKUP($A32,'Hospitalisation Details'!$A$2:$I$2344,6,FALSE)</f>
        <v>46200.99</v>
      </c>
      <c r="N32" t="str">
        <f>VLOOKUP($A32,'Hospitalisation Details'!$A$2:$I$2344,7,FALSE)</f>
        <v>tier - 1</v>
      </c>
      <c r="O32" t="str">
        <f>VLOOKUP($A32,'Hospitalisation Details'!$A$2:$I$2344,8,FALSE)</f>
        <v>tier - 1</v>
      </c>
      <c r="P32" t="str">
        <f>VLOOKUP($A32,'Hospitalisation Details'!$A$2:$I$2344,9,FALSE)</f>
        <v>R1013</v>
      </c>
      <c r="Q32">
        <f>VLOOKUP($A32,'Hospitalisation Details'!$A$2:$P$2344,16,FALSE)</f>
        <v>44</v>
      </c>
    </row>
    <row r="33" spans="1:17" ht="15.6" x14ac:dyDescent="0.3">
      <c r="A33" s="1" t="s">
        <v>2340</v>
      </c>
      <c r="B33" t="str">
        <f>VLOOKUP('Healthcare '!A:A,Table2[],3,FALSE)</f>
        <v>Welch</v>
      </c>
      <c r="C33">
        <f>VLOOKUP(A33,'Medical Examinations'!A33:K2367,2,FALSE)</f>
        <v>42.35</v>
      </c>
      <c r="D33">
        <f>VLOOKUP($A33,'Medical Examinations'!$A$2:$K$2336,3,FALSE)</f>
        <v>5.08</v>
      </c>
      <c r="E33" t="str">
        <f>VLOOKUP($A33,'Medical Examinations'!$A$2:$K$2336,4,FALSE)</f>
        <v>yes</v>
      </c>
      <c r="F33" t="str">
        <f>VLOOKUP($A33,'Medical Examinations'!$A$2:$K$2336,5,FALSE)</f>
        <v>No</v>
      </c>
      <c r="G33" t="str">
        <f>VLOOKUP($A33,'Medical Examinations'!$A$2:$K$2336,6,FALSE)</f>
        <v>No</v>
      </c>
      <c r="H33">
        <f>VLOOKUP($A33,'Medical Examinations'!$A$2:$K$2336,7,FALSE)</f>
        <v>0</v>
      </c>
      <c r="I33" t="str">
        <f>VLOOKUP($A33,'Medical Examinations'!$A$2:$K$2336,8,FALSE)</f>
        <v>yes</v>
      </c>
      <c r="J33" t="str">
        <f>VLOOKUP($A33,'Medical Examinations'!$A$2:$K$2336,10,FALSE)</f>
        <v>obesity</v>
      </c>
      <c r="K33" t="str">
        <f>VLOOKUP($A33,'Medical Examinations'!$A$2:$K$2336,11,FALSE)</f>
        <v>Normal</v>
      </c>
      <c r="L33" t="str">
        <f>VLOOKUP($A33,'Hospitalisation Details'!$A$2:$O$2344,15,FALSE)</f>
        <v>2 Dec 1976</v>
      </c>
      <c r="M33">
        <f>VLOOKUP($A33,'Hospitalisation Details'!$A$2:$I$2344,6,FALSE)</f>
        <v>46151.12</v>
      </c>
      <c r="N33" t="str">
        <f>VLOOKUP($A33,'Hospitalisation Details'!$A$2:$I$2344,7,FALSE)</f>
        <v>tier - 1</v>
      </c>
      <c r="O33" t="str">
        <f>VLOOKUP($A33,'Hospitalisation Details'!$A$2:$I$2344,8,FALSE)</f>
        <v>tier - 3</v>
      </c>
      <c r="P33" t="str">
        <f>VLOOKUP($A33,'Hospitalisation Details'!$A$2:$I$2344,9,FALSE)</f>
        <v>R1013</v>
      </c>
      <c r="Q33">
        <f>VLOOKUP($A33,'Hospitalisation Details'!$A$2:$P$2344,16,FALSE)</f>
        <v>46</v>
      </c>
    </row>
    <row r="34" spans="1:17" ht="15.6" x14ac:dyDescent="0.3">
      <c r="A34" s="1" t="s">
        <v>2339</v>
      </c>
      <c r="B34" t="str">
        <f>VLOOKUP('Healthcare '!A:A,Table2[],3,FALSE)</f>
        <v>Prindiville</v>
      </c>
      <c r="C34">
        <f>VLOOKUP(A34,'Medical Examinations'!A34:K2368,2,FALSE)</f>
        <v>31.35</v>
      </c>
      <c r="D34">
        <f>VLOOKUP($A34,'Medical Examinations'!$A$2:$K$2336,3,FALSE)</f>
        <v>6.86</v>
      </c>
      <c r="E34" t="str">
        <f>VLOOKUP($A34,'Medical Examinations'!$A$2:$K$2336,4,FALSE)</f>
        <v>No</v>
      </c>
      <c r="F34" t="str">
        <f>VLOOKUP($A34,'Medical Examinations'!$A$2:$K$2336,5,FALSE)</f>
        <v>No</v>
      </c>
      <c r="G34" t="str">
        <f>VLOOKUP($A34,'Medical Examinations'!$A$2:$K$2336,6,FALSE)</f>
        <v>No</v>
      </c>
      <c r="H34">
        <f>VLOOKUP($A34,'Medical Examinations'!$A$2:$K$2336,7,FALSE)</f>
        <v>0</v>
      </c>
      <c r="I34" t="str">
        <f>VLOOKUP($A34,'Medical Examinations'!$A$2:$K$2336,8,FALSE)</f>
        <v>yes</v>
      </c>
      <c r="J34" t="str">
        <f>VLOOKUP($A34,'Medical Examinations'!$A$2:$K$2336,10,FALSE)</f>
        <v>obesity</v>
      </c>
      <c r="K34" t="str">
        <f>VLOOKUP($A34,'Medical Examinations'!$A$2:$K$2336,11,FALSE)</f>
        <v>Diabetes</v>
      </c>
      <c r="L34" t="str">
        <f>VLOOKUP($A34,'Hospitalisation Details'!$A$2:$O$2344,15,FALSE)</f>
        <v>4 Dec 1962</v>
      </c>
      <c r="M34">
        <f>VLOOKUP($A34,'Hospitalisation Details'!$A$2:$I$2344,6,FALSE)</f>
        <v>46130.53</v>
      </c>
      <c r="N34" t="str">
        <f>VLOOKUP($A34,'Hospitalisation Details'!$A$2:$I$2344,7,FALSE)</f>
        <v>tier - 1</v>
      </c>
      <c r="O34" t="str">
        <f>VLOOKUP($A34,'Hospitalisation Details'!$A$2:$I$2344,8,FALSE)</f>
        <v>tier - 1</v>
      </c>
      <c r="P34" t="str">
        <f>VLOOKUP($A34,'Hospitalisation Details'!$A$2:$I$2344,9,FALSE)</f>
        <v>R1012</v>
      </c>
      <c r="Q34">
        <f>VLOOKUP($A34,'Hospitalisation Details'!$A$2:$P$2344,16,FALSE)</f>
        <v>60</v>
      </c>
    </row>
    <row r="35" spans="1:17" ht="15.6" x14ac:dyDescent="0.3">
      <c r="A35" s="1" t="s">
        <v>2338</v>
      </c>
      <c r="B35" t="str">
        <f>VLOOKUP('Healthcare '!A:A,Table2[],3,FALSE)</f>
        <v>Kincaid</v>
      </c>
      <c r="C35">
        <f>VLOOKUP(A35,'Medical Examinations'!A35:K2369,2,FALSE)</f>
        <v>47.6</v>
      </c>
      <c r="D35">
        <f>VLOOKUP($A35,'Medical Examinations'!$A$2:$K$2336,3,FALSE)</f>
        <v>5.95</v>
      </c>
      <c r="E35" t="str">
        <f>VLOOKUP($A35,'Medical Examinations'!$A$2:$K$2336,4,FALSE)</f>
        <v>yes</v>
      </c>
      <c r="F35" t="str">
        <f>VLOOKUP($A35,'Medical Examinations'!$A$2:$K$2336,5,FALSE)</f>
        <v>No</v>
      </c>
      <c r="G35" t="str">
        <f>VLOOKUP($A35,'Medical Examinations'!$A$2:$K$2336,6,FALSE)</f>
        <v>No</v>
      </c>
      <c r="H35">
        <f>VLOOKUP($A35,'Medical Examinations'!$A$2:$K$2336,7,FALSE)</f>
        <v>0</v>
      </c>
      <c r="I35" t="str">
        <f>VLOOKUP($A35,'Medical Examinations'!$A$2:$K$2336,8,FALSE)</f>
        <v>yes</v>
      </c>
      <c r="J35" t="str">
        <f>VLOOKUP($A35,'Medical Examinations'!$A$2:$K$2336,10,FALSE)</f>
        <v>obesity</v>
      </c>
      <c r="K35" t="str">
        <f>VLOOKUP($A35,'Medical Examinations'!$A$2:$K$2336,11,FALSE)</f>
        <v>Predibetics</v>
      </c>
      <c r="L35" t="str">
        <f>VLOOKUP($A35,'Hospitalisation Details'!$A$2:$O$2344,15,FALSE)</f>
        <v>30 Sep 1985</v>
      </c>
      <c r="M35">
        <f>VLOOKUP($A35,'Hospitalisation Details'!$A$2:$I$2344,6,FALSE)</f>
        <v>46113.51</v>
      </c>
      <c r="N35" t="str">
        <f>VLOOKUP($A35,'Hospitalisation Details'!$A$2:$I$2344,7,FALSE)</f>
        <v>tier - 2</v>
      </c>
      <c r="O35" t="str">
        <f>VLOOKUP($A35,'Hospitalisation Details'!$A$2:$I$2344,8,FALSE)</f>
        <v>tier - 3</v>
      </c>
      <c r="P35" t="str">
        <f>VLOOKUP($A35,'Hospitalisation Details'!$A$2:$I$2344,9,FALSE)</f>
        <v>R1011</v>
      </c>
      <c r="Q35">
        <f>VLOOKUP($A35,'Hospitalisation Details'!$A$2:$P$2344,16,FALSE)</f>
        <v>37</v>
      </c>
    </row>
    <row r="36" spans="1:17" ht="15.6" x14ac:dyDescent="0.3">
      <c r="A36" s="1" t="s">
        <v>2337</v>
      </c>
      <c r="B36" t="str">
        <f>VLOOKUP('Healthcare '!A:A,Table2[],3,FALSE)</f>
        <v>Bruestle</v>
      </c>
      <c r="C36">
        <f>VLOOKUP(A36,'Medical Examinations'!A36:K2370,2,FALSE)</f>
        <v>46.2</v>
      </c>
      <c r="D36">
        <f>VLOOKUP($A36,'Medical Examinations'!$A$2:$K$2336,3,FALSE)</f>
        <v>6.09</v>
      </c>
      <c r="E36" t="str">
        <f>VLOOKUP($A36,'Medical Examinations'!$A$2:$K$2336,4,FALSE)</f>
        <v>No</v>
      </c>
      <c r="F36" t="str">
        <f>VLOOKUP($A36,'Medical Examinations'!$A$2:$K$2336,5,FALSE)</f>
        <v>No</v>
      </c>
      <c r="G36" t="str">
        <f>VLOOKUP($A36,'Medical Examinations'!$A$2:$K$2336,6,FALSE)</f>
        <v>Yes</v>
      </c>
      <c r="H36">
        <f>VLOOKUP($A36,'Medical Examinations'!$A$2:$K$2336,7,FALSE)</f>
        <v>1</v>
      </c>
      <c r="I36" t="str">
        <f>VLOOKUP($A36,'Medical Examinations'!$A$2:$K$2336,8,FALSE)</f>
        <v>yes</v>
      </c>
      <c r="J36" t="str">
        <f>VLOOKUP($A36,'Medical Examinations'!$A$2:$K$2336,10,FALSE)</f>
        <v>obesity</v>
      </c>
      <c r="K36" t="str">
        <f>VLOOKUP($A36,'Medical Examinations'!$A$2:$K$2336,11,FALSE)</f>
        <v>Predibetics</v>
      </c>
      <c r="L36" t="str">
        <f>VLOOKUP($A36,'Hospitalisation Details'!$A$2:$O$2344,15,FALSE)</f>
        <v>12 Aug 1979</v>
      </c>
      <c r="M36">
        <f>VLOOKUP($A36,'Hospitalisation Details'!$A$2:$I$2344,6,FALSE)</f>
        <v>45863.21</v>
      </c>
      <c r="N36" t="str">
        <f>VLOOKUP($A36,'Hospitalisation Details'!$A$2:$I$2344,7,FALSE)</f>
        <v>tier - 2</v>
      </c>
      <c r="O36" t="str">
        <f>VLOOKUP($A36,'Hospitalisation Details'!$A$2:$I$2344,8,FALSE)</f>
        <v>tier - 1</v>
      </c>
      <c r="P36" t="str">
        <f>VLOOKUP($A36,'Hospitalisation Details'!$A$2:$I$2344,9,FALSE)</f>
        <v>R1013</v>
      </c>
      <c r="Q36">
        <f>VLOOKUP($A36,'Hospitalisation Details'!$A$2:$P$2344,16,FALSE)</f>
        <v>43</v>
      </c>
    </row>
    <row r="37" spans="1:17" ht="15.6" x14ac:dyDescent="0.3">
      <c r="A37" s="1" t="s">
        <v>2336</v>
      </c>
      <c r="B37" t="str">
        <f>VLOOKUP('Healthcare '!A:A,Table2[],3,FALSE)</f>
        <v>Lachance</v>
      </c>
      <c r="C37">
        <f>VLOOKUP(A37,'Medical Examinations'!A37:K2371,2,FALSE)</f>
        <v>32.015000000000001</v>
      </c>
      <c r="D37">
        <f>VLOOKUP($A37,'Medical Examinations'!$A$2:$K$2336,3,FALSE)</f>
        <v>11.75</v>
      </c>
      <c r="E37" t="str">
        <f>VLOOKUP($A37,'Medical Examinations'!$A$2:$K$2336,4,FALSE)</f>
        <v>No</v>
      </c>
      <c r="F37" t="str">
        <f>VLOOKUP($A37,'Medical Examinations'!$A$2:$K$2336,5,FALSE)</f>
        <v>No</v>
      </c>
      <c r="G37" t="str">
        <f>VLOOKUP($A37,'Medical Examinations'!$A$2:$K$2336,6,FALSE)</f>
        <v>No</v>
      </c>
      <c r="H37">
        <f>VLOOKUP($A37,'Medical Examinations'!$A$2:$K$2336,7,FALSE)</f>
        <v>0</v>
      </c>
      <c r="I37" t="str">
        <f>VLOOKUP($A37,'Medical Examinations'!$A$2:$K$2336,8,FALSE)</f>
        <v>yes</v>
      </c>
      <c r="J37" t="str">
        <f>VLOOKUP($A37,'Medical Examinations'!$A$2:$K$2336,10,FALSE)</f>
        <v>obesity</v>
      </c>
      <c r="K37" t="str">
        <f>VLOOKUP($A37,'Medical Examinations'!$A$2:$K$2336,11,FALSE)</f>
        <v>Diabetes</v>
      </c>
      <c r="L37" t="str">
        <f>VLOOKUP($A37,'Hospitalisation Details'!$A$2:$O$2344,15,FALSE)</f>
        <v>21 Dec 1960</v>
      </c>
      <c r="M37">
        <f>VLOOKUP($A37,'Hospitalisation Details'!$A$2:$I$2344,6,FALSE)</f>
        <v>45710.21</v>
      </c>
      <c r="N37" t="str">
        <f>VLOOKUP($A37,'Hospitalisation Details'!$A$2:$I$2344,7,FALSE)</f>
        <v>tier - 2</v>
      </c>
      <c r="O37" t="str">
        <f>VLOOKUP($A37,'Hospitalisation Details'!$A$2:$I$2344,8,FALSE)</f>
        <v>tier - 2</v>
      </c>
      <c r="P37" t="str">
        <f>VLOOKUP($A37,'Hospitalisation Details'!$A$2:$I$2344,9,FALSE)</f>
        <v>R1016</v>
      </c>
      <c r="Q37">
        <f>VLOOKUP($A37,'Hospitalisation Details'!$A$2:$P$2344,16,FALSE)</f>
        <v>62</v>
      </c>
    </row>
    <row r="38" spans="1:17" ht="15.6" x14ac:dyDescent="0.3">
      <c r="A38" s="1" t="s">
        <v>2335</v>
      </c>
      <c r="B38" t="str">
        <f>VLOOKUP('Healthcare '!A:A,Table2[],3,FALSE)</f>
        <v>Eason</v>
      </c>
      <c r="C38">
        <f>VLOOKUP(A38,'Medical Examinations'!A38:K2372,2,FALSE)</f>
        <v>40.564999999999998</v>
      </c>
      <c r="D38">
        <f>VLOOKUP($A38,'Medical Examinations'!$A$2:$K$2336,3,FALSE)</f>
        <v>7.37</v>
      </c>
      <c r="E38" t="str">
        <f>VLOOKUP($A38,'Medical Examinations'!$A$2:$K$2336,4,FALSE)</f>
        <v>No</v>
      </c>
      <c r="F38" t="str">
        <f>VLOOKUP($A38,'Medical Examinations'!$A$2:$K$2336,5,FALSE)</f>
        <v>No</v>
      </c>
      <c r="G38" t="str">
        <f>VLOOKUP($A38,'Medical Examinations'!$A$2:$K$2336,6,FALSE)</f>
        <v>No</v>
      </c>
      <c r="H38">
        <f>VLOOKUP($A38,'Medical Examinations'!$A$2:$K$2336,7,FALSE)</f>
        <v>0</v>
      </c>
      <c r="I38" t="str">
        <f>VLOOKUP($A38,'Medical Examinations'!$A$2:$K$2336,8,FALSE)</f>
        <v>yes</v>
      </c>
      <c r="J38" t="str">
        <f>VLOOKUP($A38,'Medical Examinations'!$A$2:$K$2336,10,FALSE)</f>
        <v>obesity</v>
      </c>
      <c r="K38" t="str">
        <f>VLOOKUP($A38,'Medical Examinations'!$A$2:$K$2336,11,FALSE)</f>
        <v>Diabetes</v>
      </c>
      <c r="L38" t="str">
        <f>VLOOKUP($A38,'Hospitalisation Details'!$A$2:$O$2344,15,FALSE)</f>
        <v>9 Aug 1974</v>
      </c>
      <c r="M38">
        <f>VLOOKUP($A38,'Hospitalisation Details'!$A$2:$I$2344,6,FALSE)</f>
        <v>45702.02</v>
      </c>
      <c r="N38" t="str">
        <f>VLOOKUP($A38,'Hospitalisation Details'!$A$2:$I$2344,7,FALSE)</f>
        <v>tier - 2</v>
      </c>
      <c r="O38" t="str">
        <f>VLOOKUP($A38,'Hospitalisation Details'!$A$2:$I$2344,8,FALSE)</f>
        <v>tier - 2</v>
      </c>
      <c r="P38" t="str">
        <f>VLOOKUP($A38,'Hospitalisation Details'!$A$2:$I$2344,9,FALSE)</f>
        <v>R1012</v>
      </c>
      <c r="Q38">
        <f>VLOOKUP($A38,'Hospitalisation Details'!$A$2:$P$2344,16,FALSE)</f>
        <v>48</v>
      </c>
    </row>
    <row r="39" spans="1:17" ht="15.6" x14ac:dyDescent="0.3">
      <c r="A39" s="1" t="s">
        <v>2334</v>
      </c>
      <c r="B39" t="str">
        <f>VLOOKUP('Healthcare '!A:A,Table2[],3,FALSE)</f>
        <v>Grummon</v>
      </c>
      <c r="C39">
        <f>VLOOKUP(A39,'Medical Examinations'!A39:K2373,2,FALSE)</f>
        <v>32.450000000000003</v>
      </c>
      <c r="D39">
        <f>VLOOKUP($A39,'Medical Examinations'!$A$2:$K$2336,3,FALSE)</f>
        <v>11.91</v>
      </c>
      <c r="E39" t="str">
        <f>VLOOKUP($A39,'Medical Examinations'!$A$2:$K$2336,4,FALSE)</f>
        <v>No</v>
      </c>
      <c r="F39" t="str">
        <f>VLOOKUP($A39,'Medical Examinations'!$A$2:$K$2336,5,FALSE)</f>
        <v>No</v>
      </c>
      <c r="G39" t="str">
        <f>VLOOKUP($A39,'Medical Examinations'!$A$2:$K$2336,6,FALSE)</f>
        <v>No</v>
      </c>
      <c r="H39">
        <f>VLOOKUP($A39,'Medical Examinations'!$A$2:$K$2336,7,FALSE)</f>
        <v>0</v>
      </c>
      <c r="I39" t="str">
        <f>VLOOKUP($A39,'Medical Examinations'!$A$2:$K$2336,8,FALSE)</f>
        <v>yes</v>
      </c>
      <c r="J39" t="str">
        <f>VLOOKUP($A39,'Medical Examinations'!$A$2:$K$2336,10,FALSE)</f>
        <v>obesity</v>
      </c>
      <c r="K39" t="str">
        <f>VLOOKUP($A39,'Medical Examinations'!$A$2:$K$2336,11,FALSE)</f>
        <v>Diabetes</v>
      </c>
      <c r="L39" t="str">
        <f>VLOOKUP($A39,'Hospitalisation Details'!$A$2:$O$2344,15,FALSE)</f>
        <v>17 Dec 1962</v>
      </c>
      <c r="M39">
        <f>VLOOKUP($A39,'Hospitalisation Details'!$A$2:$I$2344,6,FALSE)</f>
        <v>45008.959999999999</v>
      </c>
      <c r="N39" t="str">
        <f>VLOOKUP($A39,'Hospitalisation Details'!$A$2:$I$2344,7,FALSE)</f>
        <v>tier - 2</v>
      </c>
      <c r="O39" t="str">
        <f>VLOOKUP($A39,'Hospitalisation Details'!$A$2:$I$2344,8,FALSE)</f>
        <v>tier - 2</v>
      </c>
      <c r="P39" t="str">
        <f>VLOOKUP($A39,'Hospitalisation Details'!$A$2:$I$2344,9,FALSE)</f>
        <v>R1013</v>
      </c>
      <c r="Q39">
        <f>VLOOKUP($A39,'Hospitalisation Details'!$A$2:$P$2344,16,FALSE)</f>
        <v>60</v>
      </c>
    </row>
    <row r="40" spans="1:17" ht="15.6" x14ac:dyDescent="0.3">
      <c r="A40" s="1" t="s">
        <v>2333</v>
      </c>
      <c r="B40" t="str">
        <f>VLOOKUP('Healthcare '!A:A,Table2[],3,FALSE)</f>
        <v>Vanwechel</v>
      </c>
      <c r="C40">
        <f>VLOOKUP(A40,'Medical Examinations'!A40:K2374,2,FALSE)</f>
        <v>34.96</v>
      </c>
      <c r="D40">
        <f>VLOOKUP($A40,'Medical Examinations'!$A$2:$K$2336,3,FALSE)</f>
        <v>6.52</v>
      </c>
      <c r="E40" t="str">
        <f>VLOOKUP($A40,'Medical Examinations'!$A$2:$K$2336,4,FALSE)</f>
        <v>No</v>
      </c>
      <c r="F40" t="str">
        <f>VLOOKUP($A40,'Medical Examinations'!$A$2:$K$2336,5,FALSE)</f>
        <v>No</v>
      </c>
      <c r="G40" t="str">
        <f>VLOOKUP($A40,'Medical Examinations'!$A$2:$K$2336,6,FALSE)</f>
        <v>No</v>
      </c>
      <c r="H40">
        <f>VLOOKUP($A40,'Medical Examinations'!$A$2:$K$2336,7,FALSE)</f>
        <v>0</v>
      </c>
      <c r="I40" t="str">
        <f>VLOOKUP($A40,'Medical Examinations'!$A$2:$K$2336,8,FALSE)</f>
        <v>yes</v>
      </c>
      <c r="J40" t="str">
        <f>VLOOKUP($A40,'Medical Examinations'!$A$2:$K$2336,10,FALSE)</f>
        <v>obesity</v>
      </c>
      <c r="K40" t="str">
        <f>VLOOKUP($A40,'Medical Examinations'!$A$2:$K$2336,11,FALSE)</f>
        <v>Diabetes</v>
      </c>
      <c r="L40" t="str">
        <f>VLOOKUP($A40,'Hospitalisation Details'!$A$2:$O$2344,15,FALSE)</f>
        <v>13 Aug 1971</v>
      </c>
      <c r="M40">
        <f>VLOOKUP($A40,'Hospitalisation Details'!$A$2:$I$2344,6,FALSE)</f>
        <v>44641.2</v>
      </c>
      <c r="N40" t="str">
        <f>VLOOKUP($A40,'Hospitalisation Details'!$A$2:$I$2344,7,FALSE)</f>
        <v>tier - 2</v>
      </c>
      <c r="O40" t="str">
        <f>VLOOKUP($A40,'Hospitalisation Details'!$A$2:$I$2344,8,FALSE)</f>
        <v>tier - 3</v>
      </c>
      <c r="P40" t="str">
        <f>VLOOKUP($A40,'Hospitalisation Details'!$A$2:$I$2344,9,FALSE)</f>
        <v>R1024</v>
      </c>
      <c r="Q40">
        <f>VLOOKUP($A40,'Hospitalisation Details'!$A$2:$P$2344,16,FALSE)</f>
        <v>51</v>
      </c>
    </row>
    <row r="41" spans="1:17" ht="15.6" x14ac:dyDescent="0.3">
      <c r="A41" s="1" t="s">
        <v>2332</v>
      </c>
      <c r="B41" t="str">
        <f>VLOOKUP('Healthcare '!A:A,Table2[],3,FALSE)</f>
        <v>Fisher</v>
      </c>
      <c r="C41">
        <f>VLOOKUP(A41,'Medical Examinations'!A41:K2375,2,FALSE)</f>
        <v>35.5</v>
      </c>
      <c r="D41">
        <f>VLOOKUP($A41,'Medical Examinations'!$A$2:$K$2336,3,FALSE)</f>
        <v>5.14</v>
      </c>
      <c r="E41" t="str">
        <f>VLOOKUP($A41,'Medical Examinations'!$A$2:$K$2336,4,FALSE)</f>
        <v>No</v>
      </c>
      <c r="F41" t="str">
        <f>VLOOKUP($A41,'Medical Examinations'!$A$2:$K$2336,5,FALSE)</f>
        <v>No</v>
      </c>
      <c r="G41" t="str">
        <f>VLOOKUP($A41,'Medical Examinations'!$A$2:$K$2336,6,FALSE)</f>
        <v>Yes</v>
      </c>
      <c r="H41">
        <f>VLOOKUP($A41,'Medical Examinations'!$A$2:$K$2336,7,FALSE)</f>
        <v>1</v>
      </c>
      <c r="I41" t="str">
        <f>VLOOKUP($A41,'Medical Examinations'!$A$2:$K$2336,8,FALSE)</f>
        <v>yes</v>
      </c>
      <c r="J41" t="str">
        <f>VLOOKUP($A41,'Medical Examinations'!$A$2:$K$2336,10,FALSE)</f>
        <v>obesity</v>
      </c>
      <c r="K41" t="str">
        <f>VLOOKUP($A41,'Medical Examinations'!$A$2:$K$2336,11,FALSE)</f>
        <v>Normal</v>
      </c>
      <c r="L41" t="str">
        <f>VLOOKUP($A41,'Hospitalisation Details'!$A$2:$O$2344,15,FALSE)</f>
        <v>11 Oct 1993</v>
      </c>
      <c r="M41">
        <f>VLOOKUP($A41,'Hospitalisation Details'!$A$2:$I$2344,6,FALSE)</f>
        <v>44585.46</v>
      </c>
      <c r="N41" t="str">
        <f>VLOOKUP($A41,'Hospitalisation Details'!$A$2:$I$2344,7,FALSE)</f>
        <v>tier - 2</v>
      </c>
      <c r="O41" t="str">
        <f>VLOOKUP($A41,'Hospitalisation Details'!$A$2:$I$2344,8,FALSE)</f>
        <v>tier - 2</v>
      </c>
      <c r="P41" t="str">
        <f>VLOOKUP($A41,'Hospitalisation Details'!$A$2:$I$2344,9,FALSE)</f>
        <v>R1011</v>
      </c>
      <c r="Q41">
        <f>VLOOKUP($A41,'Hospitalisation Details'!$A$2:$P$2344,16,FALSE)</f>
        <v>29</v>
      </c>
    </row>
    <row r="42" spans="1:17" ht="15.6" x14ac:dyDescent="0.3">
      <c r="A42" s="1" t="s">
        <v>2331</v>
      </c>
      <c r="B42" t="str">
        <f>VLOOKUP('Healthcare '!A:A,Table2[],3,FALSE)</f>
        <v>Jenkins</v>
      </c>
      <c r="C42">
        <f>VLOOKUP(A42,'Medical Examinations'!A42:K2376,2,FALSE)</f>
        <v>52.58</v>
      </c>
      <c r="D42">
        <f>VLOOKUP($A42,'Medical Examinations'!$A$2:$K$2336,3,FALSE)</f>
        <v>4.1900000000000004</v>
      </c>
      <c r="E42" t="str">
        <f>VLOOKUP($A42,'Medical Examinations'!$A$2:$K$2336,4,FALSE)</f>
        <v>No</v>
      </c>
      <c r="F42" t="str">
        <f>VLOOKUP($A42,'Medical Examinations'!$A$2:$K$2336,5,FALSE)</f>
        <v>yes</v>
      </c>
      <c r="G42" t="str">
        <f>VLOOKUP($A42,'Medical Examinations'!$A$2:$K$2336,6,FALSE)</f>
        <v>No</v>
      </c>
      <c r="H42">
        <f>VLOOKUP($A42,'Medical Examinations'!$A$2:$K$2336,7,FALSE)</f>
        <v>1</v>
      </c>
      <c r="I42" t="str">
        <f>VLOOKUP($A42,'Medical Examinations'!$A$2:$K$2336,8,FALSE)</f>
        <v>yes</v>
      </c>
      <c r="J42" t="str">
        <f>VLOOKUP($A42,'Medical Examinations'!$A$2:$K$2336,10,FALSE)</f>
        <v>obesity</v>
      </c>
      <c r="K42" t="str">
        <f>VLOOKUP($A42,'Medical Examinations'!$A$2:$K$2336,11,FALSE)</f>
        <v>Normal</v>
      </c>
      <c r="L42" t="str">
        <f>VLOOKUP($A42,'Hospitalisation Details'!$A$2:$O$2344,15,FALSE)</f>
        <v>2 Aug 2000</v>
      </c>
      <c r="M42">
        <f>VLOOKUP($A42,'Hospitalisation Details'!$A$2:$I$2344,6,FALSE)</f>
        <v>44501.4</v>
      </c>
      <c r="N42" t="str">
        <f>VLOOKUP($A42,'Hospitalisation Details'!$A$2:$I$2344,7,FALSE)</f>
        <v>tier - 2</v>
      </c>
      <c r="O42" t="str">
        <f>VLOOKUP($A42,'Hospitalisation Details'!$A$2:$I$2344,8,FALSE)</f>
        <v>tier - 3</v>
      </c>
      <c r="P42" t="str">
        <f>VLOOKUP($A42,'Hospitalisation Details'!$A$2:$I$2344,9,FALSE)</f>
        <v>R1013</v>
      </c>
      <c r="Q42">
        <f>VLOOKUP($A42,'Hospitalisation Details'!$A$2:$P$2344,16,FALSE)</f>
        <v>22</v>
      </c>
    </row>
    <row r="43" spans="1:17" ht="15.6" x14ac:dyDescent="0.3">
      <c r="A43" s="1" t="s">
        <v>2330</v>
      </c>
      <c r="B43" t="str">
        <f>VLOOKUP('Healthcare '!A:A,Table2[],3,FALSE)</f>
        <v>Peters</v>
      </c>
      <c r="C43">
        <f>VLOOKUP(A43,'Medical Examinations'!A43:K2377,2,FALSE)</f>
        <v>35.200000000000003</v>
      </c>
      <c r="D43">
        <f>VLOOKUP($A43,'Medical Examinations'!$A$2:$K$2336,3,FALSE)</f>
        <v>11.68</v>
      </c>
      <c r="E43" t="str">
        <f>VLOOKUP($A43,'Medical Examinations'!$A$2:$K$2336,4,FALSE)</f>
        <v>yes</v>
      </c>
      <c r="F43" t="str">
        <f>VLOOKUP($A43,'Medical Examinations'!$A$2:$K$2336,5,FALSE)</f>
        <v>No</v>
      </c>
      <c r="G43" t="str">
        <f>VLOOKUP($A43,'Medical Examinations'!$A$2:$K$2336,6,FALSE)</f>
        <v>No</v>
      </c>
      <c r="H43">
        <f>VLOOKUP($A43,'Medical Examinations'!$A$2:$K$2336,7,FALSE)</f>
        <v>0</v>
      </c>
      <c r="I43" t="str">
        <f>VLOOKUP($A43,'Medical Examinations'!$A$2:$K$2336,8,FALSE)</f>
        <v>yes</v>
      </c>
      <c r="J43" t="str">
        <f>VLOOKUP($A43,'Medical Examinations'!$A$2:$K$2336,10,FALSE)</f>
        <v>obesity</v>
      </c>
      <c r="K43" t="str">
        <f>VLOOKUP($A43,'Medical Examinations'!$A$2:$K$2336,11,FALSE)</f>
        <v>Diabetes</v>
      </c>
      <c r="L43" t="str">
        <f>VLOOKUP($A43,'Hospitalisation Details'!$A$2:$O$2344,15,FALSE)</f>
        <v>14 Sep 1967</v>
      </c>
      <c r="M43">
        <f>VLOOKUP($A43,'Hospitalisation Details'!$A$2:$I$2344,6,FALSE)</f>
        <v>44423.8</v>
      </c>
      <c r="N43" t="str">
        <f>VLOOKUP($A43,'Hospitalisation Details'!$A$2:$I$2344,7,FALSE)</f>
        <v>tier - 2</v>
      </c>
      <c r="O43" t="str">
        <f>VLOOKUP($A43,'Hospitalisation Details'!$A$2:$I$2344,8,FALSE)</f>
        <v>tier - 3</v>
      </c>
      <c r="P43" t="str">
        <f>VLOOKUP($A43,'Hospitalisation Details'!$A$2:$I$2344,9,FALSE)</f>
        <v>R1013</v>
      </c>
      <c r="Q43">
        <f>VLOOKUP($A43,'Hospitalisation Details'!$A$2:$P$2344,16,FALSE)</f>
        <v>55</v>
      </c>
    </row>
    <row r="44" spans="1:17" ht="15.6" x14ac:dyDescent="0.3">
      <c r="A44" s="1" t="s">
        <v>2329</v>
      </c>
      <c r="B44" t="str">
        <f>VLOOKUP('Healthcare '!A:A,Table2[],3,FALSE)</f>
        <v>Aha</v>
      </c>
      <c r="C44">
        <f>VLOOKUP(A44,'Medical Examinations'!A44:K2378,2,FALSE)</f>
        <v>38.06</v>
      </c>
      <c r="D44">
        <f>VLOOKUP($A44,'Medical Examinations'!$A$2:$K$2336,3,FALSE)</f>
        <v>6.98</v>
      </c>
      <c r="E44" t="str">
        <f>VLOOKUP($A44,'Medical Examinations'!$A$2:$K$2336,4,FALSE)</f>
        <v>No</v>
      </c>
      <c r="F44" t="str">
        <f>VLOOKUP($A44,'Medical Examinations'!$A$2:$K$2336,5,FALSE)</f>
        <v>No</v>
      </c>
      <c r="G44" t="str">
        <f>VLOOKUP($A44,'Medical Examinations'!$A$2:$K$2336,6,FALSE)</f>
        <v>No</v>
      </c>
      <c r="H44">
        <f>VLOOKUP($A44,'Medical Examinations'!$A$2:$K$2336,7,FALSE)</f>
        <v>0</v>
      </c>
      <c r="I44" t="str">
        <f>VLOOKUP($A44,'Medical Examinations'!$A$2:$K$2336,8,FALSE)</f>
        <v>yes</v>
      </c>
      <c r="J44" t="str">
        <f>VLOOKUP($A44,'Medical Examinations'!$A$2:$K$2336,10,FALSE)</f>
        <v>obesity</v>
      </c>
      <c r="K44" t="str">
        <f>VLOOKUP($A44,'Medical Examinations'!$A$2:$K$2336,11,FALSE)</f>
        <v>Diabetes</v>
      </c>
      <c r="L44" t="str">
        <f>VLOOKUP($A44,'Hospitalisation Details'!$A$2:$O$2344,15,FALSE)</f>
        <v>29 Oct 1971</v>
      </c>
      <c r="M44">
        <f>VLOOKUP($A44,'Hospitalisation Details'!$A$2:$I$2344,6,FALSE)</f>
        <v>44400.41</v>
      </c>
      <c r="N44" t="str">
        <f>VLOOKUP($A44,'Hospitalisation Details'!$A$2:$I$2344,7,FALSE)</f>
        <v>tier - 2</v>
      </c>
      <c r="O44" t="str">
        <f>VLOOKUP($A44,'Hospitalisation Details'!$A$2:$I$2344,8,FALSE)</f>
        <v>tier - 2</v>
      </c>
      <c r="P44" t="str">
        <f>VLOOKUP($A44,'Hospitalisation Details'!$A$2:$I$2344,9,FALSE)</f>
        <v>R1013</v>
      </c>
      <c r="Q44">
        <f>VLOOKUP($A44,'Hospitalisation Details'!$A$2:$P$2344,16,FALSE)</f>
        <v>51</v>
      </c>
    </row>
    <row r="45" spans="1:17" ht="15.6" x14ac:dyDescent="0.3">
      <c r="A45" s="1" t="s">
        <v>2328</v>
      </c>
      <c r="B45" t="str">
        <f>VLOOKUP('Healthcare '!A:A,Table2[],3,FALSE)</f>
        <v>McElwain</v>
      </c>
      <c r="C45">
        <f>VLOOKUP(A45,'Medical Examinations'!A45:K2379,2,FALSE)</f>
        <v>34.21</v>
      </c>
      <c r="D45">
        <f>VLOOKUP($A45,'Medical Examinations'!$A$2:$K$2336,3,FALSE)</f>
        <v>8.34</v>
      </c>
      <c r="E45" t="str">
        <f>VLOOKUP($A45,'Medical Examinations'!$A$2:$K$2336,4,FALSE)</f>
        <v>No</v>
      </c>
      <c r="F45" t="str">
        <f>VLOOKUP($A45,'Medical Examinations'!$A$2:$K$2336,5,FALSE)</f>
        <v>No</v>
      </c>
      <c r="G45" t="str">
        <f>VLOOKUP($A45,'Medical Examinations'!$A$2:$K$2336,6,FALSE)</f>
        <v>No</v>
      </c>
      <c r="H45">
        <f>VLOOKUP($A45,'Medical Examinations'!$A$2:$K$2336,7,FALSE)</f>
        <v>0</v>
      </c>
      <c r="I45" t="str">
        <f>VLOOKUP($A45,'Medical Examinations'!$A$2:$K$2336,8,FALSE)</f>
        <v>yes</v>
      </c>
      <c r="J45" t="str">
        <f>VLOOKUP($A45,'Medical Examinations'!$A$2:$K$2336,10,FALSE)</f>
        <v>obesity</v>
      </c>
      <c r="K45" t="str">
        <f>VLOOKUP($A45,'Medical Examinations'!$A$2:$K$2336,11,FALSE)</f>
        <v>Diabetes</v>
      </c>
      <c r="L45" t="str">
        <f>VLOOKUP($A45,'Hospitalisation Details'!$A$2:$O$2344,15,FALSE)</f>
        <v>24 Nov 1968</v>
      </c>
      <c r="M45">
        <f>VLOOKUP($A45,'Hospitalisation Details'!$A$2:$I$2344,6,FALSE)</f>
        <v>44260.75</v>
      </c>
      <c r="N45" t="str">
        <f>VLOOKUP($A45,'Hospitalisation Details'!$A$2:$I$2344,7,FALSE)</f>
        <v>tier - 2</v>
      </c>
      <c r="O45" t="str">
        <f>VLOOKUP($A45,'Hospitalisation Details'!$A$2:$I$2344,8,FALSE)</f>
        <v>tier - 1</v>
      </c>
      <c r="P45" t="str">
        <f>VLOOKUP($A45,'Hospitalisation Details'!$A$2:$I$2344,9,FALSE)</f>
        <v>R1013</v>
      </c>
      <c r="Q45">
        <f>VLOOKUP($A45,'Hospitalisation Details'!$A$2:$P$2344,16,FALSE)</f>
        <v>54</v>
      </c>
    </row>
    <row r="46" spans="1:17" ht="15.6" x14ac:dyDescent="0.3">
      <c r="A46" s="1" t="s">
        <v>2327</v>
      </c>
      <c r="B46" t="str">
        <f>VLOOKUP('Healthcare '!A:A,Table2[],3,FALSE)</f>
        <v>Januszewski</v>
      </c>
      <c r="C46">
        <f>VLOOKUP(A46,'Medical Examinations'!A46:K2380,2,FALSE)</f>
        <v>38.94</v>
      </c>
      <c r="D46">
        <f>VLOOKUP($A46,'Medical Examinations'!$A$2:$K$2336,3,FALSE)</f>
        <v>8.49</v>
      </c>
      <c r="E46" t="str">
        <f>VLOOKUP($A46,'Medical Examinations'!$A$2:$K$2336,4,FALSE)</f>
        <v>yes</v>
      </c>
      <c r="F46" t="str">
        <f>VLOOKUP($A46,'Medical Examinations'!$A$2:$K$2336,5,FALSE)</f>
        <v>No</v>
      </c>
      <c r="G46" t="str">
        <f>VLOOKUP($A46,'Medical Examinations'!$A$2:$K$2336,6,FALSE)</f>
        <v>No</v>
      </c>
      <c r="H46">
        <f>VLOOKUP($A46,'Medical Examinations'!$A$2:$K$2336,7,FALSE)</f>
        <v>1</v>
      </c>
      <c r="I46" t="str">
        <f>VLOOKUP($A46,'Medical Examinations'!$A$2:$K$2336,8,FALSE)</f>
        <v>yes</v>
      </c>
      <c r="J46" t="str">
        <f>VLOOKUP($A46,'Medical Examinations'!$A$2:$K$2336,10,FALSE)</f>
        <v>obesity</v>
      </c>
      <c r="K46" t="str">
        <f>VLOOKUP($A46,'Medical Examinations'!$A$2:$K$2336,11,FALSE)</f>
        <v>Diabetes</v>
      </c>
      <c r="L46" t="str">
        <f>VLOOKUP($A46,'Hospitalisation Details'!$A$2:$O$2344,15,FALSE)</f>
        <v>1 Jun 1975</v>
      </c>
      <c r="M46">
        <f>VLOOKUP($A46,'Hospitalisation Details'!$A$2:$I$2344,6,FALSE)</f>
        <v>44202.65</v>
      </c>
      <c r="N46" t="str">
        <f>VLOOKUP($A46,'Hospitalisation Details'!$A$2:$I$2344,7,FALSE)</f>
        <v>tier - 2</v>
      </c>
      <c r="O46" t="str">
        <f>VLOOKUP($A46,'Hospitalisation Details'!$A$2:$I$2344,8,FALSE)</f>
        <v>tier - 2</v>
      </c>
      <c r="P46" t="str">
        <f>VLOOKUP($A46,'Hospitalisation Details'!$A$2:$I$2344,9,FALSE)</f>
        <v>R1013</v>
      </c>
      <c r="Q46">
        <f>VLOOKUP($A46,'Hospitalisation Details'!$A$2:$P$2344,16,FALSE)</f>
        <v>48</v>
      </c>
    </row>
    <row r="47" spans="1:17" ht="15.6" x14ac:dyDescent="0.3">
      <c r="A47" s="1" t="s">
        <v>2326</v>
      </c>
      <c r="B47" t="str">
        <f>VLOOKUP('Healthcare '!A:A,Table2[],3,FALSE)</f>
        <v>Rohne</v>
      </c>
      <c r="C47">
        <f>VLOOKUP(A47,'Medical Examinations'!A47:K2381,2,FALSE)</f>
        <v>30.21</v>
      </c>
      <c r="D47">
        <f>VLOOKUP($A47,'Medical Examinations'!$A$2:$K$2336,3,FALSE)</f>
        <v>5.34</v>
      </c>
      <c r="E47" t="str">
        <f>VLOOKUP($A47,'Medical Examinations'!$A$2:$K$2336,4,FALSE)</f>
        <v>yes</v>
      </c>
      <c r="F47" t="str">
        <f>VLOOKUP($A47,'Medical Examinations'!$A$2:$K$2336,5,FALSE)</f>
        <v>No</v>
      </c>
      <c r="G47" t="str">
        <f>VLOOKUP($A47,'Medical Examinations'!$A$2:$K$2336,6,FALSE)</f>
        <v>No</v>
      </c>
      <c r="H47">
        <f>VLOOKUP($A47,'Medical Examinations'!$A$2:$K$2336,7,FALSE)</f>
        <v>1</v>
      </c>
      <c r="I47" t="str">
        <f>VLOOKUP($A47,'Medical Examinations'!$A$2:$K$2336,8,FALSE)</f>
        <v>yes</v>
      </c>
      <c r="J47" t="str">
        <f>VLOOKUP($A47,'Medical Examinations'!$A$2:$K$2336,10,FALSE)</f>
        <v>obesity</v>
      </c>
      <c r="K47" t="str">
        <f>VLOOKUP($A47,'Medical Examinations'!$A$2:$K$2336,11,FALSE)</f>
        <v>Normal</v>
      </c>
      <c r="L47" t="str">
        <f>VLOOKUP($A47,'Hospitalisation Details'!$A$2:$O$2344,15,FALSE)</f>
        <v>16 Jul 1988</v>
      </c>
      <c r="M47">
        <f>VLOOKUP($A47,'Hospitalisation Details'!$A$2:$I$2344,6,FALSE)</f>
        <v>43943.88</v>
      </c>
      <c r="N47" t="str">
        <f>VLOOKUP($A47,'Hospitalisation Details'!$A$2:$I$2344,7,FALSE)</f>
        <v>tier - 2</v>
      </c>
      <c r="O47" t="str">
        <f>VLOOKUP($A47,'Hospitalisation Details'!$A$2:$I$2344,8,FALSE)</f>
        <v>tier - 1</v>
      </c>
      <c r="P47" t="str">
        <f>VLOOKUP($A47,'Hospitalisation Details'!$A$2:$I$2344,9,FALSE)</f>
        <v>R1012</v>
      </c>
      <c r="Q47">
        <f>VLOOKUP($A47,'Hospitalisation Details'!$A$2:$P$2344,16,FALSE)</f>
        <v>34</v>
      </c>
    </row>
    <row r="48" spans="1:17" ht="15.6" x14ac:dyDescent="0.3">
      <c r="A48" s="1" t="s">
        <v>2325</v>
      </c>
      <c r="B48" t="str">
        <f>VLOOKUP('Healthcare '!A:A,Table2[],3,FALSE)</f>
        <v>O'Grady</v>
      </c>
      <c r="C48">
        <f>VLOOKUP(A48,'Medical Examinations'!A48:K2382,2,FALSE)</f>
        <v>33.630000000000003</v>
      </c>
      <c r="D48">
        <f>VLOOKUP($A48,'Medical Examinations'!$A$2:$K$2336,3,FALSE)</f>
        <v>4.43</v>
      </c>
      <c r="E48" t="str">
        <f>VLOOKUP($A48,'Medical Examinations'!$A$2:$K$2336,4,FALSE)</f>
        <v>yes</v>
      </c>
      <c r="F48" t="str">
        <f>VLOOKUP($A48,'Medical Examinations'!$A$2:$K$2336,5,FALSE)</f>
        <v>No</v>
      </c>
      <c r="G48" t="str">
        <f>VLOOKUP($A48,'Medical Examinations'!$A$2:$K$2336,6,FALSE)</f>
        <v>No</v>
      </c>
      <c r="H48">
        <f>VLOOKUP($A48,'Medical Examinations'!$A$2:$K$2336,7,FALSE)</f>
        <v>2</v>
      </c>
      <c r="I48" t="str">
        <f>VLOOKUP($A48,'Medical Examinations'!$A$2:$K$2336,8,FALSE)</f>
        <v>yes</v>
      </c>
      <c r="J48" t="str">
        <f>VLOOKUP($A48,'Medical Examinations'!$A$2:$K$2336,10,FALSE)</f>
        <v>obesity</v>
      </c>
      <c r="K48" t="str">
        <f>VLOOKUP($A48,'Medical Examinations'!$A$2:$K$2336,11,FALSE)</f>
        <v>Normal</v>
      </c>
      <c r="L48" t="str">
        <f>VLOOKUP($A48,'Hospitalisation Details'!$A$2:$O$2344,15,FALSE)</f>
        <v>5 Oct 1966</v>
      </c>
      <c r="M48">
        <f>VLOOKUP($A48,'Hospitalisation Details'!$A$2:$I$2344,6,FALSE)</f>
        <v>43921.18</v>
      </c>
      <c r="N48" t="str">
        <f>VLOOKUP($A48,'Hospitalisation Details'!$A$2:$I$2344,7,FALSE)</f>
        <v>tier - 2</v>
      </c>
      <c r="O48" t="str">
        <f>VLOOKUP($A48,'Hospitalisation Details'!$A$2:$I$2344,8,FALSE)</f>
        <v>tier - 2</v>
      </c>
      <c r="P48" t="str">
        <f>VLOOKUP($A48,'Hospitalisation Details'!$A$2:$I$2344,9,FALSE)</f>
        <v>R1012</v>
      </c>
      <c r="Q48">
        <f>VLOOKUP($A48,'Hospitalisation Details'!$A$2:$P$2344,16,FALSE)</f>
        <v>56</v>
      </c>
    </row>
    <row r="49" spans="1:17" ht="15.6" x14ac:dyDescent="0.3">
      <c r="A49" s="1" t="s">
        <v>2324</v>
      </c>
      <c r="B49" t="str">
        <f>VLOOKUP('Healthcare '!A:A,Table2[],3,FALSE)</f>
        <v>Peters</v>
      </c>
      <c r="C49">
        <f>VLOOKUP(A49,'Medical Examinations'!A49:K2383,2,FALSE)</f>
        <v>40.369999999999997</v>
      </c>
      <c r="D49">
        <f>VLOOKUP($A49,'Medical Examinations'!$A$2:$K$2336,3,FALSE)</f>
        <v>4.47</v>
      </c>
      <c r="E49" t="str">
        <f>VLOOKUP($A49,'Medical Examinations'!$A$2:$K$2336,4,FALSE)</f>
        <v>No</v>
      </c>
      <c r="F49" t="str">
        <f>VLOOKUP($A49,'Medical Examinations'!$A$2:$K$2336,5,FALSE)</f>
        <v>No</v>
      </c>
      <c r="G49" t="str">
        <f>VLOOKUP($A49,'Medical Examinations'!$A$2:$K$2336,6,FALSE)</f>
        <v>No</v>
      </c>
      <c r="H49">
        <f>VLOOKUP($A49,'Medical Examinations'!$A$2:$K$2336,7,FALSE)</f>
        <v>0</v>
      </c>
      <c r="I49" t="str">
        <f>VLOOKUP($A49,'Medical Examinations'!$A$2:$K$2336,8,FALSE)</f>
        <v>yes</v>
      </c>
      <c r="J49" t="str">
        <f>VLOOKUP($A49,'Medical Examinations'!$A$2:$K$2336,10,FALSE)</f>
        <v>obesity</v>
      </c>
      <c r="K49" t="str">
        <f>VLOOKUP($A49,'Medical Examinations'!$A$2:$K$2336,11,FALSE)</f>
        <v>Normal</v>
      </c>
      <c r="L49" t="str">
        <f>VLOOKUP($A49,'Hospitalisation Details'!$A$2:$O$2344,15,FALSE)</f>
        <v>10 Nov 1980</v>
      </c>
      <c r="M49">
        <f>VLOOKUP($A49,'Hospitalisation Details'!$A$2:$I$2344,6,FALSE)</f>
        <v>43896.38</v>
      </c>
      <c r="N49" t="str">
        <f>VLOOKUP($A49,'Hospitalisation Details'!$A$2:$I$2344,7,FALSE)</f>
        <v>tier - 2</v>
      </c>
      <c r="O49" t="str">
        <f>VLOOKUP($A49,'Hospitalisation Details'!$A$2:$I$2344,8,FALSE)</f>
        <v>tier - 1</v>
      </c>
      <c r="P49" t="str">
        <f>VLOOKUP($A49,'Hospitalisation Details'!$A$2:$I$2344,9,FALSE)</f>
        <v>R1013</v>
      </c>
      <c r="Q49">
        <f>VLOOKUP($A49,'Hospitalisation Details'!$A$2:$P$2344,16,FALSE)</f>
        <v>42</v>
      </c>
    </row>
    <row r="50" spans="1:17" ht="15.6" x14ac:dyDescent="0.3">
      <c r="A50" s="1" t="s">
        <v>2323</v>
      </c>
      <c r="B50" t="str">
        <f>VLOOKUP('Healthcare '!A:A,Table2[],3,FALSE)</f>
        <v>De Simone</v>
      </c>
      <c r="C50">
        <f>VLOOKUP(A50,'Medical Examinations'!A50:K2384,2,FALSE)</f>
        <v>53.09</v>
      </c>
      <c r="D50">
        <f>VLOOKUP($A50,'Medical Examinations'!$A$2:$K$2336,3,FALSE)</f>
        <v>4.82</v>
      </c>
      <c r="E50" t="str">
        <f>VLOOKUP($A50,'Medical Examinations'!$A$2:$K$2336,4,FALSE)</f>
        <v>yes</v>
      </c>
      <c r="F50" t="str">
        <f>VLOOKUP($A50,'Medical Examinations'!$A$2:$K$2336,5,FALSE)</f>
        <v>No</v>
      </c>
      <c r="G50" t="str">
        <f>VLOOKUP($A50,'Medical Examinations'!$A$2:$K$2336,6,FALSE)</f>
        <v>No</v>
      </c>
      <c r="H50">
        <f>VLOOKUP($A50,'Medical Examinations'!$A$2:$K$2336,7,FALSE)</f>
        <v>2</v>
      </c>
      <c r="I50" t="str">
        <f>VLOOKUP($A50,'Medical Examinations'!$A$2:$K$2336,8,FALSE)</f>
        <v>yes</v>
      </c>
      <c r="J50" t="str">
        <f>VLOOKUP($A50,'Medical Examinations'!$A$2:$K$2336,10,FALSE)</f>
        <v>obesity</v>
      </c>
      <c r="K50" t="str">
        <f>VLOOKUP($A50,'Medical Examinations'!$A$2:$K$2336,11,FALSE)</f>
        <v>Normal</v>
      </c>
      <c r="L50" t="str">
        <f>VLOOKUP($A50,'Hospitalisation Details'!$A$2:$O$2344,15,FALSE)</f>
        <v>2 Jul 1966</v>
      </c>
      <c r="M50">
        <f>VLOOKUP($A50,'Hospitalisation Details'!$A$2:$I$2344,6,FALSE)</f>
        <v>43817.45</v>
      </c>
      <c r="N50" t="str">
        <f>VLOOKUP($A50,'Hospitalisation Details'!$A$2:$I$2344,7,FALSE)</f>
        <v>tier - 2</v>
      </c>
      <c r="O50" t="str">
        <f>VLOOKUP($A50,'Hospitalisation Details'!$A$2:$I$2344,8,FALSE)</f>
        <v>tier - 3</v>
      </c>
      <c r="P50" t="str">
        <f>VLOOKUP($A50,'Hospitalisation Details'!$A$2:$I$2344,9,FALSE)</f>
        <v>R1012</v>
      </c>
      <c r="Q50">
        <f>VLOOKUP($A50,'Hospitalisation Details'!$A$2:$P$2344,16,FALSE)</f>
        <v>56</v>
      </c>
    </row>
    <row r="51" spans="1:17" ht="15.6" x14ac:dyDescent="0.3">
      <c r="A51" s="1" t="s">
        <v>2322</v>
      </c>
      <c r="B51" t="str">
        <f>VLOOKUP('Healthcare '!A:A,Table2[],3,FALSE)</f>
        <v>Beckett</v>
      </c>
      <c r="C51">
        <f>VLOOKUP(A51,'Medical Examinations'!A51:K2385,2,FALSE)</f>
        <v>31.79</v>
      </c>
      <c r="D51">
        <f>VLOOKUP($A51,'Medical Examinations'!$A$2:$K$2336,3,FALSE)</f>
        <v>5.51</v>
      </c>
      <c r="E51" t="str">
        <f>VLOOKUP($A51,'Medical Examinations'!$A$2:$K$2336,4,FALSE)</f>
        <v>yes</v>
      </c>
      <c r="F51" t="str">
        <f>VLOOKUP($A51,'Medical Examinations'!$A$2:$K$2336,5,FALSE)</f>
        <v>No</v>
      </c>
      <c r="G51" t="str">
        <f>VLOOKUP($A51,'Medical Examinations'!$A$2:$K$2336,6,FALSE)</f>
        <v>No</v>
      </c>
      <c r="H51">
        <f>VLOOKUP($A51,'Medical Examinations'!$A$2:$K$2336,7,FALSE)</f>
        <v>2</v>
      </c>
      <c r="I51" t="str">
        <f>VLOOKUP($A51,'Medical Examinations'!$A$2:$K$2336,8,FALSE)</f>
        <v>yes</v>
      </c>
      <c r="J51" t="str">
        <f>VLOOKUP($A51,'Medical Examinations'!$A$2:$K$2336,10,FALSE)</f>
        <v>obesity</v>
      </c>
      <c r="K51" t="str">
        <f>VLOOKUP($A51,'Medical Examinations'!$A$2:$K$2336,11,FALSE)</f>
        <v>Normal</v>
      </c>
      <c r="L51" t="str">
        <f>VLOOKUP($A51,'Hospitalisation Details'!$A$2:$O$2344,15,FALSE)</f>
        <v>25 Oct 1966</v>
      </c>
      <c r="M51">
        <f>VLOOKUP($A51,'Hospitalisation Details'!$A$2:$I$2344,6,FALSE)</f>
        <v>43813.87</v>
      </c>
      <c r="N51" t="str">
        <f>VLOOKUP($A51,'Hospitalisation Details'!$A$2:$I$2344,7,FALSE)</f>
        <v>tier - 2</v>
      </c>
      <c r="O51" t="str">
        <f>VLOOKUP($A51,'Hospitalisation Details'!$A$2:$I$2344,8,FALSE)</f>
        <v>tier - 2</v>
      </c>
      <c r="P51" t="str">
        <f>VLOOKUP($A51,'Hospitalisation Details'!$A$2:$I$2344,9,FALSE)</f>
        <v>R1013</v>
      </c>
      <c r="Q51">
        <f>VLOOKUP($A51,'Hospitalisation Details'!$A$2:$P$2344,16,FALSE)</f>
        <v>56</v>
      </c>
    </row>
    <row r="52" spans="1:17" ht="15.6" x14ac:dyDescent="0.3">
      <c r="A52" s="1" t="s">
        <v>2321</v>
      </c>
      <c r="B52" t="str">
        <f>VLOOKUP('Healthcare '!A:A,Table2[],3,FALSE)</f>
        <v>Sobrilsky</v>
      </c>
      <c r="C52">
        <f>VLOOKUP(A52,'Medical Examinations'!A52:K2386,2,FALSE)</f>
        <v>41.895000000000003</v>
      </c>
      <c r="D52">
        <f>VLOOKUP($A52,'Medical Examinations'!$A$2:$K$2336,3,FALSE)</f>
        <v>10.87</v>
      </c>
      <c r="E52" t="str">
        <f>VLOOKUP($A52,'Medical Examinations'!$A$2:$K$2336,4,FALSE)</f>
        <v>yes</v>
      </c>
      <c r="F52" t="str">
        <f>VLOOKUP($A52,'Medical Examinations'!$A$2:$K$2336,5,FALSE)</f>
        <v>No</v>
      </c>
      <c r="G52" t="str">
        <f>VLOOKUP($A52,'Medical Examinations'!$A$2:$K$2336,6,FALSE)</f>
        <v>No</v>
      </c>
      <c r="H52">
        <f>VLOOKUP($A52,'Medical Examinations'!$A$2:$K$2336,7,FALSE)</f>
        <v>1</v>
      </c>
      <c r="I52" t="str">
        <f>VLOOKUP($A52,'Medical Examinations'!$A$2:$K$2336,8,FALSE)</f>
        <v>yes</v>
      </c>
      <c r="J52" t="str">
        <f>VLOOKUP($A52,'Medical Examinations'!$A$2:$K$2336,10,FALSE)</f>
        <v>obesity</v>
      </c>
      <c r="K52" t="str">
        <f>VLOOKUP($A52,'Medical Examinations'!$A$2:$K$2336,11,FALSE)</f>
        <v>Diabetes</v>
      </c>
      <c r="L52" t="str">
        <f>VLOOKUP($A52,'Hospitalisation Details'!$A$2:$O$2344,15,FALSE)</f>
        <v>29 Dec 1986</v>
      </c>
      <c r="M52">
        <f>VLOOKUP($A52,'Hospitalisation Details'!$A$2:$I$2344,6,FALSE)</f>
        <v>43753.34</v>
      </c>
      <c r="N52" t="str">
        <f>VLOOKUP($A52,'Hospitalisation Details'!$A$2:$I$2344,7,FALSE)</f>
        <v>tier - 2</v>
      </c>
      <c r="O52" t="str">
        <f>VLOOKUP($A52,'Hospitalisation Details'!$A$2:$I$2344,8,FALSE)</f>
        <v>tier - 1</v>
      </c>
      <c r="P52" t="str">
        <f>VLOOKUP($A52,'Hospitalisation Details'!$A$2:$I$2344,9,FALSE)</f>
        <v>R1015</v>
      </c>
      <c r="Q52">
        <f>VLOOKUP($A52,'Hospitalisation Details'!$A$2:$P$2344,16,FALSE)</f>
        <v>36</v>
      </c>
    </row>
    <row r="53" spans="1:17" ht="15.6" x14ac:dyDescent="0.3">
      <c r="A53" s="1" t="s">
        <v>2320</v>
      </c>
      <c r="B53" t="str">
        <f>VLOOKUP('Healthcare '!A:A,Table2[],3,FALSE)</f>
        <v>Wang</v>
      </c>
      <c r="C53">
        <f>VLOOKUP(A53,'Medical Examinations'!A53:K2387,2,FALSE)</f>
        <v>31.16</v>
      </c>
      <c r="D53">
        <f>VLOOKUP($A53,'Medical Examinations'!$A$2:$K$2336,3,FALSE)</f>
        <v>9.34</v>
      </c>
      <c r="E53" t="str">
        <f>VLOOKUP($A53,'Medical Examinations'!$A$2:$K$2336,4,FALSE)</f>
        <v>No</v>
      </c>
      <c r="F53" t="str">
        <f>VLOOKUP($A53,'Medical Examinations'!$A$2:$K$2336,5,FALSE)</f>
        <v>No</v>
      </c>
      <c r="G53" t="str">
        <f>VLOOKUP($A53,'Medical Examinations'!$A$2:$K$2336,6,FALSE)</f>
        <v>No</v>
      </c>
      <c r="H53">
        <f>VLOOKUP($A53,'Medical Examinations'!$A$2:$K$2336,7,FALSE)</f>
        <v>0</v>
      </c>
      <c r="I53" t="str">
        <f>VLOOKUP($A53,'Medical Examinations'!$A$2:$K$2336,8,FALSE)</f>
        <v>yes</v>
      </c>
      <c r="J53" t="str">
        <f>VLOOKUP($A53,'Medical Examinations'!$A$2:$K$2336,10,FALSE)</f>
        <v>obesity</v>
      </c>
      <c r="K53" t="str">
        <f>VLOOKUP($A53,'Medical Examinations'!$A$2:$K$2336,11,FALSE)</f>
        <v>Diabetes</v>
      </c>
      <c r="L53" t="str">
        <f>VLOOKUP($A53,'Hospitalisation Details'!$A$2:$O$2344,15,FALSE)</f>
        <v>22 Aug 1965</v>
      </c>
      <c r="M53">
        <f>VLOOKUP($A53,'Hospitalisation Details'!$A$2:$I$2344,6,FALSE)</f>
        <v>43578.94</v>
      </c>
      <c r="N53" t="str">
        <f>VLOOKUP($A53,'Hospitalisation Details'!$A$2:$I$2344,7,FALSE)</f>
        <v>tier - 2</v>
      </c>
      <c r="O53" t="str">
        <f>VLOOKUP($A53,'Hospitalisation Details'!$A$2:$I$2344,8,FALSE)</f>
        <v>tier - 2</v>
      </c>
      <c r="P53" t="str">
        <f>VLOOKUP($A53,'Hospitalisation Details'!$A$2:$I$2344,9,FALSE)</f>
        <v>R1012</v>
      </c>
      <c r="Q53">
        <f>VLOOKUP($A53,'Hospitalisation Details'!$A$2:$P$2344,16,FALSE)</f>
        <v>57</v>
      </c>
    </row>
    <row r="54" spans="1:17" ht="15.6" x14ac:dyDescent="0.3">
      <c r="A54" s="1" t="s">
        <v>2319</v>
      </c>
      <c r="B54" t="str">
        <f>VLOOKUP('Healthcare '!A:A,Table2[],3,FALSE)</f>
        <v>Campa</v>
      </c>
      <c r="C54">
        <f>VLOOKUP(A54,'Medical Examinations'!A54:K2388,2,FALSE)</f>
        <v>34.104999999999997</v>
      </c>
      <c r="D54">
        <f>VLOOKUP($A54,'Medical Examinations'!$A$2:$K$2336,3,FALSE)</f>
        <v>5.03</v>
      </c>
      <c r="E54" t="str">
        <f>VLOOKUP($A54,'Medical Examinations'!$A$2:$K$2336,4,FALSE)</f>
        <v>yes</v>
      </c>
      <c r="F54" t="str">
        <f>VLOOKUP($A54,'Medical Examinations'!$A$2:$K$2336,5,FALSE)</f>
        <v>No</v>
      </c>
      <c r="G54" t="str">
        <f>VLOOKUP($A54,'Medical Examinations'!$A$2:$K$2336,6,FALSE)</f>
        <v>Yes</v>
      </c>
      <c r="H54">
        <f>VLOOKUP($A54,'Medical Examinations'!$A$2:$K$2336,7,FALSE)</f>
        <v>1</v>
      </c>
      <c r="I54" t="str">
        <f>VLOOKUP($A54,'Medical Examinations'!$A$2:$K$2336,8,FALSE)</f>
        <v>yes</v>
      </c>
      <c r="J54" t="str">
        <f>VLOOKUP($A54,'Medical Examinations'!$A$2:$K$2336,10,FALSE)</f>
        <v>obesity</v>
      </c>
      <c r="K54" t="str">
        <f>VLOOKUP($A54,'Medical Examinations'!$A$2:$K$2336,11,FALSE)</f>
        <v>Normal</v>
      </c>
      <c r="L54" t="str">
        <f>VLOOKUP($A54,'Hospitalisation Details'!$A$2:$O$2344,15,FALSE)</f>
        <v>3 Dec 1969</v>
      </c>
      <c r="M54">
        <f>VLOOKUP($A54,'Hospitalisation Details'!$A$2:$I$2344,6,FALSE)</f>
        <v>43254.42</v>
      </c>
      <c r="N54" t="str">
        <f>VLOOKUP($A54,'Hospitalisation Details'!$A$2:$I$2344,7,FALSE)</f>
        <v>tier - 2</v>
      </c>
      <c r="O54" t="str">
        <f>VLOOKUP($A54,'Hospitalisation Details'!$A$2:$I$2344,8,FALSE)</f>
        <v>tier - 2</v>
      </c>
      <c r="P54" t="str">
        <f>VLOOKUP($A54,'Hospitalisation Details'!$A$2:$I$2344,9,FALSE)</f>
        <v>R1016</v>
      </c>
      <c r="Q54">
        <f>VLOOKUP($A54,'Hospitalisation Details'!$A$2:$P$2344,16,FALSE)</f>
        <v>53</v>
      </c>
    </row>
    <row r="55" spans="1:17" ht="15.6" x14ac:dyDescent="0.3">
      <c r="A55" s="1" t="s">
        <v>2318</v>
      </c>
      <c r="B55" t="str">
        <f>VLOOKUP('Healthcare '!A:A,Table2[],3,FALSE)</f>
        <v>Clifford</v>
      </c>
      <c r="C55">
        <f>VLOOKUP(A55,'Medical Examinations'!A55:K2389,2,FALSE)</f>
        <v>51.93</v>
      </c>
      <c r="D55">
        <f>VLOOKUP($A55,'Medical Examinations'!$A$2:$K$2336,3,FALSE)</f>
        <v>11.05</v>
      </c>
      <c r="E55" t="str">
        <f>VLOOKUP($A55,'Medical Examinations'!$A$2:$K$2336,4,FALSE)</f>
        <v>No</v>
      </c>
      <c r="F55" t="str">
        <f>VLOOKUP($A55,'Medical Examinations'!$A$2:$K$2336,5,FALSE)</f>
        <v>No</v>
      </c>
      <c r="G55" t="str">
        <f>VLOOKUP($A55,'Medical Examinations'!$A$2:$K$2336,6,FALSE)</f>
        <v>No</v>
      </c>
      <c r="H55">
        <f>VLOOKUP($A55,'Medical Examinations'!$A$2:$K$2336,7,FALSE)</f>
        <v>0</v>
      </c>
      <c r="I55" t="str">
        <f>VLOOKUP($A55,'Medical Examinations'!$A$2:$K$2336,8,FALSE)</f>
        <v>yes</v>
      </c>
      <c r="J55" t="str">
        <f>VLOOKUP($A55,'Medical Examinations'!$A$2:$K$2336,10,FALSE)</f>
        <v>obesity</v>
      </c>
      <c r="K55" t="str">
        <f>VLOOKUP($A55,'Medical Examinations'!$A$2:$K$2336,11,FALSE)</f>
        <v>Diabetes</v>
      </c>
      <c r="L55" t="str">
        <f>VLOOKUP($A55,'Hospitalisation Details'!$A$2:$O$2344,15,FALSE)</f>
        <v>29 Nov 1965</v>
      </c>
      <c r="M55">
        <f>VLOOKUP($A55,'Hospitalisation Details'!$A$2:$I$2344,6,FALSE)</f>
        <v>43073.760000000002</v>
      </c>
      <c r="N55" t="str">
        <f>VLOOKUP($A55,'Hospitalisation Details'!$A$2:$I$2344,7,FALSE)</f>
        <v>tier - 2</v>
      </c>
      <c r="O55" t="str">
        <f>VLOOKUP($A55,'Hospitalisation Details'!$A$2:$I$2344,8,FALSE)</f>
        <v>tier - 2</v>
      </c>
      <c r="P55" t="str">
        <f>VLOOKUP($A55,'Hospitalisation Details'!$A$2:$I$2344,9,FALSE)</f>
        <v>R1011</v>
      </c>
      <c r="Q55">
        <f>VLOOKUP($A55,'Hospitalisation Details'!$A$2:$P$2344,16,FALSE)</f>
        <v>57</v>
      </c>
    </row>
    <row r="56" spans="1:17" ht="15.6" x14ac:dyDescent="0.3">
      <c r="A56" s="1" t="s">
        <v>2317</v>
      </c>
      <c r="B56" t="str">
        <f>VLOOKUP('Healthcare '!A:A,Table2[],3,FALSE)</f>
        <v>Dalmata</v>
      </c>
      <c r="C56">
        <f>VLOOKUP(A56,'Medical Examinations'!A56:K2390,2,FALSE)</f>
        <v>38.950000000000003</v>
      </c>
      <c r="D56">
        <f>VLOOKUP($A56,'Medical Examinations'!$A$2:$K$2336,3,FALSE)</f>
        <v>11.95</v>
      </c>
      <c r="E56" t="str">
        <f>VLOOKUP($A56,'Medical Examinations'!$A$2:$K$2336,4,FALSE)</f>
        <v>No</v>
      </c>
      <c r="F56" t="str">
        <f>VLOOKUP($A56,'Medical Examinations'!$A$2:$K$2336,5,FALSE)</f>
        <v>No</v>
      </c>
      <c r="G56" t="str">
        <f>VLOOKUP($A56,'Medical Examinations'!$A$2:$K$2336,6,FALSE)</f>
        <v>No</v>
      </c>
      <c r="H56">
        <f>VLOOKUP($A56,'Medical Examinations'!$A$2:$K$2336,7,FALSE)</f>
        <v>0</v>
      </c>
      <c r="I56" t="str">
        <f>VLOOKUP($A56,'Medical Examinations'!$A$2:$K$2336,8,FALSE)</f>
        <v>yes</v>
      </c>
      <c r="J56" t="str">
        <f>VLOOKUP($A56,'Medical Examinations'!$A$2:$K$2336,10,FALSE)</f>
        <v>obesity</v>
      </c>
      <c r="K56" t="str">
        <f>VLOOKUP($A56,'Medical Examinations'!$A$2:$K$2336,11,FALSE)</f>
        <v>Diabetes</v>
      </c>
      <c r="L56" t="str">
        <f>VLOOKUP($A56,'Hospitalisation Details'!$A$2:$O$2344,15,FALSE)</f>
        <v>4 Nov 1978</v>
      </c>
      <c r="M56">
        <f>VLOOKUP($A56,'Hospitalisation Details'!$A$2:$I$2344,6,FALSE)</f>
        <v>42983.46</v>
      </c>
      <c r="N56" t="str">
        <f>VLOOKUP($A56,'Hospitalisation Details'!$A$2:$I$2344,7,FALSE)</f>
        <v>tier - 1</v>
      </c>
      <c r="O56" t="str">
        <f>VLOOKUP($A56,'Hospitalisation Details'!$A$2:$I$2344,8,FALSE)</f>
        <v>tier - 2</v>
      </c>
      <c r="P56" t="str">
        <f>VLOOKUP($A56,'Hospitalisation Details'!$A$2:$I$2344,9,FALSE)</f>
        <v>R1012</v>
      </c>
      <c r="Q56">
        <f>VLOOKUP($A56,'Hospitalisation Details'!$A$2:$P$2344,16,FALSE)</f>
        <v>44</v>
      </c>
    </row>
    <row r="57" spans="1:17" ht="15.6" x14ac:dyDescent="0.3">
      <c r="A57" s="1" t="s">
        <v>2316</v>
      </c>
      <c r="B57" t="str">
        <f>VLOOKUP('Healthcare '!A:A,Table2[],3,FALSE)</f>
        <v>Vishik</v>
      </c>
      <c r="C57">
        <f>VLOOKUP(A57,'Medical Examinations'!A57:K2391,2,FALSE)</f>
        <v>36.630000000000003</v>
      </c>
      <c r="D57">
        <f>VLOOKUP($A57,'Medical Examinations'!$A$2:$K$2336,3,FALSE)</f>
        <v>7.72</v>
      </c>
      <c r="E57" t="str">
        <f>VLOOKUP($A57,'Medical Examinations'!$A$2:$K$2336,4,FALSE)</f>
        <v>yes</v>
      </c>
      <c r="F57" t="str">
        <f>VLOOKUP($A57,'Medical Examinations'!$A$2:$K$2336,5,FALSE)</f>
        <v>No</v>
      </c>
      <c r="G57" t="str">
        <f>VLOOKUP($A57,'Medical Examinations'!$A$2:$K$2336,6,FALSE)</f>
        <v>No</v>
      </c>
      <c r="H57">
        <f>VLOOKUP($A57,'Medical Examinations'!$A$2:$K$2336,7,FALSE)</f>
        <v>1</v>
      </c>
      <c r="I57" t="str">
        <f>VLOOKUP($A57,'Medical Examinations'!$A$2:$K$2336,8,FALSE)</f>
        <v>yes</v>
      </c>
      <c r="J57" t="str">
        <f>VLOOKUP($A57,'Medical Examinations'!$A$2:$K$2336,10,FALSE)</f>
        <v>obesity</v>
      </c>
      <c r="K57" t="str">
        <f>VLOOKUP($A57,'Medical Examinations'!$A$2:$K$2336,11,FALSE)</f>
        <v>Diabetes</v>
      </c>
      <c r="L57" t="str">
        <f>VLOOKUP($A57,'Hospitalisation Details'!$A$2:$O$2344,15,FALSE)</f>
        <v>23 Oct 1975</v>
      </c>
      <c r="M57">
        <f>VLOOKUP($A57,'Hospitalisation Details'!$A$2:$I$2344,6,FALSE)</f>
        <v>42969.85</v>
      </c>
      <c r="N57" t="str">
        <f>VLOOKUP($A57,'Hospitalisation Details'!$A$2:$I$2344,7,FALSE)</f>
        <v>tier - 1</v>
      </c>
      <c r="O57" t="str">
        <f>VLOOKUP($A57,'Hospitalisation Details'!$A$2:$I$2344,8,FALSE)</f>
        <v>tier - 3</v>
      </c>
      <c r="P57" t="str">
        <f>VLOOKUP($A57,'Hospitalisation Details'!$A$2:$I$2344,9,FALSE)</f>
        <v>R1013</v>
      </c>
      <c r="Q57">
        <f>VLOOKUP($A57,'Hospitalisation Details'!$A$2:$P$2344,16,FALSE)</f>
        <v>47</v>
      </c>
    </row>
    <row r="58" spans="1:17" ht="15.6" x14ac:dyDescent="0.3">
      <c r="A58" s="1" t="s">
        <v>2315</v>
      </c>
      <c r="B58" t="str">
        <f>VLOOKUP('Healthcare '!A:A,Table2[],3,FALSE)</f>
        <v>Schorr</v>
      </c>
      <c r="C58">
        <f>VLOOKUP(A58,'Medical Examinations'!A58:K2392,2,FALSE)</f>
        <v>34.200000000000003</v>
      </c>
      <c r="D58">
        <f>VLOOKUP($A58,'Medical Examinations'!$A$2:$K$2336,3,FALSE)</f>
        <v>5.75</v>
      </c>
      <c r="E58" t="str">
        <f>VLOOKUP($A58,'Medical Examinations'!$A$2:$K$2336,4,FALSE)</f>
        <v>No</v>
      </c>
      <c r="F58" t="str">
        <f>VLOOKUP($A58,'Medical Examinations'!$A$2:$K$2336,5,FALSE)</f>
        <v>No</v>
      </c>
      <c r="G58" t="str">
        <f>VLOOKUP($A58,'Medical Examinations'!$A$2:$K$2336,6,FALSE)</f>
        <v>No</v>
      </c>
      <c r="H58">
        <f>VLOOKUP($A58,'Medical Examinations'!$A$2:$K$2336,7,FALSE)</f>
        <v>2</v>
      </c>
      <c r="I58" t="str">
        <f>VLOOKUP($A58,'Medical Examinations'!$A$2:$K$2336,8,FALSE)</f>
        <v>yes</v>
      </c>
      <c r="J58" t="str">
        <f>VLOOKUP($A58,'Medical Examinations'!$A$2:$K$2336,10,FALSE)</f>
        <v>obesity</v>
      </c>
      <c r="K58" t="str">
        <f>VLOOKUP($A58,'Medical Examinations'!$A$2:$K$2336,11,FALSE)</f>
        <v>Predibetics</v>
      </c>
      <c r="L58" t="str">
        <f>VLOOKUP($A58,'Hospitalisation Details'!$A$2:$O$2344,15,FALSE)</f>
        <v>10 Sep 1972</v>
      </c>
      <c r="M58">
        <f>VLOOKUP($A58,'Hospitalisation Details'!$A$2:$I$2344,6,FALSE)</f>
        <v>42856.84</v>
      </c>
      <c r="N58" t="str">
        <f>VLOOKUP($A58,'Hospitalisation Details'!$A$2:$I$2344,7,FALSE)</f>
        <v>tier - 1</v>
      </c>
      <c r="O58" t="str">
        <f>VLOOKUP($A58,'Hospitalisation Details'!$A$2:$I$2344,8,FALSE)</f>
        <v>tier - 1</v>
      </c>
      <c r="P58" t="str">
        <f>VLOOKUP($A58,'Hospitalisation Details'!$A$2:$I$2344,9,FALSE)</f>
        <v>R1011</v>
      </c>
      <c r="Q58">
        <f>VLOOKUP($A58,'Hospitalisation Details'!$A$2:$P$2344,16,FALSE)</f>
        <v>50</v>
      </c>
    </row>
    <row r="59" spans="1:17" ht="15.6" x14ac:dyDescent="0.3">
      <c r="A59" s="1" t="s">
        <v>2314</v>
      </c>
      <c r="B59" t="str">
        <f>VLOOKUP('Healthcare '!A:A,Table2[],3,FALSE)</f>
        <v>Lusardi</v>
      </c>
      <c r="C59">
        <f>VLOOKUP(A59,'Medical Examinations'!A59:K2393,2,FALSE)</f>
        <v>50.63</v>
      </c>
      <c r="D59">
        <f>VLOOKUP($A59,'Medical Examinations'!$A$2:$K$2336,3,FALSE)</f>
        <v>11.89</v>
      </c>
      <c r="E59" t="str">
        <f>VLOOKUP($A59,'Medical Examinations'!$A$2:$K$2336,4,FALSE)</f>
        <v>No</v>
      </c>
      <c r="F59" t="str">
        <f>VLOOKUP($A59,'Medical Examinations'!$A$2:$K$2336,5,FALSE)</f>
        <v>No</v>
      </c>
      <c r="G59" t="str">
        <f>VLOOKUP($A59,'Medical Examinations'!$A$2:$K$2336,6,FALSE)</f>
        <v>No</v>
      </c>
      <c r="H59">
        <f>VLOOKUP($A59,'Medical Examinations'!$A$2:$K$2336,7,FALSE)</f>
        <v>0</v>
      </c>
      <c r="I59" t="str">
        <f>VLOOKUP($A59,'Medical Examinations'!$A$2:$K$2336,8,FALSE)</f>
        <v>yes</v>
      </c>
      <c r="J59" t="str">
        <f>VLOOKUP($A59,'Medical Examinations'!$A$2:$K$2336,10,FALSE)</f>
        <v>obesity</v>
      </c>
      <c r="K59" t="str">
        <f>VLOOKUP($A59,'Medical Examinations'!$A$2:$K$2336,11,FALSE)</f>
        <v>Diabetes</v>
      </c>
      <c r="L59" t="str">
        <f>VLOOKUP($A59,'Hospitalisation Details'!$A$2:$O$2344,15,FALSE)</f>
        <v>29 Oct 1965</v>
      </c>
      <c r="M59">
        <f>VLOOKUP($A59,'Hospitalisation Details'!$A$2:$I$2344,6,FALSE)</f>
        <v>42764.12</v>
      </c>
      <c r="N59" t="str">
        <f>VLOOKUP($A59,'Hospitalisation Details'!$A$2:$I$2344,7,FALSE)</f>
        <v>tier - 1</v>
      </c>
      <c r="O59" t="str">
        <f>VLOOKUP($A59,'Hospitalisation Details'!$A$2:$I$2344,8,FALSE)</f>
        <v>tier - 2</v>
      </c>
      <c r="P59" t="str">
        <f>VLOOKUP($A59,'Hospitalisation Details'!$A$2:$I$2344,9,FALSE)</f>
        <v>R1011</v>
      </c>
      <c r="Q59">
        <f>VLOOKUP($A59,'Hospitalisation Details'!$A$2:$P$2344,16,FALSE)</f>
        <v>57</v>
      </c>
    </row>
    <row r="60" spans="1:17" ht="15.6" x14ac:dyDescent="0.3">
      <c r="A60" s="1" t="s">
        <v>2313</v>
      </c>
      <c r="B60" t="str">
        <f>VLOOKUP('Healthcare '!A:A,Table2[],3,FALSE)</f>
        <v>Rayner</v>
      </c>
      <c r="C60">
        <f>VLOOKUP(A60,'Medical Examinations'!A60:K2394,2,FALSE)</f>
        <v>36.479999999999997</v>
      </c>
      <c r="D60">
        <f>VLOOKUP($A60,'Medical Examinations'!$A$2:$K$2336,3,FALSE)</f>
        <v>6.2</v>
      </c>
      <c r="E60" t="str">
        <f>VLOOKUP($A60,'Medical Examinations'!$A$2:$K$2336,4,FALSE)</f>
        <v>No</v>
      </c>
      <c r="F60" t="str">
        <f>VLOOKUP($A60,'Medical Examinations'!$A$2:$K$2336,5,FALSE)</f>
        <v>No</v>
      </c>
      <c r="G60" t="str">
        <f>VLOOKUP($A60,'Medical Examinations'!$A$2:$K$2336,6,FALSE)</f>
        <v>No</v>
      </c>
      <c r="H60">
        <f>VLOOKUP($A60,'Medical Examinations'!$A$2:$K$2336,7,FALSE)</f>
        <v>0</v>
      </c>
      <c r="I60" t="str">
        <f>VLOOKUP($A60,'Medical Examinations'!$A$2:$K$2336,8,FALSE)</f>
        <v>yes</v>
      </c>
      <c r="J60" t="str">
        <f>VLOOKUP($A60,'Medical Examinations'!$A$2:$K$2336,10,FALSE)</f>
        <v>obesity</v>
      </c>
      <c r="K60" t="str">
        <f>VLOOKUP($A60,'Medical Examinations'!$A$2:$K$2336,11,FALSE)</f>
        <v>Predibetics</v>
      </c>
      <c r="L60" t="str">
        <f>VLOOKUP($A60,'Hospitalisation Details'!$A$2:$O$2344,15,FALSE)</f>
        <v>21 Oct 1977</v>
      </c>
      <c r="M60">
        <f>VLOOKUP($A60,'Hospitalisation Details'!$A$2:$I$2344,6,FALSE)</f>
        <v>42760.5</v>
      </c>
      <c r="N60" t="str">
        <f>VLOOKUP($A60,'Hospitalisation Details'!$A$2:$I$2344,7,FALSE)</f>
        <v>tier - 1</v>
      </c>
      <c r="O60" t="str">
        <f>VLOOKUP($A60,'Hospitalisation Details'!$A$2:$I$2344,8,FALSE)</f>
        <v>tier - 2</v>
      </c>
      <c r="P60" t="str">
        <f>VLOOKUP($A60,'Hospitalisation Details'!$A$2:$I$2344,9,FALSE)</f>
        <v>R1012</v>
      </c>
      <c r="Q60">
        <f>VLOOKUP($A60,'Hospitalisation Details'!$A$2:$P$2344,16,FALSE)</f>
        <v>45</v>
      </c>
    </row>
    <row r="61" spans="1:17" ht="15.6" x14ac:dyDescent="0.3">
      <c r="A61" s="1" t="s">
        <v>2312</v>
      </c>
      <c r="B61" t="str">
        <f>VLOOKUP('Healthcare '!A:A,Table2[],3,FALSE)</f>
        <v>Voghel</v>
      </c>
      <c r="C61">
        <f>VLOOKUP(A61,'Medical Examinations'!A61:K2395,2,FALSE)</f>
        <v>54.82</v>
      </c>
      <c r="D61">
        <f>VLOOKUP($A61,'Medical Examinations'!$A$2:$K$2336,3,FALSE)</f>
        <v>10.61</v>
      </c>
      <c r="E61" t="str">
        <f>VLOOKUP($A61,'Medical Examinations'!$A$2:$K$2336,4,FALSE)</f>
        <v>No</v>
      </c>
      <c r="F61" t="str">
        <f>VLOOKUP($A61,'Medical Examinations'!$A$2:$K$2336,5,FALSE)</f>
        <v>No</v>
      </c>
      <c r="G61" t="str">
        <f>VLOOKUP($A61,'Medical Examinations'!$A$2:$K$2336,6,FALSE)</f>
        <v>No</v>
      </c>
      <c r="H61">
        <f>VLOOKUP($A61,'Medical Examinations'!$A$2:$K$2336,7,FALSE)</f>
        <v>0</v>
      </c>
      <c r="I61" t="str">
        <f>VLOOKUP($A61,'Medical Examinations'!$A$2:$K$2336,8,FALSE)</f>
        <v>yes</v>
      </c>
      <c r="J61" t="str">
        <f>VLOOKUP($A61,'Medical Examinations'!$A$2:$K$2336,10,FALSE)</f>
        <v>obesity</v>
      </c>
      <c r="K61" t="str">
        <f>VLOOKUP($A61,'Medical Examinations'!$A$2:$K$2336,11,FALSE)</f>
        <v>Diabetes</v>
      </c>
      <c r="L61" t="str">
        <f>VLOOKUP($A61,'Hospitalisation Details'!$A$2:$O$2344,15,FALSE)</f>
        <v>3 Nov 1971</v>
      </c>
      <c r="M61">
        <f>VLOOKUP($A61,'Hospitalisation Details'!$A$2:$I$2344,6,FALSE)</f>
        <v>42644.2</v>
      </c>
      <c r="N61" t="str">
        <f>VLOOKUP($A61,'Hospitalisation Details'!$A$2:$I$2344,7,FALSE)</f>
        <v>tier - 1</v>
      </c>
      <c r="O61" t="str">
        <f>VLOOKUP($A61,'Hospitalisation Details'!$A$2:$I$2344,8,FALSE)</f>
        <v>tier - 3</v>
      </c>
      <c r="P61" t="str">
        <f>VLOOKUP($A61,'Hospitalisation Details'!$A$2:$I$2344,9,FALSE)</f>
        <v>R1011</v>
      </c>
      <c r="Q61">
        <f>VLOOKUP($A61,'Hospitalisation Details'!$A$2:$P$2344,16,FALSE)</f>
        <v>51</v>
      </c>
    </row>
    <row r="62" spans="1:17" ht="15.6" x14ac:dyDescent="0.3">
      <c r="A62" s="1" t="s">
        <v>2311</v>
      </c>
      <c r="B62" t="str">
        <f>VLOOKUP('Healthcare '!A:A,Table2[],3,FALSE)</f>
        <v>Rieth</v>
      </c>
      <c r="C62">
        <f>VLOOKUP(A62,'Medical Examinations'!A62:K2396,2,FALSE)</f>
        <v>38.06</v>
      </c>
      <c r="D62">
        <f>VLOOKUP($A62,'Medical Examinations'!$A$2:$K$2336,3,FALSE)</f>
        <v>6.04</v>
      </c>
      <c r="E62" t="str">
        <f>VLOOKUP($A62,'Medical Examinations'!$A$2:$K$2336,4,FALSE)</f>
        <v>No</v>
      </c>
      <c r="F62" t="str">
        <f>VLOOKUP($A62,'Medical Examinations'!$A$2:$K$2336,5,FALSE)</f>
        <v>No</v>
      </c>
      <c r="G62" t="str">
        <f>VLOOKUP($A62,'Medical Examinations'!$A$2:$K$2336,6,FALSE)</f>
        <v>Yes</v>
      </c>
      <c r="H62">
        <f>VLOOKUP($A62,'Medical Examinations'!$A$2:$K$2336,7,FALSE)</f>
        <v>1</v>
      </c>
      <c r="I62" t="str">
        <f>VLOOKUP($A62,'Medical Examinations'!$A$2:$K$2336,8,FALSE)</f>
        <v>yes</v>
      </c>
      <c r="J62" t="str">
        <f>VLOOKUP($A62,'Medical Examinations'!$A$2:$K$2336,10,FALSE)</f>
        <v>obesity</v>
      </c>
      <c r="K62" t="str">
        <f>VLOOKUP($A62,'Medical Examinations'!$A$2:$K$2336,11,FALSE)</f>
        <v>Predibetics</v>
      </c>
      <c r="L62" t="str">
        <f>VLOOKUP($A62,'Hospitalisation Details'!$A$2:$O$2344,15,FALSE)</f>
        <v>27 Dec 1979</v>
      </c>
      <c r="M62">
        <f>VLOOKUP($A62,'Hospitalisation Details'!$A$2:$I$2344,6,FALSE)</f>
        <v>42560.43</v>
      </c>
      <c r="N62" t="str">
        <f>VLOOKUP($A62,'Hospitalisation Details'!$A$2:$I$2344,7,FALSE)</f>
        <v>tier - 1</v>
      </c>
      <c r="O62" t="str">
        <f>VLOOKUP($A62,'Hospitalisation Details'!$A$2:$I$2344,8,FALSE)</f>
        <v>tier - 3</v>
      </c>
      <c r="P62" t="str">
        <f>VLOOKUP($A62,'Hospitalisation Details'!$A$2:$I$2344,9,FALSE)</f>
        <v>R1013</v>
      </c>
      <c r="Q62">
        <f>VLOOKUP($A62,'Hospitalisation Details'!$A$2:$P$2344,16,FALSE)</f>
        <v>43</v>
      </c>
    </row>
    <row r="63" spans="1:17" ht="15.6" x14ac:dyDescent="0.3">
      <c r="A63" s="1" t="s">
        <v>2310</v>
      </c>
      <c r="B63" t="str">
        <f>VLOOKUP('Healthcare '!A:A,Table2[],3,FALSE)</f>
        <v>Gollotto</v>
      </c>
      <c r="C63">
        <f>VLOOKUP(A63,'Medical Examinations'!A63:K2397,2,FALSE)</f>
        <v>51.48</v>
      </c>
      <c r="D63">
        <f>VLOOKUP($A63,'Medical Examinations'!$A$2:$K$2336,3,FALSE)</f>
        <v>9.33</v>
      </c>
      <c r="E63" t="str">
        <f>VLOOKUP($A63,'Medical Examinations'!$A$2:$K$2336,4,FALSE)</f>
        <v>yes</v>
      </c>
      <c r="F63" t="str">
        <f>VLOOKUP($A63,'Medical Examinations'!$A$2:$K$2336,5,FALSE)</f>
        <v>No</v>
      </c>
      <c r="G63" t="str">
        <f>VLOOKUP($A63,'Medical Examinations'!$A$2:$K$2336,6,FALSE)</f>
        <v>No</v>
      </c>
      <c r="H63">
        <f>VLOOKUP($A63,'Medical Examinations'!$A$2:$K$2336,7,FALSE)</f>
        <v>0</v>
      </c>
      <c r="I63" t="str">
        <f>VLOOKUP($A63,'Medical Examinations'!$A$2:$K$2336,8,FALSE)</f>
        <v>yes</v>
      </c>
      <c r="J63" t="str">
        <f>VLOOKUP($A63,'Medical Examinations'!$A$2:$K$2336,10,FALSE)</f>
        <v>obesity</v>
      </c>
      <c r="K63" t="str">
        <f>VLOOKUP($A63,'Medical Examinations'!$A$2:$K$2336,11,FALSE)</f>
        <v>Diabetes</v>
      </c>
      <c r="L63" t="str">
        <f>VLOOKUP($A63,'Hospitalisation Details'!$A$2:$O$2344,15,FALSE)</f>
        <v>27 Jun 1967</v>
      </c>
      <c r="M63">
        <f>VLOOKUP($A63,'Hospitalisation Details'!$A$2:$I$2344,6,FALSE)</f>
        <v>42538.720000000001</v>
      </c>
      <c r="N63" t="str">
        <f>VLOOKUP($A63,'Hospitalisation Details'!$A$2:$I$2344,7,FALSE)</f>
        <v>tier - 1</v>
      </c>
      <c r="O63" t="str">
        <f>VLOOKUP($A63,'Hospitalisation Details'!$A$2:$I$2344,8,FALSE)</f>
        <v>tier - 3</v>
      </c>
      <c r="P63" t="str">
        <f>VLOOKUP($A63,'Hospitalisation Details'!$A$2:$I$2344,9,FALSE)</f>
        <v>R1011</v>
      </c>
      <c r="Q63">
        <f>VLOOKUP($A63,'Hospitalisation Details'!$A$2:$P$2344,16,FALSE)</f>
        <v>55</v>
      </c>
    </row>
    <row r="64" spans="1:17" ht="15.6" x14ac:dyDescent="0.3">
      <c r="A64" s="1" t="s">
        <v>2309</v>
      </c>
      <c r="B64" t="str">
        <f>VLOOKUP('Healthcare '!A:A,Table2[],3,FALSE)</f>
        <v>Dunn</v>
      </c>
      <c r="C64">
        <f>VLOOKUP(A64,'Medical Examinations'!A64:K2398,2,FALSE)</f>
        <v>52.06</v>
      </c>
      <c r="D64">
        <f>VLOOKUP($A64,'Medical Examinations'!$A$2:$K$2336,3,FALSE)</f>
        <v>11.47</v>
      </c>
      <c r="E64" t="str">
        <f>VLOOKUP($A64,'Medical Examinations'!$A$2:$K$2336,4,FALSE)</f>
        <v>No</v>
      </c>
      <c r="F64" t="str">
        <f>VLOOKUP($A64,'Medical Examinations'!$A$2:$K$2336,5,FALSE)</f>
        <v>No</v>
      </c>
      <c r="G64" t="str">
        <f>VLOOKUP($A64,'Medical Examinations'!$A$2:$K$2336,6,FALSE)</f>
        <v>No</v>
      </c>
      <c r="H64">
        <f>VLOOKUP($A64,'Medical Examinations'!$A$2:$K$2336,7,FALSE)</f>
        <v>0</v>
      </c>
      <c r="I64" t="str">
        <f>VLOOKUP($A64,'Medical Examinations'!$A$2:$K$2336,8,FALSE)</f>
        <v>yes</v>
      </c>
      <c r="J64" t="str">
        <f>VLOOKUP($A64,'Medical Examinations'!$A$2:$K$2336,10,FALSE)</f>
        <v>obesity</v>
      </c>
      <c r="K64" t="str">
        <f>VLOOKUP($A64,'Medical Examinations'!$A$2:$K$2336,11,FALSE)</f>
        <v>Diabetes</v>
      </c>
      <c r="L64" t="str">
        <f>VLOOKUP($A64,'Hospitalisation Details'!$A$2:$O$2344,15,FALSE)</f>
        <v>3 Aug 1968</v>
      </c>
      <c r="M64">
        <f>VLOOKUP($A64,'Hospitalisation Details'!$A$2:$I$2344,6,FALSE)</f>
        <v>42478.6</v>
      </c>
      <c r="N64" t="str">
        <f>VLOOKUP($A64,'Hospitalisation Details'!$A$2:$I$2344,7,FALSE)</f>
        <v>tier - 1</v>
      </c>
      <c r="O64" t="str">
        <f>VLOOKUP($A64,'Hospitalisation Details'!$A$2:$I$2344,8,FALSE)</f>
        <v>tier - 2</v>
      </c>
      <c r="P64" t="str">
        <f>VLOOKUP($A64,'Hospitalisation Details'!$A$2:$I$2344,9,FALSE)</f>
        <v>R1011</v>
      </c>
      <c r="Q64">
        <f>VLOOKUP($A64,'Hospitalisation Details'!$A$2:$P$2344,16,FALSE)</f>
        <v>54</v>
      </c>
    </row>
    <row r="65" spans="1:17" ht="15.6" x14ac:dyDescent="0.3">
      <c r="A65" s="1" t="s">
        <v>2308</v>
      </c>
      <c r="B65" t="str">
        <f>VLOOKUP('Healthcare '!A:A,Table2[],3,FALSE)</f>
        <v>Blitzer</v>
      </c>
      <c r="C65">
        <f>VLOOKUP(A65,'Medical Examinations'!A65:K2399,2,FALSE)</f>
        <v>30.684999999999999</v>
      </c>
      <c r="D65">
        <f>VLOOKUP($A65,'Medical Examinations'!$A$2:$K$2336,3,FALSE)</f>
        <v>7.02</v>
      </c>
      <c r="E65" t="str">
        <f>VLOOKUP($A65,'Medical Examinations'!$A$2:$K$2336,4,FALSE)</f>
        <v>yes</v>
      </c>
      <c r="F65" t="str">
        <f>VLOOKUP($A65,'Medical Examinations'!$A$2:$K$2336,5,FALSE)</f>
        <v>No</v>
      </c>
      <c r="G65" t="str">
        <f>VLOOKUP($A65,'Medical Examinations'!$A$2:$K$2336,6,FALSE)</f>
        <v>No</v>
      </c>
      <c r="H65">
        <f>VLOOKUP($A65,'Medical Examinations'!$A$2:$K$2336,7,FALSE)</f>
        <v>0</v>
      </c>
      <c r="I65" t="str">
        <f>VLOOKUP($A65,'Medical Examinations'!$A$2:$K$2336,8,FALSE)</f>
        <v>yes</v>
      </c>
      <c r="J65" t="str">
        <f>VLOOKUP($A65,'Medical Examinations'!$A$2:$K$2336,10,FALSE)</f>
        <v>obesity</v>
      </c>
      <c r="K65" t="str">
        <f>VLOOKUP($A65,'Medical Examinations'!$A$2:$K$2336,11,FALSE)</f>
        <v>Diabetes</v>
      </c>
      <c r="L65" t="str">
        <f>VLOOKUP($A65,'Hospitalisation Details'!$A$2:$O$2344,15,FALSE)</f>
        <v>28 Jun 1967</v>
      </c>
      <c r="M65">
        <f>VLOOKUP($A65,'Hospitalisation Details'!$A$2:$I$2344,6,FALSE)</f>
        <v>42303.69</v>
      </c>
      <c r="N65" t="str">
        <f>VLOOKUP($A65,'Hospitalisation Details'!$A$2:$I$2344,7,FALSE)</f>
        <v>tier - 1</v>
      </c>
      <c r="O65" t="str">
        <f>VLOOKUP($A65,'Hospitalisation Details'!$A$2:$I$2344,8,FALSE)</f>
        <v>tier - 2</v>
      </c>
      <c r="P65" t="str">
        <f>VLOOKUP($A65,'Hospitalisation Details'!$A$2:$I$2344,9,FALSE)</f>
        <v>R1016</v>
      </c>
      <c r="Q65">
        <f>VLOOKUP($A65,'Hospitalisation Details'!$A$2:$P$2344,16,FALSE)</f>
        <v>55</v>
      </c>
    </row>
    <row r="66" spans="1:17" ht="15.6" x14ac:dyDescent="0.3">
      <c r="A66" s="1" t="s">
        <v>2307</v>
      </c>
      <c r="B66" t="str">
        <f>VLOOKUP('Healthcare '!A:A,Table2[],3,FALSE)</f>
        <v>Smith</v>
      </c>
      <c r="C66">
        <f>VLOOKUP(A66,'Medical Examinations'!A66:K2400,2,FALSE)</f>
        <v>36.08</v>
      </c>
      <c r="D66">
        <f>VLOOKUP($A66,'Medical Examinations'!$A$2:$K$2336,3,FALSE)</f>
        <v>8.8000000000000007</v>
      </c>
      <c r="E66" t="str">
        <f>VLOOKUP($A66,'Medical Examinations'!$A$2:$K$2336,4,FALSE)</f>
        <v>yes</v>
      </c>
      <c r="F66" t="str">
        <f>VLOOKUP($A66,'Medical Examinations'!$A$2:$K$2336,5,FALSE)</f>
        <v>No</v>
      </c>
      <c r="G66" t="str">
        <f>VLOOKUP($A66,'Medical Examinations'!$A$2:$K$2336,6,FALSE)</f>
        <v>No</v>
      </c>
      <c r="H66">
        <f>VLOOKUP($A66,'Medical Examinations'!$A$2:$K$2336,7,FALSE)</f>
        <v>1</v>
      </c>
      <c r="I66" t="str">
        <f>VLOOKUP($A66,'Medical Examinations'!$A$2:$K$2336,8,FALSE)</f>
        <v>yes</v>
      </c>
      <c r="J66" t="str">
        <f>VLOOKUP($A66,'Medical Examinations'!$A$2:$K$2336,10,FALSE)</f>
        <v>obesity</v>
      </c>
      <c r="K66" t="str">
        <f>VLOOKUP($A66,'Medical Examinations'!$A$2:$K$2336,11,FALSE)</f>
        <v>Diabetes</v>
      </c>
      <c r="L66" t="str">
        <f>VLOOKUP($A66,'Hospitalisation Details'!$A$2:$O$2344,15,FALSE)</f>
        <v>15 Aug 1975</v>
      </c>
      <c r="M66">
        <f>VLOOKUP($A66,'Hospitalisation Details'!$A$2:$I$2344,6,FALSE)</f>
        <v>42211.14</v>
      </c>
      <c r="N66" t="str">
        <f>VLOOKUP($A66,'Hospitalisation Details'!$A$2:$I$2344,7,FALSE)</f>
        <v>tier - 1</v>
      </c>
      <c r="O66" t="str">
        <f>VLOOKUP($A66,'Hospitalisation Details'!$A$2:$I$2344,8,FALSE)</f>
        <v>tier - 3</v>
      </c>
      <c r="P66" t="str">
        <f>VLOOKUP($A66,'Hospitalisation Details'!$A$2:$I$2344,9,FALSE)</f>
        <v>R1013</v>
      </c>
      <c r="Q66">
        <f>VLOOKUP($A66,'Hospitalisation Details'!$A$2:$P$2344,16,FALSE)</f>
        <v>47</v>
      </c>
    </row>
    <row r="67" spans="1:17" ht="15.6" x14ac:dyDescent="0.3">
      <c r="A67" s="1" t="s">
        <v>2306</v>
      </c>
      <c r="B67" t="str">
        <f>VLOOKUP('Healthcare '!A:A,Table2[],3,FALSE)</f>
        <v>Hyland</v>
      </c>
      <c r="C67">
        <f>VLOOKUP(A67,'Medical Examinations'!A67:K2401,2,FALSE)</f>
        <v>54.99</v>
      </c>
      <c r="D67">
        <f>VLOOKUP($A67,'Medical Examinations'!$A$2:$K$2336,3,FALSE)</f>
        <v>8.68</v>
      </c>
      <c r="E67" t="str">
        <f>VLOOKUP($A67,'Medical Examinations'!$A$2:$K$2336,4,FALSE)</f>
        <v>No</v>
      </c>
      <c r="F67" t="str">
        <f>VLOOKUP($A67,'Medical Examinations'!$A$2:$K$2336,5,FALSE)</f>
        <v>No</v>
      </c>
      <c r="G67" t="str">
        <f>VLOOKUP($A67,'Medical Examinations'!$A$2:$K$2336,6,FALSE)</f>
        <v>No</v>
      </c>
      <c r="H67">
        <f>VLOOKUP($A67,'Medical Examinations'!$A$2:$K$2336,7,FALSE)</f>
        <v>2</v>
      </c>
      <c r="I67" t="str">
        <f>VLOOKUP($A67,'Medical Examinations'!$A$2:$K$2336,8,FALSE)</f>
        <v>yes</v>
      </c>
      <c r="J67" t="str">
        <f>VLOOKUP($A67,'Medical Examinations'!$A$2:$K$2336,10,FALSE)</f>
        <v>obesity</v>
      </c>
      <c r="K67" t="str">
        <f>VLOOKUP($A67,'Medical Examinations'!$A$2:$K$2336,11,FALSE)</f>
        <v>Diabetes</v>
      </c>
      <c r="L67" t="str">
        <f>VLOOKUP($A67,'Hospitalisation Details'!$A$2:$O$2344,15,FALSE)</f>
        <v>18 Sep 1973</v>
      </c>
      <c r="M67">
        <f>VLOOKUP($A67,'Hospitalisation Details'!$A$2:$I$2344,6,FALSE)</f>
        <v>42188.15</v>
      </c>
      <c r="N67" t="str">
        <f>VLOOKUP($A67,'Hospitalisation Details'!$A$2:$I$2344,7,FALSE)</f>
        <v>tier - 1</v>
      </c>
      <c r="O67" t="str">
        <f>VLOOKUP($A67,'Hospitalisation Details'!$A$2:$I$2344,8,FALSE)</f>
        <v>tier - 1</v>
      </c>
      <c r="P67" t="str">
        <f>VLOOKUP($A67,'Hospitalisation Details'!$A$2:$I$2344,9,FALSE)</f>
        <v>R1011</v>
      </c>
      <c r="Q67">
        <f>VLOOKUP($A67,'Hospitalisation Details'!$A$2:$P$2344,16,FALSE)</f>
        <v>49</v>
      </c>
    </row>
    <row r="68" spans="1:17" ht="15.6" x14ac:dyDescent="0.3">
      <c r="A68" s="1" t="s">
        <v>2305</v>
      </c>
      <c r="B68" t="str">
        <f>VLOOKUP('Healthcare '!A:A,Table2[],3,FALSE)</f>
        <v>Ducharme</v>
      </c>
      <c r="C68">
        <f>VLOOKUP(A68,'Medical Examinations'!A68:K2402,2,FALSE)</f>
        <v>35.97</v>
      </c>
      <c r="D68">
        <f>VLOOKUP($A68,'Medical Examinations'!$A$2:$K$2336,3,FALSE)</f>
        <v>6.12</v>
      </c>
      <c r="E68" t="str">
        <f>VLOOKUP($A68,'Medical Examinations'!$A$2:$K$2336,4,FALSE)</f>
        <v>No</v>
      </c>
      <c r="F68" t="str">
        <f>VLOOKUP($A68,'Medical Examinations'!$A$2:$K$2336,5,FALSE)</f>
        <v>No</v>
      </c>
      <c r="G68" t="str">
        <f>VLOOKUP($A68,'Medical Examinations'!$A$2:$K$2336,6,FALSE)</f>
        <v>Yes</v>
      </c>
      <c r="H68">
        <f>VLOOKUP($A68,'Medical Examinations'!$A$2:$K$2336,7,FALSE)</f>
        <v>1</v>
      </c>
      <c r="I68" t="str">
        <f>VLOOKUP($A68,'Medical Examinations'!$A$2:$K$2336,8,FALSE)</f>
        <v>yes</v>
      </c>
      <c r="J68" t="str">
        <f>VLOOKUP($A68,'Medical Examinations'!$A$2:$K$2336,10,FALSE)</f>
        <v>obesity</v>
      </c>
      <c r="K68" t="str">
        <f>VLOOKUP($A68,'Medical Examinations'!$A$2:$K$2336,11,FALSE)</f>
        <v>Predibetics</v>
      </c>
      <c r="L68" t="str">
        <f>VLOOKUP($A68,'Hospitalisation Details'!$A$2:$O$2344,15,FALSE)</f>
        <v>3 Jul 1979</v>
      </c>
      <c r="M68">
        <f>VLOOKUP($A68,'Hospitalisation Details'!$A$2:$I$2344,6,FALSE)</f>
        <v>42124.52</v>
      </c>
      <c r="N68" t="str">
        <f>VLOOKUP($A68,'Hospitalisation Details'!$A$2:$I$2344,7,FALSE)</f>
        <v>tier - 1</v>
      </c>
      <c r="O68" t="str">
        <f>VLOOKUP($A68,'Hospitalisation Details'!$A$2:$I$2344,8,FALSE)</f>
        <v>tier - 1</v>
      </c>
      <c r="P68" t="str">
        <f>VLOOKUP($A68,'Hospitalisation Details'!$A$2:$I$2344,9,FALSE)</f>
        <v>R1013</v>
      </c>
      <c r="Q68">
        <f>VLOOKUP($A68,'Hospitalisation Details'!$A$2:$P$2344,16,FALSE)</f>
        <v>43</v>
      </c>
    </row>
    <row r="69" spans="1:17" ht="15.6" x14ac:dyDescent="0.3">
      <c r="A69" s="1" t="s">
        <v>2304</v>
      </c>
      <c r="B69" t="str">
        <f>VLOOKUP('Healthcare '!A:A,Table2[],3,FALSE)</f>
        <v>Johnson</v>
      </c>
      <c r="C69">
        <f>VLOOKUP(A69,'Medical Examinations'!A69:K2403,2,FALSE)</f>
        <v>45.54</v>
      </c>
      <c r="D69">
        <f>VLOOKUP($A69,'Medical Examinations'!$A$2:$K$2336,3,FALSE)</f>
        <v>5.4</v>
      </c>
      <c r="E69" t="str">
        <f>VLOOKUP($A69,'Medical Examinations'!$A$2:$K$2336,4,FALSE)</f>
        <v>yes</v>
      </c>
      <c r="F69" t="str">
        <f>VLOOKUP($A69,'Medical Examinations'!$A$2:$K$2336,5,FALSE)</f>
        <v>No</v>
      </c>
      <c r="G69" t="str">
        <f>VLOOKUP($A69,'Medical Examinations'!$A$2:$K$2336,6,FALSE)</f>
        <v>Yes</v>
      </c>
      <c r="H69">
        <f>VLOOKUP($A69,'Medical Examinations'!$A$2:$K$2336,7,FALSE)</f>
        <v>1</v>
      </c>
      <c r="I69" t="str">
        <f>VLOOKUP($A69,'Medical Examinations'!$A$2:$K$2336,8,FALSE)</f>
        <v>yes</v>
      </c>
      <c r="J69" t="str">
        <f>VLOOKUP($A69,'Medical Examinations'!$A$2:$K$2336,10,FALSE)</f>
        <v>obesity</v>
      </c>
      <c r="K69" t="str">
        <f>VLOOKUP($A69,'Medical Examinations'!$A$2:$K$2336,11,FALSE)</f>
        <v>Normal</v>
      </c>
      <c r="L69" t="str">
        <f>VLOOKUP($A69,'Hospitalisation Details'!$A$2:$O$2344,15,FALSE)</f>
        <v>9 Dec 1997</v>
      </c>
      <c r="M69">
        <f>VLOOKUP($A69,'Hospitalisation Details'!$A$2:$I$2344,6,FALSE)</f>
        <v>42112.24</v>
      </c>
      <c r="N69" t="str">
        <f>VLOOKUP($A69,'Hospitalisation Details'!$A$2:$I$2344,7,FALSE)</f>
        <v>tier - 1</v>
      </c>
      <c r="O69" t="str">
        <f>VLOOKUP($A69,'Hospitalisation Details'!$A$2:$I$2344,8,FALSE)</f>
        <v>tier - 3</v>
      </c>
      <c r="P69" t="str">
        <f>VLOOKUP($A69,'Hospitalisation Details'!$A$2:$I$2344,9,FALSE)</f>
        <v>R1013</v>
      </c>
      <c r="Q69">
        <f>VLOOKUP($A69,'Hospitalisation Details'!$A$2:$P$2344,16,FALSE)</f>
        <v>25</v>
      </c>
    </row>
    <row r="70" spans="1:17" ht="15.6" x14ac:dyDescent="0.3">
      <c r="A70" s="1" t="s">
        <v>2303</v>
      </c>
      <c r="B70" t="str">
        <f>VLOOKUP('Healthcare '!A:A,Table2[],3,FALSE)</f>
        <v>Mutz</v>
      </c>
      <c r="C70">
        <f>VLOOKUP(A70,'Medical Examinations'!A70:K2404,2,FALSE)</f>
        <v>35.53</v>
      </c>
      <c r="D70">
        <f>VLOOKUP($A70,'Medical Examinations'!$A$2:$K$2336,3,FALSE)</f>
        <v>4.3600000000000003</v>
      </c>
      <c r="E70" t="str">
        <f>VLOOKUP($A70,'Medical Examinations'!$A$2:$K$2336,4,FALSE)</f>
        <v>yes</v>
      </c>
      <c r="F70" t="str">
        <f>VLOOKUP($A70,'Medical Examinations'!$A$2:$K$2336,5,FALSE)</f>
        <v>No</v>
      </c>
      <c r="G70" t="str">
        <f>VLOOKUP($A70,'Medical Examinations'!$A$2:$K$2336,6,FALSE)</f>
        <v>No</v>
      </c>
      <c r="H70">
        <f>VLOOKUP($A70,'Medical Examinations'!$A$2:$K$2336,7,FALSE)</f>
        <v>0</v>
      </c>
      <c r="I70" t="str">
        <f>VLOOKUP($A70,'Medical Examinations'!$A$2:$K$2336,8,FALSE)</f>
        <v>yes</v>
      </c>
      <c r="J70" t="str">
        <f>VLOOKUP($A70,'Medical Examinations'!$A$2:$K$2336,10,FALSE)</f>
        <v>obesity</v>
      </c>
      <c r="K70" t="str">
        <f>VLOOKUP($A70,'Medical Examinations'!$A$2:$K$2336,11,FALSE)</f>
        <v>Normal</v>
      </c>
      <c r="L70" t="str">
        <f>VLOOKUP($A70,'Hospitalisation Details'!$A$2:$O$2344,15,FALSE)</f>
        <v>28 Nov 1976</v>
      </c>
      <c r="M70">
        <f>VLOOKUP($A70,'Hospitalisation Details'!$A$2:$I$2344,6,FALSE)</f>
        <v>42111.66</v>
      </c>
      <c r="N70" t="str">
        <f>VLOOKUP($A70,'Hospitalisation Details'!$A$2:$I$2344,7,FALSE)</f>
        <v>tier - 1</v>
      </c>
      <c r="O70" t="str">
        <f>VLOOKUP($A70,'Hospitalisation Details'!$A$2:$I$2344,8,FALSE)</f>
        <v>tier - 1</v>
      </c>
      <c r="P70" t="str">
        <f>VLOOKUP($A70,'Hospitalisation Details'!$A$2:$I$2344,9,FALSE)</f>
        <v>R1024</v>
      </c>
      <c r="Q70">
        <f>VLOOKUP($A70,'Hospitalisation Details'!$A$2:$P$2344,16,FALSE)</f>
        <v>46</v>
      </c>
    </row>
    <row r="71" spans="1:17" ht="15.6" x14ac:dyDescent="0.3">
      <c r="A71" s="1" t="s">
        <v>2302</v>
      </c>
      <c r="B71" t="str">
        <f>VLOOKUP('Healthcare '!A:A,Table2[],3,FALSE)</f>
        <v>Lee</v>
      </c>
      <c r="C71">
        <f>VLOOKUP(A71,'Medical Examinations'!A71:K2405,2,FALSE)</f>
        <v>30.8</v>
      </c>
      <c r="D71">
        <f>VLOOKUP($A71,'Medical Examinations'!$A$2:$K$2336,3,FALSE)</f>
        <v>9.77</v>
      </c>
      <c r="E71" t="str">
        <f>VLOOKUP($A71,'Medical Examinations'!$A$2:$K$2336,4,FALSE)</f>
        <v>No</v>
      </c>
      <c r="F71" t="str">
        <f>VLOOKUP($A71,'Medical Examinations'!$A$2:$K$2336,5,FALSE)</f>
        <v>No</v>
      </c>
      <c r="G71" t="str">
        <f>VLOOKUP($A71,'Medical Examinations'!$A$2:$K$2336,6,FALSE)</f>
        <v>No</v>
      </c>
      <c r="H71">
        <f>VLOOKUP($A71,'Medical Examinations'!$A$2:$K$2336,7,FALSE)</f>
        <v>0</v>
      </c>
      <c r="I71" t="str">
        <f>VLOOKUP($A71,'Medical Examinations'!$A$2:$K$2336,8,FALSE)</f>
        <v>yes</v>
      </c>
      <c r="J71" t="str">
        <f>VLOOKUP($A71,'Medical Examinations'!$A$2:$K$2336,10,FALSE)</f>
        <v>obesity</v>
      </c>
      <c r="K71" t="str">
        <f>VLOOKUP($A71,'Medical Examinations'!$A$2:$K$2336,11,FALSE)</f>
        <v>Diabetes</v>
      </c>
      <c r="L71" t="str">
        <f>VLOOKUP($A71,'Hospitalisation Details'!$A$2:$O$2344,15,FALSE)</f>
        <v>19 Dec 1968</v>
      </c>
      <c r="M71">
        <f>VLOOKUP($A71,'Hospitalisation Details'!$A$2:$I$2344,6,FALSE)</f>
        <v>41999.519999999997</v>
      </c>
      <c r="N71" t="str">
        <f>VLOOKUP($A71,'Hospitalisation Details'!$A$2:$I$2344,7,FALSE)</f>
        <v>tier - 1</v>
      </c>
      <c r="O71" t="str">
        <f>VLOOKUP($A71,'Hospitalisation Details'!$A$2:$I$2344,8,FALSE)</f>
        <v>tier - 3</v>
      </c>
      <c r="P71" t="str">
        <f>VLOOKUP($A71,'Hospitalisation Details'!$A$2:$I$2344,9,FALSE)</f>
        <v>R1013</v>
      </c>
      <c r="Q71">
        <f>VLOOKUP($A71,'Hospitalisation Details'!$A$2:$P$2344,16,FALSE)</f>
        <v>54</v>
      </c>
    </row>
    <row r="72" spans="1:17" ht="15.6" x14ac:dyDescent="0.3">
      <c r="A72" s="1" t="s">
        <v>2301</v>
      </c>
      <c r="B72" t="str">
        <f>VLOOKUP('Healthcare '!A:A,Table2[],3,FALSE)</f>
        <v>Turner</v>
      </c>
      <c r="C72">
        <f>VLOOKUP(A72,'Medical Examinations'!A72:K2406,2,FALSE)</f>
        <v>38.39</v>
      </c>
      <c r="D72">
        <f>VLOOKUP($A72,'Medical Examinations'!$A$2:$K$2336,3,FALSE)</f>
        <v>4.25</v>
      </c>
      <c r="E72" t="str">
        <f>VLOOKUP($A72,'Medical Examinations'!$A$2:$K$2336,4,FALSE)</f>
        <v>No</v>
      </c>
      <c r="F72" t="str">
        <f>VLOOKUP($A72,'Medical Examinations'!$A$2:$K$2336,5,FALSE)</f>
        <v>No</v>
      </c>
      <c r="G72" t="str">
        <f>VLOOKUP($A72,'Medical Examinations'!$A$2:$K$2336,6,FALSE)</f>
        <v>No</v>
      </c>
      <c r="H72">
        <f>VLOOKUP($A72,'Medical Examinations'!$A$2:$K$2336,7,FALSE)</f>
        <v>1</v>
      </c>
      <c r="I72" t="str">
        <f>VLOOKUP($A72,'Medical Examinations'!$A$2:$K$2336,8,FALSE)</f>
        <v>yes</v>
      </c>
      <c r="J72" t="str">
        <f>VLOOKUP($A72,'Medical Examinations'!$A$2:$K$2336,10,FALSE)</f>
        <v>obesity</v>
      </c>
      <c r="K72" t="str">
        <f>VLOOKUP($A72,'Medical Examinations'!$A$2:$K$2336,11,FALSE)</f>
        <v>Normal</v>
      </c>
      <c r="L72" t="str">
        <f>VLOOKUP($A72,'Hospitalisation Details'!$A$2:$O$2344,15,FALSE)</f>
        <v>10 Nov 1984</v>
      </c>
      <c r="M72">
        <f>VLOOKUP($A72,'Hospitalisation Details'!$A$2:$I$2344,6,FALSE)</f>
        <v>41949.24</v>
      </c>
      <c r="N72" t="str">
        <f>VLOOKUP($A72,'Hospitalisation Details'!$A$2:$I$2344,7,FALSE)</f>
        <v>tier - 1</v>
      </c>
      <c r="O72" t="str">
        <f>VLOOKUP($A72,'Hospitalisation Details'!$A$2:$I$2344,8,FALSE)</f>
        <v>tier - 1</v>
      </c>
      <c r="P72" t="str">
        <f>VLOOKUP($A72,'Hospitalisation Details'!$A$2:$I$2344,9,FALSE)</f>
        <v>R1013</v>
      </c>
      <c r="Q72">
        <f>VLOOKUP($A72,'Hospitalisation Details'!$A$2:$P$2344,16,FALSE)</f>
        <v>38</v>
      </c>
    </row>
    <row r="73" spans="1:17" ht="15.6" x14ac:dyDescent="0.3">
      <c r="A73" s="1" t="s">
        <v>2300</v>
      </c>
      <c r="B73" t="str">
        <f>VLOOKUP('Healthcare '!A:A,Table2[],3,FALSE)</f>
        <v>Rangel</v>
      </c>
      <c r="C73">
        <f>VLOOKUP(A73,'Medical Examinations'!A73:K2407,2,FALSE)</f>
        <v>32.299999999999997</v>
      </c>
      <c r="D73">
        <f>VLOOKUP($A73,'Medical Examinations'!$A$2:$K$2336,3,FALSE)</f>
        <v>4.76</v>
      </c>
      <c r="E73" t="str">
        <f>VLOOKUP($A73,'Medical Examinations'!$A$2:$K$2336,4,FALSE)</f>
        <v>No</v>
      </c>
      <c r="F73" t="str">
        <f>VLOOKUP($A73,'Medical Examinations'!$A$2:$K$2336,5,FALSE)</f>
        <v>No</v>
      </c>
      <c r="G73" t="str">
        <f>VLOOKUP($A73,'Medical Examinations'!$A$2:$K$2336,6,FALSE)</f>
        <v>No</v>
      </c>
      <c r="H73">
        <f>VLOOKUP($A73,'Medical Examinations'!$A$2:$K$2336,7,FALSE)</f>
        <v>2</v>
      </c>
      <c r="I73" t="str">
        <f>VLOOKUP($A73,'Medical Examinations'!$A$2:$K$2336,8,FALSE)</f>
        <v>yes</v>
      </c>
      <c r="J73" t="str">
        <f>VLOOKUP($A73,'Medical Examinations'!$A$2:$K$2336,10,FALSE)</f>
        <v>obesity</v>
      </c>
      <c r="K73" t="str">
        <f>VLOOKUP($A73,'Medical Examinations'!$A$2:$K$2336,11,FALSE)</f>
        <v>Normal</v>
      </c>
      <c r="L73" t="str">
        <f>VLOOKUP($A73,'Hospitalisation Details'!$A$2:$O$2344,15,FALSE)</f>
        <v>8 Jun 1972</v>
      </c>
      <c r="M73">
        <f>VLOOKUP($A73,'Hospitalisation Details'!$A$2:$I$2344,6,FALSE)</f>
        <v>41919.1</v>
      </c>
      <c r="N73" t="str">
        <f>VLOOKUP($A73,'Hospitalisation Details'!$A$2:$I$2344,7,FALSE)</f>
        <v>tier - 1</v>
      </c>
      <c r="O73" t="str">
        <f>VLOOKUP($A73,'Hospitalisation Details'!$A$2:$I$2344,8,FALSE)</f>
        <v>tier - 1</v>
      </c>
      <c r="P73" t="str">
        <f>VLOOKUP($A73,'Hospitalisation Details'!$A$2:$I$2344,9,FALSE)</f>
        <v>R1016</v>
      </c>
      <c r="Q73">
        <f>VLOOKUP($A73,'Hospitalisation Details'!$A$2:$P$2344,16,FALSE)</f>
        <v>51</v>
      </c>
    </row>
    <row r="74" spans="1:17" ht="15.6" x14ac:dyDescent="0.3">
      <c r="A74" s="1" t="s">
        <v>2299</v>
      </c>
      <c r="B74" t="str">
        <f>VLOOKUP('Healthcare '!A:A,Table2[],3,FALSE)</f>
        <v>Lacey</v>
      </c>
      <c r="C74">
        <f>VLOOKUP(A74,'Medical Examinations'!A74:K2408,2,FALSE)</f>
        <v>48.8</v>
      </c>
      <c r="D74">
        <f>VLOOKUP($A74,'Medical Examinations'!$A$2:$K$2336,3,FALSE)</f>
        <v>6.22</v>
      </c>
      <c r="E74" t="str">
        <f>VLOOKUP($A74,'Medical Examinations'!$A$2:$K$2336,4,FALSE)</f>
        <v>yes</v>
      </c>
      <c r="F74" t="str">
        <f>VLOOKUP($A74,'Medical Examinations'!$A$2:$K$2336,5,FALSE)</f>
        <v>No</v>
      </c>
      <c r="G74" t="str">
        <f>VLOOKUP($A74,'Medical Examinations'!$A$2:$K$2336,6,FALSE)</f>
        <v>No</v>
      </c>
      <c r="H74">
        <f>VLOOKUP($A74,'Medical Examinations'!$A$2:$K$2336,7,FALSE)</f>
        <v>2</v>
      </c>
      <c r="I74" t="str">
        <f>VLOOKUP($A74,'Medical Examinations'!$A$2:$K$2336,8,FALSE)</f>
        <v>yes</v>
      </c>
      <c r="J74" t="str">
        <f>VLOOKUP($A74,'Medical Examinations'!$A$2:$K$2336,10,FALSE)</f>
        <v>obesity</v>
      </c>
      <c r="K74" t="str">
        <f>VLOOKUP($A74,'Medical Examinations'!$A$2:$K$2336,11,FALSE)</f>
        <v>Predibetics</v>
      </c>
      <c r="L74" t="str">
        <f>VLOOKUP($A74,'Hospitalisation Details'!$A$2:$O$2344,15,FALSE)</f>
        <v>21 Sep 1966</v>
      </c>
      <c r="M74">
        <f>VLOOKUP($A74,'Hospitalisation Details'!$A$2:$I$2344,6,FALSE)</f>
        <v>41886.54</v>
      </c>
      <c r="N74" t="str">
        <f>VLOOKUP($A74,'Hospitalisation Details'!$A$2:$I$2344,7,FALSE)</f>
        <v>tier - 1</v>
      </c>
      <c r="O74" t="str">
        <f>VLOOKUP($A74,'Hospitalisation Details'!$A$2:$I$2344,8,FALSE)</f>
        <v>tier - 3</v>
      </c>
      <c r="P74" t="str">
        <f>VLOOKUP($A74,'Hospitalisation Details'!$A$2:$I$2344,9,FALSE)</f>
        <v>R1011</v>
      </c>
      <c r="Q74">
        <f>VLOOKUP($A74,'Hospitalisation Details'!$A$2:$P$2344,16,FALSE)</f>
        <v>56</v>
      </c>
    </row>
    <row r="75" spans="1:17" ht="15.6" x14ac:dyDescent="0.3">
      <c r="A75" s="1" t="s">
        <v>2298</v>
      </c>
      <c r="B75" t="str">
        <f>VLOOKUP('Healthcare '!A:A,Table2[],3,FALSE)</f>
        <v>Stiger</v>
      </c>
      <c r="C75">
        <f>VLOOKUP(A75,'Medical Examinations'!A75:K2409,2,FALSE)</f>
        <v>45.5</v>
      </c>
      <c r="D75">
        <f>VLOOKUP($A75,'Medical Examinations'!$A$2:$K$2336,3,FALSE)</f>
        <v>7.96</v>
      </c>
      <c r="E75" t="str">
        <f>VLOOKUP($A75,'Medical Examinations'!$A$2:$K$2336,4,FALSE)</f>
        <v>No</v>
      </c>
      <c r="F75" t="str">
        <f>VLOOKUP($A75,'Medical Examinations'!$A$2:$K$2336,5,FALSE)</f>
        <v>No</v>
      </c>
      <c r="G75" t="str">
        <f>VLOOKUP($A75,'Medical Examinations'!$A$2:$K$2336,6,FALSE)</f>
        <v>No</v>
      </c>
      <c r="H75">
        <f>VLOOKUP($A75,'Medical Examinations'!$A$2:$K$2336,7,FALSE)</f>
        <v>0</v>
      </c>
      <c r="I75" t="str">
        <f>VLOOKUP($A75,'Medical Examinations'!$A$2:$K$2336,8,FALSE)</f>
        <v>yes</v>
      </c>
      <c r="J75" t="str">
        <f>VLOOKUP($A75,'Medical Examinations'!$A$2:$K$2336,10,FALSE)</f>
        <v>obesity</v>
      </c>
      <c r="K75" t="str">
        <f>VLOOKUP($A75,'Medical Examinations'!$A$2:$K$2336,11,FALSE)</f>
        <v>Diabetes</v>
      </c>
      <c r="L75" t="str">
        <f>VLOOKUP($A75,'Hospitalisation Details'!$A$2:$O$2344,15,FALSE)</f>
        <v>22 Sep 1962</v>
      </c>
      <c r="M75">
        <f>VLOOKUP($A75,'Hospitalisation Details'!$A$2:$I$2344,6,FALSE)</f>
        <v>41794.629999999997</v>
      </c>
      <c r="N75" t="str">
        <f>VLOOKUP($A75,'Hospitalisation Details'!$A$2:$I$2344,7,FALSE)</f>
        <v>tier - 1</v>
      </c>
      <c r="O75" t="str">
        <f>VLOOKUP($A75,'Hospitalisation Details'!$A$2:$I$2344,8,FALSE)</f>
        <v>tier - 3</v>
      </c>
      <c r="P75" t="str">
        <f>VLOOKUP($A75,'Hospitalisation Details'!$A$2:$I$2344,9,FALSE)</f>
        <v>R1011</v>
      </c>
      <c r="Q75">
        <f>VLOOKUP($A75,'Hospitalisation Details'!$A$2:$P$2344,16,FALSE)</f>
        <v>60</v>
      </c>
    </row>
    <row r="76" spans="1:17" ht="15.6" x14ac:dyDescent="0.3">
      <c r="A76" s="1" t="s">
        <v>2297</v>
      </c>
      <c r="B76" t="str">
        <f>VLOOKUP('Healthcare '!A:A,Table2[],3,FALSE)</f>
        <v>Caldwell</v>
      </c>
      <c r="C76">
        <f>VLOOKUP(A76,'Medical Examinations'!A76:K2410,2,FALSE)</f>
        <v>53.61</v>
      </c>
      <c r="D76">
        <f>VLOOKUP($A76,'Medical Examinations'!$A$2:$K$2336,3,FALSE)</f>
        <v>10.92</v>
      </c>
      <c r="E76" t="str">
        <f>VLOOKUP($A76,'Medical Examinations'!$A$2:$K$2336,4,FALSE)</f>
        <v>yes</v>
      </c>
      <c r="F76" t="str">
        <f>VLOOKUP($A76,'Medical Examinations'!$A$2:$K$2336,5,FALSE)</f>
        <v>No</v>
      </c>
      <c r="G76" t="str">
        <f>VLOOKUP($A76,'Medical Examinations'!$A$2:$K$2336,6,FALSE)</f>
        <v>No</v>
      </c>
      <c r="H76">
        <f>VLOOKUP($A76,'Medical Examinations'!$A$2:$K$2336,7,FALSE)</f>
        <v>1</v>
      </c>
      <c r="I76" t="str">
        <f>VLOOKUP($A76,'Medical Examinations'!$A$2:$K$2336,8,FALSE)</f>
        <v>yes</v>
      </c>
      <c r="J76" t="str">
        <f>VLOOKUP($A76,'Medical Examinations'!$A$2:$K$2336,10,FALSE)</f>
        <v>obesity</v>
      </c>
      <c r="K76" t="str">
        <f>VLOOKUP($A76,'Medical Examinations'!$A$2:$K$2336,11,FALSE)</f>
        <v>Diabetes</v>
      </c>
      <c r="L76" t="str">
        <f>VLOOKUP($A76,'Hospitalisation Details'!$A$2:$O$2344,15,FALSE)</f>
        <v>29 Sep 1975</v>
      </c>
      <c r="M76">
        <f>VLOOKUP($A76,'Hospitalisation Details'!$A$2:$I$2344,6,FALSE)</f>
        <v>41681.86</v>
      </c>
      <c r="N76" t="str">
        <f>VLOOKUP($A76,'Hospitalisation Details'!$A$2:$I$2344,7,FALSE)</f>
        <v>tier - 1</v>
      </c>
      <c r="O76" t="str">
        <f>VLOOKUP($A76,'Hospitalisation Details'!$A$2:$I$2344,8,FALSE)</f>
        <v>tier - 1</v>
      </c>
      <c r="P76" t="str">
        <f>VLOOKUP($A76,'Hospitalisation Details'!$A$2:$I$2344,9,FALSE)</f>
        <v>R1011</v>
      </c>
      <c r="Q76">
        <f>VLOOKUP($A76,'Hospitalisation Details'!$A$2:$P$2344,16,FALSE)</f>
        <v>47</v>
      </c>
    </row>
    <row r="77" spans="1:17" ht="15.6" x14ac:dyDescent="0.3">
      <c r="A77" s="1" t="s">
        <v>2296</v>
      </c>
      <c r="B77" t="str">
        <f>VLOOKUP('Healthcare '!A:A,Table2[],3,FALSE)</f>
        <v>Marmillod</v>
      </c>
      <c r="C77">
        <f>VLOOKUP(A77,'Medical Examinations'!A77:K2411,2,FALSE)</f>
        <v>36.19</v>
      </c>
      <c r="D77">
        <f>VLOOKUP($A77,'Medical Examinations'!$A$2:$K$2336,3,FALSE)</f>
        <v>11.51</v>
      </c>
      <c r="E77" t="str">
        <f>VLOOKUP($A77,'Medical Examinations'!$A$2:$K$2336,4,FALSE)</f>
        <v>yes</v>
      </c>
      <c r="F77" t="str">
        <f>VLOOKUP($A77,'Medical Examinations'!$A$2:$K$2336,5,FALSE)</f>
        <v>No</v>
      </c>
      <c r="G77" t="str">
        <f>VLOOKUP($A77,'Medical Examinations'!$A$2:$K$2336,6,FALSE)</f>
        <v>No</v>
      </c>
      <c r="H77">
        <f>VLOOKUP($A77,'Medical Examinations'!$A$2:$K$2336,7,FALSE)</f>
        <v>1</v>
      </c>
      <c r="I77" t="str">
        <f>VLOOKUP($A77,'Medical Examinations'!$A$2:$K$2336,8,FALSE)</f>
        <v>yes</v>
      </c>
      <c r="J77" t="str">
        <f>VLOOKUP($A77,'Medical Examinations'!$A$2:$K$2336,10,FALSE)</f>
        <v>obesity</v>
      </c>
      <c r="K77" t="str">
        <f>VLOOKUP($A77,'Medical Examinations'!$A$2:$K$2336,11,FALSE)</f>
        <v>Diabetes</v>
      </c>
      <c r="L77" t="str">
        <f>VLOOKUP($A77,'Hospitalisation Details'!$A$2:$O$2344,15,FALSE)</f>
        <v>14 Nov 1975</v>
      </c>
      <c r="M77">
        <f>VLOOKUP($A77,'Hospitalisation Details'!$A$2:$I$2344,6,FALSE)</f>
        <v>41676.080000000002</v>
      </c>
      <c r="N77" t="str">
        <f>VLOOKUP($A77,'Hospitalisation Details'!$A$2:$I$2344,7,FALSE)</f>
        <v>tier - 1</v>
      </c>
      <c r="O77" t="str">
        <f>VLOOKUP($A77,'Hospitalisation Details'!$A$2:$I$2344,8,FALSE)</f>
        <v>tier - 2</v>
      </c>
      <c r="P77" t="str">
        <f>VLOOKUP($A77,'Hospitalisation Details'!$A$2:$I$2344,9,FALSE)</f>
        <v>R1013</v>
      </c>
      <c r="Q77">
        <f>VLOOKUP($A77,'Hospitalisation Details'!$A$2:$P$2344,16,FALSE)</f>
        <v>47</v>
      </c>
    </row>
    <row r="78" spans="1:17" ht="15.6" x14ac:dyDescent="0.3">
      <c r="A78" s="1" t="s">
        <v>2295</v>
      </c>
      <c r="B78" t="str">
        <f>VLOOKUP('Healthcare '!A:A,Table2[],3,FALSE)</f>
        <v>Cloutier-Simons</v>
      </c>
      <c r="C78">
        <f>VLOOKUP(A78,'Medical Examinations'!A78:K2412,2,FALSE)</f>
        <v>34.6</v>
      </c>
      <c r="D78">
        <f>VLOOKUP($A78,'Medical Examinations'!$A$2:$K$2336,3,FALSE)</f>
        <v>5.99</v>
      </c>
      <c r="E78" t="str">
        <f>VLOOKUP($A78,'Medical Examinations'!$A$2:$K$2336,4,FALSE)</f>
        <v>yes</v>
      </c>
      <c r="F78" t="str">
        <f>VLOOKUP($A78,'Medical Examinations'!$A$2:$K$2336,5,FALSE)</f>
        <v>No</v>
      </c>
      <c r="G78" t="str">
        <f>VLOOKUP($A78,'Medical Examinations'!$A$2:$K$2336,6,FALSE)</f>
        <v>No</v>
      </c>
      <c r="H78">
        <f>VLOOKUP($A78,'Medical Examinations'!$A$2:$K$2336,7,FALSE)</f>
        <v>0</v>
      </c>
      <c r="I78" t="str">
        <f>VLOOKUP($A78,'Medical Examinations'!$A$2:$K$2336,8,FALSE)</f>
        <v>yes</v>
      </c>
      <c r="J78" t="str">
        <f>VLOOKUP($A78,'Medical Examinations'!$A$2:$K$2336,10,FALSE)</f>
        <v>obesity</v>
      </c>
      <c r="K78" t="str">
        <f>VLOOKUP($A78,'Medical Examinations'!$A$2:$K$2336,11,FALSE)</f>
        <v>Predibetics</v>
      </c>
      <c r="L78" t="str">
        <f>VLOOKUP($A78,'Hospitalisation Details'!$A$2:$O$2344,15,FALSE)</f>
        <v>29 Oct 1976</v>
      </c>
      <c r="M78">
        <f>VLOOKUP($A78,'Hospitalisation Details'!$A$2:$I$2344,6,FALSE)</f>
        <v>41661.599999999999</v>
      </c>
      <c r="N78" t="str">
        <f>VLOOKUP($A78,'Hospitalisation Details'!$A$2:$I$2344,7,FALSE)</f>
        <v>tier - 1</v>
      </c>
      <c r="O78" t="str">
        <f>VLOOKUP($A78,'Hospitalisation Details'!$A$2:$I$2344,8,FALSE)</f>
        <v>tier - 3</v>
      </c>
      <c r="P78" t="str">
        <f>VLOOKUP($A78,'Hospitalisation Details'!$A$2:$I$2344,9,FALSE)</f>
        <v>R1011</v>
      </c>
      <c r="Q78">
        <f>VLOOKUP($A78,'Hospitalisation Details'!$A$2:$P$2344,16,FALSE)</f>
        <v>46</v>
      </c>
    </row>
    <row r="79" spans="1:17" ht="15.6" x14ac:dyDescent="0.3">
      <c r="A79" s="1" t="s">
        <v>2294</v>
      </c>
      <c r="B79" t="str">
        <f>VLOOKUP('Healthcare '!A:A,Table2[],3,FALSE)</f>
        <v>Vegas</v>
      </c>
      <c r="C79">
        <f>VLOOKUP(A79,'Medical Examinations'!A79:K2413,2,FALSE)</f>
        <v>54.12</v>
      </c>
      <c r="D79">
        <f>VLOOKUP($A79,'Medical Examinations'!$A$2:$K$2336,3,FALSE)</f>
        <v>11.57</v>
      </c>
      <c r="E79" t="str">
        <f>VLOOKUP($A79,'Medical Examinations'!$A$2:$K$2336,4,FALSE)</f>
        <v>No</v>
      </c>
      <c r="F79" t="str">
        <f>VLOOKUP($A79,'Medical Examinations'!$A$2:$K$2336,5,FALSE)</f>
        <v>No</v>
      </c>
      <c r="G79" t="str">
        <f>VLOOKUP($A79,'Medical Examinations'!$A$2:$K$2336,6,FALSE)</f>
        <v>No</v>
      </c>
      <c r="H79">
        <f>VLOOKUP($A79,'Medical Examinations'!$A$2:$K$2336,7,FALSE)</f>
        <v>0</v>
      </c>
      <c r="I79" t="str">
        <f>VLOOKUP($A79,'Medical Examinations'!$A$2:$K$2336,8,FALSE)</f>
        <v>yes</v>
      </c>
      <c r="J79" t="str">
        <f>VLOOKUP($A79,'Medical Examinations'!$A$2:$K$2336,10,FALSE)</f>
        <v>obesity</v>
      </c>
      <c r="K79" t="str">
        <f>VLOOKUP($A79,'Medical Examinations'!$A$2:$K$2336,11,FALSE)</f>
        <v>Diabetes</v>
      </c>
      <c r="L79" t="str">
        <f>VLOOKUP($A79,'Hospitalisation Details'!$A$2:$O$2344,15,FALSE)</f>
        <v>24 Nov 1974</v>
      </c>
      <c r="M79">
        <f>VLOOKUP($A79,'Hospitalisation Details'!$A$2:$I$2344,6,FALSE)</f>
        <v>41636.199999999997</v>
      </c>
      <c r="N79" t="str">
        <f>VLOOKUP($A79,'Hospitalisation Details'!$A$2:$I$2344,7,FALSE)</f>
        <v>tier - 1</v>
      </c>
      <c r="O79" t="str">
        <f>VLOOKUP($A79,'Hospitalisation Details'!$A$2:$I$2344,8,FALSE)</f>
        <v>tier - 1</v>
      </c>
      <c r="P79" t="str">
        <f>VLOOKUP($A79,'Hospitalisation Details'!$A$2:$I$2344,9,FALSE)</f>
        <v>R1011</v>
      </c>
      <c r="Q79">
        <f>VLOOKUP($A79,'Hospitalisation Details'!$A$2:$P$2344,16,FALSE)</f>
        <v>48</v>
      </c>
    </row>
    <row r="80" spans="1:17" ht="15.6" x14ac:dyDescent="0.3">
      <c r="A80" s="1" t="s">
        <v>2293</v>
      </c>
      <c r="B80" t="str">
        <f>VLOOKUP('Healthcare '!A:A,Table2[],3,FALSE)</f>
        <v>Cochran</v>
      </c>
      <c r="C80">
        <f>VLOOKUP(A80,'Medical Examinations'!A80:K2414,2,FALSE)</f>
        <v>48.82</v>
      </c>
      <c r="D80">
        <f>VLOOKUP($A80,'Medical Examinations'!$A$2:$K$2336,3,FALSE)</f>
        <v>6.67</v>
      </c>
      <c r="E80" t="str">
        <f>VLOOKUP($A80,'Medical Examinations'!$A$2:$K$2336,4,FALSE)</f>
        <v>yes</v>
      </c>
      <c r="F80" t="str">
        <f>VLOOKUP($A80,'Medical Examinations'!$A$2:$K$2336,5,FALSE)</f>
        <v>No</v>
      </c>
      <c r="G80" t="str">
        <f>VLOOKUP($A80,'Medical Examinations'!$A$2:$K$2336,6,FALSE)</f>
        <v>No</v>
      </c>
      <c r="H80">
        <f>VLOOKUP($A80,'Medical Examinations'!$A$2:$K$2336,7,FALSE)</f>
        <v>0</v>
      </c>
      <c r="I80" t="str">
        <f>VLOOKUP($A80,'Medical Examinations'!$A$2:$K$2336,8,FALSE)</f>
        <v>yes</v>
      </c>
      <c r="J80" t="str">
        <f>VLOOKUP($A80,'Medical Examinations'!$A$2:$K$2336,10,FALSE)</f>
        <v>obesity</v>
      </c>
      <c r="K80" t="str">
        <f>VLOOKUP($A80,'Medical Examinations'!$A$2:$K$2336,11,FALSE)</f>
        <v>Diabetes</v>
      </c>
      <c r="L80" t="str">
        <f>VLOOKUP($A80,'Hospitalisation Details'!$A$2:$O$2344,15,FALSE)</f>
        <v>22 Dec 1967</v>
      </c>
      <c r="M80">
        <f>VLOOKUP($A80,'Hospitalisation Details'!$A$2:$I$2344,6,FALSE)</f>
        <v>41505.15</v>
      </c>
      <c r="N80" t="str">
        <f>VLOOKUP($A80,'Hospitalisation Details'!$A$2:$I$2344,7,FALSE)</f>
        <v>tier - 1</v>
      </c>
      <c r="O80" t="str">
        <f>VLOOKUP($A80,'Hospitalisation Details'!$A$2:$I$2344,8,FALSE)</f>
        <v>tier - 2</v>
      </c>
      <c r="P80" t="str">
        <f>VLOOKUP($A80,'Hospitalisation Details'!$A$2:$I$2344,9,FALSE)</f>
        <v>R1011</v>
      </c>
      <c r="Q80">
        <f>VLOOKUP($A80,'Hospitalisation Details'!$A$2:$P$2344,16,FALSE)</f>
        <v>55</v>
      </c>
    </row>
    <row r="81" spans="1:17" ht="15.6" x14ac:dyDescent="0.3">
      <c r="A81" s="1" t="s">
        <v>2292</v>
      </c>
      <c r="B81" t="str">
        <f>VLOOKUP('Healthcare '!A:A,Table2[],3,FALSE)</f>
        <v>Holtzapple</v>
      </c>
      <c r="C81">
        <f>VLOOKUP(A81,'Medical Examinations'!A81:K2415,2,FALSE)</f>
        <v>51.01</v>
      </c>
      <c r="D81">
        <f>VLOOKUP($A81,'Medical Examinations'!$A$2:$K$2336,3,FALSE)</f>
        <v>9.1999999999999993</v>
      </c>
      <c r="E81" t="str">
        <f>VLOOKUP($A81,'Medical Examinations'!$A$2:$K$2336,4,FALSE)</f>
        <v>No</v>
      </c>
      <c r="F81" t="str">
        <f>VLOOKUP($A81,'Medical Examinations'!$A$2:$K$2336,5,FALSE)</f>
        <v>No</v>
      </c>
      <c r="G81" t="str">
        <f>VLOOKUP($A81,'Medical Examinations'!$A$2:$K$2336,6,FALSE)</f>
        <v>No</v>
      </c>
      <c r="H81">
        <f>VLOOKUP($A81,'Medical Examinations'!$A$2:$K$2336,7,FALSE)</f>
        <v>0</v>
      </c>
      <c r="I81" t="str">
        <f>VLOOKUP($A81,'Medical Examinations'!$A$2:$K$2336,8,FALSE)</f>
        <v>yes</v>
      </c>
      <c r="J81" t="str">
        <f>VLOOKUP($A81,'Medical Examinations'!$A$2:$K$2336,10,FALSE)</f>
        <v>obesity</v>
      </c>
      <c r="K81" t="str">
        <f>VLOOKUP($A81,'Medical Examinations'!$A$2:$K$2336,11,FALSE)</f>
        <v>Diabetes</v>
      </c>
      <c r="L81" t="str">
        <f>VLOOKUP($A81,'Hospitalisation Details'!$A$2:$O$2344,15,FALSE)</f>
        <v>16 Oct 1971</v>
      </c>
      <c r="M81">
        <f>VLOOKUP($A81,'Hospitalisation Details'!$A$2:$I$2344,6,FALSE)</f>
        <v>41351.879999999997</v>
      </c>
      <c r="N81" t="str">
        <f>VLOOKUP($A81,'Hospitalisation Details'!$A$2:$I$2344,7,FALSE)</f>
        <v>tier - 1</v>
      </c>
      <c r="O81" t="str">
        <f>VLOOKUP($A81,'Hospitalisation Details'!$A$2:$I$2344,8,FALSE)</f>
        <v>tier - 2</v>
      </c>
      <c r="P81" t="str">
        <f>VLOOKUP($A81,'Hospitalisation Details'!$A$2:$I$2344,9,FALSE)</f>
        <v>R1011</v>
      </c>
      <c r="Q81">
        <f>VLOOKUP($A81,'Hospitalisation Details'!$A$2:$P$2344,16,FALSE)</f>
        <v>51</v>
      </c>
    </row>
    <row r="82" spans="1:17" ht="15.6" x14ac:dyDescent="0.3">
      <c r="A82" s="1" t="s">
        <v>2291</v>
      </c>
      <c r="B82" t="str">
        <f>VLOOKUP('Healthcare '!A:A,Table2[],3,FALSE)</f>
        <v>Meyer</v>
      </c>
      <c r="C82">
        <f>VLOOKUP(A82,'Medical Examinations'!A82:K2416,2,FALSE)</f>
        <v>45.65</v>
      </c>
      <c r="D82">
        <f>VLOOKUP($A82,'Medical Examinations'!$A$2:$K$2336,3,FALSE)</f>
        <v>5.1100000000000003</v>
      </c>
      <c r="E82" t="str">
        <f>VLOOKUP($A82,'Medical Examinations'!$A$2:$K$2336,4,FALSE)</f>
        <v>yes</v>
      </c>
      <c r="F82" t="str">
        <f>VLOOKUP($A82,'Medical Examinations'!$A$2:$K$2336,5,FALSE)</f>
        <v>No</v>
      </c>
      <c r="G82" t="str">
        <f>VLOOKUP($A82,'Medical Examinations'!$A$2:$K$2336,6,FALSE)</f>
        <v>No</v>
      </c>
      <c r="H82">
        <f>VLOOKUP($A82,'Medical Examinations'!$A$2:$K$2336,7,FALSE)</f>
        <v>1</v>
      </c>
      <c r="I82" t="str">
        <f>VLOOKUP($A82,'Medical Examinations'!$A$2:$K$2336,8,FALSE)</f>
        <v>yes</v>
      </c>
      <c r="J82" t="str">
        <f>VLOOKUP($A82,'Medical Examinations'!$A$2:$K$2336,10,FALSE)</f>
        <v>obesity</v>
      </c>
      <c r="K82" t="str">
        <f>VLOOKUP($A82,'Medical Examinations'!$A$2:$K$2336,11,FALSE)</f>
        <v>Normal</v>
      </c>
      <c r="L82" t="str">
        <f>VLOOKUP($A82,'Hospitalisation Details'!$A$2:$O$2344,15,FALSE)</f>
        <v>7 Oct 1964</v>
      </c>
      <c r="M82">
        <f>VLOOKUP($A82,'Hospitalisation Details'!$A$2:$I$2344,6,FALSE)</f>
        <v>41331.79</v>
      </c>
      <c r="N82" t="str">
        <f>VLOOKUP($A82,'Hospitalisation Details'!$A$2:$I$2344,7,FALSE)</f>
        <v>tier - 1</v>
      </c>
      <c r="O82" t="str">
        <f>VLOOKUP($A82,'Hospitalisation Details'!$A$2:$I$2344,8,FALSE)</f>
        <v>tier - 2</v>
      </c>
      <c r="P82" t="str">
        <f>VLOOKUP($A82,'Hospitalisation Details'!$A$2:$I$2344,9,FALSE)</f>
        <v>R1011</v>
      </c>
      <c r="Q82">
        <f>VLOOKUP($A82,'Hospitalisation Details'!$A$2:$P$2344,16,FALSE)</f>
        <v>58</v>
      </c>
    </row>
    <row r="83" spans="1:17" ht="15.6" x14ac:dyDescent="0.3">
      <c r="A83" s="1" t="s">
        <v>2290</v>
      </c>
      <c r="B83" t="str">
        <f>VLOOKUP('Healthcare '!A:A,Table2[],3,FALSE)</f>
        <v>Brickley</v>
      </c>
      <c r="C83">
        <f>VLOOKUP(A83,'Medical Examinations'!A83:K2417,2,FALSE)</f>
        <v>52.9</v>
      </c>
      <c r="D83">
        <f>VLOOKUP($A83,'Medical Examinations'!$A$2:$K$2336,3,FALSE)</f>
        <v>5.34</v>
      </c>
      <c r="E83" t="str">
        <f>VLOOKUP($A83,'Medical Examinations'!$A$2:$K$2336,4,FALSE)</f>
        <v>No</v>
      </c>
      <c r="F83" t="str">
        <f>VLOOKUP($A83,'Medical Examinations'!$A$2:$K$2336,5,FALSE)</f>
        <v>No</v>
      </c>
      <c r="G83" t="str">
        <f>VLOOKUP($A83,'Medical Examinations'!$A$2:$K$2336,6,FALSE)</f>
        <v>No</v>
      </c>
      <c r="H83">
        <f>VLOOKUP($A83,'Medical Examinations'!$A$2:$K$2336,7,FALSE)</f>
        <v>0</v>
      </c>
      <c r="I83" t="str">
        <f>VLOOKUP($A83,'Medical Examinations'!$A$2:$K$2336,8,FALSE)</f>
        <v>yes</v>
      </c>
      <c r="J83" t="str">
        <f>VLOOKUP($A83,'Medical Examinations'!$A$2:$K$2336,10,FALSE)</f>
        <v>obesity</v>
      </c>
      <c r="K83" t="str">
        <f>VLOOKUP($A83,'Medical Examinations'!$A$2:$K$2336,11,FALSE)</f>
        <v>Normal</v>
      </c>
      <c r="L83" t="str">
        <f>VLOOKUP($A83,'Hospitalisation Details'!$A$2:$O$2344,15,FALSE)</f>
        <v>27 Aug 1977</v>
      </c>
      <c r="M83">
        <f>VLOOKUP($A83,'Hospitalisation Details'!$A$2:$I$2344,6,FALSE)</f>
        <v>41271.5</v>
      </c>
      <c r="N83" t="str">
        <f>VLOOKUP($A83,'Hospitalisation Details'!$A$2:$I$2344,7,FALSE)</f>
        <v>tier - 1</v>
      </c>
      <c r="O83" t="str">
        <f>VLOOKUP($A83,'Hospitalisation Details'!$A$2:$I$2344,8,FALSE)</f>
        <v>tier - 2</v>
      </c>
      <c r="P83" t="str">
        <f>VLOOKUP($A83,'Hospitalisation Details'!$A$2:$I$2344,9,FALSE)</f>
        <v>R1011</v>
      </c>
      <c r="Q83">
        <f>VLOOKUP($A83,'Hospitalisation Details'!$A$2:$P$2344,16,FALSE)</f>
        <v>45</v>
      </c>
    </row>
    <row r="84" spans="1:17" ht="15.6" x14ac:dyDescent="0.3">
      <c r="A84" s="1" t="s">
        <v>2289</v>
      </c>
      <c r="B84" t="str">
        <f>VLOOKUP('Healthcare '!A:A,Table2[],3,FALSE)</f>
        <v>Magee</v>
      </c>
      <c r="C84">
        <f>VLOOKUP(A84,'Medical Examinations'!A84:K2418,2,FALSE)</f>
        <v>45.41</v>
      </c>
      <c r="D84">
        <f>VLOOKUP($A84,'Medical Examinations'!$A$2:$K$2336,3,FALSE)</f>
        <v>4.03</v>
      </c>
      <c r="E84" t="str">
        <f>VLOOKUP($A84,'Medical Examinations'!$A$2:$K$2336,4,FALSE)</f>
        <v>yes</v>
      </c>
      <c r="F84" t="str">
        <f>VLOOKUP($A84,'Medical Examinations'!$A$2:$K$2336,5,FALSE)</f>
        <v>No</v>
      </c>
      <c r="G84" t="str">
        <f>VLOOKUP($A84,'Medical Examinations'!$A$2:$K$2336,6,FALSE)</f>
        <v>No</v>
      </c>
      <c r="H84">
        <f>VLOOKUP($A84,'Medical Examinations'!$A$2:$K$2336,7,FALSE)</f>
        <v>1</v>
      </c>
      <c r="I84" t="str">
        <f>VLOOKUP($A84,'Medical Examinations'!$A$2:$K$2336,8,FALSE)</f>
        <v>yes</v>
      </c>
      <c r="J84" t="str">
        <f>VLOOKUP($A84,'Medical Examinations'!$A$2:$K$2336,10,FALSE)</f>
        <v>obesity</v>
      </c>
      <c r="K84" t="str">
        <f>VLOOKUP($A84,'Medical Examinations'!$A$2:$K$2336,11,FALSE)</f>
        <v>Normal</v>
      </c>
      <c r="L84" t="str">
        <f>VLOOKUP($A84,'Hospitalisation Details'!$A$2:$O$2344,15,FALSE)</f>
        <v>6 Jun 1964</v>
      </c>
      <c r="M84">
        <f>VLOOKUP($A84,'Hospitalisation Details'!$A$2:$I$2344,6,FALSE)</f>
        <v>41250.39</v>
      </c>
      <c r="N84" t="str">
        <f>VLOOKUP($A84,'Hospitalisation Details'!$A$2:$I$2344,7,FALSE)</f>
        <v>tier - 1</v>
      </c>
      <c r="O84" t="str">
        <f>VLOOKUP($A84,'Hospitalisation Details'!$A$2:$I$2344,8,FALSE)</f>
        <v>tier - 3</v>
      </c>
      <c r="P84" t="str">
        <f>VLOOKUP($A84,'Hospitalisation Details'!$A$2:$I$2344,9,FALSE)</f>
        <v>R1011</v>
      </c>
      <c r="Q84">
        <f>VLOOKUP($A84,'Hospitalisation Details'!$A$2:$P$2344,16,FALSE)</f>
        <v>59</v>
      </c>
    </row>
    <row r="85" spans="1:17" ht="15.6" x14ac:dyDescent="0.3">
      <c r="A85" s="1" t="s">
        <v>2288</v>
      </c>
      <c r="B85" t="str">
        <f>VLOOKUP('Healthcare '!A:A,Table2[],3,FALSE)</f>
        <v>Thoma</v>
      </c>
      <c r="C85">
        <f>VLOOKUP(A85,'Medical Examinations'!A85:K2419,2,FALSE)</f>
        <v>49.41</v>
      </c>
      <c r="D85">
        <f>VLOOKUP($A85,'Medical Examinations'!$A$2:$K$2336,3,FALSE)</f>
        <v>4.2300000000000004</v>
      </c>
      <c r="E85" t="str">
        <f>VLOOKUP($A85,'Medical Examinations'!$A$2:$K$2336,4,FALSE)</f>
        <v>yes</v>
      </c>
      <c r="F85" t="str">
        <f>VLOOKUP($A85,'Medical Examinations'!$A$2:$K$2336,5,FALSE)</f>
        <v>No</v>
      </c>
      <c r="G85" t="str">
        <f>VLOOKUP($A85,'Medical Examinations'!$A$2:$K$2336,6,FALSE)</f>
        <v>Yes</v>
      </c>
      <c r="H85">
        <f>VLOOKUP($A85,'Medical Examinations'!$A$2:$K$2336,7,FALSE)</f>
        <v>1</v>
      </c>
      <c r="I85" t="str">
        <f>VLOOKUP($A85,'Medical Examinations'!$A$2:$K$2336,8,FALSE)</f>
        <v>yes</v>
      </c>
      <c r="J85" t="str">
        <f>VLOOKUP($A85,'Medical Examinations'!$A$2:$K$2336,10,FALSE)</f>
        <v>obesity</v>
      </c>
      <c r="K85" t="str">
        <f>VLOOKUP($A85,'Medical Examinations'!$A$2:$K$2336,11,FALSE)</f>
        <v>Normal</v>
      </c>
      <c r="L85" t="str">
        <f>VLOOKUP($A85,'Hospitalisation Details'!$A$2:$O$2344,15,FALSE)</f>
        <v>8 Aug 1969</v>
      </c>
      <c r="M85">
        <f>VLOOKUP($A85,'Hospitalisation Details'!$A$2:$I$2344,6,FALSE)</f>
        <v>41191.57</v>
      </c>
      <c r="N85" t="str">
        <f>VLOOKUP($A85,'Hospitalisation Details'!$A$2:$I$2344,7,FALSE)</f>
        <v>tier - 1</v>
      </c>
      <c r="O85" t="str">
        <f>VLOOKUP($A85,'Hospitalisation Details'!$A$2:$I$2344,8,FALSE)</f>
        <v>tier - 2</v>
      </c>
      <c r="P85" t="str">
        <f>VLOOKUP($A85,'Hospitalisation Details'!$A$2:$I$2344,9,FALSE)</f>
        <v>R1011</v>
      </c>
      <c r="Q85">
        <f>VLOOKUP($A85,'Hospitalisation Details'!$A$2:$P$2344,16,FALSE)</f>
        <v>53</v>
      </c>
    </row>
    <row r="86" spans="1:17" ht="15.6" x14ac:dyDescent="0.3">
      <c r="A86" s="1" t="s">
        <v>2287</v>
      </c>
      <c r="B86" t="str">
        <f>VLOOKUP('Healthcare '!A:A,Table2[],3,FALSE)</f>
        <v>Heagy</v>
      </c>
      <c r="C86">
        <f>VLOOKUP(A86,'Medical Examinations'!A86:K2420,2,FALSE)</f>
        <v>31.824999999999999</v>
      </c>
      <c r="D86">
        <f>VLOOKUP($A86,'Medical Examinations'!$A$2:$K$2336,3,FALSE)</f>
        <v>4.0599999999999996</v>
      </c>
      <c r="E86" t="str">
        <f>VLOOKUP($A86,'Medical Examinations'!$A$2:$K$2336,4,FALSE)</f>
        <v>No</v>
      </c>
      <c r="F86" t="str">
        <f>VLOOKUP($A86,'Medical Examinations'!$A$2:$K$2336,5,FALSE)</f>
        <v>No</v>
      </c>
      <c r="G86" t="str">
        <f>VLOOKUP($A86,'Medical Examinations'!$A$2:$K$2336,6,FALSE)</f>
        <v>No</v>
      </c>
      <c r="H86">
        <f>VLOOKUP($A86,'Medical Examinations'!$A$2:$K$2336,7,FALSE)</f>
        <v>2</v>
      </c>
      <c r="I86" t="str">
        <f>VLOOKUP($A86,'Medical Examinations'!$A$2:$K$2336,8,FALSE)</f>
        <v>yes</v>
      </c>
      <c r="J86" t="str">
        <f>VLOOKUP($A86,'Medical Examinations'!$A$2:$K$2336,10,FALSE)</f>
        <v>obesity</v>
      </c>
      <c r="K86" t="str">
        <f>VLOOKUP($A86,'Medical Examinations'!$A$2:$K$2336,11,FALSE)</f>
        <v>Normal</v>
      </c>
      <c r="L86" t="str">
        <f>VLOOKUP($A86,'Hospitalisation Details'!$A$2:$O$2344,15,FALSE)</f>
        <v>6 Sep 1972</v>
      </c>
      <c r="M86">
        <f>VLOOKUP($A86,'Hospitalisation Details'!$A$2:$I$2344,6,FALSE)</f>
        <v>41097.160000000003</v>
      </c>
      <c r="N86" t="str">
        <f>VLOOKUP($A86,'Hospitalisation Details'!$A$2:$I$2344,7,FALSE)</f>
        <v>tier - 1</v>
      </c>
      <c r="O86" t="str">
        <f>VLOOKUP($A86,'Hospitalisation Details'!$A$2:$I$2344,8,FALSE)</f>
        <v>tier - 3</v>
      </c>
      <c r="P86" t="str">
        <f>VLOOKUP($A86,'Hospitalisation Details'!$A$2:$I$2344,9,FALSE)</f>
        <v>R1016</v>
      </c>
      <c r="Q86">
        <f>VLOOKUP($A86,'Hospitalisation Details'!$A$2:$P$2344,16,FALSE)</f>
        <v>50</v>
      </c>
    </row>
    <row r="87" spans="1:17" ht="15.6" x14ac:dyDescent="0.3">
      <c r="A87" s="1" t="s">
        <v>2286</v>
      </c>
      <c r="B87" t="str">
        <f>VLOOKUP('Healthcare '!A:A,Table2[],3,FALSE)</f>
        <v>Regnier</v>
      </c>
      <c r="C87">
        <f>VLOOKUP(A87,'Medical Examinations'!A87:K2421,2,FALSE)</f>
        <v>51.28</v>
      </c>
      <c r="D87">
        <f>VLOOKUP($A87,'Medical Examinations'!$A$2:$K$2336,3,FALSE)</f>
        <v>4.68</v>
      </c>
      <c r="E87" t="str">
        <f>VLOOKUP($A87,'Medical Examinations'!$A$2:$K$2336,4,FALSE)</f>
        <v>No</v>
      </c>
      <c r="F87" t="str">
        <f>VLOOKUP($A87,'Medical Examinations'!$A$2:$K$2336,5,FALSE)</f>
        <v>No</v>
      </c>
      <c r="G87" t="str">
        <f>VLOOKUP($A87,'Medical Examinations'!$A$2:$K$2336,6,FALSE)</f>
        <v>No</v>
      </c>
      <c r="H87">
        <f>VLOOKUP($A87,'Medical Examinations'!$A$2:$K$2336,7,FALSE)</f>
        <v>2</v>
      </c>
      <c r="I87" t="str">
        <f>VLOOKUP($A87,'Medical Examinations'!$A$2:$K$2336,8,FALSE)</f>
        <v>yes</v>
      </c>
      <c r="J87" t="str">
        <f>VLOOKUP($A87,'Medical Examinations'!$A$2:$K$2336,10,FALSE)</f>
        <v>obesity</v>
      </c>
      <c r="K87" t="str">
        <f>VLOOKUP($A87,'Medical Examinations'!$A$2:$K$2336,11,FALSE)</f>
        <v>Normal</v>
      </c>
      <c r="L87" t="str">
        <f>VLOOKUP($A87,'Hospitalisation Details'!$A$2:$O$2344,15,FALSE)</f>
        <v>12 Aug 1972</v>
      </c>
      <c r="M87">
        <f>VLOOKUP($A87,'Hospitalisation Details'!$A$2:$I$2344,6,FALSE)</f>
        <v>41055.29</v>
      </c>
      <c r="N87" t="str">
        <f>VLOOKUP($A87,'Hospitalisation Details'!$A$2:$I$2344,7,FALSE)</f>
        <v>tier - 1</v>
      </c>
      <c r="O87" t="str">
        <f>VLOOKUP($A87,'Hospitalisation Details'!$A$2:$I$2344,8,FALSE)</f>
        <v>tier - 2</v>
      </c>
      <c r="P87" t="str">
        <f>VLOOKUP($A87,'Hospitalisation Details'!$A$2:$I$2344,9,FALSE)</f>
        <v>R1011</v>
      </c>
      <c r="Q87">
        <f>VLOOKUP($A87,'Hospitalisation Details'!$A$2:$P$2344,16,FALSE)</f>
        <v>50</v>
      </c>
    </row>
    <row r="88" spans="1:17" ht="15.6" x14ac:dyDescent="0.3">
      <c r="A88" s="1" t="s">
        <v>2285</v>
      </c>
      <c r="B88" t="str">
        <f>VLOOKUP('Healthcare '!A:A,Table2[],3,FALSE)</f>
        <v>Parendo</v>
      </c>
      <c r="C88">
        <f>VLOOKUP(A88,'Medical Examinations'!A88:K2422,2,FALSE)</f>
        <v>34.96</v>
      </c>
      <c r="D88">
        <f>VLOOKUP($A88,'Medical Examinations'!$A$2:$K$2336,3,FALSE)</f>
        <v>4.34</v>
      </c>
      <c r="E88" t="str">
        <f>VLOOKUP($A88,'Medical Examinations'!$A$2:$K$2336,4,FALSE)</f>
        <v>No</v>
      </c>
      <c r="F88" t="str">
        <f>VLOOKUP($A88,'Medical Examinations'!$A$2:$K$2336,5,FALSE)</f>
        <v>No</v>
      </c>
      <c r="G88" t="str">
        <f>VLOOKUP($A88,'Medical Examinations'!$A$2:$K$2336,6,FALSE)</f>
        <v>Yes</v>
      </c>
      <c r="H88">
        <f>VLOOKUP($A88,'Medical Examinations'!$A$2:$K$2336,7,FALSE)</f>
        <v>1</v>
      </c>
      <c r="I88" t="str">
        <f>VLOOKUP($A88,'Medical Examinations'!$A$2:$K$2336,8,FALSE)</f>
        <v>yes</v>
      </c>
      <c r="J88" t="str">
        <f>VLOOKUP($A88,'Medical Examinations'!$A$2:$K$2336,10,FALSE)</f>
        <v>obesity</v>
      </c>
      <c r="K88" t="str">
        <f>VLOOKUP($A88,'Medical Examinations'!$A$2:$K$2336,11,FALSE)</f>
        <v>Normal</v>
      </c>
      <c r="L88" t="str">
        <f>VLOOKUP($A88,'Hospitalisation Details'!$A$2:$O$2344,15,FALSE)</f>
        <v>11 Oct 1979</v>
      </c>
      <c r="M88">
        <f>VLOOKUP($A88,'Hospitalisation Details'!$A$2:$I$2344,6,FALSE)</f>
        <v>41034.22</v>
      </c>
      <c r="N88" t="str">
        <f>VLOOKUP($A88,'Hospitalisation Details'!$A$2:$I$2344,7,FALSE)</f>
        <v>tier - 1</v>
      </c>
      <c r="O88" t="str">
        <f>VLOOKUP($A88,'Hospitalisation Details'!$A$2:$I$2344,8,FALSE)</f>
        <v>tier - 3</v>
      </c>
      <c r="P88" t="str">
        <f>VLOOKUP($A88,'Hospitalisation Details'!$A$2:$I$2344,9,FALSE)</f>
        <v>R1017</v>
      </c>
      <c r="Q88">
        <f>VLOOKUP($A88,'Hospitalisation Details'!$A$2:$P$2344,16,FALSE)</f>
        <v>43</v>
      </c>
    </row>
    <row r="89" spans="1:17" ht="15.6" x14ac:dyDescent="0.3">
      <c r="A89" s="1" t="s">
        <v>2284</v>
      </c>
      <c r="B89" t="str">
        <f>VLOOKUP('Healthcare '!A:A,Table2[],3,FALSE)</f>
        <v>Schell</v>
      </c>
      <c r="C89">
        <f>VLOOKUP(A89,'Medical Examinations'!A89:K2423,2,FALSE)</f>
        <v>33.11</v>
      </c>
      <c r="D89">
        <f>VLOOKUP($A89,'Medical Examinations'!$A$2:$K$2336,3,FALSE)</f>
        <v>10.51</v>
      </c>
      <c r="E89" t="str">
        <f>VLOOKUP($A89,'Medical Examinations'!$A$2:$K$2336,4,FALSE)</f>
        <v>No</v>
      </c>
      <c r="F89" t="str">
        <f>VLOOKUP($A89,'Medical Examinations'!$A$2:$K$2336,5,FALSE)</f>
        <v>No</v>
      </c>
      <c r="G89" t="str">
        <f>VLOOKUP($A89,'Medical Examinations'!$A$2:$K$2336,6,FALSE)</f>
        <v>No</v>
      </c>
      <c r="H89">
        <f>VLOOKUP($A89,'Medical Examinations'!$A$2:$K$2336,7,FALSE)</f>
        <v>0</v>
      </c>
      <c r="I89" t="str">
        <f>VLOOKUP($A89,'Medical Examinations'!$A$2:$K$2336,8,FALSE)</f>
        <v>yes</v>
      </c>
      <c r="J89" t="str">
        <f>VLOOKUP($A89,'Medical Examinations'!$A$2:$K$2336,10,FALSE)</f>
        <v>obesity</v>
      </c>
      <c r="K89" t="str">
        <f>VLOOKUP($A89,'Medical Examinations'!$A$2:$K$2336,11,FALSE)</f>
        <v>Diabetes</v>
      </c>
      <c r="L89" t="str">
        <f>VLOOKUP($A89,'Hospitalisation Details'!$A$2:$O$2344,15,FALSE)</f>
        <v>5 Jun 1974</v>
      </c>
      <c r="M89">
        <f>VLOOKUP($A89,'Hospitalisation Details'!$A$2:$I$2344,6,FALSE)</f>
        <v>40974.160000000003</v>
      </c>
      <c r="N89" t="str">
        <f>VLOOKUP($A89,'Hospitalisation Details'!$A$2:$I$2344,7,FALSE)</f>
        <v>tier - 1</v>
      </c>
      <c r="O89" t="str">
        <f>VLOOKUP($A89,'Hospitalisation Details'!$A$2:$I$2344,8,FALSE)</f>
        <v>tier - 2</v>
      </c>
      <c r="P89" t="str">
        <f>VLOOKUP($A89,'Hospitalisation Details'!$A$2:$I$2344,9,FALSE)</f>
        <v>R1013</v>
      </c>
      <c r="Q89">
        <f>VLOOKUP($A89,'Hospitalisation Details'!$A$2:$P$2344,16,FALSE)</f>
        <v>49</v>
      </c>
    </row>
    <row r="90" spans="1:17" ht="15.6" x14ac:dyDescent="0.3">
      <c r="A90" s="1" t="s">
        <v>2283</v>
      </c>
      <c r="B90" t="str">
        <f>VLOOKUP('Healthcare '!A:A,Table2[],3,FALSE)</f>
        <v>Driscoll</v>
      </c>
      <c r="C90">
        <f>VLOOKUP(A90,'Medical Examinations'!A90:K2424,2,FALSE)</f>
        <v>54.74</v>
      </c>
      <c r="D90">
        <f>VLOOKUP($A90,'Medical Examinations'!$A$2:$K$2336,3,FALSE)</f>
        <v>5.84</v>
      </c>
      <c r="E90" t="str">
        <f>VLOOKUP($A90,'Medical Examinations'!$A$2:$K$2336,4,FALSE)</f>
        <v>yes</v>
      </c>
      <c r="F90" t="str">
        <f>VLOOKUP($A90,'Medical Examinations'!$A$2:$K$2336,5,FALSE)</f>
        <v>No</v>
      </c>
      <c r="G90" t="str">
        <f>VLOOKUP($A90,'Medical Examinations'!$A$2:$K$2336,6,FALSE)</f>
        <v>Yes</v>
      </c>
      <c r="H90">
        <f>VLOOKUP($A90,'Medical Examinations'!$A$2:$K$2336,7,FALSE)</f>
        <v>1</v>
      </c>
      <c r="I90" t="str">
        <f>VLOOKUP($A90,'Medical Examinations'!$A$2:$K$2336,8,FALSE)</f>
        <v>yes</v>
      </c>
      <c r="J90" t="str">
        <f>VLOOKUP($A90,'Medical Examinations'!$A$2:$K$2336,10,FALSE)</f>
        <v>obesity</v>
      </c>
      <c r="K90" t="str">
        <f>VLOOKUP($A90,'Medical Examinations'!$A$2:$K$2336,11,FALSE)</f>
        <v>Predibetics</v>
      </c>
      <c r="L90" t="str">
        <f>VLOOKUP($A90,'Hospitalisation Details'!$A$2:$O$2344,15,FALSE)</f>
        <v>8 Sep 1983</v>
      </c>
      <c r="M90">
        <f>VLOOKUP($A90,'Hospitalisation Details'!$A$2:$I$2344,6,FALSE)</f>
        <v>40961.29</v>
      </c>
      <c r="N90" t="str">
        <f>VLOOKUP($A90,'Hospitalisation Details'!$A$2:$I$2344,7,FALSE)</f>
        <v>tier - 1</v>
      </c>
      <c r="O90" t="str">
        <f>VLOOKUP($A90,'Hospitalisation Details'!$A$2:$I$2344,8,FALSE)</f>
        <v>tier - 2</v>
      </c>
      <c r="P90" t="str">
        <f>VLOOKUP($A90,'Hospitalisation Details'!$A$2:$I$2344,9,FALSE)</f>
        <v>R1011</v>
      </c>
      <c r="Q90">
        <f>VLOOKUP($A90,'Hospitalisation Details'!$A$2:$P$2344,16,FALSE)</f>
        <v>39</v>
      </c>
    </row>
    <row r="91" spans="1:17" ht="15.6" x14ac:dyDescent="0.3">
      <c r="A91" s="1" t="s">
        <v>2282</v>
      </c>
      <c r="B91" t="str">
        <f>VLOOKUP('Healthcare '!A:A,Table2[],3,FALSE)</f>
        <v>Mitchell</v>
      </c>
      <c r="C91">
        <f>VLOOKUP(A91,'Medical Examinations'!A91:K2425,2,FALSE)</f>
        <v>32.56</v>
      </c>
      <c r="D91">
        <f>VLOOKUP($A91,'Medical Examinations'!$A$2:$K$2336,3,FALSE)</f>
        <v>5.41</v>
      </c>
      <c r="E91" t="str">
        <f>VLOOKUP($A91,'Medical Examinations'!$A$2:$K$2336,4,FALSE)</f>
        <v>No</v>
      </c>
      <c r="F91" t="str">
        <f>VLOOKUP($A91,'Medical Examinations'!$A$2:$K$2336,5,FALSE)</f>
        <v>No</v>
      </c>
      <c r="G91" t="str">
        <f>VLOOKUP($A91,'Medical Examinations'!$A$2:$K$2336,6,FALSE)</f>
        <v>Yes</v>
      </c>
      <c r="H91">
        <f>VLOOKUP($A91,'Medical Examinations'!$A$2:$K$2336,7,FALSE)</f>
        <v>1</v>
      </c>
      <c r="I91" t="str">
        <f>VLOOKUP($A91,'Medical Examinations'!$A$2:$K$2336,8,FALSE)</f>
        <v>yes</v>
      </c>
      <c r="J91" t="str">
        <f>VLOOKUP($A91,'Medical Examinations'!$A$2:$K$2336,10,FALSE)</f>
        <v>obesity</v>
      </c>
      <c r="K91" t="str">
        <f>VLOOKUP($A91,'Medical Examinations'!$A$2:$K$2336,11,FALSE)</f>
        <v>Normal</v>
      </c>
      <c r="L91" t="str">
        <f>VLOOKUP($A91,'Hospitalisation Details'!$A$2:$O$2344,15,FALSE)</f>
        <v>16 Sep 1979</v>
      </c>
      <c r="M91">
        <f>VLOOKUP($A91,'Hospitalisation Details'!$A$2:$I$2344,6,FALSE)</f>
        <v>40941.29</v>
      </c>
      <c r="N91" t="str">
        <f>VLOOKUP($A91,'Hospitalisation Details'!$A$2:$I$2344,7,FALSE)</f>
        <v>tier - 1</v>
      </c>
      <c r="O91" t="str">
        <f>VLOOKUP($A91,'Hospitalisation Details'!$A$2:$I$2344,8,FALSE)</f>
        <v>tier - 2</v>
      </c>
      <c r="P91" t="str">
        <f>VLOOKUP($A91,'Hospitalisation Details'!$A$2:$I$2344,9,FALSE)</f>
        <v>R1013</v>
      </c>
      <c r="Q91">
        <f>VLOOKUP($A91,'Hospitalisation Details'!$A$2:$P$2344,16,FALSE)</f>
        <v>43</v>
      </c>
    </row>
    <row r="92" spans="1:17" ht="15.6" x14ac:dyDescent="0.3">
      <c r="A92" s="1" t="s">
        <v>2281</v>
      </c>
      <c r="B92" t="str">
        <f>VLOOKUP('Healthcare '!A:A,Table2[],3,FALSE)</f>
        <v>Cutler</v>
      </c>
      <c r="C92">
        <f>VLOOKUP(A92,'Medical Examinations'!A92:K2426,2,FALSE)</f>
        <v>39.049999999999997</v>
      </c>
      <c r="D92">
        <f>VLOOKUP($A92,'Medical Examinations'!$A$2:$K$2336,3,FALSE)</f>
        <v>6.06</v>
      </c>
      <c r="E92" t="str">
        <f>VLOOKUP($A92,'Medical Examinations'!$A$2:$K$2336,4,FALSE)</f>
        <v>No</v>
      </c>
      <c r="F92" t="str">
        <f>VLOOKUP($A92,'Medical Examinations'!$A$2:$K$2336,5,FALSE)</f>
        <v>No</v>
      </c>
      <c r="G92" t="str">
        <f>VLOOKUP($A92,'Medical Examinations'!$A$2:$K$2336,6,FALSE)</f>
        <v>No</v>
      </c>
      <c r="H92">
        <f>VLOOKUP($A92,'Medical Examinations'!$A$2:$K$2336,7,FALSE)</f>
        <v>1</v>
      </c>
      <c r="I92" t="str">
        <f>VLOOKUP($A92,'Medical Examinations'!$A$2:$K$2336,8,FALSE)</f>
        <v>yes</v>
      </c>
      <c r="J92" t="str">
        <f>VLOOKUP($A92,'Medical Examinations'!$A$2:$K$2336,10,FALSE)</f>
        <v>obesity</v>
      </c>
      <c r="K92" t="str">
        <f>VLOOKUP($A92,'Medical Examinations'!$A$2:$K$2336,11,FALSE)</f>
        <v>Predibetics</v>
      </c>
      <c r="L92" t="str">
        <f>VLOOKUP($A92,'Hospitalisation Details'!$A$2:$O$2344,15,FALSE)</f>
        <v>4 Aug 1992</v>
      </c>
      <c r="M92">
        <f>VLOOKUP($A92,'Hospitalisation Details'!$A$2:$I$2344,6,FALSE)</f>
        <v>40932.43</v>
      </c>
      <c r="N92" t="str">
        <f>VLOOKUP($A92,'Hospitalisation Details'!$A$2:$I$2344,7,FALSE)</f>
        <v>tier - 1</v>
      </c>
      <c r="O92" t="str">
        <f>VLOOKUP($A92,'Hospitalisation Details'!$A$2:$I$2344,8,FALSE)</f>
        <v>tier - 2</v>
      </c>
      <c r="P92" t="str">
        <f>VLOOKUP($A92,'Hospitalisation Details'!$A$2:$I$2344,9,FALSE)</f>
        <v>R1013</v>
      </c>
      <c r="Q92">
        <f>VLOOKUP($A92,'Hospitalisation Details'!$A$2:$P$2344,16,FALSE)</f>
        <v>30</v>
      </c>
    </row>
    <row r="93" spans="1:17" ht="15.6" x14ac:dyDescent="0.3">
      <c r="A93" s="1" t="s">
        <v>2280</v>
      </c>
      <c r="B93" t="str">
        <f>VLOOKUP('Healthcare '!A:A,Table2[],3,FALSE)</f>
        <v>Derian</v>
      </c>
      <c r="C93">
        <f>VLOOKUP(A93,'Medical Examinations'!A93:K2427,2,FALSE)</f>
        <v>42.75</v>
      </c>
      <c r="D93">
        <f>VLOOKUP($A93,'Medical Examinations'!$A$2:$K$2336,3,FALSE)</f>
        <v>4.22</v>
      </c>
      <c r="E93" t="str">
        <f>VLOOKUP($A93,'Medical Examinations'!$A$2:$K$2336,4,FALSE)</f>
        <v>No</v>
      </c>
      <c r="F93" t="str">
        <f>VLOOKUP($A93,'Medical Examinations'!$A$2:$K$2336,5,FALSE)</f>
        <v>No</v>
      </c>
      <c r="G93" t="str">
        <f>VLOOKUP($A93,'Medical Examinations'!$A$2:$K$2336,6,FALSE)</f>
        <v>No</v>
      </c>
      <c r="H93">
        <f>VLOOKUP($A93,'Medical Examinations'!$A$2:$K$2336,7,FALSE)</f>
        <v>0</v>
      </c>
      <c r="I93" t="str">
        <f>VLOOKUP($A93,'Medical Examinations'!$A$2:$K$2336,8,FALSE)</f>
        <v>yes</v>
      </c>
      <c r="J93" t="str">
        <f>VLOOKUP($A93,'Medical Examinations'!$A$2:$K$2336,10,FALSE)</f>
        <v>obesity</v>
      </c>
      <c r="K93" t="str">
        <f>VLOOKUP($A93,'Medical Examinations'!$A$2:$K$2336,11,FALSE)</f>
        <v>Normal</v>
      </c>
      <c r="L93" t="str">
        <f>VLOOKUP($A93,'Hospitalisation Details'!$A$2:$O$2344,15,FALSE)</f>
        <v>2 Jul 1999</v>
      </c>
      <c r="M93">
        <f>VLOOKUP($A93,'Hospitalisation Details'!$A$2:$I$2344,6,FALSE)</f>
        <v>40904.199999999997</v>
      </c>
      <c r="N93" t="str">
        <f>VLOOKUP($A93,'Hospitalisation Details'!$A$2:$I$2344,7,FALSE)</f>
        <v>tier - 1</v>
      </c>
      <c r="O93" t="str">
        <f>VLOOKUP($A93,'Hospitalisation Details'!$A$2:$I$2344,8,FALSE)</f>
        <v>tier - 1</v>
      </c>
      <c r="P93" t="str">
        <f>VLOOKUP($A93,'Hospitalisation Details'!$A$2:$I$2344,9,FALSE)</f>
        <v>R1024</v>
      </c>
      <c r="Q93">
        <f>VLOOKUP($A93,'Hospitalisation Details'!$A$2:$P$2344,16,FALSE)</f>
        <v>23</v>
      </c>
    </row>
    <row r="94" spans="1:17" ht="15.6" x14ac:dyDescent="0.3">
      <c r="A94" s="1" t="s">
        <v>2279</v>
      </c>
      <c r="B94" t="str">
        <f>VLOOKUP('Healthcare '!A:A,Table2[],3,FALSE)</f>
        <v>Farina</v>
      </c>
      <c r="C94">
        <f>VLOOKUP(A94,'Medical Examinations'!A94:K2428,2,FALSE)</f>
        <v>50.58</v>
      </c>
      <c r="D94">
        <f>VLOOKUP($A94,'Medical Examinations'!$A$2:$K$2336,3,FALSE)</f>
        <v>5.12</v>
      </c>
      <c r="E94" t="str">
        <f>VLOOKUP($A94,'Medical Examinations'!$A$2:$K$2336,4,FALSE)</f>
        <v>No</v>
      </c>
      <c r="F94" t="str">
        <f>VLOOKUP($A94,'Medical Examinations'!$A$2:$K$2336,5,FALSE)</f>
        <v>No</v>
      </c>
      <c r="G94" t="str">
        <f>VLOOKUP($A94,'Medical Examinations'!$A$2:$K$2336,6,FALSE)</f>
        <v>No</v>
      </c>
      <c r="H94">
        <f>VLOOKUP($A94,'Medical Examinations'!$A$2:$K$2336,7,FALSE)</f>
        <v>2</v>
      </c>
      <c r="I94" t="str">
        <f>VLOOKUP($A94,'Medical Examinations'!$A$2:$K$2336,8,FALSE)</f>
        <v>yes</v>
      </c>
      <c r="J94" t="str">
        <f>VLOOKUP($A94,'Medical Examinations'!$A$2:$K$2336,10,FALSE)</f>
        <v>obesity</v>
      </c>
      <c r="K94" t="str">
        <f>VLOOKUP($A94,'Medical Examinations'!$A$2:$K$2336,11,FALSE)</f>
        <v>Normal</v>
      </c>
      <c r="L94" t="str">
        <f>VLOOKUP($A94,'Hospitalisation Details'!$A$2:$O$2344,15,FALSE)</f>
        <v>10 Jun 1972</v>
      </c>
      <c r="M94">
        <f>VLOOKUP($A94,'Hospitalisation Details'!$A$2:$I$2344,6,FALSE)</f>
        <v>40817.85</v>
      </c>
      <c r="N94" t="str">
        <f>VLOOKUP($A94,'Hospitalisation Details'!$A$2:$I$2344,7,FALSE)</f>
        <v>tier - 1</v>
      </c>
      <c r="O94" t="str">
        <f>VLOOKUP($A94,'Hospitalisation Details'!$A$2:$I$2344,8,FALSE)</f>
        <v>tier - 3</v>
      </c>
      <c r="P94" t="str">
        <f>VLOOKUP($A94,'Hospitalisation Details'!$A$2:$I$2344,9,FALSE)</f>
        <v>R1011</v>
      </c>
      <c r="Q94">
        <f>VLOOKUP($A94,'Hospitalisation Details'!$A$2:$P$2344,16,FALSE)</f>
        <v>50</v>
      </c>
    </row>
    <row r="95" spans="1:17" ht="15.6" x14ac:dyDescent="0.3">
      <c r="A95" s="1" t="s">
        <v>2278</v>
      </c>
      <c r="B95" t="str">
        <f>VLOOKUP('Healthcare '!A:A,Table2[],3,FALSE)</f>
        <v>Saunders</v>
      </c>
      <c r="C95">
        <f>VLOOKUP(A95,'Medical Examinations'!A95:K2429,2,FALSE)</f>
        <v>30.495000000000001</v>
      </c>
      <c r="D95">
        <f>VLOOKUP($A95,'Medical Examinations'!$A$2:$K$2336,3,FALSE)</f>
        <v>4.57</v>
      </c>
      <c r="E95" t="str">
        <f>VLOOKUP($A95,'Medical Examinations'!$A$2:$K$2336,4,FALSE)</f>
        <v>yes</v>
      </c>
      <c r="F95" t="str">
        <f>VLOOKUP($A95,'Medical Examinations'!$A$2:$K$2336,5,FALSE)</f>
        <v>No</v>
      </c>
      <c r="G95" t="str">
        <f>VLOOKUP($A95,'Medical Examinations'!$A$2:$K$2336,6,FALSE)</f>
        <v>No</v>
      </c>
      <c r="H95">
        <f>VLOOKUP($A95,'Medical Examinations'!$A$2:$K$2336,7,FALSE)</f>
        <v>0</v>
      </c>
      <c r="I95" t="str">
        <f>VLOOKUP($A95,'Medical Examinations'!$A$2:$K$2336,8,FALSE)</f>
        <v>yes</v>
      </c>
      <c r="J95" t="str">
        <f>VLOOKUP($A95,'Medical Examinations'!$A$2:$K$2336,10,FALSE)</f>
        <v>obesity</v>
      </c>
      <c r="K95" t="str">
        <f>VLOOKUP($A95,'Medical Examinations'!$A$2:$K$2336,11,FALSE)</f>
        <v>Normal</v>
      </c>
      <c r="L95" t="str">
        <f>VLOOKUP($A95,'Hospitalisation Details'!$A$2:$O$2344,15,FALSE)</f>
        <v>26 Dec 1976</v>
      </c>
      <c r="M95">
        <f>VLOOKUP($A95,'Hospitalisation Details'!$A$2:$I$2344,6,FALSE)</f>
        <v>40720.550000000003</v>
      </c>
      <c r="N95" t="str">
        <f>VLOOKUP($A95,'Hospitalisation Details'!$A$2:$I$2344,7,FALSE)</f>
        <v>tier - 1</v>
      </c>
      <c r="O95" t="str">
        <f>VLOOKUP($A95,'Hospitalisation Details'!$A$2:$I$2344,8,FALSE)</f>
        <v>tier - 3</v>
      </c>
      <c r="P95" t="str">
        <f>VLOOKUP($A95,'Hospitalisation Details'!$A$2:$I$2344,9,FALSE)</f>
        <v>R1012</v>
      </c>
      <c r="Q95">
        <f>VLOOKUP($A95,'Hospitalisation Details'!$A$2:$P$2344,16,FALSE)</f>
        <v>46</v>
      </c>
    </row>
    <row r="96" spans="1:17" ht="15.6" x14ac:dyDescent="0.3">
      <c r="A96" s="1" t="s">
        <v>2277</v>
      </c>
      <c r="B96" t="str">
        <f>VLOOKUP('Healthcare '!A:A,Table2[],3,FALSE)</f>
        <v>Kratz</v>
      </c>
      <c r="C96">
        <f>VLOOKUP(A96,'Medical Examinations'!A96:K2430,2,FALSE)</f>
        <v>48.31</v>
      </c>
      <c r="D96">
        <f>VLOOKUP($A96,'Medical Examinations'!$A$2:$K$2336,3,FALSE)</f>
        <v>9.58</v>
      </c>
      <c r="E96" t="str">
        <f>VLOOKUP($A96,'Medical Examinations'!$A$2:$K$2336,4,FALSE)</f>
        <v>yes</v>
      </c>
      <c r="F96" t="str">
        <f>VLOOKUP($A96,'Medical Examinations'!$A$2:$K$2336,5,FALSE)</f>
        <v>No</v>
      </c>
      <c r="G96" t="str">
        <f>VLOOKUP($A96,'Medical Examinations'!$A$2:$K$2336,6,FALSE)</f>
        <v>No</v>
      </c>
      <c r="H96">
        <f>VLOOKUP($A96,'Medical Examinations'!$A$2:$K$2336,7,FALSE)</f>
        <v>2</v>
      </c>
      <c r="I96" t="str">
        <f>VLOOKUP($A96,'Medical Examinations'!$A$2:$K$2336,8,FALSE)</f>
        <v>yes</v>
      </c>
      <c r="J96" t="str">
        <f>VLOOKUP($A96,'Medical Examinations'!$A$2:$K$2336,10,FALSE)</f>
        <v>obesity</v>
      </c>
      <c r="K96" t="str">
        <f>VLOOKUP($A96,'Medical Examinations'!$A$2:$K$2336,11,FALSE)</f>
        <v>Diabetes</v>
      </c>
      <c r="L96" t="str">
        <f>VLOOKUP($A96,'Hospitalisation Details'!$A$2:$O$2344,15,FALSE)</f>
        <v>25 Sep 1970</v>
      </c>
      <c r="M96">
        <f>VLOOKUP($A96,'Hospitalisation Details'!$A$2:$I$2344,6,FALSE)</f>
        <v>40692.910000000003</v>
      </c>
      <c r="N96" t="str">
        <f>VLOOKUP($A96,'Hospitalisation Details'!$A$2:$I$2344,7,FALSE)</f>
        <v>tier - 1</v>
      </c>
      <c r="O96" t="str">
        <f>VLOOKUP($A96,'Hospitalisation Details'!$A$2:$I$2344,8,FALSE)</f>
        <v>tier - 1</v>
      </c>
      <c r="P96" t="str">
        <f>VLOOKUP($A96,'Hospitalisation Details'!$A$2:$I$2344,9,FALSE)</f>
        <v>R1011</v>
      </c>
      <c r="Q96">
        <f>VLOOKUP($A96,'Hospitalisation Details'!$A$2:$P$2344,16,FALSE)</f>
        <v>52</v>
      </c>
    </row>
    <row r="97" spans="1:17" ht="15.6" x14ac:dyDescent="0.3">
      <c r="A97" s="1" t="s">
        <v>2276</v>
      </c>
      <c r="B97" t="str">
        <f>VLOOKUP('Healthcare '!A:A,Table2[],3,FALSE)</f>
        <v>Boland</v>
      </c>
      <c r="C97">
        <f>VLOOKUP(A97,'Medical Examinations'!A97:K2431,2,FALSE)</f>
        <v>48.99</v>
      </c>
      <c r="D97">
        <f>VLOOKUP($A97,'Medical Examinations'!$A$2:$K$2336,3,FALSE)</f>
        <v>9.7799999999999994</v>
      </c>
      <c r="E97" t="str">
        <f>VLOOKUP($A97,'Medical Examinations'!$A$2:$K$2336,4,FALSE)</f>
        <v>yes</v>
      </c>
      <c r="F97" t="str">
        <f>VLOOKUP($A97,'Medical Examinations'!$A$2:$K$2336,5,FALSE)</f>
        <v>No</v>
      </c>
      <c r="G97" t="str">
        <f>VLOOKUP($A97,'Medical Examinations'!$A$2:$K$2336,6,FALSE)</f>
        <v>No</v>
      </c>
      <c r="H97">
        <f>VLOOKUP($A97,'Medical Examinations'!$A$2:$K$2336,7,FALSE)</f>
        <v>1</v>
      </c>
      <c r="I97" t="str">
        <f>VLOOKUP($A97,'Medical Examinations'!$A$2:$K$2336,8,FALSE)</f>
        <v>yes</v>
      </c>
      <c r="J97" t="str">
        <f>VLOOKUP($A97,'Medical Examinations'!$A$2:$K$2336,10,FALSE)</f>
        <v>obesity</v>
      </c>
      <c r="K97" t="str">
        <f>VLOOKUP($A97,'Medical Examinations'!$A$2:$K$2336,11,FALSE)</f>
        <v>Diabetes</v>
      </c>
      <c r="L97" t="str">
        <f>VLOOKUP($A97,'Hospitalisation Details'!$A$2:$O$2344,15,FALSE)</f>
        <v>10 Jul 1975</v>
      </c>
      <c r="M97">
        <f>VLOOKUP($A97,'Hospitalisation Details'!$A$2:$I$2344,6,FALSE)</f>
        <v>40590.550000000003</v>
      </c>
      <c r="N97" t="str">
        <f>VLOOKUP($A97,'Hospitalisation Details'!$A$2:$I$2344,7,FALSE)</f>
        <v>tier - 1</v>
      </c>
      <c r="O97" t="str">
        <f>VLOOKUP($A97,'Hospitalisation Details'!$A$2:$I$2344,8,FALSE)</f>
        <v>tier - 3</v>
      </c>
      <c r="P97" t="str">
        <f>VLOOKUP($A97,'Hospitalisation Details'!$A$2:$I$2344,9,FALSE)</f>
        <v>R1012</v>
      </c>
      <c r="Q97">
        <f>VLOOKUP($A97,'Hospitalisation Details'!$A$2:$P$2344,16,FALSE)</f>
        <v>47</v>
      </c>
    </row>
    <row r="98" spans="1:17" ht="15.6" x14ac:dyDescent="0.3">
      <c r="A98" s="1" t="s">
        <v>2275</v>
      </c>
      <c r="B98" t="str">
        <f>VLOOKUP('Healthcare '!A:A,Table2[],3,FALSE)</f>
        <v>Van Hout</v>
      </c>
      <c r="C98">
        <f>VLOOKUP(A98,'Medical Examinations'!A98:K2432,2,FALSE)</f>
        <v>38.39</v>
      </c>
      <c r="D98">
        <f>VLOOKUP($A98,'Medical Examinations'!$A$2:$K$2336,3,FALSE)</f>
        <v>4.1100000000000003</v>
      </c>
      <c r="E98" t="str">
        <f>VLOOKUP($A98,'Medical Examinations'!$A$2:$K$2336,4,FALSE)</f>
        <v>yes</v>
      </c>
      <c r="F98" t="str">
        <f>VLOOKUP($A98,'Medical Examinations'!$A$2:$K$2336,5,FALSE)</f>
        <v>No</v>
      </c>
      <c r="G98" t="str">
        <f>VLOOKUP($A98,'Medical Examinations'!$A$2:$K$2336,6,FALSE)</f>
        <v>No</v>
      </c>
      <c r="H98">
        <f>VLOOKUP($A98,'Medical Examinations'!$A$2:$K$2336,7,FALSE)</f>
        <v>0</v>
      </c>
      <c r="I98" t="str">
        <f>VLOOKUP($A98,'Medical Examinations'!$A$2:$K$2336,8,FALSE)</f>
        <v>yes</v>
      </c>
      <c r="J98" t="str">
        <f>VLOOKUP($A98,'Medical Examinations'!$A$2:$K$2336,10,FALSE)</f>
        <v>obesity</v>
      </c>
      <c r="K98" t="str">
        <f>VLOOKUP($A98,'Medical Examinations'!$A$2:$K$2336,11,FALSE)</f>
        <v>Normal</v>
      </c>
      <c r="L98" t="str">
        <f>VLOOKUP($A98,'Hospitalisation Details'!$A$2:$O$2344,15,FALSE)</f>
        <v>3 Nov 1985</v>
      </c>
      <c r="M98">
        <f>VLOOKUP($A98,'Hospitalisation Details'!$A$2:$I$2344,6,FALSE)</f>
        <v>40419.019999999997</v>
      </c>
      <c r="N98" t="str">
        <f>VLOOKUP($A98,'Hospitalisation Details'!$A$2:$I$2344,7,FALSE)</f>
        <v>tier - 1</v>
      </c>
      <c r="O98" t="str">
        <f>VLOOKUP($A98,'Hospitalisation Details'!$A$2:$I$2344,8,FALSE)</f>
        <v>tier - 2</v>
      </c>
      <c r="P98" t="str">
        <f>VLOOKUP($A98,'Hospitalisation Details'!$A$2:$I$2344,9,FALSE)</f>
        <v>R1013</v>
      </c>
      <c r="Q98">
        <f>VLOOKUP($A98,'Hospitalisation Details'!$A$2:$P$2344,16,FALSE)</f>
        <v>37</v>
      </c>
    </row>
    <row r="99" spans="1:17" ht="15.6" x14ac:dyDescent="0.3">
      <c r="A99" s="1" t="s">
        <v>2274</v>
      </c>
      <c r="B99" t="str">
        <f>VLOOKUP('Healthcare '!A:A,Table2[],3,FALSE)</f>
        <v>Ramsey</v>
      </c>
      <c r="C99">
        <f>VLOOKUP(A99,'Medical Examinations'!A99:K2433,2,FALSE)</f>
        <v>44.34</v>
      </c>
      <c r="D99">
        <f>VLOOKUP($A99,'Medical Examinations'!$A$2:$K$2336,3,FALSE)</f>
        <v>4.0199999999999996</v>
      </c>
      <c r="E99" t="str">
        <f>VLOOKUP($A99,'Medical Examinations'!$A$2:$K$2336,4,FALSE)</f>
        <v>yes</v>
      </c>
      <c r="F99" t="str">
        <f>VLOOKUP($A99,'Medical Examinations'!$A$2:$K$2336,5,FALSE)</f>
        <v>No</v>
      </c>
      <c r="G99" t="str">
        <f>VLOOKUP($A99,'Medical Examinations'!$A$2:$K$2336,6,FALSE)</f>
        <v>No</v>
      </c>
      <c r="H99">
        <f>VLOOKUP($A99,'Medical Examinations'!$A$2:$K$2336,7,FALSE)</f>
        <v>2</v>
      </c>
      <c r="I99" t="str">
        <f>VLOOKUP($A99,'Medical Examinations'!$A$2:$K$2336,8,FALSE)</f>
        <v>yes</v>
      </c>
      <c r="J99" t="str">
        <f>VLOOKUP($A99,'Medical Examinations'!$A$2:$K$2336,10,FALSE)</f>
        <v>obesity</v>
      </c>
      <c r="K99" t="str">
        <f>VLOOKUP($A99,'Medical Examinations'!$A$2:$K$2336,11,FALSE)</f>
        <v>Normal</v>
      </c>
      <c r="L99" t="str">
        <f>VLOOKUP($A99,'Hospitalisation Details'!$A$2:$O$2344,15,FALSE)</f>
        <v>12 Aug 1966</v>
      </c>
      <c r="M99">
        <f>VLOOKUP($A99,'Hospitalisation Details'!$A$2:$I$2344,6,FALSE)</f>
        <v>40373.74</v>
      </c>
      <c r="N99" t="str">
        <f>VLOOKUP($A99,'Hospitalisation Details'!$A$2:$I$2344,7,FALSE)</f>
        <v>tier - 1</v>
      </c>
      <c r="O99" t="str">
        <f>VLOOKUP($A99,'Hospitalisation Details'!$A$2:$I$2344,8,FALSE)</f>
        <v>tier - 3</v>
      </c>
      <c r="P99" t="str">
        <f>VLOOKUP($A99,'Hospitalisation Details'!$A$2:$I$2344,9,FALSE)</f>
        <v>R1011</v>
      </c>
      <c r="Q99">
        <f>VLOOKUP($A99,'Hospitalisation Details'!$A$2:$P$2344,16,FALSE)</f>
        <v>56</v>
      </c>
    </row>
    <row r="100" spans="1:17" ht="15.6" x14ac:dyDescent="0.3">
      <c r="A100" s="1" t="s">
        <v>2273</v>
      </c>
      <c r="B100" t="str">
        <f>VLOOKUP('Healthcare '!A:A,Table2[],3,FALSE)</f>
        <v>Gage</v>
      </c>
      <c r="C100">
        <f>VLOOKUP(A100,'Medical Examinations'!A100:K2434,2,FALSE)</f>
        <v>41.51</v>
      </c>
      <c r="D100">
        <f>VLOOKUP($A100,'Medical Examinations'!$A$2:$K$2336,3,FALSE)</f>
        <v>6.92</v>
      </c>
      <c r="E100" t="str">
        <f>VLOOKUP($A100,'Medical Examinations'!$A$2:$K$2336,4,FALSE)</f>
        <v>No</v>
      </c>
      <c r="F100" t="str">
        <f>VLOOKUP($A100,'Medical Examinations'!$A$2:$K$2336,5,FALSE)</f>
        <v>No</v>
      </c>
      <c r="G100" t="str">
        <f>VLOOKUP($A100,'Medical Examinations'!$A$2:$K$2336,6,FALSE)</f>
        <v>No</v>
      </c>
      <c r="H100">
        <f>VLOOKUP($A100,'Medical Examinations'!$A$2:$K$2336,7,FALSE)</f>
        <v>0</v>
      </c>
      <c r="I100" t="str">
        <f>VLOOKUP($A100,'Medical Examinations'!$A$2:$K$2336,8,FALSE)</f>
        <v>yes</v>
      </c>
      <c r="J100" t="str">
        <f>VLOOKUP($A100,'Medical Examinations'!$A$2:$K$2336,10,FALSE)</f>
        <v>obesity</v>
      </c>
      <c r="K100" t="str">
        <f>VLOOKUP($A100,'Medical Examinations'!$A$2:$K$2336,11,FALSE)</f>
        <v>Diabetes</v>
      </c>
      <c r="L100" t="str">
        <f>VLOOKUP($A100,'Hospitalisation Details'!$A$2:$O$2344,15,FALSE)</f>
        <v>4 Sep 1962</v>
      </c>
      <c r="M100">
        <f>VLOOKUP($A100,'Hospitalisation Details'!$A$2:$I$2344,6,FALSE)</f>
        <v>40309.93</v>
      </c>
      <c r="N100" t="str">
        <f>VLOOKUP($A100,'Hospitalisation Details'!$A$2:$I$2344,7,FALSE)</f>
        <v>tier - 1</v>
      </c>
      <c r="O100" t="str">
        <f>VLOOKUP($A100,'Hospitalisation Details'!$A$2:$I$2344,8,FALSE)</f>
        <v>tier - 3</v>
      </c>
      <c r="P100" t="str">
        <f>VLOOKUP($A100,'Hospitalisation Details'!$A$2:$I$2344,9,FALSE)</f>
        <v>R1011</v>
      </c>
      <c r="Q100">
        <f>VLOOKUP($A100,'Hospitalisation Details'!$A$2:$P$2344,16,FALSE)</f>
        <v>60</v>
      </c>
    </row>
    <row r="101" spans="1:17" ht="15.6" x14ac:dyDescent="0.3">
      <c r="A101" s="1" t="s">
        <v>2272</v>
      </c>
      <c r="B101" t="str">
        <f>VLOOKUP('Healthcare '!A:A,Table2[],3,FALSE)</f>
        <v>Gollins</v>
      </c>
      <c r="C101">
        <f>VLOOKUP(A101,'Medical Examinations'!A101:K2435,2,FALSE)</f>
        <v>48.2</v>
      </c>
      <c r="D101">
        <f>VLOOKUP($A101,'Medical Examinations'!$A$2:$K$2336,3,FALSE)</f>
        <v>4.84</v>
      </c>
      <c r="E101" t="str">
        <f>VLOOKUP($A101,'Medical Examinations'!$A$2:$K$2336,4,FALSE)</f>
        <v>No</v>
      </c>
      <c r="F101" t="str">
        <f>VLOOKUP($A101,'Medical Examinations'!$A$2:$K$2336,5,FALSE)</f>
        <v>No</v>
      </c>
      <c r="G101" t="str">
        <f>VLOOKUP($A101,'Medical Examinations'!$A$2:$K$2336,6,FALSE)</f>
        <v>No</v>
      </c>
      <c r="H101">
        <f>VLOOKUP($A101,'Medical Examinations'!$A$2:$K$2336,7,FALSE)</f>
        <v>0</v>
      </c>
      <c r="I101" t="str">
        <f>VLOOKUP($A101,'Medical Examinations'!$A$2:$K$2336,8,FALSE)</f>
        <v>yes</v>
      </c>
      <c r="J101" t="str">
        <f>VLOOKUP($A101,'Medical Examinations'!$A$2:$K$2336,10,FALSE)</f>
        <v>obesity</v>
      </c>
      <c r="K101" t="str">
        <f>VLOOKUP($A101,'Medical Examinations'!$A$2:$K$2336,11,FALSE)</f>
        <v>Normal</v>
      </c>
      <c r="L101" t="str">
        <f>VLOOKUP($A101,'Hospitalisation Details'!$A$2:$O$2344,15,FALSE)</f>
        <v>27 Jun 1977</v>
      </c>
      <c r="M101">
        <f>VLOOKUP($A101,'Hospitalisation Details'!$A$2:$I$2344,6,FALSE)</f>
        <v>40284.379999999997</v>
      </c>
      <c r="N101" t="str">
        <f>VLOOKUP($A101,'Hospitalisation Details'!$A$2:$I$2344,7,FALSE)</f>
        <v>tier - 1</v>
      </c>
      <c r="O101" t="str">
        <f>VLOOKUP($A101,'Hospitalisation Details'!$A$2:$I$2344,8,FALSE)</f>
        <v>tier - 3</v>
      </c>
      <c r="P101" t="str">
        <f>VLOOKUP($A101,'Hospitalisation Details'!$A$2:$I$2344,9,FALSE)</f>
        <v>R1012</v>
      </c>
      <c r="Q101">
        <f>VLOOKUP($A101,'Hospitalisation Details'!$A$2:$P$2344,16,FALSE)</f>
        <v>45</v>
      </c>
    </row>
    <row r="102" spans="1:17" ht="15.6" x14ac:dyDescent="0.3">
      <c r="A102" s="1" t="s">
        <v>2271</v>
      </c>
      <c r="B102" t="str">
        <f>VLOOKUP('Healthcare '!A:A,Table2[],3,FALSE)</f>
        <v>Benestad</v>
      </c>
      <c r="C102">
        <f>VLOOKUP(A102,'Medical Examinations'!A102:K2436,2,FALSE)</f>
        <v>35.75</v>
      </c>
      <c r="D102">
        <f>VLOOKUP($A102,'Medical Examinations'!$A$2:$K$2336,3,FALSE)</f>
        <v>8</v>
      </c>
      <c r="E102" t="str">
        <f>VLOOKUP($A102,'Medical Examinations'!$A$2:$K$2336,4,FALSE)</f>
        <v>yes</v>
      </c>
      <c r="F102" t="str">
        <f>VLOOKUP($A102,'Medical Examinations'!$A$2:$K$2336,5,FALSE)</f>
        <v>No</v>
      </c>
      <c r="G102" t="str">
        <f>VLOOKUP($A102,'Medical Examinations'!$A$2:$K$2336,6,FALSE)</f>
        <v>No</v>
      </c>
      <c r="H102">
        <f>VLOOKUP($A102,'Medical Examinations'!$A$2:$K$2336,7,FALSE)</f>
        <v>0</v>
      </c>
      <c r="I102" t="str">
        <f>VLOOKUP($A102,'Medical Examinations'!$A$2:$K$2336,8,FALSE)</f>
        <v>yes</v>
      </c>
      <c r="J102" t="str">
        <f>VLOOKUP($A102,'Medical Examinations'!$A$2:$K$2336,10,FALSE)</f>
        <v>obesity</v>
      </c>
      <c r="K102" t="str">
        <f>VLOOKUP($A102,'Medical Examinations'!$A$2:$K$2336,11,FALSE)</f>
        <v>Diabetes</v>
      </c>
      <c r="L102" t="str">
        <f>VLOOKUP($A102,'Hospitalisation Details'!$A$2:$O$2344,15,FALSE)</f>
        <v>4 Oct 1981</v>
      </c>
      <c r="M102">
        <f>VLOOKUP($A102,'Hospitalisation Details'!$A$2:$I$2344,6,FALSE)</f>
        <v>40273.65</v>
      </c>
      <c r="N102" t="str">
        <f>VLOOKUP($A102,'Hospitalisation Details'!$A$2:$I$2344,7,FALSE)</f>
        <v>tier - 1</v>
      </c>
      <c r="O102" t="str">
        <f>VLOOKUP($A102,'Hospitalisation Details'!$A$2:$I$2344,8,FALSE)</f>
        <v>tier - 3</v>
      </c>
      <c r="P102" t="str">
        <f>VLOOKUP($A102,'Hospitalisation Details'!$A$2:$I$2344,9,FALSE)</f>
        <v>R1013</v>
      </c>
      <c r="Q102">
        <f>VLOOKUP($A102,'Hospitalisation Details'!$A$2:$P$2344,16,FALSE)</f>
        <v>41</v>
      </c>
    </row>
    <row r="103" spans="1:17" ht="15.6" x14ac:dyDescent="0.3">
      <c r="A103" s="1" t="s">
        <v>2270</v>
      </c>
      <c r="B103" t="str">
        <f>VLOOKUP('Healthcare '!A:A,Table2[],3,FALSE)</f>
        <v>Aviv</v>
      </c>
      <c r="C103">
        <f>VLOOKUP(A103,'Medical Examinations'!A103:K2437,2,FALSE)</f>
        <v>53.81</v>
      </c>
      <c r="D103">
        <f>VLOOKUP($A103,'Medical Examinations'!$A$2:$K$2336,3,FALSE)</f>
        <v>8.77</v>
      </c>
      <c r="E103" t="str">
        <f>VLOOKUP($A103,'Medical Examinations'!$A$2:$K$2336,4,FALSE)</f>
        <v>yes</v>
      </c>
      <c r="F103" t="str">
        <f>VLOOKUP($A103,'Medical Examinations'!$A$2:$K$2336,5,FALSE)</f>
        <v>No</v>
      </c>
      <c r="G103" t="str">
        <f>VLOOKUP($A103,'Medical Examinations'!$A$2:$K$2336,6,FALSE)</f>
        <v>No</v>
      </c>
      <c r="H103">
        <f>VLOOKUP($A103,'Medical Examinations'!$A$2:$K$2336,7,FALSE)</f>
        <v>0</v>
      </c>
      <c r="I103" t="str">
        <f>VLOOKUP($A103,'Medical Examinations'!$A$2:$K$2336,8,FALSE)</f>
        <v>yes</v>
      </c>
      <c r="J103" t="str">
        <f>VLOOKUP($A103,'Medical Examinations'!$A$2:$K$2336,10,FALSE)</f>
        <v>obesity</v>
      </c>
      <c r="K103" t="str">
        <f>VLOOKUP($A103,'Medical Examinations'!$A$2:$K$2336,11,FALSE)</f>
        <v>Diabetes</v>
      </c>
      <c r="L103" t="str">
        <f>VLOOKUP($A103,'Hospitalisation Details'!$A$2:$O$2344,15,FALSE)</f>
        <v>28 Jul 1981</v>
      </c>
      <c r="M103">
        <f>VLOOKUP($A103,'Hospitalisation Details'!$A$2:$I$2344,6,FALSE)</f>
        <v>40208.559999999998</v>
      </c>
      <c r="N103" t="str">
        <f>VLOOKUP($A103,'Hospitalisation Details'!$A$2:$I$2344,7,FALSE)</f>
        <v>tier - 1</v>
      </c>
      <c r="O103" t="str">
        <f>VLOOKUP($A103,'Hospitalisation Details'!$A$2:$I$2344,8,FALSE)</f>
        <v>tier - 2</v>
      </c>
      <c r="P103" t="str">
        <f>VLOOKUP($A103,'Hospitalisation Details'!$A$2:$I$2344,9,FALSE)</f>
        <v>R1011</v>
      </c>
      <c r="Q103">
        <f>VLOOKUP($A103,'Hospitalisation Details'!$A$2:$P$2344,16,FALSE)</f>
        <v>41</v>
      </c>
    </row>
    <row r="104" spans="1:17" ht="15.6" x14ac:dyDescent="0.3">
      <c r="A104" s="1" t="s">
        <v>2269</v>
      </c>
      <c r="B104" t="str">
        <f>VLOOKUP('Healthcare '!A:A,Table2[],3,FALSE)</f>
        <v>Burns</v>
      </c>
      <c r="C104">
        <f>VLOOKUP(A104,'Medical Examinations'!A104:K2438,2,FALSE)</f>
        <v>49.48</v>
      </c>
      <c r="D104">
        <f>VLOOKUP($A104,'Medical Examinations'!$A$2:$K$2336,3,FALSE)</f>
        <v>4.96</v>
      </c>
      <c r="E104" t="str">
        <f>VLOOKUP($A104,'Medical Examinations'!$A$2:$K$2336,4,FALSE)</f>
        <v>No</v>
      </c>
      <c r="F104" t="str">
        <f>VLOOKUP($A104,'Medical Examinations'!$A$2:$K$2336,5,FALSE)</f>
        <v>No</v>
      </c>
      <c r="G104" t="str">
        <f>VLOOKUP($A104,'Medical Examinations'!$A$2:$K$2336,6,FALSE)</f>
        <v>Yes</v>
      </c>
      <c r="H104">
        <f>VLOOKUP($A104,'Medical Examinations'!$A$2:$K$2336,7,FALSE)</f>
        <v>1</v>
      </c>
      <c r="I104" t="str">
        <f>VLOOKUP($A104,'Medical Examinations'!$A$2:$K$2336,8,FALSE)</f>
        <v>yes</v>
      </c>
      <c r="J104" t="str">
        <f>VLOOKUP($A104,'Medical Examinations'!$A$2:$K$2336,10,FALSE)</f>
        <v>obesity</v>
      </c>
      <c r="K104" t="str">
        <f>VLOOKUP($A104,'Medical Examinations'!$A$2:$K$2336,11,FALSE)</f>
        <v>Normal</v>
      </c>
      <c r="L104" t="str">
        <f>VLOOKUP($A104,'Hospitalisation Details'!$A$2:$O$2344,15,FALSE)</f>
        <v>18 Aug 1979</v>
      </c>
      <c r="M104">
        <f>VLOOKUP($A104,'Hospitalisation Details'!$A$2:$I$2344,6,FALSE)</f>
        <v>40204.83</v>
      </c>
      <c r="N104" t="str">
        <f>VLOOKUP($A104,'Hospitalisation Details'!$A$2:$I$2344,7,FALSE)</f>
        <v>tier - 1</v>
      </c>
      <c r="O104" t="str">
        <f>VLOOKUP($A104,'Hospitalisation Details'!$A$2:$I$2344,8,FALSE)</f>
        <v>tier - 3</v>
      </c>
      <c r="P104" t="str">
        <f>VLOOKUP($A104,'Hospitalisation Details'!$A$2:$I$2344,9,FALSE)</f>
        <v>R1012</v>
      </c>
      <c r="Q104">
        <f>VLOOKUP($A104,'Hospitalisation Details'!$A$2:$P$2344,16,FALSE)</f>
        <v>43</v>
      </c>
    </row>
    <row r="105" spans="1:17" ht="15.6" x14ac:dyDescent="0.3">
      <c r="A105" s="1" t="s">
        <v>2268</v>
      </c>
      <c r="B105" t="str">
        <f>VLOOKUP('Healthcare '!A:A,Table2[],3,FALSE)</f>
        <v>Maldonado</v>
      </c>
      <c r="C105">
        <f>VLOOKUP(A105,'Medical Examinations'!A105:K2439,2,FALSE)</f>
        <v>34.1</v>
      </c>
      <c r="D105">
        <f>VLOOKUP($A105,'Medical Examinations'!$A$2:$K$2336,3,FALSE)</f>
        <v>4.43</v>
      </c>
      <c r="E105" t="str">
        <f>VLOOKUP($A105,'Medical Examinations'!$A$2:$K$2336,4,FALSE)</f>
        <v>yes</v>
      </c>
      <c r="F105" t="str">
        <f>VLOOKUP($A105,'Medical Examinations'!$A$2:$K$2336,5,FALSE)</f>
        <v>No</v>
      </c>
      <c r="G105" t="str">
        <f>VLOOKUP($A105,'Medical Examinations'!$A$2:$K$2336,6,FALSE)</f>
        <v>No</v>
      </c>
      <c r="H105">
        <f>VLOOKUP($A105,'Medical Examinations'!$A$2:$K$2336,7,FALSE)</f>
        <v>0</v>
      </c>
      <c r="I105" t="str">
        <f>VLOOKUP($A105,'Medical Examinations'!$A$2:$K$2336,8,FALSE)</f>
        <v>yes</v>
      </c>
      <c r="J105" t="str">
        <f>VLOOKUP($A105,'Medical Examinations'!$A$2:$K$2336,10,FALSE)</f>
        <v>obesity</v>
      </c>
      <c r="K105" t="str">
        <f>VLOOKUP($A105,'Medical Examinations'!$A$2:$K$2336,11,FALSE)</f>
        <v>Normal</v>
      </c>
      <c r="L105" t="str">
        <f>VLOOKUP($A105,'Hospitalisation Details'!$A$2:$O$2344,15,FALSE)</f>
        <v>21 Oct 1985</v>
      </c>
      <c r="M105">
        <f>VLOOKUP($A105,'Hospitalisation Details'!$A$2:$I$2344,6,FALSE)</f>
        <v>40182.25</v>
      </c>
      <c r="N105" t="str">
        <f>VLOOKUP($A105,'Hospitalisation Details'!$A$2:$I$2344,7,FALSE)</f>
        <v>tier - 1</v>
      </c>
      <c r="O105" t="str">
        <f>VLOOKUP($A105,'Hospitalisation Details'!$A$2:$I$2344,8,FALSE)</f>
        <v>tier - 2</v>
      </c>
      <c r="P105" t="str">
        <f>VLOOKUP($A105,'Hospitalisation Details'!$A$2:$I$2344,9,FALSE)</f>
        <v>R1011</v>
      </c>
      <c r="Q105">
        <f>VLOOKUP($A105,'Hospitalisation Details'!$A$2:$P$2344,16,FALSE)</f>
        <v>37</v>
      </c>
    </row>
    <row r="106" spans="1:17" ht="15.6" x14ac:dyDescent="0.3">
      <c r="A106" s="1" t="s">
        <v>2267</v>
      </c>
      <c r="B106" t="str">
        <f>VLOOKUP('Healthcare '!A:A,Table2[],3,FALSE)</f>
        <v>Yitref</v>
      </c>
      <c r="C106">
        <f>VLOOKUP(A106,'Medical Examinations'!A106:K2440,2,FALSE)</f>
        <v>35.299999999999997</v>
      </c>
      <c r="D106">
        <f>VLOOKUP($A106,'Medical Examinations'!$A$2:$K$2336,3,FALSE)</f>
        <v>5.82</v>
      </c>
      <c r="E106" t="str">
        <f>VLOOKUP($A106,'Medical Examinations'!$A$2:$K$2336,4,FALSE)</f>
        <v>yes</v>
      </c>
      <c r="F106" t="str">
        <f>VLOOKUP($A106,'Medical Examinations'!$A$2:$K$2336,5,FALSE)</f>
        <v>No</v>
      </c>
      <c r="G106" t="str">
        <f>VLOOKUP($A106,'Medical Examinations'!$A$2:$K$2336,6,FALSE)</f>
        <v>Yes</v>
      </c>
      <c r="H106">
        <f>VLOOKUP($A106,'Medical Examinations'!$A$2:$K$2336,7,FALSE)</f>
        <v>1</v>
      </c>
      <c r="I106" t="str">
        <f>VLOOKUP($A106,'Medical Examinations'!$A$2:$K$2336,8,FALSE)</f>
        <v>yes</v>
      </c>
      <c r="J106" t="str">
        <f>VLOOKUP($A106,'Medical Examinations'!$A$2:$K$2336,10,FALSE)</f>
        <v>obesity</v>
      </c>
      <c r="K106" t="str">
        <f>VLOOKUP($A106,'Medical Examinations'!$A$2:$K$2336,11,FALSE)</f>
        <v>Predibetics</v>
      </c>
      <c r="L106" t="str">
        <f>VLOOKUP($A106,'Hospitalisation Details'!$A$2:$O$2344,15,FALSE)</f>
        <v>14 Oct 1983</v>
      </c>
      <c r="M106">
        <f>VLOOKUP($A106,'Hospitalisation Details'!$A$2:$I$2344,6,FALSE)</f>
        <v>40103.89</v>
      </c>
      <c r="N106" t="str">
        <f>VLOOKUP($A106,'Hospitalisation Details'!$A$2:$I$2344,7,FALSE)</f>
        <v>tier - 1</v>
      </c>
      <c r="O106" t="str">
        <f>VLOOKUP($A106,'Hospitalisation Details'!$A$2:$I$2344,8,FALSE)</f>
        <v>tier - 2</v>
      </c>
      <c r="P106" t="str">
        <f>VLOOKUP($A106,'Hospitalisation Details'!$A$2:$I$2344,9,FALSE)</f>
        <v>R1011</v>
      </c>
      <c r="Q106">
        <f>VLOOKUP($A106,'Hospitalisation Details'!$A$2:$P$2344,16,FALSE)</f>
        <v>39</v>
      </c>
    </row>
    <row r="107" spans="1:17" ht="15.6" x14ac:dyDescent="0.3">
      <c r="A107" s="1" t="s">
        <v>2266</v>
      </c>
      <c r="B107" t="str">
        <f>VLOOKUP('Healthcare '!A:A,Table2[],3,FALSE)</f>
        <v>Loudon-Brown</v>
      </c>
      <c r="C107">
        <f>VLOOKUP(A107,'Medical Examinations'!A107:K2441,2,FALSE)</f>
        <v>43.83</v>
      </c>
      <c r="D107">
        <f>VLOOKUP($A107,'Medical Examinations'!$A$2:$K$2336,3,FALSE)</f>
        <v>6.03</v>
      </c>
      <c r="E107" t="str">
        <f>VLOOKUP($A107,'Medical Examinations'!$A$2:$K$2336,4,FALSE)</f>
        <v>yes</v>
      </c>
      <c r="F107" t="str">
        <f>VLOOKUP($A107,'Medical Examinations'!$A$2:$K$2336,5,FALSE)</f>
        <v>No</v>
      </c>
      <c r="G107" t="str">
        <f>VLOOKUP($A107,'Medical Examinations'!$A$2:$K$2336,6,FALSE)</f>
        <v>No</v>
      </c>
      <c r="H107">
        <f>VLOOKUP($A107,'Medical Examinations'!$A$2:$K$2336,7,FALSE)</f>
        <v>2</v>
      </c>
      <c r="I107" t="str">
        <f>VLOOKUP($A107,'Medical Examinations'!$A$2:$K$2336,8,FALSE)</f>
        <v>yes</v>
      </c>
      <c r="J107" t="str">
        <f>VLOOKUP($A107,'Medical Examinations'!$A$2:$K$2336,10,FALSE)</f>
        <v>obesity</v>
      </c>
      <c r="K107" t="str">
        <f>VLOOKUP($A107,'Medical Examinations'!$A$2:$K$2336,11,FALSE)</f>
        <v>Predibetics</v>
      </c>
      <c r="L107" t="str">
        <f>VLOOKUP($A107,'Hospitalisation Details'!$A$2:$O$2344,15,FALSE)</f>
        <v>12 Aug 1966</v>
      </c>
      <c r="M107">
        <f>VLOOKUP($A107,'Hospitalisation Details'!$A$2:$I$2344,6,FALSE)</f>
        <v>40069.440000000002</v>
      </c>
      <c r="N107" t="str">
        <f>VLOOKUP($A107,'Hospitalisation Details'!$A$2:$I$2344,7,FALSE)</f>
        <v>tier - 1</v>
      </c>
      <c r="O107" t="str">
        <f>VLOOKUP($A107,'Hospitalisation Details'!$A$2:$I$2344,8,FALSE)</f>
        <v>tier - 3</v>
      </c>
      <c r="P107" t="str">
        <f>VLOOKUP($A107,'Hospitalisation Details'!$A$2:$I$2344,9,FALSE)</f>
        <v>R1011</v>
      </c>
      <c r="Q107">
        <f>VLOOKUP($A107,'Hospitalisation Details'!$A$2:$P$2344,16,FALSE)</f>
        <v>56</v>
      </c>
    </row>
    <row r="108" spans="1:17" ht="15.6" x14ac:dyDescent="0.3">
      <c r="A108" s="1" t="s">
        <v>2265</v>
      </c>
      <c r="B108" t="str">
        <f>VLOOKUP('Healthcare '!A:A,Table2[],3,FALSE)</f>
        <v>Sugathadasa</v>
      </c>
      <c r="C108">
        <f>VLOOKUP(A108,'Medical Examinations'!A108:K2442,2,FALSE)</f>
        <v>50.07</v>
      </c>
      <c r="D108">
        <f>VLOOKUP($A108,'Medical Examinations'!$A$2:$K$2336,3,FALSE)</f>
        <v>9.27</v>
      </c>
      <c r="E108" t="str">
        <f>VLOOKUP($A108,'Medical Examinations'!$A$2:$K$2336,4,FALSE)</f>
        <v>No</v>
      </c>
      <c r="F108" t="str">
        <f>VLOOKUP($A108,'Medical Examinations'!$A$2:$K$2336,5,FALSE)</f>
        <v>No</v>
      </c>
      <c r="G108" t="str">
        <f>VLOOKUP($A108,'Medical Examinations'!$A$2:$K$2336,6,FALSE)</f>
        <v>No</v>
      </c>
      <c r="H108">
        <f>VLOOKUP($A108,'Medical Examinations'!$A$2:$K$2336,7,FALSE)</f>
        <v>0</v>
      </c>
      <c r="I108" t="str">
        <f>VLOOKUP($A108,'Medical Examinations'!$A$2:$K$2336,8,FALSE)</f>
        <v>yes</v>
      </c>
      <c r="J108" t="str">
        <f>VLOOKUP($A108,'Medical Examinations'!$A$2:$K$2336,10,FALSE)</f>
        <v>obesity</v>
      </c>
      <c r="K108" t="str">
        <f>VLOOKUP($A108,'Medical Examinations'!$A$2:$K$2336,11,FALSE)</f>
        <v>Diabetes</v>
      </c>
      <c r="L108" t="str">
        <f>VLOOKUP($A108,'Hospitalisation Details'!$A$2:$O$2344,15,FALSE)</f>
        <v>20 Dec 1978</v>
      </c>
      <c r="M108">
        <f>VLOOKUP($A108,'Hospitalisation Details'!$A$2:$I$2344,6,FALSE)</f>
        <v>40054.730000000003</v>
      </c>
      <c r="N108" t="str">
        <f>VLOOKUP($A108,'Hospitalisation Details'!$A$2:$I$2344,7,FALSE)</f>
        <v>tier - 1</v>
      </c>
      <c r="O108" t="str">
        <f>VLOOKUP($A108,'Hospitalisation Details'!$A$2:$I$2344,8,FALSE)</f>
        <v>tier - 3</v>
      </c>
      <c r="P108" t="str">
        <f>VLOOKUP($A108,'Hospitalisation Details'!$A$2:$I$2344,9,FALSE)</f>
        <v>R1011</v>
      </c>
      <c r="Q108">
        <f>VLOOKUP($A108,'Hospitalisation Details'!$A$2:$P$2344,16,FALSE)</f>
        <v>44</v>
      </c>
    </row>
    <row r="109" spans="1:17" ht="15.6" x14ac:dyDescent="0.3">
      <c r="A109" s="1" t="s">
        <v>2264</v>
      </c>
      <c r="B109" t="str">
        <f>VLOOKUP('Healthcare '!A:A,Table2[],3,FALSE)</f>
        <v>Ganley</v>
      </c>
      <c r="C109">
        <f>VLOOKUP(A109,'Medical Examinations'!A109:K2443,2,FALSE)</f>
        <v>32.774999999999999</v>
      </c>
      <c r="D109">
        <f>VLOOKUP($A109,'Medical Examinations'!$A$2:$K$2336,3,FALSE)</f>
        <v>5.53</v>
      </c>
      <c r="E109" t="str">
        <f>VLOOKUP($A109,'Medical Examinations'!$A$2:$K$2336,4,FALSE)</f>
        <v>No</v>
      </c>
      <c r="F109" t="str">
        <f>VLOOKUP($A109,'Medical Examinations'!$A$2:$K$2336,5,FALSE)</f>
        <v>No</v>
      </c>
      <c r="G109" t="str">
        <f>VLOOKUP($A109,'Medical Examinations'!$A$2:$K$2336,6,FALSE)</f>
        <v>No</v>
      </c>
      <c r="H109">
        <f>VLOOKUP($A109,'Medical Examinations'!$A$2:$K$2336,7,FALSE)</f>
        <v>0</v>
      </c>
      <c r="I109" t="str">
        <f>VLOOKUP($A109,'Medical Examinations'!$A$2:$K$2336,8,FALSE)</f>
        <v>yes</v>
      </c>
      <c r="J109" t="str">
        <f>VLOOKUP($A109,'Medical Examinations'!$A$2:$K$2336,10,FALSE)</f>
        <v>obesity</v>
      </c>
      <c r="K109" t="str">
        <f>VLOOKUP($A109,'Medical Examinations'!$A$2:$K$2336,11,FALSE)</f>
        <v>Normal</v>
      </c>
      <c r="L109" t="str">
        <f>VLOOKUP($A109,'Hospitalisation Details'!$A$2:$O$2344,15,FALSE)</f>
        <v>25 Dec 1982</v>
      </c>
      <c r="M109">
        <f>VLOOKUP($A109,'Hospitalisation Details'!$A$2:$I$2344,6,FALSE)</f>
        <v>40003.33</v>
      </c>
      <c r="N109" t="str">
        <f>VLOOKUP($A109,'Hospitalisation Details'!$A$2:$I$2344,7,FALSE)</f>
        <v>tier - 1</v>
      </c>
      <c r="O109" t="str">
        <f>VLOOKUP($A109,'Hospitalisation Details'!$A$2:$I$2344,8,FALSE)</f>
        <v>tier - 1</v>
      </c>
      <c r="P109" t="str">
        <f>VLOOKUP($A109,'Hospitalisation Details'!$A$2:$I$2344,9,FALSE)</f>
        <v>R1012</v>
      </c>
      <c r="Q109">
        <f>VLOOKUP($A109,'Hospitalisation Details'!$A$2:$P$2344,16,FALSE)</f>
        <v>40</v>
      </c>
    </row>
    <row r="110" spans="1:17" ht="15.6" x14ac:dyDescent="0.3">
      <c r="A110" s="1" t="s">
        <v>2263</v>
      </c>
      <c r="B110" t="str">
        <f>VLOOKUP('Healthcare '!A:A,Table2[],3,FALSE)</f>
        <v>Potter</v>
      </c>
      <c r="C110">
        <f>VLOOKUP(A110,'Medical Examinations'!A110:K2444,2,FALSE)</f>
        <v>34.104999999999997</v>
      </c>
      <c r="D110">
        <f>VLOOKUP($A110,'Medical Examinations'!$A$2:$K$2336,3,FALSE)</f>
        <v>5.07</v>
      </c>
      <c r="E110" t="str">
        <f>VLOOKUP($A110,'Medical Examinations'!$A$2:$K$2336,4,FALSE)</f>
        <v>No</v>
      </c>
      <c r="F110" t="str">
        <f>VLOOKUP($A110,'Medical Examinations'!$A$2:$K$2336,5,FALSE)</f>
        <v>No</v>
      </c>
      <c r="G110" t="str">
        <f>VLOOKUP($A110,'Medical Examinations'!$A$2:$K$2336,6,FALSE)</f>
        <v>No</v>
      </c>
      <c r="H110">
        <f>VLOOKUP($A110,'Medical Examinations'!$A$2:$K$2336,7,FALSE)</f>
        <v>1</v>
      </c>
      <c r="I110" t="str">
        <f>VLOOKUP($A110,'Medical Examinations'!$A$2:$K$2336,8,FALSE)</f>
        <v>yes</v>
      </c>
      <c r="J110" t="str">
        <f>VLOOKUP($A110,'Medical Examinations'!$A$2:$K$2336,10,FALSE)</f>
        <v>obesity</v>
      </c>
      <c r="K110" t="str">
        <f>VLOOKUP($A110,'Medical Examinations'!$A$2:$K$2336,11,FALSE)</f>
        <v>Normal</v>
      </c>
      <c r="L110" t="str">
        <f>VLOOKUP($A110,'Hospitalisation Details'!$A$2:$O$2344,15,FALSE)</f>
        <v>8 Aug 1987</v>
      </c>
      <c r="M110">
        <f>VLOOKUP($A110,'Hospitalisation Details'!$A$2:$I$2344,6,FALSE)</f>
        <v>39983.43</v>
      </c>
      <c r="N110" t="str">
        <f>VLOOKUP($A110,'Hospitalisation Details'!$A$2:$I$2344,7,FALSE)</f>
        <v>tier - 2</v>
      </c>
      <c r="O110" t="str">
        <f>VLOOKUP($A110,'Hospitalisation Details'!$A$2:$I$2344,8,FALSE)</f>
        <v>tier - 3</v>
      </c>
      <c r="P110" t="str">
        <f>VLOOKUP($A110,'Hospitalisation Details'!$A$2:$I$2344,9,FALSE)</f>
        <v>R1012</v>
      </c>
      <c r="Q110">
        <f>VLOOKUP($A110,'Hospitalisation Details'!$A$2:$P$2344,16,FALSE)</f>
        <v>35</v>
      </c>
    </row>
    <row r="111" spans="1:17" ht="15.6" x14ac:dyDescent="0.3">
      <c r="A111" s="1" t="s">
        <v>2262</v>
      </c>
      <c r="B111" t="str">
        <f>VLOOKUP('Healthcare '!A:A,Table2[],3,FALSE)</f>
        <v>Rasmussen</v>
      </c>
      <c r="C111">
        <f>VLOOKUP(A111,'Medical Examinations'!A111:K2445,2,FALSE)</f>
        <v>48.93</v>
      </c>
      <c r="D111">
        <f>VLOOKUP($A111,'Medical Examinations'!$A$2:$K$2336,3,FALSE)</f>
        <v>11.17</v>
      </c>
      <c r="E111" t="str">
        <f>VLOOKUP($A111,'Medical Examinations'!$A$2:$K$2336,4,FALSE)</f>
        <v>yes</v>
      </c>
      <c r="F111" t="str">
        <f>VLOOKUP($A111,'Medical Examinations'!$A$2:$K$2336,5,FALSE)</f>
        <v>No</v>
      </c>
      <c r="G111" t="str">
        <f>VLOOKUP($A111,'Medical Examinations'!$A$2:$K$2336,6,FALSE)</f>
        <v>No</v>
      </c>
      <c r="H111">
        <f>VLOOKUP($A111,'Medical Examinations'!$A$2:$K$2336,7,FALSE)</f>
        <v>1</v>
      </c>
      <c r="I111" t="str">
        <f>VLOOKUP($A111,'Medical Examinations'!$A$2:$K$2336,8,FALSE)</f>
        <v>yes</v>
      </c>
      <c r="J111" t="str">
        <f>VLOOKUP($A111,'Medical Examinations'!$A$2:$K$2336,10,FALSE)</f>
        <v>obesity</v>
      </c>
      <c r="K111" t="str">
        <f>VLOOKUP($A111,'Medical Examinations'!$A$2:$K$2336,11,FALSE)</f>
        <v>Diabetes</v>
      </c>
      <c r="L111" t="str">
        <f>VLOOKUP($A111,'Hospitalisation Details'!$A$2:$O$2344,15,FALSE)</f>
        <v>2 Dec 1975</v>
      </c>
      <c r="M111">
        <f>VLOOKUP($A111,'Hospitalisation Details'!$A$2:$I$2344,6,FALSE)</f>
        <v>39963.120000000003</v>
      </c>
      <c r="N111" t="str">
        <f>VLOOKUP($A111,'Hospitalisation Details'!$A$2:$I$2344,7,FALSE)</f>
        <v>tier - 2</v>
      </c>
      <c r="O111" t="str">
        <f>VLOOKUP($A111,'Hospitalisation Details'!$A$2:$I$2344,8,FALSE)</f>
        <v>tier - 2</v>
      </c>
      <c r="P111" t="str">
        <f>VLOOKUP($A111,'Hospitalisation Details'!$A$2:$I$2344,9,FALSE)</f>
        <v>R1011</v>
      </c>
      <c r="Q111">
        <f>VLOOKUP($A111,'Hospitalisation Details'!$A$2:$P$2344,16,FALSE)</f>
        <v>47</v>
      </c>
    </row>
    <row r="112" spans="1:17" ht="15.6" x14ac:dyDescent="0.3">
      <c r="A112" s="1" t="s">
        <v>2261</v>
      </c>
      <c r="B112" t="str">
        <f>VLOOKUP('Healthcare '!A:A,Table2[],3,FALSE)</f>
        <v>Robinson</v>
      </c>
      <c r="C112">
        <f>VLOOKUP(A112,'Medical Examinations'!A112:K2446,2,FALSE)</f>
        <v>37.07</v>
      </c>
      <c r="D112">
        <f>VLOOKUP($A112,'Medical Examinations'!$A$2:$K$2336,3,FALSE)</f>
        <v>6.14</v>
      </c>
      <c r="E112" t="str">
        <f>VLOOKUP($A112,'Medical Examinations'!$A$2:$K$2336,4,FALSE)</f>
        <v>yes</v>
      </c>
      <c r="F112" t="str">
        <f>VLOOKUP($A112,'Medical Examinations'!$A$2:$K$2336,5,FALSE)</f>
        <v>No</v>
      </c>
      <c r="G112" t="str">
        <f>VLOOKUP($A112,'Medical Examinations'!$A$2:$K$2336,6,FALSE)</f>
        <v>No</v>
      </c>
      <c r="H112">
        <f>VLOOKUP($A112,'Medical Examinations'!$A$2:$K$2336,7,FALSE)</f>
        <v>0</v>
      </c>
      <c r="I112" t="str">
        <f>VLOOKUP($A112,'Medical Examinations'!$A$2:$K$2336,8,FALSE)</f>
        <v>yes</v>
      </c>
      <c r="J112" t="str">
        <f>VLOOKUP($A112,'Medical Examinations'!$A$2:$K$2336,10,FALSE)</f>
        <v>obesity</v>
      </c>
      <c r="K112" t="str">
        <f>VLOOKUP($A112,'Medical Examinations'!$A$2:$K$2336,11,FALSE)</f>
        <v>Predibetics</v>
      </c>
      <c r="L112" t="str">
        <f>VLOOKUP($A112,'Hospitalisation Details'!$A$2:$O$2344,15,FALSE)</f>
        <v>22 Aug 1985</v>
      </c>
      <c r="M112">
        <f>VLOOKUP($A112,'Hospitalisation Details'!$A$2:$I$2344,6,FALSE)</f>
        <v>39871.699999999997</v>
      </c>
      <c r="N112" t="str">
        <f>VLOOKUP($A112,'Hospitalisation Details'!$A$2:$I$2344,7,FALSE)</f>
        <v>tier - 1</v>
      </c>
      <c r="O112" t="str">
        <f>VLOOKUP($A112,'Hospitalisation Details'!$A$2:$I$2344,8,FALSE)</f>
        <v>tier - 2</v>
      </c>
      <c r="P112" t="str">
        <f>VLOOKUP($A112,'Hospitalisation Details'!$A$2:$I$2344,9,FALSE)</f>
        <v>R1013</v>
      </c>
      <c r="Q112">
        <f>VLOOKUP($A112,'Hospitalisation Details'!$A$2:$P$2344,16,FALSE)</f>
        <v>37</v>
      </c>
    </row>
    <row r="113" spans="1:17" ht="15.6" x14ac:dyDescent="0.3">
      <c r="A113" s="1" t="s">
        <v>2260</v>
      </c>
      <c r="B113" t="str">
        <f>VLOOKUP('Healthcare '!A:A,Table2[],3,FALSE)</f>
        <v>Antonopoulos</v>
      </c>
      <c r="C113">
        <f>VLOOKUP(A113,'Medical Examinations'!A113:K2447,2,FALSE)</f>
        <v>51.51</v>
      </c>
      <c r="D113">
        <f>VLOOKUP($A113,'Medical Examinations'!$A$2:$K$2336,3,FALSE)</f>
        <v>6.26</v>
      </c>
      <c r="E113" t="str">
        <f>VLOOKUP($A113,'Medical Examinations'!$A$2:$K$2336,4,FALSE)</f>
        <v>yes</v>
      </c>
      <c r="F113" t="str">
        <f>VLOOKUP($A113,'Medical Examinations'!$A$2:$K$2336,5,FALSE)</f>
        <v>No</v>
      </c>
      <c r="G113" t="str">
        <f>VLOOKUP($A113,'Medical Examinations'!$A$2:$K$2336,6,FALSE)</f>
        <v>Yes</v>
      </c>
      <c r="H113">
        <f>VLOOKUP($A113,'Medical Examinations'!$A$2:$K$2336,7,FALSE)</f>
        <v>1</v>
      </c>
      <c r="I113" t="str">
        <f>VLOOKUP($A113,'Medical Examinations'!$A$2:$K$2336,8,FALSE)</f>
        <v>yes</v>
      </c>
      <c r="J113" t="str">
        <f>VLOOKUP($A113,'Medical Examinations'!$A$2:$K$2336,10,FALSE)</f>
        <v>obesity</v>
      </c>
      <c r="K113" t="str">
        <f>VLOOKUP($A113,'Medical Examinations'!$A$2:$K$2336,11,FALSE)</f>
        <v>Predibetics</v>
      </c>
      <c r="L113" t="str">
        <f>VLOOKUP($A113,'Hospitalisation Details'!$A$2:$O$2344,15,FALSE)</f>
        <v>1 Jun 1983</v>
      </c>
      <c r="M113">
        <f>VLOOKUP($A113,'Hospitalisation Details'!$A$2:$I$2344,6,FALSE)</f>
        <v>39865.699999999997</v>
      </c>
      <c r="N113" t="str">
        <f>VLOOKUP($A113,'Hospitalisation Details'!$A$2:$I$2344,7,FALSE)</f>
        <v>tier - 2</v>
      </c>
      <c r="O113" t="str">
        <f>VLOOKUP($A113,'Hospitalisation Details'!$A$2:$I$2344,8,FALSE)</f>
        <v>tier - 2</v>
      </c>
      <c r="P113" t="str">
        <f>VLOOKUP($A113,'Hospitalisation Details'!$A$2:$I$2344,9,FALSE)</f>
        <v>R1011</v>
      </c>
      <c r="Q113">
        <f>VLOOKUP($A113,'Hospitalisation Details'!$A$2:$P$2344,16,FALSE)</f>
        <v>40</v>
      </c>
    </row>
    <row r="114" spans="1:17" ht="15.6" x14ac:dyDescent="0.3">
      <c r="A114" s="1" t="s">
        <v>2259</v>
      </c>
      <c r="B114" t="str">
        <f>VLOOKUP('Healthcare '!A:A,Table2[],3,FALSE)</f>
        <v>Groner</v>
      </c>
      <c r="C114">
        <f>VLOOKUP(A114,'Medical Examinations'!A114:K2448,2,FALSE)</f>
        <v>34.799999999999997</v>
      </c>
      <c r="D114">
        <f>VLOOKUP($A114,'Medical Examinations'!$A$2:$K$2336,3,FALSE)</f>
        <v>4.72</v>
      </c>
      <c r="E114" t="str">
        <f>VLOOKUP($A114,'Medical Examinations'!$A$2:$K$2336,4,FALSE)</f>
        <v>yes</v>
      </c>
      <c r="F114" t="str">
        <f>VLOOKUP($A114,'Medical Examinations'!$A$2:$K$2336,5,FALSE)</f>
        <v>No</v>
      </c>
      <c r="G114" t="str">
        <f>VLOOKUP($A114,'Medical Examinations'!$A$2:$K$2336,6,FALSE)</f>
        <v>No</v>
      </c>
      <c r="H114">
        <f>VLOOKUP($A114,'Medical Examinations'!$A$2:$K$2336,7,FALSE)</f>
        <v>0</v>
      </c>
      <c r="I114" t="str">
        <f>VLOOKUP($A114,'Medical Examinations'!$A$2:$K$2336,8,FALSE)</f>
        <v>yes</v>
      </c>
      <c r="J114" t="str">
        <f>VLOOKUP($A114,'Medical Examinations'!$A$2:$K$2336,10,FALSE)</f>
        <v>obesity</v>
      </c>
      <c r="K114" t="str">
        <f>VLOOKUP($A114,'Medical Examinations'!$A$2:$K$2336,11,FALSE)</f>
        <v>Normal</v>
      </c>
      <c r="L114" t="str">
        <f>VLOOKUP($A114,'Hospitalisation Details'!$A$2:$O$2344,15,FALSE)</f>
        <v>17 Jul 1985</v>
      </c>
      <c r="M114">
        <f>VLOOKUP($A114,'Hospitalisation Details'!$A$2:$I$2344,6,FALSE)</f>
        <v>39836.519999999997</v>
      </c>
      <c r="N114" t="str">
        <f>VLOOKUP($A114,'Hospitalisation Details'!$A$2:$I$2344,7,FALSE)</f>
        <v>tier - 2</v>
      </c>
      <c r="O114" t="str">
        <f>VLOOKUP($A114,'Hospitalisation Details'!$A$2:$I$2344,8,FALSE)</f>
        <v>tier - 1</v>
      </c>
      <c r="P114" t="str">
        <f>VLOOKUP($A114,'Hospitalisation Details'!$A$2:$I$2344,9,FALSE)</f>
        <v>R1011</v>
      </c>
      <c r="Q114">
        <f>VLOOKUP($A114,'Hospitalisation Details'!$A$2:$P$2344,16,FALSE)</f>
        <v>37</v>
      </c>
    </row>
    <row r="115" spans="1:17" ht="15.6" x14ac:dyDescent="0.3">
      <c r="A115" s="1" t="s">
        <v>2258</v>
      </c>
      <c r="B115" t="str">
        <f>VLOOKUP('Healthcare '!A:A,Table2[],3,FALSE)</f>
        <v>Zywicki</v>
      </c>
      <c r="C115">
        <f>VLOOKUP(A115,'Medical Examinations'!A115:K2449,2,FALSE)</f>
        <v>36.67</v>
      </c>
      <c r="D115">
        <f>VLOOKUP($A115,'Medical Examinations'!$A$2:$K$2336,3,FALSE)</f>
        <v>5.18</v>
      </c>
      <c r="E115" t="str">
        <f>VLOOKUP($A115,'Medical Examinations'!$A$2:$K$2336,4,FALSE)</f>
        <v>No</v>
      </c>
      <c r="F115" t="str">
        <f>VLOOKUP($A115,'Medical Examinations'!$A$2:$K$2336,5,FALSE)</f>
        <v>No</v>
      </c>
      <c r="G115" t="str">
        <f>VLOOKUP($A115,'Medical Examinations'!$A$2:$K$2336,6,FALSE)</f>
        <v>No</v>
      </c>
      <c r="H115">
        <f>VLOOKUP($A115,'Medical Examinations'!$A$2:$K$2336,7,FALSE)</f>
        <v>1</v>
      </c>
      <c r="I115" t="str">
        <f>VLOOKUP($A115,'Medical Examinations'!$A$2:$K$2336,8,FALSE)</f>
        <v>yes</v>
      </c>
      <c r="J115" t="str">
        <f>VLOOKUP($A115,'Medical Examinations'!$A$2:$K$2336,10,FALSE)</f>
        <v>obesity</v>
      </c>
      <c r="K115" t="str">
        <f>VLOOKUP($A115,'Medical Examinations'!$A$2:$K$2336,11,FALSE)</f>
        <v>Normal</v>
      </c>
      <c r="L115" t="str">
        <f>VLOOKUP($A115,'Hospitalisation Details'!$A$2:$O$2344,15,FALSE)</f>
        <v>24 Jul 1987</v>
      </c>
      <c r="M115">
        <f>VLOOKUP($A115,'Hospitalisation Details'!$A$2:$I$2344,6,FALSE)</f>
        <v>39774.28</v>
      </c>
      <c r="N115" t="str">
        <f>VLOOKUP($A115,'Hospitalisation Details'!$A$2:$I$2344,7,FALSE)</f>
        <v>tier - 1</v>
      </c>
      <c r="O115" t="str">
        <f>VLOOKUP($A115,'Hospitalisation Details'!$A$2:$I$2344,8,FALSE)</f>
        <v>tier - 1</v>
      </c>
      <c r="P115" t="str">
        <f>VLOOKUP($A115,'Hospitalisation Details'!$A$2:$I$2344,9,FALSE)</f>
        <v>R1014</v>
      </c>
      <c r="Q115">
        <f>VLOOKUP($A115,'Hospitalisation Details'!$A$2:$P$2344,16,FALSE)</f>
        <v>35</v>
      </c>
    </row>
    <row r="116" spans="1:17" ht="15.6" x14ac:dyDescent="0.3">
      <c r="A116" s="1" t="s">
        <v>2257</v>
      </c>
      <c r="B116" t="str">
        <f>VLOOKUP('Healthcare '!A:A,Table2[],3,FALSE)</f>
        <v>Cardinal</v>
      </c>
      <c r="C116">
        <f>VLOOKUP(A116,'Medical Examinations'!A116:K2450,2,FALSE)</f>
        <v>30.9</v>
      </c>
      <c r="D116">
        <f>VLOOKUP($A116,'Medical Examinations'!$A$2:$K$2336,3,FALSE)</f>
        <v>9.4</v>
      </c>
      <c r="E116" t="str">
        <f>VLOOKUP($A116,'Medical Examinations'!$A$2:$K$2336,4,FALSE)</f>
        <v>No</v>
      </c>
      <c r="F116" t="str">
        <f>VLOOKUP($A116,'Medical Examinations'!$A$2:$K$2336,5,FALSE)</f>
        <v>No</v>
      </c>
      <c r="G116" t="str">
        <f>VLOOKUP($A116,'Medical Examinations'!$A$2:$K$2336,6,FALSE)</f>
        <v>No</v>
      </c>
      <c r="H116">
        <f>VLOOKUP($A116,'Medical Examinations'!$A$2:$K$2336,7,FALSE)</f>
        <v>2</v>
      </c>
      <c r="I116" t="str">
        <f>VLOOKUP($A116,'Medical Examinations'!$A$2:$K$2336,8,FALSE)</f>
        <v>yes</v>
      </c>
      <c r="J116" t="str">
        <f>VLOOKUP($A116,'Medical Examinations'!$A$2:$K$2336,10,FALSE)</f>
        <v>obesity</v>
      </c>
      <c r="K116" t="str">
        <f>VLOOKUP($A116,'Medical Examinations'!$A$2:$K$2336,11,FALSE)</f>
        <v>Diabetes</v>
      </c>
      <c r="L116" t="str">
        <f>VLOOKUP($A116,'Hospitalisation Details'!$A$2:$O$2344,15,FALSE)</f>
        <v>17 Dec 1973</v>
      </c>
      <c r="M116">
        <f>VLOOKUP($A116,'Hospitalisation Details'!$A$2:$I$2344,6,FALSE)</f>
        <v>39727.61</v>
      </c>
      <c r="N116" t="str">
        <f>VLOOKUP($A116,'Hospitalisation Details'!$A$2:$I$2344,7,FALSE)</f>
        <v>tier - 1</v>
      </c>
      <c r="O116" t="str">
        <f>VLOOKUP($A116,'Hospitalisation Details'!$A$2:$I$2344,8,FALSE)</f>
        <v>tier - 2</v>
      </c>
      <c r="P116" t="str">
        <f>VLOOKUP($A116,'Hospitalisation Details'!$A$2:$I$2344,9,FALSE)</f>
        <v>R1011</v>
      </c>
      <c r="Q116">
        <f>VLOOKUP($A116,'Hospitalisation Details'!$A$2:$P$2344,16,FALSE)</f>
        <v>49</v>
      </c>
    </row>
    <row r="117" spans="1:17" ht="15.6" x14ac:dyDescent="0.3">
      <c r="A117" s="1" t="s">
        <v>2256</v>
      </c>
      <c r="B117" t="str">
        <f>VLOOKUP('Healthcare '!A:A,Table2[],3,FALSE)</f>
        <v>Alleman</v>
      </c>
      <c r="C117">
        <f>VLOOKUP(A117,'Medical Examinations'!A117:K2451,2,FALSE)</f>
        <v>30.495000000000001</v>
      </c>
      <c r="D117">
        <f>VLOOKUP($A117,'Medical Examinations'!$A$2:$K$2336,3,FALSE)</f>
        <v>6.29</v>
      </c>
      <c r="E117" t="str">
        <f>VLOOKUP($A117,'Medical Examinations'!$A$2:$K$2336,4,FALSE)</f>
        <v>No</v>
      </c>
      <c r="F117" t="str">
        <f>VLOOKUP($A117,'Medical Examinations'!$A$2:$K$2336,5,FALSE)</f>
        <v>No</v>
      </c>
      <c r="G117" t="str">
        <f>VLOOKUP($A117,'Medical Examinations'!$A$2:$K$2336,6,FALSE)</f>
        <v>No</v>
      </c>
      <c r="H117">
        <f>VLOOKUP($A117,'Medical Examinations'!$A$2:$K$2336,7,FALSE)</f>
        <v>0</v>
      </c>
      <c r="I117" t="str">
        <f>VLOOKUP($A117,'Medical Examinations'!$A$2:$K$2336,8,FALSE)</f>
        <v>yes</v>
      </c>
      <c r="J117" t="str">
        <f>VLOOKUP($A117,'Medical Examinations'!$A$2:$K$2336,10,FALSE)</f>
        <v>obesity</v>
      </c>
      <c r="K117" t="str">
        <f>VLOOKUP($A117,'Medical Examinations'!$A$2:$K$2336,11,FALSE)</f>
        <v>Predibetics</v>
      </c>
      <c r="L117" t="str">
        <f>VLOOKUP($A117,'Hospitalisation Details'!$A$2:$O$2344,15,FALSE)</f>
        <v>12 Aug 1977</v>
      </c>
      <c r="M117">
        <f>VLOOKUP($A117,'Hospitalisation Details'!$A$2:$I$2344,6,FALSE)</f>
        <v>39725.519999999997</v>
      </c>
      <c r="N117" t="str">
        <f>VLOOKUP($A117,'Hospitalisation Details'!$A$2:$I$2344,7,FALSE)</f>
        <v>tier - 2</v>
      </c>
      <c r="O117" t="str">
        <f>VLOOKUP($A117,'Hospitalisation Details'!$A$2:$I$2344,8,FALSE)</f>
        <v>tier - 1</v>
      </c>
      <c r="P117" t="str">
        <f>VLOOKUP($A117,'Hospitalisation Details'!$A$2:$I$2344,9,FALSE)</f>
        <v>R1012</v>
      </c>
      <c r="Q117">
        <f>VLOOKUP($A117,'Hospitalisation Details'!$A$2:$P$2344,16,FALSE)</f>
        <v>45</v>
      </c>
    </row>
    <row r="118" spans="1:17" ht="15.6" x14ac:dyDescent="0.3">
      <c r="A118" s="1" t="s">
        <v>2255</v>
      </c>
      <c r="B118" t="str">
        <f>VLOOKUP('Healthcare '!A:A,Table2[],3,FALSE)</f>
        <v>Stroffolino</v>
      </c>
      <c r="C118">
        <f>VLOOKUP(A118,'Medical Examinations'!A118:K2452,2,FALSE)</f>
        <v>44.88</v>
      </c>
      <c r="D118">
        <f>VLOOKUP($A118,'Medical Examinations'!$A$2:$K$2336,3,FALSE)</f>
        <v>6.04</v>
      </c>
      <c r="E118" t="str">
        <f>VLOOKUP($A118,'Medical Examinations'!$A$2:$K$2336,4,FALSE)</f>
        <v>No</v>
      </c>
      <c r="F118" t="str">
        <f>VLOOKUP($A118,'Medical Examinations'!$A$2:$K$2336,5,FALSE)</f>
        <v>No</v>
      </c>
      <c r="G118" t="str">
        <f>VLOOKUP($A118,'Medical Examinations'!$A$2:$K$2336,6,FALSE)</f>
        <v>Yes</v>
      </c>
      <c r="H118">
        <f>VLOOKUP($A118,'Medical Examinations'!$A$2:$K$2336,7,FALSE)</f>
        <v>1</v>
      </c>
      <c r="I118" t="str">
        <f>VLOOKUP($A118,'Medical Examinations'!$A$2:$K$2336,8,FALSE)</f>
        <v>yes</v>
      </c>
      <c r="J118" t="str">
        <f>VLOOKUP($A118,'Medical Examinations'!$A$2:$K$2336,10,FALSE)</f>
        <v>obesity</v>
      </c>
      <c r="K118" t="str">
        <f>VLOOKUP($A118,'Medical Examinations'!$A$2:$K$2336,11,FALSE)</f>
        <v>Predibetics</v>
      </c>
      <c r="L118" t="str">
        <f>VLOOKUP($A118,'Hospitalisation Details'!$A$2:$O$2344,15,FALSE)</f>
        <v>16 Jul 2003</v>
      </c>
      <c r="M118">
        <f>VLOOKUP($A118,'Hospitalisation Details'!$A$2:$I$2344,6,FALSE)</f>
        <v>39722.75</v>
      </c>
      <c r="N118" t="str">
        <f>VLOOKUP($A118,'Hospitalisation Details'!$A$2:$I$2344,7,FALSE)</f>
        <v>tier - 1</v>
      </c>
      <c r="O118" t="str">
        <f>VLOOKUP($A118,'Hospitalisation Details'!$A$2:$I$2344,8,FALSE)</f>
        <v>tier - 1</v>
      </c>
      <c r="P118" t="str">
        <f>VLOOKUP($A118,'Hospitalisation Details'!$A$2:$I$2344,9,FALSE)</f>
        <v>R1013</v>
      </c>
      <c r="Q118">
        <f>VLOOKUP($A118,'Hospitalisation Details'!$A$2:$P$2344,16,FALSE)</f>
        <v>19</v>
      </c>
    </row>
    <row r="119" spans="1:17" ht="15.6" x14ac:dyDescent="0.3">
      <c r="A119" s="1" t="s">
        <v>2254</v>
      </c>
      <c r="B119" t="str">
        <f>VLOOKUP('Healthcare '!A:A,Table2[],3,FALSE)</f>
        <v>Clubb</v>
      </c>
      <c r="C119">
        <f>VLOOKUP(A119,'Medical Examinations'!A119:K2453,2,FALSE)</f>
        <v>44.32</v>
      </c>
      <c r="D119">
        <f>VLOOKUP($A119,'Medical Examinations'!$A$2:$K$2336,3,FALSE)</f>
        <v>10.55</v>
      </c>
      <c r="E119" t="str">
        <f>VLOOKUP($A119,'Medical Examinations'!$A$2:$K$2336,4,FALSE)</f>
        <v>No</v>
      </c>
      <c r="F119" t="str">
        <f>VLOOKUP($A119,'Medical Examinations'!$A$2:$K$2336,5,FALSE)</f>
        <v>No</v>
      </c>
      <c r="G119" t="str">
        <f>VLOOKUP($A119,'Medical Examinations'!$A$2:$K$2336,6,FALSE)</f>
        <v>No</v>
      </c>
      <c r="H119">
        <f>VLOOKUP($A119,'Medical Examinations'!$A$2:$K$2336,7,FALSE)</f>
        <v>0</v>
      </c>
      <c r="I119" t="str">
        <f>VLOOKUP($A119,'Medical Examinations'!$A$2:$K$2336,8,FALSE)</f>
        <v>yes</v>
      </c>
      <c r="J119" t="str">
        <f>VLOOKUP($A119,'Medical Examinations'!$A$2:$K$2336,10,FALSE)</f>
        <v>obesity</v>
      </c>
      <c r="K119" t="str">
        <f>VLOOKUP($A119,'Medical Examinations'!$A$2:$K$2336,11,FALSE)</f>
        <v>Diabetes</v>
      </c>
      <c r="L119" t="str">
        <f>VLOOKUP($A119,'Hospitalisation Details'!$A$2:$O$2344,15,FALSE)</f>
        <v>29 Sep 1968</v>
      </c>
      <c r="M119">
        <f>VLOOKUP($A119,'Hospitalisation Details'!$A$2:$I$2344,6,FALSE)</f>
        <v>39721.93</v>
      </c>
      <c r="N119" t="str">
        <f>VLOOKUP($A119,'Hospitalisation Details'!$A$2:$I$2344,7,FALSE)</f>
        <v>tier - 2</v>
      </c>
      <c r="O119" t="str">
        <f>VLOOKUP($A119,'Hospitalisation Details'!$A$2:$I$2344,8,FALSE)</f>
        <v>tier - 2</v>
      </c>
      <c r="P119" t="str">
        <f>VLOOKUP($A119,'Hospitalisation Details'!$A$2:$I$2344,9,FALSE)</f>
        <v>R1011</v>
      </c>
      <c r="Q119">
        <f>VLOOKUP($A119,'Hospitalisation Details'!$A$2:$P$2344,16,FALSE)</f>
        <v>54</v>
      </c>
    </row>
    <row r="120" spans="1:17" ht="15.6" x14ac:dyDescent="0.3">
      <c r="A120" s="1" t="s">
        <v>2253</v>
      </c>
      <c r="B120" t="str">
        <f>VLOOKUP('Healthcare '!A:A,Table2[],3,FALSE)</f>
        <v>McGoogan</v>
      </c>
      <c r="C120">
        <f>VLOOKUP(A120,'Medical Examinations'!A120:K2454,2,FALSE)</f>
        <v>46.39</v>
      </c>
      <c r="D120">
        <f>VLOOKUP($A120,'Medical Examinations'!$A$2:$K$2336,3,FALSE)</f>
        <v>5.09</v>
      </c>
      <c r="E120" t="str">
        <f>VLOOKUP($A120,'Medical Examinations'!$A$2:$K$2336,4,FALSE)</f>
        <v>No</v>
      </c>
      <c r="F120" t="str">
        <f>VLOOKUP($A120,'Medical Examinations'!$A$2:$K$2336,5,FALSE)</f>
        <v>No</v>
      </c>
      <c r="G120" t="str">
        <f>VLOOKUP($A120,'Medical Examinations'!$A$2:$K$2336,6,FALSE)</f>
        <v>No</v>
      </c>
      <c r="H120">
        <f>VLOOKUP($A120,'Medical Examinations'!$A$2:$K$2336,7,FALSE)</f>
        <v>0</v>
      </c>
      <c r="I120" t="str">
        <f>VLOOKUP($A120,'Medical Examinations'!$A$2:$K$2336,8,FALSE)</f>
        <v>yes</v>
      </c>
      <c r="J120" t="str">
        <f>VLOOKUP($A120,'Medical Examinations'!$A$2:$K$2336,10,FALSE)</f>
        <v>obesity</v>
      </c>
      <c r="K120" t="str">
        <f>VLOOKUP($A120,'Medical Examinations'!$A$2:$K$2336,11,FALSE)</f>
        <v>Normal</v>
      </c>
      <c r="L120" t="str">
        <f>VLOOKUP($A120,'Hospitalisation Details'!$A$2:$O$2344,15,FALSE)</f>
        <v>17 Dec 1977</v>
      </c>
      <c r="M120">
        <f>VLOOKUP($A120,'Hospitalisation Details'!$A$2:$I$2344,6,FALSE)</f>
        <v>39670.44</v>
      </c>
      <c r="N120" t="str">
        <f>VLOOKUP($A120,'Hospitalisation Details'!$A$2:$I$2344,7,FALSE)</f>
        <v>tier - 2</v>
      </c>
      <c r="O120" t="str">
        <f>VLOOKUP($A120,'Hospitalisation Details'!$A$2:$I$2344,8,FALSE)</f>
        <v>tier - 1</v>
      </c>
      <c r="P120" t="str">
        <f>VLOOKUP($A120,'Hospitalisation Details'!$A$2:$I$2344,9,FALSE)</f>
        <v>R1012</v>
      </c>
      <c r="Q120">
        <f>VLOOKUP($A120,'Hospitalisation Details'!$A$2:$P$2344,16,FALSE)</f>
        <v>45</v>
      </c>
    </row>
    <row r="121" spans="1:17" ht="15.6" x14ac:dyDescent="0.3">
      <c r="A121" s="1" t="s">
        <v>2252</v>
      </c>
      <c r="B121" t="str">
        <f>VLOOKUP('Healthcare '!A:A,Table2[],3,FALSE)</f>
        <v>Keflezighi</v>
      </c>
      <c r="C121">
        <f>VLOOKUP(A121,'Medical Examinations'!A121:K2455,2,FALSE)</f>
        <v>42.13</v>
      </c>
      <c r="D121">
        <f>VLOOKUP($A121,'Medical Examinations'!$A$2:$K$2336,3,FALSE)</f>
        <v>5.2</v>
      </c>
      <c r="E121" t="str">
        <f>VLOOKUP($A121,'Medical Examinations'!$A$2:$K$2336,4,FALSE)</f>
        <v>yes</v>
      </c>
      <c r="F121" t="str">
        <f>VLOOKUP($A121,'Medical Examinations'!$A$2:$K$2336,5,FALSE)</f>
        <v>No</v>
      </c>
      <c r="G121" t="str">
        <f>VLOOKUP($A121,'Medical Examinations'!$A$2:$K$2336,6,FALSE)</f>
        <v>No</v>
      </c>
      <c r="H121">
        <f>VLOOKUP($A121,'Medical Examinations'!$A$2:$K$2336,7,FALSE)</f>
        <v>1</v>
      </c>
      <c r="I121" t="str">
        <f>VLOOKUP($A121,'Medical Examinations'!$A$2:$K$2336,8,FALSE)</f>
        <v>yes</v>
      </c>
      <c r="J121" t="str">
        <f>VLOOKUP($A121,'Medical Examinations'!$A$2:$K$2336,10,FALSE)</f>
        <v>obesity</v>
      </c>
      <c r="K121" t="str">
        <f>VLOOKUP($A121,'Medical Examinations'!$A$2:$K$2336,11,FALSE)</f>
        <v>Normal</v>
      </c>
      <c r="L121" t="str">
        <f>VLOOKUP($A121,'Hospitalisation Details'!$A$2:$O$2344,15,FALSE)</f>
        <v>7 Aug 1995</v>
      </c>
      <c r="M121">
        <f>VLOOKUP($A121,'Hospitalisation Details'!$A$2:$I$2344,6,FALSE)</f>
        <v>39611.760000000002</v>
      </c>
      <c r="N121" t="str">
        <f>VLOOKUP($A121,'Hospitalisation Details'!$A$2:$I$2344,7,FALSE)</f>
        <v>tier - 1</v>
      </c>
      <c r="O121" t="str">
        <f>VLOOKUP($A121,'Hospitalisation Details'!$A$2:$I$2344,8,FALSE)</f>
        <v>tier - 3</v>
      </c>
      <c r="P121" t="str">
        <f>VLOOKUP($A121,'Hospitalisation Details'!$A$2:$I$2344,9,FALSE)</f>
        <v>R1013</v>
      </c>
      <c r="Q121">
        <f>VLOOKUP($A121,'Hospitalisation Details'!$A$2:$P$2344,16,FALSE)</f>
        <v>27</v>
      </c>
    </row>
    <row r="122" spans="1:17" ht="15.6" x14ac:dyDescent="0.3">
      <c r="A122" s="1" t="s">
        <v>2251</v>
      </c>
      <c r="B122" t="str">
        <f>VLOOKUP('Healthcare '!A:A,Table2[],3,FALSE)</f>
        <v>Syed</v>
      </c>
      <c r="C122">
        <f>VLOOKUP(A122,'Medical Examinations'!A122:K2456,2,FALSE)</f>
        <v>30.78</v>
      </c>
      <c r="D122">
        <f>VLOOKUP($A122,'Medical Examinations'!$A$2:$K$2336,3,FALSE)</f>
        <v>8.4499999999999993</v>
      </c>
      <c r="E122" t="str">
        <f>VLOOKUP($A122,'Medical Examinations'!$A$2:$K$2336,4,FALSE)</f>
        <v>yes</v>
      </c>
      <c r="F122" t="str">
        <f>VLOOKUP($A122,'Medical Examinations'!$A$2:$K$2336,5,FALSE)</f>
        <v>No</v>
      </c>
      <c r="G122" t="str">
        <f>VLOOKUP($A122,'Medical Examinations'!$A$2:$K$2336,6,FALSE)</f>
        <v>No</v>
      </c>
      <c r="H122">
        <f>VLOOKUP($A122,'Medical Examinations'!$A$2:$K$2336,7,FALSE)</f>
        <v>0</v>
      </c>
      <c r="I122" t="str">
        <f>VLOOKUP($A122,'Medical Examinations'!$A$2:$K$2336,8,FALSE)</f>
        <v>yes</v>
      </c>
      <c r="J122" t="str">
        <f>VLOOKUP($A122,'Medical Examinations'!$A$2:$K$2336,10,FALSE)</f>
        <v>obesity</v>
      </c>
      <c r="K122" t="str">
        <f>VLOOKUP($A122,'Medical Examinations'!$A$2:$K$2336,11,FALSE)</f>
        <v>Diabetes</v>
      </c>
      <c r="L122" t="str">
        <f>VLOOKUP($A122,'Hospitalisation Details'!$A$2:$O$2344,15,FALSE)</f>
        <v>5 Jul 1981</v>
      </c>
      <c r="M122">
        <f>VLOOKUP($A122,'Hospitalisation Details'!$A$2:$I$2344,6,FALSE)</f>
        <v>39597.410000000003</v>
      </c>
      <c r="N122" t="str">
        <f>VLOOKUP($A122,'Hospitalisation Details'!$A$2:$I$2344,7,FALSE)</f>
        <v>tier - 1</v>
      </c>
      <c r="O122" t="str">
        <f>VLOOKUP($A122,'Hospitalisation Details'!$A$2:$I$2344,8,FALSE)</f>
        <v>tier - 2</v>
      </c>
      <c r="P122" t="str">
        <f>VLOOKUP($A122,'Hospitalisation Details'!$A$2:$I$2344,9,FALSE)</f>
        <v>R1017</v>
      </c>
      <c r="Q122">
        <f>VLOOKUP($A122,'Hospitalisation Details'!$A$2:$P$2344,16,FALSE)</f>
        <v>41</v>
      </c>
    </row>
    <row r="123" spans="1:17" ht="15.6" x14ac:dyDescent="0.3">
      <c r="A123" s="1" t="s">
        <v>2250</v>
      </c>
      <c r="B123" t="str">
        <f>VLOOKUP('Healthcare '!A:A,Table2[],3,FALSE)</f>
        <v>Segal</v>
      </c>
      <c r="C123">
        <f>VLOOKUP(A123,'Medical Examinations'!A123:K2457,2,FALSE)</f>
        <v>31.35</v>
      </c>
      <c r="D123">
        <f>VLOOKUP($A123,'Medical Examinations'!$A$2:$K$2336,3,FALSE)</f>
        <v>9.5399999999999991</v>
      </c>
      <c r="E123" t="str">
        <f>VLOOKUP($A123,'Medical Examinations'!$A$2:$K$2336,4,FALSE)</f>
        <v>No</v>
      </c>
      <c r="F123" t="str">
        <f>VLOOKUP($A123,'Medical Examinations'!$A$2:$K$2336,5,FALSE)</f>
        <v>No</v>
      </c>
      <c r="G123" t="str">
        <f>VLOOKUP($A123,'Medical Examinations'!$A$2:$K$2336,6,FALSE)</f>
        <v>No</v>
      </c>
      <c r="H123">
        <f>VLOOKUP($A123,'Medical Examinations'!$A$2:$K$2336,7,FALSE)</f>
        <v>0</v>
      </c>
      <c r="I123" t="str">
        <f>VLOOKUP($A123,'Medical Examinations'!$A$2:$K$2336,8,FALSE)</f>
        <v>yes</v>
      </c>
      <c r="J123" t="str">
        <f>VLOOKUP($A123,'Medical Examinations'!$A$2:$K$2336,10,FALSE)</f>
        <v>obesity</v>
      </c>
      <c r="K123" t="str">
        <f>VLOOKUP($A123,'Medical Examinations'!$A$2:$K$2336,11,FALSE)</f>
        <v>Diabetes</v>
      </c>
      <c r="L123" t="str">
        <f>VLOOKUP($A123,'Hospitalisation Details'!$A$2:$O$2344,15,FALSE)</f>
        <v>12 Jul 1978</v>
      </c>
      <c r="M123">
        <f>VLOOKUP($A123,'Hospitalisation Details'!$A$2:$I$2344,6,FALSE)</f>
        <v>39556.49</v>
      </c>
      <c r="N123" t="str">
        <f>VLOOKUP($A123,'Hospitalisation Details'!$A$2:$I$2344,7,FALSE)</f>
        <v>tier - 1</v>
      </c>
      <c r="O123" t="str">
        <f>VLOOKUP($A123,'Hospitalisation Details'!$A$2:$I$2344,8,FALSE)</f>
        <v>tier - 2</v>
      </c>
      <c r="P123" t="str">
        <f>VLOOKUP($A123,'Hospitalisation Details'!$A$2:$I$2344,9,FALSE)</f>
        <v>R1015</v>
      </c>
      <c r="Q123">
        <f>VLOOKUP($A123,'Hospitalisation Details'!$A$2:$P$2344,16,FALSE)</f>
        <v>44</v>
      </c>
    </row>
    <row r="124" spans="1:17" ht="15.6" x14ac:dyDescent="0.3">
      <c r="A124" s="1" t="s">
        <v>2249</v>
      </c>
      <c r="B124" t="str">
        <f>VLOOKUP('Healthcare '!A:A,Table2[],3,FALSE)</f>
        <v>Defranco</v>
      </c>
      <c r="C124">
        <f>VLOOKUP(A124,'Medical Examinations'!A124:K2458,2,FALSE)</f>
        <v>41.46</v>
      </c>
      <c r="D124">
        <f>VLOOKUP($A124,'Medical Examinations'!$A$2:$K$2336,3,FALSE)</f>
        <v>4.99</v>
      </c>
      <c r="E124" t="str">
        <f>VLOOKUP($A124,'Medical Examinations'!$A$2:$K$2336,4,FALSE)</f>
        <v>yes</v>
      </c>
      <c r="F124" t="str">
        <f>VLOOKUP($A124,'Medical Examinations'!$A$2:$K$2336,5,FALSE)</f>
        <v>No</v>
      </c>
      <c r="G124" t="str">
        <f>VLOOKUP($A124,'Medical Examinations'!$A$2:$K$2336,6,FALSE)</f>
        <v>No</v>
      </c>
      <c r="H124">
        <f>VLOOKUP($A124,'Medical Examinations'!$A$2:$K$2336,7,FALSE)</f>
        <v>2</v>
      </c>
      <c r="I124" t="str">
        <f>VLOOKUP($A124,'Medical Examinations'!$A$2:$K$2336,8,FALSE)</f>
        <v>yes</v>
      </c>
      <c r="J124" t="str">
        <f>VLOOKUP($A124,'Medical Examinations'!$A$2:$K$2336,10,FALSE)</f>
        <v>obesity</v>
      </c>
      <c r="K124" t="str">
        <f>VLOOKUP($A124,'Medical Examinations'!$A$2:$K$2336,11,FALSE)</f>
        <v>Normal</v>
      </c>
      <c r="L124" t="str">
        <f>VLOOKUP($A124,'Hospitalisation Details'!$A$2:$O$2344,15,FALSE)</f>
        <v>24 Jun 1966</v>
      </c>
      <c r="M124">
        <f>VLOOKUP($A124,'Hospitalisation Details'!$A$2:$I$2344,6,FALSE)</f>
        <v>39396.86</v>
      </c>
      <c r="N124" t="str">
        <f>VLOOKUP($A124,'Hospitalisation Details'!$A$2:$I$2344,7,FALSE)</f>
        <v>tier - 2</v>
      </c>
      <c r="O124" t="str">
        <f>VLOOKUP($A124,'Hospitalisation Details'!$A$2:$I$2344,8,FALSE)</f>
        <v>tier - 2</v>
      </c>
      <c r="P124" t="str">
        <f>VLOOKUP($A124,'Hospitalisation Details'!$A$2:$I$2344,9,FALSE)</f>
        <v>R1011</v>
      </c>
      <c r="Q124">
        <f>VLOOKUP($A124,'Hospitalisation Details'!$A$2:$P$2344,16,FALSE)</f>
        <v>56</v>
      </c>
    </row>
    <row r="125" spans="1:17" ht="15.6" x14ac:dyDescent="0.3">
      <c r="A125" s="1" t="s">
        <v>2248</v>
      </c>
      <c r="B125" t="str">
        <f>VLOOKUP('Healthcare '!A:A,Table2[],3,FALSE)</f>
        <v>Kells</v>
      </c>
      <c r="C125">
        <f>VLOOKUP(A125,'Medical Examinations'!A125:K2459,2,FALSE)</f>
        <v>48</v>
      </c>
      <c r="D125">
        <f>VLOOKUP($A125,'Medical Examinations'!$A$2:$K$2336,3,FALSE)</f>
        <v>10.54</v>
      </c>
      <c r="E125" t="str">
        <f>VLOOKUP($A125,'Medical Examinations'!$A$2:$K$2336,4,FALSE)</f>
        <v>No</v>
      </c>
      <c r="F125" t="str">
        <f>VLOOKUP($A125,'Medical Examinations'!$A$2:$K$2336,5,FALSE)</f>
        <v>No</v>
      </c>
      <c r="G125" t="str">
        <f>VLOOKUP($A125,'Medical Examinations'!$A$2:$K$2336,6,FALSE)</f>
        <v>No</v>
      </c>
      <c r="H125">
        <f>VLOOKUP($A125,'Medical Examinations'!$A$2:$K$2336,7,FALSE)</f>
        <v>0</v>
      </c>
      <c r="I125" t="str">
        <f>VLOOKUP($A125,'Medical Examinations'!$A$2:$K$2336,8,FALSE)</f>
        <v>yes</v>
      </c>
      <c r="J125" t="str">
        <f>VLOOKUP($A125,'Medical Examinations'!$A$2:$K$2336,10,FALSE)</f>
        <v>obesity</v>
      </c>
      <c r="K125" t="str">
        <f>VLOOKUP($A125,'Medical Examinations'!$A$2:$K$2336,11,FALSE)</f>
        <v>Diabetes</v>
      </c>
      <c r="L125" t="str">
        <f>VLOOKUP($A125,'Hospitalisation Details'!$A$2:$O$2344,15,FALSE)</f>
        <v>5 Aug 1978</v>
      </c>
      <c r="M125">
        <f>VLOOKUP($A125,'Hospitalisation Details'!$A$2:$I$2344,6,FALSE)</f>
        <v>39352.6</v>
      </c>
      <c r="N125" t="str">
        <f>VLOOKUP($A125,'Hospitalisation Details'!$A$2:$I$2344,7,FALSE)</f>
        <v>tier - 2</v>
      </c>
      <c r="O125" t="str">
        <f>VLOOKUP($A125,'Hospitalisation Details'!$A$2:$I$2344,8,FALSE)</f>
        <v>tier - 3</v>
      </c>
      <c r="P125" t="str">
        <f>VLOOKUP($A125,'Hospitalisation Details'!$A$2:$I$2344,9,FALSE)</f>
        <v>R1011</v>
      </c>
      <c r="Q125">
        <f>VLOOKUP($A125,'Hospitalisation Details'!$A$2:$P$2344,16,FALSE)</f>
        <v>44</v>
      </c>
    </row>
    <row r="126" spans="1:17" ht="15.6" x14ac:dyDescent="0.3">
      <c r="A126" s="1" t="s">
        <v>2247</v>
      </c>
      <c r="B126" t="str">
        <f>VLOOKUP('Healthcare '!A:A,Table2[],3,FALSE)</f>
        <v>Lawton</v>
      </c>
      <c r="C126">
        <f>VLOOKUP(A126,'Medical Examinations'!A126:K2460,2,FALSE)</f>
        <v>49.13</v>
      </c>
      <c r="D126">
        <f>VLOOKUP($A126,'Medical Examinations'!$A$2:$K$2336,3,FALSE)</f>
        <v>4.54</v>
      </c>
      <c r="E126" t="str">
        <f>VLOOKUP($A126,'Medical Examinations'!$A$2:$K$2336,4,FALSE)</f>
        <v>No</v>
      </c>
      <c r="F126" t="str">
        <f>VLOOKUP($A126,'Medical Examinations'!$A$2:$K$2336,5,FALSE)</f>
        <v>No</v>
      </c>
      <c r="G126" t="str">
        <f>VLOOKUP($A126,'Medical Examinations'!$A$2:$K$2336,6,FALSE)</f>
        <v>No</v>
      </c>
      <c r="H126">
        <f>VLOOKUP($A126,'Medical Examinations'!$A$2:$K$2336,7,FALSE)</f>
        <v>0</v>
      </c>
      <c r="I126" t="str">
        <f>VLOOKUP($A126,'Medical Examinations'!$A$2:$K$2336,8,FALSE)</f>
        <v>yes</v>
      </c>
      <c r="J126" t="str">
        <f>VLOOKUP($A126,'Medical Examinations'!$A$2:$K$2336,10,FALSE)</f>
        <v>obesity</v>
      </c>
      <c r="K126" t="str">
        <f>VLOOKUP($A126,'Medical Examinations'!$A$2:$K$2336,11,FALSE)</f>
        <v>Normal</v>
      </c>
      <c r="L126" t="str">
        <f>VLOOKUP($A126,'Hospitalisation Details'!$A$2:$O$2344,15,FALSE)</f>
        <v>16 Aug 1982</v>
      </c>
      <c r="M126">
        <f>VLOOKUP($A126,'Hospitalisation Details'!$A$2:$I$2344,6,FALSE)</f>
        <v>39315.279999999999</v>
      </c>
      <c r="N126" t="str">
        <f>VLOOKUP($A126,'Hospitalisation Details'!$A$2:$I$2344,7,FALSE)</f>
        <v>tier - 2</v>
      </c>
      <c r="O126" t="str">
        <f>VLOOKUP($A126,'Hospitalisation Details'!$A$2:$I$2344,8,FALSE)</f>
        <v>tier - 3</v>
      </c>
      <c r="P126" t="str">
        <f>VLOOKUP($A126,'Hospitalisation Details'!$A$2:$I$2344,9,FALSE)</f>
        <v>R1011</v>
      </c>
      <c r="Q126">
        <f>VLOOKUP($A126,'Hospitalisation Details'!$A$2:$P$2344,16,FALSE)</f>
        <v>40</v>
      </c>
    </row>
    <row r="127" spans="1:17" ht="15.6" x14ac:dyDescent="0.3">
      <c r="A127" s="1" t="s">
        <v>2246</v>
      </c>
      <c r="B127" t="str">
        <f>VLOOKUP('Healthcare '!A:A,Table2[],3,FALSE)</f>
        <v>Bejar</v>
      </c>
      <c r="C127">
        <f>VLOOKUP(A127,'Medical Examinations'!A127:K2461,2,FALSE)</f>
        <v>37.799999999999997</v>
      </c>
      <c r="D127">
        <f>VLOOKUP($A127,'Medical Examinations'!$A$2:$K$2336,3,FALSE)</f>
        <v>6.29</v>
      </c>
      <c r="E127" t="str">
        <f>VLOOKUP($A127,'Medical Examinations'!$A$2:$K$2336,4,FALSE)</f>
        <v>No</v>
      </c>
      <c r="F127" t="str">
        <f>VLOOKUP($A127,'Medical Examinations'!$A$2:$K$2336,5,FALSE)</f>
        <v>No</v>
      </c>
      <c r="G127" t="str">
        <f>VLOOKUP($A127,'Medical Examinations'!$A$2:$K$2336,6,FALSE)</f>
        <v>No</v>
      </c>
      <c r="H127">
        <f>VLOOKUP($A127,'Medical Examinations'!$A$2:$K$2336,7,FALSE)</f>
        <v>1</v>
      </c>
      <c r="I127" t="str">
        <f>VLOOKUP($A127,'Medical Examinations'!$A$2:$K$2336,8,FALSE)</f>
        <v>yes</v>
      </c>
      <c r="J127" t="str">
        <f>VLOOKUP($A127,'Medical Examinations'!$A$2:$K$2336,10,FALSE)</f>
        <v>obesity</v>
      </c>
      <c r="K127" t="str">
        <f>VLOOKUP($A127,'Medical Examinations'!$A$2:$K$2336,11,FALSE)</f>
        <v>Predibetics</v>
      </c>
      <c r="L127" t="str">
        <f>VLOOKUP($A127,'Hospitalisation Details'!$A$2:$O$2344,15,FALSE)</f>
        <v>30 Nov 1992</v>
      </c>
      <c r="M127">
        <f>VLOOKUP($A127,'Hospitalisation Details'!$A$2:$I$2344,6,FALSE)</f>
        <v>39241.440000000002</v>
      </c>
      <c r="N127" t="str">
        <f>VLOOKUP($A127,'Hospitalisation Details'!$A$2:$I$2344,7,FALSE)</f>
        <v>tier - 1</v>
      </c>
      <c r="O127" t="str">
        <f>VLOOKUP($A127,'Hospitalisation Details'!$A$2:$I$2344,8,FALSE)</f>
        <v>tier - 3</v>
      </c>
      <c r="P127" t="str">
        <f>VLOOKUP($A127,'Hospitalisation Details'!$A$2:$I$2344,9,FALSE)</f>
        <v>R1011</v>
      </c>
      <c r="Q127">
        <f>VLOOKUP($A127,'Hospitalisation Details'!$A$2:$P$2344,16,FALSE)</f>
        <v>30</v>
      </c>
    </row>
    <row r="128" spans="1:17" ht="15.6" x14ac:dyDescent="0.3">
      <c r="A128" s="1" t="s">
        <v>2245</v>
      </c>
      <c r="B128" t="str">
        <f>VLOOKUP('Healthcare '!A:A,Table2[],3,FALSE)</f>
        <v>Navarro Castro</v>
      </c>
      <c r="C128">
        <f>VLOOKUP(A128,'Medical Examinations'!A128:K2462,2,FALSE)</f>
        <v>38.299999999999997</v>
      </c>
      <c r="D128">
        <f>VLOOKUP($A128,'Medical Examinations'!$A$2:$K$2336,3,FALSE)</f>
        <v>9.51</v>
      </c>
      <c r="E128" t="str">
        <f>VLOOKUP($A128,'Medical Examinations'!$A$2:$K$2336,4,FALSE)</f>
        <v>No</v>
      </c>
      <c r="F128" t="str">
        <f>VLOOKUP($A128,'Medical Examinations'!$A$2:$K$2336,5,FALSE)</f>
        <v>No</v>
      </c>
      <c r="G128" t="str">
        <f>VLOOKUP($A128,'Medical Examinations'!$A$2:$K$2336,6,FALSE)</f>
        <v>No</v>
      </c>
      <c r="H128">
        <f>VLOOKUP($A128,'Medical Examinations'!$A$2:$K$2336,7,FALSE)</f>
        <v>0</v>
      </c>
      <c r="I128" t="str">
        <f>VLOOKUP($A128,'Medical Examinations'!$A$2:$K$2336,8,FALSE)</f>
        <v>yes</v>
      </c>
      <c r="J128" t="str">
        <f>VLOOKUP($A128,'Medical Examinations'!$A$2:$K$2336,10,FALSE)</f>
        <v>obesity</v>
      </c>
      <c r="K128" t="str">
        <f>VLOOKUP($A128,'Medical Examinations'!$A$2:$K$2336,11,FALSE)</f>
        <v>Diabetes</v>
      </c>
      <c r="L128" t="str">
        <f>VLOOKUP($A128,'Hospitalisation Details'!$A$2:$O$2344,15,FALSE)</f>
        <v>7 Jul 1962</v>
      </c>
      <c r="M128">
        <f>VLOOKUP($A128,'Hospitalisation Details'!$A$2:$I$2344,6,FALSE)</f>
        <v>39221.120000000003</v>
      </c>
      <c r="N128" t="str">
        <f>VLOOKUP($A128,'Hospitalisation Details'!$A$2:$I$2344,7,FALSE)</f>
        <v>tier - 2</v>
      </c>
      <c r="O128" t="str">
        <f>VLOOKUP($A128,'Hospitalisation Details'!$A$2:$I$2344,8,FALSE)</f>
        <v>tier - 1</v>
      </c>
      <c r="P128" t="str">
        <f>VLOOKUP($A128,'Hospitalisation Details'!$A$2:$I$2344,9,FALSE)</f>
        <v>R1011</v>
      </c>
      <c r="Q128">
        <f>VLOOKUP($A128,'Hospitalisation Details'!$A$2:$P$2344,16,FALSE)</f>
        <v>60</v>
      </c>
    </row>
    <row r="129" spans="1:17" ht="15.6" x14ac:dyDescent="0.3">
      <c r="A129" s="1" t="s">
        <v>2244</v>
      </c>
      <c r="B129" t="str">
        <f>VLOOKUP('Healthcare '!A:A,Table2[],3,FALSE)</f>
        <v>Tice</v>
      </c>
      <c r="C129">
        <f>VLOOKUP(A129,'Medical Examinations'!A129:K2463,2,FALSE)</f>
        <v>32.774999999999999</v>
      </c>
      <c r="D129">
        <f>VLOOKUP($A129,'Medical Examinations'!$A$2:$K$2336,3,FALSE)</f>
        <v>4.72</v>
      </c>
      <c r="E129" t="str">
        <f>VLOOKUP($A129,'Medical Examinations'!$A$2:$K$2336,4,FALSE)</f>
        <v>No</v>
      </c>
      <c r="F129" t="str">
        <f>VLOOKUP($A129,'Medical Examinations'!$A$2:$K$2336,5,FALSE)</f>
        <v>No</v>
      </c>
      <c r="G129" t="str">
        <f>VLOOKUP($A129,'Medical Examinations'!$A$2:$K$2336,6,FALSE)</f>
        <v>No</v>
      </c>
      <c r="H129">
        <f>VLOOKUP($A129,'Medical Examinations'!$A$2:$K$2336,7,FALSE)</f>
        <v>0</v>
      </c>
      <c r="I129" t="str">
        <f>VLOOKUP($A129,'Medical Examinations'!$A$2:$K$2336,8,FALSE)</f>
        <v>yes</v>
      </c>
      <c r="J129" t="str">
        <f>VLOOKUP($A129,'Medical Examinations'!$A$2:$K$2336,10,FALSE)</f>
        <v>obesity</v>
      </c>
      <c r="K129" t="str">
        <f>VLOOKUP($A129,'Medical Examinations'!$A$2:$K$2336,11,FALSE)</f>
        <v>Normal</v>
      </c>
      <c r="L129" t="str">
        <f>VLOOKUP($A129,'Hospitalisation Details'!$A$2:$O$2344,15,FALSE)</f>
        <v>4 Aug 1982</v>
      </c>
      <c r="M129">
        <f>VLOOKUP($A129,'Hospitalisation Details'!$A$2:$I$2344,6,FALSE)</f>
        <v>39125.33</v>
      </c>
      <c r="N129" t="str">
        <f>VLOOKUP($A129,'Hospitalisation Details'!$A$2:$I$2344,7,FALSE)</f>
        <v>tier - 1</v>
      </c>
      <c r="O129" t="str">
        <f>VLOOKUP($A129,'Hospitalisation Details'!$A$2:$I$2344,8,FALSE)</f>
        <v>tier - 1</v>
      </c>
      <c r="P129" t="str">
        <f>VLOOKUP($A129,'Hospitalisation Details'!$A$2:$I$2344,9,FALSE)</f>
        <v>R1016</v>
      </c>
      <c r="Q129">
        <f>VLOOKUP($A129,'Hospitalisation Details'!$A$2:$P$2344,16,FALSE)</f>
        <v>40</v>
      </c>
    </row>
    <row r="130" spans="1:17" ht="15.6" x14ac:dyDescent="0.3">
      <c r="A130" s="1" t="s">
        <v>2243</v>
      </c>
      <c r="B130" t="str">
        <f>VLOOKUP('Healthcare '!A:A,Table2[],3,FALSE)</f>
        <v>Wolf</v>
      </c>
      <c r="C130">
        <f>VLOOKUP(A130,'Medical Examinations'!A130:K2464,2,FALSE)</f>
        <v>34.200000000000003</v>
      </c>
      <c r="D130">
        <f>VLOOKUP($A130,'Medical Examinations'!$A$2:$K$2336,3,FALSE)</f>
        <v>5.91</v>
      </c>
      <c r="E130" t="str">
        <f>VLOOKUP($A130,'Medical Examinations'!$A$2:$K$2336,4,FALSE)</f>
        <v>yes</v>
      </c>
      <c r="F130" t="str">
        <f>VLOOKUP($A130,'Medical Examinations'!$A$2:$K$2336,5,FALSE)</f>
        <v>No</v>
      </c>
      <c r="G130" t="str">
        <f>VLOOKUP($A130,'Medical Examinations'!$A$2:$K$2336,6,FALSE)</f>
        <v>No</v>
      </c>
      <c r="H130">
        <f>VLOOKUP($A130,'Medical Examinations'!$A$2:$K$2336,7,FALSE)</f>
        <v>0</v>
      </c>
      <c r="I130" t="str">
        <f>VLOOKUP($A130,'Medical Examinations'!$A$2:$K$2336,8,FALSE)</f>
        <v>yes</v>
      </c>
      <c r="J130" t="str">
        <f>VLOOKUP($A130,'Medical Examinations'!$A$2:$K$2336,10,FALSE)</f>
        <v>obesity</v>
      </c>
      <c r="K130" t="str">
        <f>VLOOKUP($A130,'Medical Examinations'!$A$2:$K$2336,11,FALSE)</f>
        <v>Predibetics</v>
      </c>
      <c r="L130" t="str">
        <f>VLOOKUP($A130,'Hospitalisation Details'!$A$2:$O$2344,15,FALSE)</f>
        <v>20 Sep 1985</v>
      </c>
      <c r="M130">
        <f>VLOOKUP($A130,'Hospitalisation Details'!$A$2:$I$2344,6,FALSE)</f>
        <v>39047.29</v>
      </c>
      <c r="N130" t="str">
        <f>VLOOKUP($A130,'Hospitalisation Details'!$A$2:$I$2344,7,FALSE)</f>
        <v>tier - 1</v>
      </c>
      <c r="O130" t="str">
        <f>VLOOKUP($A130,'Hospitalisation Details'!$A$2:$I$2344,8,FALSE)</f>
        <v>tier - 3</v>
      </c>
      <c r="P130" t="str">
        <f>VLOOKUP($A130,'Hospitalisation Details'!$A$2:$I$2344,9,FALSE)</f>
        <v>R1017</v>
      </c>
      <c r="Q130">
        <f>VLOOKUP($A130,'Hospitalisation Details'!$A$2:$P$2344,16,FALSE)</f>
        <v>37</v>
      </c>
    </row>
    <row r="131" spans="1:17" ht="15.6" x14ac:dyDescent="0.3">
      <c r="A131" s="1" t="s">
        <v>2242</v>
      </c>
      <c r="B131" t="str">
        <f>VLOOKUP('Healthcare '!A:A,Table2[],3,FALSE)</f>
        <v>Oppedal</v>
      </c>
      <c r="C131">
        <f>VLOOKUP(A131,'Medical Examinations'!A131:K2465,2,FALSE)</f>
        <v>30.2</v>
      </c>
      <c r="D131">
        <f>VLOOKUP($A131,'Medical Examinations'!$A$2:$K$2336,3,FALSE)</f>
        <v>9.58</v>
      </c>
      <c r="E131" t="str">
        <f>VLOOKUP($A131,'Medical Examinations'!$A$2:$K$2336,4,FALSE)</f>
        <v>No</v>
      </c>
      <c r="F131" t="str">
        <f>VLOOKUP($A131,'Medical Examinations'!$A$2:$K$2336,5,FALSE)</f>
        <v>No</v>
      </c>
      <c r="G131" t="str">
        <f>VLOOKUP($A131,'Medical Examinations'!$A$2:$K$2336,6,FALSE)</f>
        <v>No</v>
      </c>
      <c r="H131">
        <f>VLOOKUP($A131,'Medical Examinations'!$A$2:$K$2336,7,FALSE)</f>
        <v>0</v>
      </c>
      <c r="I131" t="str">
        <f>VLOOKUP($A131,'Medical Examinations'!$A$2:$K$2336,8,FALSE)</f>
        <v>yes</v>
      </c>
      <c r="J131" t="str">
        <f>VLOOKUP($A131,'Medical Examinations'!$A$2:$K$2336,10,FALSE)</f>
        <v>obesity</v>
      </c>
      <c r="K131" t="str">
        <f>VLOOKUP($A131,'Medical Examinations'!$A$2:$K$2336,11,FALSE)</f>
        <v>Diabetes</v>
      </c>
      <c r="L131" t="str">
        <f>VLOOKUP($A131,'Hospitalisation Details'!$A$2:$O$2344,15,FALSE)</f>
        <v>12 Oct 1978</v>
      </c>
      <c r="M131">
        <f>VLOOKUP($A131,'Hospitalisation Details'!$A$2:$I$2344,6,FALSE)</f>
        <v>38998.550000000003</v>
      </c>
      <c r="N131" t="str">
        <f>VLOOKUP($A131,'Hospitalisation Details'!$A$2:$I$2344,7,FALSE)</f>
        <v>tier - 1</v>
      </c>
      <c r="O131" t="str">
        <f>VLOOKUP($A131,'Hospitalisation Details'!$A$2:$I$2344,8,FALSE)</f>
        <v>tier - 1</v>
      </c>
      <c r="P131" t="str">
        <f>VLOOKUP($A131,'Hospitalisation Details'!$A$2:$I$2344,9,FALSE)</f>
        <v>R1011</v>
      </c>
      <c r="Q131">
        <f>VLOOKUP($A131,'Hospitalisation Details'!$A$2:$P$2344,16,FALSE)</f>
        <v>44</v>
      </c>
    </row>
    <row r="132" spans="1:17" ht="15.6" x14ac:dyDescent="0.3">
      <c r="A132" s="1" t="s">
        <v>2241</v>
      </c>
      <c r="B132" t="str">
        <f>VLOOKUP('Healthcare '!A:A,Table2[],3,FALSE)</f>
        <v>Wright</v>
      </c>
      <c r="C132">
        <f>VLOOKUP(A132,'Medical Examinations'!A132:K2466,2,FALSE)</f>
        <v>48.32</v>
      </c>
      <c r="D132">
        <f>VLOOKUP($A132,'Medical Examinations'!$A$2:$K$2336,3,FALSE)</f>
        <v>5.77</v>
      </c>
      <c r="E132" t="str">
        <f>VLOOKUP($A132,'Medical Examinations'!$A$2:$K$2336,4,FALSE)</f>
        <v>No</v>
      </c>
      <c r="F132" t="str">
        <f>VLOOKUP($A132,'Medical Examinations'!$A$2:$K$2336,5,FALSE)</f>
        <v>No</v>
      </c>
      <c r="G132" t="str">
        <f>VLOOKUP($A132,'Medical Examinations'!$A$2:$K$2336,6,FALSE)</f>
        <v>No</v>
      </c>
      <c r="H132">
        <f>VLOOKUP($A132,'Medical Examinations'!$A$2:$K$2336,7,FALSE)</f>
        <v>0</v>
      </c>
      <c r="I132" t="str">
        <f>VLOOKUP($A132,'Medical Examinations'!$A$2:$K$2336,8,FALSE)</f>
        <v>yes</v>
      </c>
      <c r="J132" t="str">
        <f>VLOOKUP($A132,'Medical Examinations'!$A$2:$K$2336,10,FALSE)</f>
        <v>obesity</v>
      </c>
      <c r="K132" t="str">
        <f>VLOOKUP($A132,'Medical Examinations'!$A$2:$K$2336,11,FALSE)</f>
        <v>Predibetics</v>
      </c>
      <c r="L132" t="str">
        <f>VLOOKUP($A132,'Hospitalisation Details'!$A$2:$O$2344,15,FALSE)</f>
        <v>24 Sep 1980</v>
      </c>
      <c r="M132">
        <f>VLOOKUP($A132,'Hospitalisation Details'!$A$2:$I$2344,6,FALSE)</f>
        <v>38947.43</v>
      </c>
      <c r="N132" t="str">
        <f>VLOOKUP($A132,'Hospitalisation Details'!$A$2:$I$2344,7,FALSE)</f>
        <v>tier - 2</v>
      </c>
      <c r="O132" t="str">
        <f>VLOOKUP($A132,'Hospitalisation Details'!$A$2:$I$2344,8,FALSE)</f>
        <v>tier - 3</v>
      </c>
      <c r="P132" t="str">
        <f>VLOOKUP($A132,'Hospitalisation Details'!$A$2:$I$2344,9,FALSE)</f>
        <v>R1011</v>
      </c>
      <c r="Q132">
        <f>VLOOKUP($A132,'Hospitalisation Details'!$A$2:$P$2344,16,FALSE)</f>
        <v>42</v>
      </c>
    </row>
    <row r="133" spans="1:17" ht="15.6" x14ac:dyDescent="0.3">
      <c r="A133" s="1" t="s">
        <v>2240</v>
      </c>
      <c r="B133" t="str">
        <f>VLOOKUP('Healthcare '!A:A,Table2[],3,FALSE)</f>
        <v>Ellis</v>
      </c>
      <c r="C133">
        <f>VLOOKUP(A133,'Medical Examinations'!A133:K2467,2,FALSE)</f>
        <v>44.86</v>
      </c>
      <c r="D133">
        <f>VLOOKUP($A133,'Medical Examinations'!$A$2:$K$2336,3,FALSE)</f>
        <v>4.38</v>
      </c>
      <c r="E133" t="str">
        <f>VLOOKUP($A133,'Medical Examinations'!$A$2:$K$2336,4,FALSE)</f>
        <v>yes</v>
      </c>
      <c r="F133" t="str">
        <f>VLOOKUP($A133,'Medical Examinations'!$A$2:$K$2336,5,FALSE)</f>
        <v>No</v>
      </c>
      <c r="G133" t="str">
        <f>VLOOKUP($A133,'Medical Examinations'!$A$2:$K$2336,6,FALSE)</f>
        <v>No</v>
      </c>
      <c r="H133">
        <f>VLOOKUP($A133,'Medical Examinations'!$A$2:$K$2336,7,FALSE)</f>
        <v>0</v>
      </c>
      <c r="I133" t="str">
        <f>VLOOKUP($A133,'Medical Examinations'!$A$2:$K$2336,8,FALSE)</f>
        <v>yes</v>
      </c>
      <c r="J133" t="str">
        <f>VLOOKUP($A133,'Medical Examinations'!$A$2:$K$2336,10,FALSE)</f>
        <v>obesity</v>
      </c>
      <c r="K133" t="str">
        <f>VLOOKUP($A133,'Medical Examinations'!$A$2:$K$2336,11,FALSE)</f>
        <v>Normal</v>
      </c>
      <c r="L133" t="str">
        <f>VLOOKUP($A133,'Hospitalisation Details'!$A$2:$O$2344,15,FALSE)</f>
        <v>15 Dec 1976</v>
      </c>
      <c r="M133">
        <f>VLOOKUP($A133,'Hospitalisation Details'!$A$2:$I$2344,6,FALSE)</f>
        <v>38932.559999999998</v>
      </c>
      <c r="N133" t="str">
        <f>VLOOKUP($A133,'Hospitalisation Details'!$A$2:$I$2344,7,FALSE)</f>
        <v>tier - 2</v>
      </c>
      <c r="O133" t="str">
        <f>VLOOKUP($A133,'Hospitalisation Details'!$A$2:$I$2344,8,FALSE)</f>
        <v>tier - 3</v>
      </c>
      <c r="P133" t="str">
        <f>VLOOKUP($A133,'Hospitalisation Details'!$A$2:$I$2344,9,FALSE)</f>
        <v>R1011</v>
      </c>
      <c r="Q133">
        <f>VLOOKUP($A133,'Hospitalisation Details'!$A$2:$P$2344,16,FALSE)</f>
        <v>46</v>
      </c>
    </row>
    <row r="134" spans="1:17" ht="15.6" x14ac:dyDescent="0.3">
      <c r="A134" s="1" t="s">
        <v>2239</v>
      </c>
      <c r="B134" t="str">
        <f>VLOOKUP('Healthcare '!A:A,Table2[],3,FALSE)</f>
        <v>Taormina</v>
      </c>
      <c r="C134">
        <f>VLOOKUP(A134,'Medical Examinations'!A134:K2468,2,FALSE)</f>
        <v>52.15</v>
      </c>
      <c r="D134">
        <f>VLOOKUP($A134,'Medical Examinations'!$A$2:$K$2336,3,FALSE)</f>
        <v>5.65</v>
      </c>
      <c r="E134" t="str">
        <f>VLOOKUP($A134,'Medical Examinations'!$A$2:$K$2336,4,FALSE)</f>
        <v>No</v>
      </c>
      <c r="F134" t="str">
        <f>VLOOKUP($A134,'Medical Examinations'!$A$2:$K$2336,5,FALSE)</f>
        <v>No</v>
      </c>
      <c r="G134" t="str">
        <f>VLOOKUP($A134,'Medical Examinations'!$A$2:$K$2336,6,FALSE)</f>
        <v>No</v>
      </c>
      <c r="H134">
        <f>VLOOKUP($A134,'Medical Examinations'!$A$2:$K$2336,7,FALSE)</f>
        <v>1</v>
      </c>
      <c r="I134" t="str">
        <f>VLOOKUP($A134,'Medical Examinations'!$A$2:$K$2336,8,FALSE)</f>
        <v>yes</v>
      </c>
      <c r="J134" t="str">
        <f>VLOOKUP($A134,'Medical Examinations'!$A$2:$K$2336,10,FALSE)</f>
        <v>obesity</v>
      </c>
      <c r="K134" t="str">
        <f>VLOOKUP($A134,'Medical Examinations'!$A$2:$K$2336,11,FALSE)</f>
        <v>Normal</v>
      </c>
      <c r="L134" t="str">
        <f>VLOOKUP($A134,'Hospitalisation Details'!$A$2:$O$2344,15,FALSE)</f>
        <v>16 Jun 1987</v>
      </c>
      <c r="M134">
        <f>VLOOKUP($A134,'Hospitalisation Details'!$A$2:$I$2344,6,FALSE)</f>
        <v>38924.04</v>
      </c>
      <c r="N134" t="str">
        <f>VLOOKUP($A134,'Hospitalisation Details'!$A$2:$I$2344,7,FALSE)</f>
        <v>tier - 2</v>
      </c>
      <c r="O134" t="str">
        <f>VLOOKUP($A134,'Hospitalisation Details'!$A$2:$I$2344,8,FALSE)</f>
        <v>tier - 2</v>
      </c>
      <c r="P134" t="str">
        <f>VLOOKUP($A134,'Hospitalisation Details'!$A$2:$I$2344,9,FALSE)</f>
        <v>R1011</v>
      </c>
      <c r="Q134">
        <f>VLOOKUP($A134,'Hospitalisation Details'!$A$2:$P$2344,16,FALSE)</f>
        <v>35</v>
      </c>
    </row>
    <row r="135" spans="1:17" ht="15.6" x14ac:dyDescent="0.3">
      <c r="A135" s="1" t="s">
        <v>2238</v>
      </c>
      <c r="B135" t="str">
        <f>VLOOKUP('Healthcare '!A:A,Table2[],3,FALSE)</f>
        <v>Lynch</v>
      </c>
      <c r="C135">
        <f>VLOOKUP(A135,'Medical Examinations'!A135:K2469,2,FALSE)</f>
        <v>41.12</v>
      </c>
      <c r="D135">
        <f>VLOOKUP($A135,'Medical Examinations'!$A$2:$K$2336,3,FALSE)</f>
        <v>7.54</v>
      </c>
      <c r="E135" t="str">
        <f>VLOOKUP($A135,'Medical Examinations'!$A$2:$K$2336,4,FALSE)</f>
        <v>yes</v>
      </c>
      <c r="F135" t="str">
        <f>VLOOKUP($A135,'Medical Examinations'!$A$2:$K$2336,5,FALSE)</f>
        <v>No</v>
      </c>
      <c r="G135" t="str">
        <f>VLOOKUP($A135,'Medical Examinations'!$A$2:$K$2336,6,FALSE)</f>
        <v>No</v>
      </c>
      <c r="H135">
        <f>VLOOKUP($A135,'Medical Examinations'!$A$2:$K$2336,7,FALSE)</f>
        <v>0</v>
      </c>
      <c r="I135" t="str">
        <f>VLOOKUP($A135,'Medical Examinations'!$A$2:$K$2336,8,FALSE)</f>
        <v>yes</v>
      </c>
      <c r="J135" t="str">
        <f>VLOOKUP($A135,'Medical Examinations'!$A$2:$K$2336,10,FALSE)</f>
        <v>obesity</v>
      </c>
      <c r="K135" t="str">
        <f>VLOOKUP($A135,'Medical Examinations'!$A$2:$K$2336,11,FALSE)</f>
        <v>Diabetes</v>
      </c>
      <c r="L135" t="str">
        <f>VLOOKUP($A135,'Hospitalisation Details'!$A$2:$O$2344,15,FALSE)</f>
        <v>30 Jul 1967</v>
      </c>
      <c r="M135">
        <f>VLOOKUP($A135,'Hospitalisation Details'!$A$2:$I$2344,6,FALSE)</f>
        <v>38893.360000000001</v>
      </c>
      <c r="N135" t="str">
        <f>VLOOKUP($A135,'Hospitalisation Details'!$A$2:$I$2344,7,FALSE)</f>
        <v>tier - 1</v>
      </c>
      <c r="O135" t="str">
        <f>VLOOKUP($A135,'Hospitalisation Details'!$A$2:$I$2344,8,FALSE)</f>
        <v>tier - 2</v>
      </c>
      <c r="P135" t="str">
        <f>VLOOKUP($A135,'Hospitalisation Details'!$A$2:$I$2344,9,FALSE)</f>
        <v>R1011</v>
      </c>
      <c r="Q135">
        <f>VLOOKUP($A135,'Hospitalisation Details'!$A$2:$P$2344,16,FALSE)</f>
        <v>55</v>
      </c>
    </row>
    <row r="136" spans="1:17" ht="15.6" x14ac:dyDescent="0.3">
      <c r="A136" s="1" t="s">
        <v>2237</v>
      </c>
      <c r="B136" t="str">
        <f>VLOOKUP('Healthcare '!A:A,Table2[],3,FALSE)</f>
        <v>Tavella</v>
      </c>
      <c r="C136">
        <f>VLOOKUP(A136,'Medical Examinations'!A136:K2470,2,FALSE)</f>
        <v>38.39</v>
      </c>
      <c r="D136">
        <f>VLOOKUP($A136,'Medical Examinations'!$A$2:$K$2336,3,FALSE)</f>
        <v>5.1100000000000003</v>
      </c>
      <c r="E136" t="str">
        <f>VLOOKUP($A136,'Medical Examinations'!$A$2:$K$2336,4,FALSE)</f>
        <v>yes</v>
      </c>
      <c r="F136" t="str">
        <f>VLOOKUP($A136,'Medical Examinations'!$A$2:$K$2336,5,FALSE)</f>
        <v>No</v>
      </c>
      <c r="G136" t="str">
        <f>VLOOKUP($A136,'Medical Examinations'!$A$2:$K$2336,6,FALSE)</f>
        <v>No</v>
      </c>
      <c r="H136">
        <f>VLOOKUP($A136,'Medical Examinations'!$A$2:$K$2336,7,FALSE)</f>
        <v>1</v>
      </c>
      <c r="I136" t="str">
        <f>VLOOKUP($A136,'Medical Examinations'!$A$2:$K$2336,8,FALSE)</f>
        <v>yes</v>
      </c>
      <c r="J136" t="str">
        <f>VLOOKUP($A136,'Medical Examinations'!$A$2:$K$2336,10,FALSE)</f>
        <v>obesity</v>
      </c>
      <c r="K136" t="str">
        <f>VLOOKUP($A136,'Medical Examinations'!$A$2:$K$2336,11,FALSE)</f>
        <v>Normal</v>
      </c>
      <c r="L136" t="str">
        <f>VLOOKUP($A136,'Hospitalisation Details'!$A$2:$O$2344,15,FALSE)</f>
        <v>6 Jun 1964</v>
      </c>
      <c r="M136">
        <f>VLOOKUP($A136,'Hospitalisation Details'!$A$2:$I$2344,6,FALSE)</f>
        <v>38869.25</v>
      </c>
      <c r="N136" t="str">
        <f>VLOOKUP($A136,'Hospitalisation Details'!$A$2:$I$2344,7,FALSE)</f>
        <v>tier - 2</v>
      </c>
      <c r="O136" t="str">
        <f>VLOOKUP($A136,'Hospitalisation Details'!$A$2:$I$2344,8,FALSE)</f>
        <v>tier - 2</v>
      </c>
      <c r="P136" t="str">
        <f>VLOOKUP($A136,'Hospitalisation Details'!$A$2:$I$2344,9,FALSE)</f>
        <v>R1011</v>
      </c>
      <c r="Q136">
        <f>VLOOKUP($A136,'Hospitalisation Details'!$A$2:$P$2344,16,FALSE)</f>
        <v>59</v>
      </c>
    </row>
    <row r="137" spans="1:17" ht="15.6" x14ac:dyDescent="0.3">
      <c r="A137" s="1" t="s">
        <v>2236</v>
      </c>
      <c r="B137" t="str">
        <f>VLOOKUP('Healthcare '!A:A,Table2[],3,FALSE)</f>
        <v>Neufeld</v>
      </c>
      <c r="C137">
        <f>VLOOKUP(A137,'Medical Examinations'!A137:K2471,2,FALSE)</f>
        <v>46.85</v>
      </c>
      <c r="D137">
        <f>VLOOKUP($A137,'Medical Examinations'!$A$2:$K$2336,3,FALSE)</f>
        <v>4.25</v>
      </c>
      <c r="E137" t="str">
        <f>VLOOKUP($A137,'Medical Examinations'!$A$2:$K$2336,4,FALSE)</f>
        <v>No</v>
      </c>
      <c r="F137" t="str">
        <f>VLOOKUP($A137,'Medical Examinations'!$A$2:$K$2336,5,FALSE)</f>
        <v>No</v>
      </c>
      <c r="G137" t="str">
        <f>VLOOKUP($A137,'Medical Examinations'!$A$2:$K$2336,6,FALSE)</f>
        <v>Yes</v>
      </c>
      <c r="H137">
        <f>VLOOKUP($A137,'Medical Examinations'!$A$2:$K$2336,7,FALSE)</f>
        <v>1</v>
      </c>
      <c r="I137" t="str">
        <f>VLOOKUP($A137,'Medical Examinations'!$A$2:$K$2336,8,FALSE)</f>
        <v>yes</v>
      </c>
      <c r="J137" t="str">
        <f>VLOOKUP($A137,'Medical Examinations'!$A$2:$K$2336,10,FALSE)</f>
        <v>obesity</v>
      </c>
      <c r="K137" t="str">
        <f>VLOOKUP($A137,'Medical Examinations'!$A$2:$K$2336,11,FALSE)</f>
        <v>Normal</v>
      </c>
      <c r="L137" t="str">
        <f>VLOOKUP($A137,'Hospitalisation Details'!$A$2:$O$2344,15,FALSE)</f>
        <v>3 Dec 1979</v>
      </c>
      <c r="M137">
        <f>VLOOKUP($A137,'Hospitalisation Details'!$A$2:$I$2344,6,FALSE)</f>
        <v>38836.980000000003</v>
      </c>
      <c r="N137" t="str">
        <f>VLOOKUP($A137,'Hospitalisation Details'!$A$2:$I$2344,7,FALSE)</f>
        <v>tier - 2</v>
      </c>
      <c r="O137" t="str">
        <f>VLOOKUP($A137,'Hospitalisation Details'!$A$2:$I$2344,8,FALSE)</f>
        <v>tier - 1</v>
      </c>
      <c r="P137" t="str">
        <f>VLOOKUP($A137,'Hospitalisation Details'!$A$2:$I$2344,9,FALSE)</f>
        <v>R1011</v>
      </c>
      <c r="Q137">
        <f>VLOOKUP($A137,'Hospitalisation Details'!$A$2:$P$2344,16,FALSE)</f>
        <v>43</v>
      </c>
    </row>
    <row r="138" spans="1:17" ht="15.6" x14ac:dyDescent="0.3">
      <c r="A138" s="1" t="s">
        <v>2235</v>
      </c>
      <c r="B138" t="str">
        <f>VLOOKUP('Healthcare '!A:A,Table2[],3,FALSE)</f>
        <v>Walhovd</v>
      </c>
      <c r="C138">
        <f>VLOOKUP(A138,'Medical Examinations'!A138:K2472,2,FALSE)</f>
        <v>42.24</v>
      </c>
      <c r="D138">
        <f>VLOOKUP($A138,'Medical Examinations'!$A$2:$K$2336,3,FALSE)</f>
        <v>5.55</v>
      </c>
      <c r="E138" t="str">
        <f>VLOOKUP($A138,'Medical Examinations'!$A$2:$K$2336,4,FALSE)</f>
        <v>No</v>
      </c>
      <c r="F138" t="str">
        <f>VLOOKUP($A138,'Medical Examinations'!$A$2:$K$2336,5,FALSE)</f>
        <v>yes</v>
      </c>
      <c r="G138" t="str">
        <f>VLOOKUP($A138,'Medical Examinations'!$A$2:$K$2336,6,FALSE)</f>
        <v>No</v>
      </c>
      <c r="H138">
        <f>VLOOKUP($A138,'Medical Examinations'!$A$2:$K$2336,7,FALSE)</f>
        <v>1</v>
      </c>
      <c r="I138" t="str">
        <f>VLOOKUP($A138,'Medical Examinations'!$A$2:$K$2336,8,FALSE)</f>
        <v>yes</v>
      </c>
      <c r="J138" t="str">
        <f>VLOOKUP($A138,'Medical Examinations'!$A$2:$K$2336,10,FALSE)</f>
        <v>obesity</v>
      </c>
      <c r="K138" t="str">
        <f>VLOOKUP($A138,'Medical Examinations'!$A$2:$K$2336,11,FALSE)</f>
        <v>Normal</v>
      </c>
      <c r="L138" t="str">
        <f>VLOOKUP($A138,'Hospitalisation Details'!$A$2:$O$2344,15,FALSE)</f>
        <v>5 Dec 2004</v>
      </c>
      <c r="M138">
        <f>VLOOKUP($A138,'Hospitalisation Details'!$A$2:$I$2344,6,FALSE)</f>
        <v>38792.69</v>
      </c>
      <c r="N138" t="str">
        <f>VLOOKUP($A138,'Hospitalisation Details'!$A$2:$I$2344,7,FALSE)</f>
        <v>tier - 2</v>
      </c>
      <c r="O138" t="str">
        <f>VLOOKUP($A138,'Hospitalisation Details'!$A$2:$I$2344,8,FALSE)</f>
        <v>tier - 2</v>
      </c>
      <c r="P138" t="str">
        <f>VLOOKUP($A138,'Hospitalisation Details'!$A$2:$I$2344,9,FALSE)</f>
        <v>R1013</v>
      </c>
      <c r="Q138">
        <f>VLOOKUP($A138,'Hospitalisation Details'!$A$2:$P$2344,16,FALSE)</f>
        <v>18</v>
      </c>
    </row>
    <row r="139" spans="1:17" ht="15.6" x14ac:dyDescent="0.3">
      <c r="A139" s="1" t="s">
        <v>2234</v>
      </c>
      <c r="B139" t="str">
        <f>VLOOKUP('Healthcare '!A:A,Table2[],3,FALSE)</f>
        <v>Washburn</v>
      </c>
      <c r="C139">
        <f>VLOOKUP(A139,'Medical Examinations'!A139:K2473,2,FALSE)</f>
        <v>34.39</v>
      </c>
      <c r="D139">
        <f>VLOOKUP($A139,'Medical Examinations'!$A$2:$K$2336,3,FALSE)</f>
        <v>5.78</v>
      </c>
      <c r="E139" t="str">
        <f>VLOOKUP($A139,'Medical Examinations'!$A$2:$K$2336,4,FALSE)</f>
        <v>No</v>
      </c>
      <c r="F139" t="str">
        <f>VLOOKUP($A139,'Medical Examinations'!$A$2:$K$2336,5,FALSE)</f>
        <v>No</v>
      </c>
      <c r="G139" t="str">
        <f>VLOOKUP($A139,'Medical Examinations'!$A$2:$K$2336,6,FALSE)</f>
        <v>No</v>
      </c>
      <c r="H139">
        <f>VLOOKUP($A139,'Medical Examinations'!$A$2:$K$2336,7,FALSE)</f>
        <v>0</v>
      </c>
      <c r="I139" t="str">
        <f>VLOOKUP($A139,'Medical Examinations'!$A$2:$K$2336,8,FALSE)</f>
        <v>yes</v>
      </c>
      <c r="J139" t="str">
        <f>VLOOKUP($A139,'Medical Examinations'!$A$2:$K$2336,10,FALSE)</f>
        <v>obesity</v>
      </c>
      <c r="K139" t="str">
        <f>VLOOKUP($A139,'Medical Examinations'!$A$2:$K$2336,11,FALSE)</f>
        <v>Predibetics</v>
      </c>
      <c r="L139" t="str">
        <f>VLOOKUP($A139,'Hospitalisation Details'!$A$2:$O$2344,15,FALSE)</f>
        <v>8 Nov 1991</v>
      </c>
      <c r="M139">
        <f>VLOOKUP($A139,'Hospitalisation Details'!$A$2:$I$2344,6,FALSE)</f>
        <v>38746.36</v>
      </c>
      <c r="N139" t="str">
        <f>VLOOKUP($A139,'Hospitalisation Details'!$A$2:$I$2344,7,FALSE)</f>
        <v>tier - 1</v>
      </c>
      <c r="O139" t="str">
        <f>VLOOKUP($A139,'Hospitalisation Details'!$A$2:$I$2344,8,FALSE)</f>
        <v>tier - 2</v>
      </c>
      <c r="P139" t="str">
        <f>VLOOKUP($A139,'Hospitalisation Details'!$A$2:$I$2344,9,FALSE)</f>
        <v>R1012</v>
      </c>
      <c r="Q139">
        <f>VLOOKUP($A139,'Hospitalisation Details'!$A$2:$P$2344,16,FALSE)</f>
        <v>31</v>
      </c>
    </row>
    <row r="140" spans="1:17" ht="15.6" x14ac:dyDescent="0.3">
      <c r="A140" s="1" t="s">
        <v>2233</v>
      </c>
      <c r="B140" t="str">
        <f>VLOOKUP('Healthcare '!A:A,Table2[],3,FALSE)</f>
        <v>Mroz</v>
      </c>
      <c r="C140">
        <f>VLOOKUP(A140,'Medical Examinations'!A140:K2474,2,FALSE)</f>
        <v>42.89</v>
      </c>
      <c r="D140">
        <f>VLOOKUP($A140,'Medical Examinations'!$A$2:$K$2336,3,FALSE)</f>
        <v>5.28</v>
      </c>
      <c r="E140" t="str">
        <f>VLOOKUP($A140,'Medical Examinations'!$A$2:$K$2336,4,FALSE)</f>
        <v>yes</v>
      </c>
      <c r="F140" t="str">
        <f>VLOOKUP($A140,'Medical Examinations'!$A$2:$K$2336,5,FALSE)</f>
        <v>No</v>
      </c>
      <c r="G140" t="str">
        <f>VLOOKUP($A140,'Medical Examinations'!$A$2:$K$2336,6,FALSE)</f>
        <v>No</v>
      </c>
      <c r="H140">
        <f>VLOOKUP($A140,'Medical Examinations'!$A$2:$K$2336,7,FALSE)</f>
        <v>0</v>
      </c>
      <c r="I140" t="str">
        <f>VLOOKUP($A140,'Medical Examinations'!$A$2:$K$2336,8,FALSE)</f>
        <v>yes</v>
      </c>
      <c r="J140" t="str">
        <f>VLOOKUP($A140,'Medical Examinations'!$A$2:$K$2336,10,FALSE)</f>
        <v>obesity</v>
      </c>
      <c r="K140" t="str">
        <f>VLOOKUP($A140,'Medical Examinations'!$A$2:$K$2336,11,FALSE)</f>
        <v>Normal</v>
      </c>
      <c r="L140" t="str">
        <f>VLOOKUP($A140,'Hospitalisation Details'!$A$2:$O$2344,15,FALSE)</f>
        <v>15 Jun 1976</v>
      </c>
      <c r="M140">
        <f>VLOOKUP($A140,'Hospitalisation Details'!$A$2:$I$2344,6,FALSE)</f>
        <v>38740.120000000003</v>
      </c>
      <c r="N140" t="str">
        <f>VLOOKUP($A140,'Hospitalisation Details'!$A$2:$I$2344,7,FALSE)</f>
        <v>tier - 2</v>
      </c>
      <c r="O140" t="str">
        <f>VLOOKUP($A140,'Hospitalisation Details'!$A$2:$I$2344,8,FALSE)</f>
        <v>tier - 2</v>
      </c>
      <c r="P140" t="str">
        <f>VLOOKUP($A140,'Hospitalisation Details'!$A$2:$I$2344,9,FALSE)</f>
        <v>R1012</v>
      </c>
      <c r="Q140">
        <f>VLOOKUP($A140,'Hospitalisation Details'!$A$2:$P$2344,16,FALSE)</f>
        <v>46</v>
      </c>
    </row>
    <row r="141" spans="1:17" ht="15.6" x14ac:dyDescent="0.3">
      <c r="A141" s="1" t="s">
        <v>2232</v>
      </c>
      <c r="B141" t="str">
        <f>VLOOKUP('Healthcare '!A:A,Table2[],3,FALSE)</f>
        <v>Canaday</v>
      </c>
      <c r="C141">
        <f>VLOOKUP(A141,'Medical Examinations'!A141:K2475,2,FALSE)</f>
        <v>36.299999999999997</v>
      </c>
      <c r="D141">
        <f>VLOOKUP($A141,'Medical Examinations'!$A$2:$K$2336,3,FALSE)</f>
        <v>5.39</v>
      </c>
      <c r="E141" t="str">
        <f>VLOOKUP($A141,'Medical Examinations'!$A$2:$K$2336,4,FALSE)</f>
        <v>No</v>
      </c>
      <c r="F141" t="str">
        <f>VLOOKUP($A141,'Medical Examinations'!$A$2:$K$2336,5,FALSE)</f>
        <v>No</v>
      </c>
      <c r="G141" t="str">
        <f>VLOOKUP($A141,'Medical Examinations'!$A$2:$K$2336,6,FALSE)</f>
        <v>No</v>
      </c>
      <c r="H141">
        <f>VLOOKUP($A141,'Medical Examinations'!$A$2:$K$2336,7,FALSE)</f>
        <v>0</v>
      </c>
      <c r="I141" t="str">
        <f>VLOOKUP($A141,'Medical Examinations'!$A$2:$K$2336,8,FALSE)</f>
        <v>yes</v>
      </c>
      <c r="J141" t="str">
        <f>VLOOKUP($A141,'Medical Examinations'!$A$2:$K$2336,10,FALSE)</f>
        <v>obesity</v>
      </c>
      <c r="K141" t="str">
        <f>VLOOKUP($A141,'Medical Examinations'!$A$2:$K$2336,11,FALSE)</f>
        <v>Normal</v>
      </c>
      <c r="L141" t="str">
        <f>VLOOKUP($A141,'Hospitalisation Details'!$A$2:$O$2344,15,FALSE)</f>
        <v>2 Nov 1991</v>
      </c>
      <c r="M141">
        <f>VLOOKUP($A141,'Hospitalisation Details'!$A$2:$I$2344,6,FALSE)</f>
        <v>38711</v>
      </c>
      <c r="N141" t="str">
        <f>VLOOKUP($A141,'Hospitalisation Details'!$A$2:$I$2344,7,FALSE)</f>
        <v>tier - 2</v>
      </c>
      <c r="O141" t="str">
        <f>VLOOKUP($A141,'Hospitalisation Details'!$A$2:$I$2344,8,FALSE)</f>
        <v>tier - 2</v>
      </c>
      <c r="P141" t="str">
        <f>VLOOKUP($A141,'Hospitalisation Details'!$A$2:$I$2344,9,FALSE)</f>
        <v>R1011</v>
      </c>
      <c r="Q141">
        <f>VLOOKUP($A141,'Hospitalisation Details'!$A$2:$P$2344,16,FALSE)</f>
        <v>31</v>
      </c>
    </row>
    <row r="142" spans="1:17" ht="15.6" x14ac:dyDescent="0.3">
      <c r="A142" s="1" t="s">
        <v>2231</v>
      </c>
      <c r="B142" t="str">
        <f>VLOOKUP('Healthcare '!A:A,Table2[],3,FALSE)</f>
        <v>Atkins</v>
      </c>
      <c r="C142">
        <f>VLOOKUP(A142,'Medical Examinations'!A142:K2476,2,FALSE)</f>
        <v>35.200000000000003</v>
      </c>
      <c r="D142">
        <f>VLOOKUP($A142,'Medical Examinations'!$A$2:$K$2336,3,FALSE)</f>
        <v>8.01</v>
      </c>
      <c r="E142" t="str">
        <f>VLOOKUP($A142,'Medical Examinations'!$A$2:$K$2336,4,FALSE)</f>
        <v>yes</v>
      </c>
      <c r="F142" t="str">
        <f>VLOOKUP($A142,'Medical Examinations'!$A$2:$K$2336,5,FALSE)</f>
        <v>No</v>
      </c>
      <c r="G142" t="str">
        <f>VLOOKUP($A142,'Medical Examinations'!$A$2:$K$2336,6,FALSE)</f>
        <v>No</v>
      </c>
      <c r="H142">
        <f>VLOOKUP($A142,'Medical Examinations'!$A$2:$K$2336,7,FALSE)</f>
        <v>1</v>
      </c>
      <c r="I142" t="str">
        <f>VLOOKUP($A142,'Medical Examinations'!$A$2:$K$2336,8,FALSE)</f>
        <v>yes</v>
      </c>
      <c r="J142" t="str">
        <f>VLOOKUP($A142,'Medical Examinations'!$A$2:$K$2336,10,FALSE)</f>
        <v>obesity</v>
      </c>
      <c r="K142" t="str">
        <f>VLOOKUP($A142,'Medical Examinations'!$A$2:$K$2336,11,FALSE)</f>
        <v>Diabetes</v>
      </c>
      <c r="L142" t="str">
        <f>VLOOKUP($A142,'Hospitalisation Details'!$A$2:$O$2344,15,FALSE)</f>
        <v>20 Jul 1986</v>
      </c>
      <c r="M142">
        <f>VLOOKUP($A142,'Hospitalisation Details'!$A$2:$I$2344,6,FALSE)</f>
        <v>38709.18</v>
      </c>
      <c r="N142" t="str">
        <f>VLOOKUP($A142,'Hospitalisation Details'!$A$2:$I$2344,7,FALSE)</f>
        <v>tier - 1</v>
      </c>
      <c r="O142" t="str">
        <f>VLOOKUP($A142,'Hospitalisation Details'!$A$2:$I$2344,8,FALSE)</f>
        <v>tier - 3</v>
      </c>
      <c r="P142" t="str">
        <f>VLOOKUP($A142,'Hospitalisation Details'!$A$2:$I$2344,9,FALSE)</f>
        <v>R1013</v>
      </c>
      <c r="Q142">
        <f>VLOOKUP($A142,'Hospitalisation Details'!$A$2:$P$2344,16,FALSE)</f>
        <v>36</v>
      </c>
    </row>
    <row r="143" spans="1:17" ht="15.6" x14ac:dyDescent="0.3">
      <c r="A143" s="1" t="s">
        <v>2230</v>
      </c>
      <c r="B143" t="str">
        <f>VLOOKUP('Healthcare '!A:A,Table2[],3,FALSE)</f>
        <v>Kropelnicki</v>
      </c>
      <c r="C143">
        <f>VLOOKUP(A143,'Medical Examinations'!A143:K2477,2,FALSE)</f>
        <v>53.62</v>
      </c>
      <c r="D143">
        <f>VLOOKUP($A143,'Medical Examinations'!$A$2:$K$2336,3,FALSE)</f>
        <v>5.21</v>
      </c>
      <c r="E143" t="str">
        <f>VLOOKUP($A143,'Medical Examinations'!$A$2:$K$2336,4,FALSE)</f>
        <v>No</v>
      </c>
      <c r="F143" t="str">
        <f>VLOOKUP($A143,'Medical Examinations'!$A$2:$K$2336,5,FALSE)</f>
        <v>No</v>
      </c>
      <c r="G143" t="str">
        <f>VLOOKUP($A143,'Medical Examinations'!$A$2:$K$2336,6,FALSE)</f>
        <v>No</v>
      </c>
      <c r="H143">
        <f>VLOOKUP($A143,'Medical Examinations'!$A$2:$K$2336,7,FALSE)</f>
        <v>0</v>
      </c>
      <c r="I143" t="str">
        <f>VLOOKUP($A143,'Medical Examinations'!$A$2:$K$2336,8,FALSE)</f>
        <v>yes</v>
      </c>
      <c r="J143" t="str">
        <f>VLOOKUP($A143,'Medical Examinations'!$A$2:$K$2336,10,FALSE)</f>
        <v>obesity</v>
      </c>
      <c r="K143" t="str">
        <f>VLOOKUP($A143,'Medical Examinations'!$A$2:$K$2336,11,FALSE)</f>
        <v>Normal</v>
      </c>
      <c r="L143" t="str">
        <f>VLOOKUP($A143,'Hospitalisation Details'!$A$2:$O$2344,15,FALSE)</f>
        <v>13 Jul 1990</v>
      </c>
      <c r="M143">
        <f>VLOOKUP($A143,'Hospitalisation Details'!$A$2:$I$2344,6,FALSE)</f>
        <v>38652.089999999997</v>
      </c>
      <c r="N143" t="str">
        <f>VLOOKUP($A143,'Hospitalisation Details'!$A$2:$I$2344,7,FALSE)</f>
        <v>tier - 2</v>
      </c>
      <c r="O143" t="str">
        <f>VLOOKUP($A143,'Hospitalisation Details'!$A$2:$I$2344,8,FALSE)</f>
        <v>tier - 2</v>
      </c>
      <c r="P143" t="str">
        <f>VLOOKUP($A143,'Hospitalisation Details'!$A$2:$I$2344,9,FALSE)</f>
        <v>R1011</v>
      </c>
      <c r="Q143">
        <f>VLOOKUP($A143,'Hospitalisation Details'!$A$2:$P$2344,16,FALSE)</f>
        <v>32</v>
      </c>
    </row>
    <row r="144" spans="1:17" ht="15.6" x14ac:dyDescent="0.3">
      <c r="A144" s="1" t="s">
        <v>2229</v>
      </c>
      <c r="B144" t="str">
        <f>VLOOKUP('Healthcare '!A:A,Table2[],3,FALSE)</f>
        <v>Braund</v>
      </c>
      <c r="C144">
        <f>VLOOKUP(A144,'Medical Examinations'!A144:K2478,2,FALSE)</f>
        <v>36.67</v>
      </c>
      <c r="D144">
        <f>VLOOKUP($A144,'Medical Examinations'!$A$2:$K$2336,3,FALSE)</f>
        <v>6.27</v>
      </c>
      <c r="E144" t="str">
        <f>VLOOKUP($A144,'Medical Examinations'!$A$2:$K$2336,4,FALSE)</f>
        <v>No</v>
      </c>
      <c r="F144" t="str">
        <f>VLOOKUP($A144,'Medical Examinations'!$A$2:$K$2336,5,FALSE)</f>
        <v>No</v>
      </c>
      <c r="G144" t="str">
        <f>VLOOKUP($A144,'Medical Examinations'!$A$2:$K$2336,6,FALSE)</f>
        <v>No</v>
      </c>
      <c r="H144">
        <f>VLOOKUP($A144,'Medical Examinations'!$A$2:$K$2336,7,FALSE)</f>
        <v>0</v>
      </c>
      <c r="I144" t="str">
        <f>VLOOKUP($A144,'Medical Examinations'!$A$2:$K$2336,8,FALSE)</f>
        <v>yes</v>
      </c>
      <c r="J144" t="str">
        <f>VLOOKUP($A144,'Medical Examinations'!$A$2:$K$2336,10,FALSE)</f>
        <v>obesity</v>
      </c>
      <c r="K144" t="str">
        <f>VLOOKUP($A144,'Medical Examinations'!$A$2:$K$2336,11,FALSE)</f>
        <v>Predibetics</v>
      </c>
      <c r="L144" t="str">
        <f>VLOOKUP($A144,'Hospitalisation Details'!$A$2:$O$2344,15,FALSE)</f>
        <v>12 Nov 1999</v>
      </c>
      <c r="M144">
        <f>VLOOKUP($A144,'Hospitalisation Details'!$A$2:$I$2344,6,FALSE)</f>
        <v>38511.629999999997</v>
      </c>
      <c r="N144" t="str">
        <f>VLOOKUP($A144,'Hospitalisation Details'!$A$2:$I$2344,7,FALSE)</f>
        <v>tier - 2</v>
      </c>
      <c r="O144" t="str">
        <f>VLOOKUP($A144,'Hospitalisation Details'!$A$2:$I$2344,8,FALSE)</f>
        <v>tier - 2</v>
      </c>
      <c r="P144" t="str">
        <f>VLOOKUP($A144,'Hospitalisation Details'!$A$2:$I$2344,9,FALSE)</f>
        <v>R1024</v>
      </c>
      <c r="Q144">
        <f>VLOOKUP($A144,'Hospitalisation Details'!$A$2:$P$2344,16,FALSE)</f>
        <v>23</v>
      </c>
    </row>
    <row r="145" spans="1:17" ht="15.6" x14ac:dyDescent="0.3">
      <c r="A145" s="1" t="s">
        <v>2228</v>
      </c>
      <c r="B145" t="str">
        <f>VLOOKUP('Healthcare '!A:A,Table2[],3,FALSE)</f>
        <v>Anderson</v>
      </c>
      <c r="C145">
        <f>VLOOKUP(A145,'Medical Examinations'!A145:K2479,2,FALSE)</f>
        <v>33.4</v>
      </c>
      <c r="D145">
        <f>VLOOKUP($A145,'Medical Examinations'!$A$2:$K$2336,3,FALSE)</f>
        <v>10.73</v>
      </c>
      <c r="E145" t="str">
        <f>VLOOKUP($A145,'Medical Examinations'!$A$2:$K$2336,4,FALSE)</f>
        <v>yes</v>
      </c>
      <c r="F145" t="str">
        <f>VLOOKUP($A145,'Medical Examinations'!$A$2:$K$2336,5,FALSE)</f>
        <v>No</v>
      </c>
      <c r="G145" t="str">
        <f>VLOOKUP($A145,'Medical Examinations'!$A$2:$K$2336,6,FALSE)</f>
        <v>No</v>
      </c>
      <c r="H145">
        <f>VLOOKUP($A145,'Medical Examinations'!$A$2:$K$2336,7,FALSE)</f>
        <v>1</v>
      </c>
      <c r="I145" t="str">
        <f>VLOOKUP($A145,'Medical Examinations'!$A$2:$K$2336,8,FALSE)</f>
        <v>yes</v>
      </c>
      <c r="J145" t="str">
        <f>VLOOKUP($A145,'Medical Examinations'!$A$2:$K$2336,10,FALSE)</f>
        <v>obesity</v>
      </c>
      <c r="K145" t="str">
        <f>VLOOKUP($A145,'Medical Examinations'!$A$2:$K$2336,11,FALSE)</f>
        <v>Diabetes</v>
      </c>
      <c r="L145" t="str">
        <f>VLOOKUP($A145,'Hospitalisation Details'!$A$2:$O$2344,15,FALSE)</f>
        <v>21 Jun 1986</v>
      </c>
      <c r="M145">
        <f>VLOOKUP($A145,'Hospitalisation Details'!$A$2:$I$2344,6,FALSE)</f>
        <v>38415.47</v>
      </c>
      <c r="N145" t="str">
        <f>VLOOKUP($A145,'Hospitalisation Details'!$A$2:$I$2344,7,FALSE)</f>
        <v>tier - 1</v>
      </c>
      <c r="O145" t="str">
        <f>VLOOKUP($A145,'Hospitalisation Details'!$A$2:$I$2344,8,FALSE)</f>
        <v>tier - 2</v>
      </c>
      <c r="P145" t="str">
        <f>VLOOKUP($A145,'Hospitalisation Details'!$A$2:$I$2344,9,FALSE)</f>
        <v>R1011</v>
      </c>
      <c r="Q145">
        <f>VLOOKUP($A145,'Hospitalisation Details'!$A$2:$P$2344,16,FALSE)</f>
        <v>36</v>
      </c>
    </row>
    <row r="146" spans="1:17" ht="15.6" x14ac:dyDescent="0.3">
      <c r="A146" s="1" t="s">
        <v>2227</v>
      </c>
      <c r="B146" t="str">
        <f>VLOOKUP('Healthcare '!A:A,Table2[],3,FALSE)</f>
        <v>Bilbrey</v>
      </c>
      <c r="C146">
        <f>VLOOKUP(A146,'Medical Examinations'!A146:K2480,2,FALSE)</f>
        <v>42.71</v>
      </c>
      <c r="D146">
        <f>VLOOKUP($A146,'Medical Examinations'!$A$2:$K$2336,3,FALSE)</f>
        <v>10.52</v>
      </c>
      <c r="E146" t="str">
        <f>VLOOKUP($A146,'Medical Examinations'!$A$2:$K$2336,4,FALSE)</f>
        <v>No</v>
      </c>
      <c r="F146" t="str">
        <f>VLOOKUP($A146,'Medical Examinations'!$A$2:$K$2336,5,FALSE)</f>
        <v>No</v>
      </c>
      <c r="G146" t="str">
        <f>VLOOKUP($A146,'Medical Examinations'!$A$2:$K$2336,6,FALSE)</f>
        <v>No</v>
      </c>
      <c r="H146">
        <f>VLOOKUP($A146,'Medical Examinations'!$A$2:$K$2336,7,FALSE)</f>
        <v>0</v>
      </c>
      <c r="I146" t="str">
        <f>VLOOKUP($A146,'Medical Examinations'!$A$2:$K$2336,8,FALSE)</f>
        <v>yes</v>
      </c>
      <c r="J146" t="str">
        <f>VLOOKUP($A146,'Medical Examinations'!$A$2:$K$2336,10,FALSE)</f>
        <v>obesity</v>
      </c>
      <c r="K146" t="str">
        <f>VLOOKUP($A146,'Medical Examinations'!$A$2:$K$2336,11,FALSE)</f>
        <v>Diabetes</v>
      </c>
      <c r="L146" t="str">
        <f>VLOOKUP($A146,'Hospitalisation Details'!$A$2:$O$2344,15,FALSE)</f>
        <v>23 Dec 1971</v>
      </c>
      <c r="M146">
        <f>VLOOKUP($A146,'Hospitalisation Details'!$A$2:$I$2344,6,FALSE)</f>
        <v>38405.26</v>
      </c>
      <c r="N146" t="str">
        <f>VLOOKUP($A146,'Hospitalisation Details'!$A$2:$I$2344,7,FALSE)</f>
        <v>tier - 2</v>
      </c>
      <c r="O146" t="str">
        <f>VLOOKUP($A146,'Hospitalisation Details'!$A$2:$I$2344,8,FALSE)</f>
        <v>tier - 1</v>
      </c>
      <c r="P146" t="str">
        <f>VLOOKUP($A146,'Hospitalisation Details'!$A$2:$I$2344,9,FALSE)</f>
        <v>R1011</v>
      </c>
      <c r="Q146">
        <f>VLOOKUP($A146,'Hospitalisation Details'!$A$2:$P$2344,16,FALSE)</f>
        <v>51</v>
      </c>
    </row>
    <row r="147" spans="1:17" ht="15.6" x14ac:dyDescent="0.3">
      <c r="A147" s="1" t="s">
        <v>2226</v>
      </c>
      <c r="B147" t="str">
        <f>VLOOKUP('Healthcare '!A:A,Table2[],3,FALSE)</f>
        <v>Curtis</v>
      </c>
      <c r="C147">
        <f>VLOOKUP(A147,'Medical Examinations'!A147:K2481,2,FALSE)</f>
        <v>41.52</v>
      </c>
      <c r="D147">
        <f>VLOOKUP($A147,'Medical Examinations'!$A$2:$K$2336,3,FALSE)</f>
        <v>11.82</v>
      </c>
      <c r="E147" t="str">
        <f>VLOOKUP($A147,'Medical Examinations'!$A$2:$K$2336,4,FALSE)</f>
        <v>yes</v>
      </c>
      <c r="F147" t="str">
        <f>VLOOKUP($A147,'Medical Examinations'!$A$2:$K$2336,5,FALSE)</f>
        <v>No</v>
      </c>
      <c r="G147" t="str">
        <f>VLOOKUP($A147,'Medical Examinations'!$A$2:$K$2336,6,FALSE)</f>
        <v>No</v>
      </c>
      <c r="H147">
        <f>VLOOKUP($A147,'Medical Examinations'!$A$2:$K$2336,7,FALSE)</f>
        <v>2</v>
      </c>
      <c r="I147" t="str">
        <f>VLOOKUP($A147,'Medical Examinations'!$A$2:$K$2336,8,FALSE)</f>
        <v>yes</v>
      </c>
      <c r="J147" t="str">
        <f>VLOOKUP($A147,'Medical Examinations'!$A$2:$K$2336,10,FALSE)</f>
        <v>obesity</v>
      </c>
      <c r="K147" t="str">
        <f>VLOOKUP($A147,'Medical Examinations'!$A$2:$K$2336,11,FALSE)</f>
        <v>Diabetes</v>
      </c>
      <c r="L147" t="str">
        <f>VLOOKUP($A147,'Hospitalisation Details'!$A$2:$O$2344,15,FALSE)</f>
        <v>22 Aug 1970</v>
      </c>
      <c r="M147">
        <f>VLOOKUP($A147,'Hospitalisation Details'!$A$2:$I$2344,6,FALSE)</f>
        <v>38389.79</v>
      </c>
      <c r="N147" t="str">
        <f>VLOOKUP($A147,'Hospitalisation Details'!$A$2:$I$2344,7,FALSE)</f>
        <v>tier - 2</v>
      </c>
      <c r="O147" t="str">
        <f>VLOOKUP($A147,'Hospitalisation Details'!$A$2:$I$2344,8,FALSE)</f>
        <v>tier - 3</v>
      </c>
      <c r="P147" t="str">
        <f>VLOOKUP($A147,'Hospitalisation Details'!$A$2:$I$2344,9,FALSE)</f>
        <v>R1011</v>
      </c>
      <c r="Q147">
        <f>VLOOKUP($A147,'Hospitalisation Details'!$A$2:$P$2344,16,FALSE)</f>
        <v>52</v>
      </c>
    </row>
    <row r="148" spans="1:17" ht="15.6" x14ac:dyDescent="0.3">
      <c r="A148" s="1" t="s">
        <v>2225</v>
      </c>
      <c r="B148" t="str">
        <f>VLOOKUP('Healthcare '!A:A,Table2[],3,FALSE)</f>
        <v>Meyer</v>
      </c>
      <c r="C148">
        <f>VLOOKUP(A148,'Medical Examinations'!A148:K2482,2,FALSE)</f>
        <v>39.4</v>
      </c>
      <c r="D148">
        <f>VLOOKUP($A148,'Medical Examinations'!$A$2:$K$2336,3,FALSE)</f>
        <v>6.76</v>
      </c>
      <c r="E148" t="str">
        <f>VLOOKUP($A148,'Medical Examinations'!$A$2:$K$2336,4,FALSE)</f>
        <v>No</v>
      </c>
      <c r="F148" t="str">
        <f>VLOOKUP($A148,'Medical Examinations'!$A$2:$K$2336,5,FALSE)</f>
        <v>No</v>
      </c>
      <c r="G148" t="str">
        <f>VLOOKUP($A148,'Medical Examinations'!$A$2:$K$2336,6,FALSE)</f>
        <v>No</v>
      </c>
      <c r="H148">
        <f>VLOOKUP($A148,'Medical Examinations'!$A$2:$K$2336,7,FALSE)</f>
        <v>0</v>
      </c>
      <c r="I148" t="str">
        <f>VLOOKUP($A148,'Medical Examinations'!$A$2:$K$2336,8,FALSE)</f>
        <v>yes</v>
      </c>
      <c r="J148" t="str">
        <f>VLOOKUP($A148,'Medical Examinations'!$A$2:$K$2336,10,FALSE)</f>
        <v>obesity</v>
      </c>
      <c r="K148" t="str">
        <f>VLOOKUP($A148,'Medical Examinations'!$A$2:$K$2336,11,FALSE)</f>
        <v>Diabetes</v>
      </c>
      <c r="L148" t="str">
        <f>VLOOKUP($A148,'Hospitalisation Details'!$A$2:$O$2344,15,FALSE)</f>
        <v>17 Sep 2002</v>
      </c>
      <c r="M148">
        <f>VLOOKUP($A148,'Hospitalisation Details'!$A$2:$I$2344,6,FALSE)</f>
        <v>38344.57</v>
      </c>
      <c r="N148" t="str">
        <f>VLOOKUP($A148,'Hospitalisation Details'!$A$2:$I$2344,7,FALSE)</f>
        <v>tier - 1</v>
      </c>
      <c r="O148" t="str">
        <f>VLOOKUP($A148,'Hospitalisation Details'!$A$2:$I$2344,8,FALSE)</f>
        <v>tier - 3</v>
      </c>
      <c r="P148" t="str">
        <f>VLOOKUP($A148,'Hospitalisation Details'!$A$2:$I$2344,9,FALSE)</f>
        <v>R1011</v>
      </c>
      <c r="Q148">
        <f>VLOOKUP($A148,'Hospitalisation Details'!$A$2:$P$2344,16,FALSE)</f>
        <v>20</v>
      </c>
    </row>
    <row r="149" spans="1:17" ht="15.6" x14ac:dyDescent="0.3">
      <c r="A149" s="1" t="s">
        <v>2224</v>
      </c>
      <c r="B149" t="str">
        <f>VLOOKUP('Healthcare '!A:A,Table2[],3,FALSE)</f>
        <v>Bardeesy</v>
      </c>
      <c r="C149">
        <f>VLOOKUP(A149,'Medical Examinations'!A149:K2483,2,FALSE)</f>
        <v>46.45</v>
      </c>
      <c r="D149">
        <f>VLOOKUP($A149,'Medical Examinations'!$A$2:$K$2336,3,FALSE)</f>
        <v>5.62</v>
      </c>
      <c r="E149" t="str">
        <f>VLOOKUP($A149,'Medical Examinations'!$A$2:$K$2336,4,FALSE)</f>
        <v>No</v>
      </c>
      <c r="F149" t="str">
        <f>VLOOKUP($A149,'Medical Examinations'!$A$2:$K$2336,5,FALSE)</f>
        <v>No</v>
      </c>
      <c r="G149" t="str">
        <f>VLOOKUP($A149,'Medical Examinations'!$A$2:$K$2336,6,FALSE)</f>
        <v>No</v>
      </c>
      <c r="H149">
        <f>VLOOKUP($A149,'Medical Examinations'!$A$2:$K$2336,7,FALSE)</f>
        <v>0</v>
      </c>
      <c r="I149" t="str">
        <f>VLOOKUP($A149,'Medical Examinations'!$A$2:$K$2336,8,FALSE)</f>
        <v>yes</v>
      </c>
      <c r="J149" t="str">
        <f>VLOOKUP($A149,'Medical Examinations'!$A$2:$K$2336,10,FALSE)</f>
        <v>obesity</v>
      </c>
      <c r="K149" t="str">
        <f>VLOOKUP($A149,'Medical Examinations'!$A$2:$K$2336,11,FALSE)</f>
        <v>Normal</v>
      </c>
      <c r="L149" t="str">
        <f>VLOOKUP($A149,'Hospitalisation Details'!$A$2:$O$2344,15,FALSE)</f>
        <v>12 Jun 1980</v>
      </c>
      <c r="M149">
        <f>VLOOKUP($A149,'Hospitalisation Details'!$A$2:$I$2344,6,FALSE)</f>
        <v>38313.129999999997</v>
      </c>
      <c r="N149" t="str">
        <f>VLOOKUP($A149,'Hospitalisation Details'!$A$2:$I$2344,7,FALSE)</f>
        <v>tier - 1</v>
      </c>
      <c r="O149" t="str">
        <f>VLOOKUP($A149,'Hospitalisation Details'!$A$2:$I$2344,8,FALSE)</f>
        <v>tier - 3</v>
      </c>
      <c r="P149" t="str">
        <f>VLOOKUP($A149,'Hospitalisation Details'!$A$2:$I$2344,9,FALSE)</f>
        <v>R1011</v>
      </c>
      <c r="Q149">
        <f>VLOOKUP($A149,'Hospitalisation Details'!$A$2:$P$2344,16,FALSE)</f>
        <v>42</v>
      </c>
    </row>
    <row r="150" spans="1:17" ht="15.6" x14ac:dyDescent="0.3">
      <c r="A150" s="1" t="s">
        <v>2223</v>
      </c>
      <c r="B150" t="str">
        <f>VLOOKUP('Healthcare '!A:A,Table2[],3,FALSE)</f>
        <v>Shanahan</v>
      </c>
      <c r="C150">
        <f>VLOOKUP(A150,'Medical Examinations'!A150:K2484,2,FALSE)</f>
        <v>35.75</v>
      </c>
      <c r="D150">
        <f>VLOOKUP($A150,'Medical Examinations'!$A$2:$K$2336,3,FALSE)</f>
        <v>4.1900000000000004</v>
      </c>
      <c r="E150" t="str">
        <f>VLOOKUP($A150,'Medical Examinations'!$A$2:$K$2336,4,FALSE)</f>
        <v>No</v>
      </c>
      <c r="F150" t="str">
        <f>VLOOKUP($A150,'Medical Examinations'!$A$2:$K$2336,5,FALSE)</f>
        <v>No</v>
      </c>
      <c r="G150" t="str">
        <f>VLOOKUP($A150,'Medical Examinations'!$A$2:$K$2336,6,FALSE)</f>
        <v>No</v>
      </c>
      <c r="H150">
        <f>VLOOKUP($A150,'Medical Examinations'!$A$2:$K$2336,7,FALSE)</f>
        <v>0</v>
      </c>
      <c r="I150" t="str">
        <f>VLOOKUP($A150,'Medical Examinations'!$A$2:$K$2336,8,FALSE)</f>
        <v>yes</v>
      </c>
      <c r="J150" t="str">
        <f>VLOOKUP($A150,'Medical Examinations'!$A$2:$K$2336,10,FALSE)</f>
        <v>obesity</v>
      </c>
      <c r="K150" t="str">
        <f>VLOOKUP($A150,'Medical Examinations'!$A$2:$K$2336,11,FALSE)</f>
        <v>Normal</v>
      </c>
      <c r="L150" t="str">
        <f>VLOOKUP($A150,'Hospitalisation Details'!$A$2:$O$2344,15,FALSE)</f>
        <v>30 Oct 1989</v>
      </c>
      <c r="M150">
        <f>VLOOKUP($A150,'Hospitalisation Details'!$A$2:$I$2344,6,FALSE)</f>
        <v>38282.75</v>
      </c>
      <c r="N150" t="str">
        <f>VLOOKUP($A150,'Hospitalisation Details'!$A$2:$I$2344,7,FALSE)</f>
        <v>tier - 1</v>
      </c>
      <c r="O150" t="str">
        <f>VLOOKUP($A150,'Hospitalisation Details'!$A$2:$I$2344,8,FALSE)</f>
        <v>tier - 2</v>
      </c>
      <c r="P150" t="str">
        <f>VLOOKUP($A150,'Hospitalisation Details'!$A$2:$I$2344,9,FALSE)</f>
        <v>R1013</v>
      </c>
      <c r="Q150">
        <f>VLOOKUP($A150,'Hospitalisation Details'!$A$2:$P$2344,16,FALSE)</f>
        <v>33</v>
      </c>
    </row>
    <row r="151" spans="1:17" ht="15.6" x14ac:dyDescent="0.3">
      <c r="A151" s="1" t="s">
        <v>2222</v>
      </c>
      <c r="B151" t="str">
        <f>VLOOKUP('Healthcare '!A:A,Table2[],3,FALSE)</f>
        <v>Sutter</v>
      </c>
      <c r="C151">
        <f>VLOOKUP(A151,'Medical Examinations'!A151:K2485,2,FALSE)</f>
        <v>26.07</v>
      </c>
      <c r="D151">
        <f>VLOOKUP($A151,'Medical Examinations'!$A$2:$K$2336,3,FALSE)</f>
        <v>5.32</v>
      </c>
      <c r="E151" t="str">
        <f>VLOOKUP($A151,'Medical Examinations'!$A$2:$K$2336,4,FALSE)</f>
        <v>No</v>
      </c>
      <c r="F151" t="str">
        <f>VLOOKUP($A151,'Medical Examinations'!$A$2:$K$2336,5,FALSE)</f>
        <v>No</v>
      </c>
      <c r="G151" t="str">
        <f>VLOOKUP($A151,'Medical Examinations'!$A$2:$K$2336,6,FALSE)</f>
        <v>No</v>
      </c>
      <c r="H151">
        <f>VLOOKUP($A151,'Medical Examinations'!$A$2:$K$2336,7,FALSE)</f>
        <v>0</v>
      </c>
      <c r="I151" t="str">
        <f>VLOOKUP($A151,'Medical Examinations'!$A$2:$K$2336,8,FALSE)</f>
        <v>yes</v>
      </c>
      <c r="J151" t="str">
        <f>VLOOKUP($A151,'Medical Examinations'!$A$2:$K$2336,10,FALSE)</f>
        <v>overweight</v>
      </c>
      <c r="K151" t="str">
        <f>VLOOKUP($A151,'Medical Examinations'!$A$2:$K$2336,11,FALSE)</f>
        <v>Normal</v>
      </c>
      <c r="L151" t="str">
        <f>VLOOKUP($A151,'Hospitalisation Details'!$A$2:$O$2344,15,FALSE)</f>
        <v>16 Aug 1980</v>
      </c>
      <c r="M151">
        <f>VLOOKUP($A151,'Hospitalisation Details'!$A$2:$I$2344,6,FALSE)</f>
        <v>38245.589999999997</v>
      </c>
      <c r="N151" t="str">
        <f>VLOOKUP($A151,'Hospitalisation Details'!$A$2:$I$2344,7,FALSE)</f>
        <v>tier - 1</v>
      </c>
      <c r="O151" t="str">
        <f>VLOOKUP($A151,'Hospitalisation Details'!$A$2:$I$2344,8,FALSE)</f>
        <v>tier - 2</v>
      </c>
      <c r="P151" t="str">
        <f>VLOOKUP($A151,'Hospitalisation Details'!$A$2:$I$2344,9,FALSE)</f>
        <v>R1013</v>
      </c>
      <c r="Q151">
        <f>VLOOKUP($A151,'Hospitalisation Details'!$A$2:$P$2344,16,FALSE)</f>
        <v>42</v>
      </c>
    </row>
    <row r="152" spans="1:17" ht="15.6" x14ac:dyDescent="0.3">
      <c r="A152" s="1" t="s">
        <v>2221</v>
      </c>
      <c r="B152" t="str">
        <f>VLOOKUP('Healthcare '!A:A,Table2[],3,FALSE)</f>
        <v>Yesian</v>
      </c>
      <c r="C152">
        <f>VLOOKUP(A152,'Medical Examinations'!A152:K2486,2,FALSE)</f>
        <v>36.54</v>
      </c>
      <c r="D152">
        <f>VLOOKUP($A152,'Medical Examinations'!$A$2:$K$2336,3,FALSE)</f>
        <v>4.46</v>
      </c>
      <c r="E152" t="str">
        <f>VLOOKUP($A152,'Medical Examinations'!$A$2:$K$2336,4,FALSE)</f>
        <v>yes</v>
      </c>
      <c r="F152" t="str">
        <f>VLOOKUP($A152,'Medical Examinations'!$A$2:$K$2336,5,FALSE)</f>
        <v>No</v>
      </c>
      <c r="G152" t="str">
        <f>VLOOKUP($A152,'Medical Examinations'!$A$2:$K$2336,6,FALSE)</f>
        <v>No</v>
      </c>
      <c r="H152">
        <f>VLOOKUP($A152,'Medical Examinations'!$A$2:$K$2336,7,FALSE)</f>
        <v>1</v>
      </c>
      <c r="I152" t="str">
        <f>VLOOKUP($A152,'Medical Examinations'!$A$2:$K$2336,8,FALSE)</f>
        <v>yes</v>
      </c>
      <c r="J152" t="str">
        <f>VLOOKUP($A152,'Medical Examinations'!$A$2:$K$2336,10,FALSE)</f>
        <v>obesity</v>
      </c>
      <c r="K152" t="str">
        <f>VLOOKUP($A152,'Medical Examinations'!$A$2:$K$2336,11,FALSE)</f>
        <v>Normal</v>
      </c>
      <c r="L152" t="str">
        <f>VLOOKUP($A152,'Hospitalisation Details'!$A$2:$O$2344,15,FALSE)</f>
        <v>16 Jun 1964</v>
      </c>
      <c r="M152">
        <f>VLOOKUP($A152,'Hospitalisation Details'!$A$2:$I$2344,6,FALSE)</f>
        <v>38241.74</v>
      </c>
      <c r="N152" t="str">
        <f>VLOOKUP($A152,'Hospitalisation Details'!$A$2:$I$2344,7,FALSE)</f>
        <v>tier - 2</v>
      </c>
      <c r="O152" t="str">
        <f>VLOOKUP($A152,'Hospitalisation Details'!$A$2:$I$2344,8,FALSE)</f>
        <v>tier - 3</v>
      </c>
      <c r="P152" t="str">
        <f>VLOOKUP($A152,'Hospitalisation Details'!$A$2:$I$2344,9,FALSE)</f>
        <v>R1011</v>
      </c>
      <c r="Q152">
        <f>VLOOKUP($A152,'Hospitalisation Details'!$A$2:$P$2344,16,FALSE)</f>
        <v>58</v>
      </c>
    </row>
    <row r="153" spans="1:17" ht="15.6" x14ac:dyDescent="0.3">
      <c r="A153" s="1" t="s">
        <v>2220</v>
      </c>
      <c r="B153" t="str">
        <f>VLOOKUP('Healthcare '!A:A,Table2[],3,FALSE)</f>
        <v>Meers</v>
      </c>
      <c r="C153">
        <f>VLOOKUP(A153,'Medical Examinations'!A153:K2487,2,FALSE)</f>
        <v>51.64</v>
      </c>
      <c r="D153">
        <f>VLOOKUP($A153,'Medical Examinations'!$A$2:$K$2336,3,FALSE)</f>
        <v>5.65</v>
      </c>
      <c r="E153" t="str">
        <f>VLOOKUP($A153,'Medical Examinations'!$A$2:$K$2336,4,FALSE)</f>
        <v>No</v>
      </c>
      <c r="F153" t="str">
        <f>VLOOKUP($A153,'Medical Examinations'!$A$2:$K$2336,5,FALSE)</f>
        <v>No</v>
      </c>
      <c r="G153" t="str">
        <f>VLOOKUP($A153,'Medical Examinations'!$A$2:$K$2336,6,FALSE)</f>
        <v>No</v>
      </c>
      <c r="H153">
        <f>VLOOKUP($A153,'Medical Examinations'!$A$2:$K$2336,7,FALSE)</f>
        <v>0</v>
      </c>
      <c r="I153" t="str">
        <f>VLOOKUP($A153,'Medical Examinations'!$A$2:$K$2336,8,FALSE)</f>
        <v>yes</v>
      </c>
      <c r="J153" t="str">
        <f>VLOOKUP($A153,'Medical Examinations'!$A$2:$K$2336,10,FALSE)</f>
        <v>obesity</v>
      </c>
      <c r="K153" t="str">
        <f>VLOOKUP($A153,'Medical Examinations'!$A$2:$K$2336,11,FALSE)</f>
        <v>Normal</v>
      </c>
      <c r="L153" t="str">
        <f>VLOOKUP($A153,'Hospitalisation Details'!$A$2:$O$2344,15,FALSE)</f>
        <v>8 Sep 1989</v>
      </c>
      <c r="M153">
        <f>VLOOKUP($A153,'Hospitalisation Details'!$A$2:$I$2344,6,FALSE)</f>
        <v>38237.339999999997</v>
      </c>
      <c r="N153" t="str">
        <f>VLOOKUP($A153,'Hospitalisation Details'!$A$2:$I$2344,7,FALSE)</f>
        <v>tier - 2</v>
      </c>
      <c r="O153" t="str">
        <f>VLOOKUP($A153,'Hospitalisation Details'!$A$2:$I$2344,8,FALSE)</f>
        <v>tier - 3</v>
      </c>
      <c r="P153" t="str">
        <f>VLOOKUP($A153,'Hospitalisation Details'!$A$2:$I$2344,9,FALSE)</f>
        <v>R1011</v>
      </c>
      <c r="Q153">
        <f>VLOOKUP($A153,'Hospitalisation Details'!$A$2:$P$2344,16,FALSE)</f>
        <v>33</v>
      </c>
    </row>
    <row r="154" spans="1:17" ht="15.6" x14ac:dyDescent="0.3">
      <c r="A154" s="1" t="s">
        <v>2219</v>
      </c>
      <c r="B154" t="str">
        <f>VLOOKUP('Healthcare '!A:A,Table2[],3,FALSE)</f>
        <v>Conlon</v>
      </c>
      <c r="C154">
        <f>VLOOKUP(A154,'Medical Examinations'!A154:K2488,2,FALSE)</f>
        <v>42.83</v>
      </c>
      <c r="D154">
        <f>VLOOKUP($A154,'Medical Examinations'!$A$2:$K$2336,3,FALSE)</f>
        <v>6.04</v>
      </c>
      <c r="E154" t="str">
        <f>VLOOKUP($A154,'Medical Examinations'!$A$2:$K$2336,4,FALSE)</f>
        <v>No</v>
      </c>
      <c r="F154" t="str">
        <f>VLOOKUP($A154,'Medical Examinations'!$A$2:$K$2336,5,FALSE)</f>
        <v>No</v>
      </c>
      <c r="G154" t="str">
        <f>VLOOKUP($A154,'Medical Examinations'!$A$2:$K$2336,6,FALSE)</f>
        <v>No</v>
      </c>
      <c r="H154">
        <f>VLOOKUP($A154,'Medical Examinations'!$A$2:$K$2336,7,FALSE)</f>
        <v>2</v>
      </c>
      <c r="I154" t="str">
        <f>VLOOKUP($A154,'Medical Examinations'!$A$2:$K$2336,8,FALSE)</f>
        <v>yes</v>
      </c>
      <c r="J154" t="str">
        <f>VLOOKUP($A154,'Medical Examinations'!$A$2:$K$2336,10,FALSE)</f>
        <v>obesity</v>
      </c>
      <c r="K154" t="str">
        <f>VLOOKUP($A154,'Medical Examinations'!$A$2:$K$2336,11,FALSE)</f>
        <v>Predibetics</v>
      </c>
      <c r="L154" t="str">
        <f>VLOOKUP($A154,'Hospitalisation Details'!$A$2:$O$2344,15,FALSE)</f>
        <v>19 Nov 1972</v>
      </c>
      <c r="M154">
        <f>VLOOKUP($A154,'Hospitalisation Details'!$A$2:$I$2344,6,FALSE)</f>
        <v>38189.1</v>
      </c>
      <c r="N154" t="str">
        <f>VLOOKUP($A154,'Hospitalisation Details'!$A$2:$I$2344,7,FALSE)</f>
        <v>tier - 2</v>
      </c>
      <c r="O154" t="str">
        <f>VLOOKUP($A154,'Hospitalisation Details'!$A$2:$I$2344,8,FALSE)</f>
        <v>tier - 2</v>
      </c>
      <c r="P154" t="str">
        <f>VLOOKUP($A154,'Hospitalisation Details'!$A$2:$I$2344,9,FALSE)</f>
        <v>R1011</v>
      </c>
      <c r="Q154">
        <f>VLOOKUP($A154,'Hospitalisation Details'!$A$2:$P$2344,16,FALSE)</f>
        <v>50</v>
      </c>
    </row>
    <row r="155" spans="1:17" ht="15.6" x14ac:dyDescent="0.3">
      <c r="A155" s="1" t="s">
        <v>2218</v>
      </c>
      <c r="B155" t="str">
        <f>VLOOKUP('Healthcare '!A:A,Table2[],3,FALSE)</f>
        <v>Arnstein</v>
      </c>
      <c r="C155">
        <f>VLOOKUP(A155,'Medical Examinations'!A155:K2489,2,FALSE)</f>
        <v>40.15</v>
      </c>
      <c r="D155">
        <f>VLOOKUP($A155,'Medical Examinations'!$A$2:$K$2336,3,FALSE)</f>
        <v>5.76</v>
      </c>
      <c r="E155" t="str">
        <f>VLOOKUP($A155,'Medical Examinations'!$A$2:$K$2336,4,FALSE)</f>
        <v>No</v>
      </c>
      <c r="F155" t="str">
        <f>VLOOKUP($A155,'Medical Examinations'!$A$2:$K$2336,5,FALSE)</f>
        <v>No</v>
      </c>
      <c r="G155" t="str">
        <f>VLOOKUP($A155,'Medical Examinations'!$A$2:$K$2336,6,FALSE)</f>
        <v>No</v>
      </c>
      <c r="H155">
        <f>VLOOKUP($A155,'Medical Examinations'!$A$2:$K$2336,7,FALSE)</f>
        <v>1</v>
      </c>
      <c r="I155" t="str">
        <f>VLOOKUP($A155,'Medical Examinations'!$A$2:$K$2336,8,FALSE)</f>
        <v>yes</v>
      </c>
      <c r="J155" t="str">
        <f>VLOOKUP($A155,'Medical Examinations'!$A$2:$K$2336,10,FALSE)</f>
        <v>obesity</v>
      </c>
      <c r="K155" t="str">
        <f>VLOOKUP($A155,'Medical Examinations'!$A$2:$K$2336,11,FALSE)</f>
        <v>Predibetics</v>
      </c>
      <c r="L155" t="str">
        <f>VLOOKUP($A155,'Hospitalisation Details'!$A$2:$O$2344,15,FALSE)</f>
        <v>29 Jul 1998</v>
      </c>
      <c r="M155">
        <f>VLOOKUP($A155,'Hospitalisation Details'!$A$2:$I$2344,6,FALSE)</f>
        <v>38126.25</v>
      </c>
      <c r="N155" t="str">
        <f>VLOOKUP($A155,'Hospitalisation Details'!$A$2:$I$2344,7,FALSE)</f>
        <v>tier - 1</v>
      </c>
      <c r="O155" t="str">
        <f>VLOOKUP($A155,'Hospitalisation Details'!$A$2:$I$2344,8,FALSE)</f>
        <v>tier - 3</v>
      </c>
      <c r="P155" t="str">
        <f>VLOOKUP($A155,'Hospitalisation Details'!$A$2:$I$2344,9,FALSE)</f>
        <v>R1013</v>
      </c>
      <c r="Q155">
        <f>VLOOKUP($A155,'Hospitalisation Details'!$A$2:$P$2344,16,FALSE)</f>
        <v>24</v>
      </c>
    </row>
    <row r="156" spans="1:17" ht="15.6" x14ac:dyDescent="0.3">
      <c r="A156" s="1" t="s">
        <v>2217</v>
      </c>
      <c r="B156" t="str">
        <f>VLOOKUP('Healthcare '!A:A,Table2[],3,FALSE)</f>
        <v>Jurek</v>
      </c>
      <c r="C156">
        <f>VLOOKUP(A156,'Medical Examinations'!A156:K2490,2,FALSE)</f>
        <v>27.8</v>
      </c>
      <c r="D156">
        <f>VLOOKUP($A156,'Medical Examinations'!$A$2:$K$2336,3,FALSE)</f>
        <v>4.3600000000000003</v>
      </c>
      <c r="E156" t="str">
        <f>VLOOKUP($A156,'Medical Examinations'!$A$2:$K$2336,4,FALSE)</f>
        <v>No</v>
      </c>
      <c r="F156" t="str">
        <f>VLOOKUP($A156,'Medical Examinations'!$A$2:$K$2336,5,FALSE)</f>
        <v>No</v>
      </c>
      <c r="G156" t="str">
        <f>VLOOKUP($A156,'Medical Examinations'!$A$2:$K$2336,6,FALSE)</f>
        <v>Yes</v>
      </c>
      <c r="H156">
        <f>VLOOKUP($A156,'Medical Examinations'!$A$2:$K$2336,7,FALSE)</f>
        <v>1</v>
      </c>
      <c r="I156" t="str">
        <f>VLOOKUP($A156,'Medical Examinations'!$A$2:$K$2336,8,FALSE)</f>
        <v>yes</v>
      </c>
      <c r="J156" t="str">
        <f>VLOOKUP($A156,'Medical Examinations'!$A$2:$K$2336,10,FALSE)</f>
        <v>overweight</v>
      </c>
      <c r="K156" t="str">
        <f>VLOOKUP($A156,'Medical Examinations'!$A$2:$K$2336,11,FALSE)</f>
        <v>Normal</v>
      </c>
      <c r="L156" t="str">
        <f>VLOOKUP($A156,'Hospitalisation Details'!$A$2:$O$2344,15,FALSE)</f>
        <v>9 Sep 1979</v>
      </c>
      <c r="M156">
        <f>VLOOKUP($A156,'Hospitalisation Details'!$A$2:$I$2344,6,FALSE)</f>
        <v>37829.72</v>
      </c>
      <c r="N156" t="str">
        <f>VLOOKUP($A156,'Hospitalisation Details'!$A$2:$I$2344,7,FALSE)</f>
        <v>tier - 1</v>
      </c>
      <c r="O156" t="str">
        <f>VLOOKUP($A156,'Hospitalisation Details'!$A$2:$I$2344,8,FALSE)</f>
        <v>tier - 2</v>
      </c>
      <c r="P156" t="str">
        <f>VLOOKUP($A156,'Hospitalisation Details'!$A$2:$I$2344,9,FALSE)</f>
        <v>R1011</v>
      </c>
      <c r="Q156">
        <f>VLOOKUP($A156,'Hospitalisation Details'!$A$2:$P$2344,16,FALSE)</f>
        <v>43</v>
      </c>
    </row>
    <row r="157" spans="1:17" ht="15.6" x14ac:dyDescent="0.3">
      <c r="A157" s="1" t="s">
        <v>2216</v>
      </c>
      <c r="B157" t="str">
        <f>VLOOKUP('Healthcare '!A:A,Table2[],3,FALSE)</f>
        <v>Thill</v>
      </c>
      <c r="C157">
        <f>VLOOKUP(A157,'Medical Examinations'!A157:K2491,2,FALSE)</f>
        <v>45.81</v>
      </c>
      <c r="D157">
        <f>VLOOKUP($A157,'Medical Examinations'!$A$2:$K$2336,3,FALSE)</f>
        <v>4.76</v>
      </c>
      <c r="E157" t="str">
        <f>VLOOKUP($A157,'Medical Examinations'!$A$2:$K$2336,4,FALSE)</f>
        <v>yes</v>
      </c>
      <c r="F157" t="str">
        <f>VLOOKUP($A157,'Medical Examinations'!$A$2:$K$2336,5,FALSE)</f>
        <v>No</v>
      </c>
      <c r="G157" t="str">
        <f>VLOOKUP($A157,'Medical Examinations'!$A$2:$K$2336,6,FALSE)</f>
        <v>Yes</v>
      </c>
      <c r="H157">
        <f>VLOOKUP($A157,'Medical Examinations'!$A$2:$K$2336,7,FALSE)</f>
        <v>1</v>
      </c>
      <c r="I157" t="str">
        <f>VLOOKUP($A157,'Medical Examinations'!$A$2:$K$2336,8,FALSE)</f>
        <v>yes</v>
      </c>
      <c r="J157" t="str">
        <f>VLOOKUP($A157,'Medical Examinations'!$A$2:$K$2336,10,FALSE)</f>
        <v>obesity</v>
      </c>
      <c r="K157" t="str">
        <f>VLOOKUP($A157,'Medical Examinations'!$A$2:$K$2336,11,FALSE)</f>
        <v>Normal</v>
      </c>
      <c r="L157" t="str">
        <f>VLOOKUP($A157,'Hospitalisation Details'!$A$2:$O$2344,15,FALSE)</f>
        <v>26 Jul 1983</v>
      </c>
      <c r="M157">
        <f>VLOOKUP($A157,'Hospitalisation Details'!$A$2:$I$2344,6,FALSE)</f>
        <v>37800.980000000003</v>
      </c>
      <c r="N157" t="str">
        <f>VLOOKUP($A157,'Hospitalisation Details'!$A$2:$I$2344,7,FALSE)</f>
        <v>tier - 2</v>
      </c>
      <c r="O157" t="str">
        <f>VLOOKUP($A157,'Hospitalisation Details'!$A$2:$I$2344,8,FALSE)</f>
        <v>tier - 2</v>
      </c>
      <c r="P157" t="str">
        <f>VLOOKUP($A157,'Hospitalisation Details'!$A$2:$I$2344,9,FALSE)</f>
        <v>R1011</v>
      </c>
      <c r="Q157">
        <f>VLOOKUP($A157,'Hospitalisation Details'!$A$2:$P$2344,16,FALSE)</f>
        <v>39</v>
      </c>
    </row>
    <row r="158" spans="1:17" ht="15.6" x14ac:dyDescent="0.3">
      <c r="A158" s="1" t="s">
        <v>2215</v>
      </c>
      <c r="B158" t="str">
        <f>VLOOKUP('Healthcare '!A:A,Table2[],3,FALSE)</f>
        <v>Glaz</v>
      </c>
      <c r="C158">
        <f>VLOOKUP(A158,'Medical Examinations'!A158:K2492,2,FALSE)</f>
        <v>34.43</v>
      </c>
      <c r="D158">
        <f>VLOOKUP($A158,'Medical Examinations'!$A$2:$K$2336,3,FALSE)</f>
        <v>10.82</v>
      </c>
      <c r="E158" t="str">
        <f>VLOOKUP($A158,'Medical Examinations'!$A$2:$K$2336,4,FALSE)</f>
        <v>yes</v>
      </c>
      <c r="F158" t="str">
        <f>VLOOKUP($A158,'Medical Examinations'!$A$2:$K$2336,5,FALSE)</f>
        <v>No</v>
      </c>
      <c r="G158" t="str">
        <f>VLOOKUP($A158,'Medical Examinations'!$A$2:$K$2336,6,FALSE)</f>
        <v>No</v>
      </c>
      <c r="H158">
        <f>VLOOKUP($A158,'Medical Examinations'!$A$2:$K$2336,7,FALSE)</f>
        <v>1</v>
      </c>
      <c r="I158" t="str">
        <f>VLOOKUP($A158,'Medical Examinations'!$A$2:$K$2336,8,FALSE)</f>
        <v>yes</v>
      </c>
      <c r="J158" t="str">
        <f>VLOOKUP($A158,'Medical Examinations'!$A$2:$K$2336,10,FALSE)</f>
        <v>obesity</v>
      </c>
      <c r="K158" t="str">
        <f>VLOOKUP($A158,'Medical Examinations'!$A$2:$K$2336,11,FALSE)</f>
        <v>Diabetes</v>
      </c>
      <c r="L158" t="str">
        <f>VLOOKUP($A158,'Hospitalisation Details'!$A$2:$O$2344,15,FALSE)</f>
        <v>15 Aug 1986</v>
      </c>
      <c r="M158">
        <f>VLOOKUP($A158,'Hospitalisation Details'!$A$2:$I$2344,6,FALSE)</f>
        <v>37742.58</v>
      </c>
      <c r="N158" t="str">
        <f>VLOOKUP($A158,'Hospitalisation Details'!$A$2:$I$2344,7,FALSE)</f>
        <v>tier - 1</v>
      </c>
      <c r="O158" t="str">
        <f>VLOOKUP($A158,'Hospitalisation Details'!$A$2:$I$2344,8,FALSE)</f>
        <v>tier - 1</v>
      </c>
      <c r="P158" t="str">
        <f>VLOOKUP($A158,'Hospitalisation Details'!$A$2:$I$2344,9,FALSE)</f>
        <v>R1013</v>
      </c>
      <c r="Q158">
        <f>VLOOKUP($A158,'Hospitalisation Details'!$A$2:$P$2344,16,FALSE)</f>
        <v>36</v>
      </c>
    </row>
    <row r="159" spans="1:17" ht="15.6" x14ac:dyDescent="0.3">
      <c r="A159" s="1" t="s">
        <v>2214</v>
      </c>
      <c r="B159" t="str">
        <f>VLOOKUP('Healthcare '!A:A,Table2[],3,FALSE)</f>
        <v>Sampson</v>
      </c>
      <c r="C159">
        <f>VLOOKUP(A159,'Medical Examinations'!A159:K2493,2,FALSE)</f>
        <v>41.33</v>
      </c>
      <c r="D159">
        <f>VLOOKUP($A159,'Medical Examinations'!$A$2:$K$2336,3,FALSE)</f>
        <v>4.01</v>
      </c>
      <c r="E159" t="str">
        <f>VLOOKUP($A159,'Medical Examinations'!$A$2:$K$2336,4,FALSE)</f>
        <v>yes</v>
      </c>
      <c r="F159" t="str">
        <f>VLOOKUP($A159,'Medical Examinations'!$A$2:$K$2336,5,FALSE)</f>
        <v>No</v>
      </c>
      <c r="G159" t="str">
        <f>VLOOKUP($A159,'Medical Examinations'!$A$2:$K$2336,6,FALSE)</f>
        <v>No</v>
      </c>
      <c r="H159">
        <f>VLOOKUP($A159,'Medical Examinations'!$A$2:$K$2336,7,FALSE)</f>
        <v>0</v>
      </c>
      <c r="I159" t="str">
        <f>VLOOKUP($A159,'Medical Examinations'!$A$2:$K$2336,8,FALSE)</f>
        <v>yes</v>
      </c>
      <c r="J159" t="str">
        <f>VLOOKUP($A159,'Medical Examinations'!$A$2:$K$2336,10,FALSE)</f>
        <v>obesity</v>
      </c>
      <c r="K159" t="str">
        <f>VLOOKUP($A159,'Medical Examinations'!$A$2:$K$2336,11,FALSE)</f>
        <v>Normal</v>
      </c>
      <c r="L159" t="str">
        <f>VLOOKUP($A159,'Hospitalisation Details'!$A$2:$O$2344,15,FALSE)</f>
        <v>18 Sep 1976</v>
      </c>
      <c r="M159">
        <f>VLOOKUP($A159,'Hospitalisation Details'!$A$2:$I$2344,6,FALSE)</f>
        <v>37735.199999999997</v>
      </c>
      <c r="N159" t="str">
        <f>VLOOKUP($A159,'Hospitalisation Details'!$A$2:$I$2344,7,FALSE)</f>
        <v>tier - 2</v>
      </c>
      <c r="O159" t="str">
        <f>VLOOKUP($A159,'Hospitalisation Details'!$A$2:$I$2344,8,FALSE)</f>
        <v>tier - 2</v>
      </c>
      <c r="P159" t="str">
        <f>VLOOKUP($A159,'Hospitalisation Details'!$A$2:$I$2344,9,FALSE)</f>
        <v>R1011</v>
      </c>
      <c r="Q159">
        <f>VLOOKUP($A159,'Hospitalisation Details'!$A$2:$P$2344,16,FALSE)</f>
        <v>46</v>
      </c>
    </row>
    <row r="160" spans="1:17" ht="15.6" x14ac:dyDescent="0.3">
      <c r="A160" s="1" t="s">
        <v>2213</v>
      </c>
      <c r="B160" t="str">
        <f>VLOOKUP('Healthcare '!A:A,Table2[],3,FALSE)</f>
        <v>Duliba</v>
      </c>
      <c r="C160">
        <f>VLOOKUP(A160,'Medical Examinations'!A160:K2494,2,FALSE)</f>
        <v>31.92</v>
      </c>
      <c r="D160">
        <f>VLOOKUP($A160,'Medical Examinations'!$A$2:$K$2336,3,FALSE)</f>
        <v>5.12</v>
      </c>
      <c r="E160" t="str">
        <f>VLOOKUP($A160,'Medical Examinations'!$A$2:$K$2336,4,FALSE)</f>
        <v>yes</v>
      </c>
      <c r="F160" t="str">
        <f>VLOOKUP($A160,'Medical Examinations'!$A$2:$K$2336,5,FALSE)</f>
        <v>No</v>
      </c>
      <c r="G160" t="str">
        <f>VLOOKUP($A160,'Medical Examinations'!$A$2:$K$2336,6,FALSE)</f>
        <v>No</v>
      </c>
      <c r="H160">
        <f>VLOOKUP($A160,'Medical Examinations'!$A$2:$K$2336,7,FALSE)</f>
        <v>1</v>
      </c>
      <c r="I160" t="str">
        <f>VLOOKUP($A160,'Medical Examinations'!$A$2:$K$2336,8,FALSE)</f>
        <v>yes</v>
      </c>
      <c r="J160" t="str">
        <f>VLOOKUP($A160,'Medical Examinations'!$A$2:$K$2336,10,FALSE)</f>
        <v>obesity</v>
      </c>
      <c r="K160" t="str">
        <f>VLOOKUP($A160,'Medical Examinations'!$A$2:$K$2336,11,FALSE)</f>
        <v>Normal</v>
      </c>
      <c r="L160" t="str">
        <f>VLOOKUP($A160,'Hospitalisation Details'!$A$2:$O$2344,15,FALSE)</f>
        <v>10 Oct 1988</v>
      </c>
      <c r="M160">
        <f>VLOOKUP($A160,'Hospitalisation Details'!$A$2:$I$2344,6,FALSE)</f>
        <v>37701.879999999997</v>
      </c>
      <c r="N160" t="str">
        <f>VLOOKUP($A160,'Hospitalisation Details'!$A$2:$I$2344,7,FALSE)</f>
        <v>tier - 2</v>
      </c>
      <c r="O160" t="str">
        <f>VLOOKUP($A160,'Hospitalisation Details'!$A$2:$I$2344,8,FALSE)</f>
        <v>tier - 3</v>
      </c>
      <c r="P160" t="str">
        <f>VLOOKUP($A160,'Hospitalisation Details'!$A$2:$I$2344,9,FALSE)</f>
        <v>R1023</v>
      </c>
      <c r="Q160">
        <f>VLOOKUP($A160,'Hospitalisation Details'!$A$2:$P$2344,16,FALSE)</f>
        <v>34</v>
      </c>
    </row>
    <row r="161" spans="1:17" ht="15.6" x14ac:dyDescent="0.3">
      <c r="A161" s="1" t="s">
        <v>2212</v>
      </c>
      <c r="B161" t="str">
        <f>VLOOKUP('Healthcare '!A:A,Table2[],3,FALSE)</f>
        <v>Tanguay</v>
      </c>
      <c r="C161">
        <f>VLOOKUP(A161,'Medical Examinations'!A161:K2495,2,FALSE)</f>
        <v>39.799999999999997</v>
      </c>
      <c r="D161">
        <f>VLOOKUP($A161,'Medical Examinations'!$A$2:$K$2336,3,FALSE)</f>
        <v>10.54</v>
      </c>
      <c r="E161" t="str">
        <f>VLOOKUP($A161,'Medical Examinations'!$A$2:$K$2336,4,FALSE)</f>
        <v>yes</v>
      </c>
      <c r="F161" t="str">
        <f>VLOOKUP($A161,'Medical Examinations'!$A$2:$K$2336,5,FALSE)</f>
        <v>No</v>
      </c>
      <c r="G161" t="str">
        <f>VLOOKUP($A161,'Medical Examinations'!$A$2:$K$2336,6,FALSE)</f>
        <v>No</v>
      </c>
      <c r="H161">
        <f>VLOOKUP($A161,'Medical Examinations'!$A$2:$K$2336,7,FALSE)</f>
        <v>2</v>
      </c>
      <c r="I161" t="str">
        <f>VLOOKUP($A161,'Medical Examinations'!$A$2:$K$2336,8,FALSE)</f>
        <v>yes</v>
      </c>
      <c r="J161" t="str">
        <f>VLOOKUP($A161,'Medical Examinations'!$A$2:$K$2336,10,FALSE)</f>
        <v>obesity</v>
      </c>
      <c r="K161" t="str">
        <f>VLOOKUP($A161,'Medical Examinations'!$A$2:$K$2336,11,FALSE)</f>
        <v>Diabetes</v>
      </c>
      <c r="L161" t="str">
        <f>VLOOKUP($A161,'Hospitalisation Details'!$A$2:$O$2344,15,FALSE)</f>
        <v>28 Oct 1970</v>
      </c>
      <c r="M161">
        <f>VLOOKUP($A161,'Hospitalisation Details'!$A$2:$I$2344,6,FALSE)</f>
        <v>37675.06</v>
      </c>
      <c r="N161" t="str">
        <f>VLOOKUP($A161,'Hospitalisation Details'!$A$2:$I$2344,7,FALSE)</f>
        <v>tier - 2</v>
      </c>
      <c r="O161" t="str">
        <f>VLOOKUP($A161,'Hospitalisation Details'!$A$2:$I$2344,8,FALSE)</f>
        <v>tier - 3</v>
      </c>
      <c r="P161" t="str">
        <f>VLOOKUP($A161,'Hospitalisation Details'!$A$2:$I$2344,9,FALSE)</f>
        <v>R1011</v>
      </c>
      <c r="Q161">
        <f>VLOOKUP($A161,'Hospitalisation Details'!$A$2:$P$2344,16,FALSE)</f>
        <v>52</v>
      </c>
    </row>
    <row r="162" spans="1:17" ht="15.6" x14ac:dyDescent="0.3">
      <c r="A162" s="1" t="s">
        <v>2211</v>
      </c>
      <c r="B162" t="str">
        <f>VLOOKUP('Healthcare '!A:A,Table2[],3,FALSE)</f>
        <v>McClelland</v>
      </c>
      <c r="C162">
        <f>VLOOKUP(A162,'Medical Examinations'!A162:K2496,2,FALSE)</f>
        <v>42.82</v>
      </c>
      <c r="D162">
        <f>VLOOKUP($A162,'Medical Examinations'!$A$2:$K$2336,3,FALSE)</f>
        <v>4.21</v>
      </c>
      <c r="E162" t="str">
        <f>VLOOKUP($A162,'Medical Examinations'!$A$2:$K$2336,4,FALSE)</f>
        <v>No</v>
      </c>
      <c r="F162" t="str">
        <f>VLOOKUP($A162,'Medical Examinations'!$A$2:$K$2336,5,FALSE)</f>
        <v>No</v>
      </c>
      <c r="G162" t="str">
        <f>VLOOKUP($A162,'Medical Examinations'!$A$2:$K$2336,6,FALSE)</f>
        <v>No</v>
      </c>
      <c r="H162">
        <f>VLOOKUP($A162,'Medical Examinations'!$A$2:$K$2336,7,FALSE)</f>
        <v>0</v>
      </c>
      <c r="I162" t="str">
        <f>VLOOKUP($A162,'Medical Examinations'!$A$2:$K$2336,8,FALSE)</f>
        <v>yes</v>
      </c>
      <c r="J162" t="str">
        <f>VLOOKUP($A162,'Medical Examinations'!$A$2:$K$2336,10,FALSE)</f>
        <v>obesity</v>
      </c>
      <c r="K162" t="str">
        <f>VLOOKUP($A162,'Medical Examinations'!$A$2:$K$2336,11,FALSE)</f>
        <v>Normal</v>
      </c>
      <c r="L162" t="str">
        <f>VLOOKUP($A162,'Hospitalisation Details'!$A$2:$O$2344,15,FALSE)</f>
        <v>20 Jun 1982</v>
      </c>
      <c r="M162">
        <f>VLOOKUP($A162,'Hospitalisation Details'!$A$2:$I$2344,6,FALSE)</f>
        <v>37650.74</v>
      </c>
      <c r="N162" t="str">
        <f>VLOOKUP($A162,'Hospitalisation Details'!$A$2:$I$2344,7,FALSE)</f>
        <v>tier - 2</v>
      </c>
      <c r="O162" t="str">
        <f>VLOOKUP($A162,'Hospitalisation Details'!$A$2:$I$2344,8,FALSE)</f>
        <v>tier - 2</v>
      </c>
      <c r="P162" t="str">
        <f>VLOOKUP($A162,'Hospitalisation Details'!$A$2:$I$2344,9,FALSE)</f>
        <v>R1012</v>
      </c>
      <c r="Q162">
        <f>VLOOKUP($A162,'Hospitalisation Details'!$A$2:$P$2344,16,FALSE)</f>
        <v>40</v>
      </c>
    </row>
    <row r="163" spans="1:17" ht="15.6" x14ac:dyDescent="0.3">
      <c r="A163" s="1" t="s">
        <v>2210</v>
      </c>
      <c r="B163" t="str">
        <f>VLOOKUP('Healthcare '!A:A,Table2[],3,FALSE)</f>
        <v>Gorman</v>
      </c>
      <c r="C163">
        <f>VLOOKUP(A163,'Medical Examinations'!A163:K2497,2,FALSE)</f>
        <v>33.630000000000003</v>
      </c>
      <c r="D163">
        <f>VLOOKUP($A163,'Medical Examinations'!$A$2:$K$2336,3,FALSE)</f>
        <v>5.42</v>
      </c>
      <c r="E163" t="str">
        <f>VLOOKUP($A163,'Medical Examinations'!$A$2:$K$2336,4,FALSE)</f>
        <v>No</v>
      </c>
      <c r="F163" t="str">
        <f>VLOOKUP($A163,'Medical Examinations'!$A$2:$K$2336,5,FALSE)</f>
        <v>No</v>
      </c>
      <c r="G163" t="str">
        <f>VLOOKUP($A163,'Medical Examinations'!$A$2:$K$2336,6,FALSE)</f>
        <v>No</v>
      </c>
      <c r="H163">
        <f>VLOOKUP($A163,'Medical Examinations'!$A$2:$K$2336,7,FALSE)</f>
        <v>0</v>
      </c>
      <c r="I163" t="str">
        <f>VLOOKUP($A163,'Medical Examinations'!$A$2:$K$2336,8,FALSE)</f>
        <v>yes</v>
      </c>
      <c r="J163" t="str">
        <f>VLOOKUP($A163,'Medical Examinations'!$A$2:$K$2336,10,FALSE)</f>
        <v>obesity</v>
      </c>
      <c r="K163" t="str">
        <f>VLOOKUP($A163,'Medical Examinations'!$A$2:$K$2336,11,FALSE)</f>
        <v>Normal</v>
      </c>
      <c r="L163" t="str">
        <f>VLOOKUP($A163,'Hospitalisation Details'!$A$2:$O$2344,15,FALSE)</f>
        <v>16 Nov 1990</v>
      </c>
      <c r="M163">
        <f>VLOOKUP($A163,'Hospitalisation Details'!$A$2:$I$2344,6,FALSE)</f>
        <v>37607.53</v>
      </c>
      <c r="N163" t="str">
        <f>VLOOKUP($A163,'Hospitalisation Details'!$A$2:$I$2344,7,FALSE)</f>
        <v>tier - 1</v>
      </c>
      <c r="O163" t="str">
        <f>VLOOKUP($A163,'Hospitalisation Details'!$A$2:$I$2344,8,FALSE)</f>
        <v>tier - 2</v>
      </c>
      <c r="P163" t="str">
        <f>VLOOKUP($A163,'Hospitalisation Details'!$A$2:$I$2344,9,FALSE)</f>
        <v>R1019</v>
      </c>
      <c r="Q163">
        <f>VLOOKUP($A163,'Hospitalisation Details'!$A$2:$P$2344,16,FALSE)</f>
        <v>32</v>
      </c>
    </row>
    <row r="164" spans="1:17" ht="15.6" x14ac:dyDescent="0.3">
      <c r="A164" s="1" t="s">
        <v>2209</v>
      </c>
      <c r="B164" t="str">
        <f>VLOOKUP('Healthcare '!A:A,Table2[],3,FALSE)</f>
        <v>Nishimura</v>
      </c>
      <c r="C164">
        <f>VLOOKUP(A164,'Medical Examinations'!A164:K2498,2,FALSE)</f>
        <v>37.07</v>
      </c>
      <c r="D164">
        <f>VLOOKUP($A164,'Medical Examinations'!$A$2:$K$2336,3,FALSE)</f>
        <v>4.28</v>
      </c>
      <c r="E164" t="str">
        <f>VLOOKUP($A164,'Medical Examinations'!$A$2:$K$2336,4,FALSE)</f>
        <v>No</v>
      </c>
      <c r="F164" t="str">
        <f>VLOOKUP($A164,'Medical Examinations'!$A$2:$K$2336,5,FALSE)</f>
        <v>yes</v>
      </c>
      <c r="G164" t="str">
        <f>VLOOKUP($A164,'Medical Examinations'!$A$2:$K$2336,6,FALSE)</f>
        <v>No</v>
      </c>
      <c r="H164">
        <f>VLOOKUP($A164,'Medical Examinations'!$A$2:$K$2336,7,FALSE)</f>
        <v>1</v>
      </c>
      <c r="I164" t="str">
        <f>VLOOKUP($A164,'Medical Examinations'!$A$2:$K$2336,8,FALSE)</f>
        <v>yes</v>
      </c>
      <c r="J164" t="str">
        <f>VLOOKUP($A164,'Medical Examinations'!$A$2:$K$2336,10,FALSE)</f>
        <v>obesity</v>
      </c>
      <c r="K164" t="str">
        <f>VLOOKUP($A164,'Medical Examinations'!$A$2:$K$2336,11,FALSE)</f>
        <v>Normal</v>
      </c>
      <c r="L164" t="str">
        <f>VLOOKUP($A164,'Hospitalisation Details'!$A$2:$O$2344,15,FALSE)</f>
        <v>12 Oct 2000</v>
      </c>
      <c r="M164">
        <f>VLOOKUP($A164,'Hospitalisation Details'!$A$2:$I$2344,6,FALSE)</f>
        <v>37484.449999999997</v>
      </c>
      <c r="N164" t="str">
        <f>VLOOKUP($A164,'Hospitalisation Details'!$A$2:$I$2344,7,FALSE)</f>
        <v>tier - 1</v>
      </c>
      <c r="O164" t="str">
        <f>VLOOKUP($A164,'Hospitalisation Details'!$A$2:$I$2344,8,FALSE)</f>
        <v>tier - 1</v>
      </c>
      <c r="P164" t="str">
        <f>VLOOKUP($A164,'Hospitalisation Details'!$A$2:$I$2344,9,FALSE)</f>
        <v>R1013</v>
      </c>
      <c r="Q164">
        <f>VLOOKUP($A164,'Hospitalisation Details'!$A$2:$P$2344,16,FALSE)</f>
        <v>22</v>
      </c>
    </row>
    <row r="165" spans="1:17" ht="15.6" x14ac:dyDescent="0.3">
      <c r="A165" s="1" t="s">
        <v>2208</v>
      </c>
      <c r="B165" t="str">
        <f>VLOOKUP('Healthcare '!A:A,Table2[],3,FALSE)</f>
        <v>Brimble</v>
      </c>
      <c r="C165">
        <f>VLOOKUP(A165,'Medical Examinations'!A165:K2499,2,FALSE)</f>
        <v>35.625</v>
      </c>
      <c r="D165">
        <f>VLOOKUP($A165,'Medical Examinations'!$A$2:$K$2336,3,FALSE)</f>
        <v>8.9</v>
      </c>
      <c r="E165" t="str">
        <f>VLOOKUP($A165,'Medical Examinations'!$A$2:$K$2336,4,FALSE)</f>
        <v>No</v>
      </c>
      <c r="F165" t="str">
        <f>VLOOKUP($A165,'Medical Examinations'!$A$2:$K$2336,5,FALSE)</f>
        <v>No</v>
      </c>
      <c r="G165" t="str">
        <f>VLOOKUP($A165,'Medical Examinations'!$A$2:$K$2336,6,FALSE)</f>
        <v>No</v>
      </c>
      <c r="H165">
        <f>VLOOKUP($A165,'Medical Examinations'!$A$2:$K$2336,7,FALSE)</f>
        <v>0</v>
      </c>
      <c r="I165" t="str">
        <f>VLOOKUP($A165,'Medical Examinations'!$A$2:$K$2336,8,FALSE)</f>
        <v>yes</v>
      </c>
      <c r="J165" t="str">
        <f>VLOOKUP($A165,'Medical Examinations'!$A$2:$K$2336,10,FALSE)</f>
        <v>obesity</v>
      </c>
      <c r="K165" t="str">
        <f>VLOOKUP($A165,'Medical Examinations'!$A$2:$K$2336,11,FALSE)</f>
        <v>Diabetes</v>
      </c>
      <c r="L165" t="str">
        <f>VLOOKUP($A165,'Hospitalisation Details'!$A$2:$O$2344,15,FALSE)</f>
        <v>27 Sep 2002</v>
      </c>
      <c r="M165">
        <f>VLOOKUP($A165,'Hospitalisation Details'!$A$2:$I$2344,6,FALSE)</f>
        <v>37465.339999999997</v>
      </c>
      <c r="N165" t="str">
        <f>VLOOKUP($A165,'Hospitalisation Details'!$A$2:$I$2344,7,FALSE)</f>
        <v>tier - 1</v>
      </c>
      <c r="O165" t="str">
        <f>VLOOKUP($A165,'Hospitalisation Details'!$A$2:$I$2344,8,FALSE)</f>
        <v>tier - 2</v>
      </c>
      <c r="P165" t="str">
        <f>VLOOKUP($A165,'Hospitalisation Details'!$A$2:$I$2344,9,FALSE)</f>
        <v>R1012</v>
      </c>
      <c r="Q165">
        <f>VLOOKUP($A165,'Hospitalisation Details'!$A$2:$P$2344,16,FALSE)</f>
        <v>20</v>
      </c>
    </row>
    <row r="166" spans="1:17" ht="15.6" x14ac:dyDescent="0.3">
      <c r="A166" s="1" t="s">
        <v>2207</v>
      </c>
      <c r="B166" t="str">
        <f>VLOOKUP('Healthcare '!A:A,Table2[],3,FALSE)</f>
        <v>Trenk</v>
      </c>
      <c r="C166">
        <f>VLOOKUP(A166,'Medical Examinations'!A166:K2500,2,FALSE)</f>
        <v>42.69</v>
      </c>
      <c r="D166">
        <f>VLOOKUP($A166,'Medical Examinations'!$A$2:$K$2336,3,FALSE)</f>
        <v>4.8899999999999997</v>
      </c>
      <c r="E166" t="str">
        <f>VLOOKUP($A166,'Medical Examinations'!$A$2:$K$2336,4,FALSE)</f>
        <v>No</v>
      </c>
      <c r="F166" t="str">
        <f>VLOOKUP($A166,'Medical Examinations'!$A$2:$K$2336,5,FALSE)</f>
        <v>No</v>
      </c>
      <c r="G166" t="str">
        <f>VLOOKUP($A166,'Medical Examinations'!$A$2:$K$2336,6,FALSE)</f>
        <v>Yes</v>
      </c>
      <c r="H166">
        <f>VLOOKUP($A166,'Medical Examinations'!$A$2:$K$2336,7,FALSE)</f>
        <v>1</v>
      </c>
      <c r="I166" t="str">
        <f>VLOOKUP($A166,'Medical Examinations'!$A$2:$K$2336,8,FALSE)</f>
        <v>yes</v>
      </c>
      <c r="J166" t="str">
        <f>VLOOKUP($A166,'Medical Examinations'!$A$2:$K$2336,10,FALSE)</f>
        <v>obesity</v>
      </c>
      <c r="K166" t="str">
        <f>VLOOKUP($A166,'Medical Examinations'!$A$2:$K$2336,11,FALSE)</f>
        <v>Normal</v>
      </c>
      <c r="L166" t="str">
        <f>VLOOKUP($A166,'Hospitalisation Details'!$A$2:$O$2344,15,FALSE)</f>
        <v>3 Aug 1979</v>
      </c>
      <c r="M166">
        <f>VLOOKUP($A166,'Hospitalisation Details'!$A$2:$I$2344,6,FALSE)</f>
        <v>37425.94</v>
      </c>
      <c r="N166" t="str">
        <f>VLOOKUP($A166,'Hospitalisation Details'!$A$2:$I$2344,7,FALSE)</f>
        <v>tier - 2</v>
      </c>
      <c r="O166" t="str">
        <f>VLOOKUP($A166,'Hospitalisation Details'!$A$2:$I$2344,8,FALSE)</f>
        <v>tier - 1</v>
      </c>
      <c r="P166" t="str">
        <f>VLOOKUP($A166,'Hospitalisation Details'!$A$2:$I$2344,9,FALSE)</f>
        <v>R1011</v>
      </c>
      <c r="Q166">
        <f>VLOOKUP($A166,'Hospitalisation Details'!$A$2:$P$2344,16,FALSE)</f>
        <v>43</v>
      </c>
    </row>
    <row r="167" spans="1:17" ht="15.6" x14ac:dyDescent="0.3">
      <c r="A167" s="1" t="s">
        <v>2206</v>
      </c>
      <c r="B167" t="str">
        <f>VLOOKUP('Healthcare '!A:A,Table2[],3,FALSE)</f>
        <v>Wittmann</v>
      </c>
      <c r="C167">
        <f>VLOOKUP(A167,'Medical Examinations'!A167:K2501,2,FALSE)</f>
        <v>37.869999999999997</v>
      </c>
      <c r="D167">
        <f>VLOOKUP($A167,'Medical Examinations'!$A$2:$K$2336,3,FALSE)</f>
        <v>4.29</v>
      </c>
      <c r="E167" t="str">
        <f>VLOOKUP($A167,'Medical Examinations'!$A$2:$K$2336,4,FALSE)</f>
        <v>yes</v>
      </c>
      <c r="F167" t="str">
        <f>VLOOKUP($A167,'Medical Examinations'!$A$2:$K$2336,5,FALSE)</f>
        <v>No</v>
      </c>
      <c r="G167" t="str">
        <f>VLOOKUP($A167,'Medical Examinations'!$A$2:$K$2336,6,FALSE)</f>
        <v>Yes</v>
      </c>
      <c r="H167">
        <f>VLOOKUP($A167,'Medical Examinations'!$A$2:$K$2336,7,FALSE)</f>
        <v>1</v>
      </c>
      <c r="I167" t="str">
        <f>VLOOKUP($A167,'Medical Examinations'!$A$2:$K$2336,8,FALSE)</f>
        <v>yes</v>
      </c>
      <c r="J167" t="str">
        <f>VLOOKUP($A167,'Medical Examinations'!$A$2:$K$2336,10,FALSE)</f>
        <v>obesity</v>
      </c>
      <c r="K167" t="str">
        <f>VLOOKUP($A167,'Medical Examinations'!$A$2:$K$2336,11,FALSE)</f>
        <v>Normal</v>
      </c>
      <c r="L167" t="str">
        <f>VLOOKUP($A167,'Hospitalisation Details'!$A$2:$O$2344,15,FALSE)</f>
        <v>30 Oct 1969</v>
      </c>
      <c r="M167">
        <f>VLOOKUP($A167,'Hospitalisation Details'!$A$2:$I$2344,6,FALSE)</f>
        <v>37277.269999999997</v>
      </c>
      <c r="N167" t="str">
        <f>VLOOKUP($A167,'Hospitalisation Details'!$A$2:$I$2344,7,FALSE)</f>
        <v>tier - 1</v>
      </c>
      <c r="O167" t="str">
        <f>VLOOKUP($A167,'Hospitalisation Details'!$A$2:$I$2344,8,FALSE)</f>
        <v>tier - 3</v>
      </c>
      <c r="P167" t="str">
        <f>VLOOKUP($A167,'Hospitalisation Details'!$A$2:$I$2344,9,FALSE)</f>
        <v>R1011</v>
      </c>
      <c r="Q167">
        <f>VLOOKUP($A167,'Hospitalisation Details'!$A$2:$P$2344,16,FALSE)</f>
        <v>53</v>
      </c>
    </row>
    <row r="168" spans="1:17" ht="15.6" x14ac:dyDescent="0.3">
      <c r="A168" s="1" t="s">
        <v>2205</v>
      </c>
      <c r="B168" t="str">
        <f>VLOOKUP('Healthcare '!A:A,Table2[],3,FALSE)</f>
        <v>Tremblay</v>
      </c>
      <c r="C168">
        <f>VLOOKUP(A168,'Medical Examinations'!A168:K2502,2,FALSE)</f>
        <v>40.61</v>
      </c>
      <c r="D168">
        <f>VLOOKUP($A168,'Medical Examinations'!$A$2:$K$2336,3,FALSE)</f>
        <v>8</v>
      </c>
      <c r="E168" t="str">
        <f>VLOOKUP($A168,'Medical Examinations'!$A$2:$K$2336,4,FALSE)</f>
        <v>yes</v>
      </c>
      <c r="F168" t="str">
        <f>VLOOKUP($A168,'Medical Examinations'!$A$2:$K$2336,5,FALSE)</f>
        <v>No</v>
      </c>
      <c r="G168" t="str">
        <f>VLOOKUP($A168,'Medical Examinations'!$A$2:$K$2336,6,FALSE)</f>
        <v>No</v>
      </c>
      <c r="H168">
        <f>VLOOKUP($A168,'Medical Examinations'!$A$2:$K$2336,7,FALSE)</f>
        <v>1</v>
      </c>
      <c r="I168" t="str">
        <f>VLOOKUP($A168,'Medical Examinations'!$A$2:$K$2336,8,FALSE)</f>
        <v>yes</v>
      </c>
      <c r="J168" t="str">
        <f>VLOOKUP($A168,'Medical Examinations'!$A$2:$K$2336,10,FALSE)</f>
        <v>obesity</v>
      </c>
      <c r="K168" t="str">
        <f>VLOOKUP($A168,'Medical Examinations'!$A$2:$K$2336,11,FALSE)</f>
        <v>Diabetes</v>
      </c>
      <c r="L168" t="str">
        <f>VLOOKUP($A168,'Hospitalisation Details'!$A$2:$O$2344,15,FALSE)</f>
        <v>9 Nov 1975</v>
      </c>
      <c r="M168">
        <f>VLOOKUP($A168,'Hospitalisation Details'!$A$2:$I$2344,6,FALSE)</f>
        <v>37272.339999999997</v>
      </c>
      <c r="N168" t="str">
        <f>VLOOKUP($A168,'Hospitalisation Details'!$A$2:$I$2344,7,FALSE)</f>
        <v>tier - 2</v>
      </c>
      <c r="O168" t="str">
        <f>VLOOKUP($A168,'Hospitalisation Details'!$A$2:$I$2344,8,FALSE)</f>
        <v>tier - 3</v>
      </c>
      <c r="P168" t="str">
        <f>VLOOKUP($A168,'Hospitalisation Details'!$A$2:$I$2344,9,FALSE)</f>
        <v>R1011</v>
      </c>
      <c r="Q168">
        <f>VLOOKUP($A168,'Hospitalisation Details'!$A$2:$P$2344,16,FALSE)</f>
        <v>47</v>
      </c>
    </row>
    <row r="169" spans="1:17" ht="15.6" x14ac:dyDescent="0.3">
      <c r="A169" s="1" t="s">
        <v>2204</v>
      </c>
      <c r="B169" t="str">
        <f>VLOOKUP('Healthcare '!A:A,Table2[],3,FALSE)</f>
        <v>Scofield</v>
      </c>
      <c r="C169">
        <f>VLOOKUP(A169,'Medical Examinations'!A169:K2503,2,FALSE)</f>
        <v>30.78</v>
      </c>
      <c r="D169">
        <f>VLOOKUP($A169,'Medical Examinations'!$A$2:$K$2336,3,FALSE)</f>
        <v>4.67</v>
      </c>
      <c r="E169" t="str">
        <f>VLOOKUP($A169,'Medical Examinations'!$A$2:$K$2336,4,FALSE)</f>
        <v>yes</v>
      </c>
      <c r="F169" t="str">
        <f>VLOOKUP($A169,'Medical Examinations'!$A$2:$K$2336,5,FALSE)</f>
        <v>No</v>
      </c>
      <c r="G169" t="str">
        <f>VLOOKUP($A169,'Medical Examinations'!$A$2:$K$2336,6,FALSE)</f>
        <v>No</v>
      </c>
      <c r="H169">
        <f>VLOOKUP($A169,'Medical Examinations'!$A$2:$K$2336,7,FALSE)</f>
        <v>0</v>
      </c>
      <c r="I169" t="str">
        <f>VLOOKUP($A169,'Medical Examinations'!$A$2:$K$2336,8,FALSE)</f>
        <v>yes</v>
      </c>
      <c r="J169" t="str">
        <f>VLOOKUP($A169,'Medical Examinations'!$A$2:$K$2336,10,FALSE)</f>
        <v>obesity</v>
      </c>
      <c r="K169" t="str">
        <f>VLOOKUP($A169,'Medical Examinations'!$A$2:$K$2336,11,FALSE)</f>
        <v>Normal</v>
      </c>
      <c r="L169" t="str">
        <f>VLOOKUP($A169,'Hospitalisation Details'!$A$2:$O$2344,15,FALSE)</f>
        <v>17 Nov 1985</v>
      </c>
      <c r="M169">
        <f>VLOOKUP($A169,'Hospitalisation Details'!$A$2:$I$2344,6,FALSE)</f>
        <v>37270.15</v>
      </c>
      <c r="N169" t="str">
        <f>VLOOKUP($A169,'Hospitalisation Details'!$A$2:$I$2344,7,FALSE)</f>
        <v>tier - 2</v>
      </c>
      <c r="O169" t="str">
        <f>VLOOKUP($A169,'Hospitalisation Details'!$A$2:$I$2344,8,FALSE)</f>
        <v>tier - 1</v>
      </c>
      <c r="P169" t="str">
        <f>VLOOKUP($A169,'Hospitalisation Details'!$A$2:$I$2344,9,FALSE)</f>
        <v>R1024</v>
      </c>
      <c r="Q169">
        <f>VLOOKUP($A169,'Hospitalisation Details'!$A$2:$P$2344,16,FALSE)</f>
        <v>37</v>
      </c>
    </row>
    <row r="170" spans="1:17" ht="15.6" x14ac:dyDescent="0.3">
      <c r="A170" s="1" t="s">
        <v>2203</v>
      </c>
      <c r="B170" t="str">
        <f>VLOOKUP('Healthcare '!A:A,Table2[],3,FALSE)</f>
        <v>Yost</v>
      </c>
      <c r="C170">
        <f>VLOOKUP(A170,'Medical Examinations'!A170:K2504,2,FALSE)</f>
        <v>49.49</v>
      </c>
      <c r="D170">
        <f>VLOOKUP($A170,'Medical Examinations'!$A$2:$K$2336,3,FALSE)</f>
        <v>4.5</v>
      </c>
      <c r="E170" t="str">
        <f>VLOOKUP($A170,'Medical Examinations'!$A$2:$K$2336,4,FALSE)</f>
        <v>No</v>
      </c>
      <c r="F170" t="str">
        <f>VLOOKUP($A170,'Medical Examinations'!$A$2:$K$2336,5,FALSE)</f>
        <v>No</v>
      </c>
      <c r="G170" t="str">
        <f>VLOOKUP($A170,'Medical Examinations'!$A$2:$K$2336,6,FALSE)</f>
        <v>No</v>
      </c>
      <c r="H170">
        <f>VLOOKUP($A170,'Medical Examinations'!$A$2:$K$2336,7,FALSE)</f>
        <v>0</v>
      </c>
      <c r="I170" t="str">
        <f>VLOOKUP($A170,'Medical Examinations'!$A$2:$K$2336,8,FALSE)</f>
        <v>yes</v>
      </c>
      <c r="J170" t="str">
        <f>VLOOKUP($A170,'Medical Examinations'!$A$2:$K$2336,10,FALSE)</f>
        <v>obesity</v>
      </c>
      <c r="K170" t="str">
        <f>VLOOKUP($A170,'Medical Examinations'!$A$2:$K$2336,11,FALSE)</f>
        <v>Normal</v>
      </c>
      <c r="L170" t="str">
        <f>VLOOKUP($A170,'Hospitalisation Details'!$A$2:$O$2344,15,FALSE)</f>
        <v>17 Oct 1990</v>
      </c>
      <c r="M170">
        <f>VLOOKUP($A170,'Hospitalisation Details'!$A$2:$I$2344,6,FALSE)</f>
        <v>37251.22</v>
      </c>
      <c r="N170" t="str">
        <f>VLOOKUP($A170,'Hospitalisation Details'!$A$2:$I$2344,7,FALSE)</f>
        <v>tier - 2</v>
      </c>
      <c r="O170" t="str">
        <f>VLOOKUP($A170,'Hospitalisation Details'!$A$2:$I$2344,8,FALSE)</f>
        <v>tier - 2</v>
      </c>
      <c r="P170" t="str">
        <f>VLOOKUP($A170,'Hospitalisation Details'!$A$2:$I$2344,9,FALSE)</f>
        <v>R1011</v>
      </c>
      <c r="Q170">
        <f>VLOOKUP($A170,'Hospitalisation Details'!$A$2:$P$2344,16,FALSE)</f>
        <v>32</v>
      </c>
    </row>
    <row r="171" spans="1:17" ht="15.6" x14ac:dyDescent="0.3">
      <c r="A171" s="1" t="s">
        <v>2202</v>
      </c>
      <c r="B171" t="str">
        <f>VLOOKUP('Healthcare '!A:A,Table2[],3,FALSE)</f>
        <v>Torphy</v>
      </c>
      <c r="C171">
        <f>VLOOKUP(A171,'Medical Examinations'!A171:K2505,2,FALSE)</f>
        <v>37.619999999999997</v>
      </c>
      <c r="D171">
        <f>VLOOKUP($A171,'Medical Examinations'!$A$2:$K$2336,3,FALSE)</f>
        <v>6.32</v>
      </c>
      <c r="E171" t="str">
        <f>VLOOKUP($A171,'Medical Examinations'!$A$2:$K$2336,4,FALSE)</f>
        <v>yes</v>
      </c>
      <c r="F171" t="str">
        <f>VLOOKUP($A171,'Medical Examinations'!$A$2:$K$2336,5,FALSE)</f>
        <v>yes</v>
      </c>
      <c r="G171" t="str">
        <f>VLOOKUP($A171,'Medical Examinations'!$A$2:$K$2336,6,FALSE)</f>
        <v>No</v>
      </c>
      <c r="H171">
        <f>VLOOKUP($A171,'Medical Examinations'!$A$2:$K$2336,7,FALSE)</f>
        <v>2</v>
      </c>
      <c r="I171" t="str">
        <f>VLOOKUP($A171,'Medical Examinations'!$A$2:$K$2336,8,FALSE)</f>
        <v>yes</v>
      </c>
      <c r="J171" t="str">
        <f>VLOOKUP($A171,'Medical Examinations'!$A$2:$K$2336,10,FALSE)</f>
        <v>obesity</v>
      </c>
      <c r="K171" t="str">
        <f>VLOOKUP($A171,'Medical Examinations'!$A$2:$K$2336,11,FALSE)</f>
        <v>Predibetics</v>
      </c>
      <c r="L171" t="str">
        <f>VLOOKUP($A171,'Hospitalisation Details'!$A$2:$O$2344,15,FALSE)</f>
        <v>5 Sep 2000</v>
      </c>
      <c r="M171">
        <f>VLOOKUP($A171,'Hospitalisation Details'!$A$2:$I$2344,6,FALSE)</f>
        <v>37165.160000000003</v>
      </c>
      <c r="N171" t="str">
        <f>VLOOKUP($A171,'Hospitalisation Details'!$A$2:$I$2344,7,FALSE)</f>
        <v>tier - 1</v>
      </c>
      <c r="O171" t="str">
        <f>VLOOKUP($A171,'Hospitalisation Details'!$A$2:$I$2344,8,FALSE)</f>
        <v>tier - 3</v>
      </c>
      <c r="P171" t="str">
        <f>VLOOKUP($A171,'Hospitalisation Details'!$A$2:$I$2344,9,FALSE)</f>
        <v>Unknown</v>
      </c>
      <c r="Q171">
        <f>VLOOKUP($A171,'Hospitalisation Details'!$A$2:$P$2344,16,FALSE)</f>
        <v>22</v>
      </c>
    </row>
    <row r="172" spans="1:17" ht="15.6" x14ac:dyDescent="0.3">
      <c r="A172" s="1" t="s">
        <v>2201</v>
      </c>
      <c r="B172" t="str">
        <f>VLOOKUP('Healthcare '!A:A,Table2[],3,FALSE)</f>
        <v>Busby</v>
      </c>
      <c r="C172">
        <f>VLOOKUP(A172,'Medical Examinations'!A172:K2506,2,FALSE)</f>
        <v>36.08</v>
      </c>
      <c r="D172">
        <f>VLOOKUP($A172,'Medical Examinations'!$A$2:$K$2336,3,FALSE)</f>
        <v>6.1</v>
      </c>
      <c r="E172" t="str">
        <f>VLOOKUP($A172,'Medical Examinations'!$A$2:$K$2336,4,FALSE)</f>
        <v>yes</v>
      </c>
      <c r="F172" t="str">
        <f>VLOOKUP($A172,'Medical Examinations'!$A$2:$K$2336,5,FALSE)</f>
        <v>No</v>
      </c>
      <c r="G172" t="str">
        <f>VLOOKUP($A172,'Medical Examinations'!$A$2:$K$2336,6,FALSE)</f>
        <v>No</v>
      </c>
      <c r="H172">
        <f>VLOOKUP($A172,'Medical Examinations'!$A$2:$K$2336,7,FALSE)</f>
        <v>1</v>
      </c>
      <c r="I172" t="str">
        <f>VLOOKUP($A172,'Medical Examinations'!$A$2:$K$2336,8,FALSE)</f>
        <v>yes</v>
      </c>
      <c r="J172" t="str">
        <f>VLOOKUP($A172,'Medical Examinations'!$A$2:$K$2336,10,FALSE)</f>
        <v>obesity</v>
      </c>
      <c r="K172" t="str">
        <f>VLOOKUP($A172,'Medical Examinations'!$A$2:$K$2336,11,FALSE)</f>
        <v>Predibetics</v>
      </c>
      <c r="L172" t="str">
        <f>VLOOKUP($A172,'Hospitalisation Details'!$A$2:$O$2344,15,FALSE)</f>
        <v>30 Oct 1995</v>
      </c>
      <c r="M172">
        <f>VLOOKUP($A172,'Hospitalisation Details'!$A$2:$I$2344,6,FALSE)</f>
        <v>37133.9</v>
      </c>
      <c r="N172" t="str">
        <f>VLOOKUP($A172,'Hospitalisation Details'!$A$2:$I$2344,7,FALSE)</f>
        <v>tier - 2</v>
      </c>
      <c r="O172" t="str">
        <f>VLOOKUP($A172,'Hospitalisation Details'!$A$2:$I$2344,8,FALSE)</f>
        <v>tier - 2</v>
      </c>
      <c r="P172" t="str">
        <f>VLOOKUP($A172,'Hospitalisation Details'!$A$2:$I$2344,9,FALSE)</f>
        <v>R1013</v>
      </c>
      <c r="Q172">
        <f>VLOOKUP($A172,'Hospitalisation Details'!$A$2:$P$2344,16,FALSE)</f>
        <v>27</v>
      </c>
    </row>
    <row r="173" spans="1:17" ht="15.6" x14ac:dyDescent="0.3">
      <c r="A173" s="1" t="s">
        <v>2200</v>
      </c>
      <c r="B173" t="str">
        <f>VLOOKUP('Healthcare '!A:A,Table2[],3,FALSE)</f>
        <v>Nguyen</v>
      </c>
      <c r="C173">
        <f>VLOOKUP(A173,'Medical Examinations'!A173:K2507,2,FALSE)</f>
        <v>33.5</v>
      </c>
      <c r="D173">
        <f>VLOOKUP($A173,'Medical Examinations'!$A$2:$K$2336,3,FALSE)</f>
        <v>5.4</v>
      </c>
      <c r="E173" t="str">
        <f>VLOOKUP($A173,'Medical Examinations'!$A$2:$K$2336,4,FALSE)</f>
        <v>No</v>
      </c>
      <c r="F173" t="str">
        <f>VLOOKUP($A173,'Medical Examinations'!$A$2:$K$2336,5,FALSE)</f>
        <v>No</v>
      </c>
      <c r="G173" t="str">
        <f>VLOOKUP($A173,'Medical Examinations'!$A$2:$K$2336,6,FALSE)</f>
        <v>No</v>
      </c>
      <c r="H173">
        <f>VLOOKUP($A173,'Medical Examinations'!$A$2:$K$2336,7,FALSE)</f>
        <v>0</v>
      </c>
      <c r="I173" t="str">
        <f>VLOOKUP($A173,'Medical Examinations'!$A$2:$K$2336,8,FALSE)</f>
        <v>yes</v>
      </c>
      <c r="J173" t="str">
        <f>VLOOKUP($A173,'Medical Examinations'!$A$2:$K$2336,10,FALSE)</f>
        <v>obesity</v>
      </c>
      <c r="K173" t="str">
        <f>VLOOKUP($A173,'Medical Examinations'!$A$2:$K$2336,11,FALSE)</f>
        <v>Normal</v>
      </c>
      <c r="L173" t="str">
        <f>VLOOKUP($A173,'Hospitalisation Details'!$A$2:$O$2344,15,FALSE)</f>
        <v>10 Jun 1989</v>
      </c>
      <c r="M173">
        <f>VLOOKUP($A173,'Hospitalisation Details'!$A$2:$I$2344,6,FALSE)</f>
        <v>37079.370000000003</v>
      </c>
      <c r="N173" t="str">
        <f>VLOOKUP($A173,'Hospitalisation Details'!$A$2:$I$2344,7,FALSE)</f>
        <v>tier - 2</v>
      </c>
      <c r="O173" t="str">
        <f>VLOOKUP($A173,'Hospitalisation Details'!$A$2:$I$2344,8,FALSE)</f>
        <v>tier - 3</v>
      </c>
      <c r="P173" t="str">
        <f>VLOOKUP($A173,'Hospitalisation Details'!$A$2:$I$2344,9,FALSE)</f>
        <v>R1011</v>
      </c>
      <c r="Q173">
        <f>VLOOKUP($A173,'Hospitalisation Details'!$A$2:$P$2344,16,FALSE)</f>
        <v>33</v>
      </c>
    </row>
    <row r="174" spans="1:17" ht="15.6" x14ac:dyDescent="0.3">
      <c r="A174" s="1" t="s">
        <v>2199</v>
      </c>
      <c r="B174" t="str">
        <f>VLOOKUP('Healthcare '!A:A,Table2[],3,FALSE)</f>
        <v>Hanley</v>
      </c>
      <c r="C174">
        <f>VLOOKUP(A174,'Medical Examinations'!A174:K2508,2,FALSE)</f>
        <v>47.46</v>
      </c>
      <c r="D174">
        <f>VLOOKUP($A174,'Medical Examinations'!$A$2:$K$2336,3,FALSE)</f>
        <v>6.24</v>
      </c>
      <c r="E174" t="str">
        <f>VLOOKUP($A174,'Medical Examinations'!$A$2:$K$2336,4,FALSE)</f>
        <v>yes</v>
      </c>
      <c r="F174" t="str">
        <f>VLOOKUP($A174,'Medical Examinations'!$A$2:$K$2336,5,FALSE)</f>
        <v>No</v>
      </c>
      <c r="G174" t="str">
        <f>VLOOKUP($A174,'Medical Examinations'!$A$2:$K$2336,6,FALSE)</f>
        <v>No</v>
      </c>
      <c r="H174">
        <f>VLOOKUP($A174,'Medical Examinations'!$A$2:$K$2336,7,FALSE)</f>
        <v>1</v>
      </c>
      <c r="I174" t="str">
        <f>VLOOKUP($A174,'Medical Examinations'!$A$2:$K$2336,8,FALSE)</f>
        <v>yes</v>
      </c>
      <c r="J174" t="str">
        <f>VLOOKUP($A174,'Medical Examinations'!$A$2:$K$2336,10,FALSE)</f>
        <v>obesity</v>
      </c>
      <c r="K174" t="str">
        <f>VLOOKUP($A174,'Medical Examinations'!$A$2:$K$2336,11,FALSE)</f>
        <v>Predibetics</v>
      </c>
      <c r="L174" t="str">
        <f>VLOOKUP($A174,'Hospitalisation Details'!$A$2:$O$2344,15,FALSE)</f>
        <v>17 Dec 1988</v>
      </c>
      <c r="M174">
        <f>VLOOKUP($A174,'Hospitalisation Details'!$A$2:$I$2344,6,FALSE)</f>
        <v>37076.370000000003</v>
      </c>
      <c r="N174" t="str">
        <f>VLOOKUP($A174,'Hospitalisation Details'!$A$2:$I$2344,7,FALSE)</f>
        <v>tier - 2</v>
      </c>
      <c r="O174" t="str">
        <f>VLOOKUP($A174,'Hospitalisation Details'!$A$2:$I$2344,8,FALSE)</f>
        <v>tier - 1</v>
      </c>
      <c r="P174" t="str">
        <f>VLOOKUP($A174,'Hospitalisation Details'!$A$2:$I$2344,9,FALSE)</f>
        <v>R1011</v>
      </c>
      <c r="Q174">
        <f>VLOOKUP($A174,'Hospitalisation Details'!$A$2:$P$2344,16,FALSE)</f>
        <v>34</v>
      </c>
    </row>
    <row r="175" spans="1:17" ht="15.6" x14ac:dyDescent="0.3">
      <c r="A175" s="1" t="s">
        <v>2198</v>
      </c>
      <c r="B175" t="str">
        <f>VLOOKUP('Healthcare '!A:A,Table2[],3,FALSE)</f>
        <v>Scheer</v>
      </c>
      <c r="C175">
        <f>VLOOKUP(A175,'Medical Examinations'!A175:K2509,2,FALSE)</f>
        <v>49.24</v>
      </c>
      <c r="D175">
        <f>VLOOKUP($A175,'Medical Examinations'!$A$2:$K$2336,3,FALSE)</f>
        <v>4.45</v>
      </c>
      <c r="E175" t="str">
        <f>VLOOKUP($A175,'Medical Examinations'!$A$2:$K$2336,4,FALSE)</f>
        <v>No</v>
      </c>
      <c r="F175" t="str">
        <f>VLOOKUP($A175,'Medical Examinations'!$A$2:$K$2336,5,FALSE)</f>
        <v>No</v>
      </c>
      <c r="G175" t="str">
        <f>VLOOKUP($A175,'Medical Examinations'!$A$2:$K$2336,6,FALSE)</f>
        <v>No</v>
      </c>
      <c r="H175">
        <f>VLOOKUP($A175,'Medical Examinations'!$A$2:$K$2336,7,FALSE)</f>
        <v>0</v>
      </c>
      <c r="I175" t="str">
        <f>VLOOKUP($A175,'Medical Examinations'!$A$2:$K$2336,8,FALSE)</f>
        <v>yes</v>
      </c>
      <c r="J175" t="str">
        <f>VLOOKUP($A175,'Medical Examinations'!$A$2:$K$2336,10,FALSE)</f>
        <v>obesity</v>
      </c>
      <c r="K175" t="str">
        <f>VLOOKUP($A175,'Medical Examinations'!$A$2:$K$2336,11,FALSE)</f>
        <v>Normal</v>
      </c>
      <c r="L175" t="str">
        <f>VLOOKUP($A175,'Hospitalisation Details'!$A$2:$O$2344,15,FALSE)</f>
        <v>1 Nov 1991</v>
      </c>
      <c r="M175">
        <f>VLOOKUP($A175,'Hospitalisation Details'!$A$2:$I$2344,6,FALSE)</f>
        <v>37040.879999999997</v>
      </c>
      <c r="N175" t="str">
        <f>VLOOKUP($A175,'Hospitalisation Details'!$A$2:$I$2344,7,FALSE)</f>
        <v>tier - 2</v>
      </c>
      <c r="O175" t="str">
        <f>VLOOKUP($A175,'Hospitalisation Details'!$A$2:$I$2344,8,FALSE)</f>
        <v>tier - 2</v>
      </c>
      <c r="P175" t="str">
        <f>VLOOKUP($A175,'Hospitalisation Details'!$A$2:$I$2344,9,FALSE)</f>
        <v>R1011</v>
      </c>
      <c r="Q175">
        <f>VLOOKUP($A175,'Hospitalisation Details'!$A$2:$P$2344,16,FALSE)</f>
        <v>31</v>
      </c>
    </row>
    <row r="176" spans="1:17" ht="15.6" x14ac:dyDescent="0.3">
      <c r="A176" s="1" t="s">
        <v>2197</v>
      </c>
      <c r="B176" t="str">
        <f>VLOOKUP('Healthcare '!A:A,Table2[],3,FALSE)</f>
        <v>Rankin</v>
      </c>
      <c r="C176">
        <f>VLOOKUP(A176,'Medical Examinations'!A176:K2510,2,FALSE)</f>
        <v>54.4</v>
      </c>
      <c r="D176">
        <f>VLOOKUP($A176,'Medical Examinations'!$A$2:$K$2336,3,FALSE)</f>
        <v>5.22</v>
      </c>
      <c r="E176" t="str">
        <f>VLOOKUP($A176,'Medical Examinations'!$A$2:$K$2336,4,FALSE)</f>
        <v>No</v>
      </c>
      <c r="F176" t="str">
        <f>VLOOKUP($A176,'Medical Examinations'!$A$2:$K$2336,5,FALSE)</f>
        <v>No</v>
      </c>
      <c r="G176" t="str">
        <f>VLOOKUP($A176,'Medical Examinations'!$A$2:$K$2336,6,FALSE)</f>
        <v>No</v>
      </c>
      <c r="H176">
        <f>VLOOKUP($A176,'Medical Examinations'!$A$2:$K$2336,7,FALSE)</f>
        <v>1</v>
      </c>
      <c r="I176" t="str">
        <f>VLOOKUP($A176,'Medical Examinations'!$A$2:$K$2336,8,FALSE)</f>
        <v>yes</v>
      </c>
      <c r="J176" t="str">
        <f>VLOOKUP($A176,'Medical Examinations'!$A$2:$K$2336,10,FALSE)</f>
        <v>obesity</v>
      </c>
      <c r="K176" t="str">
        <f>VLOOKUP($A176,'Medical Examinations'!$A$2:$K$2336,11,FALSE)</f>
        <v>Normal</v>
      </c>
      <c r="L176" t="str">
        <f>VLOOKUP($A176,'Hospitalisation Details'!$A$2:$O$2344,15,FALSE)</f>
        <v>13 Sep 1992</v>
      </c>
      <c r="M176">
        <f>VLOOKUP($A176,'Hospitalisation Details'!$A$2:$I$2344,6,FALSE)</f>
        <v>36976.449999999997</v>
      </c>
      <c r="N176" t="str">
        <f>VLOOKUP($A176,'Hospitalisation Details'!$A$2:$I$2344,7,FALSE)</f>
        <v>tier - 2</v>
      </c>
      <c r="O176" t="str">
        <f>VLOOKUP($A176,'Hospitalisation Details'!$A$2:$I$2344,8,FALSE)</f>
        <v>tier - 3</v>
      </c>
      <c r="P176" t="str">
        <f>VLOOKUP($A176,'Hospitalisation Details'!$A$2:$I$2344,9,FALSE)</f>
        <v>R1011</v>
      </c>
      <c r="Q176">
        <f>VLOOKUP($A176,'Hospitalisation Details'!$A$2:$P$2344,16,FALSE)</f>
        <v>30</v>
      </c>
    </row>
    <row r="177" spans="1:17" ht="15.6" x14ac:dyDescent="0.3">
      <c r="A177" s="1" t="s">
        <v>2196</v>
      </c>
      <c r="B177" t="str">
        <f>VLOOKUP('Healthcare '!A:A,Table2[],3,FALSE)</f>
        <v>Ricardi</v>
      </c>
      <c r="C177">
        <f>VLOOKUP(A177,'Medical Examinations'!A177:K2511,2,FALSE)</f>
        <v>35.53</v>
      </c>
      <c r="D177">
        <f>VLOOKUP($A177,'Medical Examinations'!$A$2:$K$2336,3,FALSE)</f>
        <v>4.6100000000000003</v>
      </c>
      <c r="E177" t="str">
        <f>VLOOKUP($A177,'Medical Examinations'!$A$2:$K$2336,4,FALSE)</f>
        <v>No</v>
      </c>
      <c r="F177" t="str">
        <f>VLOOKUP($A177,'Medical Examinations'!$A$2:$K$2336,5,FALSE)</f>
        <v>No</v>
      </c>
      <c r="G177" t="str">
        <f>VLOOKUP($A177,'Medical Examinations'!$A$2:$K$2336,6,FALSE)</f>
        <v>No</v>
      </c>
      <c r="H177">
        <f>VLOOKUP($A177,'Medical Examinations'!$A$2:$K$2336,7,FALSE)</f>
        <v>1</v>
      </c>
      <c r="I177" t="str">
        <f>VLOOKUP($A177,'Medical Examinations'!$A$2:$K$2336,8,FALSE)</f>
        <v>yes</v>
      </c>
      <c r="J177" t="str">
        <f>VLOOKUP($A177,'Medical Examinations'!$A$2:$K$2336,10,FALSE)</f>
        <v>obesity</v>
      </c>
      <c r="K177" t="str">
        <f>VLOOKUP($A177,'Medical Examinations'!$A$2:$K$2336,11,FALSE)</f>
        <v>Normal</v>
      </c>
      <c r="L177" t="str">
        <f>VLOOKUP($A177,'Hospitalisation Details'!$A$2:$O$2344,15,FALSE)</f>
        <v>25 Aug 1992</v>
      </c>
      <c r="M177">
        <f>VLOOKUP($A177,'Hospitalisation Details'!$A$2:$I$2344,6,FALSE)</f>
        <v>36950.26</v>
      </c>
      <c r="N177" t="str">
        <f>VLOOKUP($A177,'Hospitalisation Details'!$A$2:$I$2344,7,FALSE)</f>
        <v>tier - 1</v>
      </c>
      <c r="O177" t="str">
        <f>VLOOKUP($A177,'Hospitalisation Details'!$A$2:$I$2344,8,FALSE)</f>
        <v>tier - 1</v>
      </c>
      <c r="P177" t="str">
        <f>VLOOKUP($A177,'Hospitalisation Details'!$A$2:$I$2344,9,FALSE)</f>
        <v>R1013</v>
      </c>
      <c r="Q177">
        <f>VLOOKUP($A177,'Hospitalisation Details'!$A$2:$P$2344,16,FALSE)</f>
        <v>30</v>
      </c>
    </row>
    <row r="178" spans="1:17" ht="15.6" x14ac:dyDescent="0.3">
      <c r="A178" s="1" t="s">
        <v>2195</v>
      </c>
      <c r="B178" t="str">
        <f>VLOOKUP('Healthcare '!A:A,Table2[],3,FALSE)</f>
        <v>Karkos</v>
      </c>
      <c r="C178">
        <f>VLOOKUP(A178,'Medical Examinations'!A178:K2512,2,FALSE)</f>
        <v>39.729999999999997</v>
      </c>
      <c r="D178">
        <f>VLOOKUP($A178,'Medical Examinations'!$A$2:$K$2336,3,FALSE)</f>
        <v>6.24</v>
      </c>
      <c r="E178" t="str">
        <f>VLOOKUP($A178,'Medical Examinations'!$A$2:$K$2336,4,FALSE)</f>
        <v>No</v>
      </c>
      <c r="F178" t="str">
        <f>VLOOKUP($A178,'Medical Examinations'!$A$2:$K$2336,5,FALSE)</f>
        <v>No</v>
      </c>
      <c r="G178" t="str">
        <f>VLOOKUP($A178,'Medical Examinations'!$A$2:$K$2336,6,FALSE)</f>
        <v>No</v>
      </c>
      <c r="H178">
        <f>VLOOKUP($A178,'Medical Examinations'!$A$2:$K$2336,7,FALSE)</f>
        <v>0</v>
      </c>
      <c r="I178" t="str">
        <f>VLOOKUP($A178,'Medical Examinations'!$A$2:$K$2336,8,FALSE)</f>
        <v>yes</v>
      </c>
      <c r="J178" t="str">
        <f>VLOOKUP($A178,'Medical Examinations'!$A$2:$K$2336,10,FALSE)</f>
        <v>obesity</v>
      </c>
      <c r="K178" t="str">
        <f>VLOOKUP($A178,'Medical Examinations'!$A$2:$K$2336,11,FALSE)</f>
        <v>Predibetics</v>
      </c>
      <c r="L178" t="str">
        <f>VLOOKUP($A178,'Hospitalisation Details'!$A$2:$O$2344,15,FALSE)</f>
        <v>13 Aug 1977</v>
      </c>
      <c r="M178">
        <f>VLOOKUP($A178,'Hospitalisation Details'!$A$2:$I$2344,6,FALSE)</f>
        <v>36935.64</v>
      </c>
      <c r="N178" t="str">
        <f>VLOOKUP($A178,'Hospitalisation Details'!$A$2:$I$2344,7,FALSE)</f>
        <v>tier - 2</v>
      </c>
      <c r="O178" t="str">
        <f>VLOOKUP($A178,'Hospitalisation Details'!$A$2:$I$2344,8,FALSE)</f>
        <v>tier - 1</v>
      </c>
      <c r="P178" t="str">
        <f>VLOOKUP($A178,'Hospitalisation Details'!$A$2:$I$2344,9,FALSE)</f>
        <v>R1011</v>
      </c>
      <c r="Q178">
        <f>VLOOKUP($A178,'Hospitalisation Details'!$A$2:$P$2344,16,FALSE)</f>
        <v>45</v>
      </c>
    </row>
    <row r="179" spans="1:17" ht="15.6" x14ac:dyDescent="0.3">
      <c r="A179" s="1" t="s">
        <v>2194</v>
      </c>
      <c r="B179" t="str">
        <f>VLOOKUP('Healthcare '!A:A,Table2[],3,FALSE)</f>
        <v>Price-Dierksen</v>
      </c>
      <c r="C179">
        <f>VLOOKUP(A179,'Medical Examinations'!A179:K2513,2,FALSE)</f>
        <v>35.68</v>
      </c>
      <c r="D179">
        <f>VLOOKUP($A179,'Medical Examinations'!$A$2:$K$2336,3,FALSE)</f>
        <v>10.039999999999999</v>
      </c>
      <c r="E179" t="str">
        <f>VLOOKUP($A179,'Medical Examinations'!$A$2:$K$2336,4,FALSE)</f>
        <v>No</v>
      </c>
      <c r="F179" t="str">
        <f>VLOOKUP($A179,'Medical Examinations'!$A$2:$K$2336,5,FALSE)</f>
        <v>No</v>
      </c>
      <c r="G179" t="str">
        <f>VLOOKUP($A179,'Medical Examinations'!$A$2:$K$2336,6,FALSE)</f>
        <v>No</v>
      </c>
      <c r="H179">
        <f>VLOOKUP($A179,'Medical Examinations'!$A$2:$K$2336,7,FALSE)</f>
        <v>0</v>
      </c>
      <c r="I179" t="str">
        <f>VLOOKUP($A179,'Medical Examinations'!$A$2:$K$2336,8,FALSE)</f>
        <v>yes</v>
      </c>
      <c r="J179" t="str">
        <f>VLOOKUP($A179,'Medical Examinations'!$A$2:$K$2336,10,FALSE)</f>
        <v>obesity</v>
      </c>
      <c r="K179" t="str">
        <f>VLOOKUP($A179,'Medical Examinations'!$A$2:$K$2336,11,FALSE)</f>
        <v>Diabetes</v>
      </c>
      <c r="L179" t="str">
        <f>VLOOKUP($A179,'Hospitalisation Details'!$A$2:$O$2344,15,FALSE)</f>
        <v>22 Oct 1968</v>
      </c>
      <c r="M179">
        <f>VLOOKUP($A179,'Hospitalisation Details'!$A$2:$I$2344,6,FALSE)</f>
        <v>36922.61</v>
      </c>
      <c r="N179" t="str">
        <f>VLOOKUP($A179,'Hospitalisation Details'!$A$2:$I$2344,7,FALSE)</f>
        <v>tier - 2</v>
      </c>
      <c r="O179" t="str">
        <f>VLOOKUP($A179,'Hospitalisation Details'!$A$2:$I$2344,8,FALSE)</f>
        <v>tier - 1</v>
      </c>
      <c r="P179" t="str">
        <f>VLOOKUP($A179,'Hospitalisation Details'!$A$2:$I$2344,9,FALSE)</f>
        <v>R1011</v>
      </c>
      <c r="Q179">
        <f>VLOOKUP($A179,'Hospitalisation Details'!$A$2:$P$2344,16,FALSE)</f>
        <v>54</v>
      </c>
    </row>
    <row r="180" spans="1:17" ht="15.6" x14ac:dyDescent="0.3">
      <c r="A180" s="1" t="s">
        <v>2193</v>
      </c>
      <c r="B180" t="str">
        <f>VLOOKUP('Healthcare '!A:A,Table2[],3,FALSE)</f>
        <v>Knispel</v>
      </c>
      <c r="C180">
        <f>VLOOKUP(A180,'Medical Examinations'!A180:K2514,2,FALSE)</f>
        <v>48.86</v>
      </c>
      <c r="D180">
        <f>VLOOKUP($A180,'Medical Examinations'!$A$2:$K$2336,3,FALSE)</f>
        <v>6.09</v>
      </c>
      <c r="E180" t="str">
        <f>VLOOKUP($A180,'Medical Examinations'!$A$2:$K$2336,4,FALSE)</f>
        <v>No</v>
      </c>
      <c r="F180" t="str">
        <f>VLOOKUP($A180,'Medical Examinations'!$A$2:$K$2336,5,FALSE)</f>
        <v>No</v>
      </c>
      <c r="G180" t="str">
        <f>VLOOKUP($A180,'Medical Examinations'!$A$2:$K$2336,6,FALSE)</f>
        <v>No</v>
      </c>
      <c r="H180">
        <f>VLOOKUP($A180,'Medical Examinations'!$A$2:$K$2336,7,FALSE)</f>
        <v>0</v>
      </c>
      <c r="I180" t="str">
        <f>VLOOKUP($A180,'Medical Examinations'!$A$2:$K$2336,8,FALSE)</f>
        <v>yes</v>
      </c>
      <c r="J180" t="str">
        <f>VLOOKUP($A180,'Medical Examinations'!$A$2:$K$2336,10,FALSE)</f>
        <v>obesity</v>
      </c>
      <c r="K180" t="str">
        <f>VLOOKUP($A180,'Medical Examinations'!$A$2:$K$2336,11,FALSE)</f>
        <v>Predibetics</v>
      </c>
      <c r="L180" t="str">
        <f>VLOOKUP($A180,'Hospitalisation Details'!$A$2:$O$2344,15,FALSE)</f>
        <v>10 Jun 1991</v>
      </c>
      <c r="M180">
        <f>VLOOKUP($A180,'Hospitalisation Details'!$A$2:$I$2344,6,FALSE)</f>
        <v>36911.99</v>
      </c>
      <c r="N180" t="str">
        <f>VLOOKUP($A180,'Hospitalisation Details'!$A$2:$I$2344,7,FALSE)</f>
        <v>tier - 2</v>
      </c>
      <c r="O180" t="str">
        <f>VLOOKUP($A180,'Hospitalisation Details'!$A$2:$I$2344,8,FALSE)</f>
        <v>tier - 2</v>
      </c>
      <c r="P180" t="str">
        <f>VLOOKUP($A180,'Hospitalisation Details'!$A$2:$I$2344,9,FALSE)</f>
        <v>R1011</v>
      </c>
      <c r="Q180">
        <f>VLOOKUP($A180,'Hospitalisation Details'!$A$2:$P$2344,16,FALSE)</f>
        <v>31</v>
      </c>
    </row>
    <row r="181" spans="1:17" ht="15.6" x14ac:dyDescent="0.3">
      <c r="A181" s="1" t="s">
        <v>2192</v>
      </c>
      <c r="B181" t="str">
        <f>VLOOKUP('Healthcare '!A:A,Table2[],3,FALSE)</f>
        <v>King</v>
      </c>
      <c r="C181">
        <f>VLOOKUP(A181,'Medical Examinations'!A181:K2515,2,FALSE)</f>
        <v>34.799999999999997</v>
      </c>
      <c r="D181">
        <f>VLOOKUP($A181,'Medical Examinations'!$A$2:$K$2336,3,FALSE)</f>
        <v>11.4</v>
      </c>
      <c r="E181" t="str">
        <f>VLOOKUP($A181,'Medical Examinations'!$A$2:$K$2336,4,FALSE)</f>
        <v>yes</v>
      </c>
      <c r="F181" t="str">
        <f>VLOOKUP($A181,'Medical Examinations'!$A$2:$K$2336,5,FALSE)</f>
        <v>No</v>
      </c>
      <c r="G181" t="str">
        <f>VLOOKUP($A181,'Medical Examinations'!$A$2:$K$2336,6,FALSE)</f>
        <v>Yes</v>
      </c>
      <c r="H181">
        <f>VLOOKUP($A181,'Medical Examinations'!$A$2:$K$2336,7,FALSE)</f>
        <v>1</v>
      </c>
      <c r="I181" t="str">
        <f>VLOOKUP($A181,'Medical Examinations'!$A$2:$K$2336,8,FALSE)</f>
        <v>No</v>
      </c>
      <c r="J181" t="str">
        <f>VLOOKUP($A181,'Medical Examinations'!$A$2:$K$2336,10,FALSE)</f>
        <v>obesity</v>
      </c>
      <c r="K181" t="str">
        <f>VLOOKUP($A181,'Medical Examinations'!$A$2:$K$2336,11,FALSE)</f>
        <v>Diabetes</v>
      </c>
      <c r="L181" t="str">
        <f>VLOOKUP($A181,'Hospitalisation Details'!$A$2:$O$2344,15,FALSE)</f>
        <v>24 Jul 1963</v>
      </c>
      <c r="M181">
        <f>VLOOKUP($A181,'Hospitalisation Details'!$A$2:$I$2344,6,FALSE)</f>
        <v>36910.61</v>
      </c>
      <c r="N181" t="str">
        <f>VLOOKUP($A181,'Hospitalisation Details'!$A$2:$I$2344,7,FALSE)</f>
        <v>tier - 2</v>
      </c>
      <c r="O181" t="str">
        <f>VLOOKUP($A181,'Hospitalisation Details'!$A$2:$I$2344,8,FALSE)</f>
        <v>tier - 2</v>
      </c>
      <c r="P181" t="str">
        <f>VLOOKUP($A181,'Hospitalisation Details'!$A$2:$I$2344,9,FALSE)</f>
        <v>R1011</v>
      </c>
      <c r="Q181">
        <f>VLOOKUP($A181,'Hospitalisation Details'!$A$2:$P$2344,16,FALSE)</f>
        <v>59</v>
      </c>
    </row>
    <row r="182" spans="1:17" ht="15.6" x14ac:dyDescent="0.3">
      <c r="A182" s="1" t="s">
        <v>2191</v>
      </c>
      <c r="B182" t="str">
        <f>VLOOKUP('Healthcare '!A:A,Table2[],3,FALSE)</f>
        <v>Samuelson</v>
      </c>
      <c r="C182">
        <f>VLOOKUP(A182,'Medical Examinations'!A182:K2516,2,FALSE)</f>
        <v>32.49</v>
      </c>
      <c r="D182">
        <f>VLOOKUP($A182,'Medical Examinations'!$A$2:$K$2336,3,FALSE)</f>
        <v>4.29</v>
      </c>
      <c r="E182" t="str">
        <f>VLOOKUP($A182,'Medical Examinations'!$A$2:$K$2336,4,FALSE)</f>
        <v>No</v>
      </c>
      <c r="F182" t="str">
        <f>VLOOKUP($A182,'Medical Examinations'!$A$2:$K$2336,5,FALSE)</f>
        <v>No</v>
      </c>
      <c r="G182" t="str">
        <f>VLOOKUP($A182,'Medical Examinations'!$A$2:$K$2336,6,FALSE)</f>
        <v>Yes</v>
      </c>
      <c r="H182">
        <f>VLOOKUP($A182,'Medical Examinations'!$A$2:$K$2336,7,FALSE)</f>
        <v>1</v>
      </c>
      <c r="I182" t="str">
        <f>VLOOKUP($A182,'Medical Examinations'!$A$2:$K$2336,8,FALSE)</f>
        <v>yes</v>
      </c>
      <c r="J182" t="str">
        <f>VLOOKUP($A182,'Medical Examinations'!$A$2:$K$2336,10,FALSE)</f>
        <v>obesity</v>
      </c>
      <c r="K182" t="str">
        <f>VLOOKUP($A182,'Medical Examinations'!$A$2:$K$2336,11,FALSE)</f>
        <v>Normal</v>
      </c>
      <c r="L182" t="str">
        <f>VLOOKUP($A182,'Hospitalisation Details'!$A$2:$O$2344,15,FALSE)</f>
        <v>21 Jun 2003</v>
      </c>
      <c r="M182">
        <f>VLOOKUP($A182,'Hospitalisation Details'!$A$2:$I$2344,6,FALSE)</f>
        <v>36898.730000000003</v>
      </c>
      <c r="N182" t="str">
        <f>VLOOKUP($A182,'Hospitalisation Details'!$A$2:$I$2344,7,FALSE)</f>
        <v>tier - 2</v>
      </c>
      <c r="O182" t="str">
        <f>VLOOKUP($A182,'Hospitalisation Details'!$A$2:$I$2344,8,FALSE)</f>
        <v>tier - 1</v>
      </c>
      <c r="P182" t="str">
        <f>VLOOKUP($A182,'Hospitalisation Details'!$A$2:$I$2344,9,FALSE)</f>
        <v>R1012</v>
      </c>
      <c r="Q182">
        <f>VLOOKUP($A182,'Hospitalisation Details'!$A$2:$P$2344,16,FALSE)</f>
        <v>19</v>
      </c>
    </row>
    <row r="183" spans="1:17" ht="15.6" x14ac:dyDescent="0.3">
      <c r="A183" s="1" t="s">
        <v>2190</v>
      </c>
      <c r="B183" t="str">
        <f>VLOOKUP('Healthcare '!A:A,Table2[],3,FALSE)</f>
        <v>Fredsall</v>
      </c>
      <c r="C183">
        <f>VLOOKUP(A183,'Medical Examinations'!A183:K2517,2,FALSE)</f>
        <v>39</v>
      </c>
      <c r="D183">
        <f>VLOOKUP($A183,'Medical Examinations'!$A$2:$K$2336,3,FALSE)</f>
        <v>5.7</v>
      </c>
      <c r="E183" t="str">
        <f>VLOOKUP($A183,'Medical Examinations'!$A$2:$K$2336,4,FALSE)</f>
        <v>No</v>
      </c>
      <c r="F183" t="str">
        <f>VLOOKUP($A183,'Medical Examinations'!$A$2:$K$2336,5,FALSE)</f>
        <v>No</v>
      </c>
      <c r="G183" t="str">
        <f>VLOOKUP($A183,'Medical Examinations'!$A$2:$K$2336,6,FALSE)</f>
        <v>No</v>
      </c>
      <c r="H183">
        <f>VLOOKUP($A183,'Medical Examinations'!$A$2:$K$2336,7,FALSE)</f>
        <v>2</v>
      </c>
      <c r="I183" t="str">
        <f>VLOOKUP($A183,'Medical Examinations'!$A$2:$K$2336,8,FALSE)</f>
        <v>yes</v>
      </c>
      <c r="J183" t="str">
        <f>VLOOKUP($A183,'Medical Examinations'!$A$2:$K$2336,10,FALSE)</f>
        <v>obesity</v>
      </c>
      <c r="K183" t="str">
        <f>VLOOKUP($A183,'Medical Examinations'!$A$2:$K$2336,11,FALSE)</f>
        <v>Predibetics</v>
      </c>
      <c r="L183" t="str">
        <f>VLOOKUP($A183,'Hospitalisation Details'!$A$2:$O$2344,15,FALSE)</f>
        <v>5 Dec 1972</v>
      </c>
      <c r="M183">
        <f>VLOOKUP($A183,'Hospitalisation Details'!$A$2:$I$2344,6,FALSE)</f>
        <v>36889.99</v>
      </c>
      <c r="N183" t="str">
        <f>VLOOKUP($A183,'Hospitalisation Details'!$A$2:$I$2344,7,FALSE)</f>
        <v>tier - 1</v>
      </c>
      <c r="O183" t="str">
        <f>VLOOKUP($A183,'Hospitalisation Details'!$A$2:$I$2344,8,FALSE)</f>
        <v>tier - 3</v>
      </c>
      <c r="P183" t="str">
        <f>VLOOKUP($A183,'Hospitalisation Details'!$A$2:$I$2344,9,FALSE)</f>
        <v>R1011</v>
      </c>
      <c r="Q183">
        <f>VLOOKUP($A183,'Hospitalisation Details'!$A$2:$P$2344,16,FALSE)</f>
        <v>50</v>
      </c>
    </row>
    <row r="184" spans="1:17" ht="15.6" x14ac:dyDescent="0.3">
      <c r="A184" s="1" t="s">
        <v>2189</v>
      </c>
      <c r="B184" t="str">
        <f>VLOOKUP('Healthcare '!A:A,Table2[],3,FALSE)</f>
        <v>Eggleston</v>
      </c>
      <c r="C184">
        <f>VLOOKUP(A184,'Medical Examinations'!A184:K2518,2,FALSE)</f>
        <v>35.299999999999997</v>
      </c>
      <c r="D184">
        <f>VLOOKUP($A184,'Medical Examinations'!$A$2:$K$2336,3,FALSE)</f>
        <v>6.09</v>
      </c>
      <c r="E184" t="str">
        <f>VLOOKUP($A184,'Medical Examinations'!$A$2:$K$2336,4,FALSE)</f>
        <v>No</v>
      </c>
      <c r="F184" t="str">
        <f>VLOOKUP($A184,'Medical Examinations'!$A$2:$K$2336,5,FALSE)</f>
        <v>No</v>
      </c>
      <c r="G184" t="str">
        <f>VLOOKUP($A184,'Medical Examinations'!$A$2:$K$2336,6,FALSE)</f>
        <v>No</v>
      </c>
      <c r="H184">
        <f>VLOOKUP($A184,'Medical Examinations'!$A$2:$K$2336,7,FALSE)</f>
        <v>1</v>
      </c>
      <c r="I184" t="str">
        <f>VLOOKUP($A184,'Medical Examinations'!$A$2:$K$2336,8,FALSE)</f>
        <v>yes</v>
      </c>
      <c r="J184" t="str">
        <f>VLOOKUP($A184,'Medical Examinations'!$A$2:$K$2336,10,FALSE)</f>
        <v>obesity</v>
      </c>
      <c r="K184" t="str">
        <f>VLOOKUP($A184,'Medical Examinations'!$A$2:$K$2336,11,FALSE)</f>
        <v>Predibetics</v>
      </c>
      <c r="L184" t="str">
        <f>VLOOKUP($A184,'Hospitalisation Details'!$A$2:$O$2344,15,FALSE)</f>
        <v>4 Jul 1992</v>
      </c>
      <c r="M184">
        <f>VLOOKUP($A184,'Hospitalisation Details'!$A$2:$I$2344,6,FALSE)</f>
        <v>36837.47</v>
      </c>
      <c r="N184" t="str">
        <f>VLOOKUP($A184,'Hospitalisation Details'!$A$2:$I$2344,7,FALSE)</f>
        <v>tier - 2</v>
      </c>
      <c r="O184" t="str">
        <f>VLOOKUP($A184,'Hospitalisation Details'!$A$2:$I$2344,8,FALSE)</f>
        <v>tier - 3</v>
      </c>
      <c r="P184" t="str">
        <f>VLOOKUP($A184,'Hospitalisation Details'!$A$2:$I$2344,9,FALSE)</f>
        <v>R1011</v>
      </c>
      <c r="Q184">
        <f>VLOOKUP($A184,'Hospitalisation Details'!$A$2:$P$2344,16,FALSE)</f>
        <v>30</v>
      </c>
    </row>
    <row r="185" spans="1:17" ht="15.6" x14ac:dyDescent="0.3">
      <c r="A185" s="1" t="s">
        <v>2188</v>
      </c>
      <c r="B185" t="str">
        <f>VLOOKUP('Healthcare '!A:A,Table2[],3,FALSE)</f>
        <v>Palombaro</v>
      </c>
      <c r="C185">
        <f>VLOOKUP(A185,'Medical Examinations'!A185:K2519,2,FALSE)</f>
        <v>33.42</v>
      </c>
      <c r="D185">
        <f>VLOOKUP($A185,'Medical Examinations'!$A$2:$K$2336,3,FALSE)</f>
        <v>10.67</v>
      </c>
      <c r="E185" t="str">
        <f>VLOOKUP($A185,'Medical Examinations'!$A$2:$K$2336,4,FALSE)</f>
        <v>No</v>
      </c>
      <c r="F185" t="str">
        <f>VLOOKUP($A185,'Medical Examinations'!$A$2:$K$2336,5,FALSE)</f>
        <v>No</v>
      </c>
      <c r="G185" t="str">
        <f>VLOOKUP($A185,'Medical Examinations'!$A$2:$K$2336,6,FALSE)</f>
        <v>No</v>
      </c>
      <c r="H185">
        <f>VLOOKUP($A185,'Medical Examinations'!$A$2:$K$2336,7,FALSE)</f>
        <v>0</v>
      </c>
      <c r="I185" t="str">
        <f>VLOOKUP($A185,'Medical Examinations'!$A$2:$K$2336,8,FALSE)</f>
        <v>yes</v>
      </c>
      <c r="J185" t="str">
        <f>VLOOKUP($A185,'Medical Examinations'!$A$2:$K$2336,10,FALSE)</f>
        <v>obesity</v>
      </c>
      <c r="K185" t="str">
        <f>VLOOKUP($A185,'Medical Examinations'!$A$2:$K$2336,11,FALSE)</f>
        <v>Diabetes</v>
      </c>
      <c r="L185" t="str">
        <f>VLOOKUP($A185,'Hospitalisation Details'!$A$2:$O$2344,15,FALSE)</f>
        <v>28 Dec 1965</v>
      </c>
      <c r="M185">
        <f>VLOOKUP($A185,'Hospitalisation Details'!$A$2:$I$2344,6,FALSE)</f>
        <v>36795.29</v>
      </c>
      <c r="N185" t="str">
        <f>VLOOKUP($A185,'Hospitalisation Details'!$A$2:$I$2344,7,FALSE)</f>
        <v>tier - 2</v>
      </c>
      <c r="O185" t="str">
        <f>VLOOKUP($A185,'Hospitalisation Details'!$A$2:$I$2344,8,FALSE)</f>
        <v>tier - 1</v>
      </c>
      <c r="P185" t="str">
        <f>VLOOKUP($A185,'Hospitalisation Details'!$A$2:$I$2344,9,FALSE)</f>
        <v>R1011</v>
      </c>
      <c r="Q185">
        <f>VLOOKUP($A185,'Hospitalisation Details'!$A$2:$P$2344,16,FALSE)</f>
        <v>57</v>
      </c>
    </row>
    <row r="186" spans="1:17" ht="15.6" x14ac:dyDescent="0.3">
      <c r="A186" s="1" t="s">
        <v>2187</v>
      </c>
      <c r="B186" t="str">
        <f>VLOOKUP('Healthcare '!A:A,Table2[],3,FALSE)</f>
        <v>Silva</v>
      </c>
      <c r="C186">
        <f>VLOOKUP(A186,'Medical Examinations'!A186:K2520,2,FALSE)</f>
        <v>37.18</v>
      </c>
      <c r="D186">
        <f>VLOOKUP($A186,'Medical Examinations'!$A$2:$K$2336,3,FALSE)</f>
        <v>6.75</v>
      </c>
      <c r="E186" t="str">
        <f>VLOOKUP($A186,'Medical Examinations'!$A$2:$K$2336,4,FALSE)</f>
        <v>yes</v>
      </c>
      <c r="F186" t="str">
        <f>VLOOKUP($A186,'Medical Examinations'!$A$2:$K$2336,5,FALSE)</f>
        <v>No</v>
      </c>
      <c r="G186" t="str">
        <f>VLOOKUP($A186,'Medical Examinations'!$A$2:$K$2336,6,FALSE)</f>
        <v>No</v>
      </c>
      <c r="H186">
        <f>VLOOKUP($A186,'Medical Examinations'!$A$2:$K$2336,7,FALSE)</f>
        <v>2</v>
      </c>
      <c r="I186" t="str">
        <f>VLOOKUP($A186,'Medical Examinations'!$A$2:$K$2336,8,FALSE)</f>
        <v>yes</v>
      </c>
      <c r="J186" t="str">
        <f>VLOOKUP($A186,'Medical Examinations'!$A$2:$K$2336,10,FALSE)</f>
        <v>obesity</v>
      </c>
      <c r="K186" t="str">
        <f>VLOOKUP($A186,'Medical Examinations'!$A$2:$K$2336,11,FALSE)</f>
        <v>Diabetes</v>
      </c>
      <c r="L186" t="str">
        <f>VLOOKUP($A186,'Hospitalisation Details'!$A$2:$O$2344,15,FALSE)</f>
        <v>14 Jul 1970</v>
      </c>
      <c r="M186">
        <f>VLOOKUP($A186,'Hospitalisation Details'!$A$2:$I$2344,6,FALSE)</f>
        <v>36786.370000000003</v>
      </c>
      <c r="N186" t="str">
        <f>VLOOKUP($A186,'Hospitalisation Details'!$A$2:$I$2344,7,FALSE)</f>
        <v>tier - 1</v>
      </c>
      <c r="O186" t="str">
        <f>VLOOKUP($A186,'Hospitalisation Details'!$A$2:$I$2344,8,FALSE)</f>
        <v>tier - 1</v>
      </c>
      <c r="P186" t="str">
        <f>VLOOKUP($A186,'Hospitalisation Details'!$A$2:$I$2344,9,FALSE)</f>
        <v>R1011</v>
      </c>
      <c r="Q186">
        <f>VLOOKUP($A186,'Hospitalisation Details'!$A$2:$P$2344,16,FALSE)</f>
        <v>52</v>
      </c>
    </row>
    <row r="187" spans="1:17" ht="15.6" x14ac:dyDescent="0.3">
      <c r="A187" s="1" t="s">
        <v>2186</v>
      </c>
      <c r="B187" t="str">
        <f>VLOOKUP('Healthcare '!A:A,Table2[],3,FALSE)</f>
        <v>Bugala</v>
      </c>
      <c r="C187">
        <f>VLOOKUP(A187,'Medical Examinations'!A187:K2521,2,FALSE)</f>
        <v>33.33</v>
      </c>
      <c r="D187">
        <f>VLOOKUP($A187,'Medical Examinations'!$A$2:$K$2336,3,FALSE)</f>
        <v>9.26</v>
      </c>
      <c r="E187" t="str">
        <f>VLOOKUP($A187,'Medical Examinations'!$A$2:$K$2336,4,FALSE)</f>
        <v>yes</v>
      </c>
      <c r="F187" t="str">
        <f>VLOOKUP($A187,'Medical Examinations'!$A$2:$K$2336,5,FALSE)</f>
        <v>No</v>
      </c>
      <c r="G187" t="str">
        <f>VLOOKUP($A187,'Medical Examinations'!$A$2:$K$2336,6,FALSE)</f>
        <v>No</v>
      </c>
      <c r="H187">
        <f>VLOOKUP($A187,'Medical Examinations'!$A$2:$K$2336,7,FALSE)</f>
        <v>2</v>
      </c>
      <c r="I187" t="str">
        <f>VLOOKUP($A187,'Medical Examinations'!$A$2:$K$2336,8,FALSE)</f>
        <v>No</v>
      </c>
      <c r="J187" t="str">
        <f>VLOOKUP($A187,'Medical Examinations'!$A$2:$K$2336,10,FALSE)</f>
        <v>obesity</v>
      </c>
      <c r="K187" t="str">
        <f>VLOOKUP($A187,'Medical Examinations'!$A$2:$K$2336,11,FALSE)</f>
        <v>Diabetes</v>
      </c>
      <c r="L187" t="str">
        <f>VLOOKUP($A187,'Hospitalisation Details'!$A$2:$O$2344,15,FALSE)</f>
        <v>29 Jul 1961</v>
      </c>
      <c r="M187">
        <f>VLOOKUP($A187,'Hospitalisation Details'!$A$2:$I$2344,6,FALSE)</f>
        <v>36580.28</v>
      </c>
      <c r="N187" t="str">
        <f>VLOOKUP($A187,'Hospitalisation Details'!$A$2:$I$2344,7,FALSE)</f>
        <v>tier - 2</v>
      </c>
      <c r="O187" t="str">
        <f>VLOOKUP($A187,'Hospitalisation Details'!$A$2:$I$2344,8,FALSE)</f>
        <v>tier - 2</v>
      </c>
      <c r="P187" t="str">
        <f>VLOOKUP($A187,'Hospitalisation Details'!$A$2:$I$2344,9,FALSE)</f>
        <v>R1013</v>
      </c>
      <c r="Q187">
        <f>VLOOKUP($A187,'Hospitalisation Details'!$A$2:$P$2344,16,FALSE)</f>
        <v>61</v>
      </c>
    </row>
    <row r="188" spans="1:17" ht="15.6" x14ac:dyDescent="0.3">
      <c r="A188" s="1" t="s">
        <v>2185</v>
      </c>
      <c r="B188" t="str">
        <f>VLOOKUP('Healthcare '!A:A,Table2[],3,FALSE)</f>
        <v>Dublin</v>
      </c>
      <c r="C188">
        <f>VLOOKUP(A188,'Medical Examinations'!A188:K2522,2,FALSE)</f>
        <v>53.21</v>
      </c>
      <c r="D188">
        <f>VLOOKUP($A188,'Medical Examinations'!$A$2:$K$2336,3,FALSE)</f>
        <v>4.2699999999999996</v>
      </c>
      <c r="E188" t="str">
        <f>VLOOKUP($A188,'Medical Examinations'!$A$2:$K$2336,4,FALSE)</f>
        <v>No</v>
      </c>
      <c r="F188" t="str">
        <f>VLOOKUP($A188,'Medical Examinations'!$A$2:$K$2336,5,FALSE)</f>
        <v>No</v>
      </c>
      <c r="G188" t="str">
        <f>VLOOKUP($A188,'Medical Examinations'!$A$2:$K$2336,6,FALSE)</f>
        <v>No</v>
      </c>
      <c r="H188">
        <f>VLOOKUP($A188,'Medical Examinations'!$A$2:$K$2336,7,FALSE)</f>
        <v>1</v>
      </c>
      <c r="I188" t="str">
        <f>VLOOKUP($A188,'Medical Examinations'!$A$2:$K$2336,8,FALSE)</f>
        <v>yes</v>
      </c>
      <c r="J188" t="str">
        <f>VLOOKUP($A188,'Medical Examinations'!$A$2:$K$2336,10,FALSE)</f>
        <v>obesity</v>
      </c>
      <c r="K188" t="str">
        <f>VLOOKUP($A188,'Medical Examinations'!$A$2:$K$2336,11,FALSE)</f>
        <v>Normal</v>
      </c>
      <c r="L188" t="str">
        <f>VLOOKUP($A188,'Hospitalisation Details'!$A$2:$O$2344,15,FALSE)</f>
        <v>9 Oct 1992</v>
      </c>
      <c r="M188">
        <f>VLOOKUP($A188,'Hospitalisation Details'!$A$2:$I$2344,6,FALSE)</f>
        <v>36572.800000000003</v>
      </c>
      <c r="N188" t="str">
        <f>VLOOKUP($A188,'Hospitalisation Details'!$A$2:$I$2344,7,FALSE)</f>
        <v>tier - 1</v>
      </c>
      <c r="O188" t="str">
        <f>VLOOKUP($A188,'Hospitalisation Details'!$A$2:$I$2344,8,FALSE)</f>
        <v>tier - 2</v>
      </c>
      <c r="P188" t="str">
        <f>VLOOKUP($A188,'Hospitalisation Details'!$A$2:$I$2344,9,FALSE)</f>
        <v>R1011</v>
      </c>
      <c r="Q188">
        <f>VLOOKUP($A188,'Hospitalisation Details'!$A$2:$P$2344,16,FALSE)</f>
        <v>30</v>
      </c>
    </row>
    <row r="189" spans="1:17" ht="15.6" x14ac:dyDescent="0.3">
      <c r="A189" s="1" t="s">
        <v>2184</v>
      </c>
      <c r="B189" t="str">
        <f>VLOOKUP('Healthcare '!A:A,Table2[],3,FALSE)</f>
        <v>Cleland</v>
      </c>
      <c r="C189">
        <f>VLOOKUP(A189,'Medical Examinations'!A189:K2523,2,FALSE)</f>
        <v>38.729999999999997</v>
      </c>
      <c r="D189">
        <f>VLOOKUP($A189,'Medical Examinations'!$A$2:$K$2336,3,FALSE)</f>
        <v>11.51</v>
      </c>
      <c r="E189" t="str">
        <f>VLOOKUP($A189,'Medical Examinations'!$A$2:$K$2336,4,FALSE)</f>
        <v>No</v>
      </c>
      <c r="F189" t="str">
        <f>VLOOKUP($A189,'Medical Examinations'!$A$2:$K$2336,5,FALSE)</f>
        <v>No</v>
      </c>
      <c r="G189" t="str">
        <f>VLOOKUP($A189,'Medical Examinations'!$A$2:$K$2336,6,FALSE)</f>
        <v>No</v>
      </c>
      <c r="H189">
        <f>VLOOKUP($A189,'Medical Examinations'!$A$2:$K$2336,7,FALSE)</f>
        <v>2</v>
      </c>
      <c r="I189" t="str">
        <f>VLOOKUP($A189,'Medical Examinations'!$A$2:$K$2336,8,FALSE)</f>
        <v>yes</v>
      </c>
      <c r="J189" t="str">
        <f>VLOOKUP($A189,'Medical Examinations'!$A$2:$K$2336,10,FALSE)</f>
        <v>obesity</v>
      </c>
      <c r="K189" t="str">
        <f>VLOOKUP($A189,'Medical Examinations'!$A$2:$K$2336,11,FALSE)</f>
        <v>Diabetes</v>
      </c>
      <c r="L189" t="str">
        <f>VLOOKUP($A189,'Hospitalisation Details'!$A$2:$O$2344,15,FALSE)</f>
        <v>9 Aug 1973</v>
      </c>
      <c r="M189">
        <f>VLOOKUP($A189,'Hospitalisation Details'!$A$2:$I$2344,6,FALSE)</f>
        <v>36541.550000000003</v>
      </c>
      <c r="N189" t="str">
        <f>VLOOKUP($A189,'Hospitalisation Details'!$A$2:$I$2344,7,FALSE)</f>
        <v>tier - 2</v>
      </c>
      <c r="O189" t="str">
        <f>VLOOKUP($A189,'Hospitalisation Details'!$A$2:$I$2344,8,FALSE)</f>
        <v>tier - 3</v>
      </c>
      <c r="P189" t="str">
        <f>VLOOKUP($A189,'Hospitalisation Details'!$A$2:$I$2344,9,FALSE)</f>
        <v>R1011</v>
      </c>
      <c r="Q189">
        <f>VLOOKUP($A189,'Hospitalisation Details'!$A$2:$P$2344,16,FALSE)</f>
        <v>49</v>
      </c>
    </row>
    <row r="190" spans="1:17" ht="15.6" x14ac:dyDescent="0.3">
      <c r="A190" s="1" t="s">
        <v>2183</v>
      </c>
      <c r="B190" t="str">
        <f>VLOOKUP('Healthcare '!A:A,Table2[],3,FALSE)</f>
        <v>Evans</v>
      </c>
      <c r="C190">
        <f>VLOOKUP(A190,'Medical Examinations'!A190:K2524,2,FALSE)</f>
        <v>29.73</v>
      </c>
      <c r="D190">
        <f>VLOOKUP($A190,'Medical Examinations'!$A$2:$K$2336,3,FALSE)</f>
        <v>7.22</v>
      </c>
      <c r="E190" t="str">
        <f>VLOOKUP($A190,'Medical Examinations'!$A$2:$K$2336,4,FALSE)</f>
        <v>No</v>
      </c>
      <c r="F190" t="str">
        <f>VLOOKUP($A190,'Medical Examinations'!$A$2:$K$2336,5,FALSE)</f>
        <v>No</v>
      </c>
      <c r="G190" t="str">
        <f>VLOOKUP($A190,'Medical Examinations'!$A$2:$K$2336,6,FALSE)</f>
        <v>No</v>
      </c>
      <c r="H190">
        <f>VLOOKUP($A190,'Medical Examinations'!$A$2:$K$2336,7,FALSE)</f>
        <v>0</v>
      </c>
      <c r="I190" t="str">
        <f>VLOOKUP($A190,'Medical Examinations'!$A$2:$K$2336,8,FALSE)</f>
        <v>yes</v>
      </c>
      <c r="J190" t="str">
        <f>VLOOKUP($A190,'Medical Examinations'!$A$2:$K$2336,10,FALSE)</f>
        <v>overweight</v>
      </c>
      <c r="K190" t="str">
        <f>VLOOKUP($A190,'Medical Examinations'!$A$2:$K$2336,11,FALSE)</f>
        <v>Diabetes</v>
      </c>
      <c r="L190" t="str">
        <f>VLOOKUP($A190,'Hospitalisation Details'!$A$2:$O$2344,15,FALSE)</f>
        <v>19 Nov 1962</v>
      </c>
      <c r="M190">
        <f>VLOOKUP($A190,'Hospitalisation Details'!$A$2:$I$2344,6,FALSE)</f>
        <v>36445.550000000003</v>
      </c>
      <c r="N190" t="str">
        <f>VLOOKUP($A190,'Hospitalisation Details'!$A$2:$I$2344,7,FALSE)</f>
        <v>tier - 2</v>
      </c>
      <c r="O190" t="str">
        <f>VLOOKUP($A190,'Hospitalisation Details'!$A$2:$I$2344,8,FALSE)</f>
        <v>tier - 2</v>
      </c>
      <c r="P190" t="str">
        <f>VLOOKUP($A190,'Hospitalisation Details'!$A$2:$I$2344,9,FALSE)</f>
        <v>R1011</v>
      </c>
      <c r="Q190">
        <f>VLOOKUP($A190,'Hospitalisation Details'!$A$2:$P$2344,16,FALSE)</f>
        <v>60</v>
      </c>
    </row>
    <row r="191" spans="1:17" ht="15.6" x14ac:dyDescent="0.3">
      <c r="A191" s="1" t="s">
        <v>2182</v>
      </c>
      <c r="B191" t="str">
        <f>VLOOKUP('Healthcare '!A:A,Table2[],3,FALSE)</f>
        <v>Boyd</v>
      </c>
      <c r="C191">
        <f>VLOOKUP(A191,'Medical Examinations'!A191:K2525,2,FALSE)</f>
        <v>34.700000000000003</v>
      </c>
      <c r="D191">
        <f>VLOOKUP($A191,'Medical Examinations'!$A$2:$K$2336,3,FALSE)</f>
        <v>4.37</v>
      </c>
      <c r="E191" t="str">
        <f>VLOOKUP($A191,'Medical Examinations'!$A$2:$K$2336,4,FALSE)</f>
        <v>No</v>
      </c>
      <c r="F191" t="str">
        <f>VLOOKUP($A191,'Medical Examinations'!$A$2:$K$2336,5,FALSE)</f>
        <v>No</v>
      </c>
      <c r="G191" t="str">
        <f>VLOOKUP($A191,'Medical Examinations'!$A$2:$K$2336,6,FALSE)</f>
        <v>Yes</v>
      </c>
      <c r="H191">
        <f>VLOOKUP($A191,'Medical Examinations'!$A$2:$K$2336,7,FALSE)</f>
        <v>1</v>
      </c>
      <c r="I191" t="str">
        <f>VLOOKUP($A191,'Medical Examinations'!$A$2:$K$2336,8,FALSE)</f>
        <v>yes</v>
      </c>
      <c r="J191" t="str">
        <f>VLOOKUP($A191,'Medical Examinations'!$A$2:$K$2336,10,FALSE)</f>
        <v>obesity</v>
      </c>
      <c r="K191" t="str">
        <f>VLOOKUP($A191,'Medical Examinations'!$A$2:$K$2336,11,FALSE)</f>
        <v>Normal</v>
      </c>
      <c r="L191" t="str">
        <f>VLOOKUP($A191,'Hospitalisation Details'!$A$2:$O$2344,15,FALSE)</f>
        <v>9 Dec 2003</v>
      </c>
      <c r="M191">
        <f>VLOOKUP($A191,'Hospitalisation Details'!$A$2:$I$2344,6,FALSE)</f>
        <v>36397.58</v>
      </c>
      <c r="N191" t="str">
        <f>VLOOKUP($A191,'Hospitalisation Details'!$A$2:$I$2344,7,FALSE)</f>
        <v>tier - 2</v>
      </c>
      <c r="O191" t="str">
        <f>VLOOKUP($A191,'Hospitalisation Details'!$A$2:$I$2344,8,FALSE)</f>
        <v>tier - 3</v>
      </c>
      <c r="P191" t="str">
        <f>VLOOKUP($A191,'Hospitalisation Details'!$A$2:$I$2344,9,FALSE)</f>
        <v>R1011</v>
      </c>
      <c r="Q191">
        <f>VLOOKUP($A191,'Hospitalisation Details'!$A$2:$P$2344,16,FALSE)</f>
        <v>19</v>
      </c>
    </row>
    <row r="192" spans="1:17" ht="15.6" x14ac:dyDescent="0.3">
      <c r="A192" s="1" t="s">
        <v>2181</v>
      </c>
      <c r="B192" t="str">
        <f>VLOOKUP('Healthcare '!A:A,Table2[],3,FALSE)</f>
        <v>Roulier</v>
      </c>
      <c r="C192">
        <f>VLOOKUP(A192,'Medical Examinations'!A192:K2526,2,FALSE)</f>
        <v>38.28</v>
      </c>
      <c r="D192">
        <f>VLOOKUP($A192,'Medical Examinations'!$A$2:$K$2336,3,FALSE)</f>
        <v>11.56</v>
      </c>
      <c r="E192" t="str">
        <f>VLOOKUP($A192,'Medical Examinations'!$A$2:$K$2336,4,FALSE)</f>
        <v>yes</v>
      </c>
      <c r="F192" t="str">
        <f>VLOOKUP($A192,'Medical Examinations'!$A$2:$K$2336,5,FALSE)</f>
        <v>No</v>
      </c>
      <c r="G192" t="str">
        <f>VLOOKUP($A192,'Medical Examinations'!$A$2:$K$2336,6,FALSE)</f>
        <v>No</v>
      </c>
      <c r="H192">
        <f>VLOOKUP($A192,'Medical Examinations'!$A$2:$K$2336,7,FALSE)</f>
        <v>1</v>
      </c>
      <c r="I192" t="str">
        <f>VLOOKUP($A192,'Medical Examinations'!$A$2:$K$2336,8,FALSE)</f>
        <v>yes</v>
      </c>
      <c r="J192" t="str">
        <f>VLOOKUP($A192,'Medical Examinations'!$A$2:$K$2336,10,FALSE)</f>
        <v>obesity</v>
      </c>
      <c r="K192" t="str">
        <f>VLOOKUP($A192,'Medical Examinations'!$A$2:$K$2336,11,FALSE)</f>
        <v>Diabetes</v>
      </c>
      <c r="L192" t="str">
        <f>VLOOKUP($A192,'Hospitalisation Details'!$A$2:$O$2344,15,FALSE)</f>
        <v>5 Jun 1975</v>
      </c>
      <c r="M192">
        <f>VLOOKUP($A192,'Hospitalisation Details'!$A$2:$I$2344,6,FALSE)</f>
        <v>36350.71</v>
      </c>
      <c r="N192" t="str">
        <f>VLOOKUP($A192,'Hospitalisation Details'!$A$2:$I$2344,7,FALSE)</f>
        <v>tier - 1</v>
      </c>
      <c r="O192" t="str">
        <f>VLOOKUP($A192,'Hospitalisation Details'!$A$2:$I$2344,8,FALSE)</f>
        <v>tier - 2</v>
      </c>
      <c r="P192" t="str">
        <f>VLOOKUP($A192,'Hospitalisation Details'!$A$2:$I$2344,9,FALSE)</f>
        <v>R1011</v>
      </c>
      <c r="Q192">
        <f>VLOOKUP($A192,'Hospitalisation Details'!$A$2:$P$2344,16,FALSE)</f>
        <v>48</v>
      </c>
    </row>
    <row r="193" spans="1:17" ht="15.6" x14ac:dyDescent="0.3">
      <c r="A193" s="1" t="s">
        <v>2180</v>
      </c>
      <c r="B193" t="str">
        <f>VLOOKUP('Healthcare '!A:A,Table2[],3,FALSE)</f>
        <v>Mullins</v>
      </c>
      <c r="C193">
        <f>VLOOKUP(A193,'Medical Examinations'!A193:K2527,2,FALSE)</f>
        <v>33.57</v>
      </c>
      <c r="D193">
        <f>VLOOKUP($A193,'Medical Examinations'!$A$2:$K$2336,3,FALSE)</f>
        <v>8.82</v>
      </c>
      <c r="E193" t="str">
        <f>VLOOKUP($A193,'Medical Examinations'!$A$2:$K$2336,4,FALSE)</f>
        <v>yes</v>
      </c>
      <c r="F193" t="str">
        <f>VLOOKUP($A193,'Medical Examinations'!$A$2:$K$2336,5,FALSE)</f>
        <v>No</v>
      </c>
      <c r="G193" t="str">
        <f>VLOOKUP($A193,'Medical Examinations'!$A$2:$K$2336,6,FALSE)</f>
        <v>No</v>
      </c>
      <c r="H193">
        <f>VLOOKUP($A193,'Medical Examinations'!$A$2:$K$2336,7,FALSE)</f>
        <v>0</v>
      </c>
      <c r="I193" t="str">
        <f>VLOOKUP($A193,'Medical Examinations'!$A$2:$K$2336,8,FALSE)</f>
        <v>yes</v>
      </c>
      <c r="J193" t="str">
        <f>VLOOKUP($A193,'Medical Examinations'!$A$2:$K$2336,10,FALSE)</f>
        <v>obesity</v>
      </c>
      <c r="K193" t="str">
        <f>VLOOKUP($A193,'Medical Examinations'!$A$2:$K$2336,11,FALSE)</f>
        <v>Diabetes</v>
      </c>
      <c r="L193" t="str">
        <f>VLOOKUP($A193,'Hospitalisation Details'!$A$2:$O$2344,15,FALSE)</f>
        <v>18 Oct 1967</v>
      </c>
      <c r="M193">
        <f>VLOOKUP($A193,'Hospitalisation Details'!$A$2:$I$2344,6,FALSE)</f>
        <v>36332.449999999997</v>
      </c>
      <c r="N193" t="str">
        <f>VLOOKUP($A193,'Hospitalisation Details'!$A$2:$I$2344,7,FALSE)</f>
        <v>tier - 1</v>
      </c>
      <c r="O193" t="str">
        <f>VLOOKUP($A193,'Hospitalisation Details'!$A$2:$I$2344,8,FALSE)</f>
        <v>tier - 3</v>
      </c>
      <c r="P193" t="str">
        <f>VLOOKUP($A193,'Hospitalisation Details'!$A$2:$I$2344,9,FALSE)</f>
        <v>R1011</v>
      </c>
      <c r="Q193">
        <f>VLOOKUP($A193,'Hospitalisation Details'!$A$2:$P$2344,16,FALSE)</f>
        <v>55</v>
      </c>
    </row>
    <row r="194" spans="1:17" ht="15.6" x14ac:dyDescent="0.3">
      <c r="A194" s="1" t="s">
        <v>2179</v>
      </c>
      <c r="B194" t="str">
        <f>VLOOKUP('Healthcare '!A:A,Table2[],3,FALSE)</f>
        <v>Hofmann</v>
      </c>
      <c r="C194">
        <f>VLOOKUP(A194,'Medical Examinations'!A194:K2528,2,FALSE)</f>
        <v>52.06</v>
      </c>
      <c r="D194">
        <f>VLOOKUP($A194,'Medical Examinations'!$A$2:$K$2336,3,FALSE)</f>
        <v>4.6900000000000004</v>
      </c>
      <c r="E194" t="str">
        <f>VLOOKUP($A194,'Medical Examinations'!$A$2:$K$2336,4,FALSE)</f>
        <v>No</v>
      </c>
      <c r="F194" t="str">
        <f>VLOOKUP($A194,'Medical Examinations'!$A$2:$K$2336,5,FALSE)</f>
        <v>No</v>
      </c>
      <c r="G194" t="str">
        <f>VLOOKUP($A194,'Medical Examinations'!$A$2:$K$2336,6,FALSE)</f>
        <v>No</v>
      </c>
      <c r="H194">
        <f>VLOOKUP($A194,'Medical Examinations'!$A$2:$K$2336,7,FALSE)</f>
        <v>1</v>
      </c>
      <c r="I194" t="str">
        <f>VLOOKUP($A194,'Medical Examinations'!$A$2:$K$2336,8,FALSE)</f>
        <v>yes</v>
      </c>
      <c r="J194" t="str">
        <f>VLOOKUP($A194,'Medical Examinations'!$A$2:$K$2336,10,FALSE)</f>
        <v>obesity</v>
      </c>
      <c r="K194" t="str">
        <f>VLOOKUP($A194,'Medical Examinations'!$A$2:$K$2336,11,FALSE)</f>
        <v>Normal</v>
      </c>
      <c r="L194" t="str">
        <f>VLOOKUP($A194,'Hospitalisation Details'!$A$2:$O$2344,15,FALSE)</f>
        <v>16 Jun 1992</v>
      </c>
      <c r="M194">
        <f>VLOOKUP($A194,'Hospitalisation Details'!$A$2:$I$2344,6,FALSE)</f>
        <v>36314.050000000003</v>
      </c>
      <c r="N194" t="str">
        <f>VLOOKUP($A194,'Hospitalisation Details'!$A$2:$I$2344,7,FALSE)</f>
        <v>tier - 2</v>
      </c>
      <c r="O194" t="str">
        <f>VLOOKUP($A194,'Hospitalisation Details'!$A$2:$I$2344,8,FALSE)</f>
        <v>tier - 2</v>
      </c>
      <c r="P194" t="str">
        <f>VLOOKUP($A194,'Hospitalisation Details'!$A$2:$I$2344,9,FALSE)</f>
        <v>R1011</v>
      </c>
      <c r="Q194">
        <f>VLOOKUP($A194,'Hospitalisation Details'!$A$2:$P$2344,16,FALSE)</f>
        <v>30</v>
      </c>
    </row>
    <row r="195" spans="1:17" ht="15.6" x14ac:dyDescent="0.3">
      <c r="A195" s="1" t="s">
        <v>2178</v>
      </c>
      <c r="B195" t="str">
        <f>VLOOKUP('Healthcare '!A:A,Table2[],3,FALSE)</f>
        <v>Garcia Garcia</v>
      </c>
      <c r="C195">
        <f>VLOOKUP(A195,'Medical Examinations'!A195:K2529,2,FALSE)</f>
        <v>38.17</v>
      </c>
      <c r="D195">
        <f>VLOOKUP($A195,'Medical Examinations'!$A$2:$K$2336,3,FALSE)</f>
        <v>4.53</v>
      </c>
      <c r="E195" t="str">
        <f>VLOOKUP($A195,'Medical Examinations'!$A$2:$K$2336,4,FALSE)</f>
        <v>No</v>
      </c>
      <c r="F195" t="str">
        <f>VLOOKUP($A195,'Medical Examinations'!$A$2:$K$2336,5,FALSE)</f>
        <v>yes</v>
      </c>
      <c r="G195" t="str">
        <f>VLOOKUP($A195,'Medical Examinations'!$A$2:$K$2336,6,FALSE)</f>
        <v>No</v>
      </c>
      <c r="H195">
        <f>VLOOKUP($A195,'Medical Examinations'!$A$2:$K$2336,7,FALSE)</f>
        <v>1</v>
      </c>
      <c r="I195" t="str">
        <f>VLOOKUP($A195,'Medical Examinations'!$A$2:$K$2336,8,FALSE)</f>
        <v>yes</v>
      </c>
      <c r="J195" t="str">
        <f>VLOOKUP($A195,'Medical Examinations'!$A$2:$K$2336,10,FALSE)</f>
        <v>obesity</v>
      </c>
      <c r="K195" t="str">
        <f>VLOOKUP($A195,'Medical Examinations'!$A$2:$K$2336,11,FALSE)</f>
        <v>Normal</v>
      </c>
      <c r="L195" t="str">
        <f>VLOOKUP($A195,'Hospitalisation Details'!$A$2:$O$2344,15,FALSE)</f>
        <v>25 Dec 2004</v>
      </c>
      <c r="M195">
        <f>VLOOKUP($A195,'Hospitalisation Details'!$A$2:$I$2344,6,FALSE)</f>
        <v>36307.800000000003</v>
      </c>
      <c r="N195" t="str">
        <f>VLOOKUP($A195,'Hospitalisation Details'!$A$2:$I$2344,7,FALSE)</f>
        <v>tier - 1</v>
      </c>
      <c r="O195" t="str">
        <f>VLOOKUP($A195,'Hospitalisation Details'!$A$2:$I$2344,8,FALSE)</f>
        <v>tier - 2</v>
      </c>
      <c r="P195" t="str">
        <f>VLOOKUP($A195,'Hospitalisation Details'!$A$2:$I$2344,9,FALSE)</f>
        <v>R1013</v>
      </c>
      <c r="Q195">
        <f>VLOOKUP($A195,'Hospitalisation Details'!$A$2:$P$2344,16,FALSE)</f>
        <v>18</v>
      </c>
    </row>
    <row r="196" spans="1:17" ht="15.6" x14ac:dyDescent="0.3">
      <c r="A196" s="1" t="s">
        <v>2177</v>
      </c>
      <c r="B196" t="str">
        <f>VLOOKUP('Healthcare '!A:A,Table2[],3,FALSE)</f>
        <v>Klecker</v>
      </c>
      <c r="C196">
        <f>VLOOKUP(A196,'Medical Examinations'!A196:K2530,2,FALSE)</f>
        <v>36.954999999999998</v>
      </c>
      <c r="D196">
        <f>VLOOKUP($A196,'Medical Examinations'!$A$2:$K$2336,3,FALSE)</f>
        <v>5.84</v>
      </c>
      <c r="E196" t="str">
        <f>VLOOKUP($A196,'Medical Examinations'!$A$2:$K$2336,4,FALSE)</f>
        <v>No</v>
      </c>
      <c r="F196" t="str">
        <f>VLOOKUP($A196,'Medical Examinations'!$A$2:$K$2336,5,FALSE)</f>
        <v>No</v>
      </c>
      <c r="G196" t="str">
        <f>VLOOKUP($A196,'Medical Examinations'!$A$2:$K$2336,6,FALSE)</f>
        <v>Yes</v>
      </c>
      <c r="H196">
        <f>VLOOKUP($A196,'Medical Examinations'!$A$2:$K$2336,7,FALSE)</f>
        <v>1</v>
      </c>
      <c r="I196" t="str">
        <f>VLOOKUP($A196,'Medical Examinations'!$A$2:$K$2336,8,FALSE)</f>
        <v>yes</v>
      </c>
      <c r="J196" t="str">
        <f>VLOOKUP($A196,'Medical Examinations'!$A$2:$K$2336,10,FALSE)</f>
        <v>obesity</v>
      </c>
      <c r="K196" t="str">
        <f>VLOOKUP($A196,'Medical Examinations'!$A$2:$K$2336,11,FALSE)</f>
        <v>Predibetics</v>
      </c>
      <c r="L196" t="str">
        <f>VLOOKUP($A196,'Hospitalisation Details'!$A$2:$O$2344,15,FALSE)</f>
        <v>5 Sep 2003</v>
      </c>
      <c r="M196">
        <f>VLOOKUP($A196,'Hospitalisation Details'!$A$2:$I$2344,6,FALSE)</f>
        <v>36219.410000000003</v>
      </c>
      <c r="N196" t="str">
        <f>VLOOKUP($A196,'Hospitalisation Details'!$A$2:$I$2344,7,FALSE)</f>
        <v>tier - 1</v>
      </c>
      <c r="O196" t="str">
        <f>VLOOKUP($A196,'Hospitalisation Details'!$A$2:$I$2344,8,FALSE)</f>
        <v>tier - 1</v>
      </c>
      <c r="P196" t="str">
        <f>VLOOKUP($A196,'Hospitalisation Details'!$A$2:$I$2344,9,FALSE)</f>
        <v>R1012</v>
      </c>
      <c r="Q196">
        <f>VLOOKUP($A196,'Hospitalisation Details'!$A$2:$P$2344,16,FALSE)</f>
        <v>19</v>
      </c>
    </row>
    <row r="197" spans="1:17" ht="15.6" x14ac:dyDescent="0.3">
      <c r="A197" s="1" t="s">
        <v>2176</v>
      </c>
      <c r="B197" t="str">
        <f>VLOOKUP('Healthcare '!A:A,Table2[],3,FALSE)</f>
        <v>Cancre</v>
      </c>
      <c r="C197">
        <f>VLOOKUP(A197,'Medical Examinations'!A197:K2531,2,FALSE)</f>
        <v>34.4</v>
      </c>
      <c r="D197">
        <f>VLOOKUP($A197,'Medical Examinations'!$A$2:$K$2336,3,FALSE)</f>
        <v>4.9000000000000004</v>
      </c>
      <c r="E197" t="str">
        <f>VLOOKUP($A197,'Medical Examinations'!$A$2:$K$2336,4,FALSE)</f>
        <v>No</v>
      </c>
      <c r="F197" t="str">
        <f>VLOOKUP($A197,'Medical Examinations'!$A$2:$K$2336,5,FALSE)</f>
        <v>No</v>
      </c>
      <c r="G197" t="str">
        <f>VLOOKUP($A197,'Medical Examinations'!$A$2:$K$2336,6,FALSE)</f>
        <v>Yes</v>
      </c>
      <c r="H197">
        <f>VLOOKUP($A197,'Medical Examinations'!$A$2:$K$2336,7,FALSE)</f>
        <v>1</v>
      </c>
      <c r="I197" t="str">
        <f>VLOOKUP($A197,'Medical Examinations'!$A$2:$K$2336,8,FALSE)</f>
        <v>yes</v>
      </c>
      <c r="J197" t="str">
        <f>VLOOKUP($A197,'Medical Examinations'!$A$2:$K$2336,10,FALSE)</f>
        <v>obesity</v>
      </c>
      <c r="K197" t="str">
        <f>VLOOKUP($A197,'Medical Examinations'!$A$2:$K$2336,11,FALSE)</f>
        <v>Normal</v>
      </c>
      <c r="L197" t="str">
        <f>VLOOKUP($A197,'Hospitalisation Details'!$A$2:$O$2344,15,FALSE)</f>
        <v>28 Dec 1993</v>
      </c>
      <c r="M197">
        <f>VLOOKUP($A197,'Hospitalisation Details'!$A$2:$I$2344,6,FALSE)</f>
        <v>36197.699999999997</v>
      </c>
      <c r="N197" t="str">
        <f>VLOOKUP($A197,'Hospitalisation Details'!$A$2:$I$2344,7,FALSE)</f>
        <v>tier - 1</v>
      </c>
      <c r="O197" t="str">
        <f>VLOOKUP($A197,'Hospitalisation Details'!$A$2:$I$2344,8,FALSE)</f>
        <v>tier - 3</v>
      </c>
      <c r="P197" t="str">
        <f>VLOOKUP($A197,'Hospitalisation Details'!$A$2:$I$2344,9,FALSE)</f>
        <v>R1011</v>
      </c>
      <c r="Q197">
        <f>VLOOKUP($A197,'Hospitalisation Details'!$A$2:$P$2344,16,FALSE)</f>
        <v>29</v>
      </c>
    </row>
    <row r="198" spans="1:17" ht="15.6" x14ac:dyDescent="0.3">
      <c r="A198" s="1" t="s">
        <v>2175</v>
      </c>
      <c r="B198" t="str">
        <f>VLOOKUP('Healthcare '!A:A,Table2[],3,FALSE)</f>
        <v>Denucci</v>
      </c>
      <c r="C198">
        <f>VLOOKUP(A198,'Medical Examinations'!A198:K2532,2,FALSE)</f>
        <v>31.73</v>
      </c>
      <c r="D198">
        <f>VLOOKUP($A198,'Medical Examinations'!$A$2:$K$2336,3,FALSE)</f>
        <v>4.3</v>
      </c>
      <c r="E198" t="str">
        <f>VLOOKUP($A198,'Medical Examinations'!$A$2:$K$2336,4,FALSE)</f>
        <v>No</v>
      </c>
      <c r="F198" t="str">
        <f>VLOOKUP($A198,'Medical Examinations'!$A$2:$K$2336,5,FALSE)</f>
        <v>No</v>
      </c>
      <c r="G198" t="str">
        <f>VLOOKUP($A198,'Medical Examinations'!$A$2:$K$2336,6,FALSE)</f>
        <v>No</v>
      </c>
      <c r="H198">
        <f>VLOOKUP($A198,'Medical Examinations'!$A$2:$K$2336,7,FALSE)</f>
        <v>0</v>
      </c>
      <c r="I198" t="str">
        <f>VLOOKUP($A198,'Medical Examinations'!$A$2:$K$2336,8,FALSE)</f>
        <v>yes</v>
      </c>
      <c r="J198" t="str">
        <f>VLOOKUP($A198,'Medical Examinations'!$A$2:$K$2336,10,FALSE)</f>
        <v>obesity</v>
      </c>
      <c r="K198" t="str">
        <f>VLOOKUP($A198,'Medical Examinations'!$A$2:$K$2336,11,FALSE)</f>
        <v>Normal</v>
      </c>
      <c r="L198" t="str">
        <f>VLOOKUP($A198,'Hospitalisation Details'!$A$2:$O$2344,15,FALSE)</f>
        <v>1 Oct 1999</v>
      </c>
      <c r="M198">
        <f>VLOOKUP($A198,'Hospitalisation Details'!$A$2:$I$2344,6,FALSE)</f>
        <v>36189.1</v>
      </c>
      <c r="N198" t="str">
        <f>VLOOKUP($A198,'Hospitalisation Details'!$A$2:$I$2344,7,FALSE)</f>
        <v>tier - 1</v>
      </c>
      <c r="O198" t="str">
        <f>VLOOKUP($A198,'Hospitalisation Details'!$A$2:$I$2344,8,FALSE)</f>
        <v>tier - 3</v>
      </c>
      <c r="P198" t="str">
        <f>VLOOKUP($A198,'Hospitalisation Details'!$A$2:$I$2344,9,FALSE)</f>
        <v>R1016</v>
      </c>
      <c r="Q198">
        <f>VLOOKUP($A198,'Hospitalisation Details'!$A$2:$P$2344,16,FALSE)</f>
        <v>23</v>
      </c>
    </row>
    <row r="199" spans="1:17" ht="15.6" x14ac:dyDescent="0.3">
      <c r="A199" s="1" t="s">
        <v>2174</v>
      </c>
      <c r="B199" t="str">
        <f>VLOOKUP('Healthcare '!A:A,Table2[],3,FALSE)</f>
        <v>Saldana</v>
      </c>
      <c r="C199">
        <f>VLOOKUP(A199,'Medical Examinations'!A199:K2533,2,FALSE)</f>
        <v>36.64</v>
      </c>
      <c r="D199">
        <f>VLOOKUP($A199,'Medical Examinations'!$A$2:$K$2336,3,FALSE)</f>
        <v>11.34</v>
      </c>
      <c r="E199" t="str">
        <f>VLOOKUP($A199,'Medical Examinations'!$A$2:$K$2336,4,FALSE)</f>
        <v>No</v>
      </c>
      <c r="F199" t="str">
        <f>VLOOKUP($A199,'Medical Examinations'!$A$2:$K$2336,5,FALSE)</f>
        <v>No</v>
      </c>
      <c r="G199" t="str">
        <f>VLOOKUP($A199,'Medical Examinations'!$A$2:$K$2336,6,FALSE)</f>
        <v>No</v>
      </c>
      <c r="H199">
        <f>VLOOKUP($A199,'Medical Examinations'!$A$2:$K$2336,7,FALSE)</f>
        <v>0</v>
      </c>
      <c r="I199" t="str">
        <f>VLOOKUP($A199,'Medical Examinations'!$A$2:$K$2336,8,FALSE)</f>
        <v>yes</v>
      </c>
      <c r="J199" t="str">
        <f>VLOOKUP($A199,'Medical Examinations'!$A$2:$K$2336,10,FALSE)</f>
        <v>obesity</v>
      </c>
      <c r="K199" t="str">
        <f>VLOOKUP($A199,'Medical Examinations'!$A$2:$K$2336,11,FALSE)</f>
        <v>Diabetes</v>
      </c>
      <c r="L199" t="str">
        <f>VLOOKUP($A199,'Hospitalisation Details'!$A$2:$O$2344,15,FALSE)</f>
        <v>6 Dec 1974</v>
      </c>
      <c r="M199">
        <f>VLOOKUP($A199,'Hospitalisation Details'!$A$2:$I$2344,6,FALSE)</f>
        <v>36182.870000000003</v>
      </c>
      <c r="N199" t="str">
        <f>VLOOKUP($A199,'Hospitalisation Details'!$A$2:$I$2344,7,FALSE)</f>
        <v>tier - 2</v>
      </c>
      <c r="O199" t="str">
        <f>VLOOKUP($A199,'Hospitalisation Details'!$A$2:$I$2344,8,FALSE)</f>
        <v>tier - 3</v>
      </c>
      <c r="P199" t="str">
        <f>VLOOKUP($A199,'Hospitalisation Details'!$A$2:$I$2344,9,FALSE)</f>
        <v>R1012</v>
      </c>
      <c r="Q199">
        <f>VLOOKUP($A199,'Hospitalisation Details'!$A$2:$P$2344,16,FALSE)</f>
        <v>48</v>
      </c>
    </row>
    <row r="200" spans="1:17" ht="15.6" x14ac:dyDescent="0.3">
      <c r="A200" s="1" t="s">
        <v>2173</v>
      </c>
      <c r="B200" t="str">
        <f>VLOOKUP('Healthcare '!A:A,Table2[],3,FALSE)</f>
        <v>Weinberg</v>
      </c>
      <c r="C200">
        <f>VLOOKUP(A200,'Medical Examinations'!A200:K2534,2,FALSE)</f>
        <v>36.85</v>
      </c>
      <c r="D200">
        <f>VLOOKUP($A200,'Medical Examinations'!$A$2:$K$2336,3,FALSE)</f>
        <v>5.88</v>
      </c>
      <c r="E200" t="str">
        <f>VLOOKUP($A200,'Medical Examinations'!$A$2:$K$2336,4,FALSE)</f>
        <v>No</v>
      </c>
      <c r="F200" t="str">
        <f>VLOOKUP($A200,'Medical Examinations'!$A$2:$K$2336,5,FALSE)</f>
        <v>yes</v>
      </c>
      <c r="G200" t="str">
        <f>VLOOKUP($A200,'Medical Examinations'!$A$2:$K$2336,6,FALSE)</f>
        <v>No</v>
      </c>
      <c r="H200">
        <f>VLOOKUP($A200,'Medical Examinations'!$A$2:$K$2336,7,FALSE)</f>
        <v>1</v>
      </c>
      <c r="I200" t="str">
        <f>VLOOKUP($A200,'Medical Examinations'!$A$2:$K$2336,8,FALSE)</f>
        <v>yes</v>
      </c>
      <c r="J200" t="str">
        <f>VLOOKUP($A200,'Medical Examinations'!$A$2:$K$2336,10,FALSE)</f>
        <v>obesity</v>
      </c>
      <c r="K200" t="str">
        <f>VLOOKUP($A200,'Medical Examinations'!$A$2:$K$2336,11,FALSE)</f>
        <v>Predibetics</v>
      </c>
      <c r="L200" t="str">
        <f>VLOOKUP($A200,'Hospitalisation Details'!$A$2:$O$2344,15,FALSE)</f>
        <v>30 Aug 2004</v>
      </c>
      <c r="M200">
        <f>VLOOKUP($A200,'Hospitalisation Details'!$A$2:$I$2344,6,FALSE)</f>
        <v>36149.480000000003</v>
      </c>
      <c r="N200" t="str">
        <f>VLOOKUP($A200,'Hospitalisation Details'!$A$2:$I$2344,7,FALSE)</f>
        <v>tier - 2</v>
      </c>
      <c r="O200" t="str">
        <f>VLOOKUP($A200,'Hospitalisation Details'!$A$2:$I$2344,8,FALSE)</f>
        <v>tier - 2</v>
      </c>
      <c r="P200" t="str">
        <f>VLOOKUP($A200,'Hospitalisation Details'!$A$2:$I$2344,9,FALSE)</f>
        <v>R1013</v>
      </c>
      <c r="Q200">
        <f>VLOOKUP($A200,'Hospitalisation Details'!$A$2:$P$2344,16,FALSE)</f>
        <v>18</v>
      </c>
    </row>
    <row r="201" spans="1:17" ht="15.6" x14ac:dyDescent="0.3">
      <c r="A201" s="1" t="s">
        <v>2172</v>
      </c>
      <c r="B201" t="str">
        <f>VLOOKUP('Healthcare '!A:A,Table2[],3,FALSE)</f>
        <v>Walsh</v>
      </c>
      <c r="C201">
        <f>VLOOKUP(A201,'Medical Examinations'!A201:K2535,2,FALSE)</f>
        <v>33.33</v>
      </c>
      <c r="D201">
        <f>VLOOKUP($A201,'Medical Examinations'!$A$2:$K$2336,3,FALSE)</f>
        <v>5.01</v>
      </c>
      <c r="E201" t="str">
        <f>VLOOKUP($A201,'Medical Examinations'!$A$2:$K$2336,4,FALSE)</f>
        <v>yes</v>
      </c>
      <c r="F201" t="str">
        <f>VLOOKUP($A201,'Medical Examinations'!$A$2:$K$2336,5,FALSE)</f>
        <v>No</v>
      </c>
      <c r="G201" t="str">
        <f>VLOOKUP($A201,'Medical Examinations'!$A$2:$K$2336,6,FALSE)</f>
        <v>Yes</v>
      </c>
      <c r="H201">
        <f>VLOOKUP($A201,'Medical Examinations'!$A$2:$K$2336,7,FALSE)</f>
        <v>1</v>
      </c>
      <c r="I201" t="str">
        <f>VLOOKUP($A201,'Medical Examinations'!$A$2:$K$2336,8,FALSE)</f>
        <v>yes</v>
      </c>
      <c r="J201" t="str">
        <f>VLOOKUP($A201,'Medical Examinations'!$A$2:$K$2336,10,FALSE)</f>
        <v>obesity</v>
      </c>
      <c r="K201" t="str">
        <f>VLOOKUP($A201,'Medical Examinations'!$A$2:$K$2336,11,FALSE)</f>
        <v>Normal</v>
      </c>
      <c r="L201" t="str">
        <f>VLOOKUP($A201,'Hospitalisation Details'!$A$2:$O$2344,15,FALSE)</f>
        <v>12 Jun 1997</v>
      </c>
      <c r="M201">
        <f>VLOOKUP($A201,'Hospitalisation Details'!$A$2:$I$2344,6,FALSE)</f>
        <v>36124.57</v>
      </c>
      <c r="N201" t="str">
        <f>VLOOKUP($A201,'Hospitalisation Details'!$A$2:$I$2344,7,FALSE)</f>
        <v>tier - 1</v>
      </c>
      <c r="O201" t="str">
        <f>VLOOKUP($A201,'Hospitalisation Details'!$A$2:$I$2344,8,FALSE)</f>
        <v>tier - 3</v>
      </c>
      <c r="P201" t="str">
        <f>VLOOKUP($A201,'Hospitalisation Details'!$A$2:$I$2344,9,FALSE)</f>
        <v>R1013</v>
      </c>
      <c r="Q201">
        <f>VLOOKUP($A201,'Hospitalisation Details'!$A$2:$P$2344,16,FALSE)</f>
        <v>25</v>
      </c>
    </row>
    <row r="202" spans="1:17" ht="15.6" x14ac:dyDescent="0.3">
      <c r="A202" s="1" t="s">
        <v>2171</v>
      </c>
      <c r="B202" t="str">
        <f>VLOOKUP('Healthcare '!A:A,Table2[],3,FALSE)</f>
        <v>Pasten</v>
      </c>
      <c r="C202">
        <f>VLOOKUP(A202,'Medical Examinations'!A202:K2536,2,FALSE)</f>
        <v>39.14</v>
      </c>
      <c r="D202">
        <f>VLOOKUP($A202,'Medical Examinations'!$A$2:$K$2336,3,FALSE)</f>
        <v>4.4000000000000004</v>
      </c>
      <c r="E202" t="str">
        <f>VLOOKUP($A202,'Medical Examinations'!$A$2:$K$2336,4,FALSE)</f>
        <v>No</v>
      </c>
      <c r="F202" t="str">
        <f>VLOOKUP($A202,'Medical Examinations'!$A$2:$K$2336,5,FALSE)</f>
        <v>No</v>
      </c>
      <c r="G202" t="str">
        <f>VLOOKUP($A202,'Medical Examinations'!$A$2:$K$2336,6,FALSE)</f>
        <v>Yes</v>
      </c>
      <c r="H202">
        <f>VLOOKUP($A202,'Medical Examinations'!$A$2:$K$2336,7,FALSE)</f>
        <v>1</v>
      </c>
      <c r="I202" t="str">
        <f>VLOOKUP($A202,'Medical Examinations'!$A$2:$K$2336,8,FALSE)</f>
        <v>yes</v>
      </c>
      <c r="J202" t="str">
        <f>VLOOKUP($A202,'Medical Examinations'!$A$2:$K$2336,10,FALSE)</f>
        <v>obesity</v>
      </c>
      <c r="K202" t="str">
        <f>VLOOKUP($A202,'Medical Examinations'!$A$2:$K$2336,11,FALSE)</f>
        <v>Normal</v>
      </c>
      <c r="L202" t="str">
        <f>VLOOKUP($A202,'Hospitalisation Details'!$A$2:$O$2344,15,FALSE)</f>
        <v>4 Nov 1979</v>
      </c>
      <c r="M202">
        <f>VLOOKUP($A202,'Hospitalisation Details'!$A$2:$I$2344,6,FALSE)</f>
        <v>36090.49</v>
      </c>
      <c r="N202" t="str">
        <f>VLOOKUP($A202,'Hospitalisation Details'!$A$2:$I$2344,7,FALSE)</f>
        <v>tier - 2</v>
      </c>
      <c r="O202" t="str">
        <f>VLOOKUP($A202,'Hospitalisation Details'!$A$2:$I$2344,8,FALSE)</f>
        <v>tier - 2</v>
      </c>
      <c r="P202" t="str">
        <f>VLOOKUP($A202,'Hospitalisation Details'!$A$2:$I$2344,9,FALSE)</f>
        <v>R1011</v>
      </c>
      <c r="Q202">
        <f>VLOOKUP($A202,'Hospitalisation Details'!$A$2:$P$2344,16,FALSE)</f>
        <v>43</v>
      </c>
    </row>
    <row r="203" spans="1:17" ht="15.6" x14ac:dyDescent="0.3">
      <c r="A203" s="1" t="s">
        <v>2170</v>
      </c>
      <c r="B203" t="str">
        <f>VLOOKUP('Healthcare '!A:A,Table2[],3,FALSE)</f>
        <v>LaBelle</v>
      </c>
      <c r="C203">
        <f>VLOOKUP(A203,'Medical Examinations'!A203:K2537,2,FALSE)</f>
        <v>32.9</v>
      </c>
      <c r="D203">
        <f>VLOOKUP($A203,'Medical Examinations'!$A$2:$K$2336,3,FALSE)</f>
        <v>6.26</v>
      </c>
      <c r="E203" t="str">
        <f>VLOOKUP($A203,'Medical Examinations'!$A$2:$K$2336,4,FALSE)</f>
        <v>yes</v>
      </c>
      <c r="F203" t="str">
        <f>VLOOKUP($A203,'Medical Examinations'!$A$2:$K$2336,5,FALSE)</f>
        <v>No</v>
      </c>
      <c r="G203" t="str">
        <f>VLOOKUP($A203,'Medical Examinations'!$A$2:$K$2336,6,FALSE)</f>
        <v>No</v>
      </c>
      <c r="H203">
        <f>VLOOKUP($A203,'Medical Examinations'!$A$2:$K$2336,7,FALSE)</f>
        <v>0</v>
      </c>
      <c r="I203" t="str">
        <f>VLOOKUP($A203,'Medical Examinations'!$A$2:$K$2336,8,FALSE)</f>
        <v>yes</v>
      </c>
      <c r="J203" t="str">
        <f>VLOOKUP($A203,'Medical Examinations'!$A$2:$K$2336,10,FALSE)</f>
        <v>obesity</v>
      </c>
      <c r="K203" t="str">
        <f>VLOOKUP($A203,'Medical Examinations'!$A$2:$K$2336,11,FALSE)</f>
        <v>Predibetics</v>
      </c>
      <c r="L203" t="str">
        <f>VLOOKUP($A203,'Hospitalisation Details'!$A$2:$O$2344,15,FALSE)</f>
        <v>20 Aug 1996</v>
      </c>
      <c r="M203">
        <f>VLOOKUP($A203,'Hospitalisation Details'!$A$2:$I$2344,6,FALSE)</f>
        <v>36085.22</v>
      </c>
      <c r="N203" t="str">
        <f>VLOOKUP($A203,'Hospitalisation Details'!$A$2:$I$2344,7,FALSE)</f>
        <v>tier - 1</v>
      </c>
      <c r="O203" t="str">
        <f>VLOOKUP($A203,'Hospitalisation Details'!$A$2:$I$2344,8,FALSE)</f>
        <v>tier - 1</v>
      </c>
      <c r="P203" t="str">
        <f>VLOOKUP($A203,'Hospitalisation Details'!$A$2:$I$2344,9,FALSE)</f>
        <v>R1011</v>
      </c>
      <c r="Q203">
        <f>VLOOKUP($A203,'Hospitalisation Details'!$A$2:$P$2344,16,FALSE)</f>
        <v>26</v>
      </c>
    </row>
    <row r="204" spans="1:17" ht="15.6" x14ac:dyDescent="0.3">
      <c r="A204" s="1" t="s">
        <v>2169</v>
      </c>
      <c r="B204" t="str">
        <f>VLOOKUP('Healthcare '!A:A,Table2[],3,FALSE)</f>
        <v>Guzman</v>
      </c>
      <c r="C204">
        <f>VLOOKUP(A204,'Medical Examinations'!A204:K2538,2,FALSE)</f>
        <v>29.78</v>
      </c>
      <c r="D204">
        <f>VLOOKUP($A204,'Medical Examinations'!$A$2:$K$2336,3,FALSE)</f>
        <v>10.27</v>
      </c>
      <c r="E204" t="str">
        <f>VLOOKUP($A204,'Medical Examinations'!$A$2:$K$2336,4,FALSE)</f>
        <v>yes</v>
      </c>
      <c r="F204" t="str">
        <f>VLOOKUP($A204,'Medical Examinations'!$A$2:$K$2336,5,FALSE)</f>
        <v>No</v>
      </c>
      <c r="G204" t="str">
        <f>VLOOKUP($A204,'Medical Examinations'!$A$2:$K$2336,6,FALSE)</f>
        <v>Yes</v>
      </c>
      <c r="H204">
        <f>VLOOKUP($A204,'Medical Examinations'!$A$2:$K$2336,7,FALSE)</f>
        <v>1</v>
      </c>
      <c r="I204" t="str">
        <f>VLOOKUP($A204,'Medical Examinations'!$A$2:$K$2336,8,FALSE)</f>
        <v>yes</v>
      </c>
      <c r="J204" t="str">
        <f>VLOOKUP($A204,'Medical Examinations'!$A$2:$K$2336,10,FALSE)</f>
        <v>overweight</v>
      </c>
      <c r="K204" t="str">
        <f>VLOOKUP($A204,'Medical Examinations'!$A$2:$K$2336,11,FALSE)</f>
        <v>Diabetes</v>
      </c>
      <c r="L204" t="str">
        <f>VLOOKUP($A204,'Hospitalisation Details'!$A$2:$O$2344,15,FALSE)</f>
        <v>22 Jul 1963</v>
      </c>
      <c r="M204">
        <f>VLOOKUP($A204,'Hospitalisation Details'!$A$2:$I$2344,6,FALSE)</f>
        <v>36074.339999999997</v>
      </c>
      <c r="N204" t="str">
        <f>VLOOKUP($A204,'Hospitalisation Details'!$A$2:$I$2344,7,FALSE)</f>
        <v>tier - 2</v>
      </c>
      <c r="O204" t="str">
        <f>VLOOKUP($A204,'Hospitalisation Details'!$A$2:$I$2344,8,FALSE)</f>
        <v>tier - 1</v>
      </c>
      <c r="P204" t="str">
        <f>VLOOKUP($A204,'Hospitalisation Details'!$A$2:$I$2344,9,FALSE)</f>
        <v>R1011</v>
      </c>
      <c r="Q204">
        <f>VLOOKUP($A204,'Hospitalisation Details'!$A$2:$P$2344,16,FALSE)</f>
        <v>59</v>
      </c>
    </row>
    <row r="205" spans="1:17" ht="15.6" x14ac:dyDescent="0.3">
      <c r="A205" s="1" t="s">
        <v>2168</v>
      </c>
      <c r="B205" t="str">
        <f>VLOOKUP('Healthcare '!A:A,Table2[],3,FALSE)</f>
        <v>Turnbull</v>
      </c>
      <c r="C205">
        <f>VLOOKUP(A205,'Medical Examinations'!A205:K2539,2,FALSE)</f>
        <v>32.78</v>
      </c>
      <c r="D205">
        <f>VLOOKUP($A205,'Medical Examinations'!$A$2:$K$2336,3,FALSE)</f>
        <v>5.27</v>
      </c>
      <c r="E205" t="str">
        <f>VLOOKUP($A205,'Medical Examinations'!$A$2:$K$2336,4,FALSE)</f>
        <v>No</v>
      </c>
      <c r="F205" t="str">
        <f>VLOOKUP($A205,'Medical Examinations'!$A$2:$K$2336,5,FALSE)</f>
        <v>No</v>
      </c>
      <c r="G205" t="str">
        <f>VLOOKUP($A205,'Medical Examinations'!$A$2:$K$2336,6,FALSE)</f>
        <v>No</v>
      </c>
      <c r="H205">
        <f>VLOOKUP($A205,'Medical Examinations'!$A$2:$K$2336,7,FALSE)</f>
        <v>0</v>
      </c>
      <c r="I205" t="str">
        <f>VLOOKUP($A205,'Medical Examinations'!$A$2:$K$2336,8,FALSE)</f>
        <v>yes</v>
      </c>
      <c r="J205" t="str">
        <f>VLOOKUP($A205,'Medical Examinations'!$A$2:$K$2336,10,FALSE)</f>
        <v>obesity</v>
      </c>
      <c r="K205" t="str">
        <f>VLOOKUP($A205,'Medical Examinations'!$A$2:$K$2336,11,FALSE)</f>
        <v>Normal</v>
      </c>
      <c r="L205" t="str">
        <f>VLOOKUP($A205,'Hospitalisation Details'!$A$2:$O$2344,15,FALSE)</f>
        <v>4 Sep 1999</v>
      </c>
      <c r="M205">
        <f>VLOOKUP($A205,'Hospitalisation Details'!$A$2:$I$2344,6,FALSE)</f>
        <v>36021.01</v>
      </c>
      <c r="N205" t="str">
        <f>VLOOKUP($A205,'Hospitalisation Details'!$A$2:$I$2344,7,FALSE)</f>
        <v>tier - 2</v>
      </c>
      <c r="O205" t="str">
        <f>VLOOKUP($A205,'Hospitalisation Details'!$A$2:$I$2344,8,FALSE)</f>
        <v>tier - 3</v>
      </c>
      <c r="P205" t="str">
        <f>VLOOKUP($A205,'Hospitalisation Details'!$A$2:$I$2344,9,FALSE)</f>
        <v>R1013</v>
      </c>
      <c r="Q205">
        <f>VLOOKUP($A205,'Hospitalisation Details'!$A$2:$P$2344,16,FALSE)</f>
        <v>23</v>
      </c>
    </row>
    <row r="206" spans="1:17" ht="15.6" x14ac:dyDescent="0.3">
      <c r="A206" s="1" t="s">
        <v>2167</v>
      </c>
      <c r="B206" t="str">
        <f>VLOOKUP('Healthcare '!A:A,Table2[],3,FALSE)</f>
        <v>Aguero</v>
      </c>
      <c r="C206">
        <f>VLOOKUP(A206,'Medical Examinations'!A206:K2540,2,FALSE)</f>
        <v>41.65</v>
      </c>
      <c r="D206">
        <f>VLOOKUP($A206,'Medical Examinations'!$A$2:$K$2336,3,FALSE)</f>
        <v>10.73</v>
      </c>
      <c r="E206" t="str">
        <f>VLOOKUP($A206,'Medical Examinations'!$A$2:$K$2336,4,FALSE)</f>
        <v>yes</v>
      </c>
      <c r="F206" t="str">
        <f>VLOOKUP($A206,'Medical Examinations'!$A$2:$K$2336,5,FALSE)</f>
        <v>No</v>
      </c>
      <c r="G206" t="str">
        <f>VLOOKUP($A206,'Medical Examinations'!$A$2:$K$2336,6,FALSE)</f>
        <v>No</v>
      </c>
      <c r="H206">
        <f>VLOOKUP($A206,'Medical Examinations'!$A$2:$K$2336,7,FALSE)</f>
        <v>0</v>
      </c>
      <c r="I206" t="str">
        <f>VLOOKUP($A206,'Medical Examinations'!$A$2:$K$2336,8,FALSE)</f>
        <v>yes</v>
      </c>
      <c r="J206" t="str">
        <f>VLOOKUP($A206,'Medical Examinations'!$A$2:$K$2336,10,FALSE)</f>
        <v>obesity</v>
      </c>
      <c r="K206" t="str">
        <f>VLOOKUP($A206,'Medical Examinations'!$A$2:$K$2336,11,FALSE)</f>
        <v>Diabetes</v>
      </c>
      <c r="L206" t="str">
        <f>VLOOKUP($A206,'Hospitalisation Details'!$A$2:$O$2344,15,FALSE)</f>
        <v>22 Nov 1981</v>
      </c>
      <c r="M206">
        <f>VLOOKUP($A206,'Hospitalisation Details'!$A$2:$I$2344,6,FALSE)</f>
        <v>35952.65</v>
      </c>
      <c r="N206" t="str">
        <f>VLOOKUP($A206,'Hospitalisation Details'!$A$2:$I$2344,7,FALSE)</f>
        <v>tier - 1</v>
      </c>
      <c r="O206" t="str">
        <f>VLOOKUP($A206,'Hospitalisation Details'!$A$2:$I$2344,8,FALSE)</f>
        <v>tier - 3</v>
      </c>
      <c r="P206" t="str">
        <f>VLOOKUP($A206,'Hospitalisation Details'!$A$2:$I$2344,9,FALSE)</f>
        <v>R1011</v>
      </c>
      <c r="Q206">
        <f>VLOOKUP($A206,'Hospitalisation Details'!$A$2:$P$2344,16,FALSE)</f>
        <v>41</v>
      </c>
    </row>
    <row r="207" spans="1:17" ht="15.6" x14ac:dyDescent="0.3">
      <c r="A207" s="1" t="s">
        <v>2166</v>
      </c>
      <c r="B207" t="str">
        <f>VLOOKUP('Healthcare '!A:A,Table2[],3,FALSE)</f>
        <v>Woodward</v>
      </c>
      <c r="C207">
        <f>VLOOKUP(A207,'Medical Examinations'!A207:K2541,2,FALSE)</f>
        <v>50.79</v>
      </c>
      <c r="D207">
        <f>VLOOKUP($A207,'Medical Examinations'!$A$2:$K$2336,3,FALSE)</f>
        <v>4.45</v>
      </c>
      <c r="E207" t="str">
        <f>VLOOKUP($A207,'Medical Examinations'!$A$2:$K$2336,4,FALSE)</f>
        <v>No</v>
      </c>
      <c r="F207" t="str">
        <f>VLOOKUP($A207,'Medical Examinations'!$A$2:$K$2336,5,FALSE)</f>
        <v>No</v>
      </c>
      <c r="G207" t="str">
        <f>VLOOKUP($A207,'Medical Examinations'!$A$2:$K$2336,6,FALSE)</f>
        <v>No</v>
      </c>
      <c r="H207">
        <f>VLOOKUP($A207,'Medical Examinations'!$A$2:$K$2336,7,FALSE)</f>
        <v>1</v>
      </c>
      <c r="I207" t="str">
        <f>VLOOKUP($A207,'Medical Examinations'!$A$2:$K$2336,8,FALSE)</f>
        <v>yes</v>
      </c>
      <c r="J207" t="str">
        <f>VLOOKUP($A207,'Medical Examinations'!$A$2:$K$2336,10,FALSE)</f>
        <v>obesity</v>
      </c>
      <c r="K207" t="str">
        <f>VLOOKUP($A207,'Medical Examinations'!$A$2:$K$2336,11,FALSE)</f>
        <v>Normal</v>
      </c>
      <c r="L207" t="str">
        <f>VLOOKUP($A207,'Hospitalisation Details'!$A$2:$O$2344,15,FALSE)</f>
        <v>18 Jun 1992</v>
      </c>
      <c r="M207">
        <f>VLOOKUP($A207,'Hospitalisation Details'!$A$2:$I$2344,6,FALSE)</f>
        <v>35883.269999999997</v>
      </c>
      <c r="N207" t="str">
        <f>VLOOKUP($A207,'Hospitalisation Details'!$A$2:$I$2344,7,FALSE)</f>
        <v>tier - 2</v>
      </c>
      <c r="O207" t="str">
        <f>VLOOKUP($A207,'Hospitalisation Details'!$A$2:$I$2344,8,FALSE)</f>
        <v>tier - 1</v>
      </c>
      <c r="P207" t="str">
        <f>VLOOKUP($A207,'Hospitalisation Details'!$A$2:$I$2344,9,FALSE)</f>
        <v>R1011</v>
      </c>
      <c r="Q207">
        <f>VLOOKUP($A207,'Hospitalisation Details'!$A$2:$P$2344,16,FALSE)</f>
        <v>30</v>
      </c>
    </row>
    <row r="208" spans="1:17" ht="15.6" x14ac:dyDescent="0.3">
      <c r="A208" s="1" t="s">
        <v>2165</v>
      </c>
      <c r="B208" t="str">
        <f>VLOOKUP('Healthcare '!A:A,Table2[],3,FALSE)</f>
        <v>McElroy</v>
      </c>
      <c r="C208">
        <f>VLOOKUP(A208,'Medical Examinations'!A208:K2542,2,FALSE)</f>
        <v>35.43</v>
      </c>
      <c r="D208">
        <f>VLOOKUP($A208,'Medical Examinations'!$A$2:$K$2336,3,FALSE)</f>
        <v>5.25</v>
      </c>
      <c r="E208" t="str">
        <f>VLOOKUP($A208,'Medical Examinations'!$A$2:$K$2336,4,FALSE)</f>
        <v>yes</v>
      </c>
      <c r="F208" t="str">
        <f>VLOOKUP($A208,'Medical Examinations'!$A$2:$K$2336,5,FALSE)</f>
        <v>No</v>
      </c>
      <c r="G208" t="str">
        <f>VLOOKUP($A208,'Medical Examinations'!$A$2:$K$2336,6,FALSE)</f>
        <v>No</v>
      </c>
      <c r="H208">
        <f>VLOOKUP($A208,'Medical Examinations'!$A$2:$K$2336,7,FALSE)</f>
        <v>0</v>
      </c>
      <c r="I208" t="str">
        <f>VLOOKUP($A208,'Medical Examinations'!$A$2:$K$2336,8,FALSE)</f>
        <v>yes</v>
      </c>
      <c r="J208" t="str">
        <f>VLOOKUP($A208,'Medical Examinations'!$A$2:$K$2336,10,FALSE)</f>
        <v>obesity</v>
      </c>
      <c r="K208" t="str">
        <f>VLOOKUP($A208,'Medical Examinations'!$A$2:$K$2336,11,FALSE)</f>
        <v>Normal</v>
      </c>
      <c r="L208" t="str">
        <f>VLOOKUP($A208,'Hospitalisation Details'!$A$2:$O$2344,15,FALSE)</f>
        <v>4 Oct 1976</v>
      </c>
      <c r="M208">
        <f>VLOOKUP($A208,'Hospitalisation Details'!$A$2:$I$2344,6,FALSE)</f>
        <v>35733.96</v>
      </c>
      <c r="N208" t="str">
        <f>VLOOKUP($A208,'Hospitalisation Details'!$A$2:$I$2344,7,FALSE)</f>
        <v>tier - 2</v>
      </c>
      <c r="O208" t="str">
        <f>VLOOKUP($A208,'Hospitalisation Details'!$A$2:$I$2344,8,FALSE)</f>
        <v>tier - 2</v>
      </c>
      <c r="P208" t="str">
        <f>VLOOKUP($A208,'Hospitalisation Details'!$A$2:$I$2344,9,FALSE)</f>
        <v>R1011</v>
      </c>
      <c r="Q208">
        <f>VLOOKUP($A208,'Hospitalisation Details'!$A$2:$P$2344,16,FALSE)</f>
        <v>46</v>
      </c>
    </row>
    <row r="209" spans="1:17" ht="15.6" x14ac:dyDescent="0.3">
      <c r="A209" s="1" t="s">
        <v>2164</v>
      </c>
      <c r="B209" t="str">
        <f>VLOOKUP('Healthcare '!A:A,Table2[],3,FALSE)</f>
        <v>Lopez</v>
      </c>
      <c r="C209">
        <f>VLOOKUP(A209,'Medical Examinations'!A209:K2543,2,FALSE)</f>
        <v>35.25</v>
      </c>
      <c r="D209">
        <f>VLOOKUP($A209,'Medical Examinations'!$A$2:$K$2336,3,FALSE)</f>
        <v>9.51</v>
      </c>
      <c r="E209" t="str">
        <f>VLOOKUP($A209,'Medical Examinations'!$A$2:$K$2336,4,FALSE)</f>
        <v>No</v>
      </c>
      <c r="F209" t="str">
        <f>VLOOKUP($A209,'Medical Examinations'!$A$2:$K$2336,5,FALSE)</f>
        <v>No</v>
      </c>
      <c r="G209" t="str">
        <f>VLOOKUP($A209,'Medical Examinations'!$A$2:$K$2336,6,FALSE)</f>
        <v>No</v>
      </c>
      <c r="H209">
        <f>VLOOKUP($A209,'Medical Examinations'!$A$2:$K$2336,7,FALSE)</f>
        <v>0</v>
      </c>
      <c r="I209" t="str">
        <f>VLOOKUP($A209,'Medical Examinations'!$A$2:$K$2336,8,FALSE)</f>
        <v>yes</v>
      </c>
      <c r="J209" t="str">
        <f>VLOOKUP($A209,'Medical Examinations'!$A$2:$K$2336,10,FALSE)</f>
        <v>obesity</v>
      </c>
      <c r="K209" t="str">
        <f>VLOOKUP($A209,'Medical Examinations'!$A$2:$K$2336,11,FALSE)</f>
        <v>Diabetes</v>
      </c>
      <c r="L209" t="str">
        <f>VLOOKUP($A209,'Hospitalisation Details'!$A$2:$O$2344,15,FALSE)</f>
        <v>15 Jul 1974</v>
      </c>
      <c r="M209">
        <f>VLOOKUP($A209,'Hospitalisation Details'!$A$2:$I$2344,6,FALSE)</f>
        <v>35711.39</v>
      </c>
      <c r="N209" t="str">
        <f>VLOOKUP($A209,'Hospitalisation Details'!$A$2:$I$2344,7,FALSE)</f>
        <v>tier - 2</v>
      </c>
      <c r="O209" t="str">
        <f>VLOOKUP($A209,'Hospitalisation Details'!$A$2:$I$2344,8,FALSE)</f>
        <v>tier - 3</v>
      </c>
      <c r="P209" t="str">
        <f>VLOOKUP($A209,'Hospitalisation Details'!$A$2:$I$2344,9,FALSE)</f>
        <v>R1012</v>
      </c>
      <c r="Q209">
        <f>VLOOKUP($A209,'Hospitalisation Details'!$A$2:$P$2344,16,FALSE)</f>
        <v>48</v>
      </c>
    </row>
    <row r="210" spans="1:17" ht="15.6" x14ac:dyDescent="0.3">
      <c r="A210" s="1" t="s">
        <v>2163</v>
      </c>
      <c r="B210" t="str">
        <f>VLOOKUP('Healthcare '!A:A,Table2[],3,FALSE)</f>
        <v>Cardosi</v>
      </c>
      <c r="C210">
        <f>VLOOKUP(A210,'Medical Examinations'!A210:K2544,2,FALSE)</f>
        <v>36.85</v>
      </c>
      <c r="D210">
        <f>VLOOKUP($A210,'Medical Examinations'!$A$2:$K$2336,3,FALSE)</f>
        <v>11.12</v>
      </c>
      <c r="E210" t="str">
        <f>VLOOKUP($A210,'Medical Examinations'!$A$2:$K$2336,4,FALSE)</f>
        <v>No</v>
      </c>
      <c r="F210" t="str">
        <f>VLOOKUP($A210,'Medical Examinations'!$A$2:$K$2336,5,FALSE)</f>
        <v>No</v>
      </c>
      <c r="G210" t="str">
        <f>VLOOKUP($A210,'Medical Examinations'!$A$2:$K$2336,6,FALSE)</f>
        <v>No</v>
      </c>
      <c r="H210">
        <f>VLOOKUP($A210,'Medical Examinations'!$A$2:$K$2336,7,FALSE)</f>
        <v>0</v>
      </c>
      <c r="I210" t="str">
        <f>VLOOKUP($A210,'Medical Examinations'!$A$2:$K$2336,8,FALSE)</f>
        <v>yes</v>
      </c>
      <c r="J210" t="str">
        <f>VLOOKUP($A210,'Medical Examinations'!$A$2:$K$2336,10,FALSE)</f>
        <v>obesity</v>
      </c>
      <c r="K210" t="str">
        <f>VLOOKUP($A210,'Medical Examinations'!$A$2:$K$2336,11,FALSE)</f>
        <v>Diabetes</v>
      </c>
      <c r="L210" t="str">
        <f>VLOOKUP($A210,'Hospitalisation Details'!$A$2:$O$2344,15,FALSE)</f>
        <v>19 Dec 1978</v>
      </c>
      <c r="M210">
        <f>VLOOKUP($A210,'Hospitalisation Details'!$A$2:$I$2344,6,FALSE)</f>
        <v>35701.9</v>
      </c>
      <c r="N210" t="str">
        <f>VLOOKUP($A210,'Hospitalisation Details'!$A$2:$I$2344,7,FALSE)</f>
        <v>tier - 2</v>
      </c>
      <c r="O210" t="str">
        <f>VLOOKUP($A210,'Hospitalisation Details'!$A$2:$I$2344,8,FALSE)</f>
        <v>tier - 1</v>
      </c>
      <c r="P210" t="str">
        <f>VLOOKUP($A210,'Hospitalisation Details'!$A$2:$I$2344,9,FALSE)</f>
        <v>R1011</v>
      </c>
      <c r="Q210">
        <f>VLOOKUP($A210,'Hospitalisation Details'!$A$2:$P$2344,16,FALSE)</f>
        <v>44</v>
      </c>
    </row>
    <row r="211" spans="1:17" ht="15.6" x14ac:dyDescent="0.3">
      <c r="A211" s="1" t="s">
        <v>2162</v>
      </c>
      <c r="B211" t="str">
        <f>VLOOKUP('Healthcare '!A:A,Table2[],3,FALSE)</f>
        <v>Looney</v>
      </c>
      <c r="C211">
        <f>VLOOKUP(A211,'Medical Examinations'!A211:K2545,2,FALSE)</f>
        <v>31.02</v>
      </c>
      <c r="D211">
        <f>VLOOKUP($A211,'Medical Examinations'!$A$2:$K$2336,3,FALSE)</f>
        <v>4.5599999999999996</v>
      </c>
      <c r="E211" t="str">
        <f>VLOOKUP($A211,'Medical Examinations'!$A$2:$K$2336,4,FALSE)</f>
        <v>No</v>
      </c>
      <c r="F211" t="str">
        <f>VLOOKUP($A211,'Medical Examinations'!$A$2:$K$2336,5,FALSE)</f>
        <v>yes</v>
      </c>
      <c r="G211" t="str">
        <f>VLOOKUP($A211,'Medical Examinations'!$A$2:$K$2336,6,FALSE)</f>
        <v>No</v>
      </c>
      <c r="H211">
        <f>VLOOKUP($A211,'Medical Examinations'!$A$2:$K$2336,7,FALSE)</f>
        <v>1</v>
      </c>
      <c r="I211" t="str">
        <f>VLOOKUP($A211,'Medical Examinations'!$A$2:$K$2336,8,FALSE)</f>
        <v>yes</v>
      </c>
      <c r="J211" t="str">
        <f>VLOOKUP($A211,'Medical Examinations'!$A$2:$K$2336,10,FALSE)</f>
        <v>obesity</v>
      </c>
      <c r="K211" t="str">
        <f>VLOOKUP($A211,'Medical Examinations'!$A$2:$K$2336,11,FALSE)</f>
        <v>Normal</v>
      </c>
      <c r="L211" t="str">
        <f>VLOOKUP($A211,'Hospitalisation Details'!$A$2:$O$2344,15,FALSE)</f>
        <v>17 Dec 2000</v>
      </c>
      <c r="M211">
        <f>VLOOKUP($A211,'Hospitalisation Details'!$A$2:$I$2344,6,FALSE)</f>
        <v>35595.589999999997</v>
      </c>
      <c r="N211" t="str">
        <f>VLOOKUP($A211,'Hospitalisation Details'!$A$2:$I$2344,7,FALSE)</f>
        <v>tier - 2</v>
      </c>
      <c r="O211" t="str">
        <f>VLOOKUP($A211,'Hospitalisation Details'!$A$2:$I$2344,8,FALSE)</f>
        <v>tier - 3</v>
      </c>
      <c r="P211" t="str">
        <f>VLOOKUP($A211,'Hospitalisation Details'!$A$2:$I$2344,9,FALSE)</f>
        <v>R1013</v>
      </c>
      <c r="Q211">
        <f>VLOOKUP($A211,'Hospitalisation Details'!$A$2:$P$2344,16,FALSE)</f>
        <v>22</v>
      </c>
    </row>
    <row r="212" spans="1:17" ht="15.6" x14ac:dyDescent="0.3">
      <c r="A212" s="1" t="s">
        <v>2161</v>
      </c>
      <c r="B212" t="str">
        <f>VLOOKUP('Healthcare '!A:A,Table2[],3,FALSE)</f>
        <v>Zyryanov</v>
      </c>
      <c r="C212">
        <f>VLOOKUP(A212,'Medical Examinations'!A212:K2546,2,FALSE)</f>
        <v>35.6</v>
      </c>
      <c r="D212">
        <f>VLOOKUP($A212,'Medical Examinations'!$A$2:$K$2336,3,FALSE)</f>
        <v>4.0199999999999996</v>
      </c>
      <c r="E212" t="str">
        <f>VLOOKUP($A212,'Medical Examinations'!$A$2:$K$2336,4,FALSE)</f>
        <v>yes</v>
      </c>
      <c r="F212" t="str">
        <f>VLOOKUP($A212,'Medical Examinations'!$A$2:$K$2336,5,FALSE)</f>
        <v>yes</v>
      </c>
      <c r="G212" t="str">
        <f>VLOOKUP($A212,'Medical Examinations'!$A$2:$K$2336,6,FALSE)</f>
        <v>No</v>
      </c>
      <c r="H212">
        <f>VLOOKUP($A212,'Medical Examinations'!$A$2:$K$2336,7,FALSE)</f>
        <v>2</v>
      </c>
      <c r="I212" t="str">
        <f>VLOOKUP($A212,'Medical Examinations'!$A$2:$K$2336,8,FALSE)</f>
        <v>yes</v>
      </c>
      <c r="J212" t="str">
        <f>VLOOKUP($A212,'Medical Examinations'!$A$2:$K$2336,10,FALSE)</f>
        <v>obesity</v>
      </c>
      <c r="K212" t="str">
        <f>VLOOKUP($A212,'Medical Examinations'!$A$2:$K$2336,11,FALSE)</f>
        <v>Normal</v>
      </c>
      <c r="L212" t="str">
        <f>VLOOKUP($A212,'Hospitalisation Details'!$A$2:$O$2344,15,FALSE)</f>
        <v>19 Nov 2000</v>
      </c>
      <c r="M212">
        <f>VLOOKUP($A212,'Hospitalisation Details'!$A$2:$I$2344,6,FALSE)</f>
        <v>35585.58</v>
      </c>
      <c r="N212" t="str">
        <f>VLOOKUP($A212,'Hospitalisation Details'!$A$2:$I$2344,7,FALSE)</f>
        <v>tier - 2</v>
      </c>
      <c r="O212" t="str">
        <f>VLOOKUP($A212,'Hospitalisation Details'!$A$2:$I$2344,8,FALSE)</f>
        <v>tier - 3</v>
      </c>
      <c r="P212" t="str">
        <f>VLOOKUP($A212,'Hospitalisation Details'!$A$2:$I$2344,9,FALSE)</f>
        <v>R1011</v>
      </c>
      <c r="Q212">
        <f>VLOOKUP($A212,'Hospitalisation Details'!$A$2:$P$2344,16,FALSE)</f>
        <v>22</v>
      </c>
    </row>
    <row r="213" spans="1:17" ht="15.6" x14ac:dyDescent="0.3">
      <c r="A213" s="1" t="s">
        <v>2160</v>
      </c>
      <c r="B213" t="str">
        <f>VLOOKUP('Healthcare '!A:A,Table2[],3,FALSE)</f>
        <v>Gavin</v>
      </c>
      <c r="C213">
        <f>VLOOKUP(A213,'Medical Examinations'!A213:K2547,2,FALSE)</f>
        <v>34.39</v>
      </c>
      <c r="D213">
        <f>VLOOKUP($A213,'Medical Examinations'!$A$2:$K$2336,3,FALSE)</f>
        <v>8.7200000000000006</v>
      </c>
      <c r="E213" t="str">
        <f>VLOOKUP($A213,'Medical Examinations'!$A$2:$K$2336,4,FALSE)</f>
        <v>No</v>
      </c>
      <c r="F213" t="str">
        <f>VLOOKUP($A213,'Medical Examinations'!$A$2:$K$2336,5,FALSE)</f>
        <v>No</v>
      </c>
      <c r="G213" t="str">
        <f>VLOOKUP($A213,'Medical Examinations'!$A$2:$K$2336,6,FALSE)</f>
        <v>No</v>
      </c>
      <c r="H213">
        <f>VLOOKUP($A213,'Medical Examinations'!$A$2:$K$2336,7,FALSE)</f>
        <v>0</v>
      </c>
      <c r="I213" t="str">
        <f>VLOOKUP($A213,'Medical Examinations'!$A$2:$K$2336,8,FALSE)</f>
        <v>yes</v>
      </c>
      <c r="J213" t="str">
        <f>VLOOKUP($A213,'Medical Examinations'!$A$2:$K$2336,10,FALSE)</f>
        <v>obesity</v>
      </c>
      <c r="K213" t="str">
        <f>VLOOKUP($A213,'Medical Examinations'!$A$2:$K$2336,11,FALSE)</f>
        <v>Diabetes</v>
      </c>
      <c r="L213" t="str">
        <f>VLOOKUP($A213,'Hospitalisation Details'!$A$2:$O$2344,15,FALSE)</f>
        <v>10 Aug 1971</v>
      </c>
      <c r="M213">
        <f>VLOOKUP($A213,'Hospitalisation Details'!$A$2:$I$2344,6,FALSE)</f>
        <v>35583.17</v>
      </c>
      <c r="N213" t="str">
        <f>VLOOKUP($A213,'Hospitalisation Details'!$A$2:$I$2344,7,FALSE)</f>
        <v>tier - 1</v>
      </c>
      <c r="O213" t="str">
        <f>VLOOKUP($A213,'Hospitalisation Details'!$A$2:$I$2344,8,FALSE)</f>
        <v>tier - 3</v>
      </c>
      <c r="P213" t="str">
        <f>VLOOKUP($A213,'Hospitalisation Details'!$A$2:$I$2344,9,FALSE)</f>
        <v>R1011</v>
      </c>
      <c r="Q213">
        <f>VLOOKUP($A213,'Hospitalisation Details'!$A$2:$P$2344,16,FALSE)</f>
        <v>51</v>
      </c>
    </row>
    <row r="214" spans="1:17" ht="15.6" x14ac:dyDescent="0.3">
      <c r="A214" s="1" t="s">
        <v>2159</v>
      </c>
      <c r="B214" t="str">
        <f>VLOOKUP('Healthcare '!A:A,Table2[],3,FALSE)</f>
        <v>Littlefield</v>
      </c>
      <c r="C214">
        <f>VLOOKUP(A214,'Medical Examinations'!A214:K2548,2,FALSE)</f>
        <v>29.06</v>
      </c>
      <c r="D214">
        <f>VLOOKUP($A214,'Medical Examinations'!$A$2:$K$2336,3,FALSE)</f>
        <v>6.25</v>
      </c>
      <c r="E214" t="str">
        <f>VLOOKUP($A214,'Medical Examinations'!$A$2:$K$2336,4,FALSE)</f>
        <v>yes</v>
      </c>
      <c r="F214" t="str">
        <f>VLOOKUP($A214,'Medical Examinations'!$A$2:$K$2336,5,FALSE)</f>
        <v>No</v>
      </c>
      <c r="G214" t="str">
        <f>VLOOKUP($A214,'Medical Examinations'!$A$2:$K$2336,6,FALSE)</f>
        <v>No</v>
      </c>
      <c r="H214">
        <f>VLOOKUP($A214,'Medical Examinations'!$A$2:$K$2336,7,FALSE)</f>
        <v>1</v>
      </c>
      <c r="I214" t="str">
        <f>VLOOKUP($A214,'Medical Examinations'!$A$2:$K$2336,8,FALSE)</f>
        <v>yes</v>
      </c>
      <c r="J214" t="str">
        <f>VLOOKUP($A214,'Medical Examinations'!$A$2:$K$2336,10,FALSE)</f>
        <v>overweight</v>
      </c>
      <c r="K214" t="str">
        <f>VLOOKUP($A214,'Medical Examinations'!$A$2:$K$2336,11,FALSE)</f>
        <v>Predibetics</v>
      </c>
      <c r="L214" t="str">
        <f>VLOOKUP($A214,'Hospitalisation Details'!$A$2:$O$2344,15,FALSE)</f>
        <v>29 Aug 1964</v>
      </c>
      <c r="M214">
        <f>VLOOKUP($A214,'Hospitalisation Details'!$A$2:$I$2344,6,FALSE)</f>
        <v>35573.26</v>
      </c>
      <c r="N214" t="str">
        <f>VLOOKUP($A214,'Hospitalisation Details'!$A$2:$I$2344,7,FALSE)</f>
        <v>tier - 2</v>
      </c>
      <c r="O214" t="str">
        <f>VLOOKUP($A214,'Hospitalisation Details'!$A$2:$I$2344,8,FALSE)</f>
        <v>tier - 1</v>
      </c>
      <c r="P214" t="str">
        <f>VLOOKUP($A214,'Hospitalisation Details'!$A$2:$I$2344,9,FALSE)</f>
        <v>R1011</v>
      </c>
      <c r="Q214">
        <f>VLOOKUP($A214,'Hospitalisation Details'!$A$2:$P$2344,16,FALSE)</f>
        <v>58</v>
      </c>
    </row>
    <row r="215" spans="1:17" ht="15.6" x14ac:dyDescent="0.3">
      <c r="A215" s="1" t="s">
        <v>2158</v>
      </c>
      <c r="B215" t="str">
        <f>VLOOKUP('Healthcare '!A:A,Table2[],3,FALSE)</f>
        <v>Shearer</v>
      </c>
      <c r="C215">
        <f>VLOOKUP(A215,'Medical Examinations'!A215:K2549,2,FALSE)</f>
        <v>35.799999999999997</v>
      </c>
      <c r="D215">
        <f>VLOOKUP($A215,'Medical Examinations'!$A$2:$K$2336,3,FALSE)</f>
        <v>7.32</v>
      </c>
      <c r="E215" t="str">
        <f>VLOOKUP($A215,'Medical Examinations'!$A$2:$K$2336,4,FALSE)</f>
        <v>No</v>
      </c>
      <c r="F215" t="str">
        <f>VLOOKUP($A215,'Medical Examinations'!$A$2:$K$2336,5,FALSE)</f>
        <v>No</v>
      </c>
      <c r="G215" t="str">
        <f>VLOOKUP($A215,'Medical Examinations'!$A$2:$K$2336,6,FALSE)</f>
        <v>No</v>
      </c>
      <c r="H215">
        <f>VLOOKUP($A215,'Medical Examinations'!$A$2:$K$2336,7,FALSE)</f>
        <v>2</v>
      </c>
      <c r="I215" t="str">
        <f>VLOOKUP($A215,'Medical Examinations'!$A$2:$K$2336,8,FALSE)</f>
        <v>yes</v>
      </c>
      <c r="J215" t="str">
        <f>VLOOKUP($A215,'Medical Examinations'!$A$2:$K$2336,10,FALSE)</f>
        <v>obesity</v>
      </c>
      <c r="K215" t="str">
        <f>VLOOKUP($A215,'Medical Examinations'!$A$2:$K$2336,11,FALSE)</f>
        <v>Diabetes</v>
      </c>
      <c r="L215" t="str">
        <f>VLOOKUP($A215,'Hospitalisation Details'!$A$2:$O$2344,15,FALSE)</f>
        <v>27 Oct 1973</v>
      </c>
      <c r="M215">
        <f>VLOOKUP($A215,'Hospitalisation Details'!$A$2:$I$2344,6,FALSE)</f>
        <v>35547.72</v>
      </c>
      <c r="N215" t="str">
        <f>VLOOKUP($A215,'Hospitalisation Details'!$A$2:$I$2344,7,FALSE)</f>
        <v>tier - 1</v>
      </c>
      <c r="O215" t="str">
        <f>VLOOKUP($A215,'Hospitalisation Details'!$A$2:$I$2344,8,FALSE)</f>
        <v>tier - 1</v>
      </c>
      <c r="P215" t="str">
        <f>VLOOKUP($A215,'Hospitalisation Details'!$A$2:$I$2344,9,FALSE)</f>
        <v>R1011</v>
      </c>
      <c r="Q215">
        <f>VLOOKUP($A215,'Hospitalisation Details'!$A$2:$P$2344,16,FALSE)</f>
        <v>49</v>
      </c>
    </row>
    <row r="216" spans="1:17" ht="15.6" x14ac:dyDescent="0.3">
      <c r="A216" s="1" t="s">
        <v>2157</v>
      </c>
      <c r="B216" t="str">
        <f>VLOOKUP('Healthcare '!A:A,Table2[],3,FALSE)</f>
        <v>Armstrong</v>
      </c>
      <c r="C216">
        <f>VLOOKUP(A216,'Medical Examinations'!A216:K2550,2,FALSE)</f>
        <v>49.8</v>
      </c>
      <c r="D216">
        <f>VLOOKUP($A216,'Medical Examinations'!$A$2:$K$2336,3,FALSE)</f>
        <v>4.24</v>
      </c>
      <c r="E216" t="str">
        <f>VLOOKUP($A216,'Medical Examinations'!$A$2:$K$2336,4,FALSE)</f>
        <v>No</v>
      </c>
      <c r="F216" t="str">
        <f>VLOOKUP($A216,'Medical Examinations'!$A$2:$K$2336,5,FALSE)</f>
        <v>No</v>
      </c>
      <c r="G216" t="str">
        <f>VLOOKUP($A216,'Medical Examinations'!$A$2:$K$2336,6,FALSE)</f>
        <v>No</v>
      </c>
      <c r="H216">
        <f>VLOOKUP($A216,'Medical Examinations'!$A$2:$K$2336,7,FALSE)</f>
        <v>1</v>
      </c>
      <c r="I216" t="str">
        <f>VLOOKUP($A216,'Medical Examinations'!$A$2:$K$2336,8,FALSE)</f>
        <v>yes</v>
      </c>
      <c r="J216" t="str">
        <f>VLOOKUP($A216,'Medical Examinations'!$A$2:$K$2336,10,FALSE)</f>
        <v>obesity</v>
      </c>
      <c r="K216" t="str">
        <f>VLOOKUP($A216,'Medical Examinations'!$A$2:$K$2336,11,FALSE)</f>
        <v>Normal</v>
      </c>
      <c r="L216" t="str">
        <f>VLOOKUP($A216,'Hospitalisation Details'!$A$2:$O$2344,15,FALSE)</f>
        <v>13 Sep 1992</v>
      </c>
      <c r="M216">
        <f>VLOOKUP($A216,'Hospitalisation Details'!$A$2:$I$2344,6,FALSE)</f>
        <v>35547.47</v>
      </c>
      <c r="N216" t="str">
        <f>VLOOKUP($A216,'Hospitalisation Details'!$A$2:$I$2344,7,FALSE)</f>
        <v>tier - 2</v>
      </c>
      <c r="O216" t="str">
        <f>VLOOKUP($A216,'Hospitalisation Details'!$A$2:$I$2344,8,FALSE)</f>
        <v>tier - 3</v>
      </c>
      <c r="P216" t="str">
        <f>VLOOKUP($A216,'Hospitalisation Details'!$A$2:$I$2344,9,FALSE)</f>
        <v>R1011</v>
      </c>
      <c r="Q216">
        <f>VLOOKUP($A216,'Hospitalisation Details'!$A$2:$P$2344,16,FALSE)</f>
        <v>30</v>
      </c>
    </row>
    <row r="217" spans="1:17" ht="15.6" x14ac:dyDescent="0.3">
      <c r="A217" s="1" t="s">
        <v>2156</v>
      </c>
      <c r="B217" t="str">
        <f>VLOOKUP('Healthcare '!A:A,Table2[],3,FALSE)</f>
        <v>Warriner</v>
      </c>
      <c r="C217">
        <f>VLOOKUP(A217,'Medical Examinations'!A217:K2551,2,FALSE)</f>
        <v>35.71</v>
      </c>
      <c r="D217">
        <f>VLOOKUP($A217,'Medical Examinations'!$A$2:$K$2336,3,FALSE)</f>
        <v>6.84</v>
      </c>
      <c r="E217" t="str">
        <f>VLOOKUP($A217,'Medical Examinations'!$A$2:$K$2336,4,FALSE)</f>
        <v>No</v>
      </c>
      <c r="F217" t="str">
        <f>VLOOKUP($A217,'Medical Examinations'!$A$2:$K$2336,5,FALSE)</f>
        <v>No</v>
      </c>
      <c r="G217" t="str">
        <f>VLOOKUP($A217,'Medical Examinations'!$A$2:$K$2336,6,FALSE)</f>
        <v>No</v>
      </c>
      <c r="H217">
        <f>VLOOKUP($A217,'Medical Examinations'!$A$2:$K$2336,7,FALSE)</f>
        <v>2</v>
      </c>
      <c r="I217" t="str">
        <f>VLOOKUP($A217,'Medical Examinations'!$A$2:$K$2336,8,FALSE)</f>
        <v>yes</v>
      </c>
      <c r="J217" t="str">
        <f>VLOOKUP($A217,'Medical Examinations'!$A$2:$K$2336,10,FALSE)</f>
        <v>obesity</v>
      </c>
      <c r="K217" t="str">
        <f>VLOOKUP($A217,'Medical Examinations'!$A$2:$K$2336,11,FALSE)</f>
        <v>Diabetes</v>
      </c>
      <c r="L217" t="str">
        <f>VLOOKUP($A217,'Hospitalisation Details'!$A$2:$O$2344,15,FALSE)</f>
        <v>16 Dec 1973</v>
      </c>
      <c r="M217">
        <f>VLOOKUP($A217,'Hospitalisation Details'!$A$2:$I$2344,6,FALSE)</f>
        <v>35517.19</v>
      </c>
      <c r="N217" t="str">
        <f>VLOOKUP($A217,'Hospitalisation Details'!$A$2:$I$2344,7,FALSE)</f>
        <v>tier - 2</v>
      </c>
      <c r="O217" t="str">
        <f>VLOOKUP($A217,'Hospitalisation Details'!$A$2:$I$2344,8,FALSE)</f>
        <v>tier - 2</v>
      </c>
      <c r="P217" t="str">
        <f>VLOOKUP($A217,'Hospitalisation Details'!$A$2:$I$2344,9,FALSE)</f>
        <v>R1011</v>
      </c>
      <c r="Q217">
        <f>VLOOKUP($A217,'Hospitalisation Details'!$A$2:$P$2344,16,FALSE)</f>
        <v>49</v>
      </c>
    </row>
    <row r="218" spans="1:17" ht="15.6" x14ac:dyDescent="0.3">
      <c r="A218" s="1" t="s">
        <v>2155</v>
      </c>
      <c r="B218" t="str">
        <f>VLOOKUP('Healthcare '!A:A,Table2[],3,FALSE)</f>
        <v>White</v>
      </c>
      <c r="C218">
        <f>VLOOKUP(A218,'Medical Examinations'!A218:K2552,2,FALSE)</f>
        <v>30.8</v>
      </c>
      <c r="D218">
        <f>VLOOKUP($A218,'Medical Examinations'!$A$2:$K$2336,3,FALSE)</f>
        <v>5.23</v>
      </c>
      <c r="E218" t="str">
        <f>VLOOKUP($A218,'Medical Examinations'!$A$2:$K$2336,4,FALSE)</f>
        <v>yes</v>
      </c>
      <c r="F218" t="str">
        <f>VLOOKUP($A218,'Medical Examinations'!$A$2:$K$2336,5,FALSE)</f>
        <v>No</v>
      </c>
      <c r="G218" t="str">
        <f>VLOOKUP($A218,'Medical Examinations'!$A$2:$K$2336,6,FALSE)</f>
        <v>No</v>
      </c>
      <c r="H218">
        <f>VLOOKUP($A218,'Medical Examinations'!$A$2:$K$2336,7,FALSE)</f>
        <v>1</v>
      </c>
      <c r="I218" t="str">
        <f>VLOOKUP($A218,'Medical Examinations'!$A$2:$K$2336,8,FALSE)</f>
        <v>yes</v>
      </c>
      <c r="J218" t="str">
        <f>VLOOKUP($A218,'Medical Examinations'!$A$2:$K$2336,10,FALSE)</f>
        <v>obesity</v>
      </c>
      <c r="K218" t="str">
        <f>VLOOKUP($A218,'Medical Examinations'!$A$2:$K$2336,11,FALSE)</f>
        <v>Normal</v>
      </c>
      <c r="L218" t="str">
        <f>VLOOKUP($A218,'Hospitalisation Details'!$A$2:$O$2344,15,FALSE)</f>
        <v>20 Nov 1988</v>
      </c>
      <c r="M218">
        <f>VLOOKUP($A218,'Hospitalisation Details'!$A$2:$I$2344,6,FALSE)</f>
        <v>35491.64</v>
      </c>
      <c r="N218" t="str">
        <f>VLOOKUP($A218,'Hospitalisation Details'!$A$2:$I$2344,7,FALSE)</f>
        <v>tier - 1</v>
      </c>
      <c r="O218" t="str">
        <f>VLOOKUP($A218,'Hospitalisation Details'!$A$2:$I$2344,8,FALSE)</f>
        <v>tier - 2</v>
      </c>
      <c r="P218" t="str">
        <f>VLOOKUP($A218,'Hospitalisation Details'!$A$2:$I$2344,9,FALSE)</f>
        <v>R1011</v>
      </c>
      <c r="Q218">
        <f>VLOOKUP($A218,'Hospitalisation Details'!$A$2:$P$2344,16,FALSE)</f>
        <v>34</v>
      </c>
    </row>
    <row r="219" spans="1:17" ht="15.6" x14ac:dyDescent="0.3">
      <c r="A219" s="1" t="s">
        <v>2154</v>
      </c>
      <c r="B219" t="str">
        <f>VLOOKUP('Healthcare '!A:A,Table2[],3,FALSE)</f>
        <v>Cordaro</v>
      </c>
      <c r="C219">
        <f>VLOOKUP(A219,'Medical Examinations'!A219:K2553,2,FALSE)</f>
        <v>33.69</v>
      </c>
      <c r="D219">
        <f>VLOOKUP($A219,'Medical Examinations'!$A$2:$K$2336,3,FALSE)</f>
        <v>9.68</v>
      </c>
      <c r="E219" t="str">
        <f>VLOOKUP($A219,'Medical Examinations'!$A$2:$K$2336,4,FALSE)</f>
        <v>No</v>
      </c>
      <c r="F219" t="str">
        <f>VLOOKUP($A219,'Medical Examinations'!$A$2:$K$2336,5,FALSE)</f>
        <v>No</v>
      </c>
      <c r="G219" t="str">
        <f>VLOOKUP($A219,'Medical Examinations'!$A$2:$K$2336,6,FALSE)</f>
        <v>No</v>
      </c>
      <c r="H219">
        <f>VLOOKUP($A219,'Medical Examinations'!$A$2:$K$2336,7,FALSE)</f>
        <v>0</v>
      </c>
      <c r="I219" t="str">
        <f>VLOOKUP($A219,'Medical Examinations'!$A$2:$K$2336,8,FALSE)</f>
        <v>yes</v>
      </c>
      <c r="J219" t="str">
        <f>VLOOKUP($A219,'Medical Examinations'!$A$2:$K$2336,10,FALSE)</f>
        <v>obesity</v>
      </c>
      <c r="K219" t="str">
        <f>VLOOKUP($A219,'Medical Examinations'!$A$2:$K$2336,11,FALSE)</f>
        <v>Diabetes</v>
      </c>
      <c r="L219" t="str">
        <f>VLOOKUP($A219,'Hospitalisation Details'!$A$2:$O$2344,15,FALSE)</f>
        <v>22 Sep 1971</v>
      </c>
      <c r="M219">
        <f>VLOOKUP($A219,'Hospitalisation Details'!$A$2:$I$2344,6,FALSE)</f>
        <v>35345.730000000003</v>
      </c>
      <c r="N219" t="str">
        <f>VLOOKUP($A219,'Hospitalisation Details'!$A$2:$I$2344,7,FALSE)</f>
        <v>tier - 2</v>
      </c>
      <c r="O219" t="str">
        <f>VLOOKUP($A219,'Hospitalisation Details'!$A$2:$I$2344,8,FALSE)</f>
        <v>tier - 3</v>
      </c>
      <c r="P219" t="str">
        <f>VLOOKUP($A219,'Hospitalisation Details'!$A$2:$I$2344,9,FALSE)</f>
        <v>R1011</v>
      </c>
      <c r="Q219">
        <f>VLOOKUP($A219,'Hospitalisation Details'!$A$2:$P$2344,16,FALSE)</f>
        <v>51</v>
      </c>
    </row>
    <row r="220" spans="1:17" ht="15.6" x14ac:dyDescent="0.3">
      <c r="A220" s="1" t="s">
        <v>2153</v>
      </c>
      <c r="B220" t="str">
        <f>VLOOKUP('Healthcare '!A:A,Table2[],3,FALSE)</f>
        <v>Hamilton</v>
      </c>
      <c r="C220">
        <f>VLOOKUP(A220,'Medical Examinations'!A220:K2554,2,FALSE)</f>
        <v>42.27</v>
      </c>
      <c r="D220">
        <f>VLOOKUP($A220,'Medical Examinations'!$A$2:$K$2336,3,FALSE)</f>
        <v>6.05</v>
      </c>
      <c r="E220" t="str">
        <f>VLOOKUP($A220,'Medical Examinations'!$A$2:$K$2336,4,FALSE)</f>
        <v>yes</v>
      </c>
      <c r="F220" t="str">
        <f>VLOOKUP($A220,'Medical Examinations'!$A$2:$K$2336,5,FALSE)</f>
        <v>No</v>
      </c>
      <c r="G220" t="str">
        <f>VLOOKUP($A220,'Medical Examinations'!$A$2:$K$2336,6,FALSE)</f>
        <v>No</v>
      </c>
      <c r="H220">
        <f>VLOOKUP($A220,'Medical Examinations'!$A$2:$K$2336,7,FALSE)</f>
        <v>1</v>
      </c>
      <c r="I220" t="str">
        <f>VLOOKUP($A220,'Medical Examinations'!$A$2:$K$2336,8,FALSE)</f>
        <v>yes</v>
      </c>
      <c r="J220" t="str">
        <f>VLOOKUP($A220,'Medical Examinations'!$A$2:$K$2336,10,FALSE)</f>
        <v>obesity</v>
      </c>
      <c r="K220" t="str">
        <f>VLOOKUP($A220,'Medical Examinations'!$A$2:$K$2336,11,FALSE)</f>
        <v>Predibetics</v>
      </c>
      <c r="L220" t="str">
        <f>VLOOKUP($A220,'Hospitalisation Details'!$A$2:$O$2344,15,FALSE)</f>
        <v>19 Sep 1988</v>
      </c>
      <c r="M220">
        <f>VLOOKUP($A220,'Hospitalisation Details'!$A$2:$I$2344,6,FALSE)</f>
        <v>35315.96</v>
      </c>
      <c r="N220" t="str">
        <f>VLOOKUP($A220,'Hospitalisation Details'!$A$2:$I$2344,7,FALSE)</f>
        <v>tier - 2</v>
      </c>
      <c r="O220" t="str">
        <f>VLOOKUP($A220,'Hospitalisation Details'!$A$2:$I$2344,8,FALSE)</f>
        <v>tier - 1</v>
      </c>
      <c r="P220" t="str">
        <f>VLOOKUP($A220,'Hospitalisation Details'!$A$2:$I$2344,9,FALSE)</f>
        <v>R1011</v>
      </c>
      <c r="Q220">
        <f>VLOOKUP($A220,'Hospitalisation Details'!$A$2:$P$2344,16,FALSE)</f>
        <v>34</v>
      </c>
    </row>
    <row r="221" spans="1:17" ht="15.6" x14ac:dyDescent="0.3">
      <c r="A221" s="1" t="s">
        <v>2152</v>
      </c>
      <c r="B221" t="str">
        <f>VLOOKUP('Healthcare '!A:A,Table2[],3,FALSE)</f>
        <v>Meyer</v>
      </c>
      <c r="C221">
        <f>VLOOKUP(A221,'Medical Examinations'!A221:K2555,2,FALSE)</f>
        <v>53.25</v>
      </c>
      <c r="D221">
        <f>VLOOKUP($A221,'Medical Examinations'!$A$2:$K$2336,3,FALSE)</f>
        <v>6.11</v>
      </c>
      <c r="E221" t="str">
        <f>VLOOKUP($A221,'Medical Examinations'!$A$2:$K$2336,4,FALSE)</f>
        <v>yes</v>
      </c>
      <c r="F221" t="str">
        <f>VLOOKUP($A221,'Medical Examinations'!$A$2:$K$2336,5,FALSE)</f>
        <v>No</v>
      </c>
      <c r="G221" t="str">
        <f>VLOOKUP($A221,'Medical Examinations'!$A$2:$K$2336,6,FALSE)</f>
        <v>Yes</v>
      </c>
      <c r="H221">
        <f>VLOOKUP($A221,'Medical Examinations'!$A$2:$K$2336,7,FALSE)</f>
        <v>1</v>
      </c>
      <c r="I221" t="str">
        <f>VLOOKUP($A221,'Medical Examinations'!$A$2:$K$2336,8,FALSE)</f>
        <v>yes</v>
      </c>
      <c r="J221" t="str">
        <f>VLOOKUP($A221,'Medical Examinations'!$A$2:$K$2336,10,FALSE)</f>
        <v>obesity</v>
      </c>
      <c r="K221" t="str">
        <f>VLOOKUP($A221,'Medical Examinations'!$A$2:$K$2336,11,FALSE)</f>
        <v>Predibetics</v>
      </c>
      <c r="L221" t="str">
        <f>VLOOKUP($A221,'Hospitalisation Details'!$A$2:$O$2344,15,FALSE)</f>
        <v>9 Jul 1997</v>
      </c>
      <c r="M221">
        <f>VLOOKUP($A221,'Hospitalisation Details'!$A$2:$I$2344,6,FALSE)</f>
        <v>35302.089999999997</v>
      </c>
      <c r="N221" t="str">
        <f>VLOOKUP($A221,'Hospitalisation Details'!$A$2:$I$2344,7,FALSE)</f>
        <v>tier - 1</v>
      </c>
      <c r="O221" t="str">
        <f>VLOOKUP($A221,'Hospitalisation Details'!$A$2:$I$2344,8,FALSE)</f>
        <v>tier - 2</v>
      </c>
      <c r="P221" t="str">
        <f>VLOOKUP($A221,'Hospitalisation Details'!$A$2:$I$2344,9,FALSE)</f>
        <v>R1011</v>
      </c>
      <c r="Q221">
        <f>VLOOKUP($A221,'Hospitalisation Details'!$A$2:$P$2344,16,FALSE)</f>
        <v>25</v>
      </c>
    </row>
    <row r="222" spans="1:17" ht="15.6" x14ac:dyDescent="0.3">
      <c r="A222" s="1" t="s">
        <v>2151</v>
      </c>
      <c r="B222" t="str">
        <f>VLOOKUP('Healthcare '!A:A,Table2[],3,FALSE)</f>
        <v>Duke</v>
      </c>
      <c r="C222">
        <f>VLOOKUP(A222,'Medical Examinations'!A222:K2556,2,FALSE)</f>
        <v>26.8</v>
      </c>
      <c r="D222">
        <f>VLOOKUP($A222,'Medical Examinations'!$A$2:$K$2336,3,FALSE)</f>
        <v>10.93</v>
      </c>
      <c r="E222" t="str">
        <f>VLOOKUP($A222,'Medical Examinations'!$A$2:$K$2336,4,FALSE)</f>
        <v>yes</v>
      </c>
      <c r="F222" t="str">
        <f>VLOOKUP($A222,'Medical Examinations'!$A$2:$K$2336,5,FALSE)</f>
        <v>No</v>
      </c>
      <c r="G222" t="str">
        <f>VLOOKUP($A222,'Medical Examinations'!$A$2:$K$2336,6,FALSE)</f>
        <v>No</v>
      </c>
      <c r="H222">
        <f>VLOOKUP($A222,'Medical Examinations'!$A$2:$K$2336,7,FALSE)</f>
        <v>0</v>
      </c>
      <c r="I222" t="str">
        <f>VLOOKUP($A222,'Medical Examinations'!$A$2:$K$2336,8,FALSE)</f>
        <v>No</v>
      </c>
      <c r="J222" t="str">
        <f>VLOOKUP($A222,'Medical Examinations'!$A$2:$K$2336,10,FALSE)</f>
        <v>overweight</v>
      </c>
      <c r="K222" t="str">
        <f>VLOOKUP($A222,'Medical Examinations'!$A$2:$K$2336,11,FALSE)</f>
        <v>Diabetes</v>
      </c>
      <c r="L222" t="str">
        <f>VLOOKUP($A222,'Hospitalisation Details'!$A$2:$O$2344,15,FALSE)</f>
        <v>30 Dec 1967</v>
      </c>
      <c r="M222">
        <f>VLOOKUP($A222,'Hospitalisation Details'!$A$2:$I$2344,6,FALSE)</f>
        <v>35160.129999999997</v>
      </c>
      <c r="N222" t="str">
        <f>VLOOKUP($A222,'Hospitalisation Details'!$A$2:$I$2344,7,FALSE)</f>
        <v>tier - 2</v>
      </c>
      <c r="O222" t="str">
        <f>VLOOKUP($A222,'Hospitalisation Details'!$A$2:$I$2344,8,FALSE)</f>
        <v>tier - 2</v>
      </c>
      <c r="P222" t="str">
        <f>VLOOKUP($A222,'Hospitalisation Details'!$A$2:$I$2344,9,FALSE)</f>
        <v>R1011</v>
      </c>
      <c r="Q222">
        <f>VLOOKUP($A222,'Hospitalisation Details'!$A$2:$P$2344,16,FALSE)</f>
        <v>55</v>
      </c>
    </row>
    <row r="223" spans="1:17" ht="15.6" x14ac:dyDescent="0.3">
      <c r="A223" s="1" t="s">
        <v>2150</v>
      </c>
      <c r="B223" t="str">
        <f>VLOOKUP('Healthcare '!A:A,Table2[],3,FALSE)</f>
        <v>Malatesta</v>
      </c>
      <c r="C223">
        <f>VLOOKUP(A223,'Medical Examinations'!A223:K2557,2,FALSE)</f>
        <v>28.5</v>
      </c>
      <c r="D223">
        <f>VLOOKUP($A223,'Medical Examinations'!$A$2:$K$2336,3,FALSE)</f>
        <v>5.12</v>
      </c>
      <c r="E223" t="str">
        <f>VLOOKUP($A223,'Medical Examinations'!$A$2:$K$2336,4,FALSE)</f>
        <v>No</v>
      </c>
      <c r="F223" t="str">
        <f>VLOOKUP($A223,'Medical Examinations'!$A$2:$K$2336,5,FALSE)</f>
        <v>No</v>
      </c>
      <c r="G223" t="str">
        <f>VLOOKUP($A223,'Medical Examinations'!$A$2:$K$2336,6,FALSE)</f>
        <v>No</v>
      </c>
      <c r="H223">
        <f>VLOOKUP($A223,'Medical Examinations'!$A$2:$K$2336,7,FALSE)</f>
        <v>1</v>
      </c>
      <c r="I223" t="str">
        <f>VLOOKUP($A223,'Medical Examinations'!$A$2:$K$2336,8,FALSE)</f>
        <v>yes</v>
      </c>
      <c r="J223" t="str">
        <f>VLOOKUP($A223,'Medical Examinations'!$A$2:$K$2336,10,FALSE)</f>
        <v>overweight</v>
      </c>
      <c r="K223" t="str">
        <f>VLOOKUP($A223,'Medical Examinations'!$A$2:$K$2336,11,FALSE)</f>
        <v>Normal</v>
      </c>
      <c r="L223" t="str">
        <f>VLOOKUP($A223,'Hospitalisation Details'!$A$2:$O$2344,15,FALSE)</f>
        <v>22 Dec 1998</v>
      </c>
      <c r="M223">
        <f>VLOOKUP($A223,'Hospitalisation Details'!$A$2:$I$2344,6,FALSE)</f>
        <v>35147.53</v>
      </c>
      <c r="N223" t="str">
        <f>VLOOKUP($A223,'Hospitalisation Details'!$A$2:$I$2344,7,FALSE)</f>
        <v>tier - 1</v>
      </c>
      <c r="O223" t="str">
        <f>VLOOKUP($A223,'Hospitalisation Details'!$A$2:$I$2344,8,FALSE)</f>
        <v>tier - 1</v>
      </c>
      <c r="P223" t="str">
        <f>VLOOKUP($A223,'Hospitalisation Details'!$A$2:$I$2344,9,FALSE)</f>
        <v>R1016</v>
      </c>
      <c r="Q223">
        <f>VLOOKUP($A223,'Hospitalisation Details'!$A$2:$P$2344,16,FALSE)</f>
        <v>24</v>
      </c>
    </row>
    <row r="224" spans="1:17" ht="15.6" x14ac:dyDescent="0.3">
      <c r="A224" s="1" t="s">
        <v>2149</v>
      </c>
      <c r="B224" t="str">
        <f>VLOOKUP('Healthcare '!A:A,Table2[],3,FALSE)</f>
        <v>Hinrichsen</v>
      </c>
      <c r="C224">
        <f>VLOOKUP(A224,'Medical Examinations'!A224:K2558,2,FALSE)</f>
        <v>22.895</v>
      </c>
      <c r="D224">
        <f>VLOOKUP($A224,'Medical Examinations'!$A$2:$K$2336,3,FALSE)</f>
        <v>5.72</v>
      </c>
      <c r="E224" t="str">
        <f>VLOOKUP($A224,'Medical Examinations'!$A$2:$K$2336,4,FALSE)</f>
        <v>No</v>
      </c>
      <c r="F224" t="str">
        <f>VLOOKUP($A224,'Medical Examinations'!$A$2:$K$2336,5,FALSE)</f>
        <v>No</v>
      </c>
      <c r="G224" t="str">
        <f>VLOOKUP($A224,'Medical Examinations'!$A$2:$K$2336,6,FALSE)</f>
        <v>No</v>
      </c>
      <c r="H224">
        <f>VLOOKUP($A224,'Medical Examinations'!$A$2:$K$2336,7,FALSE)</f>
        <v>0</v>
      </c>
      <c r="I224" t="str">
        <f>VLOOKUP($A224,'Medical Examinations'!$A$2:$K$2336,8,FALSE)</f>
        <v>yes</v>
      </c>
      <c r="J224" t="str">
        <f>VLOOKUP($A224,'Medical Examinations'!$A$2:$K$2336,10,FALSE)</f>
        <v>Normal weight</v>
      </c>
      <c r="K224" t="str">
        <f>VLOOKUP($A224,'Medical Examinations'!$A$2:$K$2336,11,FALSE)</f>
        <v>Predibetics</v>
      </c>
      <c r="L224" t="str">
        <f>VLOOKUP($A224,'Hospitalisation Details'!$A$2:$O$2344,15,FALSE)</f>
        <v>29 Jun 1977</v>
      </c>
      <c r="M224">
        <f>VLOOKUP($A224,'Hospitalisation Details'!$A$2:$I$2344,6,FALSE)</f>
        <v>35069.370000000003</v>
      </c>
      <c r="N224" t="str">
        <f>VLOOKUP($A224,'Hospitalisation Details'!$A$2:$I$2344,7,FALSE)</f>
        <v>tier - 1</v>
      </c>
      <c r="O224" t="str">
        <f>VLOOKUP($A224,'Hospitalisation Details'!$A$2:$I$2344,8,FALSE)</f>
        <v>tier - 1</v>
      </c>
      <c r="P224" t="str">
        <f>VLOOKUP($A224,'Hospitalisation Details'!$A$2:$I$2344,9,FALSE)</f>
        <v>R1017</v>
      </c>
      <c r="Q224">
        <f>VLOOKUP($A224,'Hospitalisation Details'!$A$2:$P$2344,16,FALSE)</f>
        <v>45</v>
      </c>
    </row>
    <row r="225" spans="1:17" ht="15.6" x14ac:dyDescent="0.3">
      <c r="A225" s="1" t="s">
        <v>2148</v>
      </c>
      <c r="B225" t="str">
        <f>VLOOKUP('Healthcare '!A:A,Table2[],3,FALSE)</f>
        <v>Lucan</v>
      </c>
      <c r="C225">
        <f>VLOOKUP(A225,'Medical Examinations'!A225:K2559,2,FALSE)</f>
        <v>34.06</v>
      </c>
      <c r="D225">
        <f>VLOOKUP($A225,'Medical Examinations'!$A$2:$K$2336,3,FALSE)</f>
        <v>11.83</v>
      </c>
      <c r="E225" t="str">
        <f>VLOOKUP($A225,'Medical Examinations'!$A$2:$K$2336,4,FALSE)</f>
        <v>yes</v>
      </c>
      <c r="F225" t="str">
        <f>VLOOKUP($A225,'Medical Examinations'!$A$2:$K$2336,5,FALSE)</f>
        <v>No</v>
      </c>
      <c r="G225" t="str">
        <f>VLOOKUP($A225,'Medical Examinations'!$A$2:$K$2336,6,FALSE)</f>
        <v>No</v>
      </c>
      <c r="H225">
        <f>VLOOKUP($A225,'Medical Examinations'!$A$2:$K$2336,7,FALSE)</f>
        <v>1</v>
      </c>
      <c r="I225" t="str">
        <f>VLOOKUP($A225,'Medical Examinations'!$A$2:$K$2336,8,FALSE)</f>
        <v>yes</v>
      </c>
      <c r="J225" t="str">
        <f>VLOOKUP($A225,'Medical Examinations'!$A$2:$K$2336,10,FALSE)</f>
        <v>obesity</v>
      </c>
      <c r="K225" t="str">
        <f>VLOOKUP($A225,'Medical Examinations'!$A$2:$K$2336,11,FALSE)</f>
        <v>Diabetes</v>
      </c>
      <c r="L225" t="str">
        <f>VLOOKUP($A225,'Hospitalisation Details'!$A$2:$O$2344,15,FALSE)</f>
        <v>29 Aug 1975</v>
      </c>
      <c r="M225">
        <f>VLOOKUP($A225,'Hospitalisation Details'!$A$2:$I$2344,6,FALSE)</f>
        <v>35050.620000000003</v>
      </c>
      <c r="N225" t="str">
        <f>VLOOKUP($A225,'Hospitalisation Details'!$A$2:$I$2344,7,FALSE)</f>
        <v>tier - 2</v>
      </c>
      <c r="O225" t="str">
        <f>VLOOKUP($A225,'Hospitalisation Details'!$A$2:$I$2344,8,FALSE)</f>
        <v>tier - 1</v>
      </c>
      <c r="P225" t="str">
        <f>VLOOKUP($A225,'Hospitalisation Details'!$A$2:$I$2344,9,FALSE)</f>
        <v>R1011</v>
      </c>
      <c r="Q225">
        <f>VLOOKUP($A225,'Hospitalisation Details'!$A$2:$P$2344,16,FALSE)</f>
        <v>47</v>
      </c>
    </row>
    <row r="226" spans="1:17" ht="15.6" x14ac:dyDescent="0.3">
      <c r="A226" s="1" t="s">
        <v>2147</v>
      </c>
      <c r="B226" t="str">
        <f>VLOOKUP('Healthcare '!A:A,Table2[],3,FALSE)</f>
        <v>Koch</v>
      </c>
      <c r="C226">
        <f>VLOOKUP(A226,'Medical Examinations'!A226:K2560,2,FALSE)</f>
        <v>36.409999999999997</v>
      </c>
      <c r="D226">
        <f>VLOOKUP($A226,'Medical Examinations'!$A$2:$K$2336,3,FALSE)</f>
        <v>4.55</v>
      </c>
      <c r="E226" t="str">
        <f>VLOOKUP($A226,'Medical Examinations'!$A$2:$K$2336,4,FALSE)</f>
        <v>No</v>
      </c>
      <c r="F226" t="str">
        <f>VLOOKUP($A226,'Medical Examinations'!$A$2:$K$2336,5,FALSE)</f>
        <v>No</v>
      </c>
      <c r="G226" t="str">
        <f>VLOOKUP($A226,'Medical Examinations'!$A$2:$K$2336,6,FALSE)</f>
        <v>No</v>
      </c>
      <c r="H226">
        <f>VLOOKUP($A226,'Medical Examinations'!$A$2:$K$2336,7,FALSE)</f>
        <v>0</v>
      </c>
      <c r="I226" t="str">
        <f>VLOOKUP($A226,'Medical Examinations'!$A$2:$K$2336,8,FALSE)</f>
        <v>yes</v>
      </c>
      <c r="J226" t="str">
        <f>VLOOKUP($A226,'Medical Examinations'!$A$2:$K$2336,10,FALSE)</f>
        <v>obesity</v>
      </c>
      <c r="K226" t="str">
        <f>VLOOKUP($A226,'Medical Examinations'!$A$2:$K$2336,11,FALSE)</f>
        <v>Normal</v>
      </c>
      <c r="L226" t="str">
        <f>VLOOKUP($A226,'Hospitalisation Details'!$A$2:$O$2344,15,FALSE)</f>
        <v>5 Jul 1982</v>
      </c>
      <c r="M226">
        <f>VLOOKUP($A226,'Hospitalisation Details'!$A$2:$I$2344,6,FALSE)</f>
        <v>35000.730000000003</v>
      </c>
      <c r="N226" t="str">
        <f>VLOOKUP($A226,'Hospitalisation Details'!$A$2:$I$2344,7,FALSE)</f>
        <v>tier - 2</v>
      </c>
      <c r="O226" t="str">
        <f>VLOOKUP($A226,'Hospitalisation Details'!$A$2:$I$2344,8,FALSE)</f>
        <v>tier - 3</v>
      </c>
      <c r="P226" t="str">
        <f>VLOOKUP($A226,'Hospitalisation Details'!$A$2:$I$2344,9,FALSE)</f>
        <v>R1011</v>
      </c>
      <c r="Q226">
        <f>VLOOKUP($A226,'Hospitalisation Details'!$A$2:$P$2344,16,FALSE)</f>
        <v>40</v>
      </c>
    </row>
    <row r="227" spans="1:17" ht="15.6" x14ac:dyDescent="0.3">
      <c r="A227" s="1" t="s">
        <v>2146</v>
      </c>
      <c r="B227" t="str">
        <f>VLOOKUP('Healthcare '!A:A,Table2[],3,FALSE)</f>
        <v>Smith</v>
      </c>
      <c r="C227">
        <f>VLOOKUP(A227,'Medical Examinations'!A227:K2561,2,FALSE)</f>
        <v>52.3</v>
      </c>
      <c r="D227">
        <f>VLOOKUP($A227,'Medical Examinations'!$A$2:$K$2336,3,FALSE)</f>
        <v>4.87</v>
      </c>
      <c r="E227" t="str">
        <f>VLOOKUP($A227,'Medical Examinations'!$A$2:$K$2336,4,FALSE)</f>
        <v>yes</v>
      </c>
      <c r="F227" t="str">
        <f>VLOOKUP($A227,'Medical Examinations'!$A$2:$K$2336,5,FALSE)</f>
        <v>No</v>
      </c>
      <c r="G227" t="str">
        <f>VLOOKUP($A227,'Medical Examinations'!$A$2:$K$2336,6,FALSE)</f>
        <v>Yes</v>
      </c>
      <c r="H227">
        <f>VLOOKUP($A227,'Medical Examinations'!$A$2:$K$2336,7,FALSE)</f>
        <v>1</v>
      </c>
      <c r="I227" t="str">
        <f>VLOOKUP($A227,'Medical Examinations'!$A$2:$K$2336,8,FALSE)</f>
        <v>yes</v>
      </c>
      <c r="J227" t="str">
        <f>VLOOKUP($A227,'Medical Examinations'!$A$2:$K$2336,10,FALSE)</f>
        <v>obesity</v>
      </c>
      <c r="K227" t="str">
        <f>VLOOKUP($A227,'Medical Examinations'!$A$2:$K$2336,11,FALSE)</f>
        <v>Normal</v>
      </c>
      <c r="L227" t="str">
        <f>VLOOKUP($A227,'Hospitalisation Details'!$A$2:$O$2344,15,FALSE)</f>
        <v>22 Aug 1997</v>
      </c>
      <c r="M227">
        <f>VLOOKUP($A227,'Hospitalisation Details'!$A$2:$I$2344,6,FALSE)</f>
        <v>34979.86</v>
      </c>
      <c r="N227" t="str">
        <f>VLOOKUP($A227,'Hospitalisation Details'!$A$2:$I$2344,7,FALSE)</f>
        <v>tier - 2</v>
      </c>
      <c r="O227" t="str">
        <f>VLOOKUP($A227,'Hospitalisation Details'!$A$2:$I$2344,8,FALSE)</f>
        <v>tier - 2</v>
      </c>
      <c r="P227" t="str">
        <f>VLOOKUP($A227,'Hospitalisation Details'!$A$2:$I$2344,9,FALSE)</f>
        <v>R1011</v>
      </c>
      <c r="Q227">
        <f>VLOOKUP($A227,'Hospitalisation Details'!$A$2:$P$2344,16,FALSE)</f>
        <v>25</v>
      </c>
    </row>
    <row r="228" spans="1:17" ht="15.6" x14ac:dyDescent="0.3">
      <c r="A228" s="1" t="s">
        <v>2145</v>
      </c>
      <c r="B228" t="str">
        <f>VLOOKUP('Healthcare '!A:A,Table2[],3,FALSE)</f>
        <v>O'Connor</v>
      </c>
      <c r="C228">
        <f>VLOOKUP(A228,'Medical Examinations'!A228:K2562,2,FALSE)</f>
        <v>52.66</v>
      </c>
      <c r="D228">
        <f>VLOOKUP($A228,'Medical Examinations'!$A$2:$K$2336,3,FALSE)</f>
        <v>4.45</v>
      </c>
      <c r="E228" t="str">
        <f>VLOOKUP($A228,'Medical Examinations'!$A$2:$K$2336,4,FALSE)</f>
        <v>No</v>
      </c>
      <c r="F228" t="str">
        <f>VLOOKUP($A228,'Medical Examinations'!$A$2:$K$2336,5,FALSE)</f>
        <v>No</v>
      </c>
      <c r="G228" t="str">
        <f>VLOOKUP($A228,'Medical Examinations'!$A$2:$K$2336,6,FALSE)</f>
        <v>No</v>
      </c>
      <c r="H228">
        <f>VLOOKUP($A228,'Medical Examinations'!$A$2:$K$2336,7,FALSE)</f>
        <v>1</v>
      </c>
      <c r="I228" t="str">
        <f>VLOOKUP($A228,'Medical Examinations'!$A$2:$K$2336,8,FALSE)</f>
        <v>yes</v>
      </c>
      <c r="J228" t="str">
        <f>VLOOKUP($A228,'Medical Examinations'!$A$2:$K$2336,10,FALSE)</f>
        <v>obesity</v>
      </c>
      <c r="K228" t="str">
        <f>VLOOKUP($A228,'Medical Examinations'!$A$2:$K$2336,11,FALSE)</f>
        <v>Normal</v>
      </c>
      <c r="L228" t="str">
        <f>VLOOKUP($A228,'Hospitalisation Details'!$A$2:$O$2344,15,FALSE)</f>
        <v>22 Aug 1998</v>
      </c>
      <c r="M228">
        <f>VLOOKUP($A228,'Hospitalisation Details'!$A$2:$I$2344,6,FALSE)</f>
        <v>34976.42</v>
      </c>
      <c r="N228" t="str">
        <f>VLOOKUP($A228,'Hospitalisation Details'!$A$2:$I$2344,7,FALSE)</f>
        <v>tier - 2</v>
      </c>
      <c r="O228" t="str">
        <f>VLOOKUP($A228,'Hospitalisation Details'!$A$2:$I$2344,8,FALSE)</f>
        <v>tier - 1</v>
      </c>
      <c r="P228" t="str">
        <f>VLOOKUP($A228,'Hospitalisation Details'!$A$2:$I$2344,9,FALSE)</f>
        <v>R1011</v>
      </c>
      <c r="Q228">
        <f>VLOOKUP($A228,'Hospitalisation Details'!$A$2:$P$2344,16,FALSE)</f>
        <v>24</v>
      </c>
    </row>
    <row r="229" spans="1:17" ht="15.6" x14ac:dyDescent="0.3">
      <c r="A229" s="1" t="s">
        <v>2144</v>
      </c>
      <c r="B229" t="str">
        <f>VLOOKUP('Healthcare '!A:A,Table2[],3,FALSE)</f>
        <v>Kampwerth</v>
      </c>
      <c r="C229">
        <f>VLOOKUP(A229,'Medical Examinations'!A229:K2563,2,FALSE)</f>
        <v>29.57</v>
      </c>
      <c r="D229">
        <f>VLOOKUP($A229,'Medical Examinations'!$A$2:$K$2336,3,FALSE)</f>
        <v>9.42</v>
      </c>
      <c r="E229" t="str">
        <f>VLOOKUP($A229,'Medical Examinations'!$A$2:$K$2336,4,FALSE)</f>
        <v>yes</v>
      </c>
      <c r="F229" t="str">
        <f>VLOOKUP($A229,'Medical Examinations'!$A$2:$K$2336,5,FALSE)</f>
        <v>No</v>
      </c>
      <c r="G229" t="str">
        <f>VLOOKUP($A229,'Medical Examinations'!$A$2:$K$2336,6,FALSE)</f>
        <v>No</v>
      </c>
      <c r="H229">
        <f>VLOOKUP($A229,'Medical Examinations'!$A$2:$K$2336,7,FALSE)</f>
        <v>0</v>
      </c>
      <c r="I229" t="str">
        <f>VLOOKUP($A229,'Medical Examinations'!$A$2:$K$2336,8,FALSE)</f>
        <v>yes</v>
      </c>
      <c r="J229" t="str">
        <f>VLOOKUP($A229,'Medical Examinations'!$A$2:$K$2336,10,FALSE)</f>
        <v>overweight</v>
      </c>
      <c r="K229" t="str">
        <f>VLOOKUP($A229,'Medical Examinations'!$A$2:$K$2336,11,FALSE)</f>
        <v>Diabetes</v>
      </c>
      <c r="L229" t="str">
        <f>VLOOKUP($A229,'Hospitalisation Details'!$A$2:$O$2344,15,FALSE)</f>
        <v>7 Oct 1967</v>
      </c>
      <c r="M229">
        <f>VLOOKUP($A229,'Hospitalisation Details'!$A$2:$I$2344,6,FALSE)</f>
        <v>34975.68</v>
      </c>
      <c r="N229" t="str">
        <f>VLOOKUP($A229,'Hospitalisation Details'!$A$2:$I$2344,7,FALSE)</f>
        <v>tier - 2</v>
      </c>
      <c r="O229" t="str">
        <f>VLOOKUP($A229,'Hospitalisation Details'!$A$2:$I$2344,8,FALSE)</f>
        <v>tier - 2</v>
      </c>
      <c r="P229" t="str">
        <f>VLOOKUP($A229,'Hospitalisation Details'!$A$2:$I$2344,9,FALSE)</f>
        <v>R1011</v>
      </c>
      <c r="Q229">
        <f>VLOOKUP($A229,'Hospitalisation Details'!$A$2:$P$2344,16,FALSE)</f>
        <v>55</v>
      </c>
    </row>
    <row r="230" spans="1:17" ht="15.6" x14ac:dyDescent="0.3">
      <c r="A230" s="1" t="s">
        <v>2143</v>
      </c>
      <c r="B230" t="str">
        <f>VLOOKUP('Healthcare '!A:A,Table2[],3,FALSE)</f>
        <v>Federoff</v>
      </c>
      <c r="C230">
        <f>VLOOKUP(A230,'Medical Examinations'!A230:K2564,2,FALSE)</f>
        <v>36.99</v>
      </c>
      <c r="D230">
        <f>VLOOKUP($A230,'Medical Examinations'!$A$2:$K$2336,3,FALSE)</f>
        <v>5.37</v>
      </c>
      <c r="E230" t="str">
        <f>VLOOKUP($A230,'Medical Examinations'!$A$2:$K$2336,4,FALSE)</f>
        <v>yes</v>
      </c>
      <c r="F230" t="str">
        <f>VLOOKUP($A230,'Medical Examinations'!$A$2:$K$2336,5,FALSE)</f>
        <v>No</v>
      </c>
      <c r="G230" t="str">
        <f>VLOOKUP($A230,'Medical Examinations'!$A$2:$K$2336,6,FALSE)</f>
        <v>Yes</v>
      </c>
      <c r="H230">
        <f>VLOOKUP($A230,'Medical Examinations'!$A$2:$K$2336,7,FALSE)</f>
        <v>1</v>
      </c>
      <c r="I230" t="str">
        <f>VLOOKUP($A230,'Medical Examinations'!$A$2:$K$2336,8,FALSE)</f>
        <v>yes</v>
      </c>
      <c r="J230" t="str">
        <f>VLOOKUP($A230,'Medical Examinations'!$A$2:$K$2336,10,FALSE)</f>
        <v>obesity</v>
      </c>
      <c r="K230" t="str">
        <f>VLOOKUP($A230,'Medical Examinations'!$A$2:$K$2336,11,FALSE)</f>
        <v>Normal</v>
      </c>
      <c r="L230" t="str">
        <f>VLOOKUP($A230,'Hospitalisation Details'!$A$2:$O$2344,15,FALSE)</f>
        <v>29 Jul 1983</v>
      </c>
      <c r="M230">
        <f>VLOOKUP($A230,'Hospitalisation Details'!$A$2:$I$2344,6,FALSE)</f>
        <v>34940.61</v>
      </c>
      <c r="N230" t="str">
        <f>VLOOKUP($A230,'Hospitalisation Details'!$A$2:$I$2344,7,FALSE)</f>
        <v>tier - 2</v>
      </c>
      <c r="O230" t="str">
        <f>VLOOKUP($A230,'Hospitalisation Details'!$A$2:$I$2344,8,FALSE)</f>
        <v>tier - 3</v>
      </c>
      <c r="P230" t="str">
        <f>VLOOKUP($A230,'Hospitalisation Details'!$A$2:$I$2344,9,FALSE)</f>
        <v>R1011</v>
      </c>
      <c r="Q230">
        <f>VLOOKUP($A230,'Hospitalisation Details'!$A$2:$P$2344,16,FALSE)</f>
        <v>39</v>
      </c>
    </row>
    <row r="231" spans="1:17" ht="15.6" x14ac:dyDescent="0.3">
      <c r="A231" s="1" t="s">
        <v>2142</v>
      </c>
      <c r="B231" t="str">
        <f>VLOOKUP('Healthcare '!A:A,Table2[],3,FALSE)</f>
        <v>Goya</v>
      </c>
      <c r="C231">
        <f>VLOOKUP(A231,'Medical Examinations'!A231:K2565,2,FALSE)</f>
        <v>31.4</v>
      </c>
      <c r="D231">
        <f>VLOOKUP($A231,'Medical Examinations'!$A$2:$K$2336,3,FALSE)</f>
        <v>4.5999999999999996</v>
      </c>
      <c r="E231" t="str">
        <f>VLOOKUP($A231,'Medical Examinations'!$A$2:$K$2336,4,FALSE)</f>
        <v>yes</v>
      </c>
      <c r="F231" t="str">
        <f>VLOOKUP($A231,'Medical Examinations'!$A$2:$K$2336,5,FALSE)</f>
        <v>No</v>
      </c>
      <c r="G231" t="str">
        <f>VLOOKUP($A231,'Medical Examinations'!$A$2:$K$2336,6,FALSE)</f>
        <v>No</v>
      </c>
      <c r="H231">
        <f>VLOOKUP($A231,'Medical Examinations'!$A$2:$K$2336,7,FALSE)</f>
        <v>1</v>
      </c>
      <c r="I231" t="str">
        <f>VLOOKUP($A231,'Medical Examinations'!$A$2:$K$2336,8,FALSE)</f>
        <v>yes</v>
      </c>
      <c r="J231" t="str">
        <f>VLOOKUP($A231,'Medical Examinations'!$A$2:$K$2336,10,FALSE)</f>
        <v>obesity</v>
      </c>
      <c r="K231" t="str">
        <f>VLOOKUP($A231,'Medical Examinations'!$A$2:$K$2336,11,FALSE)</f>
        <v>Normal</v>
      </c>
      <c r="L231" t="str">
        <f>VLOOKUP($A231,'Hospitalisation Details'!$A$2:$O$2344,15,FALSE)</f>
        <v>17 Oct 1995</v>
      </c>
      <c r="M231">
        <f>VLOOKUP($A231,'Hospitalisation Details'!$A$2:$I$2344,6,FALSE)</f>
        <v>34838.870000000003</v>
      </c>
      <c r="N231" t="str">
        <f>VLOOKUP($A231,'Hospitalisation Details'!$A$2:$I$2344,7,FALSE)</f>
        <v>tier - 2</v>
      </c>
      <c r="O231" t="str">
        <f>VLOOKUP($A231,'Hospitalisation Details'!$A$2:$I$2344,8,FALSE)</f>
        <v>tier - 3</v>
      </c>
      <c r="P231" t="str">
        <f>VLOOKUP($A231,'Hospitalisation Details'!$A$2:$I$2344,9,FALSE)</f>
        <v>R1011</v>
      </c>
      <c r="Q231">
        <f>VLOOKUP($A231,'Hospitalisation Details'!$A$2:$P$2344,16,FALSE)</f>
        <v>27</v>
      </c>
    </row>
    <row r="232" spans="1:17" ht="15.6" x14ac:dyDescent="0.3">
      <c r="A232" s="1" t="s">
        <v>2141</v>
      </c>
      <c r="B232" t="str">
        <f>VLOOKUP('Healthcare '!A:A,Table2[],3,FALSE)</f>
        <v>Hodges</v>
      </c>
      <c r="C232">
        <f>VLOOKUP(A232,'Medical Examinations'!A232:K2566,2,FALSE)</f>
        <v>34.9</v>
      </c>
      <c r="D232">
        <f>VLOOKUP($A232,'Medical Examinations'!$A$2:$K$2336,3,FALSE)</f>
        <v>6.22</v>
      </c>
      <c r="E232" t="str">
        <f>VLOOKUP($A232,'Medical Examinations'!$A$2:$K$2336,4,FALSE)</f>
        <v>No</v>
      </c>
      <c r="F232" t="str">
        <f>VLOOKUP($A232,'Medical Examinations'!$A$2:$K$2336,5,FALSE)</f>
        <v>No</v>
      </c>
      <c r="G232" t="str">
        <f>VLOOKUP($A232,'Medical Examinations'!$A$2:$K$2336,6,FALSE)</f>
        <v>Yes</v>
      </c>
      <c r="H232">
        <f>VLOOKUP($A232,'Medical Examinations'!$A$2:$K$2336,7,FALSE)</f>
        <v>1</v>
      </c>
      <c r="I232" t="str">
        <f>VLOOKUP($A232,'Medical Examinations'!$A$2:$K$2336,8,FALSE)</f>
        <v>yes</v>
      </c>
      <c r="J232" t="str">
        <f>VLOOKUP($A232,'Medical Examinations'!$A$2:$K$2336,10,FALSE)</f>
        <v>obesity</v>
      </c>
      <c r="K232" t="str">
        <f>VLOOKUP($A232,'Medical Examinations'!$A$2:$K$2336,11,FALSE)</f>
        <v>Predibetics</v>
      </c>
      <c r="L232" t="str">
        <f>VLOOKUP($A232,'Hospitalisation Details'!$A$2:$O$2344,15,FALSE)</f>
        <v>17 Sep 2003</v>
      </c>
      <c r="M232">
        <f>VLOOKUP($A232,'Hospitalisation Details'!$A$2:$I$2344,6,FALSE)</f>
        <v>34828.65</v>
      </c>
      <c r="N232" t="str">
        <f>VLOOKUP($A232,'Hospitalisation Details'!$A$2:$I$2344,7,FALSE)</f>
        <v>tier - 1</v>
      </c>
      <c r="O232" t="str">
        <f>VLOOKUP($A232,'Hospitalisation Details'!$A$2:$I$2344,8,FALSE)</f>
        <v>tier - 3</v>
      </c>
      <c r="P232" t="str">
        <f>VLOOKUP($A232,'Hospitalisation Details'!$A$2:$I$2344,9,FALSE)</f>
        <v>R1011</v>
      </c>
      <c r="Q232">
        <f>VLOOKUP($A232,'Hospitalisation Details'!$A$2:$P$2344,16,FALSE)</f>
        <v>19</v>
      </c>
    </row>
    <row r="233" spans="1:17" ht="15.6" x14ac:dyDescent="0.3">
      <c r="A233" s="1" t="s">
        <v>2140</v>
      </c>
      <c r="B233" t="str">
        <f>VLOOKUP('Healthcare '!A:A,Table2[],3,FALSE)</f>
        <v>Erickson</v>
      </c>
      <c r="C233">
        <f>VLOOKUP(A233,'Medical Examinations'!A233:K2567,2,FALSE)</f>
        <v>31.13</v>
      </c>
      <c r="D233">
        <f>VLOOKUP($A233,'Medical Examinations'!$A$2:$K$2336,3,FALSE)</f>
        <v>4.5199999999999996</v>
      </c>
      <c r="E233" t="str">
        <f>VLOOKUP($A233,'Medical Examinations'!$A$2:$K$2336,4,FALSE)</f>
        <v>yes</v>
      </c>
      <c r="F233" t="str">
        <f>VLOOKUP($A233,'Medical Examinations'!$A$2:$K$2336,5,FALSE)</f>
        <v>No</v>
      </c>
      <c r="G233" t="str">
        <f>VLOOKUP($A233,'Medical Examinations'!$A$2:$K$2336,6,FALSE)</f>
        <v>No</v>
      </c>
      <c r="H233">
        <f>VLOOKUP($A233,'Medical Examinations'!$A$2:$K$2336,7,FALSE)</f>
        <v>1</v>
      </c>
      <c r="I233" t="str">
        <f>VLOOKUP($A233,'Medical Examinations'!$A$2:$K$2336,8,FALSE)</f>
        <v>yes</v>
      </c>
      <c r="J233" t="str">
        <f>VLOOKUP($A233,'Medical Examinations'!$A$2:$K$2336,10,FALSE)</f>
        <v>obesity</v>
      </c>
      <c r="K233" t="str">
        <f>VLOOKUP($A233,'Medical Examinations'!$A$2:$K$2336,11,FALSE)</f>
        <v>Normal</v>
      </c>
      <c r="L233" t="str">
        <f>VLOOKUP($A233,'Hospitalisation Details'!$A$2:$O$2344,15,FALSE)</f>
        <v>27 Dec 1995</v>
      </c>
      <c r="M233">
        <f>VLOOKUP($A233,'Hospitalisation Details'!$A$2:$I$2344,6,FALSE)</f>
        <v>34806.47</v>
      </c>
      <c r="N233" t="str">
        <f>VLOOKUP($A233,'Hospitalisation Details'!$A$2:$I$2344,7,FALSE)</f>
        <v>tier - 1</v>
      </c>
      <c r="O233" t="str">
        <f>VLOOKUP($A233,'Hospitalisation Details'!$A$2:$I$2344,8,FALSE)</f>
        <v>tier - 2</v>
      </c>
      <c r="P233" t="str">
        <f>VLOOKUP($A233,'Hospitalisation Details'!$A$2:$I$2344,9,FALSE)</f>
        <v>R1013</v>
      </c>
      <c r="Q233">
        <f>VLOOKUP($A233,'Hospitalisation Details'!$A$2:$P$2344,16,FALSE)</f>
        <v>27</v>
      </c>
    </row>
    <row r="234" spans="1:17" ht="15.6" x14ac:dyDescent="0.3">
      <c r="A234" s="1" t="s">
        <v>2139</v>
      </c>
      <c r="B234" t="str">
        <f>VLOOKUP('Healthcare '!A:A,Table2[],3,FALSE)</f>
        <v>Welleck</v>
      </c>
      <c r="C234">
        <f>VLOOKUP(A234,'Medical Examinations'!A234:K2568,2,FALSE)</f>
        <v>34.799999999999997</v>
      </c>
      <c r="D234">
        <f>VLOOKUP($A234,'Medical Examinations'!$A$2:$K$2336,3,FALSE)</f>
        <v>6.18</v>
      </c>
      <c r="E234" t="str">
        <f>VLOOKUP($A234,'Medical Examinations'!$A$2:$K$2336,4,FALSE)</f>
        <v>No</v>
      </c>
      <c r="F234" t="str">
        <f>VLOOKUP($A234,'Medical Examinations'!$A$2:$K$2336,5,FALSE)</f>
        <v>No</v>
      </c>
      <c r="G234" t="str">
        <f>VLOOKUP($A234,'Medical Examinations'!$A$2:$K$2336,6,FALSE)</f>
        <v>Yes</v>
      </c>
      <c r="H234">
        <f>VLOOKUP($A234,'Medical Examinations'!$A$2:$K$2336,7,FALSE)</f>
        <v>1</v>
      </c>
      <c r="I234" t="str">
        <f>VLOOKUP($A234,'Medical Examinations'!$A$2:$K$2336,8,FALSE)</f>
        <v>yes</v>
      </c>
      <c r="J234" t="str">
        <f>VLOOKUP($A234,'Medical Examinations'!$A$2:$K$2336,10,FALSE)</f>
        <v>obesity</v>
      </c>
      <c r="K234" t="str">
        <f>VLOOKUP($A234,'Medical Examinations'!$A$2:$K$2336,11,FALSE)</f>
        <v>Predibetics</v>
      </c>
      <c r="L234" t="str">
        <f>VLOOKUP($A234,'Hospitalisation Details'!$A$2:$O$2344,15,FALSE)</f>
        <v>3 Jul 2003</v>
      </c>
      <c r="M234">
        <f>VLOOKUP($A234,'Hospitalisation Details'!$A$2:$I$2344,6,FALSE)</f>
        <v>34779.620000000003</v>
      </c>
      <c r="N234" t="str">
        <f>VLOOKUP($A234,'Hospitalisation Details'!$A$2:$I$2344,7,FALSE)</f>
        <v>tier - 1</v>
      </c>
      <c r="O234" t="str">
        <f>VLOOKUP($A234,'Hospitalisation Details'!$A$2:$I$2344,8,FALSE)</f>
        <v>tier - 2</v>
      </c>
      <c r="P234" t="str">
        <f>VLOOKUP($A234,'Hospitalisation Details'!$A$2:$I$2344,9,FALSE)</f>
        <v>R1011</v>
      </c>
      <c r="Q234">
        <f>VLOOKUP($A234,'Hospitalisation Details'!$A$2:$P$2344,16,FALSE)</f>
        <v>19</v>
      </c>
    </row>
    <row r="235" spans="1:17" ht="15.6" x14ac:dyDescent="0.3">
      <c r="A235" s="1" t="s">
        <v>2138</v>
      </c>
      <c r="B235" t="str">
        <f>VLOOKUP('Healthcare '!A:A,Table2[],3,FALSE)</f>
        <v>Polen</v>
      </c>
      <c r="C235">
        <f>VLOOKUP(A235,'Medical Examinations'!A235:K2569,2,FALSE)</f>
        <v>31.68</v>
      </c>
      <c r="D235">
        <f>VLOOKUP($A235,'Medical Examinations'!$A$2:$K$2336,3,FALSE)</f>
        <v>4.4000000000000004</v>
      </c>
      <c r="E235" t="str">
        <f>VLOOKUP($A235,'Medical Examinations'!$A$2:$K$2336,4,FALSE)</f>
        <v>No</v>
      </c>
      <c r="F235" t="str">
        <f>VLOOKUP($A235,'Medical Examinations'!$A$2:$K$2336,5,FALSE)</f>
        <v>No</v>
      </c>
      <c r="G235" t="str">
        <f>VLOOKUP($A235,'Medical Examinations'!$A$2:$K$2336,6,FALSE)</f>
        <v>No</v>
      </c>
      <c r="H235">
        <f>VLOOKUP($A235,'Medical Examinations'!$A$2:$K$2336,7,FALSE)</f>
        <v>0</v>
      </c>
      <c r="I235" t="str">
        <f>VLOOKUP($A235,'Medical Examinations'!$A$2:$K$2336,8,FALSE)</f>
        <v>yes</v>
      </c>
      <c r="J235" t="str">
        <f>VLOOKUP($A235,'Medical Examinations'!$A$2:$K$2336,10,FALSE)</f>
        <v>obesity</v>
      </c>
      <c r="K235" t="str">
        <f>VLOOKUP($A235,'Medical Examinations'!$A$2:$K$2336,11,FALSE)</f>
        <v>Normal</v>
      </c>
      <c r="L235" t="str">
        <f>VLOOKUP($A235,'Hospitalisation Details'!$A$2:$O$2344,15,FALSE)</f>
        <v>7 Jul 1994</v>
      </c>
      <c r="M235">
        <f>VLOOKUP($A235,'Hospitalisation Details'!$A$2:$I$2344,6,FALSE)</f>
        <v>34672.15</v>
      </c>
      <c r="N235" t="str">
        <f>VLOOKUP($A235,'Hospitalisation Details'!$A$2:$I$2344,7,FALSE)</f>
        <v>tier - 1</v>
      </c>
      <c r="O235" t="str">
        <f>VLOOKUP($A235,'Hospitalisation Details'!$A$2:$I$2344,8,FALSE)</f>
        <v>tier - 3</v>
      </c>
      <c r="P235" t="str">
        <f>VLOOKUP($A235,'Hospitalisation Details'!$A$2:$I$2344,9,FALSE)</f>
        <v>R1013</v>
      </c>
      <c r="Q235">
        <f>VLOOKUP($A235,'Hospitalisation Details'!$A$2:$P$2344,16,FALSE)</f>
        <v>28</v>
      </c>
    </row>
    <row r="236" spans="1:17" ht="15.6" x14ac:dyDescent="0.3">
      <c r="A236" s="1" t="s">
        <v>2137</v>
      </c>
      <c r="B236" t="str">
        <f>VLOOKUP('Healthcare '!A:A,Table2[],3,FALSE)</f>
        <v>Lynch</v>
      </c>
      <c r="C236">
        <f>VLOOKUP(A236,'Medical Examinations'!A236:K2570,2,FALSE)</f>
        <v>33.534999999999997</v>
      </c>
      <c r="D236">
        <f>VLOOKUP($A236,'Medical Examinations'!$A$2:$K$2336,3,FALSE)</f>
        <v>6.23</v>
      </c>
      <c r="E236" t="str">
        <f>VLOOKUP($A236,'Medical Examinations'!$A$2:$K$2336,4,FALSE)</f>
        <v>No</v>
      </c>
      <c r="F236" t="str">
        <f>VLOOKUP($A236,'Medical Examinations'!$A$2:$K$2336,5,FALSE)</f>
        <v>yes</v>
      </c>
      <c r="G236" t="str">
        <f>VLOOKUP($A236,'Medical Examinations'!$A$2:$K$2336,6,FALSE)</f>
        <v>No</v>
      </c>
      <c r="H236">
        <f>VLOOKUP($A236,'Medical Examinations'!$A$2:$K$2336,7,FALSE)</f>
        <v>1</v>
      </c>
      <c r="I236" t="str">
        <f>VLOOKUP($A236,'Medical Examinations'!$A$2:$K$2336,8,FALSE)</f>
        <v>yes</v>
      </c>
      <c r="J236" t="str">
        <f>VLOOKUP($A236,'Medical Examinations'!$A$2:$K$2336,10,FALSE)</f>
        <v>obesity</v>
      </c>
      <c r="K236" t="str">
        <f>VLOOKUP($A236,'Medical Examinations'!$A$2:$K$2336,11,FALSE)</f>
        <v>Predibetics</v>
      </c>
      <c r="L236" t="str">
        <f>VLOOKUP($A236,'Hospitalisation Details'!$A$2:$O$2344,15,FALSE)</f>
        <v>9 Oct 2004</v>
      </c>
      <c r="M236">
        <f>VLOOKUP($A236,'Hospitalisation Details'!$A$2:$I$2344,6,FALSE)</f>
        <v>34617.839999999997</v>
      </c>
      <c r="N236" t="str">
        <f>VLOOKUP($A236,'Hospitalisation Details'!$A$2:$I$2344,7,FALSE)</f>
        <v>tier - 1</v>
      </c>
      <c r="O236" t="str">
        <f>VLOOKUP($A236,'Hospitalisation Details'!$A$2:$I$2344,8,FALSE)</f>
        <v>tier - 3</v>
      </c>
      <c r="P236" t="str">
        <f>VLOOKUP($A236,'Hospitalisation Details'!$A$2:$I$2344,9,FALSE)</f>
        <v>R1016</v>
      </c>
      <c r="Q236">
        <f>VLOOKUP($A236,'Hospitalisation Details'!$A$2:$P$2344,16,FALSE)</f>
        <v>18</v>
      </c>
    </row>
    <row r="237" spans="1:17" ht="15.6" x14ac:dyDescent="0.3">
      <c r="A237" s="1" t="s">
        <v>2136</v>
      </c>
      <c r="B237" t="str">
        <f>VLOOKUP('Healthcare '!A:A,Table2[],3,FALSE)</f>
        <v>Hufstader</v>
      </c>
      <c r="C237">
        <f>VLOOKUP(A237,'Medical Examinations'!A237:K2571,2,FALSE)</f>
        <v>31.92</v>
      </c>
      <c r="D237">
        <f>VLOOKUP($A237,'Medical Examinations'!$A$2:$K$2336,3,FALSE)</f>
        <v>5.33</v>
      </c>
      <c r="E237" t="str">
        <f>VLOOKUP($A237,'Medical Examinations'!$A$2:$K$2336,4,FALSE)</f>
        <v>yes</v>
      </c>
      <c r="F237" t="str">
        <f>VLOOKUP($A237,'Medical Examinations'!$A$2:$K$2336,5,FALSE)</f>
        <v>No</v>
      </c>
      <c r="G237" t="str">
        <f>VLOOKUP($A237,'Medical Examinations'!$A$2:$K$2336,6,FALSE)</f>
        <v>No</v>
      </c>
      <c r="H237">
        <f>VLOOKUP($A237,'Medical Examinations'!$A$2:$K$2336,7,FALSE)</f>
        <v>0</v>
      </c>
      <c r="I237" t="str">
        <f>VLOOKUP($A237,'Medical Examinations'!$A$2:$K$2336,8,FALSE)</f>
        <v>yes</v>
      </c>
      <c r="J237" t="str">
        <f>VLOOKUP($A237,'Medical Examinations'!$A$2:$K$2336,10,FALSE)</f>
        <v>obesity</v>
      </c>
      <c r="K237" t="str">
        <f>VLOOKUP($A237,'Medical Examinations'!$A$2:$K$2336,11,FALSE)</f>
        <v>Normal</v>
      </c>
      <c r="L237" t="str">
        <f>VLOOKUP($A237,'Hospitalisation Details'!$A$2:$O$2344,15,FALSE)</f>
        <v>25 Nov 1976</v>
      </c>
      <c r="M237">
        <f>VLOOKUP($A237,'Hospitalisation Details'!$A$2:$I$2344,6,FALSE)</f>
        <v>34543.39</v>
      </c>
      <c r="N237" t="str">
        <f>VLOOKUP($A237,'Hospitalisation Details'!$A$2:$I$2344,7,FALSE)</f>
        <v>tier - 2</v>
      </c>
      <c r="O237" t="str">
        <f>VLOOKUP($A237,'Hospitalisation Details'!$A$2:$I$2344,8,FALSE)</f>
        <v>tier - 3</v>
      </c>
      <c r="P237" t="str">
        <f>VLOOKUP($A237,'Hospitalisation Details'!$A$2:$I$2344,9,FALSE)</f>
        <v>R1011</v>
      </c>
      <c r="Q237">
        <f>VLOOKUP($A237,'Hospitalisation Details'!$A$2:$P$2344,16,FALSE)</f>
        <v>46</v>
      </c>
    </row>
    <row r="238" spans="1:17" ht="15.6" x14ac:dyDescent="0.3">
      <c r="A238" s="1" t="s">
        <v>2135</v>
      </c>
      <c r="B238" t="str">
        <f>VLOOKUP('Healthcare '!A:A,Table2[],3,FALSE)</f>
        <v>Doak</v>
      </c>
      <c r="C238">
        <f>VLOOKUP(A238,'Medical Examinations'!A238:K2572,2,FALSE)</f>
        <v>32.700000000000003</v>
      </c>
      <c r="D238">
        <f>VLOOKUP($A238,'Medical Examinations'!$A$2:$K$2336,3,FALSE)</f>
        <v>4.09</v>
      </c>
      <c r="E238" t="str">
        <f>VLOOKUP($A238,'Medical Examinations'!$A$2:$K$2336,4,FALSE)</f>
        <v>No</v>
      </c>
      <c r="F238" t="str">
        <f>VLOOKUP($A238,'Medical Examinations'!$A$2:$K$2336,5,FALSE)</f>
        <v>No</v>
      </c>
      <c r="G238" t="str">
        <f>VLOOKUP($A238,'Medical Examinations'!$A$2:$K$2336,6,FALSE)</f>
        <v>No</v>
      </c>
      <c r="H238">
        <f>VLOOKUP($A238,'Medical Examinations'!$A$2:$K$2336,7,FALSE)</f>
        <v>1</v>
      </c>
      <c r="I238" t="str">
        <f>VLOOKUP($A238,'Medical Examinations'!$A$2:$K$2336,8,FALSE)</f>
        <v>yes</v>
      </c>
      <c r="J238" t="str">
        <f>VLOOKUP($A238,'Medical Examinations'!$A$2:$K$2336,10,FALSE)</f>
        <v>obesity</v>
      </c>
      <c r="K238" t="str">
        <f>VLOOKUP($A238,'Medical Examinations'!$A$2:$K$2336,11,FALSE)</f>
        <v>Normal</v>
      </c>
      <c r="L238" t="str">
        <f>VLOOKUP($A238,'Hospitalisation Details'!$A$2:$O$2344,15,FALSE)</f>
        <v>24 Jun 1998</v>
      </c>
      <c r="M238">
        <f>VLOOKUP($A238,'Hospitalisation Details'!$A$2:$I$2344,6,FALSE)</f>
        <v>34472.839999999997</v>
      </c>
      <c r="N238" t="str">
        <f>VLOOKUP($A238,'Hospitalisation Details'!$A$2:$I$2344,7,FALSE)</f>
        <v>tier - 1</v>
      </c>
      <c r="O238" t="str">
        <f>VLOOKUP($A238,'Hospitalisation Details'!$A$2:$I$2344,8,FALSE)</f>
        <v>tier - 3</v>
      </c>
      <c r="P238" t="str">
        <f>VLOOKUP($A238,'Hospitalisation Details'!$A$2:$I$2344,9,FALSE)</f>
        <v>R1011</v>
      </c>
      <c r="Q238">
        <f>VLOOKUP($A238,'Hospitalisation Details'!$A$2:$P$2344,16,FALSE)</f>
        <v>24</v>
      </c>
    </row>
    <row r="239" spans="1:17" ht="15.6" x14ac:dyDescent="0.3">
      <c r="A239" s="1" t="s">
        <v>2134</v>
      </c>
      <c r="B239" t="str">
        <f>VLOOKUP('Healthcare '!A:A,Table2[],3,FALSE)</f>
        <v>Noya</v>
      </c>
      <c r="C239">
        <f>VLOOKUP(A239,'Medical Examinations'!A239:K2573,2,FALSE)</f>
        <v>41.25</v>
      </c>
      <c r="D239">
        <f>VLOOKUP($A239,'Medical Examinations'!$A$2:$K$2336,3,FALSE)</f>
        <v>5.19</v>
      </c>
      <c r="E239" t="str">
        <f>VLOOKUP($A239,'Medical Examinations'!$A$2:$K$2336,4,FALSE)</f>
        <v>No</v>
      </c>
      <c r="F239" t="str">
        <f>VLOOKUP($A239,'Medical Examinations'!$A$2:$K$2336,5,FALSE)</f>
        <v>No</v>
      </c>
      <c r="G239" t="str">
        <f>VLOOKUP($A239,'Medical Examinations'!$A$2:$K$2336,6,FALSE)</f>
        <v>No</v>
      </c>
      <c r="H239">
        <f>VLOOKUP($A239,'Medical Examinations'!$A$2:$K$2336,7,FALSE)</f>
        <v>0</v>
      </c>
      <c r="I239" t="str">
        <f>VLOOKUP($A239,'Medical Examinations'!$A$2:$K$2336,8,FALSE)</f>
        <v>yes</v>
      </c>
      <c r="J239" t="str">
        <f>VLOOKUP($A239,'Medical Examinations'!$A$2:$K$2336,10,FALSE)</f>
        <v>obesity</v>
      </c>
      <c r="K239" t="str">
        <f>VLOOKUP($A239,'Medical Examinations'!$A$2:$K$2336,11,FALSE)</f>
        <v>Normal</v>
      </c>
      <c r="L239" t="str">
        <f>VLOOKUP($A239,'Hospitalisation Details'!$A$2:$O$2344,15,FALSE)</f>
        <v>24 Sep 1990</v>
      </c>
      <c r="M239">
        <f>VLOOKUP($A239,'Hospitalisation Details'!$A$2:$I$2344,6,FALSE)</f>
        <v>34456.269999999997</v>
      </c>
      <c r="N239" t="str">
        <f>VLOOKUP($A239,'Hospitalisation Details'!$A$2:$I$2344,7,FALSE)</f>
        <v>tier - 1</v>
      </c>
      <c r="O239" t="str">
        <f>VLOOKUP($A239,'Hospitalisation Details'!$A$2:$I$2344,8,FALSE)</f>
        <v>tier - 2</v>
      </c>
      <c r="P239" t="str">
        <f>VLOOKUP($A239,'Hospitalisation Details'!$A$2:$I$2344,9,FALSE)</f>
        <v>R1011</v>
      </c>
      <c r="Q239">
        <f>VLOOKUP($A239,'Hospitalisation Details'!$A$2:$P$2344,16,FALSE)</f>
        <v>32</v>
      </c>
    </row>
    <row r="240" spans="1:17" ht="15.6" x14ac:dyDescent="0.3">
      <c r="A240" s="1" t="s">
        <v>2133</v>
      </c>
      <c r="B240" t="str">
        <f>VLOOKUP('Healthcare '!A:A,Table2[],3,FALSE)</f>
        <v>Heninger</v>
      </c>
      <c r="C240">
        <f>VLOOKUP(A240,'Medical Examinations'!A240:K2574,2,FALSE)</f>
        <v>33.11</v>
      </c>
      <c r="D240">
        <f>VLOOKUP($A240,'Medical Examinations'!$A$2:$K$2336,3,FALSE)</f>
        <v>4.12</v>
      </c>
      <c r="E240" t="str">
        <f>VLOOKUP($A240,'Medical Examinations'!$A$2:$K$2336,4,FALSE)</f>
        <v>No</v>
      </c>
      <c r="F240" t="str">
        <f>VLOOKUP($A240,'Medical Examinations'!$A$2:$K$2336,5,FALSE)</f>
        <v>No</v>
      </c>
      <c r="G240" t="str">
        <f>VLOOKUP($A240,'Medical Examinations'!$A$2:$K$2336,6,FALSE)</f>
        <v>Yes</v>
      </c>
      <c r="H240">
        <f>VLOOKUP($A240,'Medical Examinations'!$A$2:$K$2336,7,FALSE)</f>
        <v>1</v>
      </c>
      <c r="I240" t="str">
        <f>VLOOKUP($A240,'Medical Examinations'!$A$2:$K$2336,8,FALSE)</f>
        <v>yes</v>
      </c>
      <c r="J240" t="str">
        <f>VLOOKUP($A240,'Medical Examinations'!$A$2:$K$2336,10,FALSE)</f>
        <v>obesity</v>
      </c>
      <c r="K240" t="str">
        <f>VLOOKUP($A240,'Medical Examinations'!$A$2:$K$2336,11,FALSE)</f>
        <v>Normal</v>
      </c>
      <c r="L240" t="str">
        <f>VLOOKUP($A240,'Hospitalisation Details'!$A$2:$O$2344,15,FALSE)</f>
        <v>5 Oct 2003</v>
      </c>
      <c r="M240">
        <f>VLOOKUP($A240,'Hospitalisation Details'!$A$2:$I$2344,6,FALSE)</f>
        <v>34439.86</v>
      </c>
      <c r="N240" t="str">
        <f>VLOOKUP($A240,'Hospitalisation Details'!$A$2:$I$2344,7,FALSE)</f>
        <v>tier - 2</v>
      </c>
      <c r="O240" t="str">
        <f>VLOOKUP($A240,'Hospitalisation Details'!$A$2:$I$2344,8,FALSE)</f>
        <v>tier - 1</v>
      </c>
      <c r="P240" t="str">
        <f>VLOOKUP($A240,'Hospitalisation Details'!$A$2:$I$2344,9,FALSE)</f>
        <v>R1013</v>
      </c>
      <c r="Q240">
        <f>VLOOKUP($A240,'Hospitalisation Details'!$A$2:$P$2344,16,FALSE)</f>
        <v>19</v>
      </c>
    </row>
    <row r="241" spans="1:17" ht="15.6" x14ac:dyDescent="0.3">
      <c r="A241" s="1" t="s">
        <v>2132</v>
      </c>
      <c r="B241" t="str">
        <f>VLOOKUP('Healthcare '!A:A,Table2[],3,FALSE)</f>
        <v>Richardson</v>
      </c>
      <c r="C241">
        <f>VLOOKUP(A241,'Medical Examinations'!A241:K2575,2,FALSE)</f>
        <v>36.159999999999997</v>
      </c>
      <c r="D241">
        <f>VLOOKUP($A241,'Medical Examinations'!$A$2:$K$2336,3,FALSE)</f>
        <v>5.0999999999999996</v>
      </c>
      <c r="E241" t="str">
        <f>VLOOKUP($A241,'Medical Examinations'!$A$2:$K$2336,4,FALSE)</f>
        <v>No</v>
      </c>
      <c r="F241" t="str">
        <f>VLOOKUP($A241,'Medical Examinations'!$A$2:$K$2336,5,FALSE)</f>
        <v>No</v>
      </c>
      <c r="G241" t="str">
        <f>VLOOKUP($A241,'Medical Examinations'!$A$2:$K$2336,6,FALSE)</f>
        <v>No</v>
      </c>
      <c r="H241">
        <f>VLOOKUP($A241,'Medical Examinations'!$A$2:$K$2336,7,FALSE)</f>
        <v>1</v>
      </c>
      <c r="I241" t="str">
        <f>VLOOKUP($A241,'Medical Examinations'!$A$2:$K$2336,8,FALSE)</f>
        <v>yes</v>
      </c>
      <c r="J241" t="str">
        <f>VLOOKUP($A241,'Medical Examinations'!$A$2:$K$2336,10,FALSE)</f>
        <v>obesity</v>
      </c>
      <c r="K241" t="str">
        <f>VLOOKUP($A241,'Medical Examinations'!$A$2:$K$2336,11,FALSE)</f>
        <v>Normal</v>
      </c>
      <c r="L241" t="str">
        <f>VLOOKUP($A241,'Hospitalisation Details'!$A$2:$O$2344,15,FALSE)</f>
        <v>1 Oct 1984</v>
      </c>
      <c r="M241">
        <f>VLOOKUP($A241,'Hospitalisation Details'!$A$2:$I$2344,6,FALSE)</f>
        <v>34402.22</v>
      </c>
      <c r="N241" t="str">
        <f>VLOOKUP($A241,'Hospitalisation Details'!$A$2:$I$2344,7,FALSE)</f>
        <v>tier - 2</v>
      </c>
      <c r="O241" t="str">
        <f>VLOOKUP($A241,'Hospitalisation Details'!$A$2:$I$2344,8,FALSE)</f>
        <v>tier - 3</v>
      </c>
      <c r="P241" t="str">
        <f>VLOOKUP($A241,'Hospitalisation Details'!$A$2:$I$2344,9,FALSE)</f>
        <v>R1011</v>
      </c>
      <c r="Q241">
        <f>VLOOKUP($A241,'Hospitalisation Details'!$A$2:$P$2344,16,FALSE)</f>
        <v>38</v>
      </c>
    </row>
    <row r="242" spans="1:17" ht="15.6" x14ac:dyDescent="0.3">
      <c r="A242" s="1" t="s">
        <v>2131</v>
      </c>
      <c r="B242" t="str">
        <f>VLOOKUP('Healthcare '!A:A,Table2[],3,FALSE)</f>
        <v>Deucher</v>
      </c>
      <c r="C242">
        <f>VLOOKUP(A242,'Medical Examinations'!A242:K2576,2,FALSE)</f>
        <v>33.72</v>
      </c>
      <c r="D242">
        <f>VLOOKUP($A242,'Medical Examinations'!$A$2:$K$2336,3,FALSE)</f>
        <v>6.21</v>
      </c>
      <c r="E242" t="str">
        <f>VLOOKUP($A242,'Medical Examinations'!$A$2:$K$2336,4,FALSE)</f>
        <v>yes</v>
      </c>
      <c r="F242" t="str">
        <f>VLOOKUP($A242,'Medical Examinations'!$A$2:$K$2336,5,FALSE)</f>
        <v>No</v>
      </c>
      <c r="G242" t="str">
        <f>VLOOKUP($A242,'Medical Examinations'!$A$2:$K$2336,6,FALSE)</f>
        <v>Yes</v>
      </c>
      <c r="H242">
        <f>VLOOKUP($A242,'Medical Examinations'!$A$2:$K$2336,7,FALSE)</f>
        <v>1</v>
      </c>
      <c r="I242" t="str">
        <f>VLOOKUP($A242,'Medical Examinations'!$A$2:$K$2336,8,FALSE)</f>
        <v>yes</v>
      </c>
      <c r="J242" t="str">
        <f>VLOOKUP($A242,'Medical Examinations'!$A$2:$K$2336,10,FALSE)</f>
        <v>obesity</v>
      </c>
      <c r="K242" t="str">
        <f>VLOOKUP($A242,'Medical Examinations'!$A$2:$K$2336,11,FALSE)</f>
        <v>Predibetics</v>
      </c>
      <c r="L242" t="str">
        <f>VLOOKUP($A242,'Hospitalisation Details'!$A$2:$O$2344,15,FALSE)</f>
        <v>2 Oct 1983</v>
      </c>
      <c r="M242">
        <f>VLOOKUP($A242,'Hospitalisation Details'!$A$2:$I$2344,6,FALSE)</f>
        <v>34307.22</v>
      </c>
      <c r="N242" t="str">
        <f>VLOOKUP($A242,'Hospitalisation Details'!$A$2:$I$2344,7,FALSE)</f>
        <v>tier - 2</v>
      </c>
      <c r="O242" t="str">
        <f>VLOOKUP($A242,'Hospitalisation Details'!$A$2:$I$2344,8,FALSE)</f>
        <v>tier - 2</v>
      </c>
      <c r="P242" t="str">
        <f>VLOOKUP($A242,'Hospitalisation Details'!$A$2:$I$2344,9,FALSE)</f>
        <v>R1012</v>
      </c>
      <c r="Q242">
        <f>VLOOKUP($A242,'Hospitalisation Details'!$A$2:$P$2344,16,FALSE)</f>
        <v>39</v>
      </c>
    </row>
    <row r="243" spans="1:17" ht="15.6" x14ac:dyDescent="0.3">
      <c r="A243" s="1" t="s">
        <v>2129</v>
      </c>
      <c r="B243" t="str">
        <f>VLOOKUP('Healthcare '!A:A,Table2[],3,FALSE)</f>
        <v>Wilson</v>
      </c>
      <c r="C243">
        <f>VLOOKUP(A243,'Medical Examinations'!A243:K2577,2,FALSE)</f>
        <v>37.74</v>
      </c>
      <c r="D243">
        <f>VLOOKUP($A243,'Medical Examinations'!$A$2:$K$2336,3,FALSE)</f>
        <v>9.5299999999999994</v>
      </c>
      <c r="E243" t="str">
        <f>VLOOKUP($A243,'Medical Examinations'!$A$2:$K$2336,4,FALSE)</f>
        <v>yes</v>
      </c>
      <c r="F243" t="str">
        <f>VLOOKUP($A243,'Medical Examinations'!$A$2:$K$2336,5,FALSE)</f>
        <v>No</v>
      </c>
      <c r="G243" t="str">
        <f>VLOOKUP($A243,'Medical Examinations'!$A$2:$K$2336,6,FALSE)</f>
        <v>No</v>
      </c>
      <c r="H243">
        <f>VLOOKUP($A243,'Medical Examinations'!$A$2:$K$2336,7,FALSE)</f>
        <v>1</v>
      </c>
      <c r="I243" t="str">
        <f>VLOOKUP($A243,'Medical Examinations'!$A$2:$K$2336,8,FALSE)</f>
        <v>yes</v>
      </c>
      <c r="J243" t="str">
        <f>VLOOKUP($A243,'Medical Examinations'!$A$2:$K$2336,10,FALSE)</f>
        <v>obesity</v>
      </c>
      <c r="K243" t="str">
        <f>VLOOKUP($A243,'Medical Examinations'!$A$2:$K$2336,11,FALSE)</f>
        <v>Diabetes</v>
      </c>
      <c r="L243" t="str">
        <f>VLOOKUP($A243,'Hospitalisation Details'!$A$2:$O$2344,15,FALSE)</f>
        <v>11 Oct 1986</v>
      </c>
      <c r="M243">
        <f>VLOOKUP($A243,'Hospitalisation Details'!$A$2:$I$2344,6,FALSE)</f>
        <v>34293.120000000003</v>
      </c>
      <c r="N243" t="str">
        <f>VLOOKUP($A243,'Hospitalisation Details'!$A$2:$I$2344,7,FALSE)</f>
        <v>tier - 1</v>
      </c>
      <c r="O243" t="str">
        <f>VLOOKUP($A243,'Hospitalisation Details'!$A$2:$I$2344,8,FALSE)</f>
        <v>tier - 2</v>
      </c>
      <c r="P243" t="str">
        <f>VLOOKUP($A243,'Hospitalisation Details'!$A$2:$I$2344,9,FALSE)</f>
        <v>R1011</v>
      </c>
      <c r="Q243">
        <f>VLOOKUP($A243,'Hospitalisation Details'!$A$2:$P$2344,16,FALSE)</f>
        <v>36</v>
      </c>
    </row>
    <row r="244" spans="1:17" ht="15.6" x14ac:dyDescent="0.3">
      <c r="A244" s="1" t="s">
        <v>2128</v>
      </c>
      <c r="B244" t="str">
        <f>VLOOKUP('Healthcare '!A:A,Table2[],3,FALSE)</f>
        <v>Hall</v>
      </c>
      <c r="C244">
        <f>VLOOKUP(A244,'Medical Examinations'!A244:K2578,2,FALSE)</f>
        <v>48.75</v>
      </c>
      <c r="D244">
        <f>VLOOKUP($A244,'Medical Examinations'!$A$2:$K$2336,3,FALSE)</f>
        <v>4.6399999999999997</v>
      </c>
      <c r="E244" t="str">
        <f>VLOOKUP($A244,'Medical Examinations'!$A$2:$K$2336,4,FALSE)</f>
        <v>yes</v>
      </c>
      <c r="F244" t="str">
        <f>VLOOKUP($A244,'Medical Examinations'!$A$2:$K$2336,5,FALSE)</f>
        <v>No</v>
      </c>
      <c r="G244" t="str">
        <f>VLOOKUP($A244,'Medical Examinations'!$A$2:$K$2336,6,FALSE)</f>
        <v>No</v>
      </c>
      <c r="H244">
        <f>VLOOKUP($A244,'Medical Examinations'!$A$2:$K$2336,7,FALSE)</f>
        <v>1</v>
      </c>
      <c r="I244" t="str">
        <f>VLOOKUP($A244,'Medical Examinations'!$A$2:$K$2336,8,FALSE)</f>
        <v>yes</v>
      </c>
      <c r="J244" t="str">
        <f>VLOOKUP($A244,'Medical Examinations'!$A$2:$K$2336,10,FALSE)</f>
        <v>obesity</v>
      </c>
      <c r="K244" t="str">
        <f>VLOOKUP($A244,'Medical Examinations'!$A$2:$K$2336,11,FALSE)</f>
        <v>Normal</v>
      </c>
      <c r="L244" t="str">
        <f>VLOOKUP($A244,'Hospitalisation Details'!$A$2:$O$2344,15,FALSE)</f>
        <v>30 Oct 1995</v>
      </c>
      <c r="M244">
        <f>VLOOKUP($A244,'Hospitalisation Details'!$A$2:$I$2344,6,FALSE)</f>
        <v>34289.43</v>
      </c>
      <c r="N244" t="str">
        <f>VLOOKUP($A244,'Hospitalisation Details'!$A$2:$I$2344,7,FALSE)</f>
        <v>tier - 1</v>
      </c>
      <c r="O244" t="str">
        <f>VLOOKUP($A244,'Hospitalisation Details'!$A$2:$I$2344,8,FALSE)</f>
        <v>tier - 1</v>
      </c>
      <c r="P244" t="str">
        <f>VLOOKUP($A244,'Hospitalisation Details'!$A$2:$I$2344,9,FALSE)</f>
        <v>R1011</v>
      </c>
      <c r="Q244">
        <f>VLOOKUP($A244,'Hospitalisation Details'!$A$2:$P$2344,16,FALSE)</f>
        <v>27</v>
      </c>
    </row>
    <row r="245" spans="1:17" ht="15.6" x14ac:dyDescent="0.3">
      <c r="A245" s="1" t="s">
        <v>2127</v>
      </c>
      <c r="B245" t="str">
        <f>VLOOKUP('Healthcare '!A:A,Table2[],3,FALSE)</f>
        <v>Reed</v>
      </c>
      <c r="C245">
        <f>VLOOKUP(A245,'Medical Examinations'!A245:K2579,2,FALSE)</f>
        <v>31.065000000000001</v>
      </c>
      <c r="D245">
        <f>VLOOKUP($A245,'Medical Examinations'!$A$2:$K$2336,3,FALSE)</f>
        <v>5.05</v>
      </c>
      <c r="E245" t="str">
        <f>VLOOKUP($A245,'Medical Examinations'!$A$2:$K$2336,4,FALSE)</f>
        <v>No</v>
      </c>
      <c r="F245" t="str">
        <f>VLOOKUP($A245,'Medical Examinations'!$A$2:$K$2336,5,FALSE)</f>
        <v>No</v>
      </c>
      <c r="G245" t="str">
        <f>VLOOKUP($A245,'Medical Examinations'!$A$2:$K$2336,6,FALSE)</f>
        <v>No</v>
      </c>
      <c r="H245">
        <f>VLOOKUP($A245,'Medical Examinations'!$A$2:$K$2336,7,FALSE)</f>
        <v>1</v>
      </c>
      <c r="I245" t="str">
        <f>VLOOKUP($A245,'Medical Examinations'!$A$2:$K$2336,8,FALSE)</f>
        <v>yes</v>
      </c>
      <c r="J245" t="str">
        <f>VLOOKUP($A245,'Medical Examinations'!$A$2:$K$2336,10,FALSE)</f>
        <v>obesity</v>
      </c>
      <c r="K245" t="str">
        <f>VLOOKUP($A245,'Medical Examinations'!$A$2:$K$2336,11,FALSE)</f>
        <v>Normal</v>
      </c>
      <c r="L245" t="str">
        <f>VLOOKUP($A245,'Hospitalisation Details'!$A$2:$O$2344,15,FALSE)</f>
        <v>11 Jun 1998</v>
      </c>
      <c r="M245">
        <f>VLOOKUP($A245,'Hospitalisation Details'!$A$2:$I$2344,6,FALSE)</f>
        <v>34254.050000000003</v>
      </c>
      <c r="N245" t="str">
        <f>VLOOKUP($A245,'Hospitalisation Details'!$A$2:$I$2344,7,FALSE)</f>
        <v>tier - 1</v>
      </c>
      <c r="O245" t="str">
        <f>VLOOKUP($A245,'Hospitalisation Details'!$A$2:$I$2344,8,FALSE)</f>
        <v>tier - 3</v>
      </c>
      <c r="P245" t="str">
        <f>VLOOKUP($A245,'Hospitalisation Details'!$A$2:$I$2344,9,FALSE)</f>
        <v>R1019</v>
      </c>
      <c r="Q245">
        <f>VLOOKUP($A245,'Hospitalisation Details'!$A$2:$P$2344,16,FALSE)</f>
        <v>24</v>
      </c>
    </row>
    <row r="246" spans="1:17" ht="15.6" x14ac:dyDescent="0.3">
      <c r="A246" s="1" t="s">
        <v>2126</v>
      </c>
      <c r="B246" t="str">
        <f>VLOOKUP('Healthcare '!A:A,Table2[],3,FALSE)</f>
        <v>Frome</v>
      </c>
      <c r="C246">
        <f>VLOOKUP(A246,'Medical Examinations'!A246:K2580,2,FALSE)</f>
        <v>23.55</v>
      </c>
      <c r="D246">
        <f>VLOOKUP($A246,'Medical Examinations'!$A$2:$K$2336,3,FALSE)</f>
        <v>10.38</v>
      </c>
      <c r="E246" t="str">
        <f>VLOOKUP($A246,'Medical Examinations'!$A$2:$K$2336,4,FALSE)</f>
        <v>No</v>
      </c>
      <c r="F246" t="str">
        <f>VLOOKUP($A246,'Medical Examinations'!$A$2:$K$2336,5,FALSE)</f>
        <v>No</v>
      </c>
      <c r="G246" t="str">
        <f>VLOOKUP($A246,'Medical Examinations'!$A$2:$K$2336,6,FALSE)</f>
        <v>No</v>
      </c>
      <c r="H246">
        <f>VLOOKUP($A246,'Medical Examinations'!$A$2:$K$2336,7,FALSE)</f>
        <v>0</v>
      </c>
      <c r="I246" t="str">
        <f>VLOOKUP($A246,'Medical Examinations'!$A$2:$K$2336,8,FALSE)</f>
        <v>yes</v>
      </c>
      <c r="J246" t="str">
        <f>VLOOKUP($A246,'Medical Examinations'!$A$2:$K$2336,10,FALSE)</f>
        <v>Normal weight</v>
      </c>
      <c r="K246" t="str">
        <f>VLOOKUP($A246,'Medical Examinations'!$A$2:$K$2336,11,FALSE)</f>
        <v>Diabetes</v>
      </c>
      <c r="L246" t="str">
        <f>VLOOKUP($A246,'Hospitalisation Details'!$A$2:$O$2344,15,FALSE)</f>
        <v>5 Jul 1962</v>
      </c>
      <c r="M246">
        <f>VLOOKUP($A246,'Hospitalisation Details'!$A$2:$I$2344,6,FALSE)</f>
        <v>34218.019999999997</v>
      </c>
      <c r="N246" t="str">
        <f>VLOOKUP($A246,'Hospitalisation Details'!$A$2:$I$2344,7,FALSE)</f>
        <v>tier - 1</v>
      </c>
      <c r="O246" t="str">
        <f>VLOOKUP($A246,'Hospitalisation Details'!$A$2:$I$2344,8,FALSE)</f>
        <v>tier - 1</v>
      </c>
      <c r="P246" t="str">
        <f>VLOOKUP($A246,'Hospitalisation Details'!$A$2:$I$2344,9,FALSE)</f>
        <v>R1011</v>
      </c>
      <c r="Q246">
        <f>VLOOKUP($A246,'Hospitalisation Details'!$A$2:$P$2344,16,FALSE)</f>
        <v>60</v>
      </c>
    </row>
    <row r="247" spans="1:17" ht="15.6" x14ac:dyDescent="0.3">
      <c r="A247" s="1" t="s">
        <v>2125</v>
      </c>
      <c r="B247" t="str">
        <f>VLOOKUP('Healthcare '!A:A,Table2[],3,FALSE)</f>
        <v>Creasy</v>
      </c>
      <c r="C247">
        <f>VLOOKUP(A247,'Medical Examinations'!A247:K2581,2,FALSE)</f>
        <v>30.18</v>
      </c>
      <c r="D247">
        <f>VLOOKUP($A247,'Medical Examinations'!$A$2:$K$2336,3,FALSE)</f>
        <v>8.31</v>
      </c>
      <c r="E247" t="str">
        <f>VLOOKUP($A247,'Medical Examinations'!$A$2:$K$2336,4,FALSE)</f>
        <v>yes</v>
      </c>
      <c r="F247" t="str">
        <f>VLOOKUP($A247,'Medical Examinations'!$A$2:$K$2336,5,FALSE)</f>
        <v>No</v>
      </c>
      <c r="G247" t="str">
        <f>VLOOKUP($A247,'Medical Examinations'!$A$2:$K$2336,6,FALSE)</f>
        <v>No</v>
      </c>
      <c r="H247">
        <f>VLOOKUP($A247,'Medical Examinations'!$A$2:$K$2336,7,FALSE)</f>
        <v>1</v>
      </c>
      <c r="I247" t="str">
        <f>VLOOKUP($A247,'Medical Examinations'!$A$2:$K$2336,8,FALSE)</f>
        <v>yes</v>
      </c>
      <c r="J247" t="str">
        <f>VLOOKUP($A247,'Medical Examinations'!$A$2:$K$2336,10,FALSE)</f>
        <v>obesity</v>
      </c>
      <c r="K247" t="str">
        <f>VLOOKUP($A247,'Medical Examinations'!$A$2:$K$2336,11,FALSE)</f>
        <v>Diabetes</v>
      </c>
      <c r="L247" t="str">
        <f>VLOOKUP($A247,'Hospitalisation Details'!$A$2:$O$2344,15,FALSE)</f>
        <v>21 Jul 1975</v>
      </c>
      <c r="M247">
        <f>VLOOKUP($A247,'Hospitalisation Details'!$A$2:$I$2344,6,FALSE)</f>
        <v>34210.33</v>
      </c>
      <c r="N247" t="str">
        <f>VLOOKUP($A247,'Hospitalisation Details'!$A$2:$I$2344,7,FALSE)</f>
        <v>tier - 2</v>
      </c>
      <c r="O247" t="str">
        <f>VLOOKUP($A247,'Hospitalisation Details'!$A$2:$I$2344,8,FALSE)</f>
        <v>tier - 1</v>
      </c>
      <c r="P247" t="str">
        <f>VLOOKUP($A247,'Hospitalisation Details'!$A$2:$I$2344,9,FALSE)</f>
        <v>R1012</v>
      </c>
      <c r="Q247">
        <f>VLOOKUP($A247,'Hospitalisation Details'!$A$2:$P$2344,16,FALSE)</f>
        <v>47</v>
      </c>
    </row>
    <row r="248" spans="1:17" ht="15.6" x14ac:dyDescent="0.3">
      <c r="A248" s="1" t="s">
        <v>2124</v>
      </c>
      <c r="B248" t="str">
        <f>VLOOKUP('Healthcare '!A:A,Table2[],3,FALSE)</f>
        <v>Latimer</v>
      </c>
      <c r="C248">
        <f>VLOOKUP(A248,'Medical Examinations'!A248:K2582,2,FALSE)</f>
        <v>29.94</v>
      </c>
      <c r="D248">
        <f>VLOOKUP($A248,'Medical Examinations'!$A$2:$K$2336,3,FALSE)</f>
        <v>7.59</v>
      </c>
      <c r="E248" t="str">
        <f>VLOOKUP($A248,'Medical Examinations'!$A$2:$K$2336,4,FALSE)</f>
        <v>No</v>
      </c>
      <c r="F248" t="str">
        <f>VLOOKUP($A248,'Medical Examinations'!$A$2:$K$2336,5,FALSE)</f>
        <v>No</v>
      </c>
      <c r="G248" t="str">
        <f>VLOOKUP($A248,'Medical Examinations'!$A$2:$K$2336,6,FALSE)</f>
        <v>No</v>
      </c>
      <c r="H248">
        <f>VLOOKUP($A248,'Medical Examinations'!$A$2:$K$2336,7,FALSE)</f>
        <v>0</v>
      </c>
      <c r="I248" t="str">
        <f>VLOOKUP($A248,'Medical Examinations'!$A$2:$K$2336,8,FALSE)</f>
        <v>yes</v>
      </c>
      <c r="J248" t="str">
        <f>VLOOKUP($A248,'Medical Examinations'!$A$2:$K$2336,10,FALSE)</f>
        <v>obesity</v>
      </c>
      <c r="K248" t="str">
        <f>VLOOKUP($A248,'Medical Examinations'!$A$2:$K$2336,11,FALSE)</f>
        <v>Diabetes</v>
      </c>
      <c r="L248" t="str">
        <f>VLOOKUP($A248,'Hospitalisation Details'!$A$2:$O$2344,15,FALSE)</f>
        <v>25 Aug 1971</v>
      </c>
      <c r="M248">
        <f>VLOOKUP($A248,'Hospitalisation Details'!$A$2:$I$2344,6,FALSE)</f>
        <v>34205.07</v>
      </c>
      <c r="N248" t="str">
        <f>VLOOKUP($A248,'Hospitalisation Details'!$A$2:$I$2344,7,FALSE)</f>
        <v>tier - 2</v>
      </c>
      <c r="O248" t="str">
        <f>VLOOKUP($A248,'Hospitalisation Details'!$A$2:$I$2344,8,FALSE)</f>
        <v>tier - 2</v>
      </c>
      <c r="P248" t="str">
        <f>VLOOKUP($A248,'Hospitalisation Details'!$A$2:$I$2344,9,FALSE)</f>
        <v>R1011</v>
      </c>
      <c r="Q248">
        <f>VLOOKUP($A248,'Hospitalisation Details'!$A$2:$P$2344,16,FALSE)</f>
        <v>51</v>
      </c>
    </row>
    <row r="249" spans="1:17" ht="15.6" x14ac:dyDescent="0.3">
      <c r="A249" s="1" t="s">
        <v>2123</v>
      </c>
      <c r="B249" t="str">
        <f>VLOOKUP('Healthcare '!A:A,Table2[],3,FALSE)</f>
        <v>Wei</v>
      </c>
      <c r="C249">
        <f>VLOOKUP(A249,'Medical Examinations'!A249:K2583,2,FALSE)</f>
        <v>31.4</v>
      </c>
      <c r="D249">
        <f>VLOOKUP($A249,'Medical Examinations'!$A$2:$K$2336,3,FALSE)</f>
        <v>5.49</v>
      </c>
      <c r="E249" t="str">
        <f>VLOOKUP($A249,'Medical Examinations'!$A$2:$K$2336,4,FALSE)</f>
        <v>No</v>
      </c>
      <c r="F249" t="str">
        <f>VLOOKUP($A249,'Medical Examinations'!$A$2:$K$2336,5,FALSE)</f>
        <v>No</v>
      </c>
      <c r="G249" t="str">
        <f>VLOOKUP($A249,'Medical Examinations'!$A$2:$K$2336,6,FALSE)</f>
        <v>No</v>
      </c>
      <c r="H249">
        <f>VLOOKUP($A249,'Medical Examinations'!$A$2:$K$2336,7,FALSE)</f>
        <v>0</v>
      </c>
      <c r="I249" t="str">
        <f>VLOOKUP($A249,'Medical Examinations'!$A$2:$K$2336,8,FALSE)</f>
        <v>yes</v>
      </c>
      <c r="J249" t="str">
        <f>VLOOKUP($A249,'Medical Examinations'!$A$2:$K$2336,10,FALSE)</f>
        <v>obesity</v>
      </c>
      <c r="K249" t="str">
        <f>VLOOKUP($A249,'Medical Examinations'!$A$2:$K$2336,11,FALSE)</f>
        <v>Normal</v>
      </c>
      <c r="L249" t="str">
        <f>VLOOKUP($A249,'Hospitalisation Details'!$A$2:$O$2344,15,FALSE)</f>
        <v>6 Nov 1999</v>
      </c>
      <c r="M249">
        <f>VLOOKUP($A249,'Hospitalisation Details'!$A$2:$I$2344,6,FALSE)</f>
        <v>34166.269999999997</v>
      </c>
      <c r="N249" t="str">
        <f>VLOOKUP($A249,'Hospitalisation Details'!$A$2:$I$2344,7,FALSE)</f>
        <v>tier - 2</v>
      </c>
      <c r="O249" t="str">
        <f>VLOOKUP($A249,'Hospitalisation Details'!$A$2:$I$2344,8,FALSE)</f>
        <v>tier - 3</v>
      </c>
      <c r="P249" t="str">
        <f>VLOOKUP($A249,'Hospitalisation Details'!$A$2:$I$2344,9,FALSE)</f>
        <v>R1011</v>
      </c>
      <c r="Q249">
        <f>VLOOKUP($A249,'Hospitalisation Details'!$A$2:$P$2344,16,FALSE)</f>
        <v>23</v>
      </c>
    </row>
    <row r="250" spans="1:17" ht="15.6" x14ac:dyDescent="0.3">
      <c r="A250" s="1" t="s">
        <v>2122</v>
      </c>
      <c r="B250" t="str">
        <f>VLOOKUP('Healthcare '!A:A,Table2[],3,FALSE)</f>
        <v>Hayes</v>
      </c>
      <c r="C250">
        <f>VLOOKUP(A250,'Medical Examinations'!A250:K2584,2,FALSE)</f>
        <v>53.06</v>
      </c>
      <c r="D250">
        <f>VLOOKUP($A250,'Medical Examinations'!$A$2:$K$2336,3,FALSE)</f>
        <v>11.68</v>
      </c>
      <c r="E250" t="str">
        <f>VLOOKUP($A250,'Medical Examinations'!$A$2:$K$2336,4,FALSE)</f>
        <v>No</v>
      </c>
      <c r="F250" t="str">
        <f>VLOOKUP($A250,'Medical Examinations'!$A$2:$K$2336,5,FALSE)</f>
        <v>No</v>
      </c>
      <c r="G250" t="str">
        <f>VLOOKUP($A250,'Medical Examinations'!$A$2:$K$2336,6,FALSE)</f>
        <v>No</v>
      </c>
      <c r="H250">
        <f>VLOOKUP($A250,'Medical Examinations'!$A$2:$K$2336,7,FALSE)</f>
        <v>0</v>
      </c>
      <c r="I250" t="str">
        <f>VLOOKUP($A250,'Medical Examinations'!$A$2:$K$2336,8,FALSE)</f>
        <v>yes</v>
      </c>
      <c r="J250" t="str">
        <f>VLOOKUP($A250,'Medical Examinations'!$A$2:$K$2336,10,FALSE)</f>
        <v>obesity</v>
      </c>
      <c r="K250" t="str">
        <f>VLOOKUP($A250,'Medical Examinations'!$A$2:$K$2336,11,FALSE)</f>
        <v>Diabetes</v>
      </c>
      <c r="L250" t="str">
        <f>VLOOKUP($A250,'Hospitalisation Details'!$A$2:$O$2344,15,FALSE)</f>
        <v>26 Dec 2002</v>
      </c>
      <c r="M250">
        <f>VLOOKUP($A250,'Hospitalisation Details'!$A$2:$I$2344,6,FALSE)</f>
        <v>34084.68</v>
      </c>
      <c r="N250" t="str">
        <f>VLOOKUP($A250,'Hospitalisation Details'!$A$2:$I$2344,7,FALSE)</f>
        <v>tier - 2</v>
      </c>
      <c r="O250" t="str">
        <f>VLOOKUP($A250,'Hospitalisation Details'!$A$2:$I$2344,8,FALSE)</f>
        <v>tier - 3</v>
      </c>
      <c r="P250" t="str">
        <f>VLOOKUP($A250,'Hospitalisation Details'!$A$2:$I$2344,9,FALSE)</f>
        <v>R1011</v>
      </c>
      <c r="Q250">
        <f>VLOOKUP($A250,'Hospitalisation Details'!$A$2:$P$2344,16,FALSE)</f>
        <v>20</v>
      </c>
    </row>
    <row r="251" spans="1:17" ht="15.6" x14ac:dyDescent="0.3">
      <c r="A251" s="1" t="s">
        <v>2121</v>
      </c>
      <c r="B251" t="str">
        <f>VLOOKUP('Healthcare '!A:A,Table2[],3,FALSE)</f>
        <v>Velardo</v>
      </c>
      <c r="C251">
        <f>VLOOKUP(A251,'Medical Examinations'!A251:K2585,2,FALSE)</f>
        <v>30.25</v>
      </c>
      <c r="D251">
        <f>VLOOKUP($A251,'Medical Examinations'!$A$2:$K$2336,3,FALSE)</f>
        <v>4.1900000000000004</v>
      </c>
      <c r="E251" t="str">
        <f>VLOOKUP($A251,'Medical Examinations'!$A$2:$K$2336,4,FALSE)</f>
        <v>No</v>
      </c>
      <c r="F251" t="str">
        <f>VLOOKUP($A251,'Medical Examinations'!$A$2:$K$2336,5,FALSE)</f>
        <v>No</v>
      </c>
      <c r="G251" t="str">
        <f>VLOOKUP($A251,'Medical Examinations'!$A$2:$K$2336,6,FALSE)</f>
        <v>No</v>
      </c>
      <c r="H251">
        <f>VLOOKUP($A251,'Medical Examinations'!$A$2:$K$2336,7,FALSE)</f>
        <v>2</v>
      </c>
      <c r="I251" t="str">
        <f>VLOOKUP($A251,'Medical Examinations'!$A$2:$K$2336,8,FALSE)</f>
        <v>yes</v>
      </c>
      <c r="J251" t="str">
        <f>VLOOKUP($A251,'Medical Examinations'!$A$2:$K$2336,10,FALSE)</f>
        <v>obesity</v>
      </c>
      <c r="K251" t="str">
        <f>VLOOKUP($A251,'Medical Examinations'!$A$2:$K$2336,11,FALSE)</f>
        <v>Normal</v>
      </c>
      <c r="L251" t="str">
        <f>VLOOKUP($A251,'Hospitalisation Details'!$A$2:$O$2344,15,FALSE)</f>
        <v>26 Jul 1972</v>
      </c>
      <c r="M251">
        <f>VLOOKUP($A251,'Hospitalisation Details'!$A$2:$I$2344,6,FALSE)</f>
        <v>34053.360000000001</v>
      </c>
      <c r="N251" t="str">
        <f>VLOOKUP($A251,'Hospitalisation Details'!$A$2:$I$2344,7,FALSE)</f>
        <v>tier - 2</v>
      </c>
      <c r="O251" t="str">
        <f>VLOOKUP($A251,'Hospitalisation Details'!$A$2:$I$2344,8,FALSE)</f>
        <v>tier - 2</v>
      </c>
      <c r="P251" t="str">
        <f>VLOOKUP($A251,'Hospitalisation Details'!$A$2:$I$2344,9,FALSE)</f>
        <v>R1011</v>
      </c>
      <c r="Q251">
        <f>VLOOKUP($A251,'Hospitalisation Details'!$A$2:$P$2344,16,FALSE)</f>
        <v>50</v>
      </c>
    </row>
    <row r="252" spans="1:17" ht="15.6" x14ac:dyDescent="0.3">
      <c r="A252" s="1" t="s">
        <v>2120</v>
      </c>
      <c r="B252" t="str">
        <f>VLOOKUP('Healthcare '!A:A,Table2[],3,FALSE)</f>
        <v>Kastes</v>
      </c>
      <c r="C252">
        <f>VLOOKUP(A252,'Medical Examinations'!A252:K2586,2,FALSE)</f>
        <v>46.68</v>
      </c>
      <c r="D252">
        <f>VLOOKUP($A252,'Medical Examinations'!$A$2:$K$2336,3,FALSE)</f>
        <v>4.01</v>
      </c>
      <c r="E252" t="str">
        <f>VLOOKUP($A252,'Medical Examinations'!$A$2:$K$2336,4,FALSE)</f>
        <v>No</v>
      </c>
      <c r="F252" t="str">
        <f>VLOOKUP($A252,'Medical Examinations'!$A$2:$K$2336,5,FALSE)</f>
        <v>No</v>
      </c>
      <c r="G252" t="str">
        <f>VLOOKUP($A252,'Medical Examinations'!$A$2:$K$2336,6,FALSE)</f>
        <v>No</v>
      </c>
      <c r="H252">
        <f>VLOOKUP($A252,'Medical Examinations'!$A$2:$K$2336,7,FALSE)</f>
        <v>0</v>
      </c>
      <c r="I252" t="str">
        <f>VLOOKUP($A252,'Medical Examinations'!$A$2:$K$2336,8,FALSE)</f>
        <v>yes</v>
      </c>
      <c r="J252" t="str">
        <f>VLOOKUP($A252,'Medical Examinations'!$A$2:$K$2336,10,FALSE)</f>
        <v>obesity</v>
      </c>
      <c r="K252" t="str">
        <f>VLOOKUP($A252,'Medical Examinations'!$A$2:$K$2336,11,FALSE)</f>
        <v>Normal</v>
      </c>
      <c r="L252" t="str">
        <f>VLOOKUP($A252,'Hospitalisation Details'!$A$2:$O$2344,15,FALSE)</f>
        <v>25 Sep 1994</v>
      </c>
      <c r="M252">
        <f>VLOOKUP($A252,'Hospitalisation Details'!$A$2:$I$2344,6,FALSE)</f>
        <v>33975.47</v>
      </c>
      <c r="N252" t="str">
        <f>VLOOKUP($A252,'Hospitalisation Details'!$A$2:$I$2344,7,FALSE)</f>
        <v>tier - 2</v>
      </c>
      <c r="O252" t="str">
        <f>VLOOKUP($A252,'Hospitalisation Details'!$A$2:$I$2344,8,FALSE)</f>
        <v>tier - 2</v>
      </c>
      <c r="P252" t="str">
        <f>VLOOKUP($A252,'Hospitalisation Details'!$A$2:$I$2344,9,FALSE)</f>
        <v>R1011</v>
      </c>
      <c r="Q252">
        <f>VLOOKUP($A252,'Hospitalisation Details'!$A$2:$P$2344,16,FALSE)</f>
        <v>28</v>
      </c>
    </row>
    <row r="253" spans="1:17" ht="15.6" x14ac:dyDescent="0.3">
      <c r="A253" s="1" t="s">
        <v>2119</v>
      </c>
      <c r="B253" t="str">
        <f>VLOOKUP('Healthcare '!A:A,Table2[],3,FALSE)</f>
        <v>Escorcia</v>
      </c>
      <c r="C253">
        <f>VLOOKUP(A253,'Medical Examinations'!A253:K2587,2,FALSE)</f>
        <v>30.4</v>
      </c>
      <c r="D253">
        <f>VLOOKUP($A253,'Medical Examinations'!$A$2:$K$2336,3,FALSE)</f>
        <v>5.91</v>
      </c>
      <c r="E253" t="str">
        <f>VLOOKUP($A253,'Medical Examinations'!$A$2:$K$2336,4,FALSE)</f>
        <v>No</v>
      </c>
      <c r="F253" t="str">
        <f>VLOOKUP($A253,'Medical Examinations'!$A$2:$K$2336,5,FALSE)</f>
        <v>yes</v>
      </c>
      <c r="G253" t="str">
        <f>VLOOKUP($A253,'Medical Examinations'!$A$2:$K$2336,6,FALSE)</f>
        <v>No</v>
      </c>
      <c r="H253">
        <f>VLOOKUP($A253,'Medical Examinations'!$A$2:$K$2336,7,FALSE)</f>
        <v>2</v>
      </c>
      <c r="I253" t="str">
        <f>VLOOKUP($A253,'Medical Examinations'!$A$2:$K$2336,8,FALSE)</f>
        <v>yes</v>
      </c>
      <c r="J253" t="str">
        <f>VLOOKUP($A253,'Medical Examinations'!$A$2:$K$2336,10,FALSE)</f>
        <v>obesity</v>
      </c>
      <c r="K253" t="str">
        <f>VLOOKUP($A253,'Medical Examinations'!$A$2:$K$2336,11,FALSE)</f>
        <v>Predibetics</v>
      </c>
      <c r="L253" t="str">
        <f>VLOOKUP($A253,'Hospitalisation Details'!$A$2:$O$2344,15,FALSE)</f>
        <v>27 Dec 2000</v>
      </c>
      <c r="M253">
        <f>VLOOKUP($A253,'Hospitalisation Details'!$A$2:$I$2344,6,FALSE)</f>
        <v>33907.550000000003</v>
      </c>
      <c r="N253" t="str">
        <f>VLOOKUP($A253,'Hospitalisation Details'!$A$2:$I$2344,7,FALSE)</f>
        <v>tier - 2</v>
      </c>
      <c r="O253" t="str">
        <f>VLOOKUP($A253,'Hospitalisation Details'!$A$2:$I$2344,8,FALSE)</f>
        <v>tier - 2</v>
      </c>
      <c r="P253" t="str">
        <f>VLOOKUP($A253,'Hospitalisation Details'!$A$2:$I$2344,9,FALSE)</f>
        <v>R1012</v>
      </c>
      <c r="Q253">
        <f>VLOOKUP($A253,'Hospitalisation Details'!$A$2:$P$2344,16,FALSE)</f>
        <v>22</v>
      </c>
    </row>
    <row r="254" spans="1:17" ht="15.6" x14ac:dyDescent="0.3">
      <c r="A254" s="1" t="s">
        <v>2118</v>
      </c>
      <c r="B254" t="str">
        <f>VLOOKUP('Healthcare '!A:A,Table2[],3,FALSE)</f>
        <v>Larscheid</v>
      </c>
      <c r="C254">
        <f>VLOOKUP(A254,'Medical Examinations'!A254:K2588,2,FALSE)</f>
        <v>30.2</v>
      </c>
      <c r="D254">
        <f>VLOOKUP($A254,'Medical Examinations'!$A$2:$K$2336,3,FALSE)</f>
        <v>4.47</v>
      </c>
      <c r="E254" t="str">
        <f>VLOOKUP($A254,'Medical Examinations'!$A$2:$K$2336,4,FALSE)</f>
        <v>yes</v>
      </c>
      <c r="F254" t="str">
        <f>VLOOKUP($A254,'Medical Examinations'!$A$2:$K$2336,5,FALSE)</f>
        <v>No</v>
      </c>
      <c r="G254" t="str">
        <f>VLOOKUP($A254,'Medical Examinations'!$A$2:$K$2336,6,FALSE)</f>
        <v>Yes</v>
      </c>
      <c r="H254">
        <f>VLOOKUP($A254,'Medical Examinations'!$A$2:$K$2336,7,FALSE)</f>
        <v>1</v>
      </c>
      <c r="I254" t="str">
        <f>VLOOKUP($A254,'Medical Examinations'!$A$2:$K$2336,8,FALSE)</f>
        <v>yes</v>
      </c>
      <c r="J254" t="str">
        <f>VLOOKUP($A254,'Medical Examinations'!$A$2:$K$2336,10,FALSE)</f>
        <v>obesity</v>
      </c>
      <c r="K254" t="str">
        <f>VLOOKUP($A254,'Medical Examinations'!$A$2:$K$2336,11,FALSE)</f>
        <v>Normal</v>
      </c>
      <c r="L254" t="str">
        <f>VLOOKUP($A254,'Hospitalisation Details'!$A$2:$O$2344,15,FALSE)</f>
        <v>9 Aug 1997</v>
      </c>
      <c r="M254">
        <f>VLOOKUP($A254,'Hospitalisation Details'!$A$2:$I$2344,6,FALSE)</f>
        <v>33900.65</v>
      </c>
      <c r="N254" t="str">
        <f>VLOOKUP($A254,'Hospitalisation Details'!$A$2:$I$2344,7,FALSE)</f>
        <v>tier - 2</v>
      </c>
      <c r="O254" t="str">
        <f>VLOOKUP($A254,'Hospitalisation Details'!$A$2:$I$2344,8,FALSE)</f>
        <v>tier - 3</v>
      </c>
      <c r="P254" t="str">
        <f>VLOOKUP($A254,'Hospitalisation Details'!$A$2:$I$2344,9,FALSE)</f>
        <v>R1011</v>
      </c>
      <c r="Q254">
        <f>VLOOKUP($A254,'Hospitalisation Details'!$A$2:$P$2344,16,FALSE)</f>
        <v>25</v>
      </c>
    </row>
    <row r="255" spans="1:17" ht="15.6" x14ac:dyDescent="0.3">
      <c r="A255" s="1" t="s">
        <v>2117</v>
      </c>
      <c r="B255" t="str">
        <f>VLOOKUP('Healthcare '!A:A,Table2[],3,FALSE)</f>
        <v>O'Bannon</v>
      </c>
      <c r="C255">
        <f>VLOOKUP(A255,'Medical Examinations'!A255:K2589,2,FALSE)</f>
        <v>51.18</v>
      </c>
      <c r="D255">
        <f>VLOOKUP($A255,'Medical Examinations'!$A$2:$K$2336,3,FALSE)</f>
        <v>4.5599999999999996</v>
      </c>
      <c r="E255" t="str">
        <f>VLOOKUP($A255,'Medical Examinations'!$A$2:$K$2336,4,FALSE)</f>
        <v>yes</v>
      </c>
      <c r="F255" t="str">
        <f>VLOOKUP($A255,'Medical Examinations'!$A$2:$K$2336,5,FALSE)</f>
        <v>yes</v>
      </c>
      <c r="G255" t="str">
        <f>VLOOKUP($A255,'Medical Examinations'!$A$2:$K$2336,6,FALSE)</f>
        <v>No</v>
      </c>
      <c r="H255">
        <f>VLOOKUP($A255,'Medical Examinations'!$A$2:$K$2336,7,FALSE)</f>
        <v>2</v>
      </c>
      <c r="I255" t="str">
        <f>VLOOKUP($A255,'Medical Examinations'!$A$2:$K$2336,8,FALSE)</f>
        <v>yes</v>
      </c>
      <c r="J255" t="str">
        <f>VLOOKUP($A255,'Medical Examinations'!$A$2:$K$2336,10,FALSE)</f>
        <v>obesity</v>
      </c>
      <c r="K255" t="str">
        <f>VLOOKUP($A255,'Medical Examinations'!$A$2:$K$2336,11,FALSE)</f>
        <v>Normal</v>
      </c>
      <c r="L255" t="str">
        <f>VLOOKUP($A255,'Hospitalisation Details'!$A$2:$O$2344,15,FALSE)</f>
        <v>26 Oct 2000</v>
      </c>
      <c r="M255">
        <f>VLOOKUP($A255,'Hospitalisation Details'!$A$2:$I$2344,6,FALSE)</f>
        <v>33829.39</v>
      </c>
      <c r="N255" t="str">
        <f>VLOOKUP($A255,'Hospitalisation Details'!$A$2:$I$2344,7,FALSE)</f>
        <v>tier - 2</v>
      </c>
      <c r="O255" t="str">
        <f>VLOOKUP($A255,'Hospitalisation Details'!$A$2:$I$2344,8,FALSE)</f>
        <v>tier - 3</v>
      </c>
      <c r="P255" t="str">
        <f>VLOOKUP($A255,'Hospitalisation Details'!$A$2:$I$2344,9,FALSE)</f>
        <v>R1011</v>
      </c>
      <c r="Q255">
        <f>VLOOKUP($A255,'Hospitalisation Details'!$A$2:$P$2344,16,FALSE)</f>
        <v>22</v>
      </c>
    </row>
    <row r="256" spans="1:17" ht="15.6" x14ac:dyDescent="0.3">
      <c r="A256" s="1" t="s">
        <v>2116</v>
      </c>
      <c r="B256" t="str">
        <f>VLOOKUP('Healthcare '!A:A,Table2[],3,FALSE)</f>
        <v>Ridgway</v>
      </c>
      <c r="C256">
        <f>VLOOKUP(A256,'Medical Examinations'!A256:K2590,2,FALSE)</f>
        <v>22.18</v>
      </c>
      <c r="D256">
        <f>VLOOKUP($A256,'Medical Examinations'!$A$2:$K$2336,3,FALSE)</f>
        <v>9.9</v>
      </c>
      <c r="E256" t="str">
        <f>VLOOKUP($A256,'Medical Examinations'!$A$2:$K$2336,4,FALSE)</f>
        <v>No</v>
      </c>
      <c r="F256" t="str">
        <f>VLOOKUP($A256,'Medical Examinations'!$A$2:$K$2336,5,FALSE)</f>
        <v>No</v>
      </c>
      <c r="G256" t="str">
        <f>VLOOKUP($A256,'Medical Examinations'!$A$2:$K$2336,6,FALSE)</f>
        <v>No</v>
      </c>
      <c r="H256">
        <f>VLOOKUP($A256,'Medical Examinations'!$A$2:$K$2336,7,FALSE)</f>
        <v>0</v>
      </c>
      <c r="I256" t="str">
        <f>VLOOKUP($A256,'Medical Examinations'!$A$2:$K$2336,8,FALSE)</f>
        <v>yes</v>
      </c>
      <c r="J256" t="str">
        <f>VLOOKUP($A256,'Medical Examinations'!$A$2:$K$2336,10,FALSE)</f>
        <v>Normal weight</v>
      </c>
      <c r="K256" t="str">
        <f>VLOOKUP($A256,'Medical Examinations'!$A$2:$K$2336,11,FALSE)</f>
        <v>Diabetes</v>
      </c>
      <c r="L256" t="str">
        <f>VLOOKUP($A256,'Hospitalisation Details'!$A$2:$O$2344,15,FALSE)</f>
        <v>11 Dec 1962</v>
      </c>
      <c r="M256">
        <f>VLOOKUP($A256,'Hospitalisation Details'!$A$2:$I$2344,6,FALSE)</f>
        <v>33753.32</v>
      </c>
      <c r="N256" t="str">
        <f>VLOOKUP($A256,'Hospitalisation Details'!$A$2:$I$2344,7,FALSE)</f>
        <v>tier - 1</v>
      </c>
      <c r="O256" t="str">
        <f>VLOOKUP($A256,'Hospitalisation Details'!$A$2:$I$2344,8,FALSE)</f>
        <v>tier - 3</v>
      </c>
      <c r="P256" t="str">
        <f>VLOOKUP($A256,'Hospitalisation Details'!$A$2:$I$2344,9,FALSE)</f>
        <v>R1011</v>
      </c>
      <c r="Q256">
        <f>VLOOKUP($A256,'Hospitalisation Details'!$A$2:$P$2344,16,FALSE)</f>
        <v>60</v>
      </c>
    </row>
    <row r="257" spans="1:17" ht="15.6" x14ac:dyDescent="0.3">
      <c r="A257" s="1" t="s">
        <v>2115</v>
      </c>
      <c r="B257" t="str">
        <f>VLOOKUP('Healthcare '!A:A,Table2[],3,FALSE)</f>
        <v>Black</v>
      </c>
      <c r="C257">
        <f>VLOOKUP(A257,'Medical Examinations'!A257:K2591,2,FALSE)</f>
        <v>31.92</v>
      </c>
      <c r="D257">
        <f>VLOOKUP($A257,'Medical Examinations'!$A$2:$K$2336,3,FALSE)</f>
        <v>5.1100000000000003</v>
      </c>
      <c r="E257" t="str">
        <f>VLOOKUP($A257,'Medical Examinations'!$A$2:$K$2336,4,FALSE)</f>
        <v>No</v>
      </c>
      <c r="F257" t="str">
        <f>VLOOKUP($A257,'Medical Examinations'!$A$2:$K$2336,5,FALSE)</f>
        <v>No</v>
      </c>
      <c r="G257" t="str">
        <f>VLOOKUP($A257,'Medical Examinations'!$A$2:$K$2336,6,FALSE)</f>
        <v>Yes</v>
      </c>
      <c r="H257">
        <f>VLOOKUP($A257,'Medical Examinations'!$A$2:$K$2336,7,FALSE)</f>
        <v>1</v>
      </c>
      <c r="I257" t="str">
        <f>VLOOKUP($A257,'Medical Examinations'!$A$2:$K$2336,8,FALSE)</f>
        <v>yes</v>
      </c>
      <c r="J257" t="str">
        <f>VLOOKUP($A257,'Medical Examinations'!$A$2:$K$2336,10,FALSE)</f>
        <v>obesity</v>
      </c>
      <c r="K257" t="str">
        <f>VLOOKUP($A257,'Medical Examinations'!$A$2:$K$2336,11,FALSE)</f>
        <v>Normal</v>
      </c>
      <c r="L257" t="str">
        <f>VLOOKUP($A257,'Hospitalisation Details'!$A$2:$O$2344,15,FALSE)</f>
        <v>12 Sep 2003</v>
      </c>
      <c r="M257">
        <f>VLOOKUP($A257,'Hospitalisation Details'!$A$2:$I$2344,6,FALSE)</f>
        <v>33750.29</v>
      </c>
      <c r="N257" t="str">
        <f>VLOOKUP($A257,'Hospitalisation Details'!$A$2:$I$2344,7,FALSE)</f>
        <v>tier - 1</v>
      </c>
      <c r="O257" t="str">
        <f>VLOOKUP($A257,'Hospitalisation Details'!$A$2:$I$2344,8,FALSE)</f>
        <v>tier - 3</v>
      </c>
      <c r="P257" t="str">
        <f>VLOOKUP($A257,'Hospitalisation Details'!$A$2:$I$2344,9,FALSE)</f>
        <v>R1012</v>
      </c>
      <c r="Q257">
        <f>VLOOKUP($A257,'Hospitalisation Details'!$A$2:$P$2344,16,FALSE)</f>
        <v>19</v>
      </c>
    </row>
    <row r="258" spans="1:17" ht="15.6" x14ac:dyDescent="0.3">
      <c r="A258" s="1" t="s">
        <v>2114</v>
      </c>
      <c r="B258" t="str">
        <f>VLOOKUP('Healthcare '!A:A,Table2[],3,FALSE)</f>
        <v>Canton</v>
      </c>
      <c r="C258">
        <f>VLOOKUP(A258,'Medical Examinations'!A258:K2592,2,FALSE)</f>
        <v>31.73</v>
      </c>
      <c r="D258">
        <f>VLOOKUP($A258,'Medical Examinations'!$A$2:$K$2336,3,FALSE)</f>
        <v>5.73</v>
      </c>
      <c r="E258" t="str">
        <f>VLOOKUP($A258,'Medical Examinations'!$A$2:$K$2336,4,FALSE)</f>
        <v>No</v>
      </c>
      <c r="F258" t="str">
        <f>VLOOKUP($A258,'Medical Examinations'!$A$2:$K$2336,5,FALSE)</f>
        <v>yes</v>
      </c>
      <c r="G258" t="str">
        <f>VLOOKUP($A258,'Medical Examinations'!$A$2:$K$2336,6,FALSE)</f>
        <v>No</v>
      </c>
      <c r="H258">
        <f>VLOOKUP($A258,'Medical Examinations'!$A$2:$K$2336,7,FALSE)</f>
        <v>1</v>
      </c>
      <c r="I258" t="str">
        <f>VLOOKUP($A258,'Medical Examinations'!$A$2:$K$2336,8,FALSE)</f>
        <v>yes</v>
      </c>
      <c r="J258" t="str">
        <f>VLOOKUP($A258,'Medical Examinations'!$A$2:$K$2336,10,FALSE)</f>
        <v>obesity</v>
      </c>
      <c r="K258" t="str">
        <f>VLOOKUP($A258,'Medical Examinations'!$A$2:$K$2336,11,FALSE)</f>
        <v>Predibetics</v>
      </c>
      <c r="L258" t="str">
        <f>VLOOKUP($A258,'Hospitalisation Details'!$A$2:$O$2344,15,FALSE)</f>
        <v>1 Nov 2004</v>
      </c>
      <c r="M258">
        <f>VLOOKUP($A258,'Hospitalisation Details'!$A$2:$I$2344,6,FALSE)</f>
        <v>33732.69</v>
      </c>
      <c r="N258" t="str">
        <f>VLOOKUP($A258,'Hospitalisation Details'!$A$2:$I$2344,7,FALSE)</f>
        <v>tier - 1</v>
      </c>
      <c r="O258" t="str">
        <f>VLOOKUP($A258,'Hospitalisation Details'!$A$2:$I$2344,8,FALSE)</f>
        <v>tier - 1</v>
      </c>
      <c r="P258" t="str">
        <f>VLOOKUP($A258,'Hospitalisation Details'!$A$2:$I$2344,9,FALSE)</f>
        <v>R1017</v>
      </c>
      <c r="Q258">
        <f>VLOOKUP($A258,'Hospitalisation Details'!$A$2:$P$2344,16,FALSE)</f>
        <v>18</v>
      </c>
    </row>
    <row r="259" spans="1:17" ht="15.6" x14ac:dyDescent="0.3">
      <c r="A259" s="1" t="s">
        <v>2113</v>
      </c>
      <c r="B259" t="str">
        <f>VLOOKUP('Healthcare '!A:A,Table2[],3,FALSE)</f>
        <v>Fine</v>
      </c>
      <c r="C259">
        <f>VLOOKUP(A259,'Medical Examinations'!A259:K2593,2,FALSE)</f>
        <v>45.52</v>
      </c>
      <c r="D259">
        <f>VLOOKUP($A259,'Medical Examinations'!$A$2:$K$2336,3,FALSE)</f>
        <v>6.04</v>
      </c>
      <c r="E259" t="str">
        <f>VLOOKUP($A259,'Medical Examinations'!$A$2:$K$2336,4,FALSE)</f>
        <v>No</v>
      </c>
      <c r="F259" t="str">
        <f>VLOOKUP($A259,'Medical Examinations'!$A$2:$K$2336,5,FALSE)</f>
        <v>No</v>
      </c>
      <c r="G259" t="str">
        <f>VLOOKUP($A259,'Medical Examinations'!$A$2:$K$2336,6,FALSE)</f>
        <v>Yes</v>
      </c>
      <c r="H259">
        <f>VLOOKUP($A259,'Medical Examinations'!$A$2:$K$2336,7,FALSE)</f>
        <v>1</v>
      </c>
      <c r="I259" t="str">
        <f>VLOOKUP($A259,'Medical Examinations'!$A$2:$K$2336,8,FALSE)</f>
        <v>yes</v>
      </c>
      <c r="J259" t="str">
        <f>VLOOKUP($A259,'Medical Examinations'!$A$2:$K$2336,10,FALSE)</f>
        <v>obesity</v>
      </c>
      <c r="K259" t="str">
        <f>VLOOKUP($A259,'Medical Examinations'!$A$2:$K$2336,11,FALSE)</f>
        <v>Predibetics</v>
      </c>
      <c r="L259" t="str">
        <f>VLOOKUP($A259,'Hospitalisation Details'!$A$2:$O$2344,15,FALSE)</f>
        <v>28 Nov 1993</v>
      </c>
      <c r="M259">
        <f>VLOOKUP($A259,'Hospitalisation Details'!$A$2:$I$2344,6,FALSE)</f>
        <v>33707.550000000003</v>
      </c>
      <c r="N259" t="str">
        <f>VLOOKUP($A259,'Hospitalisation Details'!$A$2:$I$2344,7,FALSE)</f>
        <v>tier - 2</v>
      </c>
      <c r="O259" t="str">
        <f>VLOOKUP($A259,'Hospitalisation Details'!$A$2:$I$2344,8,FALSE)</f>
        <v>tier - 2</v>
      </c>
      <c r="P259" t="str">
        <f>VLOOKUP($A259,'Hospitalisation Details'!$A$2:$I$2344,9,FALSE)</f>
        <v>R1011</v>
      </c>
      <c r="Q259">
        <f>VLOOKUP($A259,'Hospitalisation Details'!$A$2:$P$2344,16,FALSE)</f>
        <v>29</v>
      </c>
    </row>
    <row r="260" spans="1:17" ht="15.6" x14ac:dyDescent="0.3">
      <c r="A260" s="1" t="s">
        <v>2112</v>
      </c>
      <c r="B260" t="str">
        <f>VLOOKUP('Healthcare '!A:A,Table2[],3,FALSE)</f>
        <v>Bui</v>
      </c>
      <c r="C260">
        <f>VLOOKUP(A260,'Medical Examinations'!A260:K2594,2,FALSE)</f>
        <v>52.81</v>
      </c>
      <c r="D260">
        <f>VLOOKUP($A260,'Medical Examinations'!$A$2:$K$2336,3,FALSE)</f>
        <v>5.19</v>
      </c>
      <c r="E260" t="str">
        <f>VLOOKUP($A260,'Medical Examinations'!$A$2:$K$2336,4,FALSE)</f>
        <v>No</v>
      </c>
      <c r="F260" t="str">
        <f>VLOOKUP($A260,'Medical Examinations'!$A$2:$K$2336,5,FALSE)</f>
        <v>No</v>
      </c>
      <c r="G260" t="str">
        <f>VLOOKUP($A260,'Medical Examinations'!$A$2:$K$2336,6,FALSE)</f>
        <v>Yes</v>
      </c>
      <c r="H260">
        <f>VLOOKUP($A260,'Medical Examinations'!$A$2:$K$2336,7,FALSE)</f>
        <v>1</v>
      </c>
      <c r="I260" t="str">
        <f>VLOOKUP($A260,'Medical Examinations'!$A$2:$K$2336,8,FALSE)</f>
        <v>yes</v>
      </c>
      <c r="J260" t="str">
        <f>VLOOKUP($A260,'Medical Examinations'!$A$2:$K$2336,10,FALSE)</f>
        <v>obesity</v>
      </c>
      <c r="K260" t="str">
        <f>VLOOKUP($A260,'Medical Examinations'!$A$2:$K$2336,11,FALSE)</f>
        <v>Normal</v>
      </c>
      <c r="L260" t="str">
        <f>VLOOKUP($A260,'Hospitalisation Details'!$A$2:$O$2344,15,FALSE)</f>
        <v>9 Sep 2003</v>
      </c>
      <c r="M260">
        <f>VLOOKUP($A260,'Hospitalisation Details'!$A$2:$I$2344,6,FALSE)</f>
        <v>33611.71</v>
      </c>
      <c r="N260" t="str">
        <f>VLOOKUP($A260,'Hospitalisation Details'!$A$2:$I$2344,7,FALSE)</f>
        <v>tier - 1</v>
      </c>
      <c r="O260" t="str">
        <f>VLOOKUP($A260,'Hospitalisation Details'!$A$2:$I$2344,8,FALSE)</f>
        <v>tier - 2</v>
      </c>
      <c r="P260" t="str">
        <f>VLOOKUP($A260,'Hospitalisation Details'!$A$2:$I$2344,9,FALSE)</f>
        <v>R1011</v>
      </c>
      <c r="Q260">
        <f>VLOOKUP($A260,'Hospitalisation Details'!$A$2:$P$2344,16,FALSE)</f>
        <v>19</v>
      </c>
    </row>
    <row r="261" spans="1:17" ht="15.6" x14ac:dyDescent="0.3">
      <c r="A261" s="1" t="s">
        <v>2111</v>
      </c>
      <c r="B261" t="str">
        <f>VLOOKUP('Healthcare '!A:A,Table2[],3,FALSE)</f>
        <v>Riepma</v>
      </c>
      <c r="C261">
        <f>VLOOKUP(A261,'Medical Examinations'!A261:K2595,2,FALSE)</f>
        <v>33.58</v>
      </c>
      <c r="D261">
        <f>VLOOKUP($A261,'Medical Examinations'!$A$2:$K$2336,3,FALSE)</f>
        <v>5.56</v>
      </c>
      <c r="E261" t="str">
        <f>VLOOKUP($A261,'Medical Examinations'!$A$2:$K$2336,4,FALSE)</f>
        <v>No</v>
      </c>
      <c r="F261" t="str">
        <f>VLOOKUP($A261,'Medical Examinations'!$A$2:$K$2336,5,FALSE)</f>
        <v>No</v>
      </c>
      <c r="G261" t="str">
        <f>VLOOKUP($A261,'Medical Examinations'!$A$2:$K$2336,6,FALSE)</f>
        <v>No</v>
      </c>
      <c r="H261">
        <f>VLOOKUP($A261,'Medical Examinations'!$A$2:$K$2336,7,FALSE)</f>
        <v>1</v>
      </c>
      <c r="I261" t="str">
        <f>VLOOKUP($A261,'Medical Examinations'!$A$2:$K$2336,8,FALSE)</f>
        <v>yes</v>
      </c>
      <c r="J261" t="str">
        <f>VLOOKUP($A261,'Medical Examinations'!$A$2:$K$2336,10,FALSE)</f>
        <v>obesity</v>
      </c>
      <c r="K261" t="str">
        <f>VLOOKUP($A261,'Medical Examinations'!$A$2:$K$2336,11,FALSE)</f>
        <v>Normal</v>
      </c>
      <c r="L261" t="str">
        <f>VLOOKUP($A261,'Hospitalisation Details'!$A$2:$O$2344,15,FALSE)</f>
        <v>22 Jul 1984</v>
      </c>
      <c r="M261">
        <f>VLOOKUP($A261,'Hospitalisation Details'!$A$2:$I$2344,6,FALSE)</f>
        <v>33527.1</v>
      </c>
      <c r="N261" t="str">
        <f>VLOOKUP($A261,'Hospitalisation Details'!$A$2:$I$2344,7,FALSE)</f>
        <v>tier - 2</v>
      </c>
      <c r="O261" t="str">
        <f>VLOOKUP($A261,'Hospitalisation Details'!$A$2:$I$2344,8,FALSE)</f>
        <v>tier - 3</v>
      </c>
      <c r="P261" t="str">
        <f>VLOOKUP($A261,'Hospitalisation Details'!$A$2:$I$2344,9,FALSE)</f>
        <v>R1011</v>
      </c>
      <c r="Q261">
        <f>VLOOKUP($A261,'Hospitalisation Details'!$A$2:$P$2344,16,FALSE)</f>
        <v>38</v>
      </c>
    </row>
    <row r="262" spans="1:17" ht="15.6" x14ac:dyDescent="0.3">
      <c r="A262" s="1" t="s">
        <v>2110</v>
      </c>
      <c r="B262" t="str">
        <f>VLOOKUP('Healthcare '!A:A,Table2[],3,FALSE)</f>
        <v>Inman</v>
      </c>
      <c r="C262">
        <f>VLOOKUP(A262,'Medical Examinations'!A262:K2596,2,FALSE)</f>
        <v>30.684999999999999</v>
      </c>
      <c r="D262">
        <f>VLOOKUP($A262,'Medical Examinations'!$A$2:$K$2336,3,FALSE)</f>
        <v>8.23</v>
      </c>
      <c r="E262" t="str">
        <f>VLOOKUP($A262,'Medical Examinations'!$A$2:$K$2336,4,FALSE)</f>
        <v>No</v>
      </c>
      <c r="F262" t="str">
        <f>VLOOKUP($A262,'Medical Examinations'!$A$2:$K$2336,5,FALSE)</f>
        <v>No</v>
      </c>
      <c r="G262" t="str">
        <f>VLOOKUP($A262,'Medical Examinations'!$A$2:$K$2336,6,FALSE)</f>
        <v>No</v>
      </c>
      <c r="H262">
        <f>VLOOKUP($A262,'Medical Examinations'!$A$2:$K$2336,7,FALSE)</f>
        <v>0</v>
      </c>
      <c r="I262" t="str">
        <f>VLOOKUP($A262,'Medical Examinations'!$A$2:$K$2336,8,FALSE)</f>
        <v>yes</v>
      </c>
      <c r="J262" t="str">
        <f>VLOOKUP($A262,'Medical Examinations'!$A$2:$K$2336,10,FALSE)</f>
        <v>obesity</v>
      </c>
      <c r="K262" t="str">
        <f>VLOOKUP($A262,'Medical Examinations'!$A$2:$K$2336,11,FALSE)</f>
        <v>Diabetes</v>
      </c>
      <c r="L262" t="str">
        <f>VLOOKUP($A262,'Hospitalisation Details'!$A$2:$O$2344,15,FALSE)</f>
        <v>25 Aug 2002</v>
      </c>
      <c r="M262">
        <f>VLOOKUP($A262,'Hospitalisation Details'!$A$2:$I$2344,6,FALSE)</f>
        <v>33475.82</v>
      </c>
      <c r="N262" t="str">
        <f>VLOOKUP($A262,'Hospitalisation Details'!$A$2:$I$2344,7,FALSE)</f>
        <v>tier - 1</v>
      </c>
      <c r="O262" t="str">
        <f>VLOOKUP($A262,'Hospitalisation Details'!$A$2:$I$2344,8,FALSE)</f>
        <v>tier - 1</v>
      </c>
      <c r="P262" t="str">
        <f>VLOOKUP($A262,'Hospitalisation Details'!$A$2:$I$2344,9,FALSE)</f>
        <v>R1018</v>
      </c>
      <c r="Q262">
        <f>VLOOKUP($A262,'Hospitalisation Details'!$A$2:$P$2344,16,FALSE)</f>
        <v>20</v>
      </c>
    </row>
    <row r="263" spans="1:17" ht="15.6" x14ac:dyDescent="0.3">
      <c r="A263" s="1" t="s">
        <v>2109</v>
      </c>
      <c r="B263" t="str">
        <f>VLOOKUP('Healthcare '!A:A,Table2[],3,FALSE)</f>
        <v>Kruzel</v>
      </c>
      <c r="C263">
        <f>VLOOKUP(A263,'Medical Examinations'!A263:K2597,2,FALSE)</f>
        <v>37.524999999999999</v>
      </c>
      <c r="D263">
        <f>VLOOKUP($A263,'Medical Examinations'!$A$2:$K$2336,3,FALSE)</f>
        <v>9.0299999999999994</v>
      </c>
      <c r="E263" t="str">
        <f>VLOOKUP($A263,'Medical Examinations'!$A$2:$K$2336,4,FALSE)</f>
        <v>yes</v>
      </c>
      <c r="F263" t="str">
        <f>VLOOKUP($A263,'Medical Examinations'!$A$2:$K$2336,5,FALSE)</f>
        <v>No</v>
      </c>
      <c r="G263" t="str">
        <f>VLOOKUP($A263,'Medical Examinations'!$A$2:$K$2336,6,FALSE)</f>
        <v>No</v>
      </c>
      <c r="H263">
        <f>VLOOKUP($A263,'Medical Examinations'!$A$2:$K$2336,7,FALSE)</f>
        <v>2</v>
      </c>
      <c r="I263" t="str">
        <f>VLOOKUP($A263,'Medical Examinations'!$A$2:$K$2336,8,FALSE)</f>
        <v>No</v>
      </c>
      <c r="J263" t="str">
        <f>VLOOKUP($A263,'Medical Examinations'!$A$2:$K$2336,10,FALSE)</f>
        <v>obesity</v>
      </c>
      <c r="K263" t="str">
        <f>VLOOKUP($A263,'Medical Examinations'!$A$2:$K$2336,11,FALSE)</f>
        <v>Diabetes</v>
      </c>
      <c r="L263" t="str">
        <f>VLOOKUP($A263,'Hospitalisation Details'!$A$2:$O$2344,15,FALSE)</f>
        <v>18 Jun 1970</v>
      </c>
      <c r="M263">
        <f>VLOOKUP($A263,'Hospitalisation Details'!$A$2:$I$2344,6,FALSE)</f>
        <v>33471.97</v>
      </c>
      <c r="N263" t="str">
        <f>VLOOKUP($A263,'Hospitalisation Details'!$A$2:$I$2344,7,FALSE)</f>
        <v>tier - 2</v>
      </c>
      <c r="O263" t="str">
        <f>VLOOKUP($A263,'Hospitalisation Details'!$A$2:$I$2344,8,FALSE)</f>
        <v>tier - 2</v>
      </c>
      <c r="P263" t="str">
        <f>VLOOKUP($A263,'Hospitalisation Details'!$A$2:$I$2344,9,FALSE)</f>
        <v>R1012</v>
      </c>
      <c r="Q263">
        <f>VLOOKUP($A263,'Hospitalisation Details'!$A$2:$P$2344,16,FALSE)</f>
        <v>52</v>
      </c>
    </row>
    <row r="264" spans="1:17" ht="15.6" x14ac:dyDescent="0.3">
      <c r="A264" s="1" t="s">
        <v>2108</v>
      </c>
      <c r="B264" t="str">
        <f>VLOOKUP('Healthcare '!A:A,Table2[],3,FALSE)</f>
        <v>Lindsay</v>
      </c>
      <c r="C264">
        <f>VLOOKUP(A264,'Medical Examinations'!A264:K2598,2,FALSE)</f>
        <v>34.5</v>
      </c>
      <c r="D264">
        <f>VLOOKUP($A264,'Medical Examinations'!$A$2:$K$2336,3,FALSE)</f>
        <v>4.07</v>
      </c>
      <c r="E264" t="str">
        <f>VLOOKUP($A264,'Medical Examinations'!$A$2:$K$2336,4,FALSE)</f>
        <v>yes</v>
      </c>
      <c r="F264" t="str">
        <f>VLOOKUP($A264,'Medical Examinations'!$A$2:$K$2336,5,FALSE)</f>
        <v>No</v>
      </c>
      <c r="G264" t="str">
        <f>VLOOKUP($A264,'Medical Examinations'!$A$2:$K$2336,6,FALSE)</f>
        <v>No</v>
      </c>
      <c r="H264">
        <f>VLOOKUP($A264,'Medical Examinations'!$A$2:$K$2336,7,FALSE)</f>
        <v>0</v>
      </c>
      <c r="I264" t="str">
        <f>VLOOKUP($A264,'Medical Examinations'!$A$2:$K$2336,8,FALSE)</f>
        <v>yes</v>
      </c>
      <c r="J264" t="str">
        <f>VLOOKUP($A264,'Medical Examinations'!$A$2:$K$2336,10,FALSE)</f>
        <v>obesity</v>
      </c>
      <c r="K264" t="str">
        <f>VLOOKUP($A264,'Medical Examinations'!$A$2:$K$2336,11,FALSE)</f>
        <v>Normal</v>
      </c>
      <c r="L264" t="str">
        <f>VLOOKUP($A264,'Hospitalisation Details'!$A$2:$O$2344,15,FALSE)</f>
        <v>7 Dec 1985</v>
      </c>
      <c r="M264">
        <f>VLOOKUP($A264,'Hospitalisation Details'!$A$2:$I$2344,6,FALSE)</f>
        <v>33450.99</v>
      </c>
      <c r="N264" t="str">
        <f>VLOOKUP($A264,'Hospitalisation Details'!$A$2:$I$2344,7,FALSE)</f>
        <v>tier - 2</v>
      </c>
      <c r="O264" t="str">
        <f>VLOOKUP($A264,'Hospitalisation Details'!$A$2:$I$2344,8,FALSE)</f>
        <v>tier - 2</v>
      </c>
      <c r="P264" t="str">
        <f>VLOOKUP($A264,'Hospitalisation Details'!$A$2:$I$2344,9,FALSE)</f>
        <v>R1011</v>
      </c>
      <c r="Q264">
        <f>VLOOKUP($A264,'Hospitalisation Details'!$A$2:$P$2344,16,FALSE)</f>
        <v>37</v>
      </c>
    </row>
    <row r="265" spans="1:17" ht="15.6" x14ac:dyDescent="0.3">
      <c r="A265" s="1" t="s">
        <v>2107</v>
      </c>
      <c r="B265" t="str">
        <f>VLOOKUP('Healthcare '!A:A,Table2[],3,FALSE)</f>
        <v>Land</v>
      </c>
      <c r="C265">
        <f>VLOOKUP(A265,'Medical Examinations'!A265:K2599,2,FALSE)</f>
        <v>28.16</v>
      </c>
      <c r="D265">
        <f>VLOOKUP($A265,'Medical Examinations'!$A$2:$K$2336,3,FALSE)</f>
        <v>5.77</v>
      </c>
      <c r="E265" t="str">
        <f>VLOOKUP($A265,'Medical Examinations'!$A$2:$K$2336,4,FALSE)</f>
        <v>No</v>
      </c>
      <c r="F265" t="str">
        <f>VLOOKUP($A265,'Medical Examinations'!$A$2:$K$2336,5,FALSE)</f>
        <v>No</v>
      </c>
      <c r="G265" t="str">
        <f>VLOOKUP($A265,'Medical Examinations'!$A$2:$K$2336,6,FALSE)</f>
        <v>No</v>
      </c>
      <c r="H265">
        <f>VLOOKUP($A265,'Medical Examinations'!$A$2:$K$2336,7,FALSE)</f>
        <v>2</v>
      </c>
      <c r="I265" t="str">
        <f>VLOOKUP($A265,'Medical Examinations'!$A$2:$K$2336,8,FALSE)</f>
        <v>yes</v>
      </c>
      <c r="J265" t="str">
        <f>VLOOKUP($A265,'Medical Examinations'!$A$2:$K$2336,10,FALSE)</f>
        <v>overweight</v>
      </c>
      <c r="K265" t="str">
        <f>VLOOKUP($A265,'Medical Examinations'!$A$2:$K$2336,11,FALSE)</f>
        <v>Predibetics</v>
      </c>
      <c r="L265" t="str">
        <f>VLOOKUP($A265,'Hospitalisation Details'!$A$2:$O$2344,15,FALSE)</f>
        <v>5 Sep 1972</v>
      </c>
      <c r="M265">
        <f>VLOOKUP($A265,'Hospitalisation Details'!$A$2:$I$2344,6,FALSE)</f>
        <v>33344.449999999997</v>
      </c>
      <c r="N265" t="str">
        <f>VLOOKUP($A265,'Hospitalisation Details'!$A$2:$I$2344,7,FALSE)</f>
        <v>tier - 2</v>
      </c>
      <c r="O265" t="str">
        <f>VLOOKUP($A265,'Hospitalisation Details'!$A$2:$I$2344,8,FALSE)</f>
        <v>tier - 3</v>
      </c>
      <c r="P265" t="str">
        <f>VLOOKUP($A265,'Hospitalisation Details'!$A$2:$I$2344,9,FALSE)</f>
        <v>R1011</v>
      </c>
      <c r="Q265">
        <f>VLOOKUP($A265,'Hospitalisation Details'!$A$2:$P$2344,16,FALSE)</f>
        <v>50</v>
      </c>
    </row>
    <row r="266" spans="1:17" ht="15.6" x14ac:dyDescent="0.3">
      <c r="A266" s="1" t="s">
        <v>2106</v>
      </c>
      <c r="B266" t="str">
        <f>VLOOKUP('Healthcare '!A:A,Table2[],3,FALSE)</f>
        <v>Brecher</v>
      </c>
      <c r="C266">
        <f>VLOOKUP(A266,'Medical Examinations'!A266:K2600,2,FALSE)</f>
        <v>30.02</v>
      </c>
      <c r="D266">
        <f>VLOOKUP($A266,'Medical Examinations'!$A$2:$K$2336,3,FALSE)</f>
        <v>5.98</v>
      </c>
      <c r="E266" t="str">
        <f>VLOOKUP($A266,'Medical Examinations'!$A$2:$K$2336,4,FALSE)</f>
        <v>No</v>
      </c>
      <c r="F266" t="str">
        <f>VLOOKUP($A266,'Medical Examinations'!$A$2:$K$2336,5,FALSE)</f>
        <v>No</v>
      </c>
      <c r="G266" t="str">
        <f>VLOOKUP($A266,'Medical Examinations'!$A$2:$K$2336,6,FALSE)</f>
        <v>Yes</v>
      </c>
      <c r="H266">
        <f>VLOOKUP($A266,'Medical Examinations'!$A$2:$K$2336,7,FALSE)</f>
        <v>1</v>
      </c>
      <c r="I266" t="str">
        <f>VLOOKUP($A266,'Medical Examinations'!$A$2:$K$2336,8,FALSE)</f>
        <v>yes</v>
      </c>
      <c r="J266" t="str">
        <f>VLOOKUP($A266,'Medical Examinations'!$A$2:$K$2336,10,FALSE)</f>
        <v>obesity</v>
      </c>
      <c r="K266" t="str">
        <f>VLOOKUP($A266,'Medical Examinations'!$A$2:$K$2336,11,FALSE)</f>
        <v>Predibetics</v>
      </c>
      <c r="L266" t="str">
        <f>VLOOKUP($A266,'Hospitalisation Details'!$A$2:$O$2344,15,FALSE)</f>
        <v>28 Nov 2003</v>
      </c>
      <c r="M266">
        <f>VLOOKUP($A266,'Hospitalisation Details'!$A$2:$I$2344,6,FALSE)</f>
        <v>33307.550000000003</v>
      </c>
      <c r="N266" t="str">
        <f>VLOOKUP($A266,'Hospitalisation Details'!$A$2:$I$2344,7,FALSE)</f>
        <v>tier - 2</v>
      </c>
      <c r="O266" t="str">
        <f>VLOOKUP($A266,'Hospitalisation Details'!$A$2:$I$2344,8,FALSE)</f>
        <v>tier - 3</v>
      </c>
      <c r="P266" t="str">
        <f>VLOOKUP($A266,'Hospitalisation Details'!$A$2:$I$2344,9,FALSE)</f>
        <v>R1012</v>
      </c>
      <c r="Q266">
        <f>VLOOKUP($A266,'Hospitalisation Details'!$A$2:$P$2344,16,FALSE)</f>
        <v>19</v>
      </c>
    </row>
    <row r="267" spans="1:17" ht="15.6" x14ac:dyDescent="0.3">
      <c r="A267" s="1" t="s">
        <v>2105</v>
      </c>
      <c r="B267" t="str">
        <f>VLOOKUP('Healthcare '!A:A,Table2[],3,FALSE)</f>
        <v>Debolt</v>
      </c>
      <c r="C267">
        <f>VLOOKUP(A267,'Medical Examinations'!A267:K2601,2,FALSE)</f>
        <v>37.82</v>
      </c>
      <c r="D267">
        <f>VLOOKUP($A267,'Medical Examinations'!$A$2:$K$2336,3,FALSE)</f>
        <v>6.01</v>
      </c>
      <c r="E267" t="str">
        <f>VLOOKUP($A267,'Medical Examinations'!$A$2:$K$2336,4,FALSE)</f>
        <v>No</v>
      </c>
      <c r="F267" t="str">
        <f>VLOOKUP($A267,'Medical Examinations'!$A$2:$K$2336,5,FALSE)</f>
        <v>No</v>
      </c>
      <c r="G267" t="str">
        <f>VLOOKUP($A267,'Medical Examinations'!$A$2:$K$2336,6,FALSE)</f>
        <v>No</v>
      </c>
      <c r="H267">
        <f>VLOOKUP($A267,'Medical Examinations'!$A$2:$K$2336,7,FALSE)</f>
        <v>0</v>
      </c>
      <c r="I267" t="str">
        <f>VLOOKUP($A267,'Medical Examinations'!$A$2:$K$2336,8,FALSE)</f>
        <v>yes</v>
      </c>
      <c r="J267" t="str">
        <f>VLOOKUP($A267,'Medical Examinations'!$A$2:$K$2336,10,FALSE)</f>
        <v>obesity</v>
      </c>
      <c r="K267" t="str">
        <f>VLOOKUP($A267,'Medical Examinations'!$A$2:$K$2336,11,FALSE)</f>
        <v>Predibetics</v>
      </c>
      <c r="L267" t="str">
        <f>VLOOKUP($A267,'Hospitalisation Details'!$A$2:$O$2344,15,FALSE)</f>
        <v>12 Oct 1990</v>
      </c>
      <c r="M267">
        <f>VLOOKUP($A267,'Hospitalisation Details'!$A$2:$I$2344,6,FALSE)</f>
        <v>33292.83</v>
      </c>
      <c r="N267" t="str">
        <f>VLOOKUP($A267,'Hospitalisation Details'!$A$2:$I$2344,7,FALSE)</f>
        <v>tier - 2</v>
      </c>
      <c r="O267" t="str">
        <f>VLOOKUP($A267,'Hospitalisation Details'!$A$2:$I$2344,8,FALSE)</f>
        <v>tier - 1</v>
      </c>
      <c r="P267" t="str">
        <f>VLOOKUP($A267,'Hospitalisation Details'!$A$2:$I$2344,9,FALSE)</f>
        <v>R1011</v>
      </c>
      <c r="Q267">
        <f>VLOOKUP($A267,'Hospitalisation Details'!$A$2:$P$2344,16,FALSE)</f>
        <v>32</v>
      </c>
    </row>
    <row r="268" spans="1:17" ht="15.6" x14ac:dyDescent="0.3">
      <c r="A268" s="1" t="s">
        <v>2104</v>
      </c>
      <c r="B268" t="str">
        <f>VLOOKUP('Healthcare '!A:A,Table2[],3,FALSE)</f>
        <v>Oswalt</v>
      </c>
      <c r="C268">
        <f>VLOOKUP(A268,'Medical Examinations'!A268:K2602,2,FALSE)</f>
        <v>33.14</v>
      </c>
      <c r="D268">
        <f>VLOOKUP($A268,'Medical Examinations'!$A$2:$K$2336,3,FALSE)</f>
        <v>5.67</v>
      </c>
      <c r="E268" t="str">
        <f>VLOOKUP($A268,'Medical Examinations'!$A$2:$K$2336,4,FALSE)</f>
        <v>yes</v>
      </c>
      <c r="F268" t="str">
        <f>VLOOKUP($A268,'Medical Examinations'!$A$2:$K$2336,5,FALSE)</f>
        <v>No</v>
      </c>
      <c r="G268" t="str">
        <f>VLOOKUP($A268,'Medical Examinations'!$A$2:$K$2336,6,FALSE)</f>
        <v>No</v>
      </c>
      <c r="H268">
        <f>VLOOKUP($A268,'Medical Examinations'!$A$2:$K$2336,7,FALSE)</f>
        <v>0</v>
      </c>
      <c r="I268" t="str">
        <f>VLOOKUP($A268,'Medical Examinations'!$A$2:$K$2336,8,FALSE)</f>
        <v>yes</v>
      </c>
      <c r="J268" t="str">
        <f>VLOOKUP($A268,'Medical Examinations'!$A$2:$K$2336,10,FALSE)</f>
        <v>obesity</v>
      </c>
      <c r="K268" t="str">
        <f>VLOOKUP($A268,'Medical Examinations'!$A$2:$K$2336,11,FALSE)</f>
        <v>Normal</v>
      </c>
      <c r="L268" t="str">
        <f>VLOOKUP($A268,'Hospitalisation Details'!$A$2:$O$2344,15,FALSE)</f>
        <v>15 Jul 1985</v>
      </c>
      <c r="M268">
        <f>VLOOKUP($A268,'Hospitalisation Details'!$A$2:$I$2344,6,FALSE)</f>
        <v>33121</v>
      </c>
      <c r="N268" t="str">
        <f>VLOOKUP($A268,'Hospitalisation Details'!$A$2:$I$2344,7,FALSE)</f>
        <v>tier - 2</v>
      </c>
      <c r="O268" t="str">
        <f>VLOOKUP($A268,'Hospitalisation Details'!$A$2:$I$2344,8,FALSE)</f>
        <v>tier - 1</v>
      </c>
      <c r="P268" t="str">
        <f>VLOOKUP($A268,'Hospitalisation Details'!$A$2:$I$2344,9,FALSE)</f>
        <v>R1011</v>
      </c>
      <c r="Q268">
        <f>VLOOKUP($A268,'Hospitalisation Details'!$A$2:$P$2344,16,FALSE)</f>
        <v>37</v>
      </c>
    </row>
    <row r="269" spans="1:17" ht="15.6" x14ac:dyDescent="0.3">
      <c r="A269" s="1" t="s">
        <v>2103</v>
      </c>
      <c r="B269" t="str">
        <f>VLOOKUP('Healthcare '!A:A,Table2[],3,FALSE)</f>
        <v>Boyd</v>
      </c>
      <c r="C269">
        <f>VLOOKUP(A269,'Medical Examinations'!A269:K2603,2,FALSE)</f>
        <v>25.14</v>
      </c>
      <c r="D269">
        <f>VLOOKUP($A269,'Medical Examinations'!$A$2:$K$2336,3,FALSE)</f>
        <v>6.02</v>
      </c>
      <c r="E269" t="str">
        <f>VLOOKUP($A269,'Medical Examinations'!$A$2:$K$2336,4,FALSE)</f>
        <v>yes</v>
      </c>
      <c r="F269" t="str">
        <f>VLOOKUP($A269,'Medical Examinations'!$A$2:$K$2336,5,FALSE)</f>
        <v>No</v>
      </c>
      <c r="G269" t="str">
        <f>VLOOKUP($A269,'Medical Examinations'!$A$2:$K$2336,6,FALSE)</f>
        <v>Yes</v>
      </c>
      <c r="H269">
        <f>VLOOKUP($A269,'Medical Examinations'!$A$2:$K$2336,7,FALSE)</f>
        <v>1</v>
      </c>
      <c r="I269" t="str">
        <f>VLOOKUP($A269,'Medical Examinations'!$A$2:$K$2336,8,FALSE)</f>
        <v>yes</v>
      </c>
      <c r="J269" t="str">
        <f>VLOOKUP($A269,'Medical Examinations'!$A$2:$K$2336,10,FALSE)</f>
        <v>overweight</v>
      </c>
      <c r="K269" t="str">
        <f>VLOOKUP($A269,'Medical Examinations'!$A$2:$K$2336,11,FALSE)</f>
        <v>Predibetics</v>
      </c>
      <c r="L269" t="str">
        <f>VLOOKUP($A269,'Hospitalisation Details'!$A$2:$O$2344,15,FALSE)</f>
        <v>30 Oct 1969</v>
      </c>
      <c r="M269">
        <f>VLOOKUP($A269,'Hospitalisation Details'!$A$2:$I$2344,6,FALSE)</f>
        <v>33090.660000000003</v>
      </c>
      <c r="N269" t="str">
        <f>VLOOKUP($A269,'Hospitalisation Details'!$A$2:$I$2344,7,FALSE)</f>
        <v>tier - 2</v>
      </c>
      <c r="O269" t="str">
        <f>VLOOKUP($A269,'Hospitalisation Details'!$A$2:$I$2344,8,FALSE)</f>
        <v>tier - 2</v>
      </c>
      <c r="P269" t="str">
        <f>VLOOKUP($A269,'Hospitalisation Details'!$A$2:$I$2344,9,FALSE)</f>
        <v>R1011</v>
      </c>
      <c r="Q269">
        <f>VLOOKUP($A269,'Hospitalisation Details'!$A$2:$P$2344,16,FALSE)</f>
        <v>53</v>
      </c>
    </row>
    <row r="270" spans="1:17" ht="15.6" x14ac:dyDescent="0.3">
      <c r="A270" s="1" t="s">
        <v>2102</v>
      </c>
      <c r="B270" t="str">
        <f>VLOOKUP('Healthcare '!A:A,Table2[],3,FALSE)</f>
        <v>Bulewich</v>
      </c>
      <c r="C270">
        <f>VLOOKUP(A270,'Medical Examinations'!A270:K2604,2,FALSE)</f>
        <v>20.18</v>
      </c>
      <c r="D270">
        <f>VLOOKUP($A270,'Medical Examinations'!$A$2:$K$2336,3,FALSE)</f>
        <v>11.19</v>
      </c>
      <c r="E270" t="str">
        <f>VLOOKUP($A270,'Medical Examinations'!$A$2:$K$2336,4,FALSE)</f>
        <v>No</v>
      </c>
      <c r="F270" t="str">
        <f>VLOOKUP($A270,'Medical Examinations'!$A$2:$K$2336,5,FALSE)</f>
        <v>No</v>
      </c>
      <c r="G270" t="str">
        <f>VLOOKUP($A270,'Medical Examinations'!$A$2:$K$2336,6,FALSE)</f>
        <v>No</v>
      </c>
      <c r="H270">
        <f>VLOOKUP($A270,'Medical Examinations'!$A$2:$K$2336,7,FALSE)</f>
        <v>0</v>
      </c>
      <c r="I270" t="str">
        <f>VLOOKUP($A270,'Medical Examinations'!$A$2:$K$2336,8,FALSE)</f>
        <v>yes</v>
      </c>
      <c r="J270" t="str">
        <f>VLOOKUP($A270,'Medical Examinations'!$A$2:$K$2336,10,FALSE)</f>
        <v>Normal weight</v>
      </c>
      <c r="K270" t="str">
        <f>VLOOKUP($A270,'Medical Examinations'!$A$2:$K$2336,11,FALSE)</f>
        <v>Diabetes</v>
      </c>
      <c r="L270" t="str">
        <f>VLOOKUP($A270,'Hospitalisation Details'!$A$2:$O$2344,15,FALSE)</f>
        <v>1 Jul 1962</v>
      </c>
      <c r="M270">
        <f>VLOOKUP($A270,'Hospitalisation Details'!$A$2:$I$2344,6,FALSE)</f>
        <v>33074.94</v>
      </c>
      <c r="N270" t="str">
        <f>VLOOKUP($A270,'Hospitalisation Details'!$A$2:$I$2344,7,FALSE)</f>
        <v>tier - 1</v>
      </c>
      <c r="O270" t="str">
        <f>VLOOKUP($A270,'Hospitalisation Details'!$A$2:$I$2344,8,FALSE)</f>
        <v>tier - 2</v>
      </c>
      <c r="P270" t="str">
        <f>VLOOKUP($A270,'Hospitalisation Details'!$A$2:$I$2344,9,FALSE)</f>
        <v>R1011</v>
      </c>
      <c r="Q270">
        <f>VLOOKUP($A270,'Hospitalisation Details'!$A$2:$P$2344,16,FALSE)</f>
        <v>60</v>
      </c>
    </row>
    <row r="271" spans="1:17" ht="15.6" x14ac:dyDescent="0.3">
      <c r="A271" s="1" t="s">
        <v>2101</v>
      </c>
      <c r="B271" t="str">
        <f>VLOOKUP('Healthcare '!A:A,Table2[],3,FALSE)</f>
        <v>Fukuda</v>
      </c>
      <c r="C271">
        <f>VLOOKUP(A271,'Medical Examinations'!A271:K2605,2,FALSE)</f>
        <v>44.36</v>
      </c>
      <c r="D271">
        <f>VLOOKUP($A271,'Medical Examinations'!$A$2:$K$2336,3,FALSE)</f>
        <v>5.1100000000000003</v>
      </c>
      <c r="E271" t="str">
        <f>VLOOKUP($A271,'Medical Examinations'!$A$2:$K$2336,4,FALSE)</f>
        <v>No</v>
      </c>
      <c r="F271" t="str">
        <f>VLOOKUP($A271,'Medical Examinations'!$A$2:$K$2336,5,FALSE)</f>
        <v>No</v>
      </c>
      <c r="G271" t="str">
        <f>VLOOKUP($A271,'Medical Examinations'!$A$2:$K$2336,6,FALSE)</f>
        <v>No</v>
      </c>
      <c r="H271">
        <f>VLOOKUP($A271,'Medical Examinations'!$A$2:$K$2336,7,FALSE)</f>
        <v>0</v>
      </c>
      <c r="I271" t="str">
        <f>VLOOKUP($A271,'Medical Examinations'!$A$2:$K$2336,8,FALSE)</f>
        <v>yes</v>
      </c>
      <c r="J271" t="str">
        <f>VLOOKUP($A271,'Medical Examinations'!$A$2:$K$2336,10,FALSE)</f>
        <v>obesity</v>
      </c>
      <c r="K271" t="str">
        <f>VLOOKUP($A271,'Medical Examinations'!$A$2:$K$2336,11,FALSE)</f>
        <v>Normal</v>
      </c>
      <c r="L271" t="str">
        <f>VLOOKUP($A271,'Hospitalisation Details'!$A$2:$O$2344,15,FALSE)</f>
        <v>28 Jul 1994</v>
      </c>
      <c r="M271">
        <f>VLOOKUP($A271,'Hospitalisation Details'!$A$2:$I$2344,6,FALSE)</f>
        <v>33057.230000000003</v>
      </c>
      <c r="N271" t="str">
        <f>VLOOKUP($A271,'Hospitalisation Details'!$A$2:$I$2344,7,FALSE)</f>
        <v>tier - 1</v>
      </c>
      <c r="O271" t="str">
        <f>VLOOKUP($A271,'Hospitalisation Details'!$A$2:$I$2344,8,FALSE)</f>
        <v>tier - 2</v>
      </c>
      <c r="P271" t="str">
        <f>VLOOKUP($A271,'Hospitalisation Details'!$A$2:$I$2344,9,FALSE)</f>
        <v>R1011</v>
      </c>
      <c r="Q271">
        <f>VLOOKUP($A271,'Hospitalisation Details'!$A$2:$P$2344,16,FALSE)</f>
        <v>28</v>
      </c>
    </row>
    <row r="272" spans="1:17" ht="15.6" x14ac:dyDescent="0.3">
      <c r="A272" s="1" t="s">
        <v>2100</v>
      </c>
      <c r="B272" t="str">
        <f>VLOOKUP('Healthcare '!A:A,Table2[],3,FALSE)</f>
        <v>Phillips</v>
      </c>
      <c r="C272">
        <f>VLOOKUP(A272,'Medical Examinations'!A272:K2606,2,FALSE)</f>
        <v>23.82</v>
      </c>
      <c r="D272">
        <f>VLOOKUP($A272,'Medical Examinations'!$A$2:$K$2336,3,FALSE)</f>
        <v>10.85</v>
      </c>
      <c r="E272" t="str">
        <f>VLOOKUP($A272,'Medical Examinations'!$A$2:$K$2336,4,FALSE)</f>
        <v>yes</v>
      </c>
      <c r="F272" t="str">
        <f>VLOOKUP($A272,'Medical Examinations'!$A$2:$K$2336,5,FALSE)</f>
        <v>No</v>
      </c>
      <c r="G272" t="str">
        <f>VLOOKUP($A272,'Medical Examinations'!$A$2:$K$2336,6,FALSE)</f>
        <v>No</v>
      </c>
      <c r="H272">
        <f>VLOOKUP($A272,'Medical Examinations'!$A$2:$K$2336,7,FALSE)</f>
        <v>0</v>
      </c>
      <c r="I272" t="str">
        <f>VLOOKUP($A272,'Medical Examinations'!$A$2:$K$2336,8,FALSE)</f>
        <v>yes</v>
      </c>
      <c r="J272" t="str">
        <f>VLOOKUP($A272,'Medical Examinations'!$A$2:$K$2336,10,FALSE)</f>
        <v>Normal weight</v>
      </c>
      <c r="K272" t="str">
        <f>VLOOKUP($A272,'Medical Examinations'!$A$2:$K$2336,11,FALSE)</f>
        <v>Diabetes</v>
      </c>
      <c r="L272" t="str">
        <f>VLOOKUP($A272,'Hospitalisation Details'!$A$2:$O$2344,15,FALSE)</f>
        <v>10 Jul 1967</v>
      </c>
      <c r="M272">
        <f>VLOOKUP($A272,'Hospitalisation Details'!$A$2:$I$2344,6,FALSE)</f>
        <v>33025.32</v>
      </c>
      <c r="N272" t="str">
        <f>VLOOKUP($A272,'Hospitalisation Details'!$A$2:$I$2344,7,FALSE)</f>
        <v>tier - 2</v>
      </c>
      <c r="O272" t="str">
        <f>VLOOKUP($A272,'Hospitalisation Details'!$A$2:$I$2344,8,FALSE)</f>
        <v>tier - 3</v>
      </c>
      <c r="P272" t="str">
        <f>VLOOKUP($A272,'Hospitalisation Details'!$A$2:$I$2344,9,FALSE)</f>
        <v>R1011</v>
      </c>
      <c r="Q272">
        <f>VLOOKUP($A272,'Hospitalisation Details'!$A$2:$P$2344,16,FALSE)</f>
        <v>55</v>
      </c>
    </row>
    <row r="273" spans="1:17" ht="15.6" x14ac:dyDescent="0.3">
      <c r="A273" s="1" t="s">
        <v>2099</v>
      </c>
      <c r="B273" t="str">
        <f>VLOOKUP('Healthcare '!A:A,Table2[],3,FALSE)</f>
        <v>Maddison</v>
      </c>
      <c r="C273">
        <f>VLOOKUP(A273,'Medical Examinations'!A273:K2607,2,FALSE)</f>
        <v>45</v>
      </c>
      <c r="D273">
        <f>VLOOKUP($A273,'Medical Examinations'!$A$2:$K$2336,3,FALSE)</f>
        <v>5.24</v>
      </c>
      <c r="E273" t="str">
        <f>VLOOKUP($A273,'Medical Examinations'!$A$2:$K$2336,4,FALSE)</f>
        <v>yes</v>
      </c>
      <c r="F273" t="str">
        <f>VLOOKUP($A273,'Medical Examinations'!$A$2:$K$2336,5,FALSE)</f>
        <v>No</v>
      </c>
      <c r="G273" t="str">
        <f>VLOOKUP($A273,'Medical Examinations'!$A$2:$K$2336,6,FALSE)</f>
        <v>No</v>
      </c>
      <c r="H273">
        <f>VLOOKUP($A273,'Medical Examinations'!$A$2:$K$2336,7,FALSE)</f>
        <v>1</v>
      </c>
      <c r="I273" t="str">
        <f>VLOOKUP($A273,'Medical Examinations'!$A$2:$K$2336,8,FALSE)</f>
        <v>yes</v>
      </c>
      <c r="J273" t="str">
        <f>VLOOKUP($A273,'Medical Examinations'!$A$2:$K$2336,10,FALSE)</f>
        <v>obesity</v>
      </c>
      <c r="K273" t="str">
        <f>VLOOKUP($A273,'Medical Examinations'!$A$2:$K$2336,11,FALSE)</f>
        <v>Normal</v>
      </c>
      <c r="L273" t="str">
        <f>VLOOKUP($A273,'Hospitalisation Details'!$A$2:$O$2344,15,FALSE)</f>
        <v>8 Jul 1995</v>
      </c>
      <c r="M273">
        <f>VLOOKUP($A273,'Hospitalisation Details'!$A$2:$I$2344,6,FALSE)</f>
        <v>33017.46</v>
      </c>
      <c r="N273" t="str">
        <f>VLOOKUP($A273,'Hospitalisation Details'!$A$2:$I$2344,7,FALSE)</f>
        <v>tier - 1</v>
      </c>
      <c r="O273" t="str">
        <f>VLOOKUP($A273,'Hospitalisation Details'!$A$2:$I$2344,8,FALSE)</f>
        <v>tier - 1</v>
      </c>
      <c r="P273" t="str">
        <f>VLOOKUP($A273,'Hospitalisation Details'!$A$2:$I$2344,9,FALSE)</f>
        <v>R1011</v>
      </c>
      <c r="Q273">
        <f>VLOOKUP($A273,'Hospitalisation Details'!$A$2:$P$2344,16,FALSE)</f>
        <v>27</v>
      </c>
    </row>
    <row r="274" spans="1:17" ht="15.6" x14ac:dyDescent="0.3">
      <c r="A274" s="1" t="s">
        <v>2098</v>
      </c>
      <c r="B274" t="str">
        <f>VLOOKUP('Healthcare '!A:A,Table2[],3,FALSE)</f>
        <v>Lockwood</v>
      </c>
      <c r="C274">
        <f>VLOOKUP(A274,'Medical Examinations'!A274:K2608,2,FALSE)</f>
        <v>26.62</v>
      </c>
      <c r="D274">
        <f>VLOOKUP($A274,'Medical Examinations'!$A$2:$K$2336,3,FALSE)</f>
        <v>10.08</v>
      </c>
      <c r="E274" t="str">
        <f>VLOOKUP($A274,'Medical Examinations'!$A$2:$K$2336,4,FALSE)</f>
        <v>No</v>
      </c>
      <c r="F274" t="str">
        <f>VLOOKUP($A274,'Medical Examinations'!$A$2:$K$2336,5,FALSE)</f>
        <v>No</v>
      </c>
      <c r="G274" t="str">
        <f>VLOOKUP($A274,'Medical Examinations'!$A$2:$K$2336,6,FALSE)</f>
        <v>No</v>
      </c>
      <c r="H274">
        <f>VLOOKUP($A274,'Medical Examinations'!$A$2:$K$2336,7,FALSE)</f>
        <v>0</v>
      </c>
      <c r="I274" t="str">
        <f>VLOOKUP($A274,'Medical Examinations'!$A$2:$K$2336,8,FALSE)</f>
        <v>yes</v>
      </c>
      <c r="J274" t="str">
        <f>VLOOKUP($A274,'Medical Examinations'!$A$2:$K$2336,10,FALSE)</f>
        <v>overweight</v>
      </c>
      <c r="K274" t="str">
        <f>VLOOKUP($A274,'Medical Examinations'!$A$2:$K$2336,11,FALSE)</f>
        <v>Diabetes</v>
      </c>
      <c r="L274" t="str">
        <f>VLOOKUP($A274,'Hospitalisation Details'!$A$2:$O$2344,15,FALSE)</f>
        <v>24 Aug 1971</v>
      </c>
      <c r="M274">
        <f>VLOOKUP($A274,'Hospitalisation Details'!$A$2:$I$2344,6,FALSE)</f>
        <v>32947.629999999997</v>
      </c>
      <c r="N274" t="str">
        <f>VLOOKUP($A274,'Hospitalisation Details'!$A$2:$I$2344,7,FALSE)</f>
        <v>tier - 2</v>
      </c>
      <c r="O274" t="str">
        <f>VLOOKUP($A274,'Hospitalisation Details'!$A$2:$I$2344,8,FALSE)</f>
        <v>tier - 1</v>
      </c>
      <c r="P274" t="str">
        <f>VLOOKUP($A274,'Hospitalisation Details'!$A$2:$I$2344,9,FALSE)</f>
        <v>R1011</v>
      </c>
      <c r="Q274">
        <f>VLOOKUP($A274,'Hospitalisation Details'!$A$2:$P$2344,16,FALSE)</f>
        <v>51</v>
      </c>
    </row>
    <row r="275" spans="1:17" ht="15.6" x14ac:dyDescent="0.3">
      <c r="A275" s="1" t="s">
        <v>2097</v>
      </c>
      <c r="B275" t="str">
        <f>VLOOKUP('Healthcare '!A:A,Table2[],3,FALSE)</f>
        <v>Defilippi</v>
      </c>
      <c r="C275">
        <f>VLOOKUP(A275,'Medical Examinations'!A275:K2609,2,FALSE)</f>
        <v>32.67</v>
      </c>
      <c r="D275">
        <f>VLOOKUP($A275,'Medical Examinations'!$A$2:$K$2336,3,FALSE)</f>
        <v>10.97</v>
      </c>
      <c r="E275" t="str">
        <f>VLOOKUP($A275,'Medical Examinations'!$A$2:$K$2336,4,FALSE)</f>
        <v>yes</v>
      </c>
      <c r="F275" t="str">
        <f>VLOOKUP($A275,'Medical Examinations'!$A$2:$K$2336,5,FALSE)</f>
        <v>No</v>
      </c>
      <c r="G275" t="str">
        <f>VLOOKUP($A275,'Medical Examinations'!$A$2:$K$2336,6,FALSE)</f>
        <v>No</v>
      </c>
      <c r="H275">
        <f>VLOOKUP($A275,'Medical Examinations'!$A$2:$K$2336,7,FALSE)</f>
        <v>0</v>
      </c>
      <c r="I275" t="str">
        <f>VLOOKUP($A275,'Medical Examinations'!$A$2:$K$2336,8,FALSE)</f>
        <v>yes</v>
      </c>
      <c r="J275" t="str">
        <f>VLOOKUP($A275,'Medical Examinations'!$A$2:$K$2336,10,FALSE)</f>
        <v>obesity</v>
      </c>
      <c r="K275" t="str">
        <f>VLOOKUP($A275,'Medical Examinations'!$A$2:$K$2336,11,FALSE)</f>
        <v>Diabetes</v>
      </c>
      <c r="L275" t="str">
        <f>VLOOKUP($A275,'Hospitalisation Details'!$A$2:$O$2344,15,FALSE)</f>
        <v>17 Nov 1981</v>
      </c>
      <c r="M275">
        <f>VLOOKUP($A275,'Hospitalisation Details'!$A$2:$I$2344,6,FALSE)</f>
        <v>32906.69</v>
      </c>
      <c r="N275" t="str">
        <f>VLOOKUP($A275,'Hospitalisation Details'!$A$2:$I$2344,7,FALSE)</f>
        <v>tier - 2</v>
      </c>
      <c r="O275" t="str">
        <f>VLOOKUP($A275,'Hospitalisation Details'!$A$2:$I$2344,8,FALSE)</f>
        <v>tier - 3</v>
      </c>
      <c r="P275" t="str">
        <f>VLOOKUP($A275,'Hospitalisation Details'!$A$2:$I$2344,9,FALSE)</f>
        <v>R1011</v>
      </c>
      <c r="Q275">
        <f>VLOOKUP($A275,'Hospitalisation Details'!$A$2:$P$2344,16,FALSE)</f>
        <v>41</v>
      </c>
    </row>
    <row r="276" spans="1:17" ht="15.6" x14ac:dyDescent="0.3">
      <c r="A276" s="1" t="s">
        <v>2096</v>
      </c>
      <c r="B276" t="str">
        <f>VLOOKUP('Healthcare '!A:A,Table2[],3,FALSE)</f>
        <v>Jackson</v>
      </c>
      <c r="C276">
        <f>VLOOKUP(A276,'Medical Examinations'!A276:K2610,2,FALSE)</f>
        <v>44.44</v>
      </c>
      <c r="D276">
        <f>VLOOKUP($A276,'Medical Examinations'!$A$2:$K$2336,3,FALSE)</f>
        <v>4.9000000000000004</v>
      </c>
      <c r="E276" t="str">
        <f>VLOOKUP($A276,'Medical Examinations'!$A$2:$K$2336,4,FALSE)</f>
        <v>yes</v>
      </c>
      <c r="F276" t="str">
        <f>VLOOKUP($A276,'Medical Examinations'!$A$2:$K$2336,5,FALSE)</f>
        <v>No</v>
      </c>
      <c r="G276" t="str">
        <f>VLOOKUP($A276,'Medical Examinations'!$A$2:$K$2336,6,FALSE)</f>
        <v>No</v>
      </c>
      <c r="H276">
        <f>VLOOKUP($A276,'Medical Examinations'!$A$2:$K$2336,7,FALSE)</f>
        <v>1</v>
      </c>
      <c r="I276" t="str">
        <f>VLOOKUP($A276,'Medical Examinations'!$A$2:$K$2336,8,FALSE)</f>
        <v>yes</v>
      </c>
      <c r="J276" t="str">
        <f>VLOOKUP($A276,'Medical Examinations'!$A$2:$K$2336,10,FALSE)</f>
        <v>obesity</v>
      </c>
      <c r="K276" t="str">
        <f>VLOOKUP($A276,'Medical Examinations'!$A$2:$K$2336,11,FALSE)</f>
        <v>Normal</v>
      </c>
      <c r="L276" t="str">
        <f>VLOOKUP($A276,'Hospitalisation Details'!$A$2:$O$2344,15,FALSE)</f>
        <v>4 Dec 1995</v>
      </c>
      <c r="M276">
        <f>VLOOKUP($A276,'Hospitalisation Details'!$A$2:$I$2344,6,FALSE)</f>
        <v>32827.51</v>
      </c>
      <c r="N276" t="str">
        <f>VLOOKUP($A276,'Hospitalisation Details'!$A$2:$I$2344,7,FALSE)</f>
        <v>tier - 1</v>
      </c>
      <c r="O276" t="str">
        <f>VLOOKUP($A276,'Hospitalisation Details'!$A$2:$I$2344,8,FALSE)</f>
        <v>tier - 2</v>
      </c>
      <c r="P276" t="str">
        <f>VLOOKUP($A276,'Hospitalisation Details'!$A$2:$I$2344,9,FALSE)</f>
        <v>R1011</v>
      </c>
      <c r="Q276">
        <f>VLOOKUP($A276,'Hospitalisation Details'!$A$2:$P$2344,16,FALSE)</f>
        <v>27</v>
      </c>
    </row>
    <row r="277" spans="1:17" ht="15.6" x14ac:dyDescent="0.3">
      <c r="A277" s="1" t="s">
        <v>2095</v>
      </c>
      <c r="B277" t="str">
        <f>VLOOKUP('Healthcare '!A:A,Table2[],3,FALSE)</f>
        <v>Ozahowski</v>
      </c>
      <c r="C277">
        <f>VLOOKUP(A277,'Medical Examinations'!A277:K2611,2,FALSE)</f>
        <v>28.31</v>
      </c>
      <c r="D277">
        <f>VLOOKUP($A277,'Medical Examinations'!$A$2:$K$2336,3,FALSE)</f>
        <v>5.33</v>
      </c>
      <c r="E277" t="str">
        <f>VLOOKUP($A277,'Medical Examinations'!$A$2:$K$2336,4,FALSE)</f>
        <v>No</v>
      </c>
      <c r="F277" t="str">
        <f>VLOOKUP($A277,'Medical Examinations'!$A$2:$K$2336,5,FALSE)</f>
        <v>No</v>
      </c>
      <c r="G277" t="str">
        <f>VLOOKUP($A277,'Medical Examinations'!$A$2:$K$2336,6,FALSE)</f>
        <v>No</v>
      </c>
      <c r="H277">
        <f>VLOOKUP($A277,'Medical Examinations'!$A$2:$K$2336,7,FALSE)</f>
        <v>0</v>
      </c>
      <c r="I277" t="str">
        <f>VLOOKUP($A277,'Medical Examinations'!$A$2:$K$2336,8,FALSE)</f>
        <v>yes</v>
      </c>
      <c r="J277" t="str">
        <f>VLOOKUP($A277,'Medical Examinations'!$A$2:$K$2336,10,FALSE)</f>
        <v>overweight</v>
      </c>
      <c r="K277" t="str">
        <f>VLOOKUP($A277,'Medical Examinations'!$A$2:$K$2336,11,FALSE)</f>
        <v>Normal</v>
      </c>
      <c r="L277" t="str">
        <f>VLOOKUP($A277,'Hospitalisation Details'!$A$2:$O$2344,15,FALSE)</f>
        <v>12 Dec 1980</v>
      </c>
      <c r="M277">
        <f>VLOOKUP($A277,'Hospitalisation Details'!$A$2:$I$2344,6,FALSE)</f>
        <v>32787.46</v>
      </c>
      <c r="N277" t="str">
        <f>VLOOKUP($A277,'Hospitalisation Details'!$A$2:$I$2344,7,FALSE)</f>
        <v>tier - 1</v>
      </c>
      <c r="O277" t="str">
        <f>VLOOKUP($A277,'Hospitalisation Details'!$A$2:$I$2344,8,FALSE)</f>
        <v>tier - 3</v>
      </c>
      <c r="P277" t="str">
        <f>VLOOKUP($A277,'Hospitalisation Details'!$A$2:$I$2344,9,FALSE)</f>
        <v>R1012</v>
      </c>
      <c r="Q277">
        <f>VLOOKUP($A277,'Hospitalisation Details'!$A$2:$P$2344,16,FALSE)</f>
        <v>42</v>
      </c>
    </row>
    <row r="278" spans="1:17" ht="15.6" x14ac:dyDescent="0.3">
      <c r="A278" s="1" t="s">
        <v>2094</v>
      </c>
      <c r="B278" t="str">
        <f>VLOOKUP('Healthcare '!A:A,Table2[],3,FALSE)</f>
        <v>Guthals</v>
      </c>
      <c r="C278">
        <f>VLOOKUP(A278,'Medical Examinations'!A278:K2612,2,FALSE)</f>
        <v>25.05</v>
      </c>
      <c r="D278">
        <f>VLOOKUP($A278,'Medical Examinations'!$A$2:$K$2336,3,FALSE)</f>
        <v>4.6100000000000003</v>
      </c>
      <c r="E278" t="str">
        <f>VLOOKUP($A278,'Medical Examinations'!$A$2:$K$2336,4,FALSE)</f>
        <v>No</v>
      </c>
      <c r="F278" t="str">
        <f>VLOOKUP($A278,'Medical Examinations'!$A$2:$K$2336,5,FALSE)</f>
        <v>No</v>
      </c>
      <c r="G278" t="str">
        <f>VLOOKUP($A278,'Medical Examinations'!$A$2:$K$2336,6,FALSE)</f>
        <v>No</v>
      </c>
      <c r="H278">
        <f>VLOOKUP($A278,'Medical Examinations'!$A$2:$K$2336,7,FALSE)</f>
        <v>2</v>
      </c>
      <c r="I278" t="str">
        <f>VLOOKUP($A278,'Medical Examinations'!$A$2:$K$2336,8,FALSE)</f>
        <v>yes</v>
      </c>
      <c r="J278" t="str">
        <f>VLOOKUP($A278,'Medical Examinations'!$A$2:$K$2336,10,FALSE)</f>
        <v>overweight</v>
      </c>
      <c r="K278" t="str">
        <f>VLOOKUP($A278,'Medical Examinations'!$A$2:$K$2336,11,FALSE)</f>
        <v>Normal</v>
      </c>
      <c r="L278" t="str">
        <f>VLOOKUP($A278,'Hospitalisation Details'!$A$2:$O$2344,15,FALSE)</f>
        <v>7 Nov 1972</v>
      </c>
      <c r="M278">
        <f>VLOOKUP($A278,'Hospitalisation Details'!$A$2:$I$2344,6,FALSE)</f>
        <v>32765.33</v>
      </c>
      <c r="N278" t="str">
        <f>VLOOKUP($A278,'Hospitalisation Details'!$A$2:$I$2344,7,FALSE)</f>
        <v>tier - 2</v>
      </c>
      <c r="O278" t="str">
        <f>VLOOKUP($A278,'Hospitalisation Details'!$A$2:$I$2344,8,FALSE)</f>
        <v>tier - 2</v>
      </c>
      <c r="P278" t="str">
        <f>VLOOKUP($A278,'Hospitalisation Details'!$A$2:$I$2344,9,FALSE)</f>
        <v>R1012</v>
      </c>
      <c r="Q278">
        <f>VLOOKUP($A278,'Hospitalisation Details'!$A$2:$P$2344,16,FALSE)</f>
        <v>50</v>
      </c>
    </row>
    <row r="279" spans="1:17" ht="15.6" x14ac:dyDescent="0.3">
      <c r="A279" s="1" t="s">
        <v>2093</v>
      </c>
      <c r="B279" t="str">
        <f>VLOOKUP('Healthcare '!A:A,Table2[],3,FALSE)</f>
        <v>Yates</v>
      </c>
      <c r="C279">
        <f>VLOOKUP(A279,'Medical Examinations'!A279:K2613,2,FALSE)</f>
        <v>28.34</v>
      </c>
      <c r="D279">
        <f>VLOOKUP($A279,'Medical Examinations'!$A$2:$K$2336,3,FALSE)</f>
        <v>8.18</v>
      </c>
      <c r="E279" t="str">
        <f>VLOOKUP($A279,'Medical Examinations'!$A$2:$K$2336,4,FALSE)</f>
        <v>No</v>
      </c>
      <c r="F279" t="str">
        <f>VLOOKUP($A279,'Medical Examinations'!$A$2:$K$2336,5,FALSE)</f>
        <v>No</v>
      </c>
      <c r="G279" t="str">
        <f>VLOOKUP($A279,'Medical Examinations'!$A$2:$K$2336,6,FALSE)</f>
        <v>No</v>
      </c>
      <c r="H279">
        <f>VLOOKUP($A279,'Medical Examinations'!$A$2:$K$2336,7,FALSE)</f>
        <v>0</v>
      </c>
      <c r="I279" t="str">
        <f>VLOOKUP($A279,'Medical Examinations'!$A$2:$K$2336,8,FALSE)</f>
        <v>yes</v>
      </c>
      <c r="J279" t="str">
        <f>VLOOKUP($A279,'Medical Examinations'!$A$2:$K$2336,10,FALSE)</f>
        <v>overweight</v>
      </c>
      <c r="K279" t="str">
        <f>VLOOKUP($A279,'Medical Examinations'!$A$2:$K$2336,11,FALSE)</f>
        <v>Diabetes</v>
      </c>
      <c r="L279" t="str">
        <f>VLOOKUP($A279,'Hospitalisation Details'!$A$2:$O$2344,15,FALSE)</f>
        <v>6 Dec 1974</v>
      </c>
      <c r="M279">
        <f>VLOOKUP($A279,'Hospitalisation Details'!$A$2:$I$2344,6,FALSE)</f>
        <v>32760.48</v>
      </c>
      <c r="N279" t="str">
        <f>VLOOKUP($A279,'Hospitalisation Details'!$A$2:$I$2344,7,FALSE)</f>
        <v>tier - 1</v>
      </c>
      <c r="O279" t="str">
        <f>VLOOKUP($A279,'Hospitalisation Details'!$A$2:$I$2344,8,FALSE)</f>
        <v>tier - 1</v>
      </c>
      <c r="P279" t="str">
        <f>VLOOKUP($A279,'Hospitalisation Details'!$A$2:$I$2344,9,FALSE)</f>
        <v>R1011</v>
      </c>
      <c r="Q279">
        <f>VLOOKUP($A279,'Hospitalisation Details'!$A$2:$P$2344,16,FALSE)</f>
        <v>48</v>
      </c>
    </row>
    <row r="280" spans="1:17" ht="15.6" x14ac:dyDescent="0.3">
      <c r="A280" s="1" t="s">
        <v>2092</v>
      </c>
      <c r="B280" t="str">
        <f>VLOOKUP('Healthcare '!A:A,Table2[],3,FALSE)</f>
        <v>Samuelson</v>
      </c>
      <c r="C280">
        <f>VLOOKUP(A280,'Medical Examinations'!A280:K2614,2,FALSE)</f>
        <v>17.765000000000001</v>
      </c>
      <c r="D280">
        <f>VLOOKUP($A280,'Medical Examinations'!$A$2:$K$2336,3,FALSE)</f>
        <v>5.62</v>
      </c>
      <c r="E280" t="str">
        <f>VLOOKUP($A280,'Medical Examinations'!$A$2:$K$2336,4,FALSE)</f>
        <v>No</v>
      </c>
      <c r="F280" t="str">
        <f>VLOOKUP($A280,'Medical Examinations'!$A$2:$K$2336,5,FALSE)</f>
        <v>No</v>
      </c>
      <c r="G280" t="str">
        <f>VLOOKUP($A280,'Medical Examinations'!$A$2:$K$2336,6,FALSE)</f>
        <v>No</v>
      </c>
      <c r="H280">
        <f>VLOOKUP($A280,'Medical Examinations'!$A$2:$K$2336,7,FALSE)</f>
        <v>0</v>
      </c>
      <c r="I280" t="str">
        <f>VLOOKUP($A280,'Medical Examinations'!$A$2:$K$2336,8,FALSE)</f>
        <v>yes</v>
      </c>
      <c r="J280" t="str">
        <f>VLOOKUP($A280,'Medical Examinations'!$A$2:$K$2336,10,FALSE)</f>
        <v>Underweight</v>
      </c>
      <c r="K280" t="str">
        <f>VLOOKUP($A280,'Medical Examinations'!$A$2:$K$2336,11,FALSE)</f>
        <v>Normal</v>
      </c>
      <c r="L280" t="str">
        <f>VLOOKUP($A280,'Hospitalisation Details'!$A$2:$O$2344,15,FALSE)</f>
        <v>9 Jul 1990</v>
      </c>
      <c r="M280">
        <f>VLOOKUP($A280,'Hospitalisation Details'!$A$2:$I$2344,6,FALSE)</f>
        <v>32734.19</v>
      </c>
      <c r="N280" t="str">
        <f>VLOOKUP($A280,'Hospitalisation Details'!$A$2:$I$2344,7,FALSE)</f>
        <v>tier - 2</v>
      </c>
      <c r="O280" t="str">
        <f>VLOOKUP($A280,'Hospitalisation Details'!$A$2:$I$2344,8,FALSE)</f>
        <v>tier - 1</v>
      </c>
      <c r="P280" t="str">
        <f>VLOOKUP($A280,'Hospitalisation Details'!$A$2:$I$2344,9,FALSE)</f>
        <v>R1012</v>
      </c>
      <c r="Q280">
        <f>VLOOKUP($A280,'Hospitalisation Details'!$A$2:$P$2344,16,FALSE)</f>
        <v>32</v>
      </c>
    </row>
    <row r="281" spans="1:17" ht="15.6" x14ac:dyDescent="0.3">
      <c r="A281" s="1" t="s">
        <v>2091</v>
      </c>
      <c r="B281" t="str">
        <f>VLOOKUP('Healthcare '!A:A,Table2[],3,FALSE)</f>
        <v>Lemos</v>
      </c>
      <c r="C281">
        <f>VLOOKUP(A281,'Medical Examinations'!A281:K2615,2,FALSE)</f>
        <v>36.119999999999997</v>
      </c>
      <c r="D281">
        <f>VLOOKUP($A281,'Medical Examinations'!$A$2:$K$2336,3,FALSE)</f>
        <v>5.82</v>
      </c>
      <c r="E281" t="str">
        <f>VLOOKUP($A281,'Medical Examinations'!$A$2:$K$2336,4,FALSE)</f>
        <v>No</v>
      </c>
      <c r="F281" t="str">
        <f>VLOOKUP($A281,'Medical Examinations'!$A$2:$K$2336,5,FALSE)</f>
        <v>No</v>
      </c>
      <c r="G281" t="str">
        <f>VLOOKUP($A281,'Medical Examinations'!$A$2:$K$2336,6,FALSE)</f>
        <v>No</v>
      </c>
      <c r="H281">
        <f>VLOOKUP($A281,'Medical Examinations'!$A$2:$K$2336,7,FALSE)</f>
        <v>0</v>
      </c>
      <c r="I281" t="str">
        <f>VLOOKUP($A281,'Medical Examinations'!$A$2:$K$2336,8,FALSE)</f>
        <v>yes</v>
      </c>
      <c r="J281" t="str">
        <f>VLOOKUP($A281,'Medical Examinations'!$A$2:$K$2336,10,FALSE)</f>
        <v>obesity</v>
      </c>
      <c r="K281" t="str">
        <f>VLOOKUP($A281,'Medical Examinations'!$A$2:$K$2336,11,FALSE)</f>
        <v>Predibetics</v>
      </c>
      <c r="L281" t="str">
        <f>VLOOKUP($A281,'Hospitalisation Details'!$A$2:$O$2344,15,FALSE)</f>
        <v>30 Sep 1990</v>
      </c>
      <c r="M281">
        <f>VLOOKUP($A281,'Hospitalisation Details'!$A$2:$I$2344,6,FALSE)</f>
        <v>32716.2</v>
      </c>
      <c r="N281" t="str">
        <f>VLOOKUP($A281,'Hospitalisation Details'!$A$2:$I$2344,7,FALSE)</f>
        <v>tier - 1</v>
      </c>
      <c r="O281" t="str">
        <f>VLOOKUP($A281,'Hospitalisation Details'!$A$2:$I$2344,8,FALSE)</f>
        <v>tier - 2</v>
      </c>
      <c r="P281" t="str">
        <f>VLOOKUP($A281,'Hospitalisation Details'!$A$2:$I$2344,9,FALSE)</f>
        <v>R1011</v>
      </c>
      <c r="Q281">
        <f>VLOOKUP($A281,'Hospitalisation Details'!$A$2:$P$2344,16,FALSE)</f>
        <v>32</v>
      </c>
    </row>
    <row r="282" spans="1:17" ht="15.6" x14ac:dyDescent="0.3">
      <c r="A282" s="1" t="s">
        <v>2090</v>
      </c>
      <c r="B282" t="str">
        <f>VLOOKUP('Healthcare '!A:A,Table2[],3,FALSE)</f>
        <v>Seynders</v>
      </c>
      <c r="C282">
        <f>VLOOKUP(A282,'Medical Examinations'!A282:K2616,2,FALSE)</f>
        <v>23.19</v>
      </c>
      <c r="D282">
        <f>VLOOKUP($A282,'Medical Examinations'!$A$2:$K$2336,3,FALSE)</f>
        <v>7.66</v>
      </c>
      <c r="E282" t="str">
        <f>VLOOKUP($A282,'Medical Examinations'!$A$2:$K$2336,4,FALSE)</f>
        <v>No</v>
      </c>
      <c r="F282" t="str">
        <f>VLOOKUP($A282,'Medical Examinations'!$A$2:$K$2336,5,FALSE)</f>
        <v>No</v>
      </c>
      <c r="G282" t="str">
        <f>VLOOKUP($A282,'Medical Examinations'!$A$2:$K$2336,6,FALSE)</f>
        <v>No</v>
      </c>
      <c r="H282">
        <f>VLOOKUP($A282,'Medical Examinations'!$A$2:$K$2336,7,FALSE)</f>
        <v>0</v>
      </c>
      <c r="I282" t="str">
        <f>VLOOKUP($A282,'Medical Examinations'!$A$2:$K$2336,8,FALSE)</f>
        <v>yes</v>
      </c>
      <c r="J282" t="str">
        <f>VLOOKUP($A282,'Medical Examinations'!$A$2:$K$2336,10,FALSE)</f>
        <v>Normal weight</v>
      </c>
      <c r="K282" t="str">
        <f>VLOOKUP($A282,'Medical Examinations'!$A$2:$K$2336,11,FALSE)</f>
        <v>Diabetes</v>
      </c>
      <c r="L282" t="str">
        <f>VLOOKUP($A282,'Hospitalisation Details'!$A$2:$O$2344,15,FALSE)</f>
        <v>1 Nov 1968</v>
      </c>
      <c r="M282">
        <f>VLOOKUP($A282,'Hospitalisation Details'!$A$2:$I$2344,6,FALSE)</f>
        <v>32686.080000000002</v>
      </c>
      <c r="N282" t="str">
        <f>VLOOKUP($A282,'Hospitalisation Details'!$A$2:$I$2344,7,FALSE)</f>
        <v>tier - 2</v>
      </c>
      <c r="O282" t="str">
        <f>VLOOKUP($A282,'Hospitalisation Details'!$A$2:$I$2344,8,FALSE)</f>
        <v>tier - 3</v>
      </c>
      <c r="P282" t="str">
        <f>VLOOKUP($A282,'Hospitalisation Details'!$A$2:$I$2344,9,FALSE)</f>
        <v>R1011</v>
      </c>
      <c r="Q282">
        <f>VLOOKUP($A282,'Hospitalisation Details'!$A$2:$P$2344,16,FALSE)</f>
        <v>54</v>
      </c>
    </row>
    <row r="283" spans="1:17" ht="15.6" x14ac:dyDescent="0.3">
      <c r="A283" s="1" t="s">
        <v>2089</v>
      </c>
      <c r="B283" t="str">
        <f>VLOOKUP('Healthcare '!A:A,Table2[],3,FALSE)</f>
        <v>Saunders</v>
      </c>
      <c r="C283">
        <f>VLOOKUP(A283,'Medical Examinations'!A283:K2617,2,FALSE)</f>
        <v>35.99</v>
      </c>
      <c r="D283">
        <f>VLOOKUP($A283,'Medical Examinations'!$A$2:$K$2336,3,FALSE)</f>
        <v>4.2300000000000004</v>
      </c>
      <c r="E283" t="str">
        <f>VLOOKUP($A283,'Medical Examinations'!$A$2:$K$2336,4,FALSE)</f>
        <v>No</v>
      </c>
      <c r="F283" t="str">
        <f>VLOOKUP($A283,'Medical Examinations'!$A$2:$K$2336,5,FALSE)</f>
        <v>No</v>
      </c>
      <c r="G283" t="str">
        <f>VLOOKUP($A283,'Medical Examinations'!$A$2:$K$2336,6,FALSE)</f>
        <v>No</v>
      </c>
      <c r="H283">
        <f>VLOOKUP($A283,'Medical Examinations'!$A$2:$K$2336,7,FALSE)</f>
        <v>0</v>
      </c>
      <c r="I283" t="str">
        <f>VLOOKUP($A283,'Medical Examinations'!$A$2:$K$2336,8,FALSE)</f>
        <v>yes</v>
      </c>
      <c r="J283" t="str">
        <f>VLOOKUP($A283,'Medical Examinations'!$A$2:$K$2336,10,FALSE)</f>
        <v>obesity</v>
      </c>
      <c r="K283" t="str">
        <f>VLOOKUP($A283,'Medical Examinations'!$A$2:$K$2336,11,FALSE)</f>
        <v>Normal</v>
      </c>
      <c r="L283" t="str">
        <f>VLOOKUP($A283,'Hospitalisation Details'!$A$2:$O$2344,15,FALSE)</f>
        <v>13 Jul 1990</v>
      </c>
      <c r="M283">
        <f>VLOOKUP($A283,'Hospitalisation Details'!$A$2:$I$2344,6,FALSE)</f>
        <v>32672.11</v>
      </c>
      <c r="N283" t="str">
        <f>VLOOKUP($A283,'Hospitalisation Details'!$A$2:$I$2344,7,FALSE)</f>
        <v>tier - 1</v>
      </c>
      <c r="O283" t="str">
        <f>VLOOKUP($A283,'Hospitalisation Details'!$A$2:$I$2344,8,FALSE)</f>
        <v>tier - 1</v>
      </c>
      <c r="P283" t="str">
        <f>VLOOKUP($A283,'Hospitalisation Details'!$A$2:$I$2344,9,FALSE)</f>
        <v>R1011</v>
      </c>
      <c r="Q283">
        <f>VLOOKUP($A283,'Hospitalisation Details'!$A$2:$P$2344,16,FALSE)</f>
        <v>32</v>
      </c>
    </row>
    <row r="284" spans="1:17" ht="15.6" x14ac:dyDescent="0.3">
      <c r="A284" s="1" t="s">
        <v>2088</v>
      </c>
      <c r="B284" t="str">
        <f>VLOOKUP('Healthcare '!A:A,Table2[],3,FALSE)</f>
        <v>Walker</v>
      </c>
      <c r="C284">
        <f>VLOOKUP(A284,'Medical Examinations'!A284:K2618,2,FALSE)</f>
        <v>30.25</v>
      </c>
      <c r="D284">
        <f>VLOOKUP($A284,'Medical Examinations'!$A$2:$K$2336,3,FALSE)</f>
        <v>5.58</v>
      </c>
      <c r="E284" t="str">
        <f>VLOOKUP($A284,'Medical Examinations'!$A$2:$K$2336,4,FALSE)</f>
        <v>No</v>
      </c>
      <c r="F284" t="str">
        <f>VLOOKUP($A284,'Medical Examinations'!$A$2:$K$2336,5,FALSE)</f>
        <v>No</v>
      </c>
      <c r="G284" t="str">
        <f>VLOOKUP($A284,'Medical Examinations'!$A$2:$K$2336,6,FALSE)</f>
        <v>Yes</v>
      </c>
      <c r="H284">
        <f>VLOOKUP($A284,'Medical Examinations'!$A$2:$K$2336,7,FALSE)</f>
        <v>1</v>
      </c>
      <c r="I284" t="str">
        <f>VLOOKUP($A284,'Medical Examinations'!$A$2:$K$2336,8,FALSE)</f>
        <v>yes</v>
      </c>
      <c r="J284" t="str">
        <f>VLOOKUP($A284,'Medical Examinations'!$A$2:$K$2336,10,FALSE)</f>
        <v>obesity</v>
      </c>
      <c r="K284" t="str">
        <f>VLOOKUP($A284,'Medical Examinations'!$A$2:$K$2336,11,FALSE)</f>
        <v>Normal</v>
      </c>
      <c r="L284" t="str">
        <f>VLOOKUP($A284,'Hospitalisation Details'!$A$2:$O$2344,15,FALSE)</f>
        <v>8 Oct 2003</v>
      </c>
      <c r="M284">
        <f>VLOOKUP($A284,'Hospitalisation Details'!$A$2:$I$2344,6,FALSE)</f>
        <v>32548.34</v>
      </c>
      <c r="N284" t="str">
        <f>VLOOKUP($A284,'Hospitalisation Details'!$A$2:$I$2344,7,FALSE)</f>
        <v>tier - 1</v>
      </c>
      <c r="O284" t="str">
        <f>VLOOKUP($A284,'Hospitalisation Details'!$A$2:$I$2344,8,FALSE)</f>
        <v>tier - 2</v>
      </c>
      <c r="P284" t="str">
        <f>VLOOKUP($A284,'Hospitalisation Details'!$A$2:$I$2344,9,FALSE)</f>
        <v>R1013</v>
      </c>
      <c r="Q284">
        <f>VLOOKUP($A284,'Hospitalisation Details'!$A$2:$P$2344,16,FALSE)</f>
        <v>19</v>
      </c>
    </row>
    <row r="285" spans="1:17" ht="15.6" x14ac:dyDescent="0.3">
      <c r="A285" s="1" t="s">
        <v>2087</v>
      </c>
      <c r="B285" t="str">
        <f>VLOOKUP('Healthcare '!A:A,Table2[],3,FALSE)</f>
        <v>Lam</v>
      </c>
      <c r="C285">
        <f>VLOOKUP(A285,'Medical Examinations'!A285:K2619,2,FALSE)</f>
        <v>26.24</v>
      </c>
      <c r="D285">
        <f>VLOOKUP($A285,'Medical Examinations'!$A$2:$K$2336,3,FALSE)</f>
        <v>6.26</v>
      </c>
      <c r="E285" t="str">
        <f>VLOOKUP($A285,'Medical Examinations'!$A$2:$K$2336,4,FALSE)</f>
        <v>yes</v>
      </c>
      <c r="F285" t="str">
        <f>VLOOKUP($A285,'Medical Examinations'!$A$2:$K$2336,5,FALSE)</f>
        <v>No</v>
      </c>
      <c r="G285" t="str">
        <f>VLOOKUP($A285,'Medical Examinations'!$A$2:$K$2336,6,FALSE)</f>
        <v>No</v>
      </c>
      <c r="H285">
        <f>VLOOKUP($A285,'Medical Examinations'!$A$2:$K$2336,7,FALSE)</f>
        <v>0</v>
      </c>
      <c r="I285" t="str">
        <f>VLOOKUP($A285,'Medical Examinations'!$A$2:$K$2336,8,FALSE)</f>
        <v>yes</v>
      </c>
      <c r="J285" t="str">
        <f>VLOOKUP($A285,'Medical Examinations'!$A$2:$K$2336,10,FALSE)</f>
        <v>overweight</v>
      </c>
      <c r="K285" t="str">
        <f>VLOOKUP($A285,'Medical Examinations'!$A$2:$K$2336,11,FALSE)</f>
        <v>Predibetics</v>
      </c>
      <c r="L285" t="str">
        <f>VLOOKUP($A285,'Hospitalisation Details'!$A$2:$O$2344,15,FALSE)</f>
        <v>19 Sep 1976</v>
      </c>
      <c r="M285">
        <f>VLOOKUP($A285,'Hospitalisation Details'!$A$2:$I$2344,6,FALSE)</f>
        <v>32485.46</v>
      </c>
      <c r="N285" t="str">
        <f>VLOOKUP($A285,'Hospitalisation Details'!$A$2:$I$2344,7,FALSE)</f>
        <v>tier - 2</v>
      </c>
      <c r="O285" t="str">
        <f>VLOOKUP($A285,'Hospitalisation Details'!$A$2:$I$2344,8,FALSE)</f>
        <v>tier - 1</v>
      </c>
      <c r="P285" t="str">
        <f>VLOOKUP($A285,'Hospitalisation Details'!$A$2:$I$2344,9,FALSE)</f>
        <v>R1011</v>
      </c>
      <c r="Q285">
        <f>VLOOKUP($A285,'Hospitalisation Details'!$A$2:$P$2344,16,FALSE)</f>
        <v>46</v>
      </c>
    </row>
    <row r="286" spans="1:17" ht="15.6" x14ac:dyDescent="0.3">
      <c r="A286" s="1" t="s">
        <v>2086</v>
      </c>
      <c r="B286" t="str">
        <f>VLOOKUP('Healthcare '!A:A,Table2[],3,FALSE)</f>
        <v>Sweigart</v>
      </c>
      <c r="C286">
        <f>VLOOKUP(A286,'Medical Examinations'!A286:K2620,2,FALSE)</f>
        <v>31.36</v>
      </c>
      <c r="D286">
        <f>VLOOKUP($A286,'Medical Examinations'!$A$2:$K$2336,3,FALSE)</f>
        <v>10.6</v>
      </c>
      <c r="E286" t="str">
        <f>VLOOKUP($A286,'Medical Examinations'!$A$2:$K$2336,4,FALSE)</f>
        <v>yes</v>
      </c>
      <c r="F286" t="str">
        <f>VLOOKUP($A286,'Medical Examinations'!$A$2:$K$2336,5,FALSE)</f>
        <v>No</v>
      </c>
      <c r="G286" t="str">
        <f>VLOOKUP($A286,'Medical Examinations'!$A$2:$K$2336,6,FALSE)</f>
        <v>No</v>
      </c>
      <c r="H286">
        <f>VLOOKUP($A286,'Medical Examinations'!$A$2:$K$2336,7,FALSE)</f>
        <v>0</v>
      </c>
      <c r="I286" t="str">
        <f>VLOOKUP($A286,'Medical Examinations'!$A$2:$K$2336,8,FALSE)</f>
        <v>yes</v>
      </c>
      <c r="J286" t="str">
        <f>VLOOKUP($A286,'Medical Examinations'!$A$2:$K$2336,10,FALSE)</f>
        <v>obesity</v>
      </c>
      <c r="K286" t="str">
        <f>VLOOKUP($A286,'Medical Examinations'!$A$2:$K$2336,11,FALSE)</f>
        <v>Diabetes</v>
      </c>
      <c r="L286" t="str">
        <f>VLOOKUP($A286,'Hospitalisation Details'!$A$2:$O$2344,15,FALSE)</f>
        <v>27 Sep 1981</v>
      </c>
      <c r="M286">
        <f>VLOOKUP($A286,'Hospitalisation Details'!$A$2:$I$2344,6,FALSE)</f>
        <v>32462.35</v>
      </c>
      <c r="N286" t="str">
        <f>VLOOKUP($A286,'Hospitalisation Details'!$A$2:$I$2344,7,FALSE)</f>
        <v>tier - 2</v>
      </c>
      <c r="O286" t="str">
        <f>VLOOKUP($A286,'Hospitalisation Details'!$A$2:$I$2344,8,FALSE)</f>
        <v>tier - 2</v>
      </c>
      <c r="P286" t="str">
        <f>VLOOKUP($A286,'Hospitalisation Details'!$A$2:$I$2344,9,FALSE)</f>
        <v>R1011</v>
      </c>
      <c r="Q286">
        <f>VLOOKUP($A286,'Hospitalisation Details'!$A$2:$P$2344,16,FALSE)</f>
        <v>41</v>
      </c>
    </row>
    <row r="287" spans="1:17" ht="15.6" x14ac:dyDescent="0.3">
      <c r="A287" s="1" t="s">
        <v>2085</v>
      </c>
      <c r="B287" t="str">
        <f>VLOOKUP('Healthcare '!A:A,Table2[],3,FALSE)</f>
        <v>Sieczkowski</v>
      </c>
      <c r="C287">
        <f>VLOOKUP(A287,'Medical Examinations'!A287:K2621,2,FALSE)</f>
        <v>25.69</v>
      </c>
      <c r="D287">
        <f>VLOOKUP($A287,'Medical Examinations'!$A$2:$K$2336,3,FALSE)</f>
        <v>4.78</v>
      </c>
      <c r="E287" t="str">
        <f>VLOOKUP($A287,'Medical Examinations'!$A$2:$K$2336,4,FALSE)</f>
        <v>yes</v>
      </c>
      <c r="F287" t="str">
        <f>VLOOKUP($A287,'Medical Examinations'!$A$2:$K$2336,5,FALSE)</f>
        <v>No</v>
      </c>
      <c r="G287" t="str">
        <f>VLOOKUP($A287,'Medical Examinations'!$A$2:$K$2336,6,FALSE)</f>
        <v>No</v>
      </c>
      <c r="H287">
        <f>VLOOKUP($A287,'Medical Examinations'!$A$2:$K$2336,7,FALSE)</f>
        <v>0</v>
      </c>
      <c r="I287" t="str">
        <f>VLOOKUP($A287,'Medical Examinations'!$A$2:$K$2336,8,FALSE)</f>
        <v>yes</v>
      </c>
      <c r="J287" t="str">
        <f>VLOOKUP($A287,'Medical Examinations'!$A$2:$K$2336,10,FALSE)</f>
        <v>overweight</v>
      </c>
      <c r="K287" t="str">
        <f>VLOOKUP($A287,'Medical Examinations'!$A$2:$K$2336,11,FALSE)</f>
        <v>Normal</v>
      </c>
      <c r="L287" t="str">
        <f>VLOOKUP($A287,'Hospitalisation Details'!$A$2:$O$2344,15,FALSE)</f>
        <v>9 Aug 1976</v>
      </c>
      <c r="M287">
        <f>VLOOKUP($A287,'Hospitalisation Details'!$A$2:$I$2344,6,FALSE)</f>
        <v>32430.22</v>
      </c>
      <c r="N287" t="str">
        <f>VLOOKUP($A287,'Hospitalisation Details'!$A$2:$I$2344,7,FALSE)</f>
        <v>tier - 2</v>
      </c>
      <c r="O287" t="str">
        <f>VLOOKUP($A287,'Hospitalisation Details'!$A$2:$I$2344,8,FALSE)</f>
        <v>tier - 3</v>
      </c>
      <c r="P287" t="str">
        <f>VLOOKUP($A287,'Hospitalisation Details'!$A$2:$I$2344,9,FALSE)</f>
        <v>R1011</v>
      </c>
      <c r="Q287">
        <f>VLOOKUP($A287,'Hospitalisation Details'!$A$2:$P$2344,16,FALSE)</f>
        <v>46</v>
      </c>
    </row>
    <row r="288" spans="1:17" ht="15.6" x14ac:dyDescent="0.3">
      <c r="A288" s="1" t="s">
        <v>2084</v>
      </c>
      <c r="B288" t="str">
        <f>VLOOKUP('Healthcare '!A:A,Table2[],3,FALSE)</f>
        <v>Jurgens</v>
      </c>
      <c r="C288">
        <f>VLOOKUP(A288,'Medical Examinations'!A288:K2622,2,FALSE)</f>
        <v>25.46</v>
      </c>
      <c r="D288">
        <f>VLOOKUP($A288,'Medical Examinations'!$A$2:$K$2336,3,FALSE)</f>
        <v>6.03</v>
      </c>
      <c r="E288" t="str">
        <f>VLOOKUP($A288,'Medical Examinations'!$A$2:$K$2336,4,FALSE)</f>
        <v>No</v>
      </c>
      <c r="F288" t="str">
        <f>VLOOKUP($A288,'Medical Examinations'!$A$2:$K$2336,5,FALSE)</f>
        <v>No</v>
      </c>
      <c r="G288" t="str">
        <f>VLOOKUP($A288,'Medical Examinations'!$A$2:$K$2336,6,FALSE)</f>
        <v>No</v>
      </c>
      <c r="H288">
        <f>VLOOKUP($A288,'Medical Examinations'!$A$2:$K$2336,7,FALSE)</f>
        <v>2</v>
      </c>
      <c r="I288" t="str">
        <f>VLOOKUP($A288,'Medical Examinations'!$A$2:$K$2336,8,FALSE)</f>
        <v>yes</v>
      </c>
      <c r="J288" t="str">
        <f>VLOOKUP($A288,'Medical Examinations'!$A$2:$K$2336,10,FALSE)</f>
        <v>overweight</v>
      </c>
      <c r="K288" t="str">
        <f>VLOOKUP($A288,'Medical Examinations'!$A$2:$K$2336,11,FALSE)</f>
        <v>Predibetics</v>
      </c>
      <c r="L288" t="str">
        <f>VLOOKUP($A288,'Hospitalisation Details'!$A$2:$O$2344,15,FALSE)</f>
        <v>19 Oct 1972</v>
      </c>
      <c r="M288">
        <f>VLOOKUP($A288,'Hospitalisation Details'!$A$2:$I$2344,6,FALSE)</f>
        <v>32428.63</v>
      </c>
      <c r="N288" t="str">
        <f>VLOOKUP($A288,'Hospitalisation Details'!$A$2:$I$2344,7,FALSE)</f>
        <v>tier - 2</v>
      </c>
      <c r="O288" t="str">
        <f>VLOOKUP($A288,'Hospitalisation Details'!$A$2:$I$2344,8,FALSE)</f>
        <v>tier - 2</v>
      </c>
      <c r="P288" t="str">
        <f>VLOOKUP($A288,'Hospitalisation Details'!$A$2:$I$2344,9,FALSE)</f>
        <v>R1011</v>
      </c>
      <c r="Q288">
        <f>VLOOKUP($A288,'Hospitalisation Details'!$A$2:$P$2344,16,FALSE)</f>
        <v>50</v>
      </c>
    </row>
    <row r="289" spans="1:17" ht="15.6" x14ac:dyDescent="0.3">
      <c r="A289" s="1" t="s">
        <v>2083</v>
      </c>
      <c r="B289" t="str">
        <f>VLOOKUP('Healthcare '!A:A,Table2[],3,FALSE)</f>
        <v>Hackman</v>
      </c>
      <c r="C289">
        <f>VLOOKUP(A289,'Medical Examinations'!A289:K2623,2,FALSE)</f>
        <v>31.83</v>
      </c>
      <c r="D289">
        <f>VLOOKUP($A289,'Medical Examinations'!$A$2:$K$2336,3,FALSE)</f>
        <v>11.55</v>
      </c>
      <c r="E289" t="str">
        <f>VLOOKUP($A289,'Medical Examinations'!$A$2:$K$2336,4,FALSE)</f>
        <v>yes</v>
      </c>
      <c r="F289" t="str">
        <f>VLOOKUP($A289,'Medical Examinations'!$A$2:$K$2336,5,FALSE)</f>
        <v>No</v>
      </c>
      <c r="G289" t="str">
        <f>VLOOKUP($A289,'Medical Examinations'!$A$2:$K$2336,6,FALSE)</f>
        <v>No</v>
      </c>
      <c r="H289">
        <f>VLOOKUP($A289,'Medical Examinations'!$A$2:$K$2336,7,FALSE)</f>
        <v>1</v>
      </c>
      <c r="I289" t="str">
        <f>VLOOKUP($A289,'Medical Examinations'!$A$2:$K$2336,8,FALSE)</f>
        <v>yes</v>
      </c>
      <c r="J289" t="str">
        <f>VLOOKUP($A289,'Medical Examinations'!$A$2:$K$2336,10,FALSE)</f>
        <v>obesity</v>
      </c>
      <c r="K289" t="str">
        <f>VLOOKUP($A289,'Medical Examinations'!$A$2:$K$2336,11,FALSE)</f>
        <v>Diabetes</v>
      </c>
      <c r="L289" t="str">
        <f>VLOOKUP($A289,'Hospitalisation Details'!$A$2:$O$2344,15,FALSE)</f>
        <v>2 Dec 1986</v>
      </c>
      <c r="M289">
        <f>VLOOKUP($A289,'Hospitalisation Details'!$A$2:$I$2344,6,FALSE)</f>
        <v>32288.49</v>
      </c>
      <c r="N289" t="str">
        <f>VLOOKUP($A289,'Hospitalisation Details'!$A$2:$I$2344,7,FALSE)</f>
        <v>tier - 2</v>
      </c>
      <c r="O289" t="str">
        <f>VLOOKUP($A289,'Hospitalisation Details'!$A$2:$I$2344,8,FALSE)</f>
        <v>tier - 2</v>
      </c>
      <c r="P289" t="str">
        <f>VLOOKUP($A289,'Hospitalisation Details'!$A$2:$I$2344,9,FALSE)</f>
        <v>R1011</v>
      </c>
      <c r="Q289">
        <f>VLOOKUP($A289,'Hospitalisation Details'!$A$2:$P$2344,16,FALSE)</f>
        <v>36</v>
      </c>
    </row>
    <row r="290" spans="1:17" ht="15.6" x14ac:dyDescent="0.3">
      <c r="A290" s="1" t="s">
        <v>2082</v>
      </c>
      <c r="B290" t="str">
        <f>VLOOKUP('Healthcare '!A:A,Table2[],3,FALSE)</f>
        <v>Klarich</v>
      </c>
      <c r="C290">
        <f>VLOOKUP(A290,'Medical Examinations'!A290:K2624,2,FALSE)</f>
        <v>24.43</v>
      </c>
      <c r="D290">
        <f>VLOOKUP($A290,'Medical Examinations'!$A$2:$K$2336,3,FALSE)</f>
        <v>7.59</v>
      </c>
      <c r="E290" t="str">
        <f>VLOOKUP($A290,'Medical Examinations'!$A$2:$K$2336,4,FALSE)</f>
        <v>yes</v>
      </c>
      <c r="F290" t="str">
        <f>VLOOKUP($A290,'Medical Examinations'!$A$2:$K$2336,5,FALSE)</f>
        <v>No</v>
      </c>
      <c r="G290" t="str">
        <f>VLOOKUP($A290,'Medical Examinations'!$A$2:$K$2336,6,FALSE)</f>
        <v>No</v>
      </c>
      <c r="H290">
        <f>VLOOKUP($A290,'Medical Examinations'!$A$2:$K$2336,7,FALSE)</f>
        <v>1</v>
      </c>
      <c r="I290" t="str">
        <f>VLOOKUP($A290,'Medical Examinations'!$A$2:$K$2336,8,FALSE)</f>
        <v>yes</v>
      </c>
      <c r="J290" t="str">
        <f>VLOOKUP($A290,'Medical Examinations'!$A$2:$K$2336,10,FALSE)</f>
        <v>Normal weight</v>
      </c>
      <c r="K290" t="str">
        <f>VLOOKUP($A290,'Medical Examinations'!$A$2:$K$2336,11,FALSE)</f>
        <v>Diabetes</v>
      </c>
      <c r="L290" t="str">
        <f>VLOOKUP($A290,'Hospitalisation Details'!$A$2:$O$2344,15,FALSE)</f>
        <v>17 Dec 1975</v>
      </c>
      <c r="M290">
        <f>VLOOKUP($A290,'Hospitalisation Details'!$A$2:$I$2344,6,FALSE)</f>
        <v>32259.96</v>
      </c>
      <c r="N290" t="str">
        <f>VLOOKUP($A290,'Hospitalisation Details'!$A$2:$I$2344,7,FALSE)</f>
        <v>tier - 2</v>
      </c>
      <c r="O290" t="str">
        <f>VLOOKUP($A290,'Hospitalisation Details'!$A$2:$I$2344,8,FALSE)</f>
        <v>tier - 3</v>
      </c>
      <c r="P290" t="str">
        <f>VLOOKUP($A290,'Hospitalisation Details'!$A$2:$I$2344,9,FALSE)</f>
        <v>R1012</v>
      </c>
      <c r="Q290">
        <f>VLOOKUP($A290,'Hospitalisation Details'!$A$2:$P$2344,16,FALSE)</f>
        <v>47</v>
      </c>
    </row>
    <row r="291" spans="1:17" ht="15.6" x14ac:dyDescent="0.3">
      <c r="A291" s="1" t="s">
        <v>2081</v>
      </c>
      <c r="B291" t="str">
        <f>VLOOKUP('Healthcare '!A:A,Table2[],3,FALSE)</f>
        <v>Schulten</v>
      </c>
      <c r="C291">
        <f>VLOOKUP(A291,'Medical Examinations'!A291:K2625,2,FALSE)</f>
        <v>41.9</v>
      </c>
      <c r="D291">
        <f>VLOOKUP($A291,'Medical Examinations'!$A$2:$K$2336,3,FALSE)</f>
        <v>4.26</v>
      </c>
      <c r="E291" t="str">
        <f>VLOOKUP($A291,'Medical Examinations'!$A$2:$K$2336,4,FALSE)</f>
        <v>No</v>
      </c>
      <c r="F291" t="str">
        <f>VLOOKUP($A291,'Medical Examinations'!$A$2:$K$2336,5,FALSE)</f>
        <v>No</v>
      </c>
      <c r="G291" t="str">
        <f>VLOOKUP($A291,'Medical Examinations'!$A$2:$K$2336,6,FALSE)</f>
        <v>No</v>
      </c>
      <c r="H291">
        <f>VLOOKUP($A291,'Medical Examinations'!$A$2:$K$2336,7,FALSE)</f>
        <v>0</v>
      </c>
      <c r="I291" t="str">
        <f>VLOOKUP($A291,'Medical Examinations'!$A$2:$K$2336,8,FALSE)</f>
        <v>yes</v>
      </c>
      <c r="J291" t="str">
        <f>VLOOKUP($A291,'Medical Examinations'!$A$2:$K$2336,10,FALSE)</f>
        <v>obesity</v>
      </c>
      <c r="K291" t="str">
        <f>VLOOKUP($A291,'Medical Examinations'!$A$2:$K$2336,11,FALSE)</f>
        <v>Normal</v>
      </c>
      <c r="L291" t="str">
        <f>VLOOKUP($A291,'Hospitalisation Details'!$A$2:$O$2344,15,FALSE)</f>
        <v>8 Sep 1994</v>
      </c>
      <c r="M291">
        <f>VLOOKUP($A291,'Hospitalisation Details'!$A$2:$I$2344,6,FALSE)</f>
        <v>32222.81</v>
      </c>
      <c r="N291" t="str">
        <f>VLOOKUP($A291,'Hospitalisation Details'!$A$2:$I$2344,7,FALSE)</f>
        <v>tier - 2</v>
      </c>
      <c r="O291" t="str">
        <f>VLOOKUP($A291,'Hospitalisation Details'!$A$2:$I$2344,8,FALSE)</f>
        <v>tier - 1</v>
      </c>
      <c r="P291" t="str">
        <f>VLOOKUP($A291,'Hospitalisation Details'!$A$2:$I$2344,9,FALSE)</f>
        <v>R1011</v>
      </c>
      <c r="Q291">
        <f>VLOOKUP($A291,'Hospitalisation Details'!$A$2:$P$2344,16,FALSE)</f>
        <v>28</v>
      </c>
    </row>
    <row r="292" spans="1:17" ht="15.6" x14ac:dyDescent="0.3">
      <c r="A292" s="1" t="s">
        <v>2080</v>
      </c>
      <c r="B292" t="str">
        <f>VLOOKUP('Healthcare '!A:A,Table2[],3,FALSE)</f>
        <v>Fagerstrom</v>
      </c>
      <c r="C292">
        <f>VLOOKUP(A292,'Medical Examinations'!A292:K2626,2,FALSE)</f>
        <v>22.88</v>
      </c>
      <c r="D292">
        <f>VLOOKUP($A292,'Medical Examinations'!$A$2:$K$2336,3,FALSE)</f>
        <v>5.9</v>
      </c>
      <c r="E292" t="str">
        <f>VLOOKUP($A292,'Medical Examinations'!$A$2:$K$2336,4,FALSE)</f>
        <v>yes</v>
      </c>
      <c r="F292" t="str">
        <f>VLOOKUP($A292,'Medical Examinations'!$A$2:$K$2336,5,FALSE)</f>
        <v>No</v>
      </c>
      <c r="G292" t="str">
        <f>VLOOKUP($A292,'Medical Examinations'!$A$2:$K$2336,6,FALSE)</f>
        <v>Yes</v>
      </c>
      <c r="H292">
        <f>VLOOKUP($A292,'Medical Examinations'!$A$2:$K$2336,7,FALSE)</f>
        <v>1</v>
      </c>
      <c r="I292" t="str">
        <f>VLOOKUP($A292,'Medical Examinations'!$A$2:$K$2336,8,FALSE)</f>
        <v>yes</v>
      </c>
      <c r="J292" t="str">
        <f>VLOOKUP($A292,'Medical Examinations'!$A$2:$K$2336,10,FALSE)</f>
        <v>Normal weight</v>
      </c>
      <c r="K292" t="str">
        <f>VLOOKUP($A292,'Medical Examinations'!$A$2:$K$2336,11,FALSE)</f>
        <v>Predibetics</v>
      </c>
      <c r="L292" t="str">
        <f>VLOOKUP($A292,'Hospitalisation Details'!$A$2:$O$2344,15,FALSE)</f>
        <v>11 Sep 1969</v>
      </c>
      <c r="M292">
        <f>VLOOKUP($A292,'Hospitalisation Details'!$A$2:$I$2344,6,FALSE)</f>
        <v>32192.76</v>
      </c>
      <c r="N292" t="str">
        <f>VLOOKUP($A292,'Hospitalisation Details'!$A$2:$I$2344,7,FALSE)</f>
        <v>tier - 1</v>
      </c>
      <c r="O292" t="str">
        <f>VLOOKUP($A292,'Hospitalisation Details'!$A$2:$I$2344,8,FALSE)</f>
        <v>tier - 2</v>
      </c>
      <c r="P292" t="str">
        <f>VLOOKUP($A292,'Hospitalisation Details'!$A$2:$I$2344,9,FALSE)</f>
        <v>R1011</v>
      </c>
      <c r="Q292">
        <f>VLOOKUP($A292,'Hospitalisation Details'!$A$2:$P$2344,16,FALSE)</f>
        <v>53</v>
      </c>
    </row>
    <row r="293" spans="1:17" ht="15.6" x14ac:dyDescent="0.3">
      <c r="A293" s="1" t="s">
        <v>2079</v>
      </c>
      <c r="B293" t="str">
        <f>VLOOKUP('Healthcare '!A:A,Table2[],3,FALSE)</f>
        <v>Bien</v>
      </c>
      <c r="C293">
        <f>VLOOKUP(A293,'Medical Examinations'!A293:K2627,2,FALSE)</f>
        <v>29.734999999999999</v>
      </c>
      <c r="D293">
        <f>VLOOKUP($A293,'Medical Examinations'!$A$2:$K$2336,3,FALSE)</f>
        <v>7.79</v>
      </c>
      <c r="E293" t="str">
        <f>VLOOKUP($A293,'Medical Examinations'!$A$2:$K$2336,4,FALSE)</f>
        <v>No</v>
      </c>
      <c r="F293" t="str">
        <f>VLOOKUP($A293,'Medical Examinations'!$A$2:$K$2336,5,FALSE)</f>
        <v>No</v>
      </c>
      <c r="G293" t="str">
        <f>VLOOKUP($A293,'Medical Examinations'!$A$2:$K$2336,6,FALSE)</f>
        <v>No</v>
      </c>
      <c r="H293">
        <f>VLOOKUP($A293,'Medical Examinations'!$A$2:$K$2336,7,FALSE)</f>
        <v>0</v>
      </c>
      <c r="I293" t="str">
        <f>VLOOKUP($A293,'Medical Examinations'!$A$2:$K$2336,8,FALSE)</f>
        <v>No</v>
      </c>
      <c r="J293" t="str">
        <f>VLOOKUP($A293,'Medical Examinations'!$A$2:$K$2336,10,FALSE)</f>
        <v>overweight</v>
      </c>
      <c r="K293" t="str">
        <f>VLOOKUP($A293,'Medical Examinations'!$A$2:$K$2336,11,FALSE)</f>
        <v>Diabetes</v>
      </c>
      <c r="L293" t="str">
        <f>VLOOKUP($A293,'Hospitalisation Details'!$A$2:$O$2344,15,FALSE)</f>
        <v>10 Nov 1978</v>
      </c>
      <c r="M293">
        <f>VLOOKUP($A293,'Hospitalisation Details'!$A$2:$I$2344,6,FALSE)</f>
        <v>32108.66</v>
      </c>
      <c r="N293" t="str">
        <f>VLOOKUP($A293,'Hospitalisation Details'!$A$2:$I$2344,7,FALSE)</f>
        <v>tier - 1</v>
      </c>
      <c r="O293" t="str">
        <f>VLOOKUP($A293,'Hospitalisation Details'!$A$2:$I$2344,8,FALSE)</f>
        <v>tier - 3</v>
      </c>
      <c r="P293" t="str">
        <f>VLOOKUP($A293,'Hospitalisation Details'!$A$2:$I$2344,9,FALSE)</f>
        <v>R1017</v>
      </c>
      <c r="Q293">
        <f>VLOOKUP($A293,'Hospitalisation Details'!$A$2:$P$2344,16,FALSE)</f>
        <v>44</v>
      </c>
    </row>
    <row r="294" spans="1:17" ht="15.6" x14ac:dyDescent="0.3">
      <c r="A294" s="1" t="s">
        <v>2078</v>
      </c>
      <c r="B294" t="str">
        <f>VLOOKUP('Healthcare '!A:A,Table2[],3,FALSE)</f>
        <v>Hess</v>
      </c>
      <c r="C294">
        <f>VLOOKUP(A294,'Medical Examinations'!A294:K2628,2,FALSE)</f>
        <v>40.74</v>
      </c>
      <c r="D294">
        <f>VLOOKUP($A294,'Medical Examinations'!$A$2:$K$2336,3,FALSE)</f>
        <v>5.28</v>
      </c>
      <c r="E294" t="str">
        <f>VLOOKUP($A294,'Medical Examinations'!$A$2:$K$2336,4,FALSE)</f>
        <v>No</v>
      </c>
      <c r="F294" t="str">
        <f>VLOOKUP($A294,'Medical Examinations'!$A$2:$K$2336,5,FALSE)</f>
        <v>No</v>
      </c>
      <c r="G294" t="str">
        <f>VLOOKUP($A294,'Medical Examinations'!$A$2:$K$2336,6,FALSE)</f>
        <v>Yes</v>
      </c>
      <c r="H294">
        <f>VLOOKUP($A294,'Medical Examinations'!$A$2:$K$2336,7,FALSE)</f>
        <v>1</v>
      </c>
      <c r="I294" t="str">
        <f>VLOOKUP($A294,'Medical Examinations'!$A$2:$K$2336,8,FALSE)</f>
        <v>yes</v>
      </c>
      <c r="J294" t="str">
        <f>VLOOKUP($A294,'Medical Examinations'!$A$2:$K$2336,10,FALSE)</f>
        <v>obesity</v>
      </c>
      <c r="K294" t="str">
        <f>VLOOKUP($A294,'Medical Examinations'!$A$2:$K$2336,11,FALSE)</f>
        <v>Normal</v>
      </c>
      <c r="L294" t="str">
        <f>VLOOKUP($A294,'Hospitalisation Details'!$A$2:$O$2344,15,FALSE)</f>
        <v>13 Sep 1993</v>
      </c>
      <c r="M294">
        <f>VLOOKUP($A294,'Hospitalisation Details'!$A$2:$I$2344,6,FALSE)</f>
        <v>32086.21</v>
      </c>
      <c r="N294" t="str">
        <f>VLOOKUP($A294,'Hospitalisation Details'!$A$2:$I$2344,7,FALSE)</f>
        <v>tier - 1</v>
      </c>
      <c r="O294" t="str">
        <f>VLOOKUP($A294,'Hospitalisation Details'!$A$2:$I$2344,8,FALSE)</f>
        <v>tier - 3</v>
      </c>
      <c r="P294" t="str">
        <f>VLOOKUP($A294,'Hospitalisation Details'!$A$2:$I$2344,9,FALSE)</f>
        <v>R1011</v>
      </c>
      <c r="Q294">
        <f>VLOOKUP($A294,'Hospitalisation Details'!$A$2:$P$2344,16,FALSE)</f>
        <v>29</v>
      </c>
    </row>
    <row r="295" spans="1:17" ht="15.6" x14ac:dyDescent="0.3">
      <c r="A295" s="1" t="s">
        <v>2077</v>
      </c>
      <c r="B295" t="str">
        <f>VLOOKUP('Healthcare '!A:A,Table2[],3,FALSE)</f>
        <v>Shaw</v>
      </c>
      <c r="C295">
        <f>VLOOKUP(A295,'Medical Examinations'!A295:K2629,2,FALSE)</f>
        <v>24.14</v>
      </c>
      <c r="D295">
        <f>VLOOKUP($A295,'Medical Examinations'!$A$2:$K$2336,3,FALSE)</f>
        <v>5.87</v>
      </c>
      <c r="E295" t="str">
        <f>VLOOKUP($A295,'Medical Examinations'!$A$2:$K$2336,4,FALSE)</f>
        <v>No</v>
      </c>
      <c r="F295" t="str">
        <f>VLOOKUP($A295,'Medical Examinations'!$A$2:$K$2336,5,FALSE)</f>
        <v>No</v>
      </c>
      <c r="G295" t="str">
        <f>VLOOKUP($A295,'Medical Examinations'!$A$2:$K$2336,6,FALSE)</f>
        <v>No</v>
      </c>
      <c r="H295">
        <f>VLOOKUP($A295,'Medical Examinations'!$A$2:$K$2336,7,FALSE)</f>
        <v>2</v>
      </c>
      <c r="I295" t="str">
        <f>VLOOKUP($A295,'Medical Examinations'!$A$2:$K$2336,8,FALSE)</f>
        <v>yes</v>
      </c>
      <c r="J295" t="str">
        <f>VLOOKUP($A295,'Medical Examinations'!$A$2:$K$2336,10,FALSE)</f>
        <v>Normal weight</v>
      </c>
      <c r="K295" t="str">
        <f>VLOOKUP($A295,'Medical Examinations'!$A$2:$K$2336,11,FALSE)</f>
        <v>Predibetics</v>
      </c>
      <c r="L295" t="str">
        <f>VLOOKUP($A295,'Hospitalisation Details'!$A$2:$O$2344,15,FALSE)</f>
        <v>21 Sep 1972</v>
      </c>
      <c r="M295">
        <f>VLOOKUP($A295,'Hospitalisation Details'!$A$2:$I$2344,6,FALSE)</f>
        <v>31980.89</v>
      </c>
      <c r="N295" t="str">
        <f>VLOOKUP($A295,'Hospitalisation Details'!$A$2:$I$2344,7,FALSE)</f>
        <v>tier - 2</v>
      </c>
      <c r="O295" t="str">
        <f>VLOOKUP($A295,'Hospitalisation Details'!$A$2:$I$2344,8,FALSE)</f>
        <v>tier - 1</v>
      </c>
      <c r="P295" t="str">
        <f>VLOOKUP($A295,'Hospitalisation Details'!$A$2:$I$2344,9,FALSE)</f>
        <v>R1011</v>
      </c>
      <c r="Q295">
        <f>VLOOKUP($A295,'Hospitalisation Details'!$A$2:$P$2344,16,FALSE)</f>
        <v>50</v>
      </c>
    </row>
    <row r="296" spans="1:17" ht="15.6" x14ac:dyDescent="0.3">
      <c r="A296" s="1" t="s">
        <v>2076</v>
      </c>
      <c r="B296" t="str">
        <f>VLOOKUP('Healthcare '!A:A,Table2[],3,FALSE)</f>
        <v>Williams</v>
      </c>
      <c r="C296">
        <f>VLOOKUP(A296,'Medical Examinations'!A296:K2630,2,FALSE)</f>
        <v>25.15</v>
      </c>
      <c r="D296">
        <f>VLOOKUP($A296,'Medical Examinations'!$A$2:$K$2336,3,FALSE)</f>
        <v>9.08</v>
      </c>
      <c r="E296" t="str">
        <f>VLOOKUP($A296,'Medical Examinations'!$A$2:$K$2336,4,FALSE)</f>
        <v>yes</v>
      </c>
      <c r="F296" t="str">
        <f>VLOOKUP($A296,'Medical Examinations'!$A$2:$K$2336,5,FALSE)</f>
        <v>No</v>
      </c>
      <c r="G296" t="str">
        <f>VLOOKUP($A296,'Medical Examinations'!$A$2:$K$2336,6,FALSE)</f>
        <v>No</v>
      </c>
      <c r="H296">
        <f>VLOOKUP($A296,'Medical Examinations'!$A$2:$K$2336,7,FALSE)</f>
        <v>1</v>
      </c>
      <c r="I296" t="str">
        <f>VLOOKUP($A296,'Medical Examinations'!$A$2:$K$2336,8,FALSE)</f>
        <v>yes</v>
      </c>
      <c r="J296" t="str">
        <f>VLOOKUP($A296,'Medical Examinations'!$A$2:$K$2336,10,FALSE)</f>
        <v>overweight</v>
      </c>
      <c r="K296" t="str">
        <f>VLOOKUP($A296,'Medical Examinations'!$A$2:$K$2336,11,FALSE)</f>
        <v>Diabetes</v>
      </c>
      <c r="L296" t="str">
        <f>VLOOKUP($A296,'Hospitalisation Details'!$A$2:$O$2344,15,FALSE)</f>
        <v>25 Sep 1975</v>
      </c>
      <c r="M296">
        <f>VLOOKUP($A296,'Hospitalisation Details'!$A$2:$I$2344,6,FALSE)</f>
        <v>31897.1</v>
      </c>
      <c r="N296" t="str">
        <f>VLOOKUP($A296,'Hospitalisation Details'!$A$2:$I$2344,7,FALSE)</f>
        <v>tier - 2</v>
      </c>
      <c r="O296" t="str">
        <f>VLOOKUP($A296,'Hospitalisation Details'!$A$2:$I$2344,8,FALSE)</f>
        <v>tier - 3</v>
      </c>
      <c r="P296" t="str">
        <f>VLOOKUP($A296,'Hospitalisation Details'!$A$2:$I$2344,9,FALSE)</f>
        <v>R1011</v>
      </c>
      <c r="Q296">
        <f>VLOOKUP($A296,'Hospitalisation Details'!$A$2:$P$2344,16,FALSE)</f>
        <v>47</v>
      </c>
    </row>
    <row r="297" spans="1:17" ht="15.6" x14ac:dyDescent="0.3">
      <c r="A297" s="1" t="s">
        <v>2075</v>
      </c>
      <c r="B297" t="str">
        <f>VLOOKUP('Healthcare '!A:A,Table2[],3,FALSE)</f>
        <v>Menzies</v>
      </c>
      <c r="C297">
        <f>VLOOKUP(A297,'Medical Examinations'!A297:K2631,2,FALSE)</f>
        <v>28.71</v>
      </c>
      <c r="D297">
        <f>VLOOKUP($A297,'Medical Examinations'!$A$2:$K$2336,3,FALSE)</f>
        <v>5.2</v>
      </c>
      <c r="E297" t="str">
        <f>VLOOKUP($A297,'Medical Examinations'!$A$2:$K$2336,4,FALSE)</f>
        <v>No</v>
      </c>
      <c r="F297" t="str">
        <f>VLOOKUP($A297,'Medical Examinations'!$A$2:$K$2336,5,FALSE)</f>
        <v>No</v>
      </c>
      <c r="G297" t="str">
        <f>VLOOKUP($A297,'Medical Examinations'!$A$2:$K$2336,6,FALSE)</f>
        <v>No</v>
      </c>
      <c r="H297">
        <f>VLOOKUP($A297,'Medical Examinations'!$A$2:$K$2336,7,FALSE)</f>
        <v>1</v>
      </c>
      <c r="I297" t="str">
        <f>VLOOKUP($A297,'Medical Examinations'!$A$2:$K$2336,8,FALSE)</f>
        <v>yes</v>
      </c>
      <c r="J297" t="str">
        <f>VLOOKUP($A297,'Medical Examinations'!$A$2:$K$2336,10,FALSE)</f>
        <v>overweight</v>
      </c>
      <c r="K297" t="str">
        <f>VLOOKUP($A297,'Medical Examinations'!$A$2:$K$2336,11,FALSE)</f>
        <v>Normal</v>
      </c>
      <c r="L297" t="str">
        <f>VLOOKUP($A297,'Hospitalisation Details'!$A$2:$O$2344,15,FALSE)</f>
        <v>10 Sep 1984</v>
      </c>
      <c r="M297">
        <f>VLOOKUP($A297,'Hospitalisation Details'!$A$2:$I$2344,6,FALSE)</f>
        <v>31743.919999999998</v>
      </c>
      <c r="N297" t="str">
        <f>VLOOKUP($A297,'Hospitalisation Details'!$A$2:$I$2344,7,FALSE)</f>
        <v>tier - 2</v>
      </c>
      <c r="O297" t="str">
        <f>VLOOKUP($A297,'Hospitalisation Details'!$A$2:$I$2344,8,FALSE)</f>
        <v>tier - 1</v>
      </c>
      <c r="P297" t="str">
        <f>VLOOKUP($A297,'Hospitalisation Details'!$A$2:$I$2344,9,FALSE)</f>
        <v>R1011</v>
      </c>
      <c r="Q297">
        <f>VLOOKUP($A297,'Hospitalisation Details'!$A$2:$P$2344,16,FALSE)</f>
        <v>38</v>
      </c>
    </row>
    <row r="298" spans="1:17" ht="15.6" x14ac:dyDescent="0.3">
      <c r="A298" s="1" t="s">
        <v>2074</v>
      </c>
      <c r="B298" t="str">
        <f>VLOOKUP('Healthcare '!A:A,Table2[],3,FALSE)</f>
        <v>Buehler</v>
      </c>
      <c r="C298">
        <f>VLOOKUP(A298,'Medical Examinations'!A298:K2632,2,FALSE)</f>
        <v>23</v>
      </c>
      <c r="D298">
        <f>VLOOKUP($A298,'Medical Examinations'!$A$2:$K$2336,3,FALSE)</f>
        <v>5.48</v>
      </c>
      <c r="E298" t="str">
        <f>VLOOKUP($A298,'Medical Examinations'!$A$2:$K$2336,4,FALSE)</f>
        <v>No</v>
      </c>
      <c r="F298" t="str">
        <f>VLOOKUP($A298,'Medical Examinations'!$A$2:$K$2336,5,FALSE)</f>
        <v>No</v>
      </c>
      <c r="G298" t="str">
        <f>VLOOKUP($A298,'Medical Examinations'!$A$2:$K$2336,6,FALSE)</f>
        <v>No</v>
      </c>
      <c r="H298">
        <f>VLOOKUP($A298,'Medical Examinations'!$A$2:$K$2336,7,FALSE)</f>
        <v>0</v>
      </c>
      <c r="I298" t="str">
        <f>VLOOKUP($A298,'Medical Examinations'!$A$2:$K$2336,8,FALSE)</f>
        <v>yes</v>
      </c>
      <c r="J298" t="str">
        <f>VLOOKUP($A298,'Medical Examinations'!$A$2:$K$2336,10,FALSE)</f>
        <v>Normal weight</v>
      </c>
      <c r="K298" t="str">
        <f>VLOOKUP($A298,'Medical Examinations'!$A$2:$K$2336,11,FALSE)</f>
        <v>Normal</v>
      </c>
      <c r="L298" t="str">
        <f>VLOOKUP($A298,'Hospitalisation Details'!$A$2:$O$2344,15,FALSE)</f>
        <v>14 Oct 1977</v>
      </c>
      <c r="M298">
        <f>VLOOKUP($A298,'Hospitalisation Details'!$A$2:$I$2344,6,FALSE)</f>
        <v>31736.7</v>
      </c>
      <c r="N298" t="str">
        <f>VLOOKUP($A298,'Hospitalisation Details'!$A$2:$I$2344,7,FALSE)</f>
        <v>tier - 2</v>
      </c>
      <c r="O298" t="str">
        <f>VLOOKUP($A298,'Hospitalisation Details'!$A$2:$I$2344,8,FALSE)</f>
        <v>tier - 2</v>
      </c>
      <c r="P298" t="str">
        <f>VLOOKUP($A298,'Hospitalisation Details'!$A$2:$I$2344,9,FALSE)</f>
        <v>R1012</v>
      </c>
      <c r="Q298">
        <f>VLOOKUP($A298,'Hospitalisation Details'!$A$2:$P$2344,16,FALSE)</f>
        <v>45</v>
      </c>
    </row>
    <row r="299" spans="1:17" ht="15.6" x14ac:dyDescent="0.3">
      <c r="A299" s="1" t="s">
        <v>2073</v>
      </c>
      <c r="B299" t="str">
        <f>VLOOKUP('Healthcare '!A:A,Table2[],3,FALSE)</f>
        <v>Degen</v>
      </c>
      <c r="C299">
        <f>VLOOKUP(A299,'Medical Examinations'!A299:K2633,2,FALSE)</f>
        <v>36.86</v>
      </c>
      <c r="D299">
        <f>VLOOKUP($A299,'Medical Examinations'!$A$2:$K$2336,3,FALSE)</f>
        <v>11.95</v>
      </c>
      <c r="E299" t="str">
        <f>VLOOKUP($A299,'Medical Examinations'!$A$2:$K$2336,4,FALSE)</f>
        <v>No</v>
      </c>
      <c r="F299" t="str">
        <f>VLOOKUP($A299,'Medical Examinations'!$A$2:$K$2336,5,FALSE)</f>
        <v>No</v>
      </c>
      <c r="G299" t="str">
        <f>VLOOKUP($A299,'Medical Examinations'!$A$2:$K$2336,6,FALSE)</f>
        <v>No</v>
      </c>
      <c r="H299">
        <f>VLOOKUP($A299,'Medical Examinations'!$A$2:$K$2336,7,FALSE)</f>
        <v>0</v>
      </c>
      <c r="I299" t="str">
        <f>VLOOKUP($A299,'Medical Examinations'!$A$2:$K$2336,8,FALSE)</f>
        <v>No</v>
      </c>
      <c r="J299" t="str">
        <f>VLOOKUP($A299,'Medical Examinations'!$A$2:$K$2336,10,FALSE)</f>
        <v>obesity</v>
      </c>
      <c r="K299" t="str">
        <f>VLOOKUP($A299,'Medical Examinations'!$A$2:$K$2336,11,FALSE)</f>
        <v>Diabetes</v>
      </c>
      <c r="L299" t="str">
        <f>VLOOKUP($A299,'Hospitalisation Details'!$A$2:$O$2344,15,FALSE)</f>
        <v>13 Dec 1960</v>
      </c>
      <c r="M299">
        <f>VLOOKUP($A299,'Hospitalisation Details'!$A$2:$I$2344,6,FALSE)</f>
        <v>31620</v>
      </c>
      <c r="N299" t="str">
        <f>VLOOKUP($A299,'Hospitalisation Details'!$A$2:$I$2344,7,FALSE)</f>
        <v>tier - 2</v>
      </c>
      <c r="O299" t="str">
        <f>VLOOKUP($A299,'Hospitalisation Details'!$A$2:$I$2344,8,FALSE)</f>
        <v>tier - 1</v>
      </c>
      <c r="P299" t="str">
        <f>VLOOKUP($A299,'Hospitalisation Details'!$A$2:$I$2344,9,FALSE)</f>
        <v>R1024</v>
      </c>
      <c r="Q299">
        <f>VLOOKUP($A299,'Hospitalisation Details'!$A$2:$P$2344,16,FALSE)</f>
        <v>62</v>
      </c>
    </row>
    <row r="300" spans="1:17" ht="15.6" x14ac:dyDescent="0.3">
      <c r="A300" s="1" t="s">
        <v>2072</v>
      </c>
      <c r="B300" t="str">
        <f>VLOOKUP('Healthcare '!A:A,Table2[],3,FALSE)</f>
        <v>Arsenault</v>
      </c>
      <c r="C300">
        <f>VLOOKUP(A300,'Medical Examinations'!A300:K2634,2,FALSE)</f>
        <v>24.25</v>
      </c>
      <c r="D300">
        <f>VLOOKUP($A300,'Medical Examinations'!$A$2:$K$2336,3,FALSE)</f>
        <v>8.6999999999999993</v>
      </c>
      <c r="E300" t="str">
        <f>VLOOKUP($A300,'Medical Examinations'!$A$2:$K$2336,4,FALSE)</f>
        <v>yes</v>
      </c>
      <c r="F300" t="str">
        <f>VLOOKUP($A300,'Medical Examinations'!$A$2:$K$2336,5,FALSE)</f>
        <v>No</v>
      </c>
      <c r="G300" t="str">
        <f>VLOOKUP($A300,'Medical Examinations'!$A$2:$K$2336,6,FALSE)</f>
        <v>No</v>
      </c>
      <c r="H300">
        <f>VLOOKUP($A300,'Medical Examinations'!$A$2:$K$2336,7,FALSE)</f>
        <v>1</v>
      </c>
      <c r="I300" t="str">
        <f>VLOOKUP($A300,'Medical Examinations'!$A$2:$K$2336,8,FALSE)</f>
        <v>yes</v>
      </c>
      <c r="J300" t="str">
        <f>VLOOKUP($A300,'Medical Examinations'!$A$2:$K$2336,10,FALSE)</f>
        <v>Normal weight</v>
      </c>
      <c r="K300" t="str">
        <f>VLOOKUP($A300,'Medical Examinations'!$A$2:$K$2336,11,FALSE)</f>
        <v>Diabetes</v>
      </c>
      <c r="L300" t="str">
        <f>VLOOKUP($A300,'Hospitalisation Details'!$A$2:$O$2344,15,FALSE)</f>
        <v>29 Oct 1975</v>
      </c>
      <c r="M300">
        <f>VLOOKUP($A300,'Hospitalisation Details'!$A$2:$I$2344,6,FALSE)</f>
        <v>31591.82</v>
      </c>
      <c r="N300" t="str">
        <f>VLOOKUP($A300,'Hospitalisation Details'!$A$2:$I$2344,7,FALSE)</f>
        <v>tier - 2</v>
      </c>
      <c r="O300" t="str">
        <f>VLOOKUP($A300,'Hospitalisation Details'!$A$2:$I$2344,8,FALSE)</f>
        <v>tier - 1</v>
      </c>
      <c r="P300" t="str">
        <f>VLOOKUP($A300,'Hospitalisation Details'!$A$2:$I$2344,9,FALSE)</f>
        <v>R1011</v>
      </c>
      <c r="Q300">
        <f>VLOOKUP($A300,'Hospitalisation Details'!$A$2:$P$2344,16,FALSE)</f>
        <v>47</v>
      </c>
    </row>
    <row r="301" spans="1:17" ht="15.6" x14ac:dyDescent="0.3">
      <c r="A301" s="1" t="s">
        <v>2071</v>
      </c>
      <c r="B301" t="str">
        <f>VLOOKUP('Healthcare '!A:A,Table2[],3,FALSE)</f>
        <v>Hoff</v>
      </c>
      <c r="C301">
        <f>VLOOKUP(A301,'Medical Examinations'!A301:K2635,2,FALSE)</f>
        <v>23.85</v>
      </c>
      <c r="D301">
        <f>VLOOKUP($A301,'Medical Examinations'!$A$2:$K$2336,3,FALSE)</f>
        <v>7.84</v>
      </c>
      <c r="E301" t="str">
        <f>VLOOKUP($A301,'Medical Examinations'!$A$2:$K$2336,4,FALSE)</f>
        <v>No</v>
      </c>
      <c r="F301" t="str">
        <f>VLOOKUP($A301,'Medical Examinations'!$A$2:$K$2336,5,FALSE)</f>
        <v>No</v>
      </c>
      <c r="G301" t="str">
        <f>VLOOKUP($A301,'Medical Examinations'!$A$2:$K$2336,6,FALSE)</f>
        <v>No</v>
      </c>
      <c r="H301">
        <f>VLOOKUP($A301,'Medical Examinations'!$A$2:$K$2336,7,FALSE)</f>
        <v>0</v>
      </c>
      <c r="I301" t="str">
        <f>VLOOKUP($A301,'Medical Examinations'!$A$2:$K$2336,8,FALSE)</f>
        <v>yes</v>
      </c>
      <c r="J301" t="str">
        <f>VLOOKUP($A301,'Medical Examinations'!$A$2:$K$2336,10,FALSE)</f>
        <v>Normal weight</v>
      </c>
      <c r="K301" t="str">
        <f>VLOOKUP($A301,'Medical Examinations'!$A$2:$K$2336,11,FALSE)</f>
        <v>Diabetes</v>
      </c>
      <c r="L301" t="str">
        <f>VLOOKUP($A301,'Hospitalisation Details'!$A$2:$O$2344,15,FALSE)</f>
        <v>8 Oct 1974</v>
      </c>
      <c r="M301">
        <f>VLOOKUP($A301,'Hospitalisation Details'!$A$2:$I$2344,6,FALSE)</f>
        <v>31368.81</v>
      </c>
      <c r="N301" t="str">
        <f>VLOOKUP($A301,'Hospitalisation Details'!$A$2:$I$2344,7,FALSE)</f>
        <v>tier - 2</v>
      </c>
      <c r="O301" t="str">
        <f>VLOOKUP($A301,'Hospitalisation Details'!$A$2:$I$2344,8,FALSE)</f>
        <v>tier - 3</v>
      </c>
      <c r="P301" t="str">
        <f>VLOOKUP($A301,'Hospitalisation Details'!$A$2:$I$2344,9,FALSE)</f>
        <v>R1011</v>
      </c>
      <c r="Q301">
        <f>VLOOKUP($A301,'Hospitalisation Details'!$A$2:$P$2344,16,FALSE)</f>
        <v>48</v>
      </c>
    </row>
    <row r="302" spans="1:17" ht="15.6" x14ac:dyDescent="0.3">
      <c r="A302" s="1" t="s">
        <v>2070</v>
      </c>
      <c r="B302" t="str">
        <f>VLOOKUP('Healthcare '!A:A,Table2[],3,FALSE)</f>
        <v>Hall</v>
      </c>
      <c r="C302">
        <f>VLOOKUP(A302,'Medical Examinations'!A302:K2636,2,FALSE)</f>
        <v>40.020000000000003</v>
      </c>
      <c r="D302">
        <f>VLOOKUP($A302,'Medical Examinations'!$A$2:$K$2336,3,FALSE)</f>
        <v>5.19</v>
      </c>
      <c r="E302" t="str">
        <f>VLOOKUP($A302,'Medical Examinations'!$A$2:$K$2336,4,FALSE)</f>
        <v>yes</v>
      </c>
      <c r="F302" t="str">
        <f>VLOOKUP($A302,'Medical Examinations'!$A$2:$K$2336,5,FALSE)</f>
        <v>No</v>
      </c>
      <c r="G302" t="str">
        <f>VLOOKUP($A302,'Medical Examinations'!$A$2:$K$2336,6,FALSE)</f>
        <v>No</v>
      </c>
      <c r="H302">
        <f>VLOOKUP($A302,'Medical Examinations'!$A$2:$K$2336,7,FALSE)</f>
        <v>1</v>
      </c>
      <c r="I302" t="str">
        <f>VLOOKUP($A302,'Medical Examinations'!$A$2:$K$2336,8,FALSE)</f>
        <v>yes</v>
      </c>
      <c r="J302" t="str">
        <f>VLOOKUP($A302,'Medical Examinations'!$A$2:$K$2336,10,FALSE)</f>
        <v>obesity</v>
      </c>
      <c r="K302" t="str">
        <f>VLOOKUP($A302,'Medical Examinations'!$A$2:$K$2336,11,FALSE)</f>
        <v>Normal</v>
      </c>
      <c r="L302" t="str">
        <f>VLOOKUP($A302,'Hospitalisation Details'!$A$2:$O$2344,15,FALSE)</f>
        <v>27 Sep 1995</v>
      </c>
      <c r="M302">
        <f>VLOOKUP($A302,'Hospitalisation Details'!$A$2:$I$2344,6,FALSE)</f>
        <v>31328.27</v>
      </c>
      <c r="N302" t="str">
        <f>VLOOKUP($A302,'Hospitalisation Details'!$A$2:$I$2344,7,FALSE)</f>
        <v>tier - 2</v>
      </c>
      <c r="O302" t="str">
        <f>VLOOKUP($A302,'Hospitalisation Details'!$A$2:$I$2344,8,FALSE)</f>
        <v>tier - 2</v>
      </c>
      <c r="P302" t="str">
        <f>VLOOKUP($A302,'Hospitalisation Details'!$A$2:$I$2344,9,FALSE)</f>
        <v>R1011</v>
      </c>
      <c r="Q302">
        <f>VLOOKUP($A302,'Hospitalisation Details'!$A$2:$P$2344,16,FALSE)</f>
        <v>27</v>
      </c>
    </row>
    <row r="303" spans="1:17" ht="15.6" x14ac:dyDescent="0.3">
      <c r="A303" s="1" t="s">
        <v>2069</v>
      </c>
      <c r="B303" t="str">
        <f>VLOOKUP('Healthcare '!A:A,Table2[],3,FALSE)</f>
        <v>Ashley</v>
      </c>
      <c r="C303">
        <f>VLOOKUP(A303,'Medical Examinations'!A303:K2637,2,FALSE)</f>
        <v>19.170000000000002</v>
      </c>
      <c r="D303">
        <f>VLOOKUP($A303,'Medical Examinations'!$A$2:$K$2336,3,FALSE)</f>
        <v>8.41</v>
      </c>
      <c r="E303" t="str">
        <f>VLOOKUP($A303,'Medical Examinations'!$A$2:$K$2336,4,FALSE)</f>
        <v>No</v>
      </c>
      <c r="F303" t="str">
        <f>VLOOKUP($A303,'Medical Examinations'!$A$2:$K$2336,5,FALSE)</f>
        <v>No</v>
      </c>
      <c r="G303" t="str">
        <f>VLOOKUP($A303,'Medical Examinations'!$A$2:$K$2336,6,FALSE)</f>
        <v>No</v>
      </c>
      <c r="H303">
        <f>VLOOKUP($A303,'Medical Examinations'!$A$2:$K$2336,7,FALSE)</f>
        <v>0</v>
      </c>
      <c r="I303" t="str">
        <f>VLOOKUP($A303,'Medical Examinations'!$A$2:$K$2336,8,FALSE)</f>
        <v>yes</v>
      </c>
      <c r="J303" t="str">
        <f>VLOOKUP($A303,'Medical Examinations'!$A$2:$K$2336,10,FALSE)</f>
        <v>Normal weight</v>
      </c>
      <c r="K303" t="str">
        <f>VLOOKUP($A303,'Medical Examinations'!$A$2:$K$2336,11,FALSE)</f>
        <v>Diabetes</v>
      </c>
      <c r="L303" t="str">
        <f>VLOOKUP($A303,'Hospitalisation Details'!$A$2:$O$2344,15,FALSE)</f>
        <v>9 Jul 1968</v>
      </c>
      <c r="M303">
        <f>VLOOKUP($A303,'Hospitalisation Details'!$A$2:$I$2344,6,FALSE)</f>
        <v>31322.53</v>
      </c>
      <c r="N303" t="str">
        <f>VLOOKUP($A303,'Hospitalisation Details'!$A$2:$I$2344,7,FALSE)</f>
        <v>tier - 2</v>
      </c>
      <c r="O303" t="str">
        <f>VLOOKUP($A303,'Hospitalisation Details'!$A$2:$I$2344,8,FALSE)</f>
        <v>tier - 1</v>
      </c>
      <c r="P303" t="str">
        <f>VLOOKUP($A303,'Hospitalisation Details'!$A$2:$I$2344,9,FALSE)</f>
        <v>R1011</v>
      </c>
      <c r="Q303">
        <f>VLOOKUP($A303,'Hospitalisation Details'!$A$2:$P$2344,16,FALSE)</f>
        <v>54</v>
      </c>
    </row>
    <row r="304" spans="1:17" ht="15.6" x14ac:dyDescent="0.3">
      <c r="A304" s="1" t="s">
        <v>2068</v>
      </c>
      <c r="B304" t="str">
        <f>VLOOKUP('Healthcare '!A:A,Table2[],3,FALSE)</f>
        <v>Rindahl</v>
      </c>
      <c r="C304">
        <f>VLOOKUP(A304,'Medical Examinations'!A304:K2638,2,FALSE)</f>
        <v>43.53</v>
      </c>
      <c r="D304">
        <f>VLOOKUP($A304,'Medical Examinations'!$A$2:$K$2336,3,FALSE)</f>
        <v>5.86</v>
      </c>
      <c r="E304" t="str">
        <f>VLOOKUP($A304,'Medical Examinations'!$A$2:$K$2336,4,FALSE)</f>
        <v>yes</v>
      </c>
      <c r="F304" t="str">
        <f>VLOOKUP($A304,'Medical Examinations'!$A$2:$K$2336,5,FALSE)</f>
        <v>yes</v>
      </c>
      <c r="G304" t="str">
        <f>VLOOKUP($A304,'Medical Examinations'!$A$2:$K$2336,6,FALSE)</f>
        <v>No</v>
      </c>
      <c r="H304">
        <f>VLOOKUP($A304,'Medical Examinations'!$A$2:$K$2336,7,FALSE)</f>
        <v>2</v>
      </c>
      <c r="I304" t="str">
        <f>VLOOKUP($A304,'Medical Examinations'!$A$2:$K$2336,8,FALSE)</f>
        <v>yes</v>
      </c>
      <c r="J304" t="str">
        <f>VLOOKUP($A304,'Medical Examinations'!$A$2:$K$2336,10,FALSE)</f>
        <v>obesity</v>
      </c>
      <c r="K304" t="str">
        <f>VLOOKUP($A304,'Medical Examinations'!$A$2:$K$2336,11,FALSE)</f>
        <v>Predibetics</v>
      </c>
      <c r="L304" t="str">
        <f>VLOOKUP($A304,'Hospitalisation Details'!$A$2:$O$2344,15,FALSE)</f>
        <v>22 Jul 2000</v>
      </c>
      <c r="M304">
        <f>VLOOKUP($A304,'Hospitalisation Details'!$A$2:$I$2344,6,FALSE)</f>
        <v>31234.560000000001</v>
      </c>
      <c r="N304" t="str">
        <f>VLOOKUP($A304,'Hospitalisation Details'!$A$2:$I$2344,7,FALSE)</f>
        <v>tier - 1</v>
      </c>
      <c r="O304" t="str">
        <f>VLOOKUP($A304,'Hospitalisation Details'!$A$2:$I$2344,8,FALSE)</f>
        <v>tier - 1</v>
      </c>
      <c r="P304" t="str">
        <f>VLOOKUP($A304,'Hospitalisation Details'!$A$2:$I$2344,9,FALSE)</f>
        <v>R1011</v>
      </c>
      <c r="Q304">
        <f>VLOOKUP($A304,'Hospitalisation Details'!$A$2:$P$2344,16,FALSE)</f>
        <v>22</v>
      </c>
    </row>
    <row r="305" spans="1:17" ht="15.6" x14ac:dyDescent="0.3">
      <c r="A305" s="1" t="s">
        <v>2067</v>
      </c>
      <c r="B305" t="str">
        <f>VLOOKUP('Healthcare '!A:A,Table2[],3,FALSE)</f>
        <v>Clark</v>
      </c>
      <c r="C305">
        <f>VLOOKUP(A305,'Medical Examinations'!A305:K2639,2,FALSE)</f>
        <v>46.06</v>
      </c>
      <c r="D305">
        <f>VLOOKUP($A305,'Medical Examinations'!$A$2:$K$2336,3,FALSE)</f>
        <v>4.18</v>
      </c>
      <c r="E305" t="str">
        <f>VLOOKUP($A305,'Medical Examinations'!$A$2:$K$2336,4,FALSE)</f>
        <v>No</v>
      </c>
      <c r="F305" t="str">
        <f>VLOOKUP($A305,'Medical Examinations'!$A$2:$K$2336,5,FALSE)</f>
        <v>yes</v>
      </c>
      <c r="G305" t="str">
        <f>VLOOKUP($A305,'Medical Examinations'!$A$2:$K$2336,6,FALSE)</f>
        <v>No</v>
      </c>
      <c r="H305">
        <f>VLOOKUP($A305,'Medical Examinations'!$A$2:$K$2336,7,FALSE)</f>
        <v>1</v>
      </c>
      <c r="I305" t="str">
        <f>VLOOKUP($A305,'Medical Examinations'!$A$2:$K$2336,8,FALSE)</f>
        <v>yes</v>
      </c>
      <c r="J305" t="str">
        <f>VLOOKUP($A305,'Medical Examinations'!$A$2:$K$2336,10,FALSE)</f>
        <v>obesity</v>
      </c>
      <c r="K305" t="str">
        <f>VLOOKUP($A305,'Medical Examinations'!$A$2:$K$2336,11,FALSE)</f>
        <v>Normal</v>
      </c>
      <c r="L305" t="str">
        <f>VLOOKUP($A305,'Hospitalisation Details'!$A$2:$O$2344,15,FALSE)</f>
        <v>9 Nov 2004</v>
      </c>
      <c r="M305">
        <f>VLOOKUP($A305,'Hospitalisation Details'!$A$2:$I$2344,6,FALSE)</f>
        <v>31196.61</v>
      </c>
      <c r="N305" t="str">
        <f>VLOOKUP($A305,'Hospitalisation Details'!$A$2:$I$2344,7,FALSE)</f>
        <v>tier - 2</v>
      </c>
      <c r="O305" t="str">
        <f>VLOOKUP($A305,'Hospitalisation Details'!$A$2:$I$2344,8,FALSE)</f>
        <v>tier - 1</v>
      </c>
      <c r="P305" t="str">
        <f>VLOOKUP($A305,'Hospitalisation Details'!$A$2:$I$2344,9,FALSE)</f>
        <v>R1011</v>
      </c>
      <c r="Q305">
        <f>VLOOKUP($A305,'Hospitalisation Details'!$A$2:$P$2344,16,FALSE)</f>
        <v>18</v>
      </c>
    </row>
    <row r="306" spans="1:17" ht="15.6" x14ac:dyDescent="0.3">
      <c r="A306" s="1" t="s">
        <v>2066</v>
      </c>
      <c r="B306" t="str">
        <f>VLOOKUP('Healthcare '!A:A,Table2[],3,FALSE)</f>
        <v>Irish</v>
      </c>
      <c r="C306">
        <f>VLOOKUP(A306,'Medical Examinations'!A306:K2640,2,FALSE)</f>
        <v>29.92</v>
      </c>
      <c r="D306">
        <f>VLOOKUP($A306,'Medical Examinations'!$A$2:$K$2336,3,FALSE)</f>
        <v>11.99</v>
      </c>
      <c r="E306" t="str">
        <f>VLOOKUP($A306,'Medical Examinations'!$A$2:$K$2336,4,FALSE)</f>
        <v>yes</v>
      </c>
      <c r="F306" t="str">
        <f>VLOOKUP($A306,'Medical Examinations'!$A$2:$K$2336,5,FALSE)</f>
        <v>No</v>
      </c>
      <c r="G306" t="str">
        <f>VLOOKUP($A306,'Medical Examinations'!$A$2:$K$2336,6,FALSE)</f>
        <v>No</v>
      </c>
      <c r="H306">
        <f>VLOOKUP($A306,'Medical Examinations'!$A$2:$K$2336,7,FALSE)</f>
        <v>2</v>
      </c>
      <c r="I306" t="str">
        <f>VLOOKUP($A306,'Medical Examinations'!$A$2:$K$2336,8,FALSE)</f>
        <v>yes</v>
      </c>
      <c r="J306" t="str">
        <f>VLOOKUP($A306,'Medical Examinations'!$A$2:$K$2336,10,FALSE)</f>
        <v>obesity</v>
      </c>
      <c r="K306" t="str">
        <f>VLOOKUP($A306,'Medical Examinations'!$A$2:$K$2336,11,FALSE)</f>
        <v>Diabetes</v>
      </c>
      <c r="L306" t="str">
        <f>VLOOKUP($A306,'Hospitalisation Details'!$A$2:$O$2344,15,FALSE)</f>
        <v>9 Sep 1961</v>
      </c>
      <c r="M306">
        <f>VLOOKUP($A306,'Hospitalisation Details'!$A$2:$I$2344,6,FALSE)</f>
        <v>30942.19</v>
      </c>
      <c r="N306" t="str">
        <f>VLOOKUP($A306,'Hospitalisation Details'!$A$2:$I$2344,7,FALSE)</f>
        <v>tier - 2</v>
      </c>
      <c r="O306" t="str">
        <f>VLOOKUP($A306,'Hospitalisation Details'!$A$2:$I$2344,8,FALSE)</f>
        <v>tier - 2</v>
      </c>
      <c r="P306" t="str">
        <f>VLOOKUP($A306,'Hospitalisation Details'!$A$2:$I$2344,9,FALSE)</f>
        <v>R1013</v>
      </c>
      <c r="Q306">
        <f>VLOOKUP($A306,'Hospitalisation Details'!$A$2:$P$2344,16,FALSE)</f>
        <v>61</v>
      </c>
    </row>
    <row r="307" spans="1:17" ht="15.6" x14ac:dyDescent="0.3">
      <c r="A307" s="1" t="s">
        <v>2065</v>
      </c>
      <c r="B307" t="str">
        <f>VLOOKUP('Healthcare '!A:A,Table2[],3,FALSE)</f>
        <v>Richardson</v>
      </c>
      <c r="C307">
        <f>VLOOKUP(A307,'Medical Examinations'!A307:K2641,2,FALSE)</f>
        <v>28.46</v>
      </c>
      <c r="D307">
        <f>VLOOKUP($A307,'Medical Examinations'!$A$2:$K$2336,3,FALSE)</f>
        <v>4.8499999999999996</v>
      </c>
      <c r="E307" t="str">
        <f>VLOOKUP($A307,'Medical Examinations'!$A$2:$K$2336,4,FALSE)</f>
        <v>yes</v>
      </c>
      <c r="F307" t="str">
        <f>VLOOKUP($A307,'Medical Examinations'!$A$2:$K$2336,5,FALSE)</f>
        <v>No</v>
      </c>
      <c r="G307" t="str">
        <f>VLOOKUP($A307,'Medical Examinations'!$A$2:$K$2336,6,FALSE)</f>
        <v>No</v>
      </c>
      <c r="H307">
        <f>VLOOKUP($A307,'Medical Examinations'!$A$2:$K$2336,7,FALSE)</f>
        <v>1</v>
      </c>
      <c r="I307" t="str">
        <f>VLOOKUP($A307,'Medical Examinations'!$A$2:$K$2336,8,FALSE)</f>
        <v>yes</v>
      </c>
      <c r="J307" t="str">
        <f>VLOOKUP($A307,'Medical Examinations'!$A$2:$K$2336,10,FALSE)</f>
        <v>overweight</v>
      </c>
      <c r="K307" t="str">
        <f>VLOOKUP($A307,'Medical Examinations'!$A$2:$K$2336,11,FALSE)</f>
        <v>Normal</v>
      </c>
      <c r="L307" t="str">
        <f>VLOOKUP($A307,'Hospitalisation Details'!$A$2:$O$2344,15,FALSE)</f>
        <v>5 Sep 1988</v>
      </c>
      <c r="M307">
        <f>VLOOKUP($A307,'Hospitalisation Details'!$A$2:$I$2344,6,FALSE)</f>
        <v>30763.01</v>
      </c>
      <c r="N307" t="str">
        <f>VLOOKUP($A307,'Hospitalisation Details'!$A$2:$I$2344,7,FALSE)</f>
        <v>tier - 2</v>
      </c>
      <c r="O307" t="str">
        <f>VLOOKUP($A307,'Hospitalisation Details'!$A$2:$I$2344,8,FALSE)</f>
        <v>tier - 1</v>
      </c>
      <c r="P307" t="str">
        <f>VLOOKUP($A307,'Hospitalisation Details'!$A$2:$I$2344,9,FALSE)</f>
        <v>R1011</v>
      </c>
      <c r="Q307">
        <f>VLOOKUP($A307,'Hospitalisation Details'!$A$2:$P$2344,16,FALSE)</f>
        <v>34</v>
      </c>
    </row>
    <row r="308" spans="1:17" ht="15.6" x14ac:dyDescent="0.3">
      <c r="A308" s="1" t="s">
        <v>2064</v>
      </c>
      <c r="B308" t="str">
        <f>VLOOKUP('Healthcare '!A:A,Table2[],3,FALSE)</f>
        <v>Dewitt</v>
      </c>
      <c r="C308">
        <f>VLOOKUP(A308,'Medical Examinations'!A308:K2642,2,FALSE)</f>
        <v>24.56</v>
      </c>
      <c r="D308">
        <f>VLOOKUP($A308,'Medical Examinations'!$A$2:$K$2336,3,FALSE)</f>
        <v>6.18</v>
      </c>
      <c r="E308" t="str">
        <f>VLOOKUP($A308,'Medical Examinations'!$A$2:$K$2336,4,FALSE)</f>
        <v>yes</v>
      </c>
      <c r="F308" t="str">
        <f>VLOOKUP($A308,'Medical Examinations'!$A$2:$K$2336,5,FALSE)</f>
        <v>No</v>
      </c>
      <c r="G308" t="str">
        <f>VLOOKUP($A308,'Medical Examinations'!$A$2:$K$2336,6,FALSE)</f>
        <v>Yes</v>
      </c>
      <c r="H308">
        <f>VLOOKUP($A308,'Medical Examinations'!$A$2:$K$2336,7,FALSE)</f>
        <v>1</v>
      </c>
      <c r="I308" t="str">
        <f>VLOOKUP($A308,'Medical Examinations'!$A$2:$K$2336,8,FALSE)</f>
        <v>yes</v>
      </c>
      <c r="J308" t="str">
        <f>VLOOKUP($A308,'Medical Examinations'!$A$2:$K$2336,10,FALSE)</f>
        <v>Normal weight</v>
      </c>
      <c r="K308" t="str">
        <f>VLOOKUP($A308,'Medical Examinations'!$A$2:$K$2336,11,FALSE)</f>
        <v>Predibetics</v>
      </c>
      <c r="L308" t="str">
        <f>VLOOKUP($A308,'Hospitalisation Details'!$A$2:$O$2344,15,FALSE)</f>
        <v>21 Dec 1983</v>
      </c>
      <c r="M308">
        <f>VLOOKUP($A308,'Hospitalisation Details'!$A$2:$I$2344,6,FALSE)</f>
        <v>30724.44</v>
      </c>
      <c r="N308" t="str">
        <f>VLOOKUP($A308,'Hospitalisation Details'!$A$2:$I$2344,7,FALSE)</f>
        <v>tier - 2</v>
      </c>
      <c r="O308" t="str">
        <f>VLOOKUP($A308,'Hospitalisation Details'!$A$2:$I$2344,8,FALSE)</f>
        <v>tier - 3</v>
      </c>
      <c r="P308" t="str">
        <f>VLOOKUP($A308,'Hospitalisation Details'!$A$2:$I$2344,9,FALSE)</f>
        <v>R1011</v>
      </c>
      <c r="Q308">
        <f>VLOOKUP($A308,'Hospitalisation Details'!$A$2:$P$2344,16,FALSE)</f>
        <v>39</v>
      </c>
    </row>
    <row r="309" spans="1:17" ht="15.6" x14ac:dyDescent="0.3">
      <c r="A309" s="1" t="s">
        <v>2063</v>
      </c>
      <c r="B309" t="str">
        <f>VLOOKUP('Healthcare '!A:A,Table2[],3,FALSE)</f>
        <v>Hickman</v>
      </c>
      <c r="C309">
        <f>VLOOKUP(A309,'Medical Examinations'!A309:K2643,2,FALSE)</f>
        <v>41.19</v>
      </c>
      <c r="D309">
        <f>VLOOKUP($A309,'Medical Examinations'!$A$2:$K$2336,3,FALSE)</f>
        <v>6.37</v>
      </c>
      <c r="E309" t="str">
        <f>VLOOKUP($A309,'Medical Examinations'!$A$2:$K$2336,4,FALSE)</f>
        <v>No</v>
      </c>
      <c r="F309" t="str">
        <f>VLOOKUP($A309,'Medical Examinations'!$A$2:$K$2336,5,FALSE)</f>
        <v>No</v>
      </c>
      <c r="G309" t="str">
        <f>VLOOKUP($A309,'Medical Examinations'!$A$2:$K$2336,6,FALSE)</f>
        <v>No</v>
      </c>
      <c r="H309">
        <f>VLOOKUP($A309,'Medical Examinations'!$A$2:$K$2336,7,FALSE)</f>
        <v>0</v>
      </c>
      <c r="I309" t="str">
        <f>VLOOKUP($A309,'Medical Examinations'!$A$2:$K$2336,8,FALSE)</f>
        <v>yes</v>
      </c>
      <c r="J309" t="str">
        <f>VLOOKUP($A309,'Medical Examinations'!$A$2:$K$2336,10,FALSE)</f>
        <v>obesity</v>
      </c>
      <c r="K309" t="str">
        <f>VLOOKUP($A309,'Medical Examinations'!$A$2:$K$2336,11,FALSE)</f>
        <v>Predibetics</v>
      </c>
      <c r="L309" t="str">
        <f>VLOOKUP($A309,'Hospitalisation Details'!$A$2:$O$2344,15,FALSE)</f>
        <v>21 Sep 1999</v>
      </c>
      <c r="M309">
        <f>VLOOKUP($A309,'Hospitalisation Details'!$A$2:$I$2344,6,FALSE)</f>
        <v>30697.71</v>
      </c>
      <c r="N309" t="str">
        <f>VLOOKUP($A309,'Hospitalisation Details'!$A$2:$I$2344,7,FALSE)</f>
        <v>tier - 1</v>
      </c>
      <c r="O309" t="str">
        <f>VLOOKUP($A309,'Hospitalisation Details'!$A$2:$I$2344,8,FALSE)</f>
        <v>tier - 2</v>
      </c>
      <c r="P309" t="str">
        <f>VLOOKUP($A309,'Hospitalisation Details'!$A$2:$I$2344,9,FALSE)</f>
        <v>R1011</v>
      </c>
      <c r="Q309">
        <f>VLOOKUP($A309,'Hospitalisation Details'!$A$2:$P$2344,16,FALSE)</f>
        <v>23</v>
      </c>
    </row>
    <row r="310" spans="1:17" ht="15.6" x14ac:dyDescent="0.3">
      <c r="A310" s="1" t="s">
        <v>2062</v>
      </c>
      <c r="B310" t="str">
        <f>VLOOKUP('Healthcare '!A:A,Table2[],3,FALSE)</f>
        <v>Gonzalez</v>
      </c>
      <c r="C310">
        <f>VLOOKUP(A310,'Medical Examinations'!A310:K2644,2,FALSE)</f>
        <v>18.63</v>
      </c>
      <c r="D310">
        <f>VLOOKUP($A310,'Medical Examinations'!$A$2:$K$2336,3,FALSE)</f>
        <v>9.81</v>
      </c>
      <c r="E310" t="str">
        <f>VLOOKUP($A310,'Medical Examinations'!$A$2:$K$2336,4,FALSE)</f>
        <v>yes</v>
      </c>
      <c r="F310" t="str">
        <f>VLOOKUP($A310,'Medical Examinations'!$A$2:$K$2336,5,FALSE)</f>
        <v>No</v>
      </c>
      <c r="G310" t="str">
        <f>VLOOKUP($A310,'Medical Examinations'!$A$2:$K$2336,6,FALSE)</f>
        <v>No</v>
      </c>
      <c r="H310">
        <f>VLOOKUP($A310,'Medical Examinations'!$A$2:$K$2336,7,FALSE)</f>
        <v>2</v>
      </c>
      <c r="I310" t="str">
        <f>VLOOKUP($A310,'Medical Examinations'!$A$2:$K$2336,8,FALSE)</f>
        <v>yes</v>
      </c>
      <c r="J310" t="str">
        <f>VLOOKUP($A310,'Medical Examinations'!$A$2:$K$2336,10,FALSE)</f>
        <v>Normal weight</v>
      </c>
      <c r="K310" t="str">
        <f>VLOOKUP($A310,'Medical Examinations'!$A$2:$K$2336,11,FALSE)</f>
        <v>Diabetes</v>
      </c>
      <c r="L310" t="str">
        <f>VLOOKUP($A310,'Hospitalisation Details'!$A$2:$O$2344,15,FALSE)</f>
        <v>11 Nov 1970</v>
      </c>
      <c r="M310">
        <f>VLOOKUP($A310,'Hospitalisation Details'!$A$2:$I$2344,6,FALSE)</f>
        <v>30625.65</v>
      </c>
      <c r="N310" t="str">
        <f>VLOOKUP($A310,'Hospitalisation Details'!$A$2:$I$2344,7,FALSE)</f>
        <v>tier - 2</v>
      </c>
      <c r="O310" t="str">
        <f>VLOOKUP($A310,'Hospitalisation Details'!$A$2:$I$2344,8,FALSE)</f>
        <v>tier - 3</v>
      </c>
      <c r="P310" t="str">
        <f>VLOOKUP($A310,'Hospitalisation Details'!$A$2:$I$2344,9,FALSE)</f>
        <v>R1011</v>
      </c>
      <c r="Q310">
        <f>VLOOKUP($A310,'Hospitalisation Details'!$A$2:$P$2344,16,FALSE)</f>
        <v>52</v>
      </c>
    </row>
    <row r="311" spans="1:17" ht="15.6" x14ac:dyDescent="0.3">
      <c r="A311" s="1" t="s">
        <v>2061</v>
      </c>
      <c r="B311" t="str">
        <f>VLOOKUP('Healthcare '!A:A,Table2[],3,FALSE)</f>
        <v>Difani</v>
      </c>
      <c r="C311">
        <f>VLOOKUP(A311,'Medical Examinations'!A311:K2645,2,FALSE)</f>
        <v>26.26</v>
      </c>
      <c r="D311">
        <f>VLOOKUP($A311,'Medical Examinations'!$A$2:$K$2336,3,FALSE)</f>
        <v>11.8</v>
      </c>
      <c r="E311" t="str">
        <f>VLOOKUP($A311,'Medical Examinations'!$A$2:$K$2336,4,FALSE)</f>
        <v>yes</v>
      </c>
      <c r="F311" t="str">
        <f>VLOOKUP($A311,'Medical Examinations'!$A$2:$K$2336,5,FALSE)</f>
        <v>No</v>
      </c>
      <c r="G311" t="str">
        <f>VLOOKUP($A311,'Medical Examinations'!$A$2:$K$2336,6,FALSE)</f>
        <v>No</v>
      </c>
      <c r="H311">
        <f>VLOOKUP($A311,'Medical Examinations'!$A$2:$K$2336,7,FALSE)</f>
        <v>1</v>
      </c>
      <c r="I311" t="str">
        <f>VLOOKUP($A311,'Medical Examinations'!$A$2:$K$2336,8,FALSE)</f>
        <v>yes</v>
      </c>
      <c r="J311" t="str">
        <f>VLOOKUP($A311,'Medical Examinations'!$A$2:$K$2336,10,FALSE)</f>
        <v>overweight</v>
      </c>
      <c r="K311" t="str">
        <f>VLOOKUP($A311,'Medical Examinations'!$A$2:$K$2336,11,FALSE)</f>
        <v>Diabetes</v>
      </c>
      <c r="L311" t="str">
        <f>VLOOKUP($A311,'Hospitalisation Details'!$A$2:$O$2344,15,FALSE)</f>
        <v>10 Aug 1986</v>
      </c>
      <c r="M311">
        <f>VLOOKUP($A311,'Hospitalisation Details'!$A$2:$I$2344,6,FALSE)</f>
        <v>30530.5</v>
      </c>
      <c r="N311" t="str">
        <f>VLOOKUP($A311,'Hospitalisation Details'!$A$2:$I$2344,7,FALSE)</f>
        <v>tier - 2</v>
      </c>
      <c r="O311" t="str">
        <f>VLOOKUP($A311,'Hospitalisation Details'!$A$2:$I$2344,8,FALSE)</f>
        <v>tier - 1</v>
      </c>
      <c r="P311" t="str">
        <f>VLOOKUP($A311,'Hospitalisation Details'!$A$2:$I$2344,9,FALSE)</f>
        <v>R1011</v>
      </c>
      <c r="Q311">
        <f>VLOOKUP($A311,'Hospitalisation Details'!$A$2:$P$2344,16,FALSE)</f>
        <v>36</v>
      </c>
    </row>
    <row r="312" spans="1:17" ht="15.6" x14ac:dyDescent="0.3">
      <c r="A312" s="1" t="s">
        <v>2060</v>
      </c>
      <c r="B312" t="str">
        <f>VLOOKUP('Healthcare '!A:A,Table2[],3,FALSE)</f>
        <v>Turner</v>
      </c>
      <c r="C312">
        <f>VLOOKUP(A312,'Medical Examinations'!A312:K2646,2,FALSE)</f>
        <v>22.37</v>
      </c>
      <c r="D312">
        <f>VLOOKUP($A312,'Medical Examinations'!$A$2:$K$2336,3,FALSE)</f>
        <v>5.86</v>
      </c>
      <c r="E312" t="str">
        <f>VLOOKUP($A312,'Medical Examinations'!$A$2:$K$2336,4,FALSE)</f>
        <v>yes</v>
      </c>
      <c r="F312" t="str">
        <f>VLOOKUP($A312,'Medical Examinations'!$A$2:$K$2336,5,FALSE)</f>
        <v>No</v>
      </c>
      <c r="G312" t="str">
        <f>VLOOKUP($A312,'Medical Examinations'!$A$2:$K$2336,6,FALSE)</f>
        <v>Yes</v>
      </c>
      <c r="H312">
        <f>VLOOKUP($A312,'Medical Examinations'!$A$2:$K$2336,7,FALSE)</f>
        <v>1</v>
      </c>
      <c r="I312" t="str">
        <f>VLOOKUP($A312,'Medical Examinations'!$A$2:$K$2336,8,FALSE)</f>
        <v>yes</v>
      </c>
      <c r="J312" t="str">
        <f>VLOOKUP($A312,'Medical Examinations'!$A$2:$K$2336,10,FALSE)</f>
        <v>Normal weight</v>
      </c>
      <c r="K312" t="str">
        <f>VLOOKUP($A312,'Medical Examinations'!$A$2:$K$2336,11,FALSE)</f>
        <v>Predibetics</v>
      </c>
      <c r="L312" t="str">
        <f>VLOOKUP($A312,'Hospitalisation Details'!$A$2:$O$2344,15,FALSE)</f>
        <v>3 Sep 1983</v>
      </c>
      <c r="M312">
        <f>VLOOKUP($A312,'Hospitalisation Details'!$A$2:$I$2344,6,FALSE)</f>
        <v>30457.37</v>
      </c>
      <c r="N312" t="str">
        <f>VLOOKUP($A312,'Hospitalisation Details'!$A$2:$I$2344,7,FALSE)</f>
        <v>tier - 2</v>
      </c>
      <c r="O312" t="str">
        <f>VLOOKUP($A312,'Hospitalisation Details'!$A$2:$I$2344,8,FALSE)</f>
        <v>tier - 1</v>
      </c>
      <c r="P312" t="str">
        <f>VLOOKUP($A312,'Hospitalisation Details'!$A$2:$I$2344,9,FALSE)</f>
        <v>R1012</v>
      </c>
      <c r="Q312">
        <f>VLOOKUP($A312,'Hospitalisation Details'!$A$2:$P$2344,16,FALSE)</f>
        <v>39</v>
      </c>
    </row>
    <row r="313" spans="1:17" ht="15.6" x14ac:dyDescent="0.3">
      <c r="A313" s="1" t="s">
        <v>2059</v>
      </c>
      <c r="B313" t="str">
        <f>VLOOKUP('Healthcare '!A:A,Table2[],3,FALSE)</f>
        <v>Widmann</v>
      </c>
      <c r="C313">
        <f>VLOOKUP(A313,'Medical Examinations'!A313:K2647,2,FALSE)</f>
        <v>39.619999999999997</v>
      </c>
      <c r="D313">
        <f>VLOOKUP($A313,'Medical Examinations'!$A$2:$K$2336,3,FALSE)</f>
        <v>4.28</v>
      </c>
      <c r="E313" t="str">
        <f>VLOOKUP($A313,'Medical Examinations'!$A$2:$K$2336,4,FALSE)</f>
        <v>No</v>
      </c>
      <c r="F313" t="str">
        <f>VLOOKUP($A313,'Medical Examinations'!$A$2:$K$2336,5,FALSE)</f>
        <v>No</v>
      </c>
      <c r="G313" t="str">
        <f>VLOOKUP($A313,'Medical Examinations'!$A$2:$K$2336,6,FALSE)</f>
        <v>No</v>
      </c>
      <c r="H313">
        <f>VLOOKUP($A313,'Medical Examinations'!$A$2:$K$2336,7,FALSE)</f>
        <v>1</v>
      </c>
      <c r="I313" t="str">
        <f>VLOOKUP($A313,'Medical Examinations'!$A$2:$K$2336,8,FALSE)</f>
        <v>yes</v>
      </c>
      <c r="J313" t="str">
        <f>VLOOKUP($A313,'Medical Examinations'!$A$2:$K$2336,10,FALSE)</f>
        <v>obesity</v>
      </c>
      <c r="K313" t="str">
        <f>VLOOKUP($A313,'Medical Examinations'!$A$2:$K$2336,11,FALSE)</f>
        <v>Normal</v>
      </c>
      <c r="L313" t="str">
        <f>VLOOKUP($A313,'Hospitalisation Details'!$A$2:$O$2344,15,FALSE)</f>
        <v>28 Oct 1998</v>
      </c>
      <c r="M313">
        <f>VLOOKUP($A313,'Hospitalisation Details'!$A$2:$I$2344,6,FALSE)</f>
        <v>30422.03</v>
      </c>
      <c r="N313" t="str">
        <f>VLOOKUP($A313,'Hospitalisation Details'!$A$2:$I$2344,7,FALSE)</f>
        <v>tier - 2</v>
      </c>
      <c r="O313" t="str">
        <f>VLOOKUP($A313,'Hospitalisation Details'!$A$2:$I$2344,8,FALSE)</f>
        <v>tier - 3</v>
      </c>
      <c r="P313" t="str">
        <f>VLOOKUP($A313,'Hospitalisation Details'!$A$2:$I$2344,9,FALSE)</f>
        <v>R1011</v>
      </c>
      <c r="Q313">
        <f>VLOOKUP($A313,'Hospitalisation Details'!$A$2:$P$2344,16,FALSE)</f>
        <v>24</v>
      </c>
    </row>
    <row r="314" spans="1:17" ht="15.6" x14ac:dyDescent="0.3">
      <c r="A314" s="1" t="s">
        <v>2058</v>
      </c>
      <c r="B314" t="str">
        <f>VLOOKUP('Healthcare '!A:A,Table2[],3,FALSE)</f>
        <v>Tunney</v>
      </c>
      <c r="C314">
        <f>VLOOKUP(A314,'Medical Examinations'!A314:K2648,2,FALSE)</f>
        <v>18.329999999999998</v>
      </c>
      <c r="D314">
        <f>VLOOKUP($A314,'Medical Examinations'!$A$2:$K$2336,3,FALSE)</f>
        <v>4.16</v>
      </c>
      <c r="E314" t="str">
        <f>VLOOKUP($A314,'Medical Examinations'!$A$2:$K$2336,4,FALSE)</f>
        <v>yes</v>
      </c>
      <c r="F314" t="str">
        <f>VLOOKUP($A314,'Medical Examinations'!$A$2:$K$2336,5,FALSE)</f>
        <v>No</v>
      </c>
      <c r="G314" t="str">
        <f>VLOOKUP($A314,'Medical Examinations'!$A$2:$K$2336,6,FALSE)</f>
        <v>No</v>
      </c>
      <c r="H314">
        <f>VLOOKUP($A314,'Medical Examinations'!$A$2:$K$2336,7,FALSE)</f>
        <v>0</v>
      </c>
      <c r="I314" t="str">
        <f>VLOOKUP($A314,'Medical Examinations'!$A$2:$K$2336,8,FALSE)</f>
        <v>yes</v>
      </c>
      <c r="J314" t="str">
        <f>VLOOKUP($A314,'Medical Examinations'!$A$2:$K$2336,10,FALSE)</f>
        <v>Underweight</v>
      </c>
      <c r="K314" t="str">
        <f>VLOOKUP($A314,'Medical Examinations'!$A$2:$K$2336,11,FALSE)</f>
        <v>Normal</v>
      </c>
      <c r="L314" t="str">
        <f>VLOOKUP($A314,'Hospitalisation Details'!$A$2:$O$2344,15,FALSE)</f>
        <v>3 Sep 1976</v>
      </c>
      <c r="M314">
        <f>VLOOKUP($A314,'Hospitalisation Details'!$A$2:$I$2344,6,FALSE)</f>
        <v>30409.53</v>
      </c>
      <c r="N314" t="str">
        <f>VLOOKUP($A314,'Hospitalisation Details'!$A$2:$I$2344,7,FALSE)</f>
        <v>tier - 2</v>
      </c>
      <c r="O314" t="str">
        <f>VLOOKUP($A314,'Hospitalisation Details'!$A$2:$I$2344,8,FALSE)</f>
        <v>tier - 3</v>
      </c>
      <c r="P314" t="str">
        <f>VLOOKUP($A314,'Hospitalisation Details'!$A$2:$I$2344,9,FALSE)</f>
        <v>R1012</v>
      </c>
      <c r="Q314">
        <f>VLOOKUP($A314,'Hospitalisation Details'!$A$2:$P$2344,16,FALSE)</f>
        <v>46</v>
      </c>
    </row>
    <row r="315" spans="1:17" ht="15.6" x14ac:dyDescent="0.3">
      <c r="A315" s="1" t="s">
        <v>2057</v>
      </c>
      <c r="B315" t="str">
        <f>VLOOKUP('Healthcare '!A:A,Table2[],3,FALSE)</f>
        <v>San Juan</v>
      </c>
      <c r="C315">
        <f>VLOOKUP(A315,'Medical Examinations'!A315:K2649,2,FALSE)</f>
        <v>17.11</v>
      </c>
      <c r="D315">
        <f>VLOOKUP($A315,'Medical Examinations'!$A$2:$K$2336,3,FALSE)</f>
        <v>4.9800000000000004</v>
      </c>
      <c r="E315" t="str">
        <f>VLOOKUP($A315,'Medical Examinations'!$A$2:$K$2336,4,FALSE)</f>
        <v>yes</v>
      </c>
      <c r="F315" t="str">
        <f>VLOOKUP($A315,'Medical Examinations'!$A$2:$K$2336,5,FALSE)</f>
        <v>No</v>
      </c>
      <c r="G315" t="str">
        <f>VLOOKUP($A315,'Medical Examinations'!$A$2:$K$2336,6,FALSE)</f>
        <v>Yes</v>
      </c>
      <c r="H315">
        <f>VLOOKUP($A315,'Medical Examinations'!$A$2:$K$2336,7,FALSE)</f>
        <v>1</v>
      </c>
      <c r="I315" t="str">
        <f>VLOOKUP($A315,'Medical Examinations'!$A$2:$K$2336,8,FALSE)</f>
        <v>yes</v>
      </c>
      <c r="J315" t="str">
        <f>VLOOKUP($A315,'Medical Examinations'!$A$2:$K$2336,10,FALSE)</f>
        <v>Underweight</v>
      </c>
      <c r="K315" t="str">
        <f>VLOOKUP($A315,'Medical Examinations'!$A$2:$K$2336,11,FALSE)</f>
        <v>Normal</v>
      </c>
      <c r="L315" t="str">
        <f>VLOOKUP($A315,'Hospitalisation Details'!$A$2:$O$2344,15,FALSE)</f>
        <v>30 Jul 1969</v>
      </c>
      <c r="M315">
        <f>VLOOKUP($A315,'Hospitalisation Details'!$A$2:$I$2344,6,FALSE)</f>
        <v>30366.93</v>
      </c>
      <c r="N315" t="str">
        <f>VLOOKUP($A315,'Hospitalisation Details'!$A$2:$I$2344,7,FALSE)</f>
        <v>tier - 2</v>
      </c>
      <c r="O315" t="str">
        <f>VLOOKUP($A315,'Hospitalisation Details'!$A$2:$I$2344,8,FALSE)</f>
        <v>tier - 2</v>
      </c>
      <c r="P315" t="str">
        <f>VLOOKUP($A315,'Hospitalisation Details'!$A$2:$I$2344,9,FALSE)</f>
        <v>R1011</v>
      </c>
      <c r="Q315">
        <f>VLOOKUP($A315,'Hospitalisation Details'!$A$2:$P$2344,16,FALSE)</f>
        <v>53</v>
      </c>
    </row>
    <row r="316" spans="1:17" ht="15.6" x14ac:dyDescent="0.3">
      <c r="A316" s="1" t="s">
        <v>2056</v>
      </c>
      <c r="B316" t="str">
        <f>VLOOKUP('Healthcare '!A:A,Table2[],3,FALSE)</f>
        <v>Croll</v>
      </c>
      <c r="C316">
        <f>VLOOKUP(A316,'Medical Examinations'!A316:K2650,2,FALSE)</f>
        <v>43.5</v>
      </c>
      <c r="D316">
        <f>VLOOKUP($A316,'Medical Examinations'!$A$2:$K$2336,3,FALSE)</f>
        <v>6.38</v>
      </c>
      <c r="E316" t="str">
        <f>VLOOKUP($A316,'Medical Examinations'!$A$2:$K$2336,4,FALSE)</f>
        <v>No</v>
      </c>
      <c r="F316" t="str">
        <f>VLOOKUP($A316,'Medical Examinations'!$A$2:$K$2336,5,FALSE)</f>
        <v>yes</v>
      </c>
      <c r="G316" t="str">
        <f>VLOOKUP($A316,'Medical Examinations'!$A$2:$K$2336,6,FALSE)</f>
        <v>No</v>
      </c>
      <c r="H316">
        <f>VLOOKUP($A316,'Medical Examinations'!$A$2:$K$2336,7,FALSE)</f>
        <v>1</v>
      </c>
      <c r="I316" t="str">
        <f>VLOOKUP($A316,'Medical Examinations'!$A$2:$K$2336,8,FALSE)</f>
        <v>yes</v>
      </c>
      <c r="J316" t="str">
        <f>VLOOKUP($A316,'Medical Examinations'!$A$2:$K$2336,10,FALSE)</f>
        <v>obesity</v>
      </c>
      <c r="K316" t="str">
        <f>VLOOKUP($A316,'Medical Examinations'!$A$2:$K$2336,11,FALSE)</f>
        <v>Predibetics</v>
      </c>
      <c r="L316" t="str">
        <f>VLOOKUP($A316,'Hospitalisation Details'!$A$2:$O$2344,15,FALSE)</f>
        <v>1 Jun 2004</v>
      </c>
      <c r="M316">
        <f>VLOOKUP($A316,'Hospitalisation Details'!$A$2:$I$2344,6,FALSE)</f>
        <v>30328.27</v>
      </c>
      <c r="N316" t="str">
        <f>VLOOKUP($A316,'Hospitalisation Details'!$A$2:$I$2344,7,FALSE)</f>
        <v>tier - 2</v>
      </c>
      <c r="O316" t="str">
        <f>VLOOKUP($A316,'Hospitalisation Details'!$A$2:$I$2344,8,FALSE)</f>
        <v>tier - 2</v>
      </c>
      <c r="P316" t="str">
        <f>VLOOKUP($A316,'Hospitalisation Details'!$A$2:$I$2344,9,FALSE)</f>
        <v>R1011</v>
      </c>
      <c r="Q316">
        <f>VLOOKUP($A316,'Hospitalisation Details'!$A$2:$P$2344,16,FALSE)</f>
        <v>19</v>
      </c>
    </row>
    <row r="317" spans="1:17" ht="15.6" x14ac:dyDescent="0.3">
      <c r="A317" s="1" t="s">
        <v>2055</v>
      </c>
      <c r="B317" t="str">
        <f>VLOOKUP('Healthcare '!A:A,Table2[],3,FALSE)</f>
        <v>Rolfes</v>
      </c>
      <c r="C317">
        <f>VLOOKUP(A317,'Medical Examinations'!A317:K2651,2,FALSE)</f>
        <v>25.364999999999998</v>
      </c>
      <c r="D317">
        <f>VLOOKUP($A317,'Medical Examinations'!$A$2:$K$2336,3,FALSE)</f>
        <v>5.19</v>
      </c>
      <c r="E317" t="str">
        <f>VLOOKUP($A317,'Medical Examinations'!$A$2:$K$2336,4,FALSE)</f>
        <v>No</v>
      </c>
      <c r="F317" t="str">
        <f>VLOOKUP($A317,'Medical Examinations'!$A$2:$K$2336,5,FALSE)</f>
        <v>No</v>
      </c>
      <c r="G317" t="str">
        <f>VLOOKUP($A317,'Medical Examinations'!$A$2:$K$2336,6,FALSE)</f>
        <v>No</v>
      </c>
      <c r="H317">
        <f>VLOOKUP($A317,'Medical Examinations'!$A$2:$K$2336,7,FALSE)</f>
        <v>2</v>
      </c>
      <c r="I317" t="str">
        <f>VLOOKUP($A317,'Medical Examinations'!$A$2:$K$2336,8,FALSE)</f>
        <v>No</v>
      </c>
      <c r="J317" t="str">
        <f>VLOOKUP($A317,'Medical Examinations'!$A$2:$K$2336,10,FALSE)</f>
        <v>overweight</v>
      </c>
      <c r="K317" t="str">
        <f>VLOOKUP($A317,'Medical Examinations'!$A$2:$K$2336,11,FALSE)</f>
        <v>Normal</v>
      </c>
      <c r="L317" t="str">
        <f>VLOOKUP($A317,'Hospitalisation Details'!$A$2:$O$2344,15,FALSE)</f>
        <v>24 Jul 1972</v>
      </c>
      <c r="M317">
        <f>VLOOKUP($A317,'Hospitalisation Details'!$A$2:$I$2344,6,FALSE)</f>
        <v>30284.639999999999</v>
      </c>
      <c r="N317" t="str">
        <f>VLOOKUP($A317,'Hospitalisation Details'!$A$2:$I$2344,7,FALSE)</f>
        <v>tier - 1</v>
      </c>
      <c r="O317" t="str">
        <f>VLOOKUP($A317,'Hospitalisation Details'!$A$2:$I$2344,8,FALSE)</f>
        <v>tier - 1</v>
      </c>
      <c r="P317" t="str">
        <f>VLOOKUP($A317,'Hospitalisation Details'!$A$2:$I$2344,9,FALSE)</f>
        <v>R1012</v>
      </c>
      <c r="Q317">
        <f>VLOOKUP($A317,'Hospitalisation Details'!$A$2:$P$2344,16,FALSE)</f>
        <v>50</v>
      </c>
    </row>
    <row r="318" spans="1:17" ht="15.6" x14ac:dyDescent="0.3">
      <c r="A318" s="1" t="s">
        <v>2054</v>
      </c>
      <c r="B318" t="str">
        <f>VLOOKUP('Healthcare '!A:A,Table2[],3,FALSE)</f>
        <v>Hinkle</v>
      </c>
      <c r="C318">
        <f>VLOOKUP(A318,'Medical Examinations'!A318:K2652,2,FALSE)</f>
        <v>28.594999999999999</v>
      </c>
      <c r="D318">
        <f>VLOOKUP($A318,'Medical Examinations'!$A$2:$K$2336,3,FALSE)</f>
        <v>10.210000000000001</v>
      </c>
      <c r="E318" t="str">
        <f>VLOOKUP($A318,'Medical Examinations'!$A$2:$K$2336,4,FALSE)</f>
        <v>No</v>
      </c>
      <c r="F318" t="str">
        <f>VLOOKUP($A318,'Medical Examinations'!$A$2:$K$2336,5,FALSE)</f>
        <v>No</v>
      </c>
      <c r="G318" t="str">
        <f>VLOOKUP($A318,'Medical Examinations'!$A$2:$K$2336,6,FALSE)</f>
        <v>No</v>
      </c>
      <c r="H318">
        <f>VLOOKUP($A318,'Medical Examinations'!$A$2:$K$2336,7,FALSE)</f>
        <v>0</v>
      </c>
      <c r="I318" t="str">
        <f>VLOOKUP($A318,'Medical Examinations'!$A$2:$K$2336,8,FALSE)</f>
        <v>No</v>
      </c>
      <c r="J318" t="str">
        <f>VLOOKUP($A318,'Medical Examinations'!$A$2:$K$2336,10,FALSE)</f>
        <v>overweight</v>
      </c>
      <c r="K318" t="str">
        <f>VLOOKUP($A318,'Medical Examinations'!$A$2:$K$2336,11,FALSE)</f>
        <v>Diabetes</v>
      </c>
      <c r="L318" t="str">
        <f>VLOOKUP($A318,'Hospitalisation Details'!$A$2:$O$2344,15,FALSE)</f>
        <v>15 Sep 1962</v>
      </c>
      <c r="M318">
        <f>VLOOKUP($A318,'Hospitalisation Details'!$A$2:$I$2344,6,FALSE)</f>
        <v>30260</v>
      </c>
      <c r="N318" t="str">
        <f>VLOOKUP($A318,'Hospitalisation Details'!$A$2:$I$2344,7,FALSE)</f>
        <v>tier - 1</v>
      </c>
      <c r="O318" t="str">
        <f>VLOOKUP($A318,'Hospitalisation Details'!$A$2:$I$2344,8,FALSE)</f>
        <v>tier - 1</v>
      </c>
      <c r="P318" t="str">
        <f>VLOOKUP($A318,'Hospitalisation Details'!$A$2:$I$2344,9,FALSE)</f>
        <v>R1014</v>
      </c>
      <c r="Q318">
        <f>VLOOKUP($A318,'Hospitalisation Details'!$A$2:$P$2344,16,FALSE)</f>
        <v>60</v>
      </c>
    </row>
    <row r="319" spans="1:17" ht="15.6" x14ac:dyDescent="0.3">
      <c r="A319" s="1" t="s">
        <v>2053</v>
      </c>
      <c r="B319" t="str">
        <f>VLOOKUP('Healthcare '!A:A,Table2[],3,FALSE)</f>
        <v>Leuchanka</v>
      </c>
      <c r="C319">
        <f>VLOOKUP(A319,'Medical Examinations'!A319:K2653,2,FALSE)</f>
        <v>29.83</v>
      </c>
      <c r="D319">
        <f>VLOOKUP($A319,'Medical Examinations'!$A$2:$K$2336,3,FALSE)</f>
        <v>9.6999999999999993</v>
      </c>
      <c r="E319" t="str">
        <f>VLOOKUP($A319,'Medical Examinations'!$A$2:$K$2336,4,FALSE)</f>
        <v>yes</v>
      </c>
      <c r="F319" t="str">
        <f>VLOOKUP($A319,'Medical Examinations'!$A$2:$K$2336,5,FALSE)</f>
        <v>No</v>
      </c>
      <c r="G319" t="str">
        <f>VLOOKUP($A319,'Medical Examinations'!$A$2:$K$2336,6,FALSE)</f>
        <v>Yes</v>
      </c>
      <c r="H319">
        <f>VLOOKUP($A319,'Medical Examinations'!$A$2:$K$2336,7,FALSE)</f>
        <v>1</v>
      </c>
      <c r="I319" t="str">
        <f>VLOOKUP($A319,'Medical Examinations'!$A$2:$K$2336,8,FALSE)</f>
        <v>yes</v>
      </c>
      <c r="J319" t="str">
        <f>VLOOKUP($A319,'Medical Examinations'!$A$2:$K$2336,10,FALSE)</f>
        <v>overweight</v>
      </c>
      <c r="K319" t="str">
        <f>VLOOKUP($A319,'Medical Examinations'!$A$2:$K$2336,11,FALSE)</f>
        <v>Diabetes</v>
      </c>
      <c r="L319" t="str">
        <f>VLOOKUP($A319,'Hospitalisation Details'!$A$2:$O$2344,15,FALSE)</f>
        <v>13 Sep 1963</v>
      </c>
      <c r="M319">
        <f>VLOOKUP($A319,'Hospitalisation Details'!$A$2:$I$2344,6,FALSE)</f>
        <v>30184.94</v>
      </c>
      <c r="N319" t="str">
        <f>VLOOKUP($A319,'Hospitalisation Details'!$A$2:$I$2344,7,FALSE)</f>
        <v>tier - 1</v>
      </c>
      <c r="O319" t="str">
        <f>VLOOKUP($A319,'Hospitalisation Details'!$A$2:$I$2344,8,FALSE)</f>
        <v>tier - 1</v>
      </c>
      <c r="P319" t="str">
        <f>VLOOKUP($A319,'Hospitalisation Details'!$A$2:$I$2344,9,FALSE)</f>
        <v>R1014</v>
      </c>
      <c r="Q319">
        <f>VLOOKUP($A319,'Hospitalisation Details'!$A$2:$P$2344,16,FALSE)</f>
        <v>59</v>
      </c>
    </row>
    <row r="320" spans="1:17" ht="15.6" x14ac:dyDescent="0.3">
      <c r="A320" s="1" t="s">
        <v>2052</v>
      </c>
      <c r="B320" t="str">
        <f>VLOOKUP('Healthcare '!A:A,Table2[],3,FALSE)</f>
        <v>Ayr</v>
      </c>
      <c r="C320">
        <f>VLOOKUP(A320,'Medical Examinations'!A320:K2654,2,FALSE)</f>
        <v>24.7</v>
      </c>
      <c r="D320">
        <f>VLOOKUP($A320,'Medical Examinations'!$A$2:$K$2336,3,FALSE)</f>
        <v>10.25</v>
      </c>
      <c r="E320" t="str">
        <f>VLOOKUP($A320,'Medical Examinations'!$A$2:$K$2336,4,FALSE)</f>
        <v>No</v>
      </c>
      <c r="F320" t="str">
        <f>VLOOKUP($A320,'Medical Examinations'!$A$2:$K$2336,5,FALSE)</f>
        <v>No</v>
      </c>
      <c r="G320" t="str">
        <f>VLOOKUP($A320,'Medical Examinations'!$A$2:$K$2336,6,FALSE)</f>
        <v>No</v>
      </c>
      <c r="H320">
        <f>VLOOKUP($A320,'Medical Examinations'!$A$2:$K$2336,7,FALSE)</f>
        <v>3</v>
      </c>
      <c r="I320" t="str">
        <f>VLOOKUP($A320,'Medical Examinations'!$A$2:$K$2336,8,FALSE)</f>
        <v>No</v>
      </c>
      <c r="J320" t="str">
        <f>VLOOKUP($A320,'Medical Examinations'!$A$2:$K$2336,10,FALSE)</f>
        <v>Normal weight</v>
      </c>
      <c r="K320" t="str">
        <f>VLOOKUP($A320,'Medical Examinations'!$A$2:$K$2336,11,FALSE)</f>
        <v>Diabetes</v>
      </c>
      <c r="L320" t="str">
        <f>VLOOKUP($A320,'Hospitalisation Details'!$A$2:$O$2344,15,FALSE)</f>
        <v>11 Aug 1958</v>
      </c>
      <c r="M320">
        <f>VLOOKUP($A320,'Hospitalisation Details'!$A$2:$I$2344,6,FALSE)</f>
        <v>30166.62</v>
      </c>
      <c r="N320" t="str">
        <f>VLOOKUP($A320,'Hospitalisation Details'!$A$2:$I$2344,7,FALSE)</f>
        <v>tier - 1</v>
      </c>
      <c r="O320" t="str">
        <f>VLOOKUP($A320,'Hospitalisation Details'!$A$2:$I$2344,8,FALSE)</f>
        <v>tier - 3</v>
      </c>
      <c r="P320" t="str">
        <f>VLOOKUP($A320,'Hospitalisation Details'!$A$2:$I$2344,9,FALSE)</f>
        <v>R1012</v>
      </c>
      <c r="Q320">
        <f>VLOOKUP($A320,'Hospitalisation Details'!$A$2:$P$2344,16,FALSE)</f>
        <v>64</v>
      </c>
    </row>
    <row r="321" spans="1:17" ht="15.6" x14ac:dyDescent="0.3">
      <c r="A321" s="1" t="s">
        <v>2051</v>
      </c>
      <c r="B321" t="str">
        <f>VLOOKUP('Healthcare '!A:A,Table2[],3,FALSE)</f>
        <v>Siegel</v>
      </c>
      <c r="C321">
        <f>VLOOKUP(A321,'Medical Examinations'!A321:K2655,2,FALSE)</f>
        <v>17.940000000000001</v>
      </c>
      <c r="D321">
        <f>VLOOKUP($A321,'Medical Examinations'!$A$2:$K$2336,3,FALSE)</f>
        <v>9.77</v>
      </c>
      <c r="E321" t="str">
        <f>VLOOKUP($A321,'Medical Examinations'!$A$2:$K$2336,4,FALSE)</f>
        <v>No</v>
      </c>
      <c r="F321" t="str">
        <f>VLOOKUP($A321,'Medical Examinations'!$A$2:$K$2336,5,FALSE)</f>
        <v>No</v>
      </c>
      <c r="G321" t="str">
        <f>VLOOKUP($A321,'Medical Examinations'!$A$2:$K$2336,6,FALSE)</f>
        <v>No</v>
      </c>
      <c r="H321">
        <f>VLOOKUP($A321,'Medical Examinations'!$A$2:$K$2336,7,FALSE)</f>
        <v>0</v>
      </c>
      <c r="I321" t="str">
        <f>VLOOKUP($A321,'Medical Examinations'!$A$2:$K$2336,8,FALSE)</f>
        <v>yes</v>
      </c>
      <c r="J321" t="str">
        <f>VLOOKUP($A321,'Medical Examinations'!$A$2:$K$2336,10,FALSE)</f>
        <v>Underweight</v>
      </c>
      <c r="K321" t="str">
        <f>VLOOKUP($A321,'Medical Examinations'!$A$2:$K$2336,11,FALSE)</f>
        <v>Diabetes</v>
      </c>
      <c r="L321" t="str">
        <f>VLOOKUP($A321,'Hospitalisation Details'!$A$2:$O$2344,15,FALSE)</f>
        <v>25 Dec 1971</v>
      </c>
      <c r="M321">
        <f>VLOOKUP($A321,'Hospitalisation Details'!$A$2:$I$2344,6,FALSE)</f>
        <v>30134.75</v>
      </c>
      <c r="N321" t="str">
        <f>VLOOKUP($A321,'Hospitalisation Details'!$A$2:$I$2344,7,FALSE)</f>
        <v>tier - 2</v>
      </c>
      <c r="O321" t="str">
        <f>VLOOKUP($A321,'Hospitalisation Details'!$A$2:$I$2344,8,FALSE)</f>
        <v>tier - 3</v>
      </c>
      <c r="P321" t="str">
        <f>VLOOKUP($A321,'Hospitalisation Details'!$A$2:$I$2344,9,FALSE)</f>
        <v>R1011</v>
      </c>
      <c r="Q321">
        <f>VLOOKUP($A321,'Hospitalisation Details'!$A$2:$P$2344,16,FALSE)</f>
        <v>51</v>
      </c>
    </row>
    <row r="322" spans="1:17" ht="15.6" x14ac:dyDescent="0.3">
      <c r="A322" s="1" t="s">
        <v>2050</v>
      </c>
      <c r="B322" t="str">
        <f>VLOOKUP('Healthcare '!A:A,Table2[],3,FALSE)</f>
        <v>Penrose</v>
      </c>
      <c r="C322">
        <f>VLOOKUP(A322,'Medical Examinations'!A322:K2656,2,FALSE)</f>
        <v>21.08</v>
      </c>
      <c r="D322">
        <f>VLOOKUP($A322,'Medical Examinations'!$A$2:$K$2336,3,FALSE)</f>
        <v>4.83</v>
      </c>
      <c r="E322" t="str">
        <f>VLOOKUP($A322,'Medical Examinations'!$A$2:$K$2336,4,FALSE)</f>
        <v>No</v>
      </c>
      <c r="F322" t="str">
        <f>VLOOKUP($A322,'Medical Examinations'!$A$2:$K$2336,5,FALSE)</f>
        <v>No</v>
      </c>
      <c r="G322" t="str">
        <f>VLOOKUP($A322,'Medical Examinations'!$A$2:$K$2336,6,FALSE)</f>
        <v>Yes</v>
      </c>
      <c r="H322">
        <f>VLOOKUP($A322,'Medical Examinations'!$A$2:$K$2336,7,FALSE)</f>
        <v>1</v>
      </c>
      <c r="I322" t="str">
        <f>VLOOKUP($A322,'Medical Examinations'!$A$2:$K$2336,8,FALSE)</f>
        <v>yes</v>
      </c>
      <c r="J322" t="str">
        <f>VLOOKUP($A322,'Medical Examinations'!$A$2:$K$2336,10,FALSE)</f>
        <v>Normal weight</v>
      </c>
      <c r="K322" t="str">
        <f>VLOOKUP($A322,'Medical Examinations'!$A$2:$K$2336,11,FALSE)</f>
        <v>Normal</v>
      </c>
      <c r="L322" t="str">
        <f>VLOOKUP($A322,'Hospitalisation Details'!$A$2:$O$2344,15,FALSE)</f>
        <v>2 Sep 1979</v>
      </c>
      <c r="M322">
        <f>VLOOKUP($A322,'Hospitalisation Details'!$A$2:$I$2344,6,FALSE)</f>
        <v>30095.97</v>
      </c>
      <c r="N322" t="str">
        <f>VLOOKUP($A322,'Hospitalisation Details'!$A$2:$I$2344,7,FALSE)</f>
        <v>tier - 2</v>
      </c>
      <c r="O322" t="str">
        <f>VLOOKUP($A322,'Hospitalisation Details'!$A$2:$I$2344,8,FALSE)</f>
        <v>tier - 3</v>
      </c>
      <c r="P322" t="str">
        <f>VLOOKUP($A322,'Hospitalisation Details'!$A$2:$I$2344,9,FALSE)</f>
        <v>R1011</v>
      </c>
      <c r="Q322">
        <f>VLOOKUP($A322,'Hospitalisation Details'!$A$2:$P$2344,16,FALSE)</f>
        <v>43</v>
      </c>
    </row>
    <row r="323" spans="1:17" ht="15.6" x14ac:dyDescent="0.3">
      <c r="A323" s="1" t="s">
        <v>2049</v>
      </c>
      <c r="B323" t="str">
        <f>VLOOKUP('Healthcare '!A:A,Table2[],3,FALSE)</f>
        <v>Schuler</v>
      </c>
      <c r="C323">
        <f>VLOOKUP(A323,'Medical Examinations'!A323:K2657,2,FALSE)</f>
        <v>37.715000000000003</v>
      </c>
      <c r="D323">
        <f>VLOOKUP($A323,'Medical Examinations'!$A$2:$K$2336,3,FALSE)</f>
        <v>10.86</v>
      </c>
      <c r="E323" t="str">
        <f>VLOOKUP($A323,'Medical Examinations'!$A$2:$K$2336,4,FALSE)</f>
        <v>yes</v>
      </c>
      <c r="F323" t="str">
        <f>VLOOKUP($A323,'Medical Examinations'!$A$2:$K$2336,5,FALSE)</f>
        <v>No</v>
      </c>
      <c r="G323" t="str">
        <f>VLOOKUP($A323,'Medical Examinations'!$A$2:$K$2336,6,FALSE)</f>
        <v>No</v>
      </c>
      <c r="H323">
        <f>VLOOKUP($A323,'Medical Examinations'!$A$2:$K$2336,7,FALSE)</f>
        <v>0</v>
      </c>
      <c r="I323" t="str">
        <f>VLOOKUP($A323,'Medical Examinations'!$A$2:$K$2336,8,FALSE)</f>
        <v>No</v>
      </c>
      <c r="J323" t="str">
        <f>VLOOKUP($A323,'Medical Examinations'!$A$2:$K$2336,10,FALSE)</f>
        <v>obesity</v>
      </c>
      <c r="K323" t="str">
        <f>VLOOKUP($A323,'Medical Examinations'!$A$2:$K$2336,11,FALSE)</f>
        <v>Diabetes</v>
      </c>
      <c r="L323" t="str">
        <f>VLOOKUP($A323,'Hospitalisation Details'!$A$2:$O$2344,15,FALSE)</f>
        <v>16 Jun 1967</v>
      </c>
      <c r="M323">
        <f>VLOOKUP($A323,'Hospitalisation Details'!$A$2:$I$2344,6,FALSE)</f>
        <v>30063.58</v>
      </c>
      <c r="N323" t="str">
        <f>VLOOKUP($A323,'Hospitalisation Details'!$A$2:$I$2344,7,FALSE)</f>
        <v>tier - 1</v>
      </c>
      <c r="O323" t="str">
        <f>VLOOKUP($A323,'Hospitalisation Details'!$A$2:$I$2344,8,FALSE)</f>
        <v>tier - 1</v>
      </c>
      <c r="P323" t="str">
        <f>VLOOKUP($A323,'Hospitalisation Details'!$A$2:$I$2344,9,FALSE)</f>
        <v>R1012</v>
      </c>
      <c r="Q323">
        <f>VLOOKUP($A323,'Hospitalisation Details'!$A$2:$P$2344,16,FALSE)</f>
        <v>55</v>
      </c>
    </row>
    <row r="324" spans="1:17" ht="15.6" x14ac:dyDescent="0.3">
      <c r="A324" s="1" t="s">
        <v>2048</v>
      </c>
      <c r="B324" t="str">
        <f>VLOOKUP('Healthcare '!A:A,Table2[],3,FALSE)</f>
        <v>Walker</v>
      </c>
      <c r="C324">
        <f>VLOOKUP(A324,'Medical Examinations'!A324:K2658,2,FALSE)</f>
        <v>22.39</v>
      </c>
      <c r="D324">
        <f>VLOOKUP($A324,'Medical Examinations'!$A$2:$K$2336,3,FALSE)</f>
        <v>9.5299999999999994</v>
      </c>
      <c r="E324" t="str">
        <f>VLOOKUP($A324,'Medical Examinations'!$A$2:$K$2336,4,FALSE)</f>
        <v>yes</v>
      </c>
      <c r="F324" t="str">
        <f>VLOOKUP($A324,'Medical Examinations'!$A$2:$K$2336,5,FALSE)</f>
        <v>No</v>
      </c>
      <c r="G324" t="str">
        <f>VLOOKUP($A324,'Medical Examinations'!$A$2:$K$2336,6,FALSE)</f>
        <v>No</v>
      </c>
      <c r="H324">
        <f>VLOOKUP($A324,'Medical Examinations'!$A$2:$K$2336,7,FALSE)</f>
        <v>0</v>
      </c>
      <c r="I324" t="str">
        <f>VLOOKUP($A324,'Medical Examinations'!$A$2:$K$2336,8,FALSE)</f>
        <v>yes</v>
      </c>
      <c r="J324" t="str">
        <f>VLOOKUP($A324,'Medical Examinations'!$A$2:$K$2336,10,FALSE)</f>
        <v>Normal weight</v>
      </c>
      <c r="K324" t="str">
        <f>VLOOKUP($A324,'Medical Examinations'!$A$2:$K$2336,11,FALSE)</f>
        <v>Diabetes</v>
      </c>
      <c r="L324" t="str">
        <f>VLOOKUP($A324,'Hospitalisation Details'!$A$2:$O$2344,15,FALSE)</f>
        <v>4 Aug 1981</v>
      </c>
      <c r="M324">
        <f>VLOOKUP($A324,'Hospitalisation Details'!$A$2:$I$2344,6,FALSE)</f>
        <v>30026.87</v>
      </c>
      <c r="N324" t="str">
        <f>VLOOKUP($A324,'Hospitalisation Details'!$A$2:$I$2344,7,FALSE)</f>
        <v>tier - 2</v>
      </c>
      <c r="O324" t="str">
        <f>VLOOKUP($A324,'Hospitalisation Details'!$A$2:$I$2344,8,FALSE)</f>
        <v>tier - 3</v>
      </c>
      <c r="P324" t="str">
        <f>VLOOKUP($A324,'Hospitalisation Details'!$A$2:$I$2344,9,FALSE)</f>
        <v>R1012</v>
      </c>
      <c r="Q324">
        <f>VLOOKUP($A324,'Hospitalisation Details'!$A$2:$P$2344,16,FALSE)</f>
        <v>41</v>
      </c>
    </row>
    <row r="325" spans="1:17" ht="15.6" x14ac:dyDescent="0.3">
      <c r="A325" s="1" t="s">
        <v>2047</v>
      </c>
      <c r="B325" t="str">
        <f>VLOOKUP('Healthcare '!A:A,Table2[],3,FALSE)</f>
        <v>Stange</v>
      </c>
      <c r="C325">
        <f>VLOOKUP(A325,'Medical Examinations'!A325:K2659,2,FALSE)</f>
        <v>28.78</v>
      </c>
      <c r="D325">
        <f>VLOOKUP($A325,'Medical Examinations'!$A$2:$K$2336,3,FALSE)</f>
        <v>5.68</v>
      </c>
      <c r="E325" t="str">
        <f>VLOOKUP($A325,'Medical Examinations'!$A$2:$K$2336,4,FALSE)</f>
        <v>No</v>
      </c>
      <c r="F325" t="str">
        <f>VLOOKUP($A325,'Medical Examinations'!$A$2:$K$2336,5,FALSE)</f>
        <v>No</v>
      </c>
      <c r="G325" t="str">
        <f>VLOOKUP($A325,'Medical Examinations'!$A$2:$K$2336,6,FALSE)</f>
        <v>No</v>
      </c>
      <c r="H325">
        <f>VLOOKUP($A325,'Medical Examinations'!$A$2:$K$2336,7,FALSE)</f>
        <v>0</v>
      </c>
      <c r="I325" t="str">
        <f>VLOOKUP($A325,'Medical Examinations'!$A$2:$K$2336,8,FALSE)</f>
        <v>yes</v>
      </c>
      <c r="J325" t="str">
        <f>VLOOKUP($A325,'Medical Examinations'!$A$2:$K$2336,10,FALSE)</f>
        <v>overweight</v>
      </c>
      <c r="K325" t="str">
        <f>VLOOKUP($A325,'Medical Examinations'!$A$2:$K$2336,11,FALSE)</f>
        <v>Normal</v>
      </c>
      <c r="L325" t="str">
        <f>VLOOKUP($A325,'Hospitalisation Details'!$A$2:$O$2344,15,FALSE)</f>
        <v>5 Oct 1991</v>
      </c>
      <c r="M325">
        <f>VLOOKUP($A325,'Hospitalisation Details'!$A$2:$I$2344,6,FALSE)</f>
        <v>29969.67</v>
      </c>
      <c r="N325" t="str">
        <f>VLOOKUP($A325,'Hospitalisation Details'!$A$2:$I$2344,7,FALSE)</f>
        <v>tier - 1</v>
      </c>
      <c r="O325" t="str">
        <f>VLOOKUP($A325,'Hospitalisation Details'!$A$2:$I$2344,8,FALSE)</f>
        <v>tier - 1</v>
      </c>
      <c r="P325" t="str">
        <f>VLOOKUP($A325,'Hospitalisation Details'!$A$2:$I$2344,9,FALSE)</f>
        <v>R1011</v>
      </c>
      <c r="Q325">
        <f>VLOOKUP($A325,'Hospitalisation Details'!$A$2:$P$2344,16,FALSE)</f>
        <v>31</v>
      </c>
    </row>
    <row r="326" spans="1:17" ht="15.6" x14ac:dyDescent="0.3">
      <c r="A326" s="1" t="s">
        <v>2046</v>
      </c>
      <c r="B326" t="str">
        <f>VLOOKUP('Healthcare '!A:A,Table2[],3,FALSE)</f>
        <v>Roy</v>
      </c>
      <c r="C326">
        <f>VLOOKUP(A326,'Medical Examinations'!A326:K2660,2,FALSE)</f>
        <v>18.329999999999998</v>
      </c>
      <c r="D326">
        <f>VLOOKUP($A326,'Medical Examinations'!$A$2:$K$2336,3,FALSE)</f>
        <v>5.57</v>
      </c>
      <c r="E326" t="str">
        <f>VLOOKUP($A326,'Medical Examinations'!$A$2:$K$2336,4,FALSE)</f>
        <v>yes</v>
      </c>
      <c r="F326" t="str">
        <f>VLOOKUP($A326,'Medical Examinations'!$A$2:$K$2336,5,FALSE)</f>
        <v>No</v>
      </c>
      <c r="G326" t="str">
        <f>VLOOKUP($A326,'Medical Examinations'!$A$2:$K$2336,6,FALSE)</f>
        <v>No</v>
      </c>
      <c r="H326">
        <f>VLOOKUP($A326,'Medical Examinations'!$A$2:$K$2336,7,FALSE)</f>
        <v>0</v>
      </c>
      <c r="I326" t="str">
        <f>VLOOKUP($A326,'Medical Examinations'!$A$2:$K$2336,8,FALSE)</f>
        <v>yes</v>
      </c>
      <c r="J326" t="str">
        <f>VLOOKUP($A326,'Medical Examinations'!$A$2:$K$2336,10,FALSE)</f>
        <v>Underweight</v>
      </c>
      <c r="K326" t="str">
        <f>VLOOKUP($A326,'Medical Examinations'!$A$2:$K$2336,11,FALSE)</f>
        <v>Normal</v>
      </c>
      <c r="L326" t="str">
        <f>VLOOKUP($A326,'Hospitalisation Details'!$A$2:$O$2344,15,FALSE)</f>
        <v>12 Jun 1976</v>
      </c>
      <c r="M326">
        <f>VLOOKUP($A326,'Hospitalisation Details'!$A$2:$I$2344,6,FALSE)</f>
        <v>29933.75</v>
      </c>
      <c r="N326" t="str">
        <f>VLOOKUP($A326,'Hospitalisation Details'!$A$2:$I$2344,7,FALSE)</f>
        <v>tier - 1</v>
      </c>
      <c r="O326" t="str">
        <f>VLOOKUP($A326,'Hospitalisation Details'!$A$2:$I$2344,8,FALSE)</f>
        <v>tier - 1</v>
      </c>
      <c r="P326" t="str">
        <f>VLOOKUP($A326,'Hospitalisation Details'!$A$2:$I$2344,9,FALSE)</f>
        <v>R1011</v>
      </c>
      <c r="Q326">
        <f>VLOOKUP($A326,'Hospitalisation Details'!$A$2:$P$2344,16,FALSE)</f>
        <v>46</v>
      </c>
    </row>
    <row r="327" spans="1:17" ht="15.6" x14ac:dyDescent="0.3">
      <c r="A327" s="1" t="s">
        <v>2045</v>
      </c>
      <c r="B327" t="str">
        <f>VLOOKUP('Healthcare '!A:A,Table2[],3,FALSE)</f>
        <v>Potere</v>
      </c>
      <c r="C327">
        <f>VLOOKUP(A327,'Medical Examinations'!A327:K2661,2,FALSE)</f>
        <v>26.39</v>
      </c>
      <c r="D327">
        <f>VLOOKUP($A327,'Medical Examinations'!$A$2:$K$2336,3,FALSE)</f>
        <v>4.58</v>
      </c>
      <c r="E327" t="str">
        <f>VLOOKUP($A327,'Medical Examinations'!$A$2:$K$2336,4,FALSE)</f>
        <v>yes</v>
      </c>
      <c r="F327" t="str">
        <f>VLOOKUP($A327,'Medical Examinations'!$A$2:$K$2336,5,FALSE)</f>
        <v>No</v>
      </c>
      <c r="G327" t="str">
        <f>VLOOKUP($A327,'Medical Examinations'!$A$2:$K$2336,6,FALSE)</f>
        <v>No</v>
      </c>
      <c r="H327">
        <f>VLOOKUP($A327,'Medical Examinations'!$A$2:$K$2336,7,FALSE)</f>
        <v>1</v>
      </c>
      <c r="I327" t="str">
        <f>VLOOKUP($A327,'Medical Examinations'!$A$2:$K$2336,8,FALSE)</f>
        <v>yes</v>
      </c>
      <c r="J327" t="str">
        <f>VLOOKUP($A327,'Medical Examinations'!$A$2:$K$2336,10,FALSE)</f>
        <v>overweight</v>
      </c>
      <c r="K327" t="str">
        <f>VLOOKUP($A327,'Medical Examinations'!$A$2:$K$2336,11,FALSE)</f>
        <v>Normal</v>
      </c>
      <c r="L327" t="str">
        <f>VLOOKUP($A327,'Hospitalisation Details'!$A$2:$O$2344,15,FALSE)</f>
        <v>30 Dec 1988</v>
      </c>
      <c r="M327">
        <f>VLOOKUP($A327,'Hospitalisation Details'!$A$2:$I$2344,6,FALSE)</f>
        <v>29929.56</v>
      </c>
      <c r="N327" t="str">
        <f>VLOOKUP($A327,'Hospitalisation Details'!$A$2:$I$2344,7,FALSE)</f>
        <v>tier - 1</v>
      </c>
      <c r="O327" t="str">
        <f>VLOOKUP($A327,'Hospitalisation Details'!$A$2:$I$2344,8,FALSE)</f>
        <v>tier - 1</v>
      </c>
      <c r="P327" t="str">
        <f>VLOOKUP($A327,'Hospitalisation Details'!$A$2:$I$2344,9,FALSE)</f>
        <v>R1011</v>
      </c>
      <c r="Q327">
        <f>VLOOKUP($A327,'Hospitalisation Details'!$A$2:$P$2344,16,FALSE)</f>
        <v>34</v>
      </c>
    </row>
    <row r="328" spans="1:17" ht="15.6" x14ac:dyDescent="0.3">
      <c r="A328" s="1" t="s">
        <v>2044</v>
      </c>
      <c r="B328" t="str">
        <f>VLOOKUP('Healthcare '!A:A,Table2[],3,FALSE)</f>
        <v>Podgurski</v>
      </c>
      <c r="C328">
        <f>VLOOKUP(A328,'Medical Examinations'!A328:K2662,2,FALSE)</f>
        <v>19.260000000000002</v>
      </c>
      <c r="D328">
        <f>VLOOKUP($A328,'Medical Examinations'!$A$2:$K$2336,3,FALSE)</f>
        <v>8.9600000000000009</v>
      </c>
      <c r="E328" t="str">
        <f>VLOOKUP($A328,'Medical Examinations'!$A$2:$K$2336,4,FALSE)</f>
        <v>yes</v>
      </c>
      <c r="F328" t="str">
        <f>VLOOKUP($A328,'Medical Examinations'!$A$2:$K$2336,5,FALSE)</f>
        <v>No</v>
      </c>
      <c r="G328" t="str">
        <f>VLOOKUP($A328,'Medical Examinations'!$A$2:$K$2336,6,FALSE)</f>
        <v>No</v>
      </c>
      <c r="H328">
        <f>VLOOKUP($A328,'Medical Examinations'!$A$2:$K$2336,7,FALSE)</f>
        <v>1</v>
      </c>
      <c r="I328" t="str">
        <f>VLOOKUP($A328,'Medical Examinations'!$A$2:$K$2336,8,FALSE)</f>
        <v>yes</v>
      </c>
      <c r="J328" t="str">
        <f>VLOOKUP($A328,'Medical Examinations'!$A$2:$K$2336,10,FALSE)</f>
        <v>Normal weight</v>
      </c>
      <c r="K328" t="str">
        <f>VLOOKUP($A328,'Medical Examinations'!$A$2:$K$2336,11,FALSE)</f>
        <v>Diabetes</v>
      </c>
      <c r="L328" t="str">
        <f>VLOOKUP($A328,'Hospitalisation Details'!$A$2:$O$2344,15,FALSE)</f>
        <v>19 Aug 1975</v>
      </c>
      <c r="M328">
        <f>VLOOKUP($A328,'Hospitalisation Details'!$A$2:$I$2344,6,FALSE)</f>
        <v>29899.25</v>
      </c>
      <c r="N328" t="str">
        <f>VLOOKUP($A328,'Hospitalisation Details'!$A$2:$I$2344,7,FALSE)</f>
        <v>tier - 1</v>
      </c>
      <c r="O328" t="str">
        <f>VLOOKUP($A328,'Hospitalisation Details'!$A$2:$I$2344,8,FALSE)</f>
        <v>tier - 3</v>
      </c>
      <c r="P328" t="str">
        <f>VLOOKUP($A328,'Hospitalisation Details'!$A$2:$I$2344,9,FALSE)</f>
        <v>R1011</v>
      </c>
      <c r="Q328">
        <f>VLOOKUP($A328,'Hospitalisation Details'!$A$2:$P$2344,16,FALSE)</f>
        <v>47</v>
      </c>
    </row>
    <row r="329" spans="1:17" ht="15.6" x14ac:dyDescent="0.3">
      <c r="A329" s="1" t="s">
        <v>2043</v>
      </c>
      <c r="B329" t="str">
        <f>VLOOKUP('Healthcare '!A:A,Table2[],3,FALSE)</f>
        <v>Diamond</v>
      </c>
      <c r="C329">
        <f>VLOOKUP(A329,'Medical Examinations'!A329:K2663,2,FALSE)</f>
        <v>26.92</v>
      </c>
      <c r="D329">
        <f>VLOOKUP($A329,'Medical Examinations'!$A$2:$K$2336,3,FALSE)</f>
        <v>6.09</v>
      </c>
      <c r="E329" t="str">
        <f>VLOOKUP($A329,'Medical Examinations'!$A$2:$K$2336,4,FALSE)</f>
        <v>No</v>
      </c>
      <c r="F329" t="str">
        <f>VLOOKUP($A329,'Medical Examinations'!$A$2:$K$2336,5,FALSE)</f>
        <v>No</v>
      </c>
      <c r="G329" t="str">
        <f>VLOOKUP($A329,'Medical Examinations'!$A$2:$K$2336,6,FALSE)</f>
        <v>No</v>
      </c>
      <c r="H329">
        <f>VLOOKUP($A329,'Medical Examinations'!$A$2:$K$2336,7,FALSE)</f>
        <v>0</v>
      </c>
      <c r="I329" t="str">
        <f>VLOOKUP($A329,'Medical Examinations'!$A$2:$K$2336,8,FALSE)</f>
        <v>yes</v>
      </c>
      <c r="J329" t="str">
        <f>VLOOKUP($A329,'Medical Examinations'!$A$2:$K$2336,10,FALSE)</f>
        <v>overweight</v>
      </c>
      <c r="K329" t="str">
        <f>VLOOKUP($A329,'Medical Examinations'!$A$2:$K$2336,11,FALSE)</f>
        <v>Predibetics</v>
      </c>
      <c r="L329" t="str">
        <f>VLOOKUP($A329,'Hospitalisation Details'!$A$2:$O$2344,15,FALSE)</f>
        <v>30 Dec 1989</v>
      </c>
      <c r="M329">
        <f>VLOOKUP($A329,'Hospitalisation Details'!$A$2:$I$2344,6,FALSE)</f>
        <v>29852.48</v>
      </c>
      <c r="N329" t="str">
        <f>VLOOKUP($A329,'Hospitalisation Details'!$A$2:$I$2344,7,FALSE)</f>
        <v>tier - 1</v>
      </c>
      <c r="O329" t="str">
        <f>VLOOKUP($A329,'Hospitalisation Details'!$A$2:$I$2344,8,FALSE)</f>
        <v>tier - 3</v>
      </c>
      <c r="P329" t="str">
        <f>VLOOKUP($A329,'Hospitalisation Details'!$A$2:$I$2344,9,FALSE)</f>
        <v>R1011</v>
      </c>
      <c r="Q329">
        <f>VLOOKUP($A329,'Hospitalisation Details'!$A$2:$P$2344,16,FALSE)</f>
        <v>33</v>
      </c>
    </row>
    <row r="330" spans="1:17" ht="15.6" x14ac:dyDescent="0.3">
      <c r="A330" s="1" t="s">
        <v>2042</v>
      </c>
      <c r="B330" t="str">
        <f>VLOOKUP('Healthcare '!A:A,Table2[],3,FALSE)</f>
        <v>Sallade</v>
      </c>
      <c r="C330">
        <f>VLOOKUP(A330,'Medical Examinations'!A330:K2664,2,FALSE)</f>
        <v>19.73</v>
      </c>
      <c r="D330">
        <f>VLOOKUP($A330,'Medical Examinations'!$A$2:$K$2336,3,FALSE)</f>
        <v>4.3600000000000003</v>
      </c>
      <c r="E330" t="str">
        <f>VLOOKUP($A330,'Medical Examinations'!$A$2:$K$2336,4,FALSE)</f>
        <v>No</v>
      </c>
      <c r="F330" t="str">
        <f>VLOOKUP($A330,'Medical Examinations'!$A$2:$K$2336,5,FALSE)</f>
        <v>No</v>
      </c>
      <c r="G330" t="str">
        <f>VLOOKUP($A330,'Medical Examinations'!$A$2:$K$2336,6,FALSE)</f>
        <v>No</v>
      </c>
      <c r="H330">
        <f>VLOOKUP($A330,'Medical Examinations'!$A$2:$K$2336,7,FALSE)</f>
        <v>0</v>
      </c>
      <c r="I330" t="str">
        <f>VLOOKUP($A330,'Medical Examinations'!$A$2:$K$2336,8,FALSE)</f>
        <v>yes</v>
      </c>
      <c r="J330" t="str">
        <f>VLOOKUP($A330,'Medical Examinations'!$A$2:$K$2336,10,FALSE)</f>
        <v>Normal weight</v>
      </c>
      <c r="K330" t="str">
        <f>VLOOKUP($A330,'Medical Examinations'!$A$2:$K$2336,11,FALSE)</f>
        <v>Normal</v>
      </c>
      <c r="L330" t="str">
        <f>VLOOKUP($A330,'Hospitalisation Details'!$A$2:$O$2344,15,FALSE)</f>
        <v>29 Oct 1982</v>
      </c>
      <c r="M330">
        <f>VLOOKUP($A330,'Hospitalisation Details'!$A$2:$I$2344,6,FALSE)</f>
        <v>29818.76</v>
      </c>
      <c r="N330" t="str">
        <f>VLOOKUP($A330,'Hospitalisation Details'!$A$2:$I$2344,7,FALSE)</f>
        <v>tier - 1</v>
      </c>
      <c r="O330" t="str">
        <f>VLOOKUP($A330,'Hospitalisation Details'!$A$2:$I$2344,8,FALSE)</f>
        <v>tier - 1</v>
      </c>
      <c r="P330" t="str">
        <f>VLOOKUP($A330,'Hospitalisation Details'!$A$2:$I$2344,9,FALSE)</f>
        <v>R1012</v>
      </c>
      <c r="Q330">
        <f>VLOOKUP($A330,'Hospitalisation Details'!$A$2:$P$2344,16,FALSE)</f>
        <v>40</v>
      </c>
    </row>
    <row r="331" spans="1:17" ht="15.6" x14ac:dyDescent="0.3">
      <c r="A331" s="1" t="s">
        <v>2041</v>
      </c>
      <c r="B331" t="str">
        <f>VLOOKUP('Healthcare '!A:A,Table2[],3,FALSE)</f>
        <v>Zhang</v>
      </c>
      <c r="C331">
        <f>VLOOKUP(A331,'Medical Examinations'!A331:K2665,2,FALSE)</f>
        <v>23.56</v>
      </c>
      <c r="D331">
        <f>VLOOKUP($A331,'Medical Examinations'!$A$2:$K$2336,3,FALSE)</f>
        <v>11.74</v>
      </c>
      <c r="E331" t="str">
        <f>VLOOKUP($A331,'Medical Examinations'!$A$2:$K$2336,4,FALSE)</f>
        <v>yes</v>
      </c>
      <c r="F331" t="str">
        <f>VLOOKUP($A331,'Medical Examinations'!$A$2:$K$2336,5,FALSE)</f>
        <v>No</v>
      </c>
      <c r="G331" t="str">
        <f>VLOOKUP($A331,'Medical Examinations'!$A$2:$K$2336,6,FALSE)</f>
        <v>No</v>
      </c>
      <c r="H331">
        <f>VLOOKUP($A331,'Medical Examinations'!$A$2:$K$2336,7,FALSE)</f>
        <v>0</v>
      </c>
      <c r="I331" t="str">
        <f>VLOOKUP($A331,'Medical Examinations'!$A$2:$K$2336,8,FALSE)</f>
        <v>yes</v>
      </c>
      <c r="J331" t="str">
        <f>VLOOKUP($A331,'Medical Examinations'!$A$2:$K$2336,10,FALSE)</f>
        <v>Normal weight</v>
      </c>
      <c r="K331" t="str">
        <f>VLOOKUP($A331,'Medical Examinations'!$A$2:$K$2336,11,FALSE)</f>
        <v>Diabetes</v>
      </c>
      <c r="L331" t="str">
        <f>VLOOKUP($A331,'Hospitalisation Details'!$A$2:$O$2344,15,FALSE)</f>
        <v>13 Aug 1981</v>
      </c>
      <c r="M331">
        <f>VLOOKUP($A331,'Hospitalisation Details'!$A$2:$I$2344,6,FALSE)</f>
        <v>29816.639999999999</v>
      </c>
      <c r="N331" t="str">
        <f>VLOOKUP($A331,'Hospitalisation Details'!$A$2:$I$2344,7,FALSE)</f>
        <v>tier - 1</v>
      </c>
      <c r="O331" t="str">
        <f>VLOOKUP($A331,'Hospitalisation Details'!$A$2:$I$2344,8,FALSE)</f>
        <v>tier - 2</v>
      </c>
      <c r="P331" t="str">
        <f>VLOOKUP($A331,'Hospitalisation Details'!$A$2:$I$2344,9,FALSE)</f>
        <v>R1011</v>
      </c>
      <c r="Q331">
        <f>VLOOKUP($A331,'Hospitalisation Details'!$A$2:$P$2344,16,FALSE)</f>
        <v>41</v>
      </c>
    </row>
    <row r="332" spans="1:17" ht="15.6" x14ac:dyDescent="0.3">
      <c r="A332" s="1" t="s">
        <v>2040</v>
      </c>
      <c r="B332" t="str">
        <f>VLOOKUP('Healthcare '!A:A,Table2[],3,FALSE)</f>
        <v>Chatfield</v>
      </c>
      <c r="C332">
        <f>VLOOKUP(A332,'Medical Examinations'!A332:K2666,2,FALSE)</f>
        <v>37.67</v>
      </c>
      <c r="D332">
        <f>VLOOKUP($A332,'Medical Examinations'!$A$2:$K$2336,3,FALSE)</f>
        <v>5.89</v>
      </c>
      <c r="E332" t="str">
        <f>VLOOKUP($A332,'Medical Examinations'!$A$2:$K$2336,4,FALSE)</f>
        <v>No</v>
      </c>
      <c r="F332" t="str">
        <f>VLOOKUP($A332,'Medical Examinations'!$A$2:$K$2336,5,FALSE)</f>
        <v>No</v>
      </c>
      <c r="G332" t="str">
        <f>VLOOKUP($A332,'Medical Examinations'!$A$2:$K$2336,6,FALSE)</f>
        <v>No</v>
      </c>
      <c r="H332">
        <f>VLOOKUP($A332,'Medical Examinations'!$A$2:$K$2336,7,FALSE)</f>
        <v>1</v>
      </c>
      <c r="I332" t="str">
        <f>VLOOKUP($A332,'Medical Examinations'!$A$2:$K$2336,8,FALSE)</f>
        <v>yes</v>
      </c>
      <c r="J332" t="str">
        <f>VLOOKUP($A332,'Medical Examinations'!$A$2:$K$2336,10,FALSE)</f>
        <v>obesity</v>
      </c>
      <c r="K332" t="str">
        <f>VLOOKUP($A332,'Medical Examinations'!$A$2:$K$2336,11,FALSE)</f>
        <v>Predibetics</v>
      </c>
      <c r="L332" t="str">
        <f>VLOOKUP($A332,'Hospitalisation Details'!$A$2:$O$2344,15,FALSE)</f>
        <v>20 Jun 1998</v>
      </c>
      <c r="M332">
        <f>VLOOKUP($A332,'Hospitalisation Details'!$A$2:$I$2344,6,FALSE)</f>
        <v>29760.6</v>
      </c>
      <c r="N332" t="str">
        <f>VLOOKUP($A332,'Hospitalisation Details'!$A$2:$I$2344,7,FALSE)</f>
        <v>tier - 1</v>
      </c>
      <c r="O332" t="str">
        <f>VLOOKUP($A332,'Hospitalisation Details'!$A$2:$I$2344,8,FALSE)</f>
        <v>tier - 2</v>
      </c>
      <c r="P332" t="str">
        <f>VLOOKUP($A332,'Hospitalisation Details'!$A$2:$I$2344,9,FALSE)</f>
        <v>R1011</v>
      </c>
      <c r="Q332">
        <f>VLOOKUP($A332,'Hospitalisation Details'!$A$2:$P$2344,16,FALSE)</f>
        <v>24</v>
      </c>
    </row>
    <row r="333" spans="1:17" ht="15.6" x14ac:dyDescent="0.3">
      <c r="A333" s="1" t="s">
        <v>2039</v>
      </c>
      <c r="B333" t="str">
        <f>VLOOKUP('Healthcare '!A:A,Table2[],3,FALSE)</f>
        <v>Bruns</v>
      </c>
      <c r="C333">
        <f>VLOOKUP(A333,'Medical Examinations'!A333:K2667,2,FALSE)</f>
        <v>18.73</v>
      </c>
      <c r="D333">
        <f>VLOOKUP($A333,'Medical Examinations'!$A$2:$K$2336,3,FALSE)</f>
        <v>10.64</v>
      </c>
      <c r="E333" t="str">
        <f>VLOOKUP($A333,'Medical Examinations'!$A$2:$K$2336,4,FALSE)</f>
        <v>No</v>
      </c>
      <c r="F333" t="str">
        <f>VLOOKUP($A333,'Medical Examinations'!$A$2:$K$2336,5,FALSE)</f>
        <v>No</v>
      </c>
      <c r="G333" t="str">
        <f>VLOOKUP($A333,'Medical Examinations'!$A$2:$K$2336,6,FALSE)</f>
        <v>No</v>
      </c>
      <c r="H333">
        <f>VLOOKUP($A333,'Medical Examinations'!$A$2:$K$2336,7,FALSE)</f>
        <v>2</v>
      </c>
      <c r="I333" t="str">
        <f>VLOOKUP($A333,'Medical Examinations'!$A$2:$K$2336,8,FALSE)</f>
        <v>yes</v>
      </c>
      <c r="J333" t="str">
        <f>VLOOKUP($A333,'Medical Examinations'!$A$2:$K$2336,10,FALSE)</f>
        <v>Normal weight</v>
      </c>
      <c r="K333" t="str">
        <f>VLOOKUP($A333,'Medical Examinations'!$A$2:$K$2336,11,FALSE)</f>
        <v>Diabetes</v>
      </c>
      <c r="L333" t="str">
        <f>VLOOKUP($A333,'Hospitalisation Details'!$A$2:$O$2344,15,FALSE)</f>
        <v>23 Aug 1973</v>
      </c>
      <c r="M333">
        <f>VLOOKUP($A333,'Hospitalisation Details'!$A$2:$I$2344,6,FALSE)</f>
        <v>29757.69</v>
      </c>
      <c r="N333" t="str">
        <f>VLOOKUP($A333,'Hospitalisation Details'!$A$2:$I$2344,7,FALSE)</f>
        <v>tier - 1</v>
      </c>
      <c r="O333" t="str">
        <f>VLOOKUP($A333,'Hospitalisation Details'!$A$2:$I$2344,8,FALSE)</f>
        <v>tier - 3</v>
      </c>
      <c r="P333" t="str">
        <f>VLOOKUP($A333,'Hospitalisation Details'!$A$2:$I$2344,9,FALSE)</f>
        <v>R1011</v>
      </c>
      <c r="Q333">
        <f>VLOOKUP($A333,'Hospitalisation Details'!$A$2:$P$2344,16,FALSE)</f>
        <v>49</v>
      </c>
    </row>
    <row r="334" spans="1:17" ht="15.6" x14ac:dyDescent="0.3">
      <c r="A334" s="1" t="s">
        <v>2038</v>
      </c>
      <c r="B334" t="str">
        <f>VLOOKUP('Healthcare '!A:A,Table2[],3,FALSE)</f>
        <v>Yochum</v>
      </c>
      <c r="C334">
        <f>VLOOKUP(A334,'Medical Examinations'!A334:K2668,2,FALSE)</f>
        <v>33.090000000000003</v>
      </c>
      <c r="D334">
        <f>VLOOKUP($A334,'Medical Examinations'!$A$2:$K$2336,3,FALSE)</f>
        <v>6.06</v>
      </c>
      <c r="E334" t="str">
        <f>VLOOKUP($A334,'Medical Examinations'!$A$2:$K$2336,4,FALSE)</f>
        <v>No</v>
      </c>
      <c r="F334" t="str">
        <f>VLOOKUP($A334,'Medical Examinations'!$A$2:$K$2336,5,FALSE)</f>
        <v>No</v>
      </c>
      <c r="G334" t="str">
        <f>VLOOKUP($A334,'Medical Examinations'!$A$2:$K$2336,6,FALSE)</f>
        <v>Yes</v>
      </c>
      <c r="H334">
        <f>VLOOKUP($A334,'Medical Examinations'!$A$2:$K$2336,7,FALSE)</f>
        <v>1</v>
      </c>
      <c r="I334" t="str">
        <f>VLOOKUP($A334,'Medical Examinations'!$A$2:$K$2336,8,FALSE)</f>
        <v>yes</v>
      </c>
      <c r="J334" t="str">
        <f>VLOOKUP($A334,'Medical Examinations'!$A$2:$K$2336,10,FALSE)</f>
        <v>obesity</v>
      </c>
      <c r="K334" t="str">
        <f>VLOOKUP($A334,'Medical Examinations'!$A$2:$K$2336,11,FALSE)</f>
        <v>Predibetics</v>
      </c>
      <c r="L334" t="str">
        <f>VLOOKUP($A334,'Hospitalisation Details'!$A$2:$O$2344,15,FALSE)</f>
        <v>27 Jul 1993</v>
      </c>
      <c r="M334">
        <f>VLOOKUP($A334,'Hospitalisation Details'!$A$2:$I$2344,6,FALSE)</f>
        <v>29622.69</v>
      </c>
      <c r="N334" t="str">
        <f>VLOOKUP($A334,'Hospitalisation Details'!$A$2:$I$2344,7,FALSE)</f>
        <v>tier - 1</v>
      </c>
      <c r="O334" t="str">
        <f>VLOOKUP($A334,'Hospitalisation Details'!$A$2:$I$2344,8,FALSE)</f>
        <v>tier - 1</v>
      </c>
      <c r="P334" t="str">
        <f>VLOOKUP($A334,'Hospitalisation Details'!$A$2:$I$2344,9,FALSE)</f>
        <v>R1011</v>
      </c>
      <c r="Q334">
        <f>VLOOKUP($A334,'Hospitalisation Details'!$A$2:$P$2344,16,FALSE)</f>
        <v>29</v>
      </c>
    </row>
    <row r="335" spans="1:17" ht="15.6" x14ac:dyDescent="0.3">
      <c r="A335" s="1" t="s">
        <v>2037</v>
      </c>
      <c r="B335" t="str">
        <f>VLOOKUP('Healthcare '!A:A,Table2[],3,FALSE)</f>
        <v>Freeburn</v>
      </c>
      <c r="C335">
        <f>VLOOKUP(A335,'Medical Examinations'!A335:K2669,2,FALSE)</f>
        <v>18.329999999999998</v>
      </c>
      <c r="D335">
        <f>VLOOKUP($A335,'Medical Examinations'!$A$2:$K$2336,3,FALSE)</f>
        <v>7.46</v>
      </c>
      <c r="E335" t="str">
        <f>VLOOKUP($A335,'Medical Examinations'!$A$2:$K$2336,4,FALSE)</f>
        <v>yes</v>
      </c>
      <c r="F335" t="str">
        <f>VLOOKUP($A335,'Medical Examinations'!$A$2:$K$2336,5,FALSE)</f>
        <v>No</v>
      </c>
      <c r="G335" t="str">
        <f>VLOOKUP($A335,'Medical Examinations'!$A$2:$K$2336,6,FALSE)</f>
        <v>No</v>
      </c>
      <c r="H335">
        <f>VLOOKUP($A335,'Medical Examinations'!$A$2:$K$2336,7,FALSE)</f>
        <v>1</v>
      </c>
      <c r="I335" t="str">
        <f>VLOOKUP($A335,'Medical Examinations'!$A$2:$K$2336,8,FALSE)</f>
        <v>yes</v>
      </c>
      <c r="J335" t="str">
        <f>VLOOKUP($A335,'Medical Examinations'!$A$2:$K$2336,10,FALSE)</f>
        <v>Underweight</v>
      </c>
      <c r="K335" t="str">
        <f>VLOOKUP($A335,'Medical Examinations'!$A$2:$K$2336,11,FALSE)</f>
        <v>Diabetes</v>
      </c>
      <c r="L335" t="str">
        <f>VLOOKUP($A335,'Hospitalisation Details'!$A$2:$O$2344,15,FALSE)</f>
        <v>3 Nov 1975</v>
      </c>
      <c r="M335">
        <f>VLOOKUP($A335,'Hospitalisation Details'!$A$2:$I$2344,6,FALSE)</f>
        <v>29583.8</v>
      </c>
      <c r="N335" t="str">
        <f>VLOOKUP($A335,'Hospitalisation Details'!$A$2:$I$2344,7,FALSE)</f>
        <v>tier - 1</v>
      </c>
      <c r="O335" t="str">
        <f>VLOOKUP($A335,'Hospitalisation Details'!$A$2:$I$2344,8,FALSE)</f>
        <v>tier - 1</v>
      </c>
      <c r="P335" t="str">
        <f>VLOOKUP($A335,'Hospitalisation Details'!$A$2:$I$2344,9,FALSE)</f>
        <v>R1011</v>
      </c>
      <c r="Q335">
        <f>VLOOKUP($A335,'Hospitalisation Details'!$A$2:$P$2344,16,FALSE)</f>
        <v>47</v>
      </c>
    </row>
    <row r="336" spans="1:17" ht="15.6" x14ac:dyDescent="0.3">
      <c r="A336" s="1" t="s">
        <v>2036</v>
      </c>
      <c r="B336" t="str">
        <f>VLOOKUP('Healthcare '!A:A,Table2[],3,FALSE)</f>
        <v>Spencer</v>
      </c>
      <c r="C336">
        <f>VLOOKUP(A336,'Medical Examinations'!A336:K2670,2,FALSE)</f>
        <v>27.74</v>
      </c>
      <c r="D336">
        <f>VLOOKUP($A336,'Medical Examinations'!$A$2:$K$2336,3,FALSE)</f>
        <v>4.68</v>
      </c>
      <c r="E336" t="str">
        <f>VLOOKUP($A336,'Medical Examinations'!$A$2:$K$2336,4,FALSE)</f>
        <v>yes</v>
      </c>
      <c r="F336" t="str">
        <f>VLOOKUP($A336,'Medical Examinations'!$A$2:$K$2336,5,FALSE)</f>
        <v>No</v>
      </c>
      <c r="G336" t="str">
        <f>VLOOKUP($A336,'Medical Examinations'!$A$2:$K$2336,6,FALSE)</f>
        <v>No</v>
      </c>
      <c r="H336">
        <f>VLOOKUP($A336,'Medical Examinations'!$A$2:$K$2336,7,FALSE)</f>
        <v>2</v>
      </c>
      <c r="I336" t="str">
        <f>VLOOKUP($A336,'Medical Examinations'!$A$2:$K$2336,8,FALSE)</f>
        <v>yes</v>
      </c>
      <c r="J336" t="str">
        <f>VLOOKUP($A336,'Medical Examinations'!$A$2:$K$2336,10,FALSE)</f>
        <v>overweight</v>
      </c>
      <c r="K336" t="str">
        <f>VLOOKUP($A336,'Medical Examinations'!$A$2:$K$2336,11,FALSE)</f>
        <v>Normal</v>
      </c>
      <c r="L336" t="str">
        <f>VLOOKUP($A336,'Hospitalisation Details'!$A$2:$O$2344,15,FALSE)</f>
        <v>20 Oct 1959</v>
      </c>
      <c r="M336">
        <f>VLOOKUP($A336,'Hospitalisation Details'!$A$2:$I$2344,6,FALSE)</f>
        <v>29523.17</v>
      </c>
      <c r="N336" t="str">
        <f>VLOOKUP($A336,'Hospitalisation Details'!$A$2:$I$2344,7,FALSE)</f>
        <v>tier - 1</v>
      </c>
      <c r="O336" t="str">
        <f>VLOOKUP($A336,'Hospitalisation Details'!$A$2:$I$2344,8,FALSE)</f>
        <v>tier - 2</v>
      </c>
      <c r="P336" t="str">
        <f>VLOOKUP($A336,'Hospitalisation Details'!$A$2:$I$2344,9,FALSE)</f>
        <v>R1024</v>
      </c>
      <c r="Q336">
        <f>VLOOKUP($A336,'Hospitalisation Details'!$A$2:$P$2344,16,FALSE)</f>
        <v>63</v>
      </c>
    </row>
    <row r="337" spans="1:17" ht="15.6" x14ac:dyDescent="0.3">
      <c r="A337" s="1" t="s">
        <v>2035</v>
      </c>
      <c r="B337" t="str">
        <f>VLOOKUP('Healthcare '!A:A,Table2[],3,FALSE)</f>
        <v>Jarosik</v>
      </c>
      <c r="C337">
        <f>VLOOKUP(A337,'Medical Examinations'!A337:K2671,2,FALSE)</f>
        <v>24.2</v>
      </c>
      <c r="D337">
        <f>VLOOKUP($A337,'Medical Examinations'!$A$2:$K$2336,3,FALSE)</f>
        <v>6.15</v>
      </c>
      <c r="E337" t="str">
        <f>VLOOKUP($A337,'Medical Examinations'!$A$2:$K$2336,4,FALSE)</f>
        <v>No</v>
      </c>
      <c r="F337" t="str">
        <f>VLOOKUP($A337,'Medical Examinations'!$A$2:$K$2336,5,FALSE)</f>
        <v>No</v>
      </c>
      <c r="G337" t="str">
        <f>VLOOKUP($A337,'Medical Examinations'!$A$2:$K$2336,6,FALSE)</f>
        <v>No</v>
      </c>
      <c r="H337">
        <f>VLOOKUP($A337,'Medical Examinations'!$A$2:$K$2336,7,FALSE)</f>
        <v>1</v>
      </c>
      <c r="I337" t="str">
        <f>VLOOKUP($A337,'Medical Examinations'!$A$2:$K$2336,8,FALSE)</f>
        <v>yes</v>
      </c>
      <c r="J337" t="str">
        <f>VLOOKUP($A337,'Medical Examinations'!$A$2:$K$2336,10,FALSE)</f>
        <v>Normal weight</v>
      </c>
      <c r="K337" t="str">
        <f>VLOOKUP($A337,'Medical Examinations'!$A$2:$K$2336,11,FALSE)</f>
        <v>Predibetics</v>
      </c>
      <c r="L337" t="str">
        <f>VLOOKUP($A337,'Hospitalisation Details'!$A$2:$O$2344,15,FALSE)</f>
        <v>16 Jul 1987</v>
      </c>
      <c r="M337">
        <f>VLOOKUP($A337,'Hospitalisation Details'!$A$2:$I$2344,6,FALSE)</f>
        <v>29443.59</v>
      </c>
      <c r="N337" t="str">
        <f>VLOOKUP($A337,'Hospitalisation Details'!$A$2:$I$2344,7,FALSE)</f>
        <v>tier - 1</v>
      </c>
      <c r="O337" t="str">
        <f>VLOOKUP($A337,'Hospitalisation Details'!$A$2:$I$2344,8,FALSE)</f>
        <v>tier - 1</v>
      </c>
      <c r="P337" t="str">
        <f>VLOOKUP($A337,'Hospitalisation Details'!$A$2:$I$2344,9,FALSE)</f>
        <v>R1011</v>
      </c>
      <c r="Q337">
        <f>VLOOKUP($A337,'Hospitalisation Details'!$A$2:$P$2344,16,FALSE)</f>
        <v>35</v>
      </c>
    </row>
    <row r="338" spans="1:17" ht="15.6" x14ac:dyDescent="0.3">
      <c r="A338" s="1" t="s">
        <v>2034</v>
      </c>
      <c r="B338" t="str">
        <f>VLOOKUP('Healthcare '!A:A,Table2[],3,FALSE)</f>
        <v>Heinzen</v>
      </c>
      <c r="C338">
        <f>VLOOKUP(A338,'Medical Examinations'!A338:K2672,2,FALSE)</f>
        <v>22.03</v>
      </c>
      <c r="D338">
        <f>VLOOKUP($A338,'Medical Examinations'!$A$2:$K$2336,3,FALSE)</f>
        <v>4.28</v>
      </c>
      <c r="E338" t="str">
        <f>VLOOKUP($A338,'Medical Examinations'!$A$2:$K$2336,4,FALSE)</f>
        <v>yes</v>
      </c>
      <c r="F338" t="str">
        <f>VLOOKUP($A338,'Medical Examinations'!$A$2:$K$2336,5,FALSE)</f>
        <v>No</v>
      </c>
      <c r="G338" t="str">
        <f>VLOOKUP($A338,'Medical Examinations'!$A$2:$K$2336,6,FALSE)</f>
        <v>No</v>
      </c>
      <c r="H338">
        <f>VLOOKUP($A338,'Medical Examinations'!$A$2:$K$2336,7,FALSE)</f>
        <v>0</v>
      </c>
      <c r="I338" t="str">
        <f>VLOOKUP($A338,'Medical Examinations'!$A$2:$K$2336,8,FALSE)</f>
        <v>yes</v>
      </c>
      <c r="J338" t="str">
        <f>VLOOKUP($A338,'Medical Examinations'!$A$2:$K$2336,10,FALSE)</f>
        <v>Normal weight</v>
      </c>
      <c r="K338" t="str">
        <f>VLOOKUP($A338,'Medical Examinations'!$A$2:$K$2336,11,FALSE)</f>
        <v>Normal</v>
      </c>
      <c r="L338" t="str">
        <f>VLOOKUP($A338,'Hospitalisation Details'!$A$2:$O$2344,15,FALSE)</f>
        <v>7 Nov 1985</v>
      </c>
      <c r="M338">
        <f>VLOOKUP($A338,'Hospitalisation Details'!$A$2:$I$2344,6,FALSE)</f>
        <v>29352.560000000001</v>
      </c>
      <c r="N338" t="str">
        <f>VLOOKUP($A338,'Hospitalisation Details'!$A$2:$I$2344,7,FALSE)</f>
        <v>tier - 1</v>
      </c>
      <c r="O338" t="str">
        <f>VLOOKUP($A338,'Hospitalisation Details'!$A$2:$I$2344,8,FALSE)</f>
        <v>tier - 1</v>
      </c>
      <c r="P338" t="str">
        <f>VLOOKUP($A338,'Hospitalisation Details'!$A$2:$I$2344,9,FALSE)</f>
        <v>R1011</v>
      </c>
      <c r="Q338">
        <f>VLOOKUP($A338,'Hospitalisation Details'!$A$2:$P$2344,16,FALSE)</f>
        <v>37</v>
      </c>
    </row>
    <row r="339" spans="1:17" ht="15.6" x14ac:dyDescent="0.3">
      <c r="A339" s="1" t="s">
        <v>2033</v>
      </c>
      <c r="B339" t="str">
        <f>VLOOKUP('Healthcare '!A:A,Table2[],3,FALSE)</f>
        <v>Kelley</v>
      </c>
      <c r="C339">
        <f>VLOOKUP(A339,'Medical Examinations'!A339:K2673,2,FALSE)</f>
        <v>26.885000000000002</v>
      </c>
      <c r="D339">
        <f>VLOOKUP($A339,'Medical Examinations'!$A$2:$K$2336,3,FALSE)</f>
        <v>9.86</v>
      </c>
      <c r="E339" t="str">
        <f>VLOOKUP($A339,'Medical Examinations'!$A$2:$K$2336,4,FALSE)</f>
        <v>No</v>
      </c>
      <c r="F339" t="str">
        <f>VLOOKUP($A339,'Medical Examinations'!$A$2:$K$2336,5,FALSE)</f>
        <v>No</v>
      </c>
      <c r="G339" t="str">
        <f>VLOOKUP($A339,'Medical Examinations'!$A$2:$K$2336,6,FALSE)</f>
        <v>No</v>
      </c>
      <c r="H339">
        <f>VLOOKUP($A339,'Medical Examinations'!$A$2:$K$2336,7,FALSE)</f>
        <v>3</v>
      </c>
      <c r="I339" t="str">
        <f>VLOOKUP($A339,'Medical Examinations'!$A$2:$K$2336,8,FALSE)</f>
        <v>yes</v>
      </c>
      <c r="J339" t="str">
        <f>VLOOKUP($A339,'Medical Examinations'!$A$2:$K$2336,10,FALSE)</f>
        <v>overweight</v>
      </c>
      <c r="K339" t="str">
        <f>VLOOKUP($A339,'Medical Examinations'!$A$2:$K$2336,11,FALSE)</f>
        <v>Diabetes</v>
      </c>
      <c r="L339" t="str">
        <f>VLOOKUP($A339,'Hospitalisation Details'!$A$2:$O$2344,15,FALSE)</f>
        <v>5 Jun 1958</v>
      </c>
      <c r="M339">
        <f>VLOOKUP($A339,'Hospitalisation Details'!$A$2:$I$2344,6,FALSE)</f>
        <v>29330.98</v>
      </c>
      <c r="N339" t="str">
        <f>VLOOKUP($A339,'Hospitalisation Details'!$A$2:$I$2344,7,FALSE)</f>
        <v>tier - 1</v>
      </c>
      <c r="O339" t="str">
        <f>VLOOKUP($A339,'Hospitalisation Details'!$A$2:$I$2344,8,FALSE)</f>
        <v>tier - 2</v>
      </c>
      <c r="P339" t="str">
        <f>VLOOKUP($A339,'Hospitalisation Details'!$A$2:$I$2344,9,FALSE)</f>
        <v>R1012</v>
      </c>
      <c r="Q339">
        <f>VLOOKUP($A339,'Hospitalisation Details'!$A$2:$P$2344,16,FALSE)</f>
        <v>65</v>
      </c>
    </row>
    <row r="340" spans="1:17" ht="15.6" x14ac:dyDescent="0.3">
      <c r="A340" s="1" t="s">
        <v>2032</v>
      </c>
      <c r="B340" t="str">
        <f>VLOOKUP('Healthcare '!A:A,Table2[],3,FALSE)</f>
        <v>Thacker</v>
      </c>
      <c r="C340">
        <f>VLOOKUP(A340,'Medical Examinations'!A340:K2674,2,FALSE)</f>
        <v>16.36</v>
      </c>
      <c r="D340">
        <f>VLOOKUP($A340,'Medical Examinations'!$A$2:$K$2336,3,FALSE)</f>
        <v>11.19</v>
      </c>
      <c r="E340" t="str">
        <f>VLOOKUP($A340,'Medical Examinations'!$A$2:$K$2336,4,FALSE)</f>
        <v>No</v>
      </c>
      <c r="F340" t="str">
        <f>VLOOKUP($A340,'Medical Examinations'!$A$2:$K$2336,5,FALSE)</f>
        <v>No</v>
      </c>
      <c r="G340" t="str">
        <f>VLOOKUP($A340,'Medical Examinations'!$A$2:$K$2336,6,FALSE)</f>
        <v>No</v>
      </c>
      <c r="H340">
        <f>VLOOKUP($A340,'Medical Examinations'!$A$2:$K$2336,7,FALSE)</f>
        <v>0</v>
      </c>
      <c r="I340" t="str">
        <f>VLOOKUP($A340,'Medical Examinations'!$A$2:$K$2336,8,FALSE)</f>
        <v>yes</v>
      </c>
      <c r="J340" t="str">
        <f>VLOOKUP($A340,'Medical Examinations'!$A$2:$K$2336,10,FALSE)</f>
        <v>Underweight</v>
      </c>
      <c r="K340" t="str">
        <f>VLOOKUP($A340,'Medical Examinations'!$A$2:$K$2336,11,FALSE)</f>
        <v>Diabetes</v>
      </c>
      <c r="L340" t="str">
        <f>VLOOKUP($A340,'Hospitalisation Details'!$A$2:$O$2344,15,FALSE)</f>
        <v>21 Jul 1978</v>
      </c>
      <c r="M340">
        <f>VLOOKUP($A340,'Hospitalisation Details'!$A$2:$I$2344,6,FALSE)</f>
        <v>29227.599999999999</v>
      </c>
      <c r="N340" t="str">
        <f>VLOOKUP($A340,'Hospitalisation Details'!$A$2:$I$2344,7,FALSE)</f>
        <v>tier - 1</v>
      </c>
      <c r="O340" t="str">
        <f>VLOOKUP($A340,'Hospitalisation Details'!$A$2:$I$2344,8,FALSE)</f>
        <v>tier - 3</v>
      </c>
      <c r="P340" t="str">
        <f>VLOOKUP($A340,'Hospitalisation Details'!$A$2:$I$2344,9,FALSE)</f>
        <v>R1012</v>
      </c>
      <c r="Q340">
        <f>VLOOKUP($A340,'Hospitalisation Details'!$A$2:$P$2344,16,FALSE)</f>
        <v>44</v>
      </c>
    </row>
    <row r="341" spans="1:17" ht="15.6" x14ac:dyDescent="0.3">
      <c r="A341" s="1" t="s">
        <v>2031</v>
      </c>
      <c r="B341" t="str">
        <f>VLOOKUP('Healthcare '!A:A,Table2[],3,FALSE)</f>
        <v>Jeseritz</v>
      </c>
      <c r="C341">
        <f>VLOOKUP(A341,'Medical Examinations'!A341:K2675,2,FALSE)</f>
        <v>32.299999999999997</v>
      </c>
      <c r="D341">
        <f>VLOOKUP($A341,'Medical Examinations'!$A$2:$K$2336,3,FALSE)</f>
        <v>4.8899999999999997</v>
      </c>
      <c r="E341" t="str">
        <f>VLOOKUP($A341,'Medical Examinations'!$A$2:$K$2336,4,FALSE)</f>
        <v>yes</v>
      </c>
      <c r="F341" t="str">
        <f>VLOOKUP($A341,'Medical Examinations'!$A$2:$K$2336,5,FALSE)</f>
        <v>No</v>
      </c>
      <c r="G341" t="str">
        <f>VLOOKUP($A341,'Medical Examinations'!$A$2:$K$2336,6,FALSE)</f>
        <v>Yes</v>
      </c>
      <c r="H341">
        <f>VLOOKUP($A341,'Medical Examinations'!$A$2:$K$2336,7,FALSE)</f>
        <v>1</v>
      </c>
      <c r="I341" t="str">
        <f>VLOOKUP($A341,'Medical Examinations'!$A$2:$K$2336,8,FALSE)</f>
        <v>No</v>
      </c>
      <c r="J341" t="str">
        <f>VLOOKUP($A341,'Medical Examinations'!$A$2:$K$2336,10,FALSE)</f>
        <v>obesity</v>
      </c>
      <c r="K341" t="str">
        <f>VLOOKUP($A341,'Medical Examinations'!$A$2:$K$2336,11,FALSE)</f>
        <v>Normal</v>
      </c>
      <c r="L341" t="str">
        <f>VLOOKUP($A341,'Hospitalisation Details'!$A$2:$O$2344,15,FALSE)</f>
        <v>9 Jul 1969</v>
      </c>
      <c r="M341">
        <f>VLOOKUP($A341,'Hospitalisation Details'!$A$2:$I$2344,6,FALSE)</f>
        <v>29186.48</v>
      </c>
      <c r="N341" t="str">
        <f>VLOOKUP($A341,'Hospitalisation Details'!$A$2:$I$2344,7,FALSE)</f>
        <v>tier - 1</v>
      </c>
      <c r="O341" t="str">
        <f>VLOOKUP($A341,'Hospitalisation Details'!$A$2:$I$2344,8,FALSE)</f>
        <v>tier - 3</v>
      </c>
      <c r="P341" t="str">
        <f>VLOOKUP($A341,'Hospitalisation Details'!$A$2:$I$2344,9,FALSE)</f>
        <v>R1024</v>
      </c>
      <c r="Q341">
        <f>VLOOKUP($A341,'Hospitalisation Details'!$A$2:$P$2344,16,FALSE)</f>
        <v>53</v>
      </c>
    </row>
    <row r="342" spans="1:17" ht="15.6" x14ac:dyDescent="0.3">
      <c r="A342" s="1" t="s">
        <v>2030</v>
      </c>
      <c r="B342" t="str">
        <f>VLOOKUP('Healthcare '!A:A,Table2[],3,FALSE)</f>
        <v>Hohman</v>
      </c>
      <c r="C342">
        <f>VLOOKUP(A342,'Medical Examinations'!A342:K2676,2,FALSE)</f>
        <v>16.05</v>
      </c>
      <c r="D342">
        <f>VLOOKUP($A342,'Medical Examinations'!$A$2:$K$2336,3,FALSE)</f>
        <v>4.3499999999999996</v>
      </c>
      <c r="E342" t="str">
        <f>VLOOKUP($A342,'Medical Examinations'!$A$2:$K$2336,4,FALSE)</f>
        <v>yes</v>
      </c>
      <c r="F342" t="str">
        <f>VLOOKUP($A342,'Medical Examinations'!$A$2:$K$2336,5,FALSE)</f>
        <v>No</v>
      </c>
      <c r="G342" t="str">
        <f>VLOOKUP($A342,'Medical Examinations'!$A$2:$K$2336,6,FALSE)</f>
        <v>No</v>
      </c>
      <c r="H342">
        <f>VLOOKUP($A342,'Medical Examinations'!$A$2:$K$2336,7,FALSE)</f>
        <v>0</v>
      </c>
      <c r="I342" t="str">
        <f>VLOOKUP($A342,'Medical Examinations'!$A$2:$K$2336,8,FALSE)</f>
        <v>yes</v>
      </c>
      <c r="J342" t="str">
        <f>VLOOKUP($A342,'Medical Examinations'!$A$2:$K$2336,10,FALSE)</f>
        <v>Underweight</v>
      </c>
      <c r="K342" t="str">
        <f>VLOOKUP($A342,'Medical Examinations'!$A$2:$K$2336,11,FALSE)</f>
        <v>Normal</v>
      </c>
      <c r="L342" t="str">
        <f>VLOOKUP($A342,'Hospitalisation Details'!$A$2:$O$2344,15,FALSE)</f>
        <v>8 Nov 1976</v>
      </c>
      <c r="M342">
        <f>VLOOKUP($A342,'Hospitalisation Details'!$A$2:$I$2344,6,FALSE)</f>
        <v>29160.39</v>
      </c>
      <c r="N342" t="str">
        <f>VLOOKUP($A342,'Hospitalisation Details'!$A$2:$I$2344,7,FALSE)</f>
        <v>tier - 1</v>
      </c>
      <c r="O342" t="str">
        <f>VLOOKUP($A342,'Hospitalisation Details'!$A$2:$I$2344,8,FALSE)</f>
        <v>tier - 2</v>
      </c>
      <c r="P342" t="str">
        <f>VLOOKUP($A342,'Hospitalisation Details'!$A$2:$I$2344,9,FALSE)</f>
        <v>R1011</v>
      </c>
      <c r="Q342">
        <f>VLOOKUP($A342,'Hospitalisation Details'!$A$2:$P$2344,16,FALSE)</f>
        <v>46</v>
      </c>
    </row>
    <row r="343" spans="1:17" ht="15.6" x14ac:dyDescent="0.3">
      <c r="A343" s="1" t="s">
        <v>2029</v>
      </c>
      <c r="B343" t="str">
        <f>VLOOKUP('Healthcare '!A:A,Table2[],3,FALSE)</f>
        <v>Hill</v>
      </c>
      <c r="C343">
        <f>VLOOKUP(A343,'Medical Examinations'!A343:K2677,2,FALSE)</f>
        <v>29.07</v>
      </c>
      <c r="D343">
        <f>VLOOKUP($A343,'Medical Examinations'!$A$2:$K$2336,3,FALSE)</f>
        <v>8.66</v>
      </c>
      <c r="E343" t="str">
        <f>VLOOKUP($A343,'Medical Examinations'!$A$2:$K$2336,4,FALSE)</f>
        <v>yes</v>
      </c>
      <c r="F343" t="str">
        <f>VLOOKUP($A343,'Medical Examinations'!$A$2:$K$2336,5,FALSE)</f>
        <v>No</v>
      </c>
      <c r="G343" t="str">
        <f>VLOOKUP($A343,'Medical Examinations'!$A$2:$K$2336,6,FALSE)</f>
        <v>No</v>
      </c>
      <c r="H343">
        <f>VLOOKUP($A343,'Medical Examinations'!$A$2:$K$2336,7,FALSE)</f>
        <v>2</v>
      </c>
      <c r="I343" t="str">
        <f>VLOOKUP($A343,'Medical Examinations'!$A$2:$K$2336,8,FALSE)</f>
        <v>yes</v>
      </c>
      <c r="J343" t="str">
        <f>VLOOKUP($A343,'Medical Examinations'!$A$2:$K$2336,10,FALSE)</f>
        <v>overweight</v>
      </c>
      <c r="K343" t="str">
        <f>VLOOKUP($A343,'Medical Examinations'!$A$2:$K$2336,11,FALSE)</f>
        <v>Diabetes</v>
      </c>
      <c r="L343" t="str">
        <f>VLOOKUP($A343,'Hospitalisation Details'!$A$2:$O$2344,15,FALSE)</f>
        <v>24 Dec 1961</v>
      </c>
      <c r="M343">
        <f>VLOOKUP($A343,'Hospitalisation Details'!$A$2:$I$2344,6,FALSE)</f>
        <v>29141.360000000001</v>
      </c>
      <c r="N343" t="str">
        <f>VLOOKUP($A343,'Hospitalisation Details'!$A$2:$I$2344,7,FALSE)</f>
        <v>tier - 1</v>
      </c>
      <c r="O343" t="str">
        <f>VLOOKUP($A343,'Hospitalisation Details'!$A$2:$I$2344,8,FALSE)</f>
        <v>tier - 3</v>
      </c>
      <c r="P343" t="str">
        <f>VLOOKUP($A343,'Hospitalisation Details'!$A$2:$I$2344,9,FALSE)</f>
        <v>R1012</v>
      </c>
      <c r="Q343">
        <f>VLOOKUP($A343,'Hospitalisation Details'!$A$2:$P$2344,16,FALSE)</f>
        <v>61</v>
      </c>
    </row>
    <row r="344" spans="1:17" ht="15.6" x14ac:dyDescent="0.3">
      <c r="A344" s="1" t="s">
        <v>2028</v>
      </c>
      <c r="B344" t="str">
        <f>VLOOKUP('Healthcare '!A:A,Table2[],3,FALSE)</f>
        <v>Kuepfer</v>
      </c>
      <c r="C344">
        <f>VLOOKUP(A344,'Medical Examinations'!A344:K2678,2,FALSE)</f>
        <v>17.43</v>
      </c>
      <c r="D344">
        <f>VLOOKUP($A344,'Medical Examinations'!$A$2:$K$2336,3,FALSE)</f>
        <v>8.64</v>
      </c>
      <c r="E344" t="str">
        <f>VLOOKUP($A344,'Medical Examinations'!$A$2:$K$2336,4,FALSE)</f>
        <v>No</v>
      </c>
      <c r="F344" t="str">
        <f>VLOOKUP($A344,'Medical Examinations'!$A$2:$K$2336,5,FALSE)</f>
        <v>No</v>
      </c>
      <c r="G344" t="str">
        <f>VLOOKUP($A344,'Medical Examinations'!$A$2:$K$2336,6,FALSE)</f>
        <v>No</v>
      </c>
      <c r="H344">
        <f>VLOOKUP($A344,'Medical Examinations'!$A$2:$K$2336,7,FALSE)</f>
        <v>0</v>
      </c>
      <c r="I344" t="str">
        <f>VLOOKUP($A344,'Medical Examinations'!$A$2:$K$2336,8,FALSE)</f>
        <v>yes</v>
      </c>
      <c r="J344" t="str">
        <f>VLOOKUP($A344,'Medical Examinations'!$A$2:$K$2336,10,FALSE)</f>
        <v>Underweight</v>
      </c>
      <c r="K344" t="str">
        <f>VLOOKUP($A344,'Medical Examinations'!$A$2:$K$2336,11,FALSE)</f>
        <v>Diabetes</v>
      </c>
      <c r="L344" t="str">
        <f>VLOOKUP($A344,'Hospitalisation Details'!$A$2:$O$2344,15,FALSE)</f>
        <v>29 Nov 1978</v>
      </c>
      <c r="M344">
        <f>VLOOKUP($A344,'Hospitalisation Details'!$A$2:$I$2344,6,FALSE)</f>
        <v>29114.77</v>
      </c>
      <c r="N344" t="str">
        <f>VLOOKUP($A344,'Hospitalisation Details'!$A$2:$I$2344,7,FALSE)</f>
        <v>tier - 1</v>
      </c>
      <c r="O344" t="str">
        <f>VLOOKUP($A344,'Hospitalisation Details'!$A$2:$I$2344,8,FALSE)</f>
        <v>tier - 1</v>
      </c>
      <c r="P344" t="str">
        <f>VLOOKUP($A344,'Hospitalisation Details'!$A$2:$I$2344,9,FALSE)</f>
        <v>R1011</v>
      </c>
      <c r="Q344">
        <f>VLOOKUP($A344,'Hospitalisation Details'!$A$2:$P$2344,16,FALSE)</f>
        <v>44</v>
      </c>
    </row>
    <row r="345" spans="1:17" ht="15.6" x14ac:dyDescent="0.3">
      <c r="A345" s="1" t="s">
        <v>2027</v>
      </c>
      <c r="B345" t="str">
        <f>VLOOKUP('Healthcare '!A:A,Table2[],3,FALSE)</f>
        <v>Kaczmarek</v>
      </c>
      <c r="C345">
        <f>VLOOKUP(A345,'Medical Examinations'!A345:K2679,2,FALSE)</f>
        <v>19.329999999999998</v>
      </c>
      <c r="D345">
        <f>VLOOKUP($A345,'Medical Examinations'!$A$2:$K$2336,3,FALSE)</f>
        <v>4.2699999999999996</v>
      </c>
      <c r="E345" t="str">
        <f>VLOOKUP($A345,'Medical Examinations'!$A$2:$K$2336,4,FALSE)</f>
        <v>No</v>
      </c>
      <c r="F345" t="str">
        <f>VLOOKUP($A345,'Medical Examinations'!$A$2:$K$2336,5,FALSE)</f>
        <v>No</v>
      </c>
      <c r="G345" t="str">
        <f>VLOOKUP($A345,'Medical Examinations'!$A$2:$K$2336,6,FALSE)</f>
        <v>No</v>
      </c>
      <c r="H345">
        <f>VLOOKUP($A345,'Medical Examinations'!$A$2:$K$2336,7,FALSE)</f>
        <v>0</v>
      </c>
      <c r="I345" t="str">
        <f>VLOOKUP($A345,'Medical Examinations'!$A$2:$K$2336,8,FALSE)</f>
        <v>yes</v>
      </c>
      <c r="J345" t="str">
        <f>VLOOKUP($A345,'Medical Examinations'!$A$2:$K$2336,10,FALSE)</f>
        <v>Normal weight</v>
      </c>
      <c r="K345" t="str">
        <f>VLOOKUP($A345,'Medical Examinations'!$A$2:$K$2336,11,FALSE)</f>
        <v>Normal</v>
      </c>
      <c r="L345" t="str">
        <f>VLOOKUP($A345,'Hospitalisation Details'!$A$2:$O$2344,15,FALSE)</f>
        <v>14 Jul 1980</v>
      </c>
      <c r="M345">
        <f>VLOOKUP($A345,'Hospitalisation Details'!$A$2:$I$2344,6,FALSE)</f>
        <v>29114.21</v>
      </c>
      <c r="N345" t="str">
        <f>VLOOKUP($A345,'Hospitalisation Details'!$A$2:$I$2344,7,FALSE)</f>
        <v>tier - 1</v>
      </c>
      <c r="O345" t="str">
        <f>VLOOKUP($A345,'Hospitalisation Details'!$A$2:$I$2344,8,FALSE)</f>
        <v>tier - 3</v>
      </c>
      <c r="P345" t="str">
        <f>VLOOKUP($A345,'Hospitalisation Details'!$A$2:$I$2344,9,FALSE)</f>
        <v>R1011</v>
      </c>
      <c r="Q345">
        <f>VLOOKUP($A345,'Hospitalisation Details'!$A$2:$P$2344,16,FALSE)</f>
        <v>42</v>
      </c>
    </row>
    <row r="346" spans="1:17" ht="15.6" x14ac:dyDescent="0.3">
      <c r="A346" s="1" t="s">
        <v>2026</v>
      </c>
      <c r="B346" t="str">
        <f>VLOOKUP('Healthcare '!A:A,Table2[],3,FALSE)</f>
        <v>Pitt</v>
      </c>
      <c r="C346">
        <f>VLOOKUP(A346,'Medical Examinations'!A346:K2680,2,FALSE)</f>
        <v>30.52</v>
      </c>
      <c r="D346">
        <f>VLOOKUP($A346,'Medical Examinations'!$A$2:$K$2336,3,FALSE)</f>
        <v>4.21</v>
      </c>
      <c r="E346" t="str">
        <f>VLOOKUP($A346,'Medical Examinations'!$A$2:$K$2336,4,FALSE)</f>
        <v>No</v>
      </c>
      <c r="F346" t="str">
        <f>VLOOKUP($A346,'Medical Examinations'!$A$2:$K$2336,5,FALSE)</f>
        <v>No</v>
      </c>
      <c r="G346" t="str">
        <f>VLOOKUP($A346,'Medical Examinations'!$A$2:$K$2336,6,FALSE)</f>
        <v>No</v>
      </c>
      <c r="H346">
        <f>VLOOKUP($A346,'Medical Examinations'!$A$2:$K$2336,7,FALSE)</f>
        <v>1</v>
      </c>
      <c r="I346" t="str">
        <f>VLOOKUP($A346,'Medical Examinations'!$A$2:$K$2336,8,FALSE)</f>
        <v>yes</v>
      </c>
      <c r="J346" t="str">
        <f>VLOOKUP($A346,'Medical Examinations'!$A$2:$K$2336,10,FALSE)</f>
        <v>obesity</v>
      </c>
      <c r="K346" t="str">
        <f>VLOOKUP($A346,'Medical Examinations'!$A$2:$K$2336,11,FALSE)</f>
        <v>Normal</v>
      </c>
      <c r="L346" t="str">
        <f>VLOOKUP($A346,'Hospitalisation Details'!$A$2:$O$2344,15,FALSE)</f>
        <v>7 Jul 1992</v>
      </c>
      <c r="M346">
        <f>VLOOKUP($A346,'Hospitalisation Details'!$A$2:$I$2344,6,FALSE)</f>
        <v>29007.82</v>
      </c>
      <c r="N346" t="str">
        <f>VLOOKUP($A346,'Hospitalisation Details'!$A$2:$I$2344,7,FALSE)</f>
        <v>tier - 1</v>
      </c>
      <c r="O346" t="str">
        <f>VLOOKUP($A346,'Hospitalisation Details'!$A$2:$I$2344,8,FALSE)</f>
        <v>tier - 3</v>
      </c>
      <c r="P346" t="str">
        <f>VLOOKUP($A346,'Hospitalisation Details'!$A$2:$I$2344,9,FALSE)</f>
        <v>R1011</v>
      </c>
      <c r="Q346">
        <f>VLOOKUP($A346,'Hospitalisation Details'!$A$2:$P$2344,16,FALSE)</f>
        <v>30</v>
      </c>
    </row>
    <row r="347" spans="1:17" ht="15.6" x14ac:dyDescent="0.3">
      <c r="A347" s="1" t="s">
        <v>2025</v>
      </c>
      <c r="B347" t="str">
        <f>VLOOKUP('Healthcare '!A:A,Table2[],3,FALSE)</f>
        <v>Lorton</v>
      </c>
      <c r="C347">
        <f>VLOOKUP(A347,'Medical Examinations'!A347:K2681,2,FALSE)</f>
        <v>39.21</v>
      </c>
      <c r="D347">
        <f>VLOOKUP($A347,'Medical Examinations'!$A$2:$K$2336,3,FALSE)</f>
        <v>5.04</v>
      </c>
      <c r="E347" t="str">
        <f>VLOOKUP($A347,'Medical Examinations'!$A$2:$K$2336,4,FALSE)</f>
        <v>No</v>
      </c>
      <c r="F347" t="str">
        <f>VLOOKUP($A347,'Medical Examinations'!$A$2:$K$2336,5,FALSE)</f>
        <v>No</v>
      </c>
      <c r="G347" t="str">
        <f>VLOOKUP($A347,'Medical Examinations'!$A$2:$K$2336,6,FALSE)</f>
        <v>Yes</v>
      </c>
      <c r="H347">
        <f>VLOOKUP($A347,'Medical Examinations'!$A$2:$K$2336,7,FALSE)</f>
        <v>1</v>
      </c>
      <c r="I347" t="str">
        <f>VLOOKUP($A347,'Medical Examinations'!$A$2:$K$2336,8,FALSE)</f>
        <v>yes</v>
      </c>
      <c r="J347" t="str">
        <f>VLOOKUP($A347,'Medical Examinations'!$A$2:$K$2336,10,FALSE)</f>
        <v>obesity</v>
      </c>
      <c r="K347" t="str">
        <f>VLOOKUP($A347,'Medical Examinations'!$A$2:$K$2336,11,FALSE)</f>
        <v>Normal</v>
      </c>
      <c r="L347" t="str">
        <f>VLOOKUP($A347,'Hospitalisation Details'!$A$2:$O$2344,15,FALSE)</f>
        <v>1 Sep 2003</v>
      </c>
      <c r="M347">
        <f>VLOOKUP($A347,'Hospitalisation Details'!$A$2:$I$2344,6,FALSE)</f>
        <v>28998.68</v>
      </c>
      <c r="N347" t="str">
        <f>VLOOKUP($A347,'Hospitalisation Details'!$A$2:$I$2344,7,FALSE)</f>
        <v>tier - 1</v>
      </c>
      <c r="O347" t="str">
        <f>VLOOKUP($A347,'Hospitalisation Details'!$A$2:$I$2344,8,FALSE)</f>
        <v>tier - 3</v>
      </c>
      <c r="P347" t="str">
        <f>VLOOKUP($A347,'Hospitalisation Details'!$A$2:$I$2344,9,FALSE)</f>
        <v>R1011</v>
      </c>
      <c r="Q347">
        <f>VLOOKUP($A347,'Hospitalisation Details'!$A$2:$P$2344,16,FALSE)</f>
        <v>19</v>
      </c>
    </row>
    <row r="348" spans="1:17" ht="15.6" x14ac:dyDescent="0.3">
      <c r="A348" s="1" t="s">
        <v>2024</v>
      </c>
      <c r="B348" t="str">
        <f>VLOOKUP('Healthcare '!A:A,Table2[],3,FALSE)</f>
        <v>Castaneda</v>
      </c>
      <c r="C348">
        <f>VLOOKUP(A348,'Medical Examinations'!A348:K2682,2,FALSE)</f>
        <v>26.98</v>
      </c>
      <c r="D348">
        <f>VLOOKUP($A348,'Medical Examinations'!$A$2:$K$2336,3,FALSE)</f>
        <v>5.21</v>
      </c>
      <c r="E348" t="str">
        <f>VLOOKUP($A348,'Medical Examinations'!$A$2:$K$2336,4,FALSE)</f>
        <v>yes</v>
      </c>
      <c r="F348" t="str">
        <f>VLOOKUP($A348,'Medical Examinations'!$A$2:$K$2336,5,FALSE)</f>
        <v>No</v>
      </c>
      <c r="G348" t="str">
        <f>VLOOKUP($A348,'Medical Examinations'!$A$2:$K$2336,6,FALSE)</f>
        <v>No</v>
      </c>
      <c r="H348">
        <f>VLOOKUP($A348,'Medical Examinations'!$A$2:$K$2336,7,FALSE)</f>
        <v>2</v>
      </c>
      <c r="I348" t="str">
        <f>VLOOKUP($A348,'Medical Examinations'!$A$2:$K$2336,8,FALSE)</f>
        <v>yes</v>
      </c>
      <c r="J348" t="str">
        <f>VLOOKUP($A348,'Medical Examinations'!$A$2:$K$2336,10,FALSE)</f>
        <v>overweight</v>
      </c>
      <c r="K348" t="str">
        <f>VLOOKUP($A348,'Medical Examinations'!$A$2:$K$2336,11,FALSE)</f>
        <v>Normal</v>
      </c>
      <c r="L348" t="str">
        <f>VLOOKUP($A348,'Hospitalisation Details'!$A$2:$O$2344,15,FALSE)</f>
        <v>5 Dec 1959</v>
      </c>
      <c r="M348">
        <f>VLOOKUP($A348,'Hospitalisation Details'!$A$2:$I$2344,6,FALSE)</f>
        <v>28950.47</v>
      </c>
      <c r="N348" t="str">
        <f>VLOOKUP($A348,'Hospitalisation Details'!$A$2:$I$2344,7,FALSE)</f>
        <v>tier - 1</v>
      </c>
      <c r="O348" t="str">
        <f>VLOOKUP($A348,'Hospitalisation Details'!$A$2:$I$2344,8,FALSE)</f>
        <v>tier - 1</v>
      </c>
      <c r="P348" t="str">
        <f>VLOOKUP($A348,'Hospitalisation Details'!$A$2:$I$2344,9,FALSE)</f>
        <v>R1012</v>
      </c>
      <c r="Q348">
        <f>VLOOKUP($A348,'Hospitalisation Details'!$A$2:$P$2344,16,FALSE)</f>
        <v>63</v>
      </c>
    </row>
    <row r="349" spans="1:17" ht="15.6" x14ac:dyDescent="0.3">
      <c r="A349" s="1" t="s">
        <v>2023</v>
      </c>
      <c r="B349" t="str">
        <f>VLOOKUP('Healthcare '!A:A,Table2[],3,FALSE)</f>
        <v>Cherop</v>
      </c>
      <c r="C349">
        <f>VLOOKUP(A349,'Medical Examinations'!A349:K2683,2,FALSE)</f>
        <v>25.84</v>
      </c>
      <c r="D349">
        <f>VLOOKUP($A349,'Medical Examinations'!$A$2:$K$2336,3,FALSE)</f>
        <v>8.83</v>
      </c>
      <c r="E349" t="str">
        <f>VLOOKUP($A349,'Medical Examinations'!$A$2:$K$2336,4,FALSE)</f>
        <v>No</v>
      </c>
      <c r="F349" t="str">
        <f>VLOOKUP($A349,'Medical Examinations'!$A$2:$K$2336,5,FALSE)</f>
        <v>No</v>
      </c>
      <c r="G349" t="str">
        <f>VLOOKUP($A349,'Medical Examinations'!$A$2:$K$2336,6,FALSE)</f>
        <v>No</v>
      </c>
      <c r="H349">
        <f>VLOOKUP($A349,'Medical Examinations'!$A$2:$K$2336,7,FALSE)</f>
        <v>0</v>
      </c>
      <c r="I349" t="str">
        <f>VLOOKUP($A349,'Medical Examinations'!$A$2:$K$2336,8,FALSE)</f>
        <v>No</v>
      </c>
      <c r="J349" t="str">
        <f>VLOOKUP($A349,'Medical Examinations'!$A$2:$K$2336,10,FALSE)</f>
        <v>overweight</v>
      </c>
      <c r="K349" t="str">
        <f>VLOOKUP($A349,'Medical Examinations'!$A$2:$K$2336,11,FALSE)</f>
        <v>Diabetes</v>
      </c>
      <c r="L349" t="str">
        <f>VLOOKUP($A349,'Hospitalisation Details'!$A$2:$O$2344,15,FALSE)</f>
        <v>25 Jul 1962</v>
      </c>
      <c r="M349">
        <f>VLOOKUP($A349,'Hospitalisation Details'!$A$2:$I$2344,6,FALSE)</f>
        <v>28923.14</v>
      </c>
      <c r="N349" t="str">
        <f>VLOOKUP($A349,'Hospitalisation Details'!$A$2:$I$2344,7,FALSE)</f>
        <v>tier - 1</v>
      </c>
      <c r="O349" t="str">
        <f>VLOOKUP($A349,'Hospitalisation Details'!$A$2:$I$2344,8,FALSE)</f>
        <v>tier - 1</v>
      </c>
      <c r="P349" t="str">
        <f>VLOOKUP($A349,'Hospitalisation Details'!$A$2:$I$2344,9,FALSE)</f>
        <v>R1012</v>
      </c>
      <c r="Q349">
        <f>VLOOKUP($A349,'Hospitalisation Details'!$A$2:$P$2344,16,FALSE)</f>
        <v>60</v>
      </c>
    </row>
    <row r="350" spans="1:17" ht="15.6" x14ac:dyDescent="0.3">
      <c r="A350" s="1" t="s">
        <v>2022</v>
      </c>
      <c r="B350" t="str">
        <f>VLOOKUP('Healthcare '!A:A,Table2[],3,FALSE)</f>
        <v>Howell</v>
      </c>
      <c r="C350">
        <f>VLOOKUP(A350,'Medical Examinations'!A350:K2684,2,FALSE)</f>
        <v>28.31</v>
      </c>
      <c r="D350">
        <f>VLOOKUP($A350,'Medical Examinations'!$A$2:$K$2336,3,FALSE)</f>
        <v>8.4700000000000006</v>
      </c>
      <c r="E350" t="str">
        <f>VLOOKUP($A350,'Medical Examinations'!$A$2:$K$2336,4,FALSE)</f>
        <v>yes</v>
      </c>
      <c r="F350" t="str">
        <f>VLOOKUP($A350,'Medical Examinations'!$A$2:$K$2336,5,FALSE)</f>
        <v>No</v>
      </c>
      <c r="G350" t="str">
        <f>VLOOKUP($A350,'Medical Examinations'!$A$2:$K$2336,6,FALSE)</f>
        <v>No</v>
      </c>
      <c r="H350">
        <f>VLOOKUP($A350,'Medical Examinations'!$A$2:$K$2336,7,FALSE)</f>
        <v>2</v>
      </c>
      <c r="I350" t="str">
        <f>VLOOKUP($A350,'Medical Examinations'!$A$2:$K$2336,8,FALSE)</f>
        <v>yes</v>
      </c>
      <c r="J350" t="str">
        <f>VLOOKUP($A350,'Medical Examinations'!$A$2:$K$2336,10,FALSE)</f>
        <v>overweight</v>
      </c>
      <c r="K350" t="str">
        <f>VLOOKUP($A350,'Medical Examinations'!$A$2:$K$2336,11,FALSE)</f>
        <v>Diabetes</v>
      </c>
      <c r="L350" t="str">
        <f>VLOOKUP($A350,'Hospitalisation Details'!$A$2:$O$2344,15,FALSE)</f>
        <v>3 Aug 1961</v>
      </c>
      <c r="M350">
        <f>VLOOKUP($A350,'Hospitalisation Details'!$A$2:$I$2344,6,FALSE)</f>
        <v>28868.66</v>
      </c>
      <c r="N350" t="str">
        <f>VLOOKUP($A350,'Hospitalisation Details'!$A$2:$I$2344,7,FALSE)</f>
        <v>tier - 1</v>
      </c>
      <c r="O350" t="str">
        <f>VLOOKUP($A350,'Hospitalisation Details'!$A$2:$I$2344,8,FALSE)</f>
        <v>tier - 2</v>
      </c>
      <c r="P350" t="str">
        <f>VLOOKUP($A350,'Hospitalisation Details'!$A$2:$I$2344,9,FALSE)</f>
        <v>R1012</v>
      </c>
      <c r="Q350">
        <f>VLOOKUP($A350,'Hospitalisation Details'!$A$2:$P$2344,16,FALSE)</f>
        <v>61</v>
      </c>
    </row>
    <row r="351" spans="1:17" ht="15.6" x14ac:dyDescent="0.3">
      <c r="A351" s="1" t="s">
        <v>2021</v>
      </c>
      <c r="B351" t="str">
        <f>VLOOKUP('Healthcare '!A:A,Table2[],3,FALSE)</f>
        <v>Palmer</v>
      </c>
      <c r="C351">
        <f>VLOOKUP(A351,'Medical Examinations'!A351:K2685,2,FALSE)</f>
        <v>23.94</v>
      </c>
      <c r="D351">
        <f>VLOOKUP($A351,'Medical Examinations'!$A$2:$K$2336,3,FALSE)</f>
        <v>4.2</v>
      </c>
      <c r="E351" t="str">
        <f>VLOOKUP($A351,'Medical Examinations'!$A$2:$K$2336,4,FALSE)</f>
        <v>No</v>
      </c>
      <c r="F351" t="str">
        <f>VLOOKUP($A351,'Medical Examinations'!$A$2:$K$2336,5,FALSE)</f>
        <v>No</v>
      </c>
      <c r="G351" t="str">
        <f>VLOOKUP($A351,'Medical Examinations'!$A$2:$K$2336,6,FALSE)</f>
        <v>No</v>
      </c>
      <c r="H351">
        <f>VLOOKUP($A351,'Medical Examinations'!$A$2:$K$2336,7,FALSE)</f>
        <v>0</v>
      </c>
      <c r="I351" t="str">
        <f>VLOOKUP($A351,'Medical Examinations'!$A$2:$K$2336,8,FALSE)</f>
        <v>yes</v>
      </c>
      <c r="J351" t="str">
        <f>VLOOKUP($A351,'Medical Examinations'!$A$2:$K$2336,10,FALSE)</f>
        <v>Normal weight</v>
      </c>
      <c r="K351" t="str">
        <f>VLOOKUP($A351,'Medical Examinations'!$A$2:$K$2336,11,FALSE)</f>
        <v>Normal</v>
      </c>
      <c r="L351" t="str">
        <f>VLOOKUP($A351,'Hospitalisation Details'!$A$2:$O$2344,15,FALSE)</f>
        <v>5 Dec 1990</v>
      </c>
      <c r="M351">
        <f>VLOOKUP($A351,'Hospitalisation Details'!$A$2:$I$2344,6,FALSE)</f>
        <v>28716.14</v>
      </c>
      <c r="N351" t="str">
        <f>VLOOKUP($A351,'Hospitalisation Details'!$A$2:$I$2344,7,FALSE)</f>
        <v>tier - 1</v>
      </c>
      <c r="O351" t="str">
        <f>VLOOKUP($A351,'Hospitalisation Details'!$A$2:$I$2344,8,FALSE)</f>
        <v>tier - 3</v>
      </c>
      <c r="P351" t="str">
        <f>VLOOKUP($A351,'Hospitalisation Details'!$A$2:$I$2344,9,FALSE)</f>
        <v>R1011</v>
      </c>
      <c r="Q351">
        <f>VLOOKUP($A351,'Hospitalisation Details'!$A$2:$P$2344,16,FALSE)</f>
        <v>32</v>
      </c>
    </row>
    <row r="352" spans="1:17" ht="15.6" x14ac:dyDescent="0.3">
      <c r="A352" s="1" t="s">
        <v>2020</v>
      </c>
      <c r="B352" t="str">
        <f>VLOOKUP('Healthcare '!A:A,Table2[],3,FALSE)</f>
        <v>Olson</v>
      </c>
      <c r="C352">
        <f>VLOOKUP(A352,'Medical Examinations'!A352:K2686,2,FALSE)</f>
        <v>20.03</v>
      </c>
      <c r="D352">
        <f>VLOOKUP($A352,'Medical Examinations'!$A$2:$K$2336,3,FALSE)</f>
        <v>6.14</v>
      </c>
      <c r="E352" t="str">
        <f>VLOOKUP($A352,'Medical Examinations'!$A$2:$K$2336,4,FALSE)</f>
        <v>yes</v>
      </c>
      <c r="F352" t="str">
        <f>VLOOKUP($A352,'Medical Examinations'!$A$2:$K$2336,5,FALSE)</f>
        <v>No</v>
      </c>
      <c r="G352" t="str">
        <f>VLOOKUP($A352,'Medical Examinations'!$A$2:$K$2336,6,FALSE)</f>
        <v>No</v>
      </c>
      <c r="H352">
        <f>VLOOKUP($A352,'Medical Examinations'!$A$2:$K$2336,7,FALSE)</f>
        <v>0</v>
      </c>
      <c r="I352" t="str">
        <f>VLOOKUP($A352,'Medical Examinations'!$A$2:$K$2336,8,FALSE)</f>
        <v>yes</v>
      </c>
      <c r="J352" t="str">
        <f>VLOOKUP($A352,'Medical Examinations'!$A$2:$K$2336,10,FALSE)</f>
        <v>Normal weight</v>
      </c>
      <c r="K352" t="str">
        <f>VLOOKUP($A352,'Medical Examinations'!$A$2:$K$2336,11,FALSE)</f>
        <v>Predibetics</v>
      </c>
      <c r="L352" t="str">
        <f>VLOOKUP($A352,'Hospitalisation Details'!$A$2:$O$2344,15,FALSE)</f>
        <v>27 Sep 1985</v>
      </c>
      <c r="M352">
        <f>VLOOKUP($A352,'Hospitalisation Details'!$A$2:$I$2344,6,FALSE)</f>
        <v>28542.86</v>
      </c>
      <c r="N352" t="str">
        <f>VLOOKUP($A352,'Hospitalisation Details'!$A$2:$I$2344,7,FALSE)</f>
        <v>tier - 1</v>
      </c>
      <c r="O352" t="str">
        <f>VLOOKUP($A352,'Hospitalisation Details'!$A$2:$I$2344,8,FALSE)</f>
        <v>tier - 3</v>
      </c>
      <c r="P352" t="str">
        <f>VLOOKUP($A352,'Hospitalisation Details'!$A$2:$I$2344,9,FALSE)</f>
        <v>R1011</v>
      </c>
      <c r="Q352">
        <f>VLOOKUP($A352,'Hospitalisation Details'!$A$2:$P$2344,16,FALSE)</f>
        <v>37</v>
      </c>
    </row>
    <row r="353" spans="1:17" ht="15.6" x14ac:dyDescent="0.3">
      <c r="A353" s="1" t="s">
        <v>2019</v>
      </c>
      <c r="B353" t="str">
        <f>VLOOKUP('Healthcare '!A:A,Table2[],3,FALSE)</f>
        <v>Waldron</v>
      </c>
      <c r="C353">
        <f>VLOOKUP(A353,'Medical Examinations'!A353:K2687,2,FALSE)</f>
        <v>41.42</v>
      </c>
      <c r="D353">
        <f>VLOOKUP($A353,'Medical Examinations'!$A$2:$K$2336,3,FALSE)</f>
        <v>6.07</v>
      </c>
      <c r="E353" t="str">
        <f>VLOOKUP($A353,'Medical Examinations'!$A$2:$K$2336,4,FALSE)</f>
        <v>No</v>
      </c>
      <c r="F353" t="str">
        <f>VLOOKUP($A353,'Medical Examinations'!$A$2:$K$2336,5,FALSE)</f>
        <v>No</v>
      </c>
      <c r="G353" t="str">
        <f>VLOOKUP($A353,'Medical Examinations'!$A$2:$K$2336,6,FALSE)</f>
        <v>No</v>
      </c>
      <c r="H353">
        <f>VLOOKUP($A353,'Medical Examinations'!$A$2:$K$2336,7,FALSE)</f>
        <v>0</v>
      </c>
      <c r="I353" t="str">
        <f>VLOOKUP($A353,'Medical Examinations'!$A$2:$K$2336,8,FALSE)</f>
        <v>No</v>
      </c>
      <c r="J353" t="str">
        <f>VLOOKUP($A353,'Medical Examinations'!$A$2:$K$2336,10,FALSE)</f>
        <v>obesity</v>
      </c>
      <c r="K353" t="str">
        <f>VLOOKUP($A353,'Medical Examinations'!$A$2:$K$2336,11,FALSE)</f>
        <v>Predibetics</v>
      </c>
      <c r="L353" t="str">
        <f>VLOOKUP($A353,'Hospitalisation Details'!$A$2:$O$2344,15,FALSE)</f>
        <v>11 Dec 1982</v>
      </c>
      <c r="M353">
        <f>VLOOKUP($A353,'Hospitalisation Details'!$A$2:$I$2344,6,FALSE)</f>
        <v>28476.73</v>
      </c>
      <c r="N353" t="str">
        <f>VLOOKUP($A353,'Hospitalisation Details'!$A$2:$I$2344,7,FALSE)</f>
        <v>tier - 1</v>
      </c>
      <c r="O353" t="str">
        <f>VLOOKUP($A353,'Hospitalisation Details'!$A$2:$I$2344,8,FALSE)</f>
        <v>tier - 2</v>
      </c>
      <c r="P353" t="str">
        <f>VLOOKUP($A353,'Hospitalisation Details'!$A$2:$I$2344,9,FALSE)</f>
        <v>R1012</v>
      </c>
      <c r="Q353">
        <f>VLOOKUP($A353,'Hospitalisation Details'!$A$2:$P$2344,16,FALSE)</f>
        <v>40</v>
      </c>
    </row>
    <row r="354" spans="1:17" ht="15.6" x14ac:dyDescent="0.3">
      <c r="A354" s="1" t="s">
        <v>2018</v>
      </c>
      <c r="B354" t="str">
        <f>VLOOKUP('Healthcare '!A:A,Table2[],3,FALSE)</f>
        <v>Meyer</v>
      </c>
      <c r="C354">
        <f>VLOOKUP(A354,'Medical Examinations'!A354:K2688,2,FALSE)</f>
        <v>36.67</v>
      </c>
      <c r="D354">
        <f>VLOOKUP($A354,'Medical Examinations'!$A$2:$K$2336,3,FALSE)</f>
        <v>10.210000000000001</v>
      </c>
      <c r="E354" t="str">
        <f>VLOOKUP($A354,'Medical Examinations'!$A$2:$K$2336,4,FALSE)</f>
        <v>No</v>
      </c>
      <c r="F354" t="str">
        <f>VLOOKUP($A354,'Medical Examinations'!$A$2:$K$2336,5,FALSE)</f>
        <v>No</v>
      </c>
      <c r="G354" t="str">
        <f>VLOOKUP($A354,'Medical Examinations'!$A$2:$K$2336,6,FALSE)</f>
        <v>No</v>
      </c>
      <c r="H354">
        <f>VLOOKUP($A354,'Medical Examinations'!$A$2:$K$2336,7,FALSE)</f>
        <v>0</v>
      </c>
      <c r="I354" t="str">
        <f>VLOOKUP($A354,'Medical Examinations'!$A$2:$K$2336,8,FALSE)</f>
        <v>No</v>
      </c>
      <c r="J354" t="str">
        <f>VLOOKUP($A354,'Medical Examinations'!$A$2:$K$2336,10,FALSE)</f>
        <v>obesity</v>
      </c>
      <c r="K354" t="str">
        <f>VLOOKUP($A354,'Medical Examinations'!$A$2:$K$2336,11,FALSE)</f>
        <v>Diabetes</v>
      </c>
      <c r="L354" t="str">
        <f>VLOOKUP($A354,'Hospitalisation Details'!$A$2:$O$2344,15,FALSE)</f>
        <v>16 Sep 1974</v>
      </c>
      <c r="M354">
        <f>VLOOKUP($A354,'Hospitalisation Details'!$A$2:$I$2344,6,FALSE)</f>
        <v>28468.92</v>
      </c>
      <c r="N354" t="str">
        <f>VLOOKUP($A354,'Hospitalisation Details'!$A$2:$I$2344,7,FALSE)</f>
        <v>tier - 1</v>
      </c>
      <c r="O354" t="str">
        <f>VLOOKUP($A354,'Hospitalisation Details'!$A$2:$I$2344,8,FALSE)</f>
        <v>tier - 1</v>
      </c>
      <c r="P354" t="str">
        <f>VLOOKUP($A354,'Hospitalisation Details'!$A$2:$I$2344,9,FALSE)</f>
        <v>R1012</v>
      </c>
      <c r="Q354">
        <f>VLOOKUP($A354,'Hospitalisation Details'!$A$2:$P$2344,16,FALSE)</f>
        <v>48</v>
      </c>
    </row>
    <row r="355" spans="1:17" ht="15.6" x14ac:dyDescent="0.3">
      <c r="A355" s="1" t="s">
        <v>2017</v>
      </c>
      <c r="B355" t="str">
        <f>VLOOKUP('Healthcare '!A:A,Table2[],3,FALSE)</f>
        <v>Stack</v>
      </c>
      <c r="C355">
        <f>VLOOKUP(A355,'Medical Examinations'!A355:K2689,2,FALSE)</f>
        <v>27.645</v>
      </c>
      <c r="D355">
        <f>VLOOKUP($A355,'Medical Examinations'!$A$2:$K$2336,3,FALSE)</f>
        <v>4.6900000000000004</v>
      </c>
      <c r="E355" t="str">
        <f>VLOOKUP($A355,'Medical Examinations'!$A$2:$K$2336,4,FALSE)</f>
        <v>No</v>
      </c>
      <c r="F355" t="str">
        <f>VLOOKUP($A355,'Medical Examinations'!$A$2:$K$2336,5,FALSE)</f>
        <v>No</v>
      </c>
      <c r="G355" t="str">
        <f>VLOOKUP($A355,'Medical Examinations'!$A$2:$K$2336,6,FALSE)</f>
        <v>No</v>
      </c>
      <c r="H355">
        <f>VLOOKUP($A355,'Medical Examinations'!$A$2:$K$2336,7,FALSE)</f>
        <v>0</v>
      </c>
      <c r="I355" t="str">
        <f>VLOOKUP($A355,'Medical Examinations'!$A$2:$K$2336,8,FALSE)</f>
        <v>No</v>
      </c>
      <c r="J355" t="str">
        <f>VLOOKUP($A355,'Medical Examinations'!$A$2:$K$2336,10,FALSE)</f>
        <v>overweight</v>
      </c>
      <c r="K355" t="str">
        <f>VLOOKUP($A355,'Medical Examinations'!$A$2:$K$2336,11,FALSE)</f>
        <v>Normal</v>
      </c>
      <c r="L355" t="str">
        <f>VLOOKUP($A355,'Hospitalisation Details'!$A$2:$O$2344,15,FALSE)</f>
        <v>2 Dec 1977</v>
      </c>
      <c r="M355">
        <f>VLOOKUP($A355,'Hospitalisation Details'!$A$2:$I$2344,6,FALSE)</f>
        <v>28340.19</v>
      </c>
      <c r="N355" t="str">
        <f>VLOOKUP($A355,'Hospitalisation Details'!$A$2:$I$2344,7,FALSE)</f>
        <v>tier - 1</v>
      </c>
      <c r="O355" t="str">
        <f>VLOOKUP($A355,'Hospitalisation Details'!$A$2:$I$2344,8,FALSE)</f>
        <v>tier - 2</v>
      </c>
      <c r="P355" t="str">
        <f>VLOOKUP($A355,'Hospitalisation Details'!$A$2:$I$2344,9,FALSE)</f>
        <v>R1012</v>
      </c>
      <c r="Q355">
        <f>VLOOKUP($A355,'Hospitalisation Details'!$A$2:$P$2344,16,FALSE)</f>
        <v>45</v>
      </c>
    </row>
    <row r="356" spans="1:17" ht="15.6" x14ac:dyDescent="0.3">
      <c r="A356" s="1" t="s">
        <v>2016</v>
      </c>
      <c r="B356" t="str">
        <f>VLOOKUP('Healthcare '!A:A,Table2[],3,FALSE)</f>
        <v>Sanchez Y Torres</v>
      </c>
      <c r="C356">
        <f>VLOOKUP(A356,'Medical Examinations'!A356:K2690,2,FALSE)</f>
        <v>22.72</v>
      </c>
      <c r="D356">
        <f>VLOOKUP($A356,'Medical Examinations'!$A$2:$K$2336,3,FALSE)</f>
        <v>5.71</v>
      </c>
      <c r="E356" t="str">
        <f>VLOOKUP($A356,'Medical Examinations'!$A$2:$K$2336,4,FALSE)</f>
        <v>No</v>
      </c>
      <c r="F356" t="str">
        <f>VLOOKUP($A356,'Medical Examinations'!$A$2:$K$2336,5,FALSE)</f>
        <v>No</v>
      </c>
      <c r="G356" t="str">
        <f>VLOOKUP($A356,'Medical Examinations'!$A$2:$K$2336,6,FALSE)</f>
        <v>No</v>
      </c>
      <c r="H356">
        <f>VLOOKUP($A356,'Medical Examinations'!$A$2:$K$2336,7,FALSE)</f>
        <v>0</v>
      </c>
      <c r="I356" t="str">
        <f>VLOOKUP($A356,'Medical Examinations'!$A$2:$K$2336,8,FALSE)</f>
        <v>yes</v>
      </c>
      <c r="J356" t="str">
        <f>VLOOKUP($A356,'Medical Examinations'!$A$2:$K$2336,10,FALSE)</f>
        <v>Normal weight</v>
      </c>
      <c r="K356" t="str">
        <f>VLOOKUP($A356,'Medical Examinations'!$A$2:$K$2336,11,FALSE)</f>
        <v>Predibetics</v>
      </c>
      <c r="L356" t="str">
        <f>VLOOKUP($A356,'Hospitalisation Details'!$A$2:$O$2344,15,FALSE)</f>
        <v>24 Dec 1990</v>
      </c>
      <c r="M356">
        <f>VLOOKUP($A356,'Hospitalisation Details'!$A$2:$I$2344,6,FALSE)</f>
        <v>28302.33</v>
      </c>
      <c r="N356" t="str">
        <f>VLOOKUP($A356,'Hospitalisation Details'!$A$2:$I$2344,7,FALSE)</f>
        <v>tier - 1</v>
      </c>
      <c r="O356" t="str">
        <f>VLOOKUP($A356,'Hospitalisation Details'!$A$2:$I$2344,8,FALSE)</f>
        <v>tier - 2</v>
      </c>
      <c r="P356" t="str">
        <f>VLOOKUP($A356,'Hospitalisation Details'!$A$2:$I$2344,9,FALSE)</f>
        <v>R1011</v>
      </c>
      <c r="Q356">
        <f>VLOOKUP($A356,'Hospitalisation Details'!$A$2:$P$2344,16,FALSE)</f>
        <v>32</v>
      </c>
    </row>
    <row r="357" spans="1:17" ht="15.6" x14ac:dyDescent="0.3">
      <c r="A357" s="1" t="s">
        <v>2015</v>
      </c>
      <c r="B357" t="str">
        <f>VLOOKUP('Healthcare '!A:A,Table2[],3,FALSE)</f>
        <v>Daniels</v>
      </c>
      <c r="C357">
        <f>VLOOKUP(A357,'Medical Examinations'!A357:K2691,2,FALSE)</f>
        <v>36.520000000000003</v>
      </c>
      <c r="D357">
        <f>VLOOKUP($A357,'Medical Examinations'!$A$2:$K$2336,3,FALSE)</f>
        <v>9.07</v>
      </c>
      <c r="E357" t="str">
        <f>VLOOKUP($A357,'Medical Examinations'!$A$2:$K$2336,4,FALSE)</f>
        <v>yes</v>
      </c>
      <c r="F357" t="str">
        <f>VLOOKUP($A357,'Medical Examinations'!$A$2:$K$2336,5,FALSE)</f>
        <v>No</v>
      </c>
      <c r="G357" t="str">
        <f>VLOOKUP($A357,'Medical Examinations'!$A$2:$K$2336,6,FALSE)</f>
        <v>Yes</v>
      </c>
      <c r="H357">
        <f>VLOOKUP($A357,'Medical Examinations'!$A$2:$K$2336,7,FALSE)</f>
        <v>1</v>
      </c>
      <c r="I357" t="str">
        <f>VLOOKUP($A357,'Medical Examinations'!$A$2:$K$2336,8,FALSE)</f>
        <v>No</v>
      </c>
      <c r="J357" t="str">
        <f>VLOOKUP($A357,'Medical Examinations'!$A$2:$K$2336,10,FALSE)</f>
        <v>obesity</v>
      </c>
      <c r="K357" t="str">
        <f>VLOOKUP($A357,'Medical Examinations'!$A$2:$K$2336,11,FALSE)</f>
        <v>Diabetes</v>
      </c>
      <c r="L357" t="str">
        <f>VLOOKUP($A357,'Hospitalisation Details'!$A$2:$O$2344,15,FALSE)</f>
        <v>25 Nov 1963</v>
      </c>
      <c r="M357">
        <f>VLOOKUP($A357,'Hospitalisation Details'!$A$2:$I$2344,6,FALSE)</f>
        <v>28287.9</v>
      </c>
      <c r="N357" t="str">
        <f>VLOOKUP($A357,'Hospitalisation Details'!$A$2:$I$2344,7,FALSE)</f>
        <v>tier - 1</v>
      </c>
      <c r="O357" t="str">
        <f>VLOOKUP($A357,'Hospitalisation Details'!$A$2:$I$2344,8,FALSE)</f>
        <v>tier - 1</v>
      </c>
      <c r="P357" t="str">
        <f>VLOOKUP($A357,'Hospitalisation Details'!$A$2:$I$2344,9,FALSE)</f>
        <v>R1013</v>
      </c>
      <c r="Q357">
        <f>VLOOKUP($A357,'Hospitalisation Details'!$A$2:$P$2344,16,FALSE)</f>
        <v>59</v>
      </c>
    </row>
    <row r="358" spans="1:17" ht="15.6" x14ac:dyDescent="0.3">
      <c r="A358" s="1" t="s">
        <v>2014</v>
      </c>
      <c r="B358" t="str">
        <f>VLOOKUP('Healthcare '!A:A,Table2[],3,FALSE)</f>
        <v>Pepp</v>
      </c>
      <c r="C358">
        <f>VLOOKUP(A358,'Medical Examinations'!A358:K2692,2,FALSE)</f>
        <v>33.96</v>
      </c>
      <c r="D358">
        <f>VLOOKUP($A358,'Medical Examinations'!$A$2:$K$2336,3,FALSE)</f>
        <v>4.99</v>
      </c>
      <c r="E358" t="str">
        <f>VLOOKUP($A358,'Medical Examinations'!$A$2:$K$2336,4,FALSE)</f>
        <v>No</v>
      </c>
      <c r="F358" t="str">
        <f>VLOOKUP($A358,'Medical Examinations'!$A$2:$K$2336,5,FALSE)</f>
        <v>No</v>
      </c>
      <c r="G358" t="str">
        <f>VLOOKUP($A358,'Medical Examinations'!$A$2:$K$2336,6,FALSE)</f>
        <v>No</v>
      </c>
      <c r="H358">
        <f>VLOOKUP($A358,'Medical Examinations'!$A$2:$K$2336,7,FALSE)</f>
        <v>0</v>
      </c>
      <c r="I358" t="str">
        <f>VLOOKUP($A358,'Medical Examinations'!$A$2:$K$2336,8,FALSE)</f>
        <v>yes</v>
      </c>
      <c r="J358" t="str">
        <f>VLOOKUP($A358,'Medical Examinations'!$A$2:$K$2336,10,FALSE)</f>
        <v>obesity</v>
      </c>
      <c r="K358" t="str">
        <f>VLOOKUP($A358,'Medical Examinations'!$A$2:$K$2336,11,FALSE)</f>
        <v>Normal</v>
      </c>
      <c r="L358" t="str">
        <f>VLOOKUP($A358,'Hospitalisation Details'!$A$2:$O$2344,15,FALSE)</f>
        <v>6 Sep 1999</v>
      </c>
      <c r="M358">
        <f>VLOOKUP($A358,'Hospitalisation Details'!$A$2:$I$2344,6,FALSE)</f>
        <v>28245.34</v>
      </c>
      <c r="N358" t="str">
        <f>VLOOKUP($A358,'Hospitalisation Details'!$A$2:$I$2344,7,FALSE)</f>
        <v>tier - 1</v>
      </c>
      <c r="O358" t="str">
        <f>VLOOKUP($A358,'Hospitalisation Details'!$A$2:$I$2344,8,FALSE)</f>
        <v>tier - 3</v>
      </c>
      <c r="P358" t="str">
        <f>VLOOKUP($A358,'Hospitalisation Details'!$A$2:$I$2344,9,FALSE)</f>
        <v>R1011</v>
      </c>
      <c r="Q358">
        <f>VLOOKUP($A358,'Hospitalisation Details'!$A$2:$P$2344,16,FALSE)</f>
        <v>23</v>
      </c>
    </row>
    <row r="359" spans="1:17" ht="15.6" x14ac:dyDescent="0.3">
      <c r="A359" s="1" t="s">
        <v>2013</v>
      </c>
      <c r="B359" t="str">
        <f>VLOOKUP('Healthcare '!A:A,Table2[],3,FALSE)</f>
        <v>Buechler</v>
      </c>
      <c r="C359">
        <f>VLOOKUP(A359,'Medical Examinations'!A359:K2693,2,FALSE)</f>
        <v>26.695</v>
      </c>
      <c r="D359">
        <f>VLOOKUP($A359,'Medical Examinations'!$A$2:$K$2336,3,FALSE)</f>
        <v>8.31</v>
      </c>
      <c r="E359" t="str">
        <f>VLOOKUP($A359,'Medical Examinations'!$A$2:$K$2336,4,FALSE)</f>
        <v>No</v>
      </c>
      <c r="F359" t="str">
        <f>VLOOKUP($A359,'Medical Examinations'!$A$2:$K$2336,5,FALSE)</f>
        <v>No</v>
      </c>
      <c r="G359" t="str">
        <f>VLOOKUP($A359,'Medical Examinations'!$A$2:$K$2336,6,FALSE)</f>
        <v>No</v>
      </c>
      <c r="H359">
        <f>VLOOKUP($A359,'Medical Examinations'!$A$2:$K$2336,7,FALSE)</f>
        <v>0</v>
      </c>
      <c r="I359" t="str">
        <f>VLOOKUP($A359,'Medical Examinations'!$A$2:$K$2336,8,FALSE)</f>
        <v>yes</v>
      </c>
      <c r="J359" t="str">
        <f>VLOOKUP($A359,'Medical Examinations'!$A$2:$K$2336,10,FALSE)</f>
        <v>overweight</v>
      </c>
      <c r="K359" t="str">
        <f>VLOOKUP($A359,'Medical Examinations'!$A$2:$K$2336,11,FALSE)</f>
        <v>Diabetes</v>
      </c>
      <c r="L359" t="str">
        <f>VLOOKUP($A359,'Hospitalisation Details'!$A$2:$O$2344,15,FALSE)</f>
        <v>22 Nov 1960</v>
      </c>
      <c r="M359">
        <f>VLOOKUP($A359,'Hospitalisation Details'!$A$2:$I$2344,6,FALSE)</f>
        <v>28101.33</v>
      </c>
      <c r="N359" t="str">
        <f>VLOOKUP($A359,'Hospitalisation Details'!$A$2:$I$2344,7,FALSE)</f>
        <v>tier - 1</v>
      </c>
      <c r="O359" t="str">
        <f>VLOOKUP($A359,'Hospitalisation Details'!$A$2:$I$2344,8,FALSE)</f>
        <v>tier - 2</v>
      </c>
      <c r="P359" t="str">
        <f>VLOOKUP($A359,'Hospitalisation Details'!$A$2:$I$2344,9,FALSE)</f>
        <v>R1019</v>
      </c>
      <c r="Q359">
        <f>VLOOKUP($A359,'Hospitalisation Details'!$A$2:$P$2344,16,FALSE)</f>
        <v>62</v>
      </c>
    </row>
    <row r="360" spans="1:17" ht="15.6" x14ac:dyDescent="0.3">
      <c r="A360" s="1" t="s">
        <v>2012</v>
      </c>
      <c r="B360" t="str">
        <f>VLOOKUP('Healthcare '!A:A,Table2[],3,FALSE)</f>
        <v>Buenting</v>
      </c>
      <c r="C360">
        <f>VLOOKUP(A360,'Medical Examinations'!A360:K2694,2,FALSE)</f>
        <v>18.45</v>
      </c>
      <c r="D360">
        <f>VLOOKUP($A360,'Medical Examinations'!$A$2:$K$2336,3,FALSE)</f>
        <v>5.07</v>
      </c>
      <c r="E360" t="str">
        <f>VLOOKUP($A360,'Medical Examinations'!$A$2:$K$2336,4,FALSE)</f>
        <v>yes</v>
      </c>
      <c r="F360" t="str">
        <f>VLOOKUP($A360,'Medical Examinations'!$A$2:$K$2336,5,FALSE)</f>
        <v>No</v>
      </c>
      <c r="G360" t="str">
        <f>VLOOKUP($A360,'Medical Examinations'!$A$2:$K$2336,6,FALSE)</f>
        <v>No</v>
      </c>
      <c r="H360">
        <f>VLOOKUP($A360,'Medical Examinations'!$A$2:$K$2336,7,FALSE)</f>
        <v>0</v>
      </c>
      <c r="I360" t="str">
        <f>VLOOKUP($A360,'Medical Examinations'!$A$2:$K$2336,8,FALSE)</f>
        <v>yes</v>
      </c>
      <c r="J360" t="str">
        <f>VLOOKUP($A360,'Medical Examinations'!$A$2:$K$2336,10,FALSE)</f>
        <v>Underweight</v>
      </c>
      <c r="K360" t="str">
        <f>VLOOKUP($A360,'Medical Examinations'!$A$2:$K$2336,11,FALSE)</f>
        <v>Normal</v>
      </c>
      <c r="L360" t="str">
        <f>VLOOKUP($A360,'Hospitalisation Details'!$A$2:$O$2344,15,FALSE)</f>
        <v>29 Nov 1985</v>
      </c>
      <c r="M360">
        <f>VLOOKUP($A360,'Hospitalisation Details'!$A$2:$I$2344,6,FALSE)</f>
        <v>28006.94</v>
      </c>
      <c r="N360" t="str">
        <f>VLOOKUP($A360,'Hospitalisation Details'!$A$2:$I$2344,7,FALSE)</f>
        <v>tier - 1</v>
      </c>
      <c r="O360" t="str">
        <f>VLOOKUP($A360,'Hospitalisation Details'!$A$2:$I$2344,8,FALSE)</f>
        <v>tier - 2</v>
      </c>
      <c r="P360" t="str">
        <f>VLOOKUP($A360,'Hospitalisation Details'!$A$2:$I$2344,9,FALSE)</f>
        <v>R1011</v>
      </c>
      <c r="Q360">
        <f>VLOOKUP($A360,'Hospitalisation Details'!$A$2:$P$2344,16,FALSE)</f>
        <v>37</v>
      </c>
    </row>
    <row r="361" spans="1:17" ht="15.6" x14ac:dyDescent="0.3">
      <c r="A361" s="1" t="s">
        <v>2011</v>
      </c>
      <c r="B361" t="str">
        <f>VLOOKUP('Healthcare '!A:A,Table2[],3,FALSE)</f>
        <v>Evans</v>
      </c>
      <c r="C361">
        <f>VLOOKUP(A361,'Medical Examinations'!A361:K2695,2,FALSE)</f>
        <v>33.18</v>
      </c>
      <c r="D361">
        <f>VLOOKUP($A361,'Medical Examinations'!$A$2:$K$2336,3,FALSE)</f>
        <v>4.79</v>
      </c>
      <c r="E361" t="str">
        <f>VLOOKUP($A361,'Medical Examinations'!$A$2:$K$2336,4,FALSE)</f>
        <v>No</v>
      </c>
      <c r="F361" t="str">
        <f>VLOOKUP($A361,'Medical Examinations'!$A$2:$K$2336,5,FALSE)</f>
        <v>No</v>
      </c>
      <c r="G361" t="str">
        <f>VLOOKUP($A361,'Medical Examinations'!$A$2:$K$2336,6,FALSE)</f>
        <v>No</v>
      </c>
      <c r="H361">
        <f>VLOOKUP($A361,'Medical Examinations'!$A$2:$K$2336,7,FALSE)</f>
        <v>0</v>
      </c>
      <c r="I361" t="str">
        <f>VLOOKUP($A361,'Medical Examinations'!$A$2:$K$2336,8,FALSE)</f>
        <v>yes</v>
      </c>
      <c r="J361" t="str">
        <f>VLOOKUP($A361,'Medical Examinations'!$A$2:$K$2336,10,FALSE)</f>
        <v>obesity</v>
      </c>
      <c r="K361" t="str">
        <f>VLOOKUP($A361,'Medical Examinations'!$A$2:$K$2336,11,FALSE)</f>
        <v>Normal</v>
      </c>
      <c r="L361" t="str">
        <f>VLOOKUP($A361,'Hospitalisation Details'!$A$2:$O$2344,15,FALSE)</f>
        <v>21 Dec 1999</v>
      </c>
      <c r="M361">
        <f>VLOOKUP($A361,'Hospitalisation Details'!$A$2:$I$2344,6,FALSE)</f>
        <v>27980.77</v>
      </c>
      <c r="N361" t="str">
        <f>VLOOKUP($A361,'Hospitalisation Details'!$A$2:$I$2344,7,FALSE)</f>
        <v>tier - 1</v>
      </c>
      <c r="O361" t="str">
        <f>VLOOKUP($A361,'Hospitalisation Details'!$A$2:$I$2344,8,FALSE)</f>
        <v>tier - 1</v>
      </c>
      <c r="P361" t="str">
        <f>VLOOKUP($A361,'Hospitalisation Details'!$A$2:$I$2344,9,FALSE)</f>
        <v>R1011</v>
      </c>
      <c r="Q361">
        <f>VLOOKUP($A361,'Hospitalisation Details'!$A$2:$P$2344,16,FALSE)</f>
        <v>23</v>
      </c>
    </row>
    <row r="362" spans="1:17" ht="15.6" x14ac:dyDescent="0.3">
      <c r="A362" s="1" t="s">
        <v>2010</v>
      </c>
      <c r="B362" t="str">
        <f>VLOOKUP('Healthcare '!A:A,Table2[],3,FALSE)</f>
        <v>Arcand</v>
      </c>
      <c r="C362">
        <f>VLOOKUP(A362,'Medical Examinations'!A362:K2696,2,FALSE)</f>
        <v>36.1</v>
      </c>
      <c r="D362">
        <f>VLOOKUP($A362,'Medical Examinations'!$A$2:$K$2336,3,FALSE)</f>
        <v>11.39</v>
      </c>
      <c r="E362" t="str">
        <f>VLOOKUP($A362,'Medical Examinations'!$A$2:$K$2336,4,FALSE)</f>
        <v>yes</v>
      </c>
      <c r="F362" t="str">
        <f>VLOOKUP($A362,'Medical Examinations'!$A$2:$K$2336,5,FALSE)</f>
        <v>No</v>
      </c>
      <c r="G362" t="str">
        <f>VLOOKUP($A362,'Medical Examinations'!$A$2:$K$2336,6,FALSE)</f>
        <v>No</v>
      </c>
      <c r="H362">
        <f>VLOOKUP($A362,'Medical Examinations'!$A$2:$K$2336,7,FALSE)</f>
        <v>2</v>
      </c>
      <c r="I362" t="str">
        <f>VLOOKUP($A362,'Medical Examinations'!$A$2:$K$2336,8,FALSE)</f>
        <v>No</v>
      </c>
      <c r="J362" t="str">
        <f>VLOOKUP($A362,'Medical Examinations'!$A$2:$K$2336,10,FALSE)</f>
        <v>obesity</v>
      </c>
      <c r="K362" t="str">
        <f>VLOOKUP($A362,'Medical Examinations'!$A$2:$K$2336,11,FALSE)</f>
        <v>Diabetes</v>
      </c>
      <c r="L362" t="str">
        <f>VLOOKUP($A362,'Hospitalisation Details'!$A$2:$O$2344,15,FALSE)</f>
        <v>28 Jul 1961</v>
      </c>
      <c r="M362">
        <f>VLOOKUP($A362,'Hospitalisation Details'!$A$2:$I$2344,6,FALSE)</f>
        <v>27941.29</v>
      </c>
      <c r="N362" t="str">
        <f>VLOOKUP($A362,'Hospitalisation Details'!$A$2:$I$2344,7,FALSE)</f>
        <v>tier - 1</v>
      </c>
      <c r="O362" t="str">
        <f>VLOOKUP($A362,'Hospitalisation Details'!$A$2:$I$2344,8,FALSE)</f>
        <v>tier - 3</v>
      </c>
      <c r="P362" t="str">
        <f>VLOOKUP($A362,'Hospitalisation Details'!$A$2:$I$2344,9,FALSE)</f>
        <v>R1011</v>
      </c>
      <c r="Q362">
        <f>VLOOKUP($A362,'Hospitalisation Details'!$A$2:$P$2344,16,FALSE)</f>
        <v>61</v>
      </c>
    </row>
    <row r="363" spans="1:17" ht="15.6" x14ac:dyDescent="0.3">
      <c r="A363" s="1" t="s">
        <v>2009</v>
      </c>
      <c r="B363" t="str">
        <f>VLOOKUP('Healthcare '!A:A,Table2[],3,FALSE)</f>
        <v>Kesack</v>
      </c>
      <c r="C363">
        <f>VLOOKUP(A363,'Medical Examinations'!A363:K2697,2,FALSE)</f>
        <v>22.77</v>
      </c>
      <c r="D363">
        <f>VLOOKUP($A363,'Medical Examinations'!$A$2:$K$2336,3,FALSE)</f>
        <v>6</v>
      </c>
      <c r="E363" t="str">
        <f>VLOOKUP($A363,'Medical Examinations'!$A$2:$K$2336,4,FALSE)</f>
        <v>No</v>
      </c>
      <c r="F363" t="str">
        <f>VLOOKUP($A363,'Medical Examinations'!$A$2:$K$2336,5,FALSE)</f>
        <v>No</v>
      </c>
      <c r="G363" t="str">
        <f>VLOOKUP($A363,'Medical Examinations'!$A$2:$K$2336,6,FALSE)</f>
        <v>No</v>
      </c>
      <c r="H363">
        <f>VLOOKUP($A363,'Medical Examinations'!$A$2:$K$2336,7,FALSE)</f>
        <v>0</v>
      </c>
      <c r="I363" t="str">
        <f>VLOOKUP($A363,'Medical Examinations'!$A$2:$K$2336,8,FALSE)</f>
        <v>yes</v>
      </c>
      <c r="J363" t="str">
        <f>VLOOKUP($A363,'Medical Examinations'!$A$2:$K$2336,10,FALSE)</f>
        <v>Normal weight</v>
      </c>
      <c r="K363" t="str">
        <f>VLOOKUP($A363,'Medical Examinations'!$A$2:$K$2336,11,FALSE)</f>
        <v>Predibetics</v>
      </c>
      <c r="L363" t="str">
        <f>VLOOKUP($A363,'Hospitalisation Details'!$A$2:$O$2344,15,FALSE)</f>
        <v>4 Jun 1991</v>
      </c>
      <c r="M363">
        <f>VLOOKUP($A363,'Hospitalisation Details'!$A$2:$I$2344,6,FALSE)</f>
        <v>27931.11</v>
      </c>
      <c r="N363" t="str">
        <f>VLOOKUP($A363,'Hospitalisation Details'!$A$2:$I$2344,7,FALSE)</f>
        <v>tier - 1</v>
      </c>
      <c r="O363" t="str">
        <f>VLOOKUP($A363,'Hospitalisation Details'!$A$2:$I$2344,8,FALSE)</f>
        <v>tier - 3</v>
      </c>
      <c r="P363" t="str">
        <f>VLOOKUP($A363,'Hospitalisation Details'!$A$2:$I$2344,9,FALSE)</f>
        <v>R1011</v>
      </c>
      <c r="Q363">
        <f>VLOOKUP($A363,'Hospitalisation Details'!$A$2:$P$2344,16,FALSE)</f>
        <v>32</v>
      </c>
    </row>
    <row r="364" spans="1:17" ht="15.6" x14ac:dyDescent="0.3">
      <c r="A364" s="1" t="s">
        <v>2008</v>
      </c>
      <c r="B364" t="str">
        <f>VLOOKUP('Healthcare '!A:A,Table2[],3,FALSE)</f>
        <v>Post</v>
      </c>
      <c r="C364">
        <f>VLOOKUP(A364,'Medical Examinations'!A364:K2698,2,FALSE)</f>
        <v>21.24</v>
      </c>
      <c r="D364">
        <f>VLOOKUP($A364,'Medical Examinations'!$A$2:$K$2336,3,FALSE)</f>
        <v>5.13</v>
      </c>
      <c r="E364" t="str">
        <f>VLOOKUP($A364,'Medical Examinations'!$A$2:$K$2336,4,FALSE)</f>
        <v>No</v>
      </c>
      <c r="F364" t="str">
        <f>VLOOKUP($A364,'Medical Examinations'!$A$2:$K$2336,5,FALSE)</f>
        <v>No</v>
      </c>
      <c r="G364" t="str">
        <f>VLOOKUP($A364,'Medical Examinations'!$A$2:$K$2336,6,FALSE)</f>
        <v>No</v>
      </c>
      <c r="H364">
        <f>VLOOKUP($A364,'Medical Examinations'!$A$2:$K$2336,7,FALSE)</f>
        <v>0</v>
      </c>
      <c r="I364" t="str">
        <f>VLOOKUP($A364,'Medical Examinations'!$A$2:$K$2336,8,FALSE)</f>
        <v>yes</v>
      </c>
      <c r="J364" t="str">
        <f>VLOOKUP($A364,'Medical Examinations'!$A$2:$K$2336,10,FALSE)</f>
        <v>Normal weight</v>
      </c>
      <c r="K364" t="str">
        <f>VLOOKUP($A364,'Medical Examinations'!$A$2:$K$2336,11,FALSE)</f>
        <v>Normal</v>
      </c>
      <c r="L364" t="str">
        <f>VLOOKUP($A364,'Hospitalisation Details'!$A$2:$O$2344,15,FALSE)</f>
        <v>21 Nov 1989</v>
      </c>
      <c r="M364">
        <f>VLOOKUP($A364,'Hospitalisation Details'!$A$2:$I$2344,6,FALSE)</f>
        <v>27925.86</v>
      </c>
      <c r="N364" t="str">
        <f>VLOOKUP($A364,'Hospitalisation Details'!$A$2:$I$2344,7,FALSE)</f>
        <v>tier - 1</v>
      </c>
      <c r="O364" t="str">
        <f>VLOOKUP($A364,'Hospitalisation Details'!$A$2:$I$2344,8,FALSE)</f>
        <v>tier - 2</v>
      </c>
      <c r="P364" t="str">
        <f>VLOOKUP($A364,'Hospitalisation Details'!$A$2:$I$2344,9,FALSE)</f>
        <v>R1011</v>
      </c>
      <c r="Q364">
        <f>VLOOKUP($A364,'Hospitalisation Details'!$A$2:$P$2344,16,FALSE)</f>
        <v>33</v>
      </c>
    </row>
    <row r="365" spans="1:17" ht="15.6" x14ac:dyDescent="0.3">
      <c r="A365" s="1" t="s">
        <v>2007</v>
      </c>
      <c r="B365" t="str">
        <f>VLOOKUP('Healthcare '!A:A,Table2[],3,FALSE)</f>
        <v>Dunne</v>
      </c>
      <c r="C365">
        <f>VLOOKUP(A365,'Medical Examinations'!A365:K2699,2,FALSE)</f>
        <v>17.600000000000001</v>
      </c>
      <c r="D365">
        <f>VLOOKUP($A365,'Medical Examinations'!$A$2:$K$2336,3,FALSE)</f>
        <v>5.26</v>
      </c>
      <c r="E365" t="str">
        <f>VLOOKUP($A365,'Medical Examinations'!$A$2:$K$2336,4,FALSE)</f>
        <v>yes</v>
      </c>
      <c r="F365" t="str">
        <f>VLOOKUP($A365,'Medical Examinations'!$A$2:$K$2336,5,FALSE)</f>
        <v>No</v>
      </c>
      <c r="G365" t="str">
        <f>VLOOKUP($A365,'Medical Examinations'!$A$2:$K$2336,6,FALSE)</f>
        <v>No</v>
      </c>
      <c r="H365">
        <f>VLOOKUP($A365,'Medical Examinations'!$A$2:$K$2336,7,FALSE)</f>
        <v>0</v>
      </c>
      <c r="I365" t="str">
        <f>VLOOKUP($A365,'Medical Examinations'!$A$2:$K$2336,8,FALSE)</f>
        <v>yes</v>
      </c>
      <c r="J365" t="str">
        <f>VLOOKUP($A365,'Medical Examinations'!$A$2:$K$2336,10,FALSE)</f>
        <v>Underweight</v>
      </c>
      <c r="K365" t="str">
        <f>VLOOKUP($A365,'Medical Examinations'!$A$2:$K$2336,11,FALSE)</f>
        <v>Normal</v>
      </c>
      <c r="L365" t="str">
        <f>VLOOKUP($A365,'Hospitalisation Details'!$A$2:$O$2344,15,FALSE)</f>
        <v>4 Dec 1985</v>
      </c>
      <c r="M365">
        <f>VLOOKUP($A365,'Hospitalisation Details'!$A$2:$I$2344,6,FALSE)</f>
        <v>27849.94</v>
      </c>
      <c r="N365" t="str">
        <f>VLOOKUP($A365,'Hospitalisation Details'!$A$2:$I$2344,7,FALSE)</f>
        <v>tier - 1</v>
      </c>
      <c r="O365" t="str">
        <f>VLOOKUP($A365,'Hospitalisation Details'!$A$2:$I$2344,8,FALSE)</f>
        <v>tier - 1</v>
      </c>
      <c r="P365" t="str">
        <f>VLOOKUP($A365,'Hospitalisation Details'!$A$2:$I$2344,9,FALSE)</f>
        <v>R1011</v>
      </c>
      <c r="Q365">
        <f>VLOOKUP($A365,'Hospitalisation Details'!$A$2:$P$2344,16,FALSE)</f>
        <v>37</v>
      </c>
    </row>
    <row r="366" spans="1:17" ht="15.6" x14ac:dyDescent="0.3">
      <c r="A366" s="1" t="s">
        <v>2006</v>
      </c>
      <c r="B366" t="str">
        <f>VLOOKUP('Healthcare '!A:A,Table2[],3,FALSE)</f>
        <v>Kilel</v>
      </c>
      <c r="C366">
        <f>VLOOKUP(A366,'Medical Examinations'!A366:K2700,2,FALSE)</f>
        <v>26.29</v>
      </c>
      <c r="D366">
        <f>VLOOKUP($A366,'Medical Examinations'!$A$2:$K$2336,3,FALSE)</f>
        <v>6.84</v>
      </c>
      <c r="E366" t="str">
        <f>VLOOKUP($A366,'Medical Examinations'!$A$2:$K$2336,4,FALSE)</f>
        <v>No</v>
      </c>
      <c r="F366" t="str">
        <f>VLOOKUP($A366,'Medical Examinations'!$A$2:$K$2336,5,FALSE)</f>
        <v>No</v>
      </c>
      <c r="G366" t="str">
        <f>VLOOKUP($A366,'Medical Examinations'!$A$2:$K$2336,6,FALSE)</f>
        <v>No</v>
      </c>
      <c r="H366">
        <f>VLOOKUP($A366,'Medical Examinations'!$A$2:$K$2336,7,FALSE)</f>
        <v>0</v>
      </c>
      <c r="I366" t="str">
        <f>VLOOKUP($A366,'Medical Examinations'!$A$2:$K$2336,8,FALSE)</f>
        <v>yes</v>
      </c>
      <c r="J366" t="str">
        <f>VLOOKUP($A366,'Medical Examinations'!$A$2:$K$2336,10,FALSE)</f>
        <v>overweight</v>
      </c>
      <c r="K366" t="str">
        <f>VLOOKUP($A366,'Medical Examinations'!$A$2:$K$2336,11,FALSE)</f>
        <v>Diabetes</v>
      </c>
      <c r="L366" t="str">
        <f>VLOOKUP($A366,'Hospitalisation Details'!$A$2:$O$2344,15,FALSE)</f>
        <v>6 Jul 1960</v>
      </c>
      <c r="M366">
        <f>VLOOKUP($A366,'Hospitalisation Details'!$A$2:$I$2344,6,FALSE)</f>
        <v>27808.73</v>
      </c>
      <c r="N366" t="str">
        <f>VLOOKUP($A366,'Hospitalisation Details'!$A$2:$I$2344,7,FALSE)</f>
        <v>tier - 1</v>
      </c>
      <c r="O366" t="str">
        <f>VLOOKUP($A366,'Hospitalisation Details'!$A$2:$I$2344,8,FALSE)</f>
        <v>tier - 1</v>
      </c>
      <c r="P366" t="str">
        <f>VLOOKUP($A366,'Hospitalisation Details'!$A$2:$I$2344,9,FALSE)</f>
        <v>R1013</v>
      </c>
      <c r="Q366">
        <f>VLOOKUP($A366,'Hospitalisation Details'!$A$2:$P$2344,16,FALSE)</f>
        <v>62</v>
      </c>
    </row>
    <row r="367" spans="1:17" ht="15.6" x14ac:dyDescent="0.3">
      <c r="A367" s="1" t="s">
        <v>2005</v>
      </c>
      <c r="B367" t="str">
        <f>VLOOKUP('Healthcare '!A:A,Table2[],3,FALSE)</f>
        <v>Nicholson</v>
      </c>
      <c r="C367">
        <f>VLOOKUP(A367,'Medical Examinations'!A367:K2701,2,FALSE)</f>
        <v>35.31</v>
      </c>
      <c r="D367">
        <f>VLOOKUP($A367,'Medical Examinations'!$A$2:$K$2336,3,FALSE)</f>
        <v>9.0399999999999991</v>
      </c>
      <c r="E367" t="str">
        <f>VLOOKUP($A367,'Medical Examinations'!$A$2:$K$2336,4,FALSE)</f>
        <v>No</v>
      </c>
      <c r="F367" t="str">
        <f>VLOOKUP($A367,'Medical Examinations'!$A$2:$K$2336,5,FALSE)</f>
        <v>No</v>
      </c>
      <c r="G367" t="str">
        <f>VLOOKUP($A367,'Medical Examinations'!$A$2:$K$2336,6,FALSE)</f>
        <v>No</v>
      </c>
      <c r="H367">
        <f>VLOOKUP($A367,'Medical Examinations'!$A$2:$K$2336,7,FALSE)</f>
        <v>0</v>
      </c>
      <c r="I367" t="str">
        <f>VLOOKUP($A367,'Medical Examinations'!$A$2:$K$2336,8,FALSE)</f>
        <v>No</v>
      </c>
      <c r="J367" t="str">
        <f>VLOOKUP($A367,'Medical Examinations'!$A$2:$K$2336,10,FALSE)</f>
        <v>obesity</v>
      </c>
      <c r="K367" t="str">
        <f>VLOOKUP($A367,'Medical Examinations'!$A$2:$K$2336,11,FALSE)</f>
        <v>Diabetes</v>
      </c>
      <c r="L367" t="str">
        <f>VLOOKUP($A367,'Hospitalisation Details'!$A$2:$O$2344,15,FALSE)</f>
        <v>6 Dec 2002</v>
      </c>
      <c r="M367">
        <f>VLOOKUP($A367,'Hospitalisation Details'!$A$2:$I$2344,6,FALSE)</f>
        <v>27724.29</v>
      </c>
      <c r="N367" t="str">
        <f>VLOOKUP($A367,'Hospitalisation Details'!$A$2:$I$2344,7,FALSE)</f>
        <v>tier - 1</v>
      </c>
      <c r="O367" t="str">
        <f>VLOOKUP($A367,'Hospitalisation Details'!$A$2:$I$2344,8,FALSE)</f>
        <v>tier - 3</v>
      </c>
      <c r="P367" t="str">
        <f>VLOOKUP($A367,'Hospitalisation Details'!$A$2:$I$2344,9,FALSE)</f>
        <v>R1013</v>
      </c>
      <c r="Q367">
        <f>VLOOKUP($A367,'Hospitalisation Details'!$A$2:$P$2344,16,FALSE)</f>
        <v>20</v>
      </c>
    </row>
    <row r="368" spans="1:17" ht="15.6" x14ac:dyDescent="0.3">
      <c r="A368" s="1" t="s">
        <v>2004</v>
      </c>
      <c r="B368" t="str">
        <f>VLOOKUP('Healthcare '!A:A,Table2[],3,FALSE)</f>
        <v>Susmann</v>
      </c>
      <c r="C368">
        <f>VLOOKUP(A368,'Medical Examinations'!A368:K2702,2,FALSE)</f>
        <v>27.04</v>
      </c>
      <c r="D368">
        <f>VLOOKUP($A368,'Medical Examinations'!$A$2:$K$2336,3,FALSE)</f>
        <v>4.0999999999999996</v>
      </c>
      <c r="E368" t="str">
        <f>VLOOKUP($A368,'Medical Examinations'!$A$2:$K$2336,4,FALSE)</f>
        <v>No</v>
      </c>
      <c r="F368" t="str">
        <f>VLOOKUP($A368,'Medical Examinations'!$A$2:$K$2336,5,FALSE)</f>
        <v>No</v>
      </c>
      <c r="G368" t="str">
        <f>VLOOKUP($A368,'Medical Examinations'!$A$2:$K$2336,6,FALSE)</f>
        <v>No</v>
      </c>
      <c r="H368">
        <f>VLOOKUP($A368,'Medical Examinations'!$A$2:$K$2336,7,FALSE)</f>
        <v>1</v>
      </c>
      <c r="I368" t="str">
        <f>VLOOKUP($A368,'Medical Examinations'!$A$2:$K$2336,8,FALSE)</f>
        <v>yes</v>
      </c>
      <c r="J368" t="str">
        <f>VLOOKUP($A368,'Medical Examinations'!$A$2:$K$2336,10,FALSE)</f>
        <v>overweight</v>
      </c>
      <c r="K368" t="str">
        <f>VLOOKUP($A368,'Medical Examinations'!$A$2:$K$2336,11,FALSE)</f>
        <v>Normal</v>
      </c>
      <c r="L368" t="str">
        <f>VLOOKUP($A368,'Hospitalisation Details'!$A$2:$O$2344,15,FALSE)</f>
        <v>3 Jul 1992</v>
      </c>
      <c r="M368">
        <f>VLOOKUP($A368,'Hospitalisation Details'!$A$2:$I$2344,6,FALSE)</f>
        <v>27696.11</v>
      </c>
      <c r="N368" t="str">
        <f>VLOOKUP($A368,'Hospitalisation Details'!$A$2:$I$2344,7,FALSE)</f>
        <v>tier - 1</v>
      </c>
      <c r="O368" t="str">
        <f>VLOOKUP($A368,'Hospitalisation Details'!$A$2:$I$2344,8,FALSE)</f>
        <v>tier - 2</v>
      </c>
      <c r="P368" t="str">
        <f>VLOOKUP($A368,'Hospitalisation Details'!$A$2:$I$2344,9,FALSE)</f>
        <v>R1011</v>
      </c>
      <c r="Q368">
        <f>VLOOKUP($A368,'Hospitalisation Details'!$A$2:$P$2344,16,FALSE)</f>
        <v>30</v>
      </c>
    </row>
    <row r="369" spans="1:17" ht="15.6" x14ac:dyDescent="0.3">
      <c r="A369" s="1" t="s">
        <v>2003</v>
      </c>
      <c r="B369" t="str">
        <f>VLOOKUP('Healthcare '!A:A,Table2[],3,FALSE)</f>
        <v>Harsh</v>
      </c>
      <c r="C369">
        <f>VLOOKUP(A369,'Medical Examinations'!A369:K2703,2,FALSE)</f>
        <v>30.23</v>
      </c>
      <c r="D369">
        <f>VLOOKUP($A369,'Medical Examinations'!$A$2:$K$2336,3,FALSE)</f>
        <v>4.2300000000000004</v>
      </c>
      <c r="E369" t="str">
        <f>VLOOKUP($A369,'Medical Examinations'!$A$2:$K$2336,4,FALSE)</f>
        <v>yes</v>
      </c>
      <c r="F369" t="str">
        <f>VLOOKUP($A369,'Medical Examinations'!$A$2:$K$2336,5,FALSE)</f>
        <v>No</v>
      </c>
      <c r="G369" t="str">
        <f>VLOOKUP($A369,'Medical Examinations'!$A$2:$K$2336,6,FALSE)</f>
        <v>Yes</v>
      </c>
      <c r="H369">
        <f>VLOOKUP($A369,'Medical Examinations'!$A$2:$K$2336,7,FALSE)</f>
        <v>1</v>
      </c>
      <c r="I369" t="str">
        <f>VLOOKUP($A369,'Medical Examinations'!$A$2:$K$2336,8,FALSE)</f>
        <v>yes</v>
      </c>
      <c r="J369" t="str">
        <f>VLOOKUP($A369,'Medical Examinations'!$A$2:$K$2336,10,FALSE)</f>
        <v>obesity</v>
      </c>
      <c r="K369" t="str">
        <f>VLOOKUP($A369,'Medical Examinations'!$A$2:$K$2336,11,FALSE)</f>
        <v>Normal</v>
      </c>
      <c r="L369" t="str">
        <f>VLOOKUP($A369,'Hospitalisation Details'!$A$2:$O$2344,15,FALSE)</f>
        <v>7 Oct 1997</v>
      </c>
      <c r="M369">
        <f>VLOOKUP($A369,'Hospitalisation Details'!$A$2:$I$2344,6,FALSE)</f>
        <v>27625.17</v>
      </c>
      <c r="N369" t="str">
        <f>VLOOKUP($A369,'Hospitalisation Details'!$A$2:$I$2344,7,FALSE)</f>
        <v>tier - 1</v>
      </c>
      <c r="O369" t="str">
        <f>VLOOKUP($A369,'Hospitalisation Details'!$A$2:$I$2344,8,FALSE)</f>
        <v>tier - 1</v>
      </c>
      <c r="P369" t="str">
        <f>VLOOKUP($A369,'Hospitalisation Details'!$A$2:$I$2344,9,FALSE)</f>
        <v>R1011</v>
      </c>
      <c r="Q369">
        <f>VLOOKUP($A369,'Hospitalisation Details'!$A$2:$P$2344,16,FALSE)</f>
        <v>25</v>
      </c>
    </row>
    <row r="370" spans="1:17" ht="15.6" x14ac:dyDescent="0.3">
      <c r="A370" s="1" t="s">
        <v>2002</v>
      </c>
      <c r="B370" t="str">
        <f>VLOOKUP('Healthcare '!A:A,Table2[],3,FALSE)</f>
        <v>Pocasangre</v>
      </c>
      <c r="C370">
        <f>VLOOKUP(A370,'Medical Examinations'!A370:K2704,2,FALSE)</f>
        <v>30.6</v>
      </c>
      <c r="D370">
        <f>VLOOKUP($A370,'Medical Examinations'!$A$2:$K$2336,3,FALSE)</f>
        <v>6.48</v>
      </c>
      <c r="E370" t="str">
        <f>VLOOKUP($A370,'Medical Examinations'!$A$2:$K$2336,4,FALSE)</f>
        <v>yes</v>
      </c>
      <c r="F370" t="str">
        <f>VLOOKUP($A370,'Medical Examinations'!$A$2:$K$2336,5,FALSE)</f>
        <v>No</v>
      </c>
      <c r="G370" t="str">
        <f>VLOOKUP($A370,'Medical Examinations'!$A$2:$K$2336,6,FALSE)</f>
        <v>Yes</v>
      </c>
      <c r="H370">
        <f>VLOOKUP($A370,'Medical Examinations'!$A$2:$K$2336,7,FALSE)</f>
        <v>1</v>
      </c>
      <c r="I370" t="str">
        <f>VLOOKUP($A370,'Medical Examinations'!$A$2:$K$2336,8,FALSE)</f>
        <v>yes</v>
      </c>
      <c r="J370" t="str">
        <f>VLOOKUP($A370,'Medical Examinations'!$A$2:$K$2336,10,FALSE)</f>
        <v>obesity</v>
      </c>
      <c r="K370" t="str">
        <f>VLOOKUP($A370,'Medical Examinations'!$A$2:$K$2336,11,FALSE)</f>
        <v>Diabetes</v>
      </c>
      <c r="L370" t="str">
        <f>VLOOKUP($A370,'Hospitalisation Details'!$A$2:$O$2344,15,FALSE)</f>
        <v>9 Sep 1997</v>
      </c>
      <c r="M370">
        <f>VLOOKUP($A370,'Hospitalisation Details'!$A$2:$I$2344,6,FALSE)</f>
        <v>27619.360000000001</v>
      </c>
      <c r="N370" t="str">
        <f>VLOOKUP($A370,'Hospitalisation Details'!$A$2:$I$2344,7,FALSE)</f>
        <v>tier - 2</v>
      </c>
      <c r="O370" t="str">
        <f>VLOOKUP($A370,'Hospitalisation Details'!$A$2:$I$2344,8,FALSE)</f>
        <v>tier - 3</v>
      </c>
      <c r="P370" t="str">
        <f>VLOOKUP($A370,'Hospitalisation Details'!$A$2:$I$2344,9,FALSE)</f>
        <v>R1011</v>
      </c>
      <c r="Q370">
        <f>VLOOKUP($A370,'Hospitalisation Details'!$A$2:$P$2344,16,FALSE)</f>
        <v>25</v>
      </c>
    </row>
    <row r="371" spans="1:17" ht="15.6" x14ac:dyDescent="0.3">
      <c r="A371" s="1" t="s">
        <v>2001</v>
      </c>
      <c r="B371" t="str">
        <f>VLOOKUP('Healthcare '!A:A,Table2[],3,FALSE)</f>
        <v>Martinez Lopez</v>
      </c>
      <c r="C371">
        <f>VLOOKUP(A371,'Medical Examinations'!A371:K2705,2,FALSE)</f>
        <v>26.8</v>
      </c>
      <c r="D371">
        <f>VLOOKUP($A371,'Medical Examinations'!$A$2:$K$2336,3,FALSE)</f>
        <v>5.53</v>
      </c>
      <c r="E371" t="str">
        <f>VLOOKUP($A371,'Medical Examinations'!$A$2:$K$2336,4,FALSE)</f>
        <v>No</v>
      </c>
      <c r="F371" t="str">
        <f>VLOOKUP($A371,'Medical Examinations'!$A$2:$K$2336,5,FALSE)</f>
        <v>No</v>
      </c>
      <c r="G371" t="str">
        <f>VLOOKUP($A371,'Medical Examinations'!$A$2:$K$2336,6,FALSE)</f>
        <v>No</v>
      </c>
      <c r="H371">
        <f>VLOOKUP($A371,'Medical Examinations'!$A$2:$K$2336,7,FALSE)</f>
        <v>1</v>
      </c>
      <c r="I371" t="str">
        <f>VLOOKUP($A371,'Medical Examinations'!$A$2:$K$2336,8,FALSE)</f>
        <v>yes</v>
      </c>
      <c r="J371" t="str">
        <f>VLOOKUP($A371,'Medical Examinations'!$A$2:$K$2336,10,FALSE)</f>
        <v>overweight</v>
      </c>
      <c r="K371" t="str">
        <f>VLOOKUP($A371,'Medical Examinations'!$A$2:$K$2336,11,FALSE)</f>
        <v>Normal</v>
      </c>
      <c r="L371" t="str">
        <f>VLOOKUP($A371,'Hospitalisation Details'!$A$2:$O$2344,15,FALSE)</f>
        <v>11 Jun 1992</v>
      </c>
      <c r="M371">
        <f>VLOOKUP($A371,'Hospitalisation Details'!$A$2:$I$2344,6,FALSE)</f>
        <v>27614.71</v>
      </c>
      <c r="N371" t="str">
        <f>VLOOKUP($A371,'Hospitalisation Details'!$A$2:$I$2344,7,FALSE)</f>
        <v>tier - 2</v>
      </c>
      <c r="O371" t="str">
        <f>VLOOKUP($A371,'Hospitalisation Details'!$A$2:$I$2344,8,FALSE)</f>
        <v>tier - 3</v>
      </c>
      <c r="P371" t="str">
        <f>VLOOKUP($A371,'Hospitalisation Details'!$A$2:$I$2344,9,FALSE)</f>
        <v>R1011</v>
      </c>
      <c r="Q371">
        <f>VLOOKUP($A371,'Hospitalisation Details'!$A$2:$P$2344,16,FALSE)</f>
        <v>30</v>
      </c>
    </row>
    <row r="372" spans="1:17" ht="15.6" x14ac:dyDescent="0.3">
      <c r="A372" s="1" t="s">
        <v>2000</v>
      </c>
      <c r="B372" t="str">
        <f>VLOOKUP('Healthcare '!A:A,Table2[],3,FALSE)</f>
        <v>Riegel</v>
      </c>
      <c r="C372">
        <f>VLOOKUP(A372,'Medical Examinations'!A372:K2706,2,FALSE)</f>
        <v>16.86</v>
      </c>
      <c r="D372">
        <f>VLOOKUP($A372,'Medical Examinations'!$A$2:$K$2336,3,FALSE)</f>
        <v>4.07</v>
      </c>
      <c r="E372" t="str">
        <f>VLOOKUP($A372,'Medical Examinations'!$A$2:$K$2336,4,FALSE)</f>
        <v>yes</v>
      </c>
      <c r="F372" t="str">
        <f>VLOOKUP($A372,'Medical Examinations'!$A$2:$K$2336,5,FALSE)</f>
        <v>No</v>
      </c>
      <c r="G372" t="str">
        <f>VLOOKUP($A372,'Medical Examinations'!$A$2:$K$2336,6,FALSE)</f>
        <v>No</v>
      </c>
      <c r="H372">
        <f>VLOOKUP($A372,'Medical Examinations'!$A$2:$K$2336,7,FALSE)</f>
        <v>0</v>
      </c>
      <c r="I372" t="str">
        <f>VLOOKUP($A372,'Medical Examinations'!$A$2:$K$2336,8,FALSE)</f>
        <v>yes</v>
      </c>
      <c r="J372" t="str">
        <f>VLOOKUP($A372,'Medical Examinations'!$A$2:$K$2336,10,FALSE)</f>
        <v>Underweight</v>
      </c>
      <c r="K372" t="str">
        <f>VLOOKUP($A372,'Medical Examinations'!$A$2:$K$2336,11,FALSE)</f>
        <v>Normal</v>
      </c>
      <c r="L372" t="str">
        <f>VLOOKUP($A372,'Hospitalisation Details'!$A$2:$O$2344,15,FALSE)</f>
        <v>6 Nov 1985</v>
      </c>
      <c r="M372">
        <f>VLOOKUP($A372,'Hospitalisation Details'!$A$2:$I$2344,6,FALSE)</f>
        <v>27598.93</v>
      </c>
      <c r="N372" t="str">
        <f>VLOOKUP($A372,'Hospitalisation Details'!$A$2:$I$2344,7,FALSE)</f>
        <v>tier - 2</v>
      </c>
      <c r="O372" t="str">
        <f>VLOOKUP($A372,'Hospitalisation Details'!$A$2:$I$2344,8,FALSE)</f>
        <v>tier - 1</v>
      </c>
      <c r="P372" t="str">
        <f>VLOOKUP($A372,'Hospitalisation Details'!$A$2:$I$2344,9,FALSE)</f>
        <v>R1011</v>
      </c>
      <c r="Q372">
        <f>VLOOKUP($A372,'Hospitalisation Details'!$A$2:$P$2344,16,FALSE)</f>
        <v>37</v>
      </c>
    </row>
    <row r="373" spans="1:17" ht="15.6" x14ac:dyDescent="0.3">
      <c r="A373" s="1" t="s">
        <v>1999</v>
      </c>
      <c r="B373" t="str">
        <f>VLOOKUP('Healthcare '!A:A,Table2[],3,FALSE)</f>
        <v>Monson</v>
      </c>
      <c r="C373">
        <f>VLOOKUP(A373,'Medical Examinations'!A373:K2707,2,FALSE)</f>
        <v>16.3</v>
      </c>
      <c r="D373">
        <f>VLOOKUP($A373,'Medical Examinations'!$A$2:$K$2336,3,FALSE)</f>
        <v>5.51</v>
      </c>
      <c r="E373" t="str">
        <f>VLOOKUP($A373,'Medical Examinations'!$A$2:$K$2336,4,FALSE)</f>
        <v>No</v>
      </c>
      <c r="F373" t="str">
        <f>VLOOKUP($A373,'Medical Examinations'!$A$2:$K$2336,5,FALSE)</f>
        <v>No</v>
      </c>
      <c r="G373" t="str">
        <f>VLOOKUP($A373,'Medical Examinations'!$A$2:$K$2336,6,FALSE)</f>
        <v>No</v>
      </c>
      <c r="H373">
        <f>VLOOKUP($A373,'Medical Examinations'!$A$2:$K$2336,7,FALSE)</f>
        <v>1</v>
      </c>
      <c r="I373" t="str">
        <f>VLOOKUP($A373,'Medical Examinations'!$A$2:$K$2336,8,FALSE)</f>
        <v>yes</v>
      </c>
      <c r="J373" t="str">
        <f>VLOOKUP($A373,'Medical Examinations'!$A$2:$K$2336,10,FALSE)</f>
        <v>Underweight</v>
      </c>
      <c r="K373" t="str">
        <f>VLOOKUP($A373,'Medical Examinations'!$A$2:$K$2336,11,FALSE)</f>
        <v>Normal</v>
      </c>
      <c r="L373" t="str">
        <f>VLOOKUP($A373,'Hospitalisation Details'!$A$2:$O$2344,15,FALSE)</f>
        <v>22 Jul 1984</v>
      </c>
      <c r="M373">
        <f>VLOOKUP($A373,'Hospitalisation Details'!$A$2:$I$2344,6,FALSE)</f>
        <v>27534.53</v>
      </c>
      <c r="N373" t="str">
        <f>VLOOKUP($A373,'Hospitalisation Details'!$A$2:$I$2344,7,FALSE)</f>
        <v>tier - 2</v>
      </c>
      <c r="O373" t="str">
        <f>VLOOKUP($A373,'Hospitalisation Details'!$A$2:$I$2344,8,FALSE)</f>
        <v>tier - 2</v>
      </c>
      <c r="P373" t="str">
        <f>VLOOKUP($A373,'Hospitalisation Details'!$A$2:$I$2344,9,FALSE)</f>
        <v>R1011</v>
      </c>
      <c r="Q373">
        <f>VLOOKUP($A373,'Hospitalisation Details'!$A$2:$P$2344,16,FALSE)</f>
        <v>38</v>
      </c>
    </row>
    <row r="374" spans="1:17" ht="15.6" x14ac:dyDescent="0.3">
      <c r="A374" s="1" t="s">
        <v>1998</v>
      </c>
      <c r="B374" t="str">
        <f>VLOOKUP('Healthcare '!A:A,Table2[],3,FALSE)</f>
        <v>Klubben</v>
      </c>
      <c r="C374">
        <f>VLOOKUP(A374,'Medical Examinations'!A374:K2708,2,FALSE)</f>
        <v>29.81</v>
      </c>
      <c r="D374">
        <f>VLOOKUP($A374,'Medical Examinations'!$A$2:$K$2336,3,FALSE)</f>
        <v>11.66</v>
      </c>
      <c r="E374" t="str">
        <f>VLOOKUP($A374,'Medical Examinations'!$A$2:$K$2336,4,FALSE)</f>
        <v>No</v>
      </c>
      <c r="F374" t="str">
        <f>VLOOKUP($A374,'Medical Examinations'!$A$2:$K$2336,5,FALSE)</f>
        <v>No</v>
      </c>
      <c r="G374" t="str">
        <f>VLOOKUP($A374,'Medical Examinations'!$A$2:$K$2336,6,FALSE)</f>
        <v>No</v>
      </c>
      <c r="H374">
        <f>VLOOKUP($A374,'Medical Examinations'!$A$2:$K$2336,7,FALSE)</f>
        <v>0</v>
      </c>
      <c r="I374" t="str">
        <f>VLOOKUP($A374,'Medical Examinations'!$A$2:$K$2336,8,FALSE)</f>
        <v>yes</v>
      </c>
      <c r="J374" t="str">
        <f>VLOOKUP($A374,'Medical Examinations'!$A$2:$K$2336,10,FALSE)</f>
        <v>overweight</v>
      </c>
      <c r="K374" t="str">
        <f>VLOOKUP($A374,'Medical Examinations'!$A$2:$K$2336,11,FALSE)</f>
        <v>Diabetes</v>
      </c>
      <c r="L374" t="str">
        <f>VLOOKUP($A374,'Hospitalisation Details'!$A$2:$O$2344,15,FALSE)</f>
        <v>19 Oct 1965</v>
      </c>
      <c r="M374">
        <f>VLOOKUP($A374,'Hospitalisation Details'!$A$2:$I$2344,6,FALSE)</f>
        <v>27533.91</v>
      </c>
      <c r="N374" t="str">
        <f>VLOOKUP($A374,'Hospitalisation Details'!$A$2:$I$2344,7,FALSE)</f>
        <v>tier - 2</v>
      </c>
      <c r="O374" t="str">
        <f>VLOOKUP($A374,'Hospitalisation Details'!$A$2:$I$2344,8,FALSE)</f>
        <v>tier - 3</v>
      </c>
      <c r="P374" t="str">
        <f>VLOOKUP($A374,'Hospitalisation Details'!$A$2:$I$2344,9,FALSE)</f>
        <v>R1013</v>
      </c>
      <c r="Q374">
        <f>VLOOKUP($A374,'Hospitalisation Details'!$A$2:$P$2344,16,FALSE)</f>
        <v>57</v>
      </c>
    </row>
    <row r="375" spans="1:17" ht="15.6" x14ac:dyDescent="0.3">
      <c r="A375" s="1" t="s">
        <v>1997</v>
      </c>
      <c r="B375" t="str">
        <f>VLOOKUP('Healthcare '!A:A,Table2[],3,FALSE)</f>
        <v>Mascaro</v>
      </c>
      <c r="C375">
        <f>VLOOKUP(A375,'Medical Examinations'!A375:K2709,2,FALSE)</f>
        <v>16.329999999999998</v>
      </c>
      <c r="D375">
        <f>VLOOKUP($A375,'Medical Examinations'!$A$2:$K$2336,3,FALSE)</f>
        <v>7.26</v>
      </c>
      <c r="E375" t="str">
        <f>VLOOKUP($A375,'Medical Examinations'!$A$2:$K$2336,4,FALSE)</f>
        <v>yes</v>
      </c>
      <c r="F375" t="str">
        <f>VLOOKUP($A375,'Medical Examinations'!$A$2:$K$2336,5,FALSE)</f>
        <v>No</v>
      </c>
      <c r="G375" t="str">
        <f>VLOOKUP($A375,'Medical Examinations'!$A$2:$K$2336,6,FALSE)</f>
        <v>No</v>
      </c>
      <c r="H375">
        <f>VLOOKUP($A375,'Medical Examinations'!$A$2:$K$2336,7,FALSE)</f>
        <v>0</v>
      </c>
      <c r="I375" t="str">
        <f>VLOOKUP($A375,'Medical Examinations'!$A$2:$K$2336,8,FALSE)</f>
        <v>yes</v>
      </c>
      <c r="J375" t="str">
        <f>VLOOKUP($A375,'Medical Examinations'!$A$2:$K$2336,10,FALSE)</f>
        <v>Underweight</v>
      </c>
      <c r="K375" t="str">
        <f>VLOOKUP($A375,'Medical Examinations'!$A$2:$K$2336,11,FALSE)</f>
        <v>Diabetes</v>
      </c>
      <c r="L375" t="str">
        <f>VLOOKUP($A375,'Hospitalisation Details'!$A$2:$O$2344,15,FALSE)</f>
        <v>3 Oct 1981</v>
      </c>
      <c r="M375">
        <f>VLOOKUP($A375,'Hospitalisation Details'!$A$2:$I$2344,6,FALSE)</f>
        <v>27495.59</v>
      </c>
      <c r="N375" t="str">
        <f>VLOOKUP($A375,'Hospitalisation Details'!$A$2:$I$2344,7,FALSE)</f>
        <v>tier - 2</v>
      </c>
      <c r="O375" t="str">
        <f>VLOOKUP($A375,'Hospitalisation Details'!$A$2:$I$2344,8,FALSE)</f>
        <v>tier - 1</v>
      </c>
      <c r="P375" t="str">
        <f>VLOOKUP($A375,'Hospitalisation Details'!$A$2:$I$2344,9,FALSE)</f>
        <v>R1011</v>
      </c>
      <c r="Q375">
        <f>VLOOKUP($A375,'Hospitalisation Details'!$A$2:$P$2344,16,FALSE)</f>
        <v>41</v>
      </c>
    </row>
    <row r="376" spans="1:17" ht="15.6" x14ac:dyDescent="0.3">
      <c r="A376" s="1" t="s">
        <v>1996</v>
      </c>
      <c r="B376" t="str">
        <f>VLOOKUP('Healthcare '!A:A,Table2[],3,FALSE)</f>
        <v>Norvell</v>
      </c>
      <c r="C376">
        <f>VLOOKUP(A376,'Medical Examinations'!A376:K2710,2,FALSE)</f>
        <v>16.37</v>
      </c>
      <c r="D376">
        <f>VLOOKUP($A376,'Medical Examinations'!$A$2:$K$2336,3,FALSE)</f>
        <v>4.79</v>
      </c>
      <c r="E376" t="str">
        <f>VLOOKUP($A376,'Medical Examinations'!$A$2:$K$2336,4,FALSE)</f>
        <v>yes</v>
      </c>
      <c r="F376" t="str">
        <f>VLOOKUP($A376,'Medical Examinations'!$A$2:$K$2336,5,FALSE)</f>
        <v>No</v>
      </c>
      <c r="G376" t="str">
        <f>VLOOKUP($A376,'Medical Examinations'!$A$2:$K$2336,6,FALSE)</f>
        <v>No</v>
      </c>
      <c r="H376">
        <f>VLOOKUP($A376,'Medical Examinations'!$A$2:$K$2336,7,FALSE)</f>
        <v>0</v>
      </c>
      <c r="I376" t="str">
        <f>VLOOKUP($A376,'Medical Examinations'!$A$2:$K$2336,8,FALSE)</f>
        <v>yes</v>
      </c>
      <c r="J376" t="str">
        <f>VLOOKUP($A376,'Medical Examinations'!$A$2:$K$2336,10,FALSE)</f>
        <v>Underweight</v>
      </c>
      <c r="K376" t="str">
        <f>VLOOKUP($A376,'Medical Examinations'!$A$2:$K$2336,11,FALSE)</f>
        <v>Normal</v>
      </c>
      <c r="L376" t="str">
        <f>VLOOKUP($A376,'Hospitalisation Details'!$A$2:$O$2344,15,FALSE)</f>
        <v>5 Dec 1985</v>
      </c>
      <c r="M376">
        <f>VLOOKUP($A376,'Hospitalisation Details'!$A$2:$I$2344,6,FALSE)</f>
        <v>27432.73</v>
      </c>
      <c r="N376" t="str">
        <f>VLOOKUP($A376,'Hospitalisation Details'!$A$2:$I$2344,7,FALSE)</f>
        <v>tier - 2</v>
      </c>
      <c r="O376" t="str">
        <f>VLOOKUP($A376,'Hospitalisation Details'!$A$2:$I$2344,8,FALSE)</f>
        <v>tier - 1</v>
      </c>
      <c r="P376" t="str">
        <f>VLOOKUP($A376,'Hospitalisation Details'!$A$2:$I$2344,9,FALSE)</f>
        <v>R1011</v>
      </c>
      <c r="Q376">
        <f>VLOOKUP($A376,'Hospitalisation Details'!$A$2:$P$2344,16,FALSE)</f>
        <v>37</v>
      </c>
    </row>
    <row r="377" spans="1:17" ht="15.6" x14ac:dyDescent="0.3">
      <c r="A377" s="1" t="s">
        <v>1995</v>
      </c>
      <c r="B377" t="str">
        <f>VLOOKUP('Healthcare '!A:A,Table2[],3,FALSE)</f>
        <v>Ornelas</v>
      </c>
      <c r="C377">
        <f>VLOOKUP(A377,'Medical Examinations'!A377:K2711,2,FALSE)</f>
        <v>22.42</v>
      </c>
      <c r="D377">
        <f>VLOOKUP($A377,'Medical Examinations'!$A$2:$K$2336,3,FALSE)</f>
        <v>4.68</v>
      </c>
      <c r="E377" t="str">
        <f>VLOOKUP($A377,'Medical Examinations'!$A$2:$K$2336,4,FALSE)</f>
        <v>yes</v>
      </c>
      <c r="F377" t="str">
        <f>VLOOKUP($A377,'Medical Examinations'!$A$2:$K$2336,5,FALSE)</f>
        <v>No</v>
      </c>
      <c r="G377" t="str">
        <f>VLOOKUP($A377,'Medical Examinations'!$A$2:$K$2336,6,FALSE)</f>
        <v>No</v>
      </c>
      <c r="H377">
        <f>VLOOKUP($A377,'Medical Examinations'!$A$2:$K$2336,7,FALSE)</f>
        <v>1</v>
      </c>
      <c r="I377" t="str">
        <f>VLOOKUP($A377,'Medical Examinations'!$A$2:$K$2336,8,FALSE)</f>
        <v>No</v>
      </c>
      <c r="J377" t="str">
        <f>VLOOKUP($A377,'Medical Examinations'!$A$2:$K$2336,10,FALSE)</f>
        <v>Normal weight</v>
      </c>
      <c r="K377" t="str">
        <f>VLOOKUP($A377,'Medical Examinations'!$A$2:$K$2336,11,FALSE)</f>
        <v>Normal</v>
      </c>
      <c r="L377" t="str">
        <f>VLOOKUP($A377,'Hospitalisation Details'!$A$2:$O$2344,15,FALSE)</f>
        <v>15 Sep 1988</v>
      </c>
      <c r="M377">
        <f>VLOOKUP($A377,'Hospitalisation Details'!$A$2:$I$2344,6,FALSE)</f>
        <v>27375.9</v>
      </c>
      <c r="N377" t="str">
        <f>VLOOKUP($A377,'Hospitalisation Details'!$A$2:$I$2344,7,FALSE)</f>
        <v>tier - 2</v>
      </c>
      <c r="O377" t="str">
        <f>VLOOKUP($A377,'Hospitalisation Details'!$A$2:$I$2344,8,FALSE)</f>
        <v>tier - 3</v>
      </c>
      <c r="P377" t="str">
        <f>VLOOKUP($A377,'Hospitalisation Details'!$A$2:$I$2344,9,FALSE)</f>
        <v>R1015</v>
      </c>
      <c r="Q377">
        <f>VLOOKUP($A377,'Hospitalisation Details'!$A$2:$P$2344,16,FALSE)</f>
        <v>34</v>
      </c>
    </row>
    <row r="378" spans="1:17" ht="15.6" x14ac:dyDescent="0.3">
      <c r="A378" s="1" t="s">
        <v>1994</v>
      </c>
      <c r="B378" t="str">
        <f>VLOOKUP('Healthcare '!A:A,Table2[],3,FALSE)</f>
        <v>Fitzpatrick</v>
      </c>
      <c r="C378">
        <f>VLOOKUP(A378,'Medical Examinations'!A378:K2712,2,FALSE)</f>
        <v>31.35</v>
      </c>
      <c r="D378">
        <f>VLOOKUP($A378,'Medical Examinations'!$A$2:$K$2336,3,FALSE)</f>
        <v>4.33</v>
      </c>
      <c r="E378" t="str">
        <f>VLOOKUP($A378,'Medical Examinations'!$A$2:$K$2336,4,FALSE)</f>
        <v>yes</v>
      </c>
      <c r="F378" t="str">
        <f>VLOOKUP($A378,'Medical Examinations'!$A$2:$K$2336,5,FALSE)</f>
        <v>No</v>
      </c>
      <c r="G378" t="str">
        <f>VLOOKUP($A378,'Medical Examinations'!$A$2:$K$2336,6,FALSE)</f>
        <v>Yes</v>
      </c>
      <c r="H378">
        <f>VLOOKUP($A378,'Medical Examinations'!$A$2:$K$2336,7,FALSE)</f>
        <v>1</v>
      </c>
      <c r="I378" t="str">
        <f>VLOOKUP($A378,'Medical Examinations'!$A$2:$K$2336,8,FALSE)</f>
        <v>No</v>
      </c>
      <c r="J378" t="str">
        <f>VLOOKUP($A378,'Medical Examinations'!$A$2:$K$2336,10,FALSE)</f>
        <v>obesity</v>
      </c>
      <c r="K378" t="str">
        <f>VLOOKUP($A378,'Medical Examinations'!$A$2:$K$2336,11,FALSE)</f>
        <v>Normal</v>
      </c>
      <c r="L378" t="str">
        <f>VLOOKUP($A378,'Hospitalisation Details'!$A$2:$O$2344,15,FALSE)</f>
        <v>16 Oct 1969</v>
      </c>
      <c r="M378">
        <f>VLOOKUP($A378,'Hospitalisation Details'!$A$2:$I$2344,6,FALSE)</f>
        <v>27346.04</v>
      </c>
      <c r="N378" t="str">
        <f>VLOOKUP($A378,'Hospitalisation Details'!$A$2:$I$2344,7,FALSE)</f>
        <v>tier - 2</v>
      </c>
      <c r="O378" t="str">
        <f>VLOOKUP($A378,'Hospitalisation Details'!$A$2:$I$2344,8,FALSE)</f>
        <v>tier - 2</v>
      </c>
      <c r="P378" t="str">
        <f>VLOOKUP($A378,'Hospitalisation Details'!$A$2:$I$2344,9,FALSE)</f>
        <v>R1013</v>
      </c>
      <c r="Q378">
        <f>VLOOKUP($A378,'Hospitalisation Details'!$A$2:$P$2344,16,FALSE)</f>
        <v>53</v>
      </c>
    </row>
    <row r="379" spans="1:17" ht="15.6" x14ac:dyDescent="0.3">
      <c r="A379" s="1" t="s">
        <v>1993</v>
      </c>
      <c r="B379" t="str">
        <f>VLOOKUP('Healthcare '!A:A,Table2[],3,FALSE)</f>
        <v>Bloomquist</v>
      </c>
      <c r="C379">
        <f>VLOOKUP(A379,'Medical Examinations'!A379:K2713,2,FALSE)</f>
        <v>31.9</v>
      </c>
      <c r="D379">
        <f>VLOOKUP($A379,'Medical Examinations'!$A$2:$K$2336,3,FALSE)</f>
        <v>11.89</v>
      </c>
      <c r="E379" t="str">
        <f>VLOOKUP($A379,'Medical Examinations'!$A$2:$K$2336,4,FALSE)</f>
        <v>No</v>
      </c>
      <c r="F379" t="str">
        <f>VLOOKUP($A379,'Medical Examinations'!$A$2:$K$2336,5,FALSE)</f>
        <v>No</v>
      </c>
      <c r="G379" t="str">
        <f>VLOOKUP($A379,'Medical Examinations'!$A$2:$K$2336,6,FALSE)</f>
        <v>No</v>
      </c>
      <c r="H379">
        <f>VLOOKUP($A379,'Medical Examinations'!$A$2:$K$2336,7,FALSE)</f>
        <v>0</v>
      </c>
      <c r="I379" t="str">
        <f>VLOOKUP($A379,'Medical Examinations'!$A$2:$K$2336,8,FALSE)</f>
        <v>No</v>
      </c>
      <c r="J379" t="str">
        <f>VLOOKUP($A379,'Medical Examinations'!$A$2:$K$2336,10,FALSE)</f>
        <v>obesity</v>
      </c>
      <c r="K379" t="str">
        <f>VLOOKUP($A379,'Medical Examinations'!$A$2:$K$2336,11,FALSE)</f>
        <v>Diabetes</v>
      </c>
      <c r="L379" t="str">
        <f>VLOOKUP($A379,'Hospitalisation Details'!$A$2:$O$2344,15,FALSE)</f>
        <v>6 Jun 1968</v>
      </c>
      <c r="M379">
        <f>VLOOKUP($A379,'Hospitalisation Details'!$A$2:$I$2344,6,FALSE)</f>
        <v>27322.73</v>
      </c>
      <c r="N379" t="str">
        <f>VLOOKUP($A379,'Hospitalisation Details'!$A$2:$I$2344,7,FALSE)</f>
        <v>tier - 2</v>
      </c>
      <c r="O379" t="str">
        <f>VLOOKUP($A379,'Hospitalisation Details'!$A$2:$I$2344,8,FALSE)</f>
        <v>tier - 2</v>
      </c>
      <c r="P379" t="str">
        <f>VLOOKUP($A379,'Hospitalisation Details'!$A$2:$I$2344,9,FALSE)</f>
        <v>R1013</v>
      </c>
      <c r="Q379">
        <f>VLOOKUP($A379,'Hospitalisation Details'!$A$2:$P$2344,16,FALSE)</f>
        <v>55</v>
      </c>
    </row>
    <row r="380" spans="1:17" ht="15.6" x14ac:dyDescent="0.3">
      <c r="A380" s="1" t="s">
        <v>1992</v>
      </c>
      <c r="B380" t="str">
        <f>VLOOKUP('Healthcare '!A:A,Table2[],3,FALSE)</f>
        <v>Wick</v>
      </c>
      <c r="C380">
        <f>VLOOKUP(A380,'Medical Examinations'!A380:K2714,2,FALSE)</f>
        <v>30.6</v>
      </c>
      <c r="D380">
        <f>VLOOKUP($A380,'Medical Examinations'!$A$2:$K$2336,3,FALSE)</f>
        <v>5.24</v>
      </c>
      <c r="E380" t="str">
        <f>VLOOKUP($A380,'Medical Examinations'!$A$2:$K$2336,4,FALSE)</f>
        <v>No</v>
      </c>
      <c r="F380" t="str">
        <f>VLOOKUP($A380,'Medical Examinations'!$A$2:$K$2336,5,FALSE)</f>
        <v>No</v>
      </c>
      <c r="G380" t="str">
        <f>VLOOKUP($A380,'Medical Examinations'!$A$2:$K$2336,6,FALSE)</f>
        <v>No</v>
      </c>
      <c r="H380">
        <f>VLOOKUP($A380,'Medical Examinations'!$A$2:$K$2336,7,FALSE)</f>
        <v>0</v>
      </c>
      <c r="I380" t="str">
        <f>VLOOKUP($A380,'Medical Examinations'!$A$2:$K$2336,8,FALSE)</f>
        <v>yes</v>
      </c>
      <c r="J380" t="str">
        <f>VLOOKUP($A380,'Medical Examinations'!$A$2:$K$2336,10,FALSE)</f>
        <v>obesity</v>
      </c>
      <c r="K380" t="str">
        <f>VLOOKUP($A380,'Medical Examinations'!$A$2:$K$2336,11,FALSE)</f>
        <v>Normal</v>
      </c>
      <c r="L380" t="str">
        <f>VLOOKUP($A380,'Hospitalisation Details'!$A$2:$O$2344,15,FALSE)</f>
        <v>2 Dec 1999</v>
      </c>
      <c r="M380">
        <f>VLOOKUP($A380,'Hospitalisation Details'!$A$2:$I$2344,6,FALSE)</f>
        <v>27236.959999999999</v>
      </c>
      <c r="N380" t="str">
        <f>VLOOKUP($A380,'Hospitalisation Details'!$A$2:$I$2344,7,FALSE)</f>
        <v>tier - 2</v>
      </c>
      <c r="O380" t="str">
        <f>VLOOKUP($A380,'Hospitalisation Details'!$A$2:$I$2344,8,FALSE)</f>
        <v>tier - 1</v>
      </c>
      <c r="P380" t="str">
        <f>VLOOKUP($A380,'Hospitalisation Details'!$A$2:$I$2344,9,FALSE)</f>
        <v>R1011</v>
      </c>
      <c r="Q380">
        <f>VLOOKUP($A380,'Hospitalisation Details'!$A$2:$P$2344,16,FALSE)</f>
        <v>23</v>
      </c>
    </row>
    <row r="381" spans="1:17" ht="15.6" x14ac:dyDescent="0.3">
      <c r="A381" s="1" t="s">
        <v>1991</v>
      </c>
      <c r="B381" t="str">
        <f>VLOOKUP('Healthcare '!A:A,Table2[],3,FALSE)</f>
        <v>Zappala</v>
      </c>
      <c r="C381">
        <f>VLOOKUP(A381,'Medical Examinations'!A381:K2715,2,FALSE)</f>
        <v>28.975000000000001</v>
      </c>
      <c r="D381">
        <f>VLOOKUP($A381,'Medical Examinations'!$A$2:$K$2336,3,FALSE)</f>
        <v>7.63</v>
      </c>
      <c r="E381" t="str">
        <f>VLOOKUP($A381,'Medical Examinations'!$A$2:$K$2336,4,FALSE)</f>
        <v>No</v>
      </c>
      <c r="F381" t="str">
        <f>VLOOKUP($A381,'Medical Examinations'!$A$2:$K$2336,5,FALSE)</f>
        <v>No</v>
      </c>
      <c r="G381" t="str">
        <f>VLOOKUP($A381,'Medical Examinations'!$A$2:$K$2336,6,FALSE)</f>
        <v>No</v>
      </c>
      <c r="H381">
        <f>VLOOKUP($A381,'Medical Examinations'!$A$2:$K$2336,7,FALSE)</f>
        <v>0</v>
      </c>
      <c r="I381" t="str">
        <f>VLOOKUP($A381,'Medical Examinations'!$A$2:$K$2336,8,FALSE)</f>
        <v>yes</v>
      </c>
      <c r="J381" t="str">
        <f>VLOOKUP($A381,'Medical Examinations'!$A$2:$K$2336,10,FALSE)</f>
        <v>overweight</v>
      </c>
      <c r="K381" t="str">
        <f>VLOOKUP($A381,'Medical Examinations'!$A$2:$K$2336,11,FALSE)</f>
        <v>Diabetes</v>
      </c>
      <c r="L381" t="str">
        <f>VLOOKUP($A381,'Hospitalisation Details'!$A$2:$O$2344,15,FALSE)</f>
        <v>21 Dec 1965</v>
      </c>
      <c r="M381">
        <f>VLOOKUP($A381,'Hospitalisation Details'!$A$2:$I$2344,6,FALSE)</f>
        <v>27218.44</v>
      </c>
      <c r="N381" t="str">
        <f>VLOOKUP($A381,'Hospitalisation Details'!$A$2:$I$2344,7,FALSE)</f>
        <v>tier - 2</v>
      </c>
      <c r="O381" t="str">
        <f>VLOOKUP($A381,'Hospitalisation Details'!$A$2:$I$2344,8,FALSE)</f>
        <v>tier - 1</v>
      </c>
      <c r="P381" t="str">
        <f>VLOOKUP($A381,'Hospitalisation Details'!$A$2:$I$2344,9,FALSE)</f>
        <v>R1017</v>
      </c>
      <c r="Q381">
        <f>VLOOKUP($A381,'Hospitalisation Details'!$A$2:$P$2344,16,FALSE)</f>
        <v>57</v>
      </c>
    </row>
    <row r="382" spans="1:17" ht="15.6" x14ac:dyDescent="0.3">
      <c r="A382" s="1" t="s">
        <v>1990</v>
      </c>
      <c r="B382" t="str">
        <f>VLOOKUP('Healthcare '!A:A,Table2[],3,FALSE)</f>
        <v>Earle</v>
      </c>
      <c r="C382">
        <f>VLOOKUP(A382,'Medical Examinations'!A382:K2716,2,FALSE)</f>
        <v>24.86</v>
      </c>
      <c r="D382">
        <f>VLOOKUP($A382,'Medical Examinations'!$A$2:$K$2336,3,FALSE)</f>
        <v>8.92</v>
      </c>
      <c r="E382" t="str">
        <f>VLOOKUP($A382,'Medical Examinations'!$A$2:$K$2336,4,FALSE)</f>
        <v>yes</v>
      </c>
      <c r="F382" t="str">
        <f>VLOOKUP($A382,'Medical Examinations'!$A$2:$K$2336,5,FALSE)</f>
        <v>No</v>
      </c>
      <c r="G382" t="str">
        <f>VLOOKUP($A382,'Medical Examinations'!$A$2:$K$2336,6,FALSE)</f>
        <v>No</v>
      </c>
      <c r="H382">
        <f>VLOOKUP($A382,'Medical Examinations'!$A$2:$K$2336,7,FALSE)</f>
        <v>2</v>
      </c>
      <c r="I382" t="str">
        <f>VLOOKUP($A382,'Medical Examinations'!$A$2:$K$2336,8,FALSE)</f>
        <v>No</v>
      </c>
      <c r="J382" t="str">
        <f>VLOOKUP($A382,'Medical Examinations'!$A$2:$K$2336,10,FALSE)</f>
        <v>Normal weight</v>
      </c>
      <c r="K382" t="str">
        <f>VLOOKUP($A382,'Medical Examinations'!$A$2:$K$2336,11,FALSE)</f>
        <v>Diabetes</v>
      </c>
      <c r="L382" t="str">
        <f>VLOOKUP($A382,'Hospitalisation Details'!$A$2:$O$2344,15,FALSE)</f>
        <v>2 Oct 1970</v>
      </c>
      <c r="M382">
        <f>VLOOKUP($A382,'Hospitalisation Details'!$A$2:$I$2344,6,FALSE)</f>
        <v>27117.99</v>
      </c>
      <c r="N382" t="str">
        <f>VLOOKUP($A382,'Hospitalisation Details'!$A$2:$I$2344,7,FALSE)</f>
        <v>tier - 2</v>
      </c>
      <c r="O382" t="str">
        <f>VLOOKUP($A382,'Hospitalisation Details'!$A$2:$I$2344,8,FALSE)</f>
        <v>tier - 2</v>
      </c>
      <c r="P382" t="str">
        <f>VLOOKUP($A382,'Hospitalisation Details'!$A$2:$I$2344,9,FALSE)</f>
        <v>R1013</v>
      </c>
      <c r="Q382">
        <f>VLOOKUP($A382,'Hospitalisation Details'!$A$2:$P$2344,16,FALSE)</f>
        <v>52</v>
      </c>
    </row>
    <row r="383" spans="1:17" ht="15.6" x14ac:dyDescent="0.3">
      <c r="A383" s="1" t="s">
        <v>1989</v>
      </c>
      <c r="B383" t="str">
        <f>VLOOKUP('Healthcare '!A:A,Table2[],3,FALSE)</f>
        <v>Majewski</v>
      </c>
      <c r="C383">
        <f>VLOOKUP(A383,'Medical Examinations'!A383:K2717,2,FALSE)</f>
        <v>19.54</v>
      </c>
      <c r="D383">
        <f>VLOOKUP($A383,'Medical Examinations'!$A$2:$K$2336,3,FALSE)</f>
        <v>5.37</v>
      </c>
      <c r="E383" t="str">
        <f>VLOOKUP($A383,'Medical Examinations'!$A$2:$K$2336,4,FALSE)</f>
        <v>No</v>
      </c>
      <c r="F383" t="str">
        <f>VLOOKUP($A383,'Medical Examinations'!$A$2:$K$2336,5,FALSE)</f>
        <v>No</v>
      </c>
      <c r="G383" t="str">
        <f>VLOOKUP($A383,'Medical Examinations'!$A$2:$K$2336,6,FALSE)</f>
        <v>No</v>
      </c>
      <c r="H383">
        <f>VLOOKUP($A383,'Medical Examinations'!$A$2:$K$2336,7,FALSE)</f>
        <v>0</v>
      </c>
      <c r="I383" t="str">
        <f>VLOOKUP($A383,'Medical Examinations'!$A$2:$K$2336,8,FALSE)</f>
        <v>yes</v>
      </c>
      <c r="J383" t="str">
        <f>VLOOKUP($A383,'Medical Examinations'!$A$2:$K$2336,10,FALSE)</f>
        <v>Normal weight</v>
      </c>
      <c r="K383" t="str">
        <f>VLOOKUP($A383,'Medical Examinations'!$A$2:$K$2336,11,FALSE)</f>
        <v>Normal</v>
      </c>
      <c r="L383" t="str">
        <f>VLOOKUP($A383,'Hospitalisation Details'!$A$2:$O$2344,15,FALSE)</f>
        <v>13 Dec 1990</v>
      </c>
      <c r="M383">
        <f>VLOOKUP($A383,'Hospitalisation Details'!$A$2:$I$2344,6,FALSE)</f>
        <v>27092.38</v>
      </c>
      <c r="N383" t="str">
        <f>VLOOKUP($A383,'Hospitalisation Details'!$A$2:$I$2344,7,FALSE)</f>
        <v>tier - 2</v>
      </c>
      <c r="O383" t="str">
        <f>VLOOKUP($A383,'Hospitalisation Details'!$A$2:$I$2344,8,FALSE)</f>
        <v>tier - 3</v>
      </c>
      <c r="P383" t="str">
        <f>VLOOKUP($A383,'Hospitalisation Details'!$A$2:$I$2344,9,FALSE)</f>
        <v>R1011</v>
      </c>
      <c r="Q383">
        <f>VLOOKUP($A383,'Hospitalisation Details'!$A$2:$P$2344,16,FALSE)</f>
        <v>32</v>
      </c>
    </row>
    <row r="384" spans="1:17" ht="15.6" x14ac:dyDescent="0.3">
      <c r="A384" s="1" t="s">
        <v>1988</v>
      </c>
      <c r="B384" t="str">
        <f>VLOOKUP('Healthcare '!A:A,Table2[],3,FALSE)</f>
        <v>Apfelbaum</v>
      </c>
      <c r="C384">
        <f>VLOOKUP(A384,'Medical Examinations'!A384:K2718,2,FALSE)</f>
        <v>26.74</v>
      </c>
      <c r="D384">
        <f>VLOOKUP($A384,'Medical Examinations'!$A$2:$K$2336,3,FALSE)</f>
        <v>4.3099999999999996</v>
      </c>
      <c r="E384" t="str">
        <f>VLOOKUP($A384,'Medical Examinations'!$A$2:$K$2336,4,FALSE)</f>
        <v>No</v>
      </c>
      <c r="F384" t="str">
        <f>VLOOKUP($A384,'Medical Examinations'!$A$2:$K$2336,5,FALSE)</f>
        <v>No</v>
      </c>
      <c r="G384" t="str">
        <f>VLOOKUP($A384,'Medical Examinations'!$A$2:$K$2336,6,FALSE)</f>
        <v>No</v>
      </c>
      <c r="H384">
        <f>VLOOKUP($A384,'Medical Examinations'!$A$2:$K$2336,7,FALSE)</f>
        <v>0</v>
      </c>
      <c r="I384" t="str">
        <f>VLOOKUP($A384,'Medical Examinations'!$A$2:$K$2336,8,FALSE)</f>
        <v>yes</v>
      </c>
      <c r="J384" t="str">
        <f>VLOOKUP($A384,'Medical Examinations'!$A$2:$K$2336,10,FALSE)</f>
        <v>overweight</v>
      </c>
      <c r="K384" t="str">
        <f>VLOOKUP($A384,'Medical Examinations'!$A$2:$K$2336,11,FALSE)</f>
        <v>Normal</v>
      </c>
      <c r="L384" t="str">
        <f>VLOOKUP($A384,'Hospitalisation Details'!$A$2:$O$2344,15,FALSE)</f>
        <v>2 Jul 1994</v>
      </c>
      <c r="M384">
        <f>VLOOKUP($A384,'Hospitalisation Details'!$A$2:$I$2344,6,FALSE)</f>
        <v>27080.639999999999</v>
      </c>
      <c r="N384" t="str">
        <f>VLOOKUP($A384,'Hospitalisation Details'!$A$2:$I$2344,7,FALSE)</f>
        <v>tier - 2</v>
      </c>
      <c r="O384" t="str">
        <f>VLOOKUP($A384,'Hospitalisation Details'!$A$2:$I$2344,8,FALSE)</f>
        <v>tier - 2</v>
      </c>
      <c r="P384" t="str">
        <f>VLOOKUP($A384,'Hospitalisation Details'!$A$2:$I$2344,9,FALSE)</f>
        <v>R1011</v>
      </c>
      <c r="Q384">
        <f>VLOOKUP($A384,'Hospitalisation Details'!$A$2:$P$2344,16,FALSE)</f>
        <v>28</v>
      </c>
    </row>
    <row r="385" spans="1:17" ht="15.6" x14ac:dyDescent="0.3">
      <c r="A385" s="1" t="s">
        <v>1987</v>
      </c>
      <c r="B385" t="str">
        <f>VLOOKUP('Healthcare '!A:A,Table2[],3,FALSE)</f>
        <v>Graham</v>
      </c>
      <c r="C385">
        <f>VLOOKUP(A385,'Medical Examinations'!A385:K2719,2,FALSE)</f>
        <v>22.99</v>
      </c>
      <c r="D385">
        <f>VLOOKUP($A385,'Medical Examinations'!$A$2:$K$2336,3,FALSE)</f>
        <v>10.46</v>
      </c>
      <c r="E385" t="str">
        <f>VLOOKUP($A385,'Medical Examinations'!$A$2:$K$2336,4,FALSE)</f>
        <v>No</v>
      </c>
      <c r="F385" t="str">
        <f>VLOOKUP($A385,'Medical Examinations'!$A$2:$K$2336,5,FALSE)</f>
        <v>No</v>
      </c>
      <c r="G385" t="str">
        <f>VLOOKUP($A385,'Medical Examinations'!$A$2:$K$2336,6,FALSE)</f>
        <v>No</v>
      </c>
      <c r="H385">
        <f>VLOOKUP($A385,'Medical Examinations'!$A$2:$K$2336,7,FALSE)</f>
        <v>3</v>
      </c>
      <c r="I385" t="str">
        <f>VLOOKUP($A385,'Medical Examinations'!$A$2:$K$2336,8,FALSE)</f>
        <v>yes</v>
      </c>
      <c r="J385" t="str">
        <f>VLOOKUP($A385,'Medical Examinations'!$A$2:$K$2336,10,FALSE)</f>
        <v>Normal weight</v>
      </c>
      <c r="K385" t="str">
        <f>VLOOKUP($A385,'Medical Examinations'!$A$2:$K$2336,11,FALSE)</f>
        <v>Diabetes</v>
      </c>
      <c r="L385" t="str">
        <f>VLOOKUP($A385,'Hospitalisation Details'!$A$2:$O$2344,15,FALSE)</f>
        <v>30 Jun 1958</v>
      </c>
      <c r="M385">
        <f>VLOOKUP($A385,'Hospitalisation Details'!$A$2:$I$2344,6,FALSE)</f>
        <v>27037.91</v>
      </c>
      <c r="N385" t="str">
        <f>VLOOKUP($A385,'Hospitalisation Details'!$A$2:$I$2344,7,FALSE)</f>
        <v>tier - 2</v>
      </c>
      <c r="O385" t="str">
        <f>VLOOKUP($A385,'Hospitalisation Details'!$A$2:$I$2344,8,FALSE)</f>
        <v>tier - 2</v>
      </c>
      <c r="P385" t="str">
        <f>VLOOKUP($A385,'Hospitalisation Details'!$A$2:$I$2344,9,FALSE)</f>
        <v>R1013</v>
      </c>
      <c r="Q385">
        <f>VLOOKUP($A385,'Hospitalisation Details'!$A$2:$P$2344,16,FALSE)</f>
        <v>64</v>
      </c>
    </row>
    <row r="386" spans="1:17" ht="15.6" x14ac:dyDescent="0.3">
      <c r="A386" s="1" t="s">
        <v>1986</v>
      </c>
      <c r="B386" t="str">
        <f>VLOOKUP('Healthcare '!A:A,Table2[],3,FALSE)</f>
        <v>Whitacre</v>
      </c>
      <c r="C386">
        <f>VLOOKUP(A386,'Medical Examinations'!A386:K2720,2,FALSE)</f>
        <v>31.46</v>
      </c>
      <c r="D386">
        <f>VLOOKUP($A386,'Medical Examinations'!$A$2:$K$2336,3,FALSE)</f>
        <v>7.39</v>
      </c>
      <c r="E386" t="str">
        <f>VLOOKUP($A386,'Medical Examinations'!$A$2:$K$2336,4,FALSE)</f>
        <v>No</v>
      </c>
      <c r="F386" t="str">
        <f>VLOOKUP($A386,'Medical Examinations'!$A$2:$K$2336,5,FALSE)</f>
        <v>No</v>
      </c>
      <c r="G386" t="str">
        <f>VLOOKUP($A386,'Medical Examinations'!$A$2:$K$2336,6,FALSE)</f>
        <v>No</v>
      </c>
      <c r="H386">
        <f>VLOOKUP($A386,'Medical Examinations'!$A$2:$K$2336,7,FALSE)</f>
        <v>0</v>
      </c>
      <c r="I386" t="str">
        <f>VLOOKUP($A386,'Medical Examinations'!$A$2:$K$2336,8,FALSE)</f>
        <v>No</v>
      </c>
      <c r="J386" t="str">
        <f>VLOOKUP($A386,'Medical Examinations'!$A$2:$K$2336,10,FALSE)</f>
        <v>obesity</v>
      </c>
      <c r="K386" t="str">
        <f>VLOOKUP($A386,'Medical Examinations'!$A$2:$K$2336,11,FALSE)</f>
        <v>Diabetes</v>
      </c>
      <c r="L386" t="str">
        <f>VLOOKUP($A386,'Hospitalisation Details'!$A$2:$O$2344,15,FALSE)</f>
        <v>9 Jul 1960</v>
      </c>
      <c r="M386">
        <f>VLOOKUP($A386,'Hospitalisation Details'!$A$2:$I$2344,6,FALSE)</f>
        <v>27000.98</v>
      </c>
      <c r="N386" t="str">
        <f>VLOOKUP($A386,'Hospitalisation Details'!$A$2:$I$2344,7,FALSE)</f>
        <v>tier - 2</v>
      </c>
      <c r="O386" t="str">
        <f>VLOOKUP($A386,'Hospitalisation Details'!$A$2:$I$2344,8,FALSE)</f>
        <v>tier - 2</v>
      </c>
      <c r="P386" t="str">
        <f>VLOOKUP($A386,'Hospitalisation Details'!$A$2:$I$2344,9,FALSE)</f>
        <v>R1013</v>
      </c>
      <c r="Q386">
        <f>VLOOKUP($A386,'Hospitalisation Details'!$A$2:$P$2344,16,FALSE)</f>
        <v>62</v>
      </c>
    </row>
    <row r="387" spans="1:17" ht="15.6" x14ac:dyDescent="0.3">
      <c r="A387" s="1" t="s">
        <v>1985</v>
      </c>
      <c r="B387" t="str">
        <f>VLOOKUP('Healthcare '!A:A,Table2[],3,FALSE)</f>
        <v>Wegener</v>
      </c>
      <c r="C387">
        <f>VLOOKUP(A387,'Medical Examinations'!A387:K2721,2,FALSE)</f>
        <v>30.86</v>
      </c>
      <c r="D387">
        <f>VLOOKUP($A387,'Medical Examinations'!$A$2:$K$2336,3,FALSE)</f>
        <v>6.18</v>
      </c>
      <c r="E387" t="str">
        <f>VLOOKUP($A387,'Medical Examinations'!$A$2:$K$2336,4,FALSE)</f>
        <v>No</v>
      </c>
      <c r="F387" t="str">
        <f>VLOOKUP($A387,'Medical Examinations'!$A$2:$K$2336,5,FALSE)</f>
        <v>yes</v>
      </c>
      <c r="G387" t="str">
        <f>VLOOKUP($A387,'Medical Examinations'!$A$2:$K$2336,6,FALSE)</f>
        <v>No</v>
      </c>
      <c r="H387">
        <f>VLOOKUP($A387,'Medical Examinations'!$A$2:$K$2336,7,FALSE)</f>
        <v>2</v>
      </c>
      <c r="I387" t="str">
        <f>VLOOKUP($A387,'Medical Examinations'!$A$2:$K$2336,8,FALSE)</f>
        <v>yes</v>
      </c>
      <c r="J387" t="str">
        <f>VLOOKUP($A387,'Medical Examinations'!$A$2:$K$2336,10,FALSE)</f>
        <v>obesity</v>
      </c>
      <c r="K387" t="str">
        <f>VLOOKUP($A387,'Medical Examinations'!$A$2:$K$2336,11,FALSE)</f>
        <v>Predibetics</v>
      </c>
      <c r="L387" t="str">
        <f>VLOOKUP($A387,'Hospitalisation Details'!$A$2:$O$2344,15,FALSE)</f>
        <v>9 Nov 2000</v>
      </c>
      <c r="M387">
        <f>VLOOKUP($A387,'Hospitalisation Details'!$A$2:$I$2344,6,FALSE)</f>
        <v>26936.98</v>
      </c>
      <c r="N387" t="str">
        <f>VLOOKUP($A387,'Hospitalisation Details'!$A$2:$I$2344,7,FALSE)</f>
        <v>tier - 2</v>
      </c>
      <c r="O387" t="str">
        <f>VLOOKUP($A387,'Hospitalisation Details'!$A$2:$I$2344,8,FALSE)</f>
        <v>tier - 3</v>
      </c>
      <c r="P387" t="str">
        <f>VLOOKUP($A387,'Hospitalisation Details'!$A$2:$I$2344,9,FALSE)</f>
        <v>R1011</v>
      </c>
      <c r="Q387">
        <f>VLOOKUP($A387,'Hospitalisation Details'!$A$2:$P$2344,16,FALSE)</f>
        <v>22</v>
      </c>
    </row>
    <row r="388" spans="1:17" ht="15.6" x14ac:dyDescent="0.3">
      <c r="A388" s="1" t="s">
        <v>1984</v>
      </c>
      <c r="B388" t="str">
        <f>VLOOKUP('Healthcare '!A:A,Table2[],3,FALSE)</f>
        <v>Collie</v>
      </c>
      <c r="C388">
        <f>VLOOKUP(A388,'Medical Examinations'!A388:K2722,2,FALSE)</f>
        <v>31.96</v>
      </c>
      <c r="D388">
        <f>VLOOKUP($A388,'Medical Examinations'!$A$2:$K$2336,3,FALSE)</f>
        <v>8.86</v>
      </c>
      <c r="E388" t="str">
        <f>VLOOKUP($A388,'Medical Examinations'!$A$2:$K$2336,4,FALSE)</f>
        <v>No</v>
      </c>
      <c r="F388" t="str">
        <f>VLOOKUP($A388,'Medical Examinations'!$A$2:$K$2336,5,FALSE)</f>
        <v>No</v>
      </c>
      <c r="G388" t="str">
        <f>VLOOKUP($A388,'Medical Examinations'!$A$2:$K$2336,6,FALSE)</f>
        <v>No</v>
      </c>
      <c r="H388">
        <f>VLOOKUP($A388,'Medical Examinations'!$A$2:$K$2336,7,FALSE)</f>
        <v>0</v>
      </c>
      <c r="I388" t="str">
        <f>VLOOKUP($A388,'Medical Examinations'!$A$2:$K$2336,8,FALSE)</f>
        <v>yes</v>
      </c>
      <c r="J388" t="str">
        <f>VLOOKUP($A388,'Medical Examinations'!$A$2:$K$2336,10,FALSE)</f>
        <v>obesity</v>
      </c>
      <c r="K388" t="str">
        <f>VLOOKUP($A388,'Medical Examinations'!$A$2:$K$2336,11,FALSE)</f>
        <v>Diabetes</v>
      </c>
      <c r="L388" t="str">
        <f>VLOOKUP($A388,'Hospitalisation Details'!$A$2:$O$2344,15,FALSE)</f>
        <v>17 Jun 2002</v>
      </c>
      <c r="M388">
        <f>VLOOKUP($A388,'Hospitalisation Details'!$A$2:$I$2344,6,FALSE)</f>
        <v>26927.69</v>
      </c>
      <c r="N388" t="str">
        <f>VLOOKUP($A388,'Hospitalisation Details'!$A$2:$I$2344,7,FALSE)</f>
        <v>tier - 2</v>
      </c>
      <c r="O388" t="str">
        <f>VLOOKUP($A388,'Hospitalisation Details'!$A$2:$I$2344,8,FALSE)</f>
        <v>tier - 2</v>
      </c>
      <c r="P388" t="str">
        <f>VLOOKUP($A388,'Hospitalisation Details'!$A$2:$I$2344,9,FALSE)</f>
        <v>R1011</v>
      </c>
      <c r="Q388">
        <f>VLOOKUP($A388,'Hospitalisation Details'!$A$2:$P$2344,16,FALSE)</f>
        <v>20</v>
      </c>
    </row>
    <row r="389" spans="1:17" ht="15.6" x14ac:dyDescent="0.3">
      <c r="A389" s="1" t="s">
        <v>1983</v>
      </c>
      <c r="B389" t="str">
        <f>VLOOKUP('Healthcare '!A:A,Table2[],3,FALSE)</f>
        <v>Murphy</v>
      </c>
      <c r="C389">
        <f>VLOOKUP(A389,'Medical Examinations'!A389:K2723,2,FALSE)</f>
        <v>23.76</v>
      </c>
      <c r="D389">
        <f>VLOOKUP($A389,'Medical Examinations'!$A$2:$K$2336,3,FALSE)</f>
        <v>10.96</v>
      </c>
      <c r="E389" t="str">
        <f>VLOOKUP($A389,'Medical Examinations'!$A$2:$K$2336,4,FALSE)</f>
        <v>No</v>
      </c>
      <c r="F389" t="str">
        <f>VLOOKUP($A389,'Medical Examinations'!$A$2:$K$2336,5,FALSE)</f>
        <v>No</v>
      </c>
      <c r="G389" t="str">
        <f>VLOOKUP($A389,'Medical Examinations'!$A$2:$K$2336,6,FALSE)</f>
        <v>No</v>
      </c>
      <c r="H389">
        <f>VLOOKUP($A389,'Medical Examinations'!$A$2:$K$2336,7,FALSE)</f>
        <v>3</v>
      </c>
      <c r="I389" t="str">
        <f>VLOOKUP($A389,'Medical Examinations'!$A$2:$K$2336,8,FALSE)</f>
        <v>yes</v>
      </c>
      <c r="J389" t="str">
        <f>VLOOKUP($A389,'Medical Examinations'!$A$2:$K$2336,10,FALSE)</f>
        <v>Normal weight</v>
      </c>
      <c r="K389" t="str">
        <f>VLOOKUP($A389,'Medical Examinations'!$A$2:$K$2336,11,FALSE)</f>
        <v>Diabetes</v>
      </c>
      <c r="L389" t="str">
        <f>VLOOKUP($A389,'Hospitalisation Details'!$A$2:$O$2344,15,FALSE)</f>
        <v>25 Dec 1958</v>
      </c>
      <c r="M389">
        <f>VLOOKUP($A389,'Hospitalisation Details'!$A$2:$I$2344,6,FALSE)</f>
        <v>26926.51</v>
      </c>
      <c r="N389" t="str">
        <f>VLOOKUP($A389,'Hospitalisation Details'!$A$2:$I$2344,7,FALSE)</f>
        <v>tier - 2</v>
      </c>
      <c r="O389" t="str">
        <f>VLOOKUP($A389,'Hospitalisation Details'!$A$2:$I$2344,8,FALSE)</f>
        <v>tier - 1</v>
      </c>
      <c r="P389" t="str">
        <f>VLOOKUP($A389,'Hospitalisation Details'!$A$2:$I$2344,9,FALSE)</f>
        <v>R1013</v>
      </c>
      <c r="Q389">
        <f>VLOOKUP($A389,'Hospitalisation Details'!$A$2:$P$2344,16,FALSE)</f>
        <v>64</v>
      </c>
    </row>
    <row r="390" spans="1:17" ht="15.6" x14ac:dyDescent="0.3">
      <c r="A390" s="1" t="s">
        <v>1982</v>
      </c>
      <c r="B390" t="str">
        <f>VLOOKUP('Healthcare '!A:A,Table2[],3,FALSE)</f>
        <v>Butters</v>
      </c>
      <c r="C390">
        <f>VLOOKUP(A390,'Medical Examinations'!A390:K2724,2,FALSE)</f>
        <v>19.38</v>
      </c>
      <c r="D390">
        <f>VLOOKUP($A390,'Medical Examinations'!$A$2:$K$2336,3,FALSE)</f>
        <v>6.28</v>
      </c>
      <c r="E390" t="str">
        <f>VLOOKUP($A390,'Medical Examinations'!$A$2:$K$2336,4,FALSE)</f>
        <v>No</v>
      </c>
      <c r="F390" t="str">
        <f>VLOOKUP($A390,'Medical Examinations'!$A$2:$K$2336,5,FALSE)</f>
        <v>No</v>
      </c>
      <c r="G390" t="str">
        <f>VLOOKUP($A390,'Medical Examinations'!$A$2:$K$2336,6,FALSE)</f>
        <v>No</v>
      </c>
      <c r="H390">
        <f>VLOOKUP($A390,'Medical Examinations'!$A$2:$K$2336,7,FALSE)</f>
        <v>0</v>
      </c>
      <c r="I390" t="str">
        <f>VLOOKUP($A390,'Medical Examinations'!$A$2:$K$2336,8,FALSE)</f>
        <v>yes</v>
      </c>
      <c r="J390" t="str">
        <f>VLOOKUP($A390,'Medical Examinations'!$A$2:$K$2336,10,FALSE)</f>
        <v>Normal weight</v>
      </c>
      <c r="K390" t="str">
        <f>VLOOKUP($A390,'Medical Examinations'!$A$2:$K$2336,11,FALSE)</f>
        <v>Predibetics</v>
      </c>
      <c r="L390" t="str">
        <f>VLOOKUP($A390,'Hospitalisation Details'!$A$2:$O$2344,15,FALSE)</f>
        <v>22 Aug 1991</v>
      </c>
      <c r="M390">
        <f>VLOOKUP($A390,'Hospitalisation Details'!$A$2:$I$2344,6,FALSE)</f>
        <v>26912.560000000001</v>
      </c>
      <c r="N390" t="str">
        <f>VLOOKUP($A390,'Hospitalisation Details'!$A$2:$I$2344,7,FALSE)</f>
        <v>tier - 2</v>
      </c>
      <c r="O390" t="str">
        <f>VLOOKUP($A390,'Hospitalisation Details'!$A$2:$I$2344,8,FALSE)</f>
        <v>tier - 2</v>
      </c>
      <c r="P390" t="str">
        <f>VLOOKUP($A390,'Hospitalisation Details'!$A$2:$I$2344,9,FALSE)</f>
        <v>R1011</v>
      </c>
      <c r="Q390">
        <f>VLOOKUP($A390,'Hospitalisation Details'!$A$2:$P$2344,16,FALSE)</f>
        <v>31</v>
      </c>
    </row>
    <row r="391" spans="1:17" ht="15.6" x14ac:dyDescent="0.3">
      <c r="A391" s="1" t="s">
        <v>1981</v>
      </c>
      <c r="B391" t="str">
        <f>VLOOKUP('Healthcare '!A:A,Table2[],3,FALSE)</f>
        <v>Cook</v>
      </c>
      <c r="C391">
        <f>VLOOKUP(A391,'Medical Examinations'!A391:K2725,2,FALSE)</f>
        <v>16.21</v>
      </c>
      <c r="D391">
        <f>VLOOKUP($A391,'Medical Examinations'!$A$2:$K$2336,3,FALSE)</f>
        <v>6.29</v>
      </c>
      <c r="E391" t="str">
        <f>VLOOKUP($A391,'Medical Examinations'!$A$2:$K$2336,4,FALSE)</f>
        <v>yes</v>
      </c>
      <c r="F391" t="str">
        <f>VLOOKUP($A391,'Medical Examinations'!$A$2:$K$2336,5,FALSE)</f>
        <v>No</v>
      </c>
      <c r="G391" t="str">
        <f>VLOOKUP($A391,'Medical Examinations'!$A$2:$K$2336,6,FALSE)</f>
        <v>No</v>
      </c>
      <c r="H391">
        <f>VLOOKUP($A391,'Medical Examinations'!$A$2:$K$2336,7,FALSE)</f>
        <v>1</v>
      </c>
      <c r="I391" t="str">
        <f>VLOOKUP($A391,'Medical Examinations'!$A$2:$K$2336,8,FALSE)</f>
        <v>yes</v>
      </c>
      <c r="J391" t="str">
        <f>VLOOKUP($A391,'Medical Examinations'!$A$2:$K$2336,10,FALSE)</f>
        <v>Underweight</v>
      </c>
      <c r="K391" t="str">
        <f>VLOOKUP($A391,'Medical Examinations'!$A$2:$K$2336,11,FALSE)</f>
        <v>Predibetics</v>
      </c>
      <c r="L391" t="str">
        <f>VLOOKUP($A391,'Hospitalisation Details'!$A$2:$O$2344,15,FALSE)</f>
        <v>22 Jul 1988</v>
      </c>
      <c r="M391">
        <f>VLOOKUP($A391,'Hospitalisation Details'!$A$2:$I$2344,6,FALSE)</f>
        <v>26607.89</v>
      </c>
      <c r="N391" t="str">
        <f>VLOOKUP($A391,'Hospitalisation Details'!$A$2:$I$2344,7,FALSE)</f>
        <v>tier - 2</v>
      </c>
      <c r="O391" t="str">
        <f>VLOOKUP($A391,'Hospitalisation Details'!$A$2:$I$2344,8,FALSE)</f>
        <v>tier - 1</v>
      </c>
      <c r="P391" t="str">
        <f>VLOOKUP($A391,'Hospitalisation Details'!$A$2:$I$2344,9,FALSE)</f>
        <v>R1011</v>
      </c>
      <c r="Q391">
        <f>VLOOKUP($A391,'Hospitalisation Details'!$A$2:$P$2344,16,FALSE)</f>
        <v>34</v>
      </c>
    </row>
    <row r="392" spans="1:17" ht="15.6" x14ac:dyDescent="0.3">
      <c r="A392" s="1" t="s">
        <v>1980</v>
      </c>
      <c r="B392" t="str">
        <f>VLOOKUP('Healthcare '!A:A,Table2[],3,FALSE)</f>
        <v>Breen</v>
      </c>
      <c r="C392">
        <f>VLOOKUP(A392,'Medical Examinations'!A392:K2726,2,FALSE)</f>
        <v>32.54</v>
      </c>
      <c r="D392">
        <f>VLOOKUP($A392,'Medical Examinations'!$A$2:$K$2336,3,FALSE)</f>
        <v>4.0199999999999996</v>
      </c>
      <c r="E392" t="str">
        <f>VLOOKUP($A392,'Medical Examinations'!$A$2:$K$2336,4,FALSE)</f>
        <v>No</v>
      </c>
      <c r="F392" t="str">
        <f>VLOOKUP($A392,'Medical Examinations'!$A$2:$K$2336,5,FALSE)</f>
        <v>yes</v>
      </c>
      <c r="G392" t="str">
        <f>VLOOKUP($A392,'Medical Examinations'!$A$2:$K$2336,6,FALSE)</f>
        <v>No</v>
      </c>
      <c r="H392">
        <f>VLOOKUP($A392,'Medical Examinations'!$A$2:$K$2336,7,FALSE)</f>
        <v>1</v>
      </c>
      <c r="I392" t="str">
        <f>VLOOKUP($A392,'Medical Examinations'!$A$2:$K$2336,8,FALSE)</f>
        <v>yes</v>
      </c>
      <c r="J392" t="str">
        <f>VLOOKUP($A392,'Medical Examinations'!$A$2:$K$2336,10,FALSE)</f>
        <v>obesity</v>
      </c>
      <c r="K392" t="str">
        <f>VLOOKUP($A392,'Medical Examinations'!$A$2:$K$2336,11,FALSE)</f>
        <v>Normal</v>
      </c>
      <c r="L392" t="str">
        <f>VLOOKUP($A392,'Hospitalisation Details'!$A$2:$O$2344,15,FALSE)</f>
        <v>5 Sep 2004</v>
      </c>
      <c r="M392">
        <f>VLOOKUP($A392,'Hospitalisation Details'!$A$2:$I$2344,6,FALSE)</f>
        <v>26479.4</v>
      </c>
      <c r="N392" t="str">
        <f>VLOOKUP($A392,'Hospitalisation Details'!$A$2:$I$2344,7,FALSE)</f>
        <v>tier - 2</v>
      </c>
      <c r="O392" t="str">
        <f>VLOOKUP($A392,'Hospitalisation Details'!$A$2:$I$2344,8,FALSE)</f>
        <v>tier - 2</v>
      </c>
      <c r="P392" t="str">
        <f>VLOOKUP($A392,'Hospitalisation Details'!$A$2:$I$2344,9,FALSE)</f>
        <v>R1011</v>
      </c>
      <c r="Q392">
        <f>VLOOKUP($A392,'Hospitalisation Details'!$A$2:$P$2344,16,FALSE)</f>
        <v>18</v>
      </c>
    </row>
    <row r="393" spans="1:17" ht="15.6" x14ac:dyDescent="0.3">
      <c r="A393" s="1" t="s">
        <v>1979</v>
      </c>
      <c r="B393" t="str">
        <f>VLOOKUP('Healthcare '!A:A,Table2[],3,FALSE)</f>
        <v>Fitzsimons</v>
      </c>
      <c r="C393">
        <f>VLOOKUP(A393,'Medical Examinations'!A393:K2727,2,FALSE)</f>
        <v>36.765000000000001</v>
      </c>
      <c r="D393">
        <f>VLOOKUP($A393,'Medical Examinations'!$A$2:$K$2336,3,FALSE)</f>
        <v>11.95</v>
      </c>
      <c r="E393" t="str">
        <f>VLOOKUP($A393,'Medical Examinations'!$A$2:$K$2336,4,FALSE)</f>
        <v>yes</v>
      </c>
      <c r="F393" t="str">
        <f>VLOOKUP($A393,'Medical Examinations'!$A$2:$K$2336,5,FALSE)</f>
        <v>No</v>
      </c>
      <c r="G393" t="str">
        <f>VLOOKUP($A393,'Medical Examinations'!$A$2:$K$2336,6,FALSE)</f>
        <v>No</v>
      </c>
      <c r="H393">
        <f>VLOOKUP($A393,'Medical Examinations'!$A$2:$K$2336,7,FALSE)</f>
        <v>2</v>
      </c>
      <c r="I393" t="str">
        <f>VLOOKUP($A393,'Medical Examinations'!$A$2:$K$2336,8,FALSE)</f>
        <v>No</v>
      </c>
      <c r="J393" t="str">
        <f>VLOOKUP($A393,'Medical Examinations'!$A$2:$K$2336,10,FALSE)</f>
        <v>obesity</v>
      </c>
      <c r="K393" t="str">
        <f>VLOOKUP($A393,'Medical Examinations'!$A$2:$K$2336,11,FALSE)</f>
        <v>Diabetes</v>
      </c>
      <c r="L393" t="str">
        <f>VLOOKUP($A393,'Hospitalisation Details'!$A$2:$O$2344,15,FALSE)</f>
        <v>27 Aug 1970</v>
      </c>
      <c r="M393">
        <f>VLOOKUP($A393,'Hospitalisation Details'!$A$2:$I$2344,6,FALSE)</f>
        <v>26467.1</v>
      </c>
      <c r="N393" t="str">
        <f>VLOOKUP($A393,'Hospitalisation Details'!$A$2:$I$2344,7,FALSE)</f>
        <v>tier - 2</v>
      </c>
      <c r="O393" t="str">
        <f>VLOOKUP($A393,'Hospitalisation Details'!$A$2:$I$2344,8,FALSE)</f>
        <v>tier - 3</v>
      </c>
      <c r="P393" t="str">
        <f>VLOOKUP($A393,'Hospitalisation Details'!$A$2:$I$2344,9,FALSE)</f>
        <v>R1012</v>
      </c>
      <c r="Q393">
        <f>VLOOKUP($A393,'Hospitalisation Details'!$A$2:$P$2344,16,FALSE)</f>
        <v>52</v>
      </c>
    </row>
    <row r="394" spans="1:17" ht="15.6" x14ac:dyDescent="0.3">
      <c r="A394" s="1" t="s">
        <v>1978</v>
      </c>
      <c r="B394" t="str">
        <f>VLOOKUP('Healthcare '!A:A,Table2[],3,FALSE)</f>
        <v>Houle</v>
      </c>
      <c r="C394">
        <f>VLOOKUP(A394,'Medical Examinations'!A394:K2728,2,FALSE)</f>
        <v>35.909999999999997</v>
      </c>
      <c r="D394">
        <f>VLOOKUP($A394,'Medical Examinations'!$A$2:$K$2336,3,FALSE)</f>
        <v>8.7100000000000009</v>
      </c>
      <c r="E394" t="str">
        <f>VLOOKUP($A394,'Medical Examinations'!$A$2:$K$2336,4,FALSE)</f>
        <v>No</v>
      </c>
      <c r="F394" t="str">
        <f>VLOOKUP($A394,'Medical Examinations'!$A$2:$K$2336,5,FALSE)</f>
        <v>No</v>
      </c>
      <c r="G394" t="str">
        <f>VLOOKUP($A394,'Medical Examinations'!$A$2:$K$2336,6,FALSE)</f>
        <v>No</v>
      </c>
      <c r="H394">
        <f>VLOOKUP($A394,'Medical Examinations'!$A$2:$K$2336,7,FALSE)</f>
        <v>0</v>
      </c>
      <c r="I394" t="str">
        <f>VLOOKUP($A394,'Medical Examinations'!$A$2:$K$2336,8,FALSE)</f>
        <v>No</v>
      </c>
      <c r="J394" t="str">
        <f>VLOOKUP($A394,'Medical Examinations'!$A$2:$K$2336,10,FALSE)</f>
        <v>obesity</v>
      </c>
      <c r="K394" t="str">
        <f>VLOOKUP($A394,'Medical Examinations'!$A$2:$K$2336,11,FALSE)</f>
        <v>Diabetes</v>
      </c>
      <c r="L394" t="str">
        <f>VLOOKUP($A394,'Hospitalisation Details'!$A$2:$O$2344,15,FALSE)</f>
        <v>21 Sep 1974</v>
      </c>
      <c r="M394">
        <f>VLOOKUP($A394,'Hospitalisation Details'!$A$2:$I$2344,6,FALSE)</f>
        <v>26392.26</v>
      </c>
      <c r="N394" t="str">
        <f>VLOOKUP($A394,'Hospitalisation Details'!$A$2:$I$2344,7,FALSE)</f>
        <v>tier - 2</v>
      </c>
      <c r="O394" t="str">
        <f>VLOOKUP($A394,'Hospitalisation Details'!$A$2:$I$2344,8,FALSE)</f>
        <v>tier - 2</v>
      </c>
      <c r="P394" t="str">
        <f>VLOOKUP($A394,'Hospitalisation Details'!$A$2:$I$2344,9,FALSE)</f>
        <v>R1024</v>
      </c>
      <c r="Q394">
        <f>VLOOKUP($A394,'Hospitalisation Details'!$A$2:$P$2344,16,FALSE)</f>
        <v>48</v>
      </c>
    </row>
    <row r="395" spans="1:17" ht="15.6" x14ac:dyDescent="0.3">
      <c r="A395" s="1" t="s">
        <v>1977</v>
      </c>
      <c r="B395" t="str">
        <f>VLOOKUP('Healthcare '!A:A,Table2[],3,FALSE)</f>
        <v>Woodward</v>
      </c>
      <c r="C395">
        <f>VLOOKUP(A395,'Medical Examinations'!A395:K2729,2,FALSE)</f>
        <v>32.06</v>
      </c>
      <c r="D395">
        <f>VLOOKUP($A395,'Medical Examinations'!$A$2:$K$2336,3,FALSE)</f>
        <v>4.67</v>
      </c>
      <c r="E395" t="str">
        <f>VLOOKUP($A395,'Medical Examinations'!$A$2:$K$2336,4,FALSE)</f>
        <v>No</v>
      </c>
      <c r="F395" t="str">
        <f>VLOOKUP($A395,'Medical Examinations'!$A$2:$K$2336,5,FALSE)</f>
        <v>yes</v>
      </c>
      <c r="G395" t="str">
        <f>VLOOKUP($A395,'Medical Examinations'!$A$2:$K$2336,6,FALSE)</f>
        <v>No</v>
      </c>
      <c r="H395">
        <f>VLOOKUP($A395,'Medical Examinations'!$A$2:$K$2336,7,FALSE)</f>
        <v>1</v>
      </c>
      <c r="I395" t="str">
        <f>VLOOKUP($A395,'Medical Examinations'!$A$2:$K$2336,8,FALSE)</f>
        <v>yes</v>
      </c>
      <c r="J395" t="str">
        <f>VLOOKUP($A395,'Medical Examinations'!$A$2:$K$2336,10,FALSE)</f>
        <v>obesity</v>
      </c>
      <c r="K395" t="str">
        <f>VLOOKUP($A395,'Medical Examinations'!$A$2:$K$2336,11,FALSE)</f>
        <v>Normal</v>
      </c>
      <c r="L395" t="str">
        <f>VLOOKUP($A395,'Hospitalisation Details'!$A$2:$O$2344,15,FALSE)</f>
        <v>5 Dec 2004</v>
      </c>
      <c r="M395">
        <f>VLOOKUP($A395,'Hospitalisation Details'!$A$2:$I$2344,6,FALSE)</f>
        <v>26316.59</v>
      </c>
      <c r="N395" t="str">
        <f>VLOOKUP($A395,'Hospitalisation Details'!$A$2:$I$2344,7,FALSE)</f>
        <v>tier - 2</v>
      </c>
      <c r="O395" t="str">
        <f>VLOOKUP($A395,'Hospitalisation Details'!$A$2:$I$2344,8,FALSE)</f>
        <v>tier - 3</v>
      </c>
      <c r="P395" t="str">
        <f>VLOOKUP($A395,'Hospitalisation Details'!$A$2:$I$2344,9,FALSE)</f>
        <v>R1011</v>
      </c>
      <c r="Q395">
        <f>VLOOKUP($A395,'Hospitalisation Details'!$A$2:$P$2344,16,FALSE)</f>
        <v>18</v>
      </c>
    </row>
    <row r="396" spans="1:17" ht="15.6" x14ac:dyDescent="0.3">
      <c r="A396" s="1" t="s">
        <v>1976</v>
      </c>
      <c r="B396" t="str">
        <f>VLOOKUP('Healthcare '!A:A,Table2[],3,FALSE)</f>
        <v>Ray</v>
      </c>
      <c r="C396">
        <f>VLOOKUP(A396,'Medical Examinations'!A396:K2730,2,FALSE)</f>
        <v>24.1</v>
      </c>
      <c r="D396">
        <f>VLOOKUP($A396,'Medical Examinations'!$A$2:$K$2336,3,FALSE)</f>
        <v>11.14</v>
      </c>
      <c r="E396" t="str">
        <f>VLOOKUP($A396,'Medical Examinations'!$A$2:$K$2336,4,FALSE)</f>
        <v>yes</v>
      </c>
      <c r="F396" t="str">
        <f>VLOOKUP($A396,'Medical Examinations'!$A$2:$K$2336,5,FALSE)</f>
        <v>No</v>
      </c>
      <c r="G396" t="str">
        <f>VLOOKUP($A396,'Medical Examinations'!$A$2:$K$2336,6,FALSE)</f>
        <v>No</v>
      </c>
      <c r="H396">
        <f>VLOOKUP($A396,'Medical Examinations'!$A$2:$K$2336,7,FALSE)</f>
        <v>1</v>
      </c>
      <c r="I396" t="str">
        <f>VLOOKUP($A396,'Medical Examinations'!$A$2:$K$2336,8,FALSE)</f>
        <v>No</v>
      </c>
      <c r="J396" t="str">
        <f>VLOOKUP($A396,'Medical Examinations'!$A$2:$K$2336,10,FALSE)</f>
        <v>Normal weight</v>
      </c>
      <c r="K396" t="str">
        <f>VLOOKUP($A396,'Medical Examinations'!$A$2:$K$2336,11,FALSE)</f>
        <v>Diabetes</v>
      </c>
      <c r="L396" t="str">
        <f>VLOOKUP($A396,'Hospitalisation Details'!$A$2:$O$2344,15,FALSE)</f>
        <v>4 Jun 1975</v>
      </c>
      <c r="M396">
        <f>VLOOKUP($A396,'Hospitalisation Details'!$A$2:$I$2344,6,FALSE)</f>
        <v>26236.58</v>
      </c>
      <c r="N396" t="str">
        <f>VLOOKUP($A396,'Hospitalisation Details'!$A$2:$I$2344,7,FALSE)</f>
        <v>tier - 2</v>
      </c>
      <c r="O396" t="str">
        <f>VLOOKUP($A396,'Hospitalisation Details'!$A$2:$I$2344,8,FALSE)</f>
        <v>tier - 1</v>
      </c>
      <c r="P396" t="str">
        <f>VLOOKUP($A396,'Hospitalisation Details'!$A$2:$I$2344,9,FALSE)</f>
        <v>R1011</v>
      </c>
      <c r="Q396">
        <f>VLOOKUP($A396,'Hospitalisation Details'!$A$2:$P$2344,16,FALSE)</f>
        <v>48</v>
      </c>
    </row>
    <row r="397" spans="1:17" ht="15.6" x14ac:dyDescent="0.3">
      <c r="A397" s="1" t="s">
        <v>1975</v>
      </c>
      <c r="B397" t="str">
        <f>VLOOKUP('Healthcare '!A:A,Table2[],3,FALSE)</f>
        <v>Jennings</v>
      </c>
      <c r="C397">
        <f>VLOOKUP(A397,'Medical Examinations'!A397:K2731,2,FALSE)</f>
        <v>27.1</v>
      </c>
      <c r="D397">
        <f>VLOOKUP($A397,'Medical Examinations'!$A$2:$K$2336,3,FALSE)</f>
        <v>9.0500000000000007</v>
      </c>
      <c r="E397" t="str">
        <f>VLOOKUP($A397,'Medical Examinations'!$A$2:$K$2336,4,FALSE)</f>
        <v>No</v>
      </c>
      <c r="F397" t="str">
        <f>VLOOKUP($A397,'Medical Examinations'!$A$2:$K$2336,5,FALSE)</f>
        <v>No</v>
      </c>
      <c r="G397" t="str">
        <f>VLOOKUP($A397,'Medical Examinations'!$A$2:$K$2336,6,FALSE)</f>
        <v>No</v>
      </c>
      <c r="H397">
        <f>VLOOKUP($A397,'Medical Examinations'!$A$2:$K$2336,7,FALSE)</f>
        <v>2</v>
      </c>
      <c r="I397" t="str">
        <f>VLOOKUP($A397,'Medical Examinations'!$A$2:$K$2336,8,FALSE)</f>
        <v>No</v>
      </c>
      <c r="J397" t="str">
        <f>VLOOKUP($A397,'Medical Examinations'!$A$2:$K$2336,10,FALSE)</f>
        <v>overweight</v>
      </c>
      <c r="K397" t="str">
        <f>VLOOKUP($A397,'Medical Examinations'!$A$2:$K$2336,11,FALSE)</f>
        <v>Diabetes</v>
      </c>
      <c r="L397" t="str">
        <f>VLOOKUP($A397,'Hospitalisation Details'!$A$2:$O$2344,15,FALSE)</f>
        <v>7 Jul 1973</v>
      </c>
      <c r="M397">
        <f>VLOOKUP($A397,'Hospitalisation Details'!$A$2:$I$2344,6,FALSE)</f>
        <v>26140.36</v>
      </c>
      <c r="N397" t="str">
        <f>VLOOKUP($A397,'Hospitalisation Details'!$A$2:$I$2344,7,FALSE)</f>
        <v>tier - 2</v>
      </c>
      <c r="O397" t="str">
        <f>VLOOKUP($A397,'Hospitalisation Details'!$A$2:$I$2344,8,FALSE)</f>
        <v>tier - 3</v>
      </c>
      <c r="P397" t="str">
        <f>VLOOKUP($A397,'Hospitalisation Details'!$A$2:$I$2344,9,FALSE)</f>
        <v>R1011</v>
      </c>
      <c r="Q397">
        <f>VLOOKUP($A397,'Hospitalisation Details'!$A$2:$P$2344,16,FALSE)</f>
        <v>49</v>
      </c>
    </row>
    <row r="398" spans="1:17" ht="15.6" x14ac:dyDescent="0.3">
      <c r="A398" s="1" t="s">
        <v>1974</v>
      </c>
      <c r="B398" t="str">
        <f>VLOOKUP('Healthcare '!A:A,Table2[],3,FALSE)</f>
        <v>Fuller</v>
      </c>
      <c r="C398">
        <f>VLOOKUP(A398,'Medical Examinations'!A398:K2732,2,FALSE)</f>
        <v>24.42</v>
      </c>
      <c r="D398">
        <f>VLOOKUP($A398,'Medical Examinations'!$A$2:$K$2336,3,FALSE)</f>
        <v>11.31</v>
      </c>
      <c r="E398" t="str">
        <f>VLOOKUP($A398,'Medical Examinations'!$A$2:$K$2336,4,FALSE)</f>
        <v>No</v>
      </c>
      <c r="F398" t="str">
        <f>VLOOKUP($A398,'Medical Examinations'!$A$2:$K$2336,5,FALSE)</f>
        <v>No</v>
      </c>
      <c r="G398" t="str">
        <f>VLOOKUP($A398,'Medical Examinations'!$A$2:$K$2336,6,FALSE)</f>
        <v>No</v>
      </c>
      <c r="H398">
        <f>VLOOKUP($A398,'Medical Examinations'!$A$2:$K$2336,7,FALSE)</f>
        <v>0</v>
      </c>
      <c r="I398" t="str">
        <f>VLOOKUP($A398,'Medical Examinations'!$A$2:$K$2336,8,FALSE)</f>
        <v>yes</v>
      </c>
      <c r="J398" t="str">
        <f>VLOOKUP($A398,'Medical Examinations'!$A$2:$K$2336,10,FALSE)</f>
        <v>Normal weight</v>
      </c>
      <c r="K398" t="str">
        <f>VLOOKUP($A398,'Medical Examinations'!$A$2:$K$2336,11,FALSE)</f>
        <v>Diabetes</v>
      </c>
      <c r="L398" t="str">
        <f>VLOOKUP($A398,'Hospitalisation Details'!$A$2:$O$2344,15,FALSE)</f>
        <v>11 Oct 2002</v>
      </c>
      <c r="M398">
        <f>VLOOKUP($A398,'Hospitalisation Details'!$A$2:$I$2344,6,FALSE)</f>
        <v>26125.67</v>
      </c>
      <c r="N398" t="str">
        <f>VLOOKUP($A398,'Hospitalisation Details'!$A$2:$I$2344,7,FALSE)</f>
        <v>tier - 2</v>
      </c>
      <c r="O398" t="str">
        <f>VLOOKUP($A398,'Hospitalisation Details'!$A$2:$I$2344,8,FALSE)</f>
        <v>tier - 1</v>
      </c>
      <c r="P398" t="str">
        <f>VLOOKUP($A398,'Hospitalisation Details'!$A$2:$I$2344,9,FALSE)</f>
        <v>R1013</v>
      </c>
      <c r="Q398">
        <f>VLOOKUP($A398,'Hospitalisation Details'!$A$2:$P$2344,16,FALSE)</f>
        <v>20</v>
      </c>
    </row>
    <row r="399" spans="1:17" ht="15.6" x14ac:dyDescent="0.3">
      <c r="A399" s="1" t="s">
        <v>1973</v>
      </c>
      <c r="B399" t="str">
        <f>VLOOKUP('Healthcare '!A:A,Table2[],3,FALSE)</f>
        <v>Lovisek</v>
      </c>
      <c r="C399">
        <f>VLOOKUP(A399,'Medical Examinations'!A399:K2733,2,FALSE)</f>
        <v>26.695</v>
      </c>
      <c r="D399">
        <f>VLOOKUP($A399,'Medical Examinations'!$A$2:$K$2336,3,FALSE)</f>
        <v>4.68</v>
      </c>
      <c r="E399" t="str">
        <f>VLOOKUP($A399,'Medical Examinations'!$A$2:$K$2336,4,FALSE)</f>
        <v>yes</v>
      </c>
      <c r="F399" t="str">
        <f>VLOOKUP($A399,'Medical Examinations'!$A$2:$K$2336,5,FALSE)</f>
        <v>No</v>
      </c>
      <c r="G399" t="str">
        <f>VLOOKUP($A399,'Medical Examinations'!$A$2:$K$2336,6,FALSE)</f>
        <v>No</v>
      </c>
      <c r="H399">
        <f>VLOOKUP($A399,'Medical Examinations'!$A$2:$K$2336,7,FALSE)</f>
        <v>2</v>
      </c>
      <c r="I399" t="str">
        <f>VLOOKUP($A399,'Medical Examinations'!$A$2:$K$2336,8,FALSE)</f>
        <v>yes</v>
      </c>
      <c r="J399" t="str">
        <f>VLOOKUP($A399,'Medical Examinations'!$A$2:$K$2336,10,FALSE)</f>
        <v>overweight</v>
      </c>
      <c r="K399" t="str">
        <f>VLOOKUP($A399,'Medical Examinations'!$A$2:$K$2336,11,FALSE)</f>
        <v>Normal</v>
      </c>
      <c r="L399" t="str">
        <f>VLOOKUP($A399,'Hospitalisation Details'!$A$2:$O$2344,15,FALSE)</f>
        <v>9 Jul 1966</v>
      </c>
      <c r="M399">
        <f>VLOOKUP($A399,'Hospitalisation Details'!$A$2:$I$2344,6,FALSE)</f>
        <v>26109.33</v>
      </c>
      <c r="N399" t="str">
        <f>VLOOKUP($A399,'Hospitalisation Details'!$A$2:$I$2344,7,FALSE)</f>
        <v>tier - 2</v>
      </c>
      <c r="O399" t="str">
        <f>VLOOKUP($A399,'Hospitalisation Details'!$A$2:$I$2344,8,FALSE)</f>
        <v>tier - 3</v>
      </c>
      <c r="P399" t="str">
        <f>VLOOKUP($A399,'Hospitalisation Details'!$A$2:$I$2344,9,FALSE)</f>
        <v>R1012</v>
      </c>
      <c r="Q399">
        <f>VLOOKUP($A399,'Hospitalisation Details'!$A$2:$P$2344,16,FALSE)</f>
        <v>56</v>
      </c>
    </row>
    <row r="400" spans="1:17" ht="15.6" x14ac:dyDescent="0.3">
      <c r="A400" s="1" t="s">
        <v>1972</v>
      </c>
      <c r="B400" t="str">
        <f>VLOOKUP('Healthcare '!A:A,Table2[],3,FALSE)</f>
        <v>Painter</v>
      </c>
      <c r="C400">
        <f>VLOOKUP(A400,'Medical Examinations'!A400:K2734,2,FALSE)</f>
        <v>27.79</v>
      </c>
      <c r="D400">
        <f>VLOOKUP($A400,'Medical Examinations'!$A$2:$K$2336,3,FALSE)</f>
        <v>6.05</v>
      </c>
      <c r="E400" t="str">
        <f>VLOOKUP($A400,'Medical Examinations'!$A$2:$K$2336,4,FALSE)</f>
        <v>yes</v>
      </c>
      <c r="F400" t="str">
        <f>VLOOKUP($A400,'Medical Examinations'!$A$2:$K$2336,5,FALSE)</f>
        <v>yes</v>
      </c>
      <c r="G400" t="str">
        <f>VLOOKUP($A400,'Medical Examinations'!$A$2:$K$2336,6,FALSE)</f>
        <v>No</v>
      </c>
      <c r="H400">
        <f>VLOOKUP($A400,'Medical Examinations'!$A$2:$K$2336,7,FALSE)</f>
        <v>1</v>
      </c>
      <c r="I400" t="str">
        <f>VLOOKUP($A400,'Medical Examinations'!$A$2:$K$2336,8,FALSE)</f>
        <v>yes</v>
      </c>
      <c r="J400" t="str">
        <f>VLOOKUP($A400,'Medical Examinations'!$A$2:$K$2336,10,FALSE)</f>
        <v>overweight</v>
      </c>
      <c r="K400" t="str">
        <f>VLOOKUP($A400,'Medical Examinations'!$A$2:$K$2336,11,FALSE)</f>
        <v>Predibetics</v>
      </c>
      <c r="L400" t="str">
        <f>VLOOKUP($A400,'Hospitalisation Details'!$A$2:$O$2344,15,FALSE)</f>
        <v>26 Dec 2000</v>
      </c>
      <c r="M400">
        <f>VLOOKUP($A400,'Hospitalisation Details'!$A$2:$I$2344,6,FALSE)</f>
        <v>26026.97</v>
      </c>
      <c r="N400" t="str">
        <f>VLOOKUP($A400,'Hospitalisation Details'!$A$2:$I$2344,7,FALSE)</f>
        <v>tier - 2</v>
      </c>
      <c r="O400" t="str">
        <f>VLOOKUP($A400,'Hospitalisation Details'!$A$2:$I$2344,8,FALSE)</f>
        <v>tier - 3</v>
      </c>
      <c r="P400" t="str">
        <f>VLOOKUP($A400,'Hospitalisation Details'!$A$2:$I$2344,9,FALSE)</f>
        <v>R1011</v>
      </c>
      <c r="Q400">
        <f>VLOOKUP($A400,'Hospitalisation Details'!$A$2:$P$2344,16,FALSE)</f>
        <v>22</v>
      </c>
    </row>
    <row r="401" spans="1:17" ht="15.6" x14ac:dyDescent="0.3">
      <c r="A401" s="1" t="s">
        <v>1971</v>
      </c>
      <c r="B401" t="str">
        <f>VLOOKUP('Healthcare '!A:A,Table2[],3,FALSE)</f>
        <v>Edwards</v>
      </c>
      <c r="C401">
        <f>VLOOKUP(A401,'Medical Examinations'!A401:K2735,2,FALSE)</f>
        <v>32.68</v>
      </c>
      <c r="D401">
        <f>VLOOKUP($A401,'Medical Examinations'!$A$2:$K$2336,3,FALSE)</f>
        <v>4.68</v>
      </c>
      <c r="E401" t="str">
        <f>VLOOKUP($A401,'Medical Examinations'!$A$2:$K$2336,4,FALSE)</f>
        <v>yes</v>
      </c>
      <c r="F401" t="str">
        <f>VLOOKUP($A401,'Medical Examinations'!$A$2:$K$2336,5,FALSE)</f>
        <v>No</v>
      </c>
      <c r="G401" t="str">
        <f>VLOOKUP($A401,'Medical Examinations'!$A$2:$K$2336,6,FALSE)</f>
        <v>No</v>
      </c>
      <c r="H401">
        <f>VLOOKUP($A401,'Medical Examinations'!$A$2:$K$2336,7,FALSE)</f>
        <v>0</v>
      </c>
      <c r="I401" t="str">
        <f>VLOOKUP($A401,'Medical Examinations'!$A$2:$K$2336,8,FALSE)</f>
        <v>No</v>
      </c>
      <c r="J401" t="str">
        <f>VLOOKUP($A401,'Medical Examinations'!$A$2:$K$2336,10,FALSE)</f>
        <v>obesity</v>
      </c>
      <c r="K401" t="str">
        <f>VLOOKUP($A401,'Medical Examinations'!$A$2:$K$2336,11,FALSE)</f>
        <v>Normal</v>
      </c>
      <c r="L401" t="str">
        <f>VLOOKUP($A401,'Hospitalisation Details'!$A$2:$O$2344,15,FALSE)</f>
        <v>5 Jun 2001</v>
      </c>
      <c r="M401">
        <f>VLOOKUP($A401,'Hospitalisation Details'!$A$2:$I$2344,6,FALSE)</f>
        <v>26018.95</v>
      </c>
      <c r="N401" t="str">
        <f>VLOOKUP($A401,'Hospitalisation Details'!$A$2:$I$2344,7,FALSE)</f>
        <v>tier - 2</v>
      </c>
      <c r="O401" t="str">
        <f>VLOOKUP($A401,'Hospitalisation Details'!$A$2:$I$2344,8,FALSE)</f>
        <v>tier - 2</v>
      </c>
      <c r="P401" t="str">
        <f>VLOOKUP($A401,'Hospitalisation Details'!$A$2:$I$2344,9,FALSE)</f>
        <v>R1012</v>
      </c>
      <c r="Q401">
        <f>VLOOKUP($A401,'Hospitalisation Details'!$A$2:$P$2344,16,FALSE)</f>
        <v>22</v>
      </c>
    </row>
    <row r="402" spans="1:17" ht="15.6" x14ac:dyDescent="0.3">
      <c r="A402" s="1" t="s">
        <v>1970</v>
      </c>
      <c r="B402" t="str">
        <f>VLOOKUP('Healthcare '!A:A,Table2[],3,FALSE)</f>
        <v>Liebl</v>
      </c>
      <c r="C402">
        <f>VLOOKUP(A402,'Medical Examinations'!A402:K2736,2,FALSE)</f>
        <v>26.4</v>
      </c>
      <c r="D402">
        <f>VLOOKUP($A402,'Medical Examinations'!$A$2:$K$2336,3,FALSE)</f>
        <v>9.5</v>
      </c>
      <c r="E402" t="str">
        <f>VLOOKUP($A402,'Medical Examinations'!$A$2:$K$2336,4,FALSE)</f>
        <v>yes</v>
      </c>
      <c r="F402" t="str">
        <f>VLOOKUP($A402,'Medical Examinations'!$A$2:$K$2336,5,FALSE)</f>
        <v>No</v>
      </c>
      <c r="G402" t="str">
        <f>VLOOKUP($A402,'Medical Examinations'!$A$2:$K$2336,6,FALSE)</f>
        <v>No</v>
      </c>
      <c r="H402">
        <f>VLOOKUP($A402,'Medical Examinations'!$A$2:$K$2336,7,FALSE)</f>
        <v>2</v>
      </c>
      <c r="I402" t="str">
        <f>VLOOKUP($A402,'Medical Examinations'!$A$2:$K$2336,8,FALSE)</f>
        <v>No</v>
      </c>
      <c r="J402" t="str">
        <f>VLOOKUP($A402,'Medical Examinations'!$A$2:$K$2336,10,FALSE)</f>
        <v>overweight</v>
      </c>
      <c r="K402" t="str">
        <f>VLOOKUP($A402,'Medical Examinations'!$A$2:$K$2336,11,FALSE)</f>
        <v>Diabetes</v>
      </c>
      <c r="L402" t="str">
        <f>VLOOKUP($A402,'Hospitalisation Details'!$A$2:$O$2344,15,FALSE)</f>
        <v>3 Dec 1970</v>
      </c>
      <c r="M402">
        <f>VLOOKUP($A402,'Hospitalisation Details'!$A$2:$I$2344,6,FALSE)</f>
        <v>25992.82</v>
      </c>
      <c r="N402" t="str">
        <f>VLOOKUP($A402,'Hospitalisation Details'!$A$2:$I$2344,7,FALSE)</f>
        <v>tier - 2</v>
      </c>
      <c r="O402" t="str">
        <f>VLOOKUP($A402,'Hospitalisation Details'!$A$2:$I$2344,8,FALSE)</f>
        <v>tier - 2</v>
      </c>
      <c r="P402" t="str">
        <f>VLOOKUP($A402,'Hospitalisation Details'!$A$2:$I$2344,9,FALSE)</f>
        <v>R1013</v>
      </c>
      <c r="Q402">
        <f>VLOOKUP($A402,'Hospitalisation Details'!$A$2:$P$2344,16,FALSE)</f>
        <v>52</v>
      </c>
    </row>
    <row r="403" spans="1:17" ht="15.6" x14ac:dyDescent="0.3">
      <c r="A403" s="1" t="s">
        <v>1969</v>
      </c>
      <c r="B403" t="str">
        <f>VLOOKUP('Healthcare '!A:A,Table2[],3,FALSE)</f>
        <v>Kasabian-Larson</v>
      </c>
      <c r="C403">
        <f>VLOOKUP(A403,'Medical Examinations'!A403:K2737,2,FALSE)</f>
        <v>23.655000000000001</v>
      </c>
      <c r="D403">
        <f>VLOOKUP($A403,'Medical Examinations'!$A$2:$K$2336,3,FALSE)</f>
        <v>10.84</v>
      </c>
      <c r="E403" t="str">
        <f>VLOOKUP($A403,'Medical Examinations'!$A$2:$K$2336,4,FALSE)</f>
        <v>yes</v>
      </c>
      <c r="F403" t="str">
        <f>VLOOKUP($A403,'Medical Examinations'!$A$2:$K$2336,5,FALSE)</f>
        <v>No</v>
      </c>
      <c r="G403" t="str">
        <f>VLOOKUP($A403,'Medical Examinations'!$A$2:$K$2336,6,FALSE)</f>
        <v>Yes</v>
      </c>
      <c r="H403">
        <f>VLOOKUP($A403,'Medical Examinations'!$A$2:$K$2336,7,FALSE)</f>
        <v>1</v>
      </c>
      <c r="I403" t="str">
        <f>VLOOKUP($A403,'Medical Examinations'!$A$2:$K$2336,8,FALSE)</f>
        <v>yes</v>
      </c>
      <c r="J403" t="str">
        <f>VLOOKUP($A403,'Medical Examinations'!$A$2:$K$2336,10,FALSE)</f>
        <v>Normal weight</v>
      </c>
      <c r="K403" t="str">
        <f>VLOOKUP($A403,'Medical Examinations'!$A$2:$K$2336,11,FALSE)</f>
        <v>Diabetes</v>
      </c>
      <c r="L403" t="str">
        <f>VLOOKUP($A403,'Hospitalisation Details'!$A$2:$O$2344,15,FALSE)</f>
        <v>21 Aug 1963</v>
      </c>
      <c r="M403">
        <f>VLOOKUP($A403,'Hospitalisation Details'!$A$2:$I$2344,6,FALSE)</f>
        <v>25678.78</v>
      </c>
      <c r="N403" t="str">
        <f>VLOOKUP($A403,'Hospitalisation Details'!$A$2:$I$2344,7,FALSE)</f>
        <v>tier - 2</v>
      </c>
      <c r="O403" t="str">
        <f>VLOOKUP($A403,'Hospitalisation Details'!$A$2:$I$2344,8,FALSE)</f>
        <v>tier - 3</v>
      </c>
      <c r="P403" t="str">
        <f>VLOOKUP($A403,'Hospitalisation Details'!$A$2:$I$2344,9,FALSE)</f>
        <v>R1012</v>
      </c>
      <c r="Q403">
        <f>VLOOKUP($A403,'Hospitalisation Details'!$A$2:$P$2344,16,FALSE)</f>
        <v>59</v>
      </c>
    </row>
    <row r="404" spans="1:17" ht="15.6" x14ac:dyDescent="0.3">
      <c r="A404" s="1" t="s">
        <v>1968</v>
      </c>
      <c r="B404" t="str">
        <f>VLOOKUP('Healthcare '!A:A,Table2[],3,FALSE)</f>
        <v>Creamer</v>
      </c>
      <c r="C404">
        <f>VLOOKUP(A404,'Medical Examinations'!A404:K2738,2,FALSE)</f>
        <v>27.36</v>
      </c>
      <c r="D404">
        <f>VLOOKUP($A404,'Medical Examinations'!$A$2:$K$2336,3,FALSE)</f>
        <v>5.88</v>
      </c>
      <c r="E404" t="str">
        <f>VLOOKUP($A404,'Medical Examinations'!$A$2:$K$2336,4,FALSE)</f>
        <v>No</v>
      </c>
      <c r="F404" t="str">
        <f>VLOOKUP($A404,'Medical Examinations'!$A$2:$K$2336,5,FALSE)</f>
        <v>No</v>
      </c>
      <c r="G404" t="str">
        <f>VLOOKUP($A404,'Medical Examinations'!$A$2:$K$2336,6,FALSE)</f>
        <v>No</v>
      </c>
      <c r="H404">
        <f>VLOOKUP($A404,'Medical Examinations'!$A$2:$K$2336,7,FALSE)</f>
        <v>2</v>
      </c>
      <c r="I404" t="str">
        <f>VLOOKUP($A404,'Medical Examinations'!$A$2:$K$2336,8,FALSE)</f>
        <v>No</v>
      </c>
      <c r="J404" t="str">
        <f>VLOOKUP($A404,'Medical Examinations'!$A$2:$K$2336,10,FALSE)</f>
        <v>overweight</v>
      </c>
      <c r="K404" t="str">
        <f>VLOOKUP($A404,'Medical Examinations'!$A$2:$K$2336,11,FALSE)</f>
        <v>Predibetics</v>
      </c>
      <c r="L404" t="str">
        <f>VLOOKUP($A404,'Hospitalisation Details'!$A$2:$O$2344,15,FALSE)</f>
        <v>17 Jul 1972</v>
      </c>
      <c r="M404">
        <f>VLOOKUP($A404,'Hospitalisation Details'!$A$2:$I$2344,6,FALSE)</f>
        <v>25656.58</v>
      </c>
      <c r="N404" t="str">
        <f>VLOOKUP($A404,'Hospitalisation Details'!$A$2:$I$2344,7,FALSE)</f>
        <v>tier - 2</v>
      </c>
      <c r="O404" t="str">
        <f>VLOOKUP($A404,'Hospitalisation Details'!$A$2:$I$2344,8,FALSE)</f>
        <v>tier - 3</v>
      </c>
      <c r="P404" t="str">
        <f>VLOOKUP($A404,'Hospitalisation Details'!$A$2:$I$2344,9,FALSE)</f>
        <v>R1024</v>
      </c>
      <c r="Q404">
        <f>VLOOKUP($A404,'Hospitalisation Details'!$A$2:$P$2344,16,FALSE)</f>
        <v>50</v>
      </c>
    </row>
    <row r="405" spans="1:17" ht="15.6" x14ac:dyDescent="0.3">
      <c r="A405" s="1" t="s">
        <v>1967</v>
      </c>
      <c r="B405" t="str">
        <f>VLOOKUP('Healthcare '!A:A,Table2[],3,FALSE)</f>
        <v>Kimbel</v>
      </c>
      <c r="C405">
        <f>VLOOKUP(A405,'Medical Examinations'!A405:K2739,2,FALSE)</f>
        <v>27.82</v>
      </c>
      <c r="D405">
        <f>VLOOKUP($A405,'Medical Examinations'!$A$2:$K$2336,3,FALSE)</f>
        <v>5.24</v>
      </c>
      <c r="E405" t="str">
        <f>VLOOKUP($A405,'Medical Examinations'!$A$2:$K$2336,4,FALSE)</f>
        <v>yes</v>
      </c>
      <c r="F405" t="str">
        <f>VLOOKUP($A405,'Medical Examinations'!$A$2:$K$2336,5,FALSE)</f>
        <v>No</v>
      </c>
      <c r="G405" t="str">
        <f>VLOOKUP($A405,'Medical Examinations'!$A$2:$K$2336,6,FALSE)</f>
        <v>No</v>
      </c>
      <c r="H405">
        <f>VLOOKUP($A405,'Medical Examinations'!$A$2:$K$2336,7,FALSE)</f>
        <v>0</v>
      </c>
      <c r="I405" t="str">
        <f>VLOOKUP($A405,'Medical Examinations'!$A$2:$K$2336,8,FALSE)</f>
        <v>yes</v>
      </c>
      <c r="J405" t="str">
        <f>VLOOKUP($A405,'Medical Examinations'!$A$2:$K$2336,10,FALSE)</f>
        <v>overweight</v>
      </c>
      <c r="K405" t="str">
        <f>VLOOKUP($A405,'Medical Examinations'!$A$2:$K$2336,11,FALSE)</f>
        <v>Normal</v>
      </c>
      <c r="L405" t="str">
        <f>VLOOKUP($A405,'Hospitalisation Details'!$A$2:$O$2344,15,FALSE)</f>
        <v>2 Aug 2001</v>
      </c>
      <c r="M405">
        <f>VLOOKUP($A405,'Hospitalisation Details'!$A$2:$I$2344,6,FALSE)</f>
        <v>25648.98</v>
      </c>
      <c r="N405" t="str">
        <f>VLOOKUP($A405,'Hospitalisation Details'!$A$2:$I$2344,7,FALSE)</f>
        <v>tier - 2</v>
      </c>
      <c r="O405" t="str">
        <f>VLOOKUP($A405,'Hospitalisation Details'!$A$2:$I$2344,8,FALSE)</f>
        <v>tier - 1</v>
      </c>
      <c r="P405" t="str">
        <f>VLOOKUP($A405,'Hospitalisation Details'!$A$2:$I$2344,9,FALSE)</f>
        <v>R1011</v>
      </c>
      <c r="Q405">
        <f>VLOOKUP($A405,'Hospitalisation Details'!$A$2:$P$2344,16,FALSE)</f>
        <v>21</v>
      </c>
    </row>
    <row r="406" spans="1:17" ht="15.6" x14ac:dyDescent="0.3">
      <c r="A406" s="1" t="s">
        <v>1966</v>
      </c>
      <c r="B406" t="str">
        <f>VLOOKUP('Healthcare '!A:A,Table2[],3,FALSE)</f>
        <v>Livensparger</v>
      </c>
      <c r="C406">
        <f>VLOOKUP(A406,'Medical Examinations'!A406:K2740,2,FALSE)</f>
        <v>25.46</v>
      </c>
      <c r="D406">
        <f>VLOOKUP($A406,'Medical Examinations'!$A$2:$K$2336,3,FALSE)</f>
        <v>11.75</v>
      </c>
      <c r="E406" t="str">
        <f>VLOOKUP($A406,'Medical Examinations'!$A$2:$K$2336,4,FALSE)</f>
        <v>No</v>
      </c>
      <c r="F406" t="str">
        <f>VLOOKUP($A406,'Medical Examinations'!$A$2:$K$2336,5,FALSE)</f>
        <v>No</v>
      </c>
      <c r="G406" t="str">
        <f>VLOOKUP($A406,'Medical Examinations'!$A$2:$K$2336,6,FALSE)</f>
        <v>No</v>
      </c>
      <c r="H406">
        <f>VLOOKUP($A406,'Medical Examinations'!$A$2:$K$2336,7,FALSE)</f>
        <v>0</v>
      </c>
      <c r="I406" t="str">
        <f>VLOOKUP($A406,'Medical Examinations'!$A$2:$K$2336,8,FALSE)</f>
        <v>No</v>
      </c>
      <c r="J406" t="str">
        <f>VLOOKUP($A406,'Medical Examinations'!$A$2:$K$2336,10,FALSE)</f>
        <v>overweight</v>
      </c>
      <c r="K406" t="str">
        <f>VLOOKUP($A406,'Medical Examinations'!$A$2:$K$2336,11,FALSE)</f>
        <v>Diabetes</v>
      </c>
      <c r="L406" t="str">
        <f>VLOOKUP($A406,'Hospitalisation Details'!$A$2:$O$2344,15,FALSE)</f>
        <v>11 Dec 1968</v>
      </c>
      <c r="M406">
        <f>VLOOKUP($A406,'Hospitalisation Details'!$A$2:$I$2344,6,FALSE)</f>
        <v>25517.11</v>
      </c>
      <c r="N406" t="str">
        <f>VLOOKUP($A406,'Hospitalisation Details'!$A$2:$I$2344,7,FALSE)</f>
        <v>tier - 2</v>
      </c>
      <c r="O406" t="str">
        <f>VLOOKUP($A406,'Hospitalisation Details'!$A$2:$I$2344,8,FALSE)</f>
        <v>tier - 3</v>
      </c>
      <c r="P406" t="str">
        <f>VLOOKUP($A406,'Hospitalisation Details'!$A$2:$I$2344,9,FALSE)</f>
        <v>R1017</v>
      </c>
      <c r="Q406">
        <f>VLOOKUP($A406,'Hospitalisation Details'!$A$2:$P$2344,16,FALSE)</f>
        <v>54</v>
      </c>
    </row>
    <row r="407" spans="1:17" ht="15.6" x14ac:dyDescent="0.3">
      <c r="A407" s="1" t="s">
        <v>1965</v>
      </c>
      <c r="B407" t="str">
        <f>VLOOKUP('Healthcare '!A:A,Table2[],3,FALSE)</f>
        <v>Grange</v>
      </c>
      <c r="C407">
        <f>VLOOKUP(A407,'Medical Examinations'!A407:K2741,2,FALSE)</f>
        <v>25.1</v>
      </c>
      <c r="D407">
        <f>VLOOKUP($A407,'Medical Examinations'!$A$2:$K$2336,3,FALSE)</f>
        <v>6.97</v>
      </c>
      <c r="E407" t="str">
        <f>VLOOKUP($A407,'Medical Examinations'!$A$2:$K$2336,4,FALSE)</f>
        <v>No</v>
      </c>
      <c r="F407" t="str">
        <f>VLOOKUP($A407,'Medical Examinations'!$A$2:$K$2336,5,FALSE)</f>
        <v>No</v>
      </c>
      <c r="G407" t="str">
        <f>VLOOKUP($A407,'Medical Examinations'!$A$2:$K$2336,6,FALSE)</f>
        <v>No</v>
      </c>
      <c r="H407">
        <f>VLOOKUP($A407,'Medical Examinations'!$A$2:$K$2336,7,FALSE)</f>
        <v>0</v>
      </c>
      <c r="I407" t="str">
        <f>VLOOKUP($A407,'Medical Examinations'!$A$2:$K$2336,8,FALSE)</f>
        <v>yes</v>
      </c>
      <c r="J407" t="str">
        <f>VLOOKUP($A407,'Medical Examinations'!$A$2:$K$2336,10,FALSE)</f>
        <v>overweight</v>
      </c>
      <c r="K407" t="str">
        <f>VLOOKUP($A407,'Medical Examinations'!$A$2:$K$2336,11,FALSE)</f>
        <v>Diabetes</v>
      </c>
      <c r="L407" t="str">
        <f>VLOOKUP($A407,'Hospitalisation Details'!$A$2:$O$2344,15,FALSE)</f>
        <v>22 Aug 1968</v>
      </c>
      <c r="M407">
        <f>VLOOKUP($A407,'Hospitalisation Details'!$A$2:$I$2344,6,FALSE)</f>
        <v>25382.3</v>
      </c>
      <c r="N407" t="str">
        <f>VLOOKUP($A407,'Hospitalisation Details'!$A$2:$I$2344,7,FALSE)</f>
        <v>tier - 2</v>
      </c>
      <c r="O407" t="str">
        <f>VLOOKUP($A407,'Hospitalisation Details'!$A$2:$I$2344,8,FALSE)</f>
        <v>tier - 2</v>
      </c>
      <c r="P407" t="str">
        <f>VLOOKUP($A407,'Hospitalisation Details'!$A$2:$I$2344,9,FALSE)</f>
        <v>R1011</v>
      </c>
      <c r="Q407">
        <f>VLOOKUP($A407,'Hospitalisation Details'!$A$2:$P$2344,16,FALSE)</f>
        <v>54</v>
      </c>
    </row>
    <row r="408" spans="1:17" ht="15.6" x14ac:dyDescent="0.3">
      <c r="A408" s="1" t="s">
        <v>1964</v>
      </c>
      <c r="B408" t="str">
        <f>VLOOKUP('Healthcare '!A:A,Table2[],3,FALSE)</f>
        <v>Nunlist</v>
      </c>
      <c r="C408">
        <f>VLOOKUP(A408,'Medical Examinations'!A408:K2742,2,FALSE)</f>
        <v>32.11</v>
      </c>
      <c r="D408">
        <f>VLOOKUP($A408,'Medical Examinations'!$A$2:$K$2336,3,FALSE)</f>
        <v>4.76</v>
      </c>
      <c r="E408" t="str">
        <f>VLOOKUP($A408,'Medical Examinations'!$A$2:$K$2336,4,FALSE)</f>
        <v>No</v>
      </c>
      <c r="F408" t="str">
        <f>VLOOKUP($A408,'Medical Examinations'!$A$2:$K$2336,5,FALSE)</f>
        <v>No</v>
      </c>
      <c r="G408" t="str">
        <f>VLOOKUP($A408,'Medical Examinations'!$A$2:$K$2336,6,FALSE)</f>
        <v>No</v>
      </c>
      <c r="H408">
        <f>VLOOKUP($A408,'Medical Examinations'!$A$2:$K$2336,7,FALSE)</f>
        <v>2</v>
      </c>
      <c r="I408" t="str">
        <f>VLOOKUP($A408,'Medical Examinations'!$A$2:$K$2336,8,FALSE)</f>
        <v>No</v>
      </c>
      <c r="J408" t="str">
        <f>VLOOKUP($A408,'Medical Examinations'!$A$2:$K$2336,10,FALSE)</f>
        <v>obesity</v>
      </c>
      <c r="K408" t="str">
        <f>VLOOKUP($A408,'Medical Examinations'!$A$2:$K$2336,11,FALSE)</f>
        <v>Normal</v>
      </c>
      <c r="L408" t="str">
        <f>VLOOKUP($A408,'Hospitalisation Details'!$A$2:$O$2344,15,FALSE)</f>
        <v>26 Sep 1972</v>
      </c>
      <c r="M408">
        <f>VLOOKUP($A408,'Hospitalisation Details'!$A$2:$I$2344,6,FALSE)</f>
        <v>25333.33</v>
      </c>
      <c r="N408" t="str">
        <f>VLOOKUP($A408,'Hospitalisation Details'!$A$2:$I$2344,7,FALSE)</f>
        <v>tier - 2</v>
      </c>
      <c r="O408" t="str">
        <f>VLOOKUP($A408,'Hospitalisation Details'!$A$2:$I$2344,8,FALSE)</f>
        <v>tier - 2</v>
      </c>
      <c r="P408" t="str">
        <f>VLOOKUP($A408,'Hospitalisation Details'!$A$2:$I$2344,9,FALSE)</f>
        <v>R1017</v>
      </c>
      <c r="Q408">
        <f>VLOOKUP($A408,'Hospitalisation Details'!$A$2:$P$2344,16,FALSE)</f>
        <v>50</v>
      </c>
    </row>
    <row r="409" spans="1:17" ht="15.6" x14ac:dyDescent="0.3">
      <c r="A409" s="1" t="s">
        <v>1963</v>
      </c>
      <c r="B409" t="str">
        <f>VLOOKUP('Healthcare '!A:A,Table2[],3,FALSE)</f>
        <v>Cutter</v>
      </c>
      <c r="C409">
        <f>VLOOKUP(A409,'Medical Examinations'!A409:K2743,2,FALSE)</f>
        <v>29.8</v>
      </c>
      <c r="D409">
        <f>VLOOKUP($A409,'Medical Examinations'!$A$2:$K$2336,3,FALSE)</f>
        <v>8.24</v>
      </c>
      <c r="E409" t="str">
        <f>VLOOKUP($A409,'Medical Examinations'!$A$2:$K$2336,4,FALSE)</f>
        <v>yes</v>
      </c>
      <c r="F409" t="str">
        <f>VLOOKUP($A409,'Medical Examinations'!$A$2:$K$2336,5,FALSE)</f>
        <v>No</v>
      </c>
      <c r="G409" t="str">
        <f>VLOOKUP($A409,'Medical Examinations'!$A$2:$K$2336,6,FALSE)</f>
        <v>No</v>
      </c>
      <c r="H409">
        <f>VLOOKUP($A409,'Medical Examinations'!$A$2:$K$2336,7,FALSE)</f>
        <v>1</v>
      </c>
      <c r="I409" t="str">
        <f>VLOOKUP($A409,'Medical Examinations'!$A$2:$K$2336,8,FALSE)</f>
        <v>yes</v>
      </c>
      <c r="J409" t="str">
        <f>VLOOKUP($A409,'Medical Examinations'!$A$2:$K$2336,10,FALSE)</f>
        <v>overweight</v>
      </c>
      <c r="K409" t="str">
        <f>VLOOKUP($A409,'Medical Examinations'!$A$2:$K$2336,11,FALSE)</f>
        <v>Diabetes</v>
      </c>
      <c r="L409" t="str">
        <f>VLOOKUP($A409,'Hospitalisation Details'!$A$2:$O$2344,15,FALSE)</f>
        <v>14 Dec 1975</v>
      </c>
      <c r="M409">
        <f>VLOOKUP($A409,'Hospitalisation Details'!$A$2:$I$2344,6,FALSE)</f>
        <v>25309.49</v>
      </c>
      <c r="N409" t="str">
        <f>VLOOKUP($A409,'Hospitalisation Details'!$A$2:$I$2344,7,FALSE)</f>
        <v>tier - 2</v>
      </c>
      <c r="O409" t="str">
        <f>VLOOKUP($A409,'Hospitalisation Details'!$A$2:$I$2344,8,FALSE)</f>
        <v>tier - 1</v>
      </c>
      <c r="P409" t="str">
        <f>VLOOKUP($A409,'Hospitalisation Details'!$A$2:$I$2344,9,FALSE)</f>
        <v>R1011</v>
      </c>
      <c r="Q409">
        <f>VLOOKUP($A409,'Hospitalisation Details'!$A$2:$P$2344,16,FALSE)</f>
        <v>47</v>
      </c>
    </row>
    <row r="410" spans="1:17" ht="15.6" x14ac:dyDescent="0.3">
      <c r="A410" s="1" t="s">
        <v>1962</v>
      </c>
      <c r="B410" t="str">
        <f>VLOOKUP('Healthcare '!A:A,Table2[],3,FALSE)</f>
        <v>Martin</v>
      </c>
      <c r="C410">
        <f>VLOOKUP(A410,'Medical Examinations'!A410:K2744,2,FALSE)</f>
        <v>24.01</v>
      </c>
      <c r="D410">
        <f>VLOOKUP($A410,'Medical Examinations'!$A$2:$K$2336,3,FALSE)</f>
        <v>4.76</v>
      </c>
      <c r="E410" t="str">
        <f>VLOOKUP($A410,'Medical Examinations'!$A$2:$K$2336,4,FALSE)</f>
        <v>No</v>
      </c>
      <c r="F410" t="str">
        <f>VLOOKUP($A410,'Medical Examinations'!$A$2:$K$2336,5,FALSE)</f>
        <v>No</v>
      </c>
      <c r="G410" t="str">
        <f>VLOOKUP($A410,'Medical Examinations'!$A$2:$K$2336,6,FALSE)</f>
        <v>No</v>
      </c>
      <c r="H410">
        <f>VLOOKUP($A410,'Medical Examinations'!$A$2:$K$2336,7,FALSE)</f>
        <v>1</v>
      </c>
      <c r="I410" t="str">
        <f>VLOOKUP($A410,'Medical Examinations'!$A$2:$K$2336,8,FALSE)</f>
        <v>yes</v>
      </c>
      <c r="J410" t="str">
        <f>VLOOKUP($A410,'Medical Examinations'!$A$2:$K$2336,10,FALSE)</f>
        <v>Normal weight</v>
      </c>
      <c r="K410" t="str">
        <f>VLOOKUP($A410,'Medical Examinations'!$A$2:$K$2336,11,FALSE)</f>
        <v>Normal</v>
      </c>
      <c r="L410" t="str">
        <f>VLOOKUP($A410,'Hospitalisation Details'!$A$2:$O$2344,15,FALSE)</f>
        <v>24 Nov 1998</v>
      </c>
      <c r="M410">
        <f>VLOOKUP($A410,'Hospitalisation Details'!$A$2:$I$2344,6,FALSE)</f>
        <v>25127.22</v>
      </c>
      <c r="N410" t="str">
        <f>VLOOKUP($A410,'Hospitalisation Details'!$A$2:$I$2344,7,FALSE)</f>
        <v>tier - 2</v>
      </c>
      <c r="O410" t="str">
        <f>VLOOKUP($A410,'Hospitalisation Details'!$A$2:$I$2344,8,FALSE)</f>
        <v>tier - 3</v>
      </c>
      <c r="P410" t="str">
        <f>VLOOKUP($A410,'Hospitalisation Details'!$A$2:$I$2344,9,FALSE)</f>
        <v>R1011</v>
      </c>
      <c r="Q410">
        <f>VLOOKUP($A410,'Hospitalisation Details'!$A$2:$P$2344,16,FALSE)</f>
        <v>24</v>
      </c>
    </row>
    <row r="411" spans="1:17" ht="15.6" x14ac:dyDescent="0.3">
      <c r="A411" s="1" t="s">
        <v>1961</v>
      </c>
      <c r="B411" t="str">
        <f>VLOOKUP('Healthcare '!A:A,Table2[],3,FALSE)</f>
        <v>Cooney</v>
      </c>
      <c r="C411">
        <f>VLOOKUP(A411,'Medical Examinations'!A411:K2745,2,FALSE)</f>
        <v>23.21</v>
      </c>
      <c r="D411">
        <f>VLOOKUP($A411,'Medical Examinations'!$A$2:$K$2336,3,FALSE)</f>
        <v>6.03</v>
      </c>
      <c r="E411" t="str">
        <f>VLOOKUP($A411,'Medical Examinations'!$A$2:$K$2336,4,FALSE)</f>
        <v>No</v>
      </c>
      <c r="F411" t="str">
        <f>VLOOKUP($A411,'Medical Examinations'!$A$2:$K$2336,5,FALSE)</f>
        <v>No</v>
      </c>
      <c r="G411" t="str">
        <f>VLOOKUP($A411,'Medical Examinations'!$A$2:$K$2336,6,FALSE)</f>
        <v>No</v>
      </c>
      <c r="H411">
        <f>VLOOKUP($A411,'Medical Examinations'!$A$2:$K$2336,7,FALSE)</f>
        <v>1</v>
      </c>
      <c r="I411" t="str">
        <f>VLOOKUP($A411,'Medical Examinations'!$A$2:$K$2336,8,FALSE)</f>
        <v>No</v>
      </c>
      <c r="J411" t="str">
        <f>VLOOKUP($A411,'Medical Examinations'!$A$2:$K$2336,10,FALSE)</f>
        <v>Normal weight</v>
      </c>
      <c r="K411" t="str">
        <f>VLOOKUP($A411,'Medical Examinations'!$A$2:$K$2336,11,FALSE)</f>
        <v>Predibetics</v>
      </c>
      <c r="L411" t="str">
        <f>VLOOKUP($A411,'Hospitalisation Details'!$A$2:$O$2344,15,FALSE)</f>
        <v>14 Jun 1998</v>
      </c>
      <c r="M411">
        <f>VLOOKUP($A411,'Hospitalisation Details'!$A$2:$I$2344,6,FALSE)</f>
        <v>25081.77</v>
      </c>
      <c r="N411" t="str">
        <f>VLOOKUP($A411,'Hospitalisation Details'!$A$2:$I$2344,7,FALSE)</f>
        <v>tier - 2</v>
      </c>
      <c r="O411" t="str">
        <f>VLOOKUP($A411,'Hospitalisation Details'!$A$2:$I$2344,8,FALSE)</f>
        <v>tier - 2</v>
      </c>
      <c r="P411" t="str">
        <f>VLOOKUP($A411,'Hospitalisation Details'!$A$2:$I$2344,9,FALSE)</f>
        <v>R1013</v>
      </c>
      <c r="Q411">
        <f>VLOOKUP($A411,'Hospitalisation Details'!$A$2:$P$2344,16,FALSE)</f>
        <v>24</v>
      </c>
    </row>
    <row r="412" spans="1:17" ht="15.6" x14ac:dyDescent="0.3">
      <c r="A412" s="1" t="s">
        <v>1960</v>
      </c>
      <c r="B412" t="str">
        <f>VLOOKUP('Healthcare '!A:A,Table2[],3,FALSE)</f>
        <v>Bier</v>
      </c>
      <c r="C412">
        <f>VLOOKUP(A412,'Medical Examinations'!A412:K2746,2,FALSE)</f>
        <v>21.2</v>
      </c>
      <c r="D412">
        <f>VLOOKUP($A412,'Medical Examinations'!$A$2:$K$2336,3,FALSE)</f>
        <v>4.07</v>
      </c>
      <c r="E412" t="str">
        <f>VLOOKUP($A412,'Medical Examinations'!$A$2:$K$2336,4,FALSE)</f>
        <v>yes</v>
      </c>
      <c r="F412" t="str">
        <f>VLOOKUP($A412,'Medical Examinations'!$A$2:$K$2336,5,FALSE)</f>
        <v>No</v>
      </c>
      <c r="G412" t="str">
        <f>VLOOKUP($A412,'Medical Examinations'!$A$2:$K$2336,6,FALSE)</f>
        <v>No</v>
      </c>
      <c r="H412">
        <f>VLOOKUP($A412,'Medical Examinations'!$A$2:$K$2336,7,FALSE)</f>
        <v>1</v>
      </c>
      <c r="I412" t="str">
        <f>VLOOKUP($A412,'Medical Examinations'!$A$2:$K$2336,8,FALSE)</f>
        <v>yes</v>
      </c>
      <c r="J412" t="str">
        <f>VLOOKUP($A412,'Medical Examinations'!$A$2:$K$2336,10,FALSE)</f>
        <v>Normal weight</v>
      </c>
      <c r="K412" t="str">
        <f>VLOOKUP($A412,'Medical Examinations'!$A$2:$K$2336,11,FALSE)</f>
        <v>Normal</v>
      </c>
      <c r="L412" t="str">
        <f>VLOOKUP($A412,'Hospitalisation Details'!$A$2:$O$2344,15,FALSE)</f>
        <v>4 Dec 1995</v>
      </c>
      <c r="M412">
        <f>VLOOKUP($A412,'Hospitalisation Details'!$A$2:$I$2344,6,FALSE)</f>
        <v>25075.97</v>
      </c>
      <c r="N412" t="str">
        <f>VLOOKUP($A412,'Hospitalisation Details'!$A$2:$I$2344,7,FALSE)</f>
        <v>tier - 2</v>
      </c>
      <c r="O412" t="str">
        <f>VLOOKUP($A412,'Hospitalisation Details'!$A$2:$I$2344,8,FALSE)</f>
        <v>tier - 2</v>
      </c>
      <c r="P412" t="str">
        <f>VLOOKUP($A412,'Hospitalisation Details'!$A$2:$I$2344,9,FALSE)</f>
        <v>R1011</v>
      </c>
      <c r="Q412">
        <f>VLOOKUP($A412,'Hospitalisation Details'!$A$2:$P$2344,16,FALSE)</f>
        <v>27</v>
      </c>
    </row>
    <row r="413" spans="1:17" ht="15.6" x14ac:dyDescent="0.3">
      <c r="A413" s="1" t="s">
        <v>1959</v>
      </c>
      <c r="B413" t="str">
        <f>VLOOKUP('Healthcare '!A:A,Table2[],3,FALSE)</f>
        <v>Muskopf</v>
      </c>
      <c r="C413">
        <f>VLOOKUP(A413,'Medical Examinations'!A413:K2747,2,FALSE)</f>
        <v>28.215</v>
      </c>
      <c r="D413">
        <f>VLOOKUP($A413,'Medical Examinations'!$A$2:$K$2336,3,FALSE)</f>
        <v>8.26</v>
      </c>
      <c r="E413" t="str">
        <f>VLOOKUP($A413,'Medical Examinations'!$A$2:$K$2336,4,FALSE)</f>
        <v>yes</v>
      </c>
      <c r="F413" t="str">
        <f>VLOOKUP($A413,'Medical Examinations'!$A$2:$K$2336,5,FALSE)</f>
        <v>No</v>
      </c>
      <c r="G413" t="str">
        <f>VLOOKUP($A413,'Medical Examinations'!$A$2:$K$2336,6,FALSE)</f>
        <v>No</v>
      </c>
      <c r="H413">
        <f>VLOOKUP($A413,'Medical Examinations'!$A$2:$K$2336,7,FALSE)</f>
        <v>1</v>
      </c>
      <c r="I413" t="str">
        <f>VLOOKUP($A413,'Medical Examinations'!$A$2:$K$2336,8,FALSE)</f>
        <v>yes</v>
      </c>
      <c r="J413" t="str">
        <f>VLOOKUP($A413,'Medical Examinations'!$A$2:$K$2336,10,FALSE)</f>
        <v>overweight</v>
      </c>
      <c r="K413" t="str">
        <f>VLOOKUP($A413,'Medical Examinations'!$A$2:$K$2336,11,FALSE)</f>
        <v>Diabetes</v>
      </c>
      <c r="L413" t="str">
        <f>VLOOKUP($A413,'Hospitalisation Details'!$A$2:$O$2344,15,FALSE)</f>
        <v>14 Nov 1975</v>
      </c>
      <c r="M413">
        <f>VLOOKUP($A413,'Hospitalisation Details'!$A$2:$I$2344,6,FALSE)</f>
        <v>24915.22</v>
      </c>
      <c r="N413" t="str">
        <f>VLOOKUP($A413,'Hospitalisation Details'!$A$2:$I$2344,7,FALSE)</f>
        <v>tier - 2</v>
      </c>
      <c r="O413" t="str">
        <f>VLOOKUP($A413,'Hospitalisation Details'!$A$2:$I$2344,8,FALSE)</f>
        <v>tier - 3</v>
      </c>
      <c r="P413" t="str">
        <f>VLOOKUP($A413,'Hospitalisation Details'!$A$2:$I$2344,9,FALSE)</f>
        <v>R1012</v>
      </c>
      <c r="Q413">
        <f>VLOOKUP($A413,'Hospitalisation Details'!$A$2:$P$2344,16,FALSE)</f>
        <v>47</v>
      </c>
    </row>
    <row r="414" spans="1:17" ht="15.6" x14ac:dyDescent="0.3">
      <c r="A414" s="1" t="s">
        <v>1958</v>
      </c>
      <c r="B414" t="str">
        <f>VLOOKUP('Healthcare '!A:A,Table2[],3,FALSE)</f>
        <v>Sirak</v>
      </c>
      <c r="C414">
        <f>VLOOKUP(A414,'Medical Examinations'!A414:K2748,2,FALSE)</f>
        <v>38.094999999999999</v>
      </c>
      <c r="D414">
        <f>VLOOKUP($A414,'Medical Examinations'!$A$2:$K$2336,3,FALSE)</f>
        <v>4.76</v>
      </c>
      <c r="E414" t="str">
        <f>VLOOKUP($A414,'Medical Examinations'!$A$2:$K$2336,4,FALSE)</f>
        <v>No</v>
      </c>
      <c r="F414" t="str">
        <f>VLOOKUP($A414,'Medical Examinations'!$A$2:$K$2336,5,FALSE)</f>
        <v>No</v>
      </c>
      <c r="G414" t="str">
        <f>VLOOKUP($A414,'Medical Examinations'!$A$2:$K$2336,6,FALSE)</f>
        <v>No</v>
      </c>
      <c r="H414">
        <f>VLOOKUP($A414,'Medical Examinations'!$A$2:$K$2336,7,FALSE)</f>
        <v>1</v>
      </c>
      <c r="I414" t="str">
        <f>VLOOKUP($A414,'Medical Examinations'!$A$2:$K$2336,8,FALSE)</f>
        <v>No</v>
      </c>
      <c r="J414" t="str">
        <f>VLOOKUP($A414,'Medical Examinations'!$A$2:$K$2336,10,FALSE)</f>
        <v>obesity</v>
      </c>
      <c r="K414" t="str">
        <f>VLOOKUP($A414,'Medical Examinations'!$A$2:$K$2336,11,FALSE)</f>
        <v>Normal</v>
      </c>
      <c r="L414" t="str">
        <f>VLOOKUP($A414,'Hospitalisation Details'!$A$2:$O$2344,15,FALSE)</f>
        <v>14 Jun 1987</v>
      </c>
      <c r="M414">
        <f>VLOOKUP($A414,'Hospitalisation Details'!$A$2:$I$2344,6,FALSE)</f>
        <v>24915.05</v>
      </c>
      <c r="N414" t="str">
        <f>VLOOKUP($A414,'Hospitalisation Details'!$A$2:$I$2344,7,FALSE)</f>
        <v>tier - 2</v>
      </c>
      <c r="O414" t="str">
        <f>VLOOKUP($A414,'Hospitalisation Details'!$A$2:$I$2344,8,FALSE)</f>
        <v>tier - 1</v>
      </c>
      <c r="P414" t="str">
        <f>VLOOKUP($A414,'Hospitalisation Details'!$A$2:$I$2344,9,FALSE)</f>
        <v>R1024</v>
      </c>
      <c r="Q414">
        <f>VLOOKUP($A414,'Hospitalisation Details'!$A$2:$P$2344,16,FALSE)</f>
        <v>35</v>
      </c>
    </row>
    <row r="415" spans="1:17" ht="15.6" x14ac:dyDescent="0.3">
      <c r="A415" s="1" t="s">
        <v>1957</v>
      </c>
      <c r="B415" t="str">
        <f>VLOOKUP('Healthcare '!A:A,Table2[],3,FALSE)</f>
        <v>Nelsen</v>
      </c>
      <c r="C415">
        <f>VLOOKUP(A415,'Medical Examinations'!A415:K2749,2,FALSE)</f>
        <v>22.61</v>
      </c>
      <c r="D415">
        <f>VLOOKUP($A415,'Medical Examinations'!$A$2:$K$2336,3,FALSE)</f>
        <v>6.13</v>
      </c>
      <c r="E415" t="str">
        <f>VLOOKUP($A415,'Medical Examinations'!$A$2:$K$2336,4,FALSE)</f>
        <v>yes</v>
      </c>
      <c r="F415" t="str">
        <f>VLOOKUP($A415,'Medical Examinations'!$A$2:$K$2336,5,FALSE)</f>
        <v>No</v>
      </c>
      <c r="G415" t="str">
        <f>VLOOKUP($A415,'Medical Examinations'!$A$2:$K$2336,6,FALSE)</f>
        <v>Yes</v>
      </c>
      <c r="H415">
        <f>VLOOKUP($A415,'Medical Examinations'!$A$2:$K$2336,7,FALSE)</f>
        <v>1</v>
      </c>
      <c r="I415" t="str">
        <f>VLOOKUP($A415,'Medical Examinations'!$A$2:$K$2336,8,FALSE)</f>
        <v>yes</v>
      </c>
      <c r="J415" t="str">
        <f>VLOOKUP($A415,'Medical Examinations'!$A$2:$K$2336,10,FALSE)</f>
        <v>Normal weight</v>
      </c>
      <c r="K415" t="str">
        <f>VLOOKUP($A415,'Medical Examinations'!$A$2:$K$2336,11,FALSE)</f>
        <v>Predibetics</v>
      </c>
      <c r="L415" t="str">
        <f>VLOOKUP($A415,'Hospitalisation Details'!$A$2:$O$2344,15,FALSE)</f>
        <v>23 Jul 1969</v>
      </c>
      <c r="M415">
        <f>VLOOKUP($A415,'Hospitalisation Details'!$A$2:$I$2344,6,FALSE)</f>
        <v>24873.38</v>
      </c>
      <c r="N415" t="str">
        <f>VLOOKUP($A415,'Hospitalisation Details'!$A$2:$I$2344,7,FALSE)</f>
        <v>tier - 2</v>
      </c>
      <c r="O415" t="str">
        <f>VLOOKUP($A415,'Hospitalisation Details'!$A$2:$I$2344,8,FALSE)</f>
        <v>tier - 1</v>
      </c>
      <c r="P415" t="str">
        <f>VLOOKUP($A415,'Hospitalisation Details'!$A$2:$I$2344,9,FALSE)</f>
        <v>R1024</v>
      </c>
      <c r="Q415">
        <f>VLOOKUP($A415,'Hospitalisation Details'!$A$2:$P$2344,16,FALSE)</f>
        <v>53</v>
      </c>
    </row>
    <row r="416" spans="1:17" ht="15.6" x14ac:dyDescent="0.3">
      <c r="A416" s="1" t="s">
        <v>1956</v>
      </c>
      <c r="B416" t="str">
        <f>VLOOKUP('Healthcare '!A:A,Table2[],3,FALSE)</f>
        <v>Schallner</v>
      </c>
      <c r="C416">
        <f>VLOOKUP(A416,'Medical Examinations'!A416:K2750,2,FALSE)</f>
        <v>24.32</v>
      </c>
      <c r="D416">
        <f>VLOOKUP($A416,'Medical Examinations'!$A$2:$K$2336,3,FALSE)</f>
        <v>10.47</v>
      </c>
      <c r="E416" t="str">
        <f>VLOOKUP($A416,'Medical Examinations'!$A$2:$K$2336,4,FALSE)</f>
        <v>yes</v>
      </c>
      <c r="F416" t="str">
        <f>VLOOKUP($A416,'Medical Examinations'!$A$2:$K$2336,5,FALSE)</f>
        <v>No</v>
      </c>
      <c r="G416" t="str">
        <f>VLOOKUP($A416,'Medical Examinations'!$A$2:$K$2336,6,FALSE)</f>
        <v>No</v>
      </c>
      <c r="H416">
        <f>VLOOKUP($A416,'Medical Examinations'!$A$2:$K$2336,7,FALSE)</f>
        <v>2</v>
      </c>
      <c r="I416" t="str">
        <f>VLOOKUP($A416,'Medical Examinations'!$A$2:$K$2336,8,FALSE)</f>
        <v>yes</v>
      </c>
      <c r="J416" t="str">
        <f>VLOOKUP($A416,'Medical Examinations'!$A$2:$K$2336,10,FALSE)</f>
        <v>Normal weight</v>
      </c>
      <c r="K416" t="str">
        <f>VLOOKUP($A416,'Medical Examinations'!$A$2:$K$2336,11,FALSE)</f>
        <v>Diabetes</v>
      </c>
      <c r="L416" t="str">
        <f>VLOOKUP($A416,'Hospitalisation Details'!$A$2:$O$2344,15,FALSE)</f>
        <v>26 Nov 1970</v>
      </c>
      <c r="M416">
        <f>VLOOKUP($A416,'Hospitalisation Details'!$A$2:$I$2344,6,FALSE)</f>
        <v>24869.84</v>
      </c>
      <c r="N416" t="str">
        <f>VLOOKUP($A416,'Hospitalisation Details'!$A$2:$I$2344,7,FALSE)</f>
        <v>tier - 2</v>
      </c>
      <c r="O416" t="str">
        <f>VLOOKUP($A416,'Hospitalisation Details'!$A$2:$I$2344,8,FALSE)</f>
        <v>tier - 2</v>
      </c>
      <c r="P416" t="str">
        <f>VLOOKUP($A416,'Hospitalisation Details'!$A$2:$I$2344,9,FALSE)</f>
        <v>R1016</v>
      </c>
      <c r="Q416">
        <f>VLOOKUP($A416,'Hospitalisation Details'!$A$2:$P$2344,16,FALSE)</f>
        <v>52</v>
      </c>
    </row>
    <row r="417" spans="1:17" ht="15.6" x14ac:dyDescent="0.3">
      <c r="A417" s="1" t="s">
        <v>1955</v>
      </c>
      <c r="B417" t="str">
        <f>VLOOKUP('Healthcare '!A:A,Table2[],3,FALSE)</f>
        <v>Dunlap</v>
      </c>
      <c r="C417">
        <f>VLOOKUP(A417,'Medical Examinations'!A417:K2751,2,FALSE)</f>
        <v>20.96</v>
      </c>
      <c r="D417">
        <f>VLOOKUP($A417,'Medical Examinations'!$A$2:$K$2336,3,FALSE)</f>
        <v>4.04</v>
      </c>
      <c r="E417" t="str">
        <f>VLOOKUP($A417,'Medical Examinations'!$A$2:$K$2336,4,FALSE)</f>
        <v>yes</v>
      </c>
      <c r="F417" t="str">
        <f>VLOOKUP($A417,'Medical Examinations'!$A$2:$K$2336,5,FALSE)</f>
        <v>No</v>
      </c>
      <c r="G417" t="str">
        <f>VLOOKUP($A417,'Medical Examinations'!$A$2:$K$2336,6,FALSE)</f>
        <v>No</v>
      </c>
      <c r="H417">
        <f>VLOOKUP($A417,'Medical Examinations'!$A$2:$K$2336,7,FALSE)</f>
        <v>1</v>
      </c>
      <c r="I417" t="str">
        <f>VLOOKUP($A417,'Medical Examinations'!$A$2:$K$2336,8,FALSE)</f>
        <v>yes</v>
      </c>
      <c r="J417" t="str">
        <f>VLOOKUP($A417,'Medical Examinations'!$A$2:$K$2336,10,FALSE)</f>
        <v>Normal weight</v>
      </c>
      <c r="K417" t="str">
        <f>VLOOKUP($A417,'Medical Examinations'!$A$2:$K$2336,11,FALSE)</f>
        <v>Normal</v>
      </c>
      <c r="L417" t="str">
        <f>VLOOKUP($A417,'Hospitalisation Details'!$A$2:$O$2344,15,FALSE)</f>
        <v>10 Jun 1995</v>
      </c>
      <c r="M417">
        <f>VLOOKUP($A417,'Hospitalisation Details'!$A$2:$I$2344,6,FALSE)</f>
        <v>24863.25</v>
      </c>
      <c r="N417" t="str">
        <f>VLOOKUP($A417,'Hospitalisation Details'!$A$2:$I$2344,7,FALSE)</f>
        <v>tier - 2</v>
      </c>
      <c r="O417" t="str">
        <f>VLOOKUP($A417,'Hospitalisation Details'!$A$2:$I$2344,8,FALSE)</f>
        <v>tier - 3</v>
      </c>
      <c r="P417" t="str">
        <f>VLOOKUP($A417,'Hospitalisation Details'!$A$2:$I$2344,9,FALSE)</f>
        <v>R1011</v>
      </c>
      <c r="Q417">
        <f>VLOOKUP($A417,'Hospitalisation Details'!$A$2:$P$2344,16,FALSE)</f>
        <v>27</v>
      </c>
    </row>
    <row r="418" spans="1:17" ht="15.6" x14ac:dyDescent="0.3">
      <c r="A418" s="1" t="s">
        <v>1954</v>
      </c>
      <c r="B418" t="str">
        <f>VLOOKUP('Healthcare '!A:A,Table2[],3,FALSE)</f>
        <v>Messing</v>
      </c>
      <c r="C418">
        <f>VLOOKUP(A418,'Medical Examinations'!A418:K2752,2,FALSE)</f>
        <v>19.68</v>
      </c>
      <c r="D418">
        <f>VLOOKUP($A418,'Medical Examinations'!$A$2:$K$2336,3,FALSE)</f>
        <v>5.74</v>
      </c>
      <c r="E418" t="str">
        <f>VLOOKUP($A418,'Medical Examinations'!$A$2:$K$2336,4,FALSE)</f>
        <v>No</v>
      </c>
      <c r="F418" t="str">
        <f>VLOOKUP($A418,'Medical Examinations'!$A$2:$K$2336,5,FALSE)</f>
        <v>No</v>
      </c>
      <c r="G418" t="str">
        <f>VLOOKUP($A418,'Medical Examinations'!$A$2:$K$2336,6,FALSE)</f>
        <v>No</v>
      </c>
      <c r="H418">
        <f>VLOOKUP($A418,'Medical Examinations'!$A$2:$K$2336,7,FALSE)</f>
        <v>0</v>
      </c>
      <c r="I418" t="str">
        <f>VLOOKUP($A418,'Medical Examinations'!$A$2:$K$2336,8,FALSE)</f>
        <v>yes</v>
      </c>
      <c r="J418" t="str">
        <f>VLOOKUP($A418,'Medical Examinations'!$A$2:$K$2336,10,FALSE)</f>
        <v>Normal weight</v>
      </c>
      <c r="K418" t="str">
        <f>VLOOKUP($A418,'Medical Examinations'!$A$2:$K$2336,11,FALSE)</f>
        <v>Predibetics</v>
      </c>
      <c r="L418" t="str">
        <f>VLOOKUP($A418,'Hospitalisation Details'!$A$2:$O$2344,15,FALSE)</f>
        <v>9 Sep 1994</v>
      </c>
      <c r="M418">
        <f>VLOOKUP($A418,'Hospitalisation Details'!$A$2:$I$2344,6,FALSE)</f>
        <v>24817.25</v>
      </c>
      <c r="N418" t="str">
        <f>VLOOKUP($A418,'Hospitalisation Details'!$A$2:$I$2344,7,FALSE)</f>
        <v>tier - 2</v>
      </c>
      <c r="O418" t="str">
        <f>VLOOKUP($A418,'Hospitalisation Details'!$A$2:$I$2344,8,FALSE)</f>
        <v>tier - 2</v>
      </c>
      <c r="P418" t="str">
        <f>VLOOKUP($A418,'Hospitalisation Details'!$A$2:$I$2344,9,FALSE)</f>
        <v>R1011</v>
      </c>
      <c r="Q418">
        <f>VLOOKUP($A418,'Hospitalisation Details'!$A$2:$P$2344,16,FALSE)</f>
        <v>28</v>
      </c>
    </row>
    <row r="419" spans="1:17" ht="15.6" x14ac:dyDescent="0.3">
      <c r="A419" s="1" t="s">
        <v>1953</v>
      </c>
      <c r="B419" t="str">
        <f>VLOOKUP('Healthcare '!A:A,Table2[],3,FALSE)</f>
        <v>Bondell</v>
      </c>
      <c r="C419">
        <f>VLOOKUP(A419,'Medical Examinations'!A419:K2753,2,FALSE)</f>
        <v>18.100000000000001</v>
      </c>
      <c r="D419">
        <f>VLOOKUP($A419,'Medical Examinations'!$A$2:$K$2336,3,FALSE)</f>
        <v>6.33</v>
      </c>
      <c r="E419" t="str">
        <f>VLOOKUP($A419,'Medical Examinations'!$A$2:$K$2336,4,FALSE)</f>
        <v>No</v>
      </c>
      <c r="F419" t="str">
        <f>VLOOKUP($A419,'Medical Examinations'!$A$2:$K$2336,5,FALSE)</f>
        <v>No</v>
      </c>
      <c r="G419" t="str">
        <f>VLOOKUP($A419,'Medical Examinations'!$A$2:$K$2336,6,FALSE)</f>
        <v>No</v>
      </c>
      <c r="H419">
        <f>VLOOKUP($A419,'Medical Examinations'!$A$2:$K$2336,7,FALSE)</f>
        <v>1</v>
      </c>
      <c r="I419" t="str">
        <f>VLOOKUP($A419,'Medical Examinations'!$A$2:$K$2336,8,FALSE)</f>
        <v>yes</v>
      </c>
      <c r="J419" t="str">
        <f>VLOOKUP($A419,'Medical Examinations'!$A$2:$K$2336,10,FALSE)</f>
        <v>Underweight</v>
      </c>
      <c r="K419" t="str">
        <f>VLOOKUP($A419,'Medical Examinations'!$A$2:$K$2336,11,FALSE)</f>
        <v>Predibetics</v>
      </c>
      <c r="L419" t="str">
        <f>VLOOKUP($A419,'Hospitalisation Details'!$A$2:$O$2344,15,FALSE)</f>
        <v>11 Oct 1992</v>
      </c>
      <c r="M419">
        <f>VLOOKUP($A419,'Hospitalisation Details'!$A$2:$I$2344,6,FALSE)</f>
        <v>24795.040000000001</v>
      </c>
      <c r="N419" t="str">
        <f>VLOOKUP($A419,'Hospitalisation Details'!$A$2:$I$2344,7,FALSE)</f>
        <v>tier - 2</v>
      </c>
      <c r="O419" t="str">
        <f>VLOOKUP($A419,'Hospitalisation Details'!$A$2:$I$2344,8,FALSE)</f>
        <v>tier - 3</v>
      </c>
      <c r="P419" t="str">
        <f>VLOOKUP($A419,'Hospitalisation Details'!$A$2:$I$2344,9,FALSE)</f>
        <v>R1011</v>
      </c>
      <c r="Q419">
        <f>VLOOKUP($A419,'Hospitalisation Details'!$A$2:$P$2344,16,FALSE)</f>
        <v>30</v>
      </c>
    </row>
    <row r="420" spans="1:17" ht="15.6" x14ac:dyDescent="0.3">
      <c r="A420" s="1" t="s">
        <v>1952</v>
      </c>
      <c r="B420" t="str">
        <f>VLOOKUP('Healthcare '!A:A,Table2[],3,FALSE)</f>
        <v>Gaughan</v>
      </c>
      <c r="C420">
        <f>VLOOKUP(A420,'Medical Examinations'!A420:K2754,2,FALSE)</f>
        <v>29.64</v>
      </c>
      <c r="D420">
        <f>VLOOKUP($A420,'Medical Examinations'!$A$2:$K$2336,3,FALSE)</f>
        <v>4.28</v>
      </c>
      <c r="E420" t="str">
        <f>VLOOKUP($A420,'Medical Examinations'!$A$2:$K$2336,4,FALSE)</f>
        <v>yes</v>
      </c>
      <c r="F420" t="str">
        <f>VLOOKUP($A420,'Medical Examinations'!$A$2:$K$2336,5,FALSE)</f>
        <v>No</v>
      </c>
      <c r="G420" t="str">
        <f>VLOOKUP($A420,'Medical Examinations'!$A$2:$K$2336,6,FALSE)</f>
        <v>No</v>
      </c>
      <c r="H420">
        <f>VLOOKUP($A420,'Medical Examinations'!$A$2:$K$2336,7,FALSE)</f>
        <v>0</v>
      </c>
      <c r="I420" t="str">
        <f>VLOOKUP($A420,'Medical Examinations'!$A$2:$K$2336,8,FALSE)</f>
        <v>No</v>
      </c>
      <c r="J420" t="str">
        <f>VLOOKUP($A420,'Medical Examinations'!$A$2:$K$2336,10,FALSE)</f>
        <v>overweight</v>
      </c>
      <c r="K420" t="str">
        <f>VLOOKUP($A420,'Medical Examinations'!$A$2:$K$2336,11,FALSE)</f>
        <v>Normal</v>
      </c>
      <c r="L420" t="str">
        <f>VLOOKUP($A420,'Hospitalisation Details'!$A$2:$O$2344,15,FALSE)</f>
        <v>28 Aug 1996</v>
      </c>
      <c r="M420">
        <f>VLOOKUP($A420,'Hospitalisation Details'!$A$2:$I$2344,6,FALSE)</f>
        <v>24671.66</v>
      </c>
      <c r="N420" t="str">
        <f>VLOOKUP($A420,'Hospitalisation Details'!$A$2:$I$2344,7,FALSE)</f>
        <v>tier - 2</v>
      </c>
      <c r="O420" t="str">
        <f>VLOOKUP($A420,'Hospitalisation Details'!$A$2:$I$2344,8,FALSE)</f>
        <v>tier - 1</v>
      </c>
      <c r="P420" t="str">
        <f>VLOOKUP($A420,'Hospitalisation Details'!$A$2:$I$2344,9,FALSE)</f>
        <v>R1024</v>
      </c>
      <c r="Q420">
        <f>VLOOKUP($A420,'Hospitalisation Details'!$A$2:$P$2344,16,FALSE)</f>
        <v>26</v>
      </c>
    </row>
    <row r="421" spans="1:17" ht="15.6" x14ac:dyDescent="0.3">
      <c r="A421" s="1" t="s">
        <v>1951</v>
      </c>
      <c r="B421" t="str">
        <f>VLOOKUP('Healthcare '!A:A,Table2[],3,FALSE)</f>
        <v>Gruman</v>
      </c>
      <c r="C421">
        <f>VLOOKUP(A421,'Medical Examinations'!A421:K2755,2,FALSE)</f>
        <v>25.3</v>
      </c>
      <c r="D421">
        <f>VLOOKUP($A421,'Medical Examinations'!$A$2:$K$2336,3,FALSE)</f>
        <v>9.4700000000000006</v>
      </c>
      <c r="E421" t="str">
        <f>VLOOKUP($A421,'Medical Examinations'!$A$2:$K$2336,4,FALSE)</f>
        <v>yes</v>
      </c>
      <c r="F421" t="str">
        <f>VLOOKUP($A421,'Medical Examinations'!$A$2:$K$2336,5,FALSE)</f>
        <v>No</v>
      </c>
      <c r="G421" t="str">
        <f>VLOOKUP($A421,'Medical Examinations'!$A$2:$K$2336,6,FALSE)</f>
        <v>No</v>
      </c>
      <c r="H421">
        <f>VLOOKUP($A421,'Medical Examinations'!$A$2:$K$2336,7,FALSE)</f>
        <v>2</v>
      </c>
      <c r="I421" t="str">
        <f>VLOOKUP($A421,'Medical Examinations'!$A$2:$K$2336,8,FALSE)</f>
        <v>yes</v>
      </c>
      <c r="J421" t="str">
        <f>VLOOKUP($A421,'Medical Examinations'!$A$2:$K$2336,10,FALSE)</f>
        <v>overweight</v>
      </c>
      <c r="K421" t="str">
        <f>VLOOKUP($A421,'Medical Examinations'!$A$2:$K$2336,11,FALSE)</f>
        <v>Diabetes</v>
      </c>
      <c r="L421" t="str">
        <f>VLOOKUP($A421,'Hospitalisation Details'!$A$2:$O$2344,15,FALSE)</f>
        <v>12 Jun 1970</v>
      </c>
      <c r="M421">
        <f>VLOOKUP($A421,'Hospitalisation Details'!$A$2:$I$2344,6,FALSE)</f>
        <v>24667.42</v>
      </c>
      <c r="N421" t="str">
        <f>VLOOKUP($A421,'Hospitalisation Details'!$A$2:$I$2344,7,FALSE)</f>
        <v>tier - 2</v>
      </c>
      <c r="O421" t="str">
        <f>VLOOKUP($A421,'Hospitalisation Details'!$A$2:$I$2344,8,FALSE)</f>
        <v>tier - 3</v>
      </c>
      <c r="P421" t="str">
        <f>VLOOKUP($A421,'Hospitalisation Details'!$A$2:$I$2344,9,FALSE)</f>
        <v>R1013</v>
      </c>
      <c r="Q421">
        <f>VLOOKUP($A421,'Hospitalisation Details'!$A$2:$P$2344,16,FALSE)</f>
        <v>52</v>
      </c>
    </row>
    <row r="422" spans="1:17" ht="15.6" x14ac:dyDescent="0.3">
      <c r="A422" s="1" t="s">
        <v>1950</v>
      </c>
      <c r="B422" t="str">
        <f>VLOOKUP('Healthcare '!A:A,Table2[],3,FALSE)</f>
        <v>Whitlow</v>
      </c>
      <c r="C422">
        <f>VLOOKUP(A422,'Medical Examinations'!A422:K2756,2,FALSE)</f>
        <v>27.6</v>
      </c>
      <c r="D422">
        <f>VLOOKUP($A422,'Medical Examinations'!$A$2:$K$2336,3,FALSE)</f>
        <v>4.8499999999999996</v>
      </c>
      <c r="E422" t="str">
        <f>VLOOKUP($A422,'Medical Examinations'!$A$2:$K$2336,4,FALSE)</f>
        <v>yes</v>
      </c>
      <c r="F422" t="str">
        <f>VLOOKUP($A422,'Medical Examinations'!$A$2:$K$2336,5,FALSE)</f>
        <v>No</v>
      </c>
      <c r="G422" t="str">
        <f>VLOOKUP($A422,'Medical Examinations'!$A$2:$K$2336,6,FALSE)</f>
        <v>No</v>
      </c>
      <c r="H422">
        <f>VLOOKUP($A422,'Medical Examinations'!$A$2:$K$2336,7,FALSE)</f>
        <v>0</v>
      </c>
      <c r="I422" t="str">
        <f>VLOOKUP($A422,'Medical Examinations'!$A$2:$K$2336,8,FALSE)</f>
        <v>No</v>
      </c>
      <c r="J422" t="str">
        <f>VLOOKUP($A422,'Medical Examinations'!$A$2:$K$2336,10,FALSE)</f>
        <v>overweight</v>
      </c>
      <c r="K422" t="str">
        <f>VLOOKUP($A422,'Medical Examinations'!$A$2:$K$2336,11,FALSE)</f>
        <v>Normal</v>
      </c>
      <c r="L422" t="str">
        <f>VLOOKUP($A422,'Hospitalisation Details'!$A$2:$O$2344,15,FALSE)</f>
        <v>12 Oct 1976</v>
      </c>
      <c r="M422">
        <f>VLOOKUP($A422,'Hospitalisation Details'!$A$2:$I$2344,6,FALSE)</f>
        <v>24603.05</v>
      </c>
      <c r="N422" t="str">
        <f>VLOOKUP($A422,'Hospitalisation Details'!$A$2:$I$2344,7,FALSE)</f>
        <v>tier - 2</v>
      </c>
      <c r="O422" t="str">
        <f>VLOOKUP($A422,'Hospitalisation Details'!$A$2:$I$2344,8,FALSE)</f>
        <v>tier - 2</v>
      </c>
      <c r="P422" t="str">
        <f>VLOOKUP($A422,'Hospitalisation Details'!$A$2:$I$2344,9,FALSE)</f>
        <v>R1011</v>
      </c>
      <c r="Q422">
        <f>VLOOKUP($A422,'Hospitalisation Details'!$A$2:$P$2344,16,FALSE)</f>
        <v>46</v>
      </c>
    </row>
    <row r="423" spans="1:17" ht="15.6" x14ac:dyDescent="0.3">
      <c r="A423" s="1" t="s">
        <v>1949</v>
      </c>
      <c r="B423" t="str">
        <f>VLOOKUP('Healthcare '!A:A,Table2[],3,FALSE)</f>
        <v>Robinson</v>
      </c>
      <c r="C423">
        <f>VLOOKUP(A423,'Medical Examinations'!A423:K2757,2,FALSE)</f>
        <v>27.645</v>
      </c>
      <c r="D423">
        <f>VLOOKUP($A423,'Medical Examinations'!$A$2:$K$2336,3,FALSE)</f>
        <v>11.03</v>
      </c>
      <c r="E423" t="str">
        <f>VLOOKUP($A423,'Medical Examinations'!$A$2:$K$2336,4,FALSE)</f>
        <v>yes</v>
      </c>
      <c r="F423" t="str">
        <f>VLOOKUP($A423,'Medical Examinations'!$A$2:$K$2336,5,FALSE)</f>
        <v>No</v>
      </c>
      <c r="G423" t="str">
        <f>VLOOKUP($A423,'Medical Examinations'!$A$2:$K$2336,6,FALSE)</f>
        <v>No</v>
      </c>
      <c r="H423">
        <f>VLOOKUP($A423,'Medical Examinations'!$A$2:$K$2336,7,FALSE)</f>
        <v>1</v>
      </c>
      <c r="I423" t="str">
        <f>VLOOKUP($A423,'Medical Examinations'!$A$2:$K$2336,8,FALSE)</f>
        <v>yes</v>
      </c>
      <c r="J423" t="str">
        <f>VLOOKUP($A423,'Medical Examinations'!$A$2:$K$2336,10,FALSE)</f>
        <v>overweight</v>
      </c>
      <c r="K423" t="str">
        <f>VLOOKUP($A423,'Medical Examinations'!$A$2:$K$2336,11,FALSE)</f>
        <v>Diabetes</v>
      </c>
      <c r="L423" t="str">
        <f>VLOOKUP($A423,'Hospitalisation Details'!$A$2:$O$2344,15,FALSE)</f>
        <v>13 Jun 1975</v>
      </c>
      <c r="M423">
        <f>VLOOKUP($A423,'Hospitalisation Details'!$A$2:$I$2344,6,FALSE)</f>
        <v>24535.7</v>
      </c>
      <c r="N423" t="str">
        <f>VLOOKUP($A423,'Hospitalisation Details'!$A$2:$I$2344,7,FALSE)</f>
        <v>tier - 2</v>
      </c>
      <c r="O423" t="str">
        <f>VLOOKUP($A423,'Hospitalisation Details'!$A$2:$I$2344,8,FALSE)</f>
        <v>tier - 2</v>
      </c>
      <c r="P423" t="str">
        <f>VLOOKUP($A423,'Hospitalisation Details'!$A$2:$I$2344,9,FALSE)</f>
        <v>R1012</v>
      </c>
      <c r="Q423">
        <f>VLOOKUP($A423,'Hospitalisation Details'!$A$2:$P$2344,16,FALSE)</f>
        <v>47</v>
      </c>
    </row>
    <row r="424" spans="1:17" ht="15.6" x14ac:dyDescent="0.3">
      <c r="A424" s="1" t="s">
        <v>1948</v>
      </c>
      <c r="B424" t="str">
        <f>VLOOKUP('Healthcare '!A:A,Table2[],3,FALSE)</f>
        <v>Sabo</v>
      </c>
      <c r="C424">
        <f>VLOOKUP(A424,'Medical Examinations'!A424:K2758,2,FALSE)</f>
        <v>27.6</v>
      </c>
      <c r="D424">
        <f>VLOOKUP($A424,'Medical Examinations'!$A$2:$K$2336,3,FALSE)</f>
        <v>5.22</v>
      </c>
      <c r="E424" t="str">
        <f>VLOOKUP($A424,'Medical Examinations'!$A$2:$K$2336,4,FALSE)</f>
        <v>No</v>
      </c>
      <c r="F424" t="str">
        <f>VLOOKUP($A424,'Medical Examinations'!$A$2:$K$2336,5,FALSE)</f>
        <v>No</v>
      </c>
      <c r="G424" t="str">
        <f>VLOOKUP($A424,'Medical Examinations'!$A$2:$K$2336,6,FALSE)</f>
        <v>No</v>
      </c>
      <c r="H424">
        <f>VLOOKUP($A424,'Medical Examinations'!$A$2:$K$2336,7,FALSE)</f>
        <v>2</v>
      </c>
      <c r="I424" t="str">
        <f>VLOOKUP($A424,'Medical Examinations'!$A$2:$K$2336,8,FALSE)</f>
        <v>yes</v>
      </c>
      <c r="J424" t="str">
        <f>VLOOKUP($A424,'Medical Examinations'!$A$2:$K$2336,10,FALSE)</f>
        <v>overweight</v>
      </c>
      <c r="K424" t="str">
        <f>VLOOKUP($A424,'Medical Examinations'!$A$2:$K$2336,11,FALSE)</f>
        <v>Normal</v>
      </c>
      <c r="L424" t="str">
        <f>VLOOKUP($A424,'Hospitalisation Details'!$A$2:$O$2344,15,FALSE)</f>
        <v>14 Sep 1972</v>
      </c>
      <c r="M424">
        <f>VLOOKUP($A424,'Hospitalisation Details'!$A$2:$I$2344,6,FALSE)</f>
        <v>24520.26</v>
      </c>
      <c r="N424" t="str">
        <f>VLOOKUP($A424,'Hospitalisation Details'!$A$2:$I$2344,7,FALSE)</f>
        <v>tier - 2</v>
      </c>
      <c r="O424" t="str">
        <f>VLOOKUP($A424,'Hospitalisation Details'!$A$2:$I$2344,8,FALSE)</f>
        <v>tier - 3</v>
      </c>
      <c r="P424" t="str">
        <f>VLOOKUP($A424,'Hospitalisation Details'!$A$2:$I$2344,9,FALSE)</f>
        <v>R1011</v>
      </c>
      <c r="Q424">
        <f>VLOOKUP($A424,'Hospitalisation Details'!$A$2:$P$2344,16,FALSE)</f>
        <v>50</v>
      </c>
    </row>
    <row r="425" spans="1:17" ht="15.6" x14ac:dyDescent="0.3">
      <c r="A425" s="1" t="s">
        <v>1947</v>
      </c>
      <c r="B425" t="str">
        <f>VLOOKUP('Healthcare '!A:A,Table2[],3,FALSE)</f>
        <v>Nazarian</v>
      </c>
      <c r="C425">
        <f>VLOOKUP(A425,'Medical Examinations'!A425:K2759,2,FALSE)</f>
        <v>25.08</v>
      </c>
      <c r="D425">
        <f>VLOOKUP($A425,'Medical Examinations'!$A$2:$K$2336,3,FALSE)</f>
        <v>9.52</v>
      </c>
      <c r="E425" t="str">
        <f>VLOOKUP($A425,'Medical Examinations'!$A$2:$K$2336,4,FALSE)</f>
        <v>yes</v>
      </c>
      <c r="F425" t="str">
        <f>VLOOKUP($A425,'Medical Examinations'!$A$2:$K$2336,5,FALSE)</f>
        <v>No</v>
      </c>
      <c r="G425" t="str">
        <f>VLOOKUP($A425,'Medical Examinations'!$A$2:$K$2336,6,FALSE)</f>
        <v>No</v>
      </c>
      <c r="H425">
        <f>VLOOKUP($A425,'Medical Examinations'!$A$2:$K$2336,7,FALSE)</f>
        <v>2</v>
      </c>
      <c r="I425" t="str">
        <f>VLOOKUP($A425,'Medical Examinations'!$A$2:$K$2336,8,FALSE)</f>
        <v>No</v>
      </c>
      <c r="J425" t="str">
        <f>VLOOKUP($A425,'Medical Examinations'!$A$2:$K$2336,10,FALSE)</f>
        <v>overweight</v>
      </c>
      <c r="K425" t="str">
        <f>VLOOKUP($A425,'Medical Examinations'!$A$2:$K$2336,11,FALSE)</f>
        <v>Diabetes</v>
      </c>
      <c r="L425" t="str">
        <f>VLOOKUP($A425,'Hospitalisation Details'!$A$2:$O$2344,15,FALSE)</f>
        <v>21 Oct 1961</v>
      </c>
      <c r="M425">
        <f>VLOOKUP($A425,'Hospitalisation Details'!$A$2:$I$2344,6,FALSE)</f>
        <v>24513.09</v>
      </c>
      <c r="N425" t="str">
        <f>VLOOKUP($A425,'Hospitalisation Details'!$A$2:$I$2344,7,FALSE)</f>
        <v>tier - 2</v>
      </c>
      <c r="O425" t="str">
        <f>VLOOKUP($A425,'Hospitalisation Details'!$A$2:$I$2344,8,FALSE)</f>
        <v>tier - 2</v>
      </c>
      <c r="P425" t="str">
        <f>VLOOKUP($A425,'Hospitalisation Details'!$A$2:$I$2344,9,FALSE)</f>
        <v>R1013</v>
      </c>
      <c r="Q425">
        <f>VLOOKUP($A425,'Hospitalisation Details'!$A$2:$P$2344,16,FALSE)</f>
        <v>61</v>
      </c>
    </row>
    <row r="426" spans="1:17" ht="15.6" x14ac:dyDescent="0.3">
      <c r="A426" s="1" t="s">
        <v>1946</v>
      </c>
      <c r="B426" t="str">
        <f>VLOOKUP('Healthcare '!A:A,Table2[],3,FALSE)</f>
        <v>Lerma</v>
      </c>
      <c r="C426">
        <f>VLOOKUP(A426,'Medical Examinations'!A426:K2760,2,FALSE)</f>
        <v>30.02</v>
      </c>
      <c r="D426">
        <f>VLOOKUP($A426,'Medical Examinations'!$A$2:$K$2336,3,FALSE)</f>
        <v>11.09</v>
      </c>
      <c r="E426" t="str">
        <f>VLOOKUP($A426,'Medical Examinations'!$A$2:$K$2336,4,FALSE)</f>
        <v>No</v>
      </c>
      <c r="F426" t="str">
        <f>VLOOKUP($A426,'Medical Examinations'!$A$2:$K$2336,5,FALSE)</f>
        <v>No</v>
      </c>
      <c r="G426" t="str">
        <f>VLOOKUP($A426,'Medical Examinations'!$A$2:$K$2336,6,FALSE)</f>
        <v>No</v>
      </c>
      <c r="H426">
        <f>VLOOKUP($A426,'Medical Examinations'!$A$2:$K$2336,7,FALSE)</f>
        <v>0</v>
      </c>
      <c r="I426" t="str">
        <f>VLOOKUP($A426,'Medical Examinations'!$A$2:$K$2336,8,FALSE)</f>
        <v>No</v>
      </c>
      <c r="J426" t="str">
        <f>VLOOKUP($A426,'Medical Examinations'!$A$2:$K$2336,10,FALSE)</f>
        <v>obesity</v>
      </c>
      <c r="K426" t="str">
        <f>VLOOKUP($A426,'Medical Examinations'!$A$2:$K$2336,11,FALSE)</f>
        <v>Diabetes</v>
      </c>
      <c r="L426" t="str">
        <f>VLOOKUP($A426,'Hospitalisation Details'!$A$2:$O$2344,15,FALSE)</f>
        <v>6 Jul 1968</v>
      </c>
      <c r="M426">
        <f>VLOOKUP($A426,'Hospitalisation Details'!$A$2:$I$2344,6,FALSE)</f>
        <v>24476.48</v>
      </c>
      <c r="N426" t="str">
        <f>VLOOKUP($A426,'Hospitalisation Details'!$A$2:$I$2344,7,FALSE)</f>
        <v>tier - 2</v>
      </c>
      <c r="O426" t="str">
        <f>VLOOKUP($A426,'Hospitalisation Details'!$A$2:$I$2344,8,FALSE)</f>
        <v>tier - 2</v>
      </c>
      <c r="P426" t="str">
        <f>VLOOKUP($A426,'Hospitalisation Details'!$A$2:$I$2344,9,FALSE)</f>
        <v>R1012</v>
      </c>
      <c r="Q426">
        <f>VLOOKUP($A426,'Hospitalisation Details'!$A$2:$P$2344,16,FALSE)</f>
        <v>54</v>
      </c>
    </row>
    <row r="427" spans="1:17" ht="15.6" x14ac:dyDescent="0.3">
      <c r="A427" s="1" t="s">
        <v>1945</v>
      </c>
      <c r="B427" t="str">
        <f>VLOOKUP('Healthcare '!A:A,Table2[],3,FALSE)</f>
        <v>Dahl</v>
      </c>
      <c r="C427">
        <f>VLOOKUP(A427,'Medical Examinations'!A427:K2761,2,FALSE)</f>
        <v>27.36</v>
      </c>
      <c r="D427">
        <f>VLOOKUP($A427,'Medical Examinations'!$A$2:$K$2336,3,FALSE)</f>
        <v>9.4499999999999993</v>
      </c>
      <c r="E427" t="str">
        <f>VLOOKUP($A427,'Medical Examinations'!$A$2:$K$2336,4,FALSE)</f>
        <v>yes</v>
      </c>
      <c r="F427" t="str">
        <f>VLOOKUP($A427,'Medical Examinations'!$A$2:$K$2336,5,FALSE)</f>
        <v>No</v>
      </c>
      <c r="G427" t="str">
        <f>VLOOKUP($A427,'Medical Examinations'!$A$2:$K$2336,6,FALSE)</f>
        <v>No</v>
      </c>
      <c r="H427">
        <f>VLOOKUP($A427,'Medical Examinations'!$A$2:$K$2336,7,FALSE)</f>
        <v>2</v>
      </c>
      <c r="I427" t="str">
        <f>VLOOKUP($A427,'Medical Examinations'!$A$2:$K$2336,8,FALSE)</f>
        <v>yes</v>
      </c>
      <c r="J427" t="str">
        <f>VLOOKUP($A427,'Medical Examinations'!$A$2:$K$2336,10,FALSE)</f>
        <v>overweight</v>
      </c>
      <c r="K427" t="str">
        <f>VLOOKUP($A427,'Medical Examinations'!$A$2:$K$2336,11,FALSE)</f>
        <v>Diabetes</v>
      </c>
      <c r="L427" t="str">
        <f>VLOOKUP($A427,'Hospitalisation Details'!$A$2:$O$2344,15,FALSE)</f>
        <v>30 Nov 1970</v>
      </c>
      <c r="M427">
        <f>VLOOKUP($A427,'Hospitalisation Details'!$A$2:$I$2344,6,FALSE)</f>
        <v>24393.62</v>
      </c>
      <c r="N427" t="str">
        <f>VLOOKUP($A427,'Hospitalisation Details'!$A$2:$I$2344,7,FALSE)</f>
        <v>tier - 2</v>
      </c>
      <c r="O427" t="str">
        <f>VLOOKUP($A427,'Hospitalisation Details'!$A$2:$I$2344,8,FALSE)</f>
        <v>tier - 3</v>
      </c>
      <c r="P427" t="str">
        <f>VLOOKUP($A427,'Hospitalisation Details'!$A$2:$I$2344,9,FALSE)</f>
        <v>R1012</v>
      </c>
      <c r="Q427">
        <f>VLOOKUP($A427,'Hospitalisation Details'!$A$2:$P$2344,16,FALSE)</f>
        <v>52</v>
      </c>
    </row>
    <row r="428" spans="1:17" ht="15.6" x14ac:dyDescent="0.3">
      <c r="A428" s="1" t="s">
        <v>1944</v>
      </c>
      <c r="B428" t="str">
        <f>VLOOKUP('Healthcare '!A:A,Table2[],3,FALSE)</f>
        <v>Surtees</v>
      </c>
      <c r="C428">
        <f>VLOOKUP(A428,'Medical Examinations'!A428:K2762,2,FALSE)</f>
        <v>22.2</v>
      </c>
      <c r="D428">
        <f>VLOOKUP($A428,'Medical Examinations'!$A$2:$K$2336,3,FALSE)</f>
        <v>5.51</v>
      </c>
      <c r="E428" t="str">
        <f>VLOOKUP($A428,'Medical Examinations'!$A$2:$K$2336,4,FALSE)</f>
        <v>No</v>
      </c>
      <c r="F428" t="str">
        <f>VLOOKUP($A428,'Medical Examinations'!$A$2:$K$2336,5,FALSE)</f>
        <v>No</v>
      </c>
      <c r="G428" t="str">
        <f>VLOOKUP($A428,'Medical Examinations'!$A$2:$K$2336,6,FALSE)</f>
        <v>No</v>
      </c>
      <c r="H428">
        <f>VLOOKUP($A428,'Medical Examinations'!$A$2:$K$2336,7,FALSE)</f>
        <v>0</v>
      </c>
      <c r="I428" t="str">
        <f>VLOOKUP($A428,'Medical Examinations'!$A$2:$K$2336,8,FALSE)</f>
        <v>yes</v>
      </c>
      <c r="J428" t="str">
        <f>VLOOKUP($A428,'Medical Examinations'!$A$2:$K$2336,10,FALSE)</f>
        <v>Normal weight</v>
      </c>
      <c r="K428" t="str">
        <f>VLOOKUP($A428,'Medical Examinations'!$A$2:$K$2336,11,FALSE)</f>
        <v>Normal</v>
      </c>
      <c r="L428" t="str">
        <f>VLOOKUP($A428,'Hospitalisation Details'!$A$2:$O$2344,15,FALSE)</f>
        <v>7 Oct 1999</v>
      </c>
      <c r="M428">
        <f>VLOOKUP($A428,'Hospitalisation Details'!$A$2:$I$2344,6,FALSE)</f>
        <v>24387.74</v>
      </c>
      <c r="N428" t="str">
        <f>VLOOKUP($A428,'Hospitalisation Details'!$A$2:$I$2344,7,FALSE)</f>
        <v>tier - 2</v>
      </c>
      <c r="O428" t="str">
        <f>VLOOKUP($A428,'Hospitalisation Details'!$A$2:$I$2344,8,FALSE)</f>
        <v>tier - 1</v>
      </c>
      <c r="P428" t="str">
        <f>VLOOKUP($A428,'Hospitalisation Details'!$A$2:$I$2344,9,FALSE)</f>
        <v>R1011</v>
      </c>
      <c r="Q428">
        <f>VLOOKUP($A428,'Hospitalisation Details'!$A$2:$P$2344,16,FALSE)</f>
        <v>23</v>
      </c>
    </row>
    <row r="429" spans="1:17" ht="15.6" x14ac:dyDescent="0.3">
      <c r="A429" s="1" t="s">
        <v>1943</v>
      </c>
      <c r="B429" t="str">
        <f>VLOOKUP('Healthcare '!A:A,Table2[],3,FALSE)</f>
        <v>Spetner</v>
      </c>
      <c r="C429">
        <f>VLOOKUP(A429,'Medical Examinations'!A429:K2763,2,FALSE)</f>
        <v>25.71</v>
      </c>
      <c r="D429">
        <f>VLOOKUP($A429,'Medical Examinations'!$A$2:$K$2336,3,FALSE)</f>
        <v>4.18</v>
      </c>
      <c r="E429" t="str">
        <f>VLOOKUP($A429,'Medical Examinations'!$A$2:$K$2336,4,FALSE)</f>
        <v>No</v>
      </c>
      <c r="F429" t="str">
        <f>VLOOKUP($A429,'Medical Examinations'!$A$2:$K$2336,5,FALSE)</f>
        <v>yes</v>
      </c>
      <c r="G429" t="str">
        <f>VLOOKUP($A429,'Medical Examinations'!$A$2:$K$2336,6,FALSE)</f>
        <v>No</v>
      </c>
      <c r="H429">
        <f>VLOOKUP($A429,'Medical Examinations'!$A$2:$K$2336,7,FALSE)</f>
        <v>1</v>
      </c>
      <c r="I429" t="str">
        <f>VLOOKUP($A429,'Medical Examinations'!$A$2:$K$2336,8,FALSE)</f>
        <v>yes</v>
      </c>
      <c r="J429" t="str">
        <f>VLOOKUP($A429,'Medical Examinations'!$A$2:$K$2336,10,FALSE)</f>
        <v>overweight</v>
      </c>
      <c r="K429" t="str">
        <f>VLOOKUP($A429,'Medical Examinations'!$A$2:$K$2336,11,FALSE)</f>
        <v>Normal</v>
      </c>
      <c r="L429" t="str">
        <f>VLOOKUP($A429,'Hospitalisation Details'!$A$2:$O$2344,15,FALSE)</f>
        <v>3 Aug 2004</v>
      </c>
      <c r="M429">
        <f>VLOOKUP($A429,'Hospitalisation Details'!$A$2:$I$2344,6,FALSE)</f>
        <v>24294.02</v>
      </c>
      <c r="N429" t="str">
        <f>VLOOKUP($A429,'Hospitalisation Details'!$A$2:$I$2344,7,FALSE)</f>
        <v>tier - 2</v>
      </c>
      <c r="O429" t="str">
        <f>VLOOKUP($A429,'Hospitalisation Details'!$A$2:$I$2344,8,FALSE)</f>
        <v>tier - 1</v>
      </c>
      <c r="P429" t="str">
        <f>VLOOKUP($A429,'Hospitalisation Details'!$A$2:$I$2344,9,FALSE)</f>
        <v>R1011</v>
      </c>
      <c r="Q429">
        <f>VLOOKUP($A429,'Hospitalisation Details'!$A$2:$P$2344,16,FALSE)</f>
        <v>18</v>
      </c>
    </row>
    <row r="430" spans="1:17" ht="15.6" x14ac:dyDescent="0.3">
      <c r="A430" s="1" t="s">
        <v>1942</v>
      </c>
      <c r="B430" t="str">
        <f>VLOOKUP('Healthcare '!A:A,Table2[],3,FALSE)</f>
        <v>Brandon</v>
      </c>
      <c r="C430">
        <f>VLOOKUP(A430,'Medical Examinations'!A430:K2764,2,FALSE)</f>
        <v>41.91</v>
      </c>
      <c r="D430">
        <f>VLOOKUP($A430,'Medical Examinations'!$A$2:$K$2336,3,FALSE)</f>
        <v>5.98</v>
      </c>
      <c r="E430" t="str">
        <f>VLOOKUP($A430,'Medical Examinations'!$A$2:$K$2336,4,FALSE)</f>
        <v>yes</v>
      </c>
      <c r="F430" t="str">
        <f>VLOOKUP($A430,'Medical Examinations'!$A$2:$K$2336,5,FALSE)</f>
        <v>No</v>
      </c>
      <c r="G430" t="str">
        <f>VLOOKUP($A430,'Medical Examinations'!$A$2:$K$2336,6,FALSE)</f>
        <v>No</v>
      </c>
      <c r="H430">
        <f>VLOOKUP($A430,'Medical Examinations'!$A$2:$K$2336,7,FALSE)</f>
        <v>1</v>
      </c>
      <c r="I430" t="str">
        <f>VLOOKUP($A430,'Medical Examinations'!$A$2:$K$2336,8,FALSE)</f>
        <v>No</v>
      </c>
      <c r="J430" t="str">
        <f>VLOOKUP($A430,'Medical Examinations'!$A$2:$K$2336,10,FALSE)</f>
        <v>obesity</v>
      </c>
      <c r="K430" t="str">
        <f>VLOOKUP($A430,'Medical Examinations'!$A$2:$K$2336,11,FALSE)</f>
        <v>Predibetics</v>
      </c>
      <c r="L430" t="str">
        <f>VLOOKUP($A430,'Hospitalisation Details'!$A$2:$O$2344,15,FALSE)</f>
        <v>16 Dec 1964</v>
      </c>
      <c r="M430">
        <f>VLOOKUP($A430,'Hospitalisation Details'!$A$2:$I$2344,6,FALSE)</f>
        <v>24227.34</v>
      </c>
      <c r="N430" t="str">
        <f>VLOOKUP($A430,'Hospitalisation Details'!$A$2:$I$2344,7,FALSE)</f>
        <v>tier - 2</v>
      </c>
      <c r="O430" t="str">
        <f>VLOOKUP($A430,'Hospitalisation Details'!$A$2:$I$2344,8,FALSE)</f>
        <v>tier - 1</v>
      </c>
      <c r="P430" t="str">
        <f>VLOOKUP($A430,'Hospitalisation Details'!$A$2:$I$2344,9,FALSE)</f>
        <v>R1013</v>
      </c>
      <c r="Q430">
        <f>VLOOKUP($A430,'Hospitalisation Details'!$A$2:$P$2344,16,FALSE)</f>
        <v>58</v>
      </c>
    </row>
    <row r="431" spans="1:17" ht="15.6" x14ac:dyDescent="0.3">
      <c r="A431" s="1" t="s">
        <v>1941</v>
      </c>
      <c r="B431" t="str">
        <f>VLOOKUP('Healthcare '!A:A,Table2[],3,FALSE)</f>
        <v>Eley</v>
      </c>
      <c r="C431">
        <f>VLOOKUP(A431,'Medical Examinations'!A431:K2765,2,FALSE)</f>
        <v>25.85</v>
      </c>
      <c r="D431">
        <f>VLOOKUP($A431,'Medical Examinations'!$A$2:$K$2336,3,FALSE)</f>
        <v>10.16</v>
      </c>
      <c r="E431" t="str">
        <f>VLOOKUP($A431,'Medical Examinations'!$A$2:$K$2336,4,FALSE)</f>
        <v>No</v>
      </c>
      <c r="F431" t="str">
        <f>VLOOKUP($A431,'Medical Examinations'!$A$2:$K$2336,5,FALSE)</f>
        <v>No</v>
      </c>
      <c r="G431" t="str">
        <f>VLOOKUP($A431,'Medical Examinations'!$A$2:$K$2336,6,FALSE)</f>
        <v>No</v>
      </c>
      <c r="H431">
        <f>VLOOKUP($A431,'Medical Examinations'!$A$2:$K$2336,7,FALSE)</f>
        <v>0</v>
      </c>
      <c r="I431" t="str">
        <f>VLOOKUP($A431,'Medical Examinations'!$A$2:$K$2336,8,FALSE)</f>
        <v>yes</v>
      </c>
      <c r="J431" t="str">
        <f>VLOOKUP($A431,'Medical Examinations'!$A$2:$K$2336,10,FALSE)</f>
        <v>overweight</v>
      </c>
      <c r="K431" t="str">
        <f>VLOOKUP($A431,'Medical Examinations'!$A$2:$K$2336,11,FALSE)</f>
        <v>Diabetes</v>
      </c>
      <c r="L431" t="str">
        <f>VLOOKUP($A431,'Hospitalisation Details'!$A$2:$O$2344,15,FALSE)</f>
        <v>10 Sep 1974</v>
      </c>
      <c r="M431">
        <f>VLOOKUP($A431,'Hospitalisation Details'!$A$2:$I$2344,6,FALSE)</f>
        <v>24180.93</v>
      </c>
      <c r="N431" t="str">
        <f>VLOOKUP($A431,'Hospitalisation Details'!$A$2:$I$2344,7,FALSE)</f>
        <v>tier - 2</v>
      </c>
      <c r="O431" t="str">
        <f>VLOOKUP($A431,'Hospitalisation Details'!$A$2:$I$2344,8,FALSE)</f>
        <v>tier - 1</v>
      </c>
      <c r="P431" t="str">
        <f>VLOOKUP($A431,'Hospitalisation Details'!$A$2:$I$2344,9,FALSE)</f>
        <v>R1013</v>
      </c>
      <c r="Q431">
        <f>VLOOKUP($A431,'Hospitalisation Details'!$A$2:$P$2344,16,FALSE)</f>
        <v>48</v>
      </c>
    </row>
    <row r="432" spans="1:17" ht="15.6" x14ac:dyDescent="0.3">
      <c r="A432" s="1" t="s">
        <v>1940</v>
      </c>
      <c r="B432" t="str">
        <f>VLOOKUP('Healthcare '!A:A,Table2[],3,FALSE)</f>
        <v>Sedicum</v>
      </c>
      <c r="C432">
        <f>VLOOKUP(A432,'Medical Examinations'!A432:K2766,2,FALSE)</f>
        <v>23.844999999999999</v>
      </c>
      <c r="D432">
        <f>VLOOKUP($A432,'Medical Examinations'!$A$2:$K$2336,3,FALSE)</f>
        <v>11.71</v>
      </c>
      <c r="E432" t="str">
        <f>VLOOKUP($A432,'Medical Examinations'!$A$2:$K$2336,4,FALSE)</f>
        <v>No</v>
      </c>
      <c r="F432" t="str">
        <f>VLOOKUP($A432,'Medical Examinations'!$A$2:$K$2336,5,FALSE)</f>
        <v>No</v>
      </c>
      <c r="G432" t="str">
        <f>VLOOKUP($A432,'Medical Examinations'!$A$2:$K$2336,6,FALSE)</f>
        <v>No</v>
      </c>
      <c r="H432">
        <f>VLOOKUP($A432,'Medical Examinations'!$A$2:$K$2336,7,FALSE)</f>
        <v>2</v>
      </c>
      <c r="I432" t="str">
        <f>VLOOKUP($A432,'Medical Examinations'!$A$2:$K$2336,8,FALSE)</f>
        <v>yes</v>
      </c>
      <c r="J432" t="str">
        <f>VLOOKUP($A432,'Medical Examinations'!$A$2:$K$2336,10,FALSE)</f>
        <v>Normal weight</v>
      </c>
      <c r="K432" t="str">
        <f>VLOOKUP($A432,'Medical Examinations'!$A$2:$K$2336,11,FALSE)</f>
        <v>Diabetes</v>
      </c>
      <c r="L432" t="str">
        <f>VLOOKUP($A432,'Hospitalisation Details'!$A$2:$O$2344,15,FALSE)</f>
        <v>13 Jun 1973</v>
      </c>
      <c r="M432">
        <f>VLOOKUP($A432,'Hospitalisation Details'!$A$2:$I$2344,6,FALSE)</f>
        <v>24106.91</v>
      </c>
      <c r="N432" t="str">
        <f>VLOOKUP($A432,'Hospitalisation Details'!$A$2:$I$2344,7,FALSE)</f>
        <v>tier - 2</v>
      </c>
      <c r="O432" t="str">
        <f>VLOOKUP($A432,'Hospitalisation Details'!$A$2:$I$2344,8,FALSE)</f>
        <v>tier - 2</v>
      </c>
      <c r="P432" t="str">
        <f>VLOOKUP($A432,'Hospitalisation Details'!$A$2:$I$2344,9,FALSE)</f>
        <v>R1024</v>
      </c>
      <c r="Q432">
        <f>VLOOKUP($A432,'Hospitalisation Details'!$A$2:$P$2344,16,FALSE)</f>
        <v>49</v>
      </c>
    </row>
    <row r="433" spans="1:17" ht="15.6" x14ac:dyDescent="0.3">
      <c r="A433" s="1" t="s">
        <v>1939</v>
      </c>
      <c r="B433" t="str">
        <f>VLOOKUP('Healthcare '!A:A,Table2[],3,FALSE)</f>
        <v>Markle</v>
      </c>
      <c r="C433">
        <f>VLOOKUP(A433,'Medical Examinations'!A433:K2767,2,FALSE)</f>
        <v>30.59</v>
      </c>
      <c r="D433">
        <f>VLOOKUP($A433,'Medical Examinations'!$A$2:$K$2336,3,FALSE)</f>
        <v>5.23</v>
      </c>
      <c r="E433" t="str">
        <f>VLOOKUP($A433,'Medical Examinations'!$A$2:$K$2336,4,FALSE)</f>
        <v>No</v>
      </c>
      <c r="F433" t="str">
        <f>VLOOKUP($A433,'Medical Examinations'!$A$2:$K$2336,5,FALSE)</f>
        <v>No</v>
      </c>
      <c r="G433" t="str">
        <f>VLOOKUP($A433,'Medical Examinations'!$A$2:$K$2336,6,FALSE)</f>
        <v>Yes</v>
      </c>
      <c r="H433">
        <f>VLOOKUP($A433,'Medical Examinations'!$A$2:$K$2336,7,FALSE)</f>
        <v>1</v>
      </c>
      <c r="I433" t="str">
        <f>VLOOKUP($A433,'Medical Examinations'!$A$2:$K$2336,8,FALSE)</f>
        <v>No</v>
      </c>
      <c r="J433" t="str">
        <f>VLOOKUP($A433,'Medical Examinations'!$A$2:$K$2336,10,FALSE)</f>
        <v>obesity</v>
      </c>
      <c r="K433" t="str">
        <f>VLOOKUP($A433,'Medical Examinations'!$A$2:$K$2336,11,FALSE)</f>
        <v>Normal</v>
      </c>
      <c r="L433" t="str">
        <f>VLOOKUP($A433,'Hospitalisation Details'!$A$2:$O$2344,15,FALSE)</f>
        <v>30 Dec 2003</v>
      </c>
      <c r="M433">
        <f>VLOOKUP($A433,'Hospitalisation Details'!$A$2:$I$2344,6,FALSE)</f>
        <v>24059.68</v>
      </c>
      <c r="N433" t="str">
        <f>VLOOKUP($A433,'Hospitalisation Details'!$A$2:$I$2344,7,FALSE)</f>
        <v>tier - 2</v>
      </c>
      <c r="O433" t="str">
        <f>VLOOKUP($A433,'Hospitalisation Details'!$A$2:$I$2344,8,FALSE)</f>
        <v>tier - 2</v>
      </c>
      <c r="P433" t="str">
        <f>VLOOKUP($A433,'Hospitalisation Details'!$A$2:$I$2344,9,FALSE)</f>
        <v>R1012</v>
      </c>
      <c r="Q433">
        <f>VLOOKUP($A433,'Hospitalisation Details'!$A$2:$P$2344,16,FALSE)</f>
        <v>19</v>
      </c>
    </row>
    <row r="434" spans="1:17" ht="15.6" x14ac:dyDescent="0.3">
      <c r="A434" s="1" t="s">
        <v>1938</v>
      </c>
      <c r="B434" t="str">
        <f>VLOOKUP('Healthcare '!A:A,Table2[],3,FALSE)</f>
        <v>Kunz</v>
      </c>
      <c r="C434">
        <f>VLOOKUP(A434,'Medical Examinations'!A434:K2768,2,FALSE)</f>
        <v>24.795000000000002</v>
      </c>
      <c r="D434">
        <f>VLOOKUP($A434,'Medical Examinations'!$A$2:$K$2336,3,FALSE)</f>
        <v>6.85</v>
      </c>
      <c r="E434" t="str">
        <f>VLOOKUP($A434,'Medical Examinations'!$A$2:$K$2336,4,FALSE)</f>
        <v>No</v>
      </c>
      <c r="F434" t="str">
        <f>VLOOKUP($A434,'Medical Examinations'!$A$2:$K$2336,5,FALSE)</f>
        <v>No</v>
      </c>
      <c r="G434" t="str">
        <f>VLOOKUP($A434,'Medical Examinations'!$A$2:$K$2336,6,FALSE)</f>
        <v>No</v>
      </c>
      <c r="H434">
        <f>VLOOKUP($A434,'Medical Examinations'!$A$2:$K$2336,7,FALSE)</f>
        <v>0</v>
      </c>
      <c r="I434" t="str">
        <f>VLOOKUP($A434,'Medical Examinations'!$A$2:$K$2336,8,FALSE)</f>
        <v>yes</v>
      </c>
      <c r="J434" t="str">
        <f>VLOOKUP($A434,'Medical Examinations'!$A$2:$K$2336,10,FALSE)</f>
        <v>Normal weight</v>
      </c>
      <c r="K434" t="str">
        <f>VLOOKUP($A434,'Medical Examinations'!$A$2:$K$2336,11,FALSE)</f>
        <v>Diabetes</v>
      </c>
      <c r="L434" t="str">
        <f>VLOOKUP($A434,'Hospitalisation Details'!$A$2:$O$2344,15,FALSE)</f>
        <v>10 Jul 1971</v>
      </c>
      <c r="M434">
        <f>VLOOKUP($A434,'Hospitalisation Details'!$A$2:$I$2344,6,FALSE)</f>
        <v>23967.38</v>
      </c>
      <c r="N434" t="str">
        <f>VLOOKUP($A434,'Hospitalisation Details'!$A$2:$I$2344,7,FALSE)</f>
        <v>tier - 2</v>
      </c>
      <c r="O434" t="str">
        <f>VLOOKUP($A434,'Hospitalisation Details'!$A$2:$I$2344,8,FALSE)</f>
        <v>tier - 2</v>
      </c>
      <c r="P434" t="str">
        <f>VLOOKUP($A434,'Hospitalisation Details'!$A$2:$I$2344,9,FALSE)</f>
        <v>R1012</v>
      </c>
      <c r="Q434">
        <f>VLOOKUP($A434,'Hospitalisation Details'!$A$2:$P$2344,16,FALSE)</f>
        <v>51</v>
      </c>
    </row>
    <row r="435" spans="1:17" ht="15.6" x14ac:dyDescent="0.3">
      <c r="A435" s="1" t="s">
        <v>1937</v>
      </c>
      <c r="B435" t="str">
        <f>VLOOKUP('Healthcare '!A:A,Table2[],3,FALSE)</f>
        <v>Wimert</v>
      </c>
      <c r="C435">
        <f>VLOOKUP(A435,'Medical Examinations'!A435:K2769,2,FALSE)</f>
        <v>24.13</v>
      </c>
      <c r="D435">
        <f>VLOOKUP($A435,'Medical Examinations'!$A$2:$K$2336,3,FALSE)</f>
        <v>7.05</v>
      </c>
      <c r="E435" t="str">
        <f>VLOOKUP($A435,'Medical Examinations'!$A$2:$K$2336,4,FALSE)</f>
        <v>yes</v>
      </c>
      <c r="F435" t="str">
        <f>VLOOKUP($A435,'Medical Examinations'!$A$2:$K$2336,5,FALSE)</f>
        <v>No</v>
      </c>
      <c r="G435" t="str">
        <f>VLOOKUP($A435,'Medical Examinations'!$A$2:$K$2336,6,FALSE)</f>
        <v>No</v>
      </c>
      <c r="H435">
        <f>VLOOKUP($A435,'Medical Examinations'!$A$2:$K$2336,7,FALSE)</f>
        <v>2</v>
      </c>
      <c r="I435" t="str">
        <f>VLOOKUP($A435,'Medical Examinations'!$A$2:$K$2336,8,FALSE)</f>
        <v>yes</v>
      </c>
      <c r="J435" t="str">
        <f>VLOOKUP($A435,'Medical Examinations'!$A$2:$K$2336,10,FALSE)</f>
        <v>Normal weight</v>
      </c>
      <c r="K435" t="str">
        <f>VLOOKUP($A435,'Medical Examinations'!$A$2:$K$2336,11,FALSE)</f>
        <v>Diabetes</v>
      </c>
      <c r="L435" t="str">
        <f>VLOOKUP($A435,'Hospitalisation Details'!$A$2:$O$2344,15,FALSE)</f>
        <v>8 Aug 1970</v>
      </c>
      <c r="M435">
        <f>VLOOKUP($A435,'Hospitalisation Details'!$A$2:$I$2344,6,FALSE)</f>
        <v>23887.66</v>
      </c>
      <c r="N435" t="str">
        <f>VLOOKUP($A435,'Hospitalisation Details'!$A$2:$I$2344,7,FALSE)</f>
        <v>tier - 2</v>
      </c>
      <c r="O435" t="str">
        <f>VLOOKUP($A435,'Hospitalisation Details'!$A$2:$I$2344,8,FALSE)</f>
        <v>tier - 3</v>
      </c>
      <c r="P435" t="str">
        <f>VLOOKUP($A435,'Hospitalisation Details'!$A$2:$I$2344,9,FALSE)</f>
        <v>R1012</v>
      </c>
      <c r="Q435">
        <f>VLOOKUP($A435,'Hospitalisation Details'!$A$2:$P$2344,16,FALSE)</f>
        <v>52</v>
      </c>
    </row>
    <row r="436" spans="1:17" ht="15.6" x14ac:dyDescent="0.3">
      <c r="A436" s="1" t="s">
        <v>1936</v>
      </c>
      <c r="B436" t="str">
        <f>VLOOKUP('Healthcare '!A:A,Table2[],3,FALSE)</f>
        <v>Peterson</v>
      </c>
      <c r="C436">
        <f>VLOOKUP(A436,'Medical Examinations'!A436:K2770,2,FALSE)</f>
        <v>25.84</v>
      </c>
      <c r="D436">
        <f>VLOOKUP($A436,'Medical Examinations'!$A$2:$K$2336,3,FALSE)</f>
        <v>11.64</v>
      </c>
      <c r="E436" t="str">
        <f>VLOOKUP($A436,'Medical Examinations'!$A$2:$K$2336,4,FALSE)</f>
        <v>No</v>
      </c>
      <c r="F436" t="str">
        <f>VLOOKUP($A436,'Medical Examinations'!$A$2:$K$2336,5,FALSE)</f>
        <v>No</v>
      </c>
      <c r="G436" t="str">
        <f>VLOOKUP($A436,'Medical Examinations'!$A$2:$K$2336,6,FALSE)</f>
        <v>No</v>
      </c>
      <c r="H436">
        <f>VLOOKUP($A436,'Medical Examinations'!$A$2:$K$2336,7,FALSE)</f>
        <v>2</v>
      </c>
      <c r="I436" t="str">
        <f>VLOOKUP($A436,'Medical Examinations'!$A$2:$K$2336,8,FALSE)</f>
        <v>yes</v>
      </c>
      <c r="J436" t="str">
        <f>VLOOKUP($A436,'Medical Examinations'!$A$2:$K$2336,10,FALSE)</f>
        <v>overweight</v>
      </c>
      <c r="K436" t="str">
        <f>VLOOKUP($A436,'Medical Examinations'!$A$2:$K$2336,11,FALSE)</f>
        <v>Diabetes</v>
      </c>
      <c r="L436" t="str">
        <f>VLOOKUP($A436,'Hospitalisation Details'!$A$2:$O$2344,15,FALSE)</f>
        <v>27 Jun 1973</v>
      </c>
      <c r="M436">
        <f>VLOOKUP($A436,'Hospitalisation Details'!$A$2:$I$2344,6,FALSE)</f>
        <v>23807.24</v>
      </c>
      <c r="N436" t="str">
        <f>VLOOKUP($A436,'Hospitalisation Details'!$A$2:$I$2344,7,FALSE)</f>
        <v>tier - 2</v>
      </c>
      <c r="O436" t="str">
        <f>VLOOKUP($A436,'Hospitalisation Details'!$A$2:$I$2344,8,FALSE)</f>
        <v>tier - 3</v>
      </c>
      <c r="P436" t="str">
        <f>VLOOKUP($A436,'Hospitalisation Details'!$A$2:$I$2344,9,FALSE)</f>
        <v>R1012</v>
      </c>
      <c r="Q436">
        <f>VLOOKUP($A436,'Hospitalisation Details'!$A$2:$P$2344,16,FALSE)</f>
        <v>49</v>
      </c>
    </row>
    <row r="437" spans="1:17" ht="15.6" x14ac:dyDescent="0.3">
      <c r="A437" s="1" t="s">
        <v>1935</v>
      </c>
      <c r="B437" t="str">
        <f>VLOOKUP('Healthcare '!A:A,Table2[],3,FALSE)</f>
        <v>Mercier</v>
      </c>
      <c r="C437">
        <f>VLOOKUP(A437,'Medical Examinations'!A437:K2771,2,FALSE)</f>
        <v>28</v>
      </c>
      <c r="D437">
        <f>VLOOKUP($A437,'Medical Examinations'!$A$2:$K$2336,3,FALSE)</f>
        <v>10.52</v>
      </c>
      <c r="E437" t="str">
        <f>VLOOKUP($A437,'Medical Examinations'!$A$2:$K$2336,4,FALSE)</f>
        <v>No</v>
      </c>
      <c r="F437" t="str">
        <f>VLOOKUP($A437,'Medical Examinations'!$A$2:$K$2336,5,FALSE)</f>
        <v>No</v>
      </c>
      <c r="G437" t="str">
        <f>VLOOKUP($A437,'Medical Examinations'!$A$2:$K$2336,6,FALSE)</f>
        <v>No</v>
      </c>
      <c r="H437">
        <f>VLOOKUP($A437,'Medical Examinations'!$A$2:$K$2336,7,FALSE)</f>
        <v>0</v>
      </c>
      <c r="I437" t="str">
        <f>VLOOKUP($A437,'Medical Examinations'!$A$2:$K$2336,8,FALSE)</f>
        <v>yes</v>
      </c>
      <c r="J437" t="str">
        <f>VLOOKUP($A437,'Medical Examinations'!$A$2:$K$2336,10,FALSE)</f>
        <v>overweight</v>
      </c>
      <c r="K437" t="str">
        <f>VLOOKUP($A437,'Medical Examinations'!$A$2:$K$2336,11,FALSE)</f>
        <v>Diabetes</v>
      </c>
      <c r="L437" t="str">
        <f>VLOOKUP($A437,'Hospitalisation Details'!$A$2:$O$2344,15,FALSE)</f>
        <v>2 Jun 1974</v>
      </c>
      <c r="M437">
        <f>VLOOKUP($A437,'Hospitalisation Details'!$A$2:$I$2344,6,FALSE)</f>
        <v>23568.27</v>
      </c>
      <c r="N437" t="str">
        <f>VLOOKUP($A437,'Hospitalisation Details'!$A$2:$I$2344,7,FALSE)</f>
        <v>tier - 2</v>
      </c>
      <c r="O437" t="str">
        <f>VLOOKUP($A437,'Hospitalisation Details'!$A$2:$I$2344,8,FALSE)</f>
        <v>tier - 2</v>
      </c>
      <c r="P437" t="str">
        <f>VLOOKUP($A437,'Hospitalisation Details'!$A$2:$I$2344,9,FALSE)</f>
        <v>R1011</v>
      </c>
      <c r="Q437">
        <f>VLOOKUP($A437,'Hospitalisation Details'!$A$2:$P$2344,16,FALSE)</f>
        <v>49</v>
      </c>
    </row>
    <row r="438" spans="1:17" ht="15.6" x14ac:dyDescent="0.3">
      <c r="A438" s="1" t="s">
        <v>1934</v>
      </c>
      <c r="B438" t="str">
        <f>VLOOKUP('Healthcare '!A:A,Table2[],3,FALSE)</f>
        <v>Laurie</v>
      </c>
      <c r="C438">
        <f>VLOOKUP(A438,'Medical Examinations'!A438:K2772,2,FALSE)</f>
        <v>34.1</v>
      </c>
      <c r="D438">
        <f>VLOOKUP($A438,'Medical Examinations'!$A$2:$K$2336,3,FALSE)</f>
        <v>4.01</v>
      </c>
      <c r="E438" t="str">
        <f>VLOOKUP($A438,'Medical Examinations'!$A$2:$K$2336,4,FALSE)</f>
        <v>yes</v>
      </c>
      <c r="F438" t="str">
        <f>VLOOKUP($A438,'Medical Examinations'!$A$2:$K$2336,5,FALSE)</f>
        <v>No</v>
      </c>
      <c r="G438" t="str">
        <f>VLOOKUP($A438,'Medical Examinations'!$A$2:$K$2336,6,FALSE)</f>
        <v>Yes</v>
      </c>
      <c r="H438">
        <f>VLOOKUP($A438,'Medical Examinations'!$A$2:$K$2336,7,FALSE)</f>
        <v>1</v>
      </c>
      <c r="I438" t="str">
        <f>VLOOKUP($A438,'Medical Examinations'!$A$2:$K$2336,8,FALSE)</f>
        <v>No</v>
      </c>
      <c r="J438" t="str">
        <f>VLOOKUP($A438,'Medical Examinations'!$A$2:$K$2336,10,FALSE)</f>
        <v>obesity</v>
      </c>
      <c r="K438" t="str">
        <f>VLOOKUP($A438,'Medical Examinations'!$A$2:$K$2336,11,FALSE)</f>
        <v>Normal</v>
      </c>
      <c r="L438" t="str">
        <f>VLOOKUP($A438,'Hospitalisation Details'!$A$2:$O$2344,15,FALSE)</f>
        <v>26 Aug 1983</v>
      </c>
      <c r="M438">
        <f>VLOOKUP($A438,'Hospitalisation Details'!$A$2:$I$2344,6,FALSE)</f>
        <v>23563.02</v>
      </c>
      <c r="N438" t="str">
        <f>VLOOKUP($A438,'Hospitalisation Details'!$A$2:$I$2344,7,FALSE)</f>
        <v>tier - 2</v>
      </c>
      <c r="O438" t="str">
        <f>VLOOKUP($A438,'Hospitalisation Details'!$A$2:$I$2344,8,FALSE)</f>
        <v>tier - 2</v>
      </c>
      <c r="P438" t="str">
        <f>VLOOKUP($A438,'Hospitalisation Details'!$A$2:$I$2344,9,FALSE)</f>
        <v>R1013</v>
      </c>
      <c r="Q438">
        <f>VLOOKUP($A438,'Hospitalisation Details'!$A$2:$P$2344,16,FALSE)</f>
        <v>39</v>
      </c>
    </row>
    <row r="439" spans="1:17" ht="15.6" x14ac:dyDescent="0.3">
      <c r="A439" s="1" t="s">
        <v>1933</v>
      </c>
      <c r="B439" t="str">
        <f>VLOOKUP('Healthcare '!A:A,Table2[],3,FALSE)</f>
        <v>Sekaquaptewa</v>
      </c>
      <c r="C439">
        <f>VLOOKUP(A439,'Medical Examinations'!A439:K2773,2,FALSE)</f>
        <v>26.125</v>
      </c>
      <c r="D439">
        <f>VLOOKUP($A439,'Medical Examinations'!$A$2:$K$2336,3,FALSE)</f>
        <v>8.56</v>
      </c>
      <c r="E439" t="str">
        <f>VLOOKUP($A439,'Medical Examinations'!$A$2:$K$2336,4,FALSE)</f>
        <v>yes</v>
      </c>
      <c r="F439" t="str">
        <f>VLOOKUP($A439,'Medical Examinations'!$A$2:$K$2336,5,FALSE)</f>
        <v>No</v>
      </c>
      <c r="G439" t="str">
        <f>VLOOKUP($A439,'Medical Examinations'!$A$2:$K$2336,6,FALSE)</f>
        <v>No</v>
      </c>
      <c r="H439">
        <f>VLOOKUP($A439,'Medical Examinations'!$A$2:$K$2336,7,FALSE)</f>
        <v>1</v>
      </c>
      <c r="I439" t="str">
        <f>VLOOKUP($A439,'Medical Examinations'!$A$2:$K$2336,8,FALSE)</f>
        <v>yes</v>
      </c>
      <c r="J439" t="str">
        <f>VLOOKUP($A439,'Medical Examinations'!$A$2:$K$2336,10,FALSE)</f>
        <v>overweight</v>
      </c>
      <c r="K439" t="str">
        <f>VLOOKUP($A439,'Medical Examinations'!$A$2:$K$2336,11,FALSE)</f>
        <v>Diabetes</v>
      </c>
      <c r="L439" t="str">
        <f>VLOOKUP($A439,'Hospitalisation Details'!$A$2:$O$2344,15,FALSE)</f>
        <v>13 Nov 1975</v>
      </c>
      <c r="M439">
        <f>VLOOKUP($A439,'Hospitalisation Details'!$A$2:$I$2344,6,FALSE)</f>
        <v>23401.31</v>
      </c>
      <c r="N439" t="str">
        <f>VLOOKUP($A439,'Hospitalisation Details'!$A$2:$I$2344,7,FALSE)</f>
        <v>tier - 2</v>
      </c>
      <c r="O439" t="str">
        <f>VLOOKUP($A439,'Hospitalisation Details'!$A$2:$I$2344,8,FALSE)</f>
        <v>tier - 3</v>
      </c>
      <c r="P439" t="str">
        <f>VLOOKUP($A439,'Hospitalisation Details'!$A$2:$I$2344,9,FALSE)</f>
        <v>R1024</v>
      </c>
      <c r="Q439">
        <f>VLOOKUP($A439,'Hospitalisation Details'!$A$2:$P$2344,16,FALSE)</f>
        <v>47</v>
      </c>
    </row>
    <row r="440" spans="1:17" ht="15.6" x14ac:dyDescent="0.3">
      <c r="A440" s="1" t="s">
        <v>1932</v>
      </c>
      <c r="B440" t="str">
        <f>VLOOKUP('Healthcare '!A:A,Table2[],3,FALSE)</f>
        <v>Frash</v>
      </c>
      <c r="C440">
        <f>VLOOKUP(A440,'Medical Examinations'!A440:K2774,2,FALSE)</f>
        <v>25.6</v>
      </c>
      <c r="D440">
        <f>VLOOKUP($A440,'Medical Examinations'!$A$2:$K$2336,3,FALSE)</f>
        <v>10.5</v>
      </c>
      <c r="E440" t="str">
        <f>VLOOKUP($A440,'Medical Examinations'!$A$2:$K$2336,4,FALSE)</f>
        <v>No</v>
      </c>
      <c r="F440" t="str">
        <f>VLOOKUP($A440,'Medical Examinations'!$A$2:$K$2336,5,FALSE)</f>
        <v>No</v>
      </c>
      <c r="G440" t="str">
        <f>VLOOKUP($A440,'Medical Examinations'!$A$2:$K$2336,6,FALSE)</f>
        <v>No</v>
      </c>
      <c r="H440">
        <f>VLOOKUP($A440,'Medical Examinations'!$A$2:$K$2336,7,FALSE)</f>
        <v>2</v>
      </c>
      <c r="I440" t="str">
        <f>VLOOKUP($A440,'Medical Examinations'!$A$2:$K$2336,8,FALSE)</f>
        <v>yes</v>
      </c>
      <c r="J440" t="str">
        <f>VLOOKUP($A440,'Medical Examinations'!$A$2:$K$2336,10,FALSE)</f>
        <v>overweight</v>
      </c>
      <c r="K440" t="str">
        <f>VLOOKUP($A440,'Medical Examinations'!$A$2:$K$2336,11,FALSE)</f>
        <v>Diabetes</v>
      </c>
      <c r="L440" t="str">
        <f>VLOOKUP($A440,'Hospitalisation Details'!$A$2:$O$2344,15,FALSE)</f>
        <v>22 Oct 1973</v>
      </c>
      <c r="M440">
        <f>VLOOKUP($A440,'Hospitalisation Details'!$A$2:$I$2344,6,FALSE)</f>
        <v>23306.55</v>
      </c>
      <c r="N440" t="str">
        <f>VLOOKUP($A440,'Hospitalisation Details'!$A$2:$I$2344,7,FALSE)</f>
        <v>tier - 2</v>
      </c>
      <c r="O440" t="str">
        <f>VLOOKUP($A440,'Hospitalisation Details'!$A$2:$I$2344,8,FALSE)</f>
        <v>tier - 2</v>
      </c>
      <c r="P440" t="str">
        <f>VLOOKUP($A440,'Hospitalisation Details'!$A$2:$I$2344,9,FALSE)</f>
        <v>R1011</v>
      </c>
      <c r="Q440">
        <f>VLOOKUP($A440,'Hospitalisation Details'!$A$2:$P$2344,16,FALSE)</f>
        <v>49</v>
      </c>
    </row>
    <row r="441" spans="1:17" ht="15.6" x14ac:dyDescent="0.3">
      <c r="A441" s="1" t="s">
        <v>1931</v>
      </c>
      <c r="B441" t="str">
        <f>VLOOKUP('Healthcare '!A:A,Table2[],3,FALSE)</f>
        <v>Bukowski</v>
      </c>
      <c r="C441">
        <f>VLOOKUP(A441,'Medical Examinations'!A441:K2775,2,FALSE)</f>
        <v>24.32</v>
      </c>
      <c r="D441">
        <f>VLOOKUP($A441,'Medical Examinations'!$A$2:$K$2336,3,FALSE)</f>
        <v>6.39</v>
      </c>
      <c r="E441" t="str">
        <f>VLOOKUP($A441,'Medical Examinations'!$A$2:$K$2336,4,FALSE)</f>
        <v>No</v>
      </c>
      <c r="F441" t="str">
        <f>VLOOKUP($A441,'Medical Examinations'!$A$2:$K$2336,5,FALSE)</f>
        <v>No</v>
      </c>
      <c r="G441" t="str">
        <f>VLOOKUP($A441,'Medical Examinations'!$A$2:$K$2336,6,FALSE)</f>
        <v>No</v>
      </c>
      <c r="H441">
        <f>VLOOKUP($A441,'Medical Examinations'!$A$2:$K$2336,7,FALSE)</f>
        <v>0</v>
      </c>
      <c r="I441" t="str">
        <f>VLOOKUP($A441,'Medical Examinations'!$A$2:$K$2336,8,FALSE)</f>
        <v>No</v>
      </c>
      <c r="J441" t="str">
        <f>VLOOKUP($A441,'Medical Examinations'!$A$2:$K$2336,10,FALSE)</f>
        <v>Normal weight</v>
      </c>
      <c r="K441" t="str">
        <f>VLOOKUP($A441,'Medical Examinations'!$A$2:$K$2336,11,FALSE)</f>
        <v>Predibetics</v>
      </c>
      <c r="L441" t="str">
        <f>VLOOKUP($A441,'Hospitalisation Details'!$A$2:$O$2344,15,FALSE)</f>
        <v>3 Oct 1994</v>
      </c>
      <c r="M441">
        <f>VLOOKUP($A441,'Hospitalisation Details'!$A$2:$I$2344,6,FALSE)</f>
        <v>23288.93</v>
      </c>
      <c r="N441" t="str">
        <f>VLOOKUP($A441,'Hospitalisation Details'!$A$2:$I$2344,7,FALSE)</f>
        <v>tier - 2</v>
      </c>
      <c r="O441" t="str">
        <f>VLOOKUP($A441,'Hospitalisation Details'!$A$2:$I$2344,8,FALSE)</f>
        <v>tier - 3</v>
      </c>
      <c r="P441" t="str">
        <f>VLOOKUP($A441,'Hospitalisation Details'!$A$2:$I$2344,9,FALSE)</f>
        <v>R1024</v>
      </c>
      <c r="Q441">
        <f>VLOOKUP($A441,'Hospitalisation Details'!$A$2:$P$2344,16,FALSE)</f>
        <v>28</v>
      </c>
    </row>
    <row r="442" spans="1:17" ht="15.6" x14ac:dyDescent="0.3">
      <c r="A442" s="1" t="s">
        <v>1930</v>
      </c>
      <c r="B442" t="str">
        <f>VLOOKUP('Healthcare '!A:A,Table2[],3,FALSE)</f>
        <v>Sandahl</v>
      </c>
      <c r="C442">
        <f>VLOOKUP(A442,'Medical Examinations'!A442:K2776,2,FALSE)</f>
        <v>22.88</v>
      </c>
      <c r="D442">
        <f>VLOOKUP($A442,'Medical Examinations'!$A$2:$K$2336,3,FALSE)</f>
        <v>5.71</v>
      </c>
      <c r="E442" t="str">
        <f>VLOOKUP($A442,'Medical Examinations'!$A$2:$K$2336,4,FALSE)</f>
        <v>yes</v>
      </c>
      <c r="F442" t="str">
        <f>VLOOKUP($A442,'Medical Examinations'!$A$2:$K$2336,5,FALSE)</f>
        <v>No</v>
      </c>
      <c r="G442" t="str">
        <f>VLOOKUP($A442,'Medical Examinations'!$A$2:$K$2336,6,FALSE)</f>
        <v>Yes</v>
      </c>
      <c r="H442">
        <f>VLOOKUP($A442,'Medical Examinations'!$A$2:$K$2336,7,FALSE)</f>
        <v>1</v>
      </c>
      <c r="I442" t="str">
        <f>VLOOKUP($A442,'Medical Examinations'!$A$2:$K$2336,8,FALSE)</f>
        <v>yes</v>
      </c>
      <c r="J442" t="str">
        <f>VLOOKUP($A442,'Medical Examinations'!$A$2:$K$2336,10,FALSE)</f>
        <v>Normal weight</v>
      </c>
      <c r="K442" t="str">
        <f>VLOOKUP($A442,'Medical Examinations'!$A$2:$K$2336,11,FALSE)</f>
        <v>Predibetics</v>
      </c>
      <c r="L442" t="str">
        <f>VLOOKUP($A442,'Hospitalisation Details'!$A$2:$O$2344,15,FALSE)</f>
        <v>14 Nov 1969</v>
      </c>
      <c r="M442">
        <f>VLOOKUP($A442,'Hospitalisation Details'!$A$2:$I$2344,6,FALSE)</f>
        <v>23244.79</v>
      </c>
      <c r="N442" t="str">
        <f>VLOOKUP($A442,'Hospitalisation Details'!$A$2:$I$2344,7,FALSE)</f>
        <v>tier - 2</v>
      </c>
      <c r="O442" t="str">
        <f>VLOOKUP($A442,'Hospitalisation Details'!$A$2:$I$2344,8,FALSE)</f>
        <v>tier - 3</v>
      </c>
      <c r="P442" t="str">
        <f>VLOOKUP($A442,'Hospitalisation Details'!$A$2:$I$2344,9,FALSE)</f>
        <v>R1013</v>
      </c>
      <c r="Q442">
        <f>VLOOKUP($A442,'Hospitalisation Details'!$A$2:$P$2344,16,FALSE)</f>
        <v>53</v>
      </c>
    </row>
    <row r="443" spans="1:17" ht="15.6" x14ac:dyDescent="0.3">
      <c r="A443" s="1" t="s">
        <v>1929</v>
      </c>
      <c r="B443" t="str">
        <f>VLOOKUP('Healthcare '!A:A,Table2[],3,FALSE)</f>
        <v>Speight</v>
      </c>
      <c r="C443">
        <f>VLOOKUP(A443,'Medical Examinations'!A443:K2777,2,FALSE)</f>
        <v>24.984999999999999</v>
      </c>
      <c r="D443">
        <f>VLOOKUP($A443,'Medical Examinations'!$A$2:$K$2336,3,FALSE)</f>
        <v>4.43</v>
      </c>
      <c r="E443" t="str">
        <f>VLOOKUP($A443,'Medical Examinations'!$A$2:$K$2336,4,FALSE)</f>
        <v>yes</v>
      </c>
      <c r="F443" t="str">
        <f>VLOOKUP($A443,'Medical Examinations'!$A$2:$K$2336,5,FALSE)</f>
        <v>No</v>
      </c>
      <c r="G443" t="str">
        <f>VLOOKUP($A443,'Medical Examinations'!$A$2:$K$2336,6,FALSE)</f>
        <v>Yes</v>
      </c>
      <c r="H443">
        <f>VLOOKUP($A443,'Medical Examinations'!$A$2:$K$2336,7,FALSE)</f>
        <v>1</v>
      </c>
      <c r="I443" t="str">
        <f>VLOOKUP($A443,'Medical Examinations'!$A$2:$K$2336,8,FALSE)</f>
        <v>No</v>
      </c>
      <c r="J443" t="str">
        <f>VLOOKUP($A443,'Medical Examinations'!$A$2:$K$2336,10,FALSE)</f>
        <v>overweight</v>
      </c>
      <c r="K443" t="str">
        <f>VLOOKUP($A443,'Medical Examinations'!$A$2:$K$2336,11,FALSE)</f>
        <v>Normal</v>
      </c>
      <c r="L443" t="str">
        <f>VLOOKUP($A443,'Hospitalisation Details'!$A$2:$O$2344,15,FALSE)</f>
        <v>7 Aug 1997</v>
      </c>
      <c r="M443">
        <f>VLOOKUP($A443,'Hospitalisation Details'!$A$2:$I$2344,6,FALSE)</f>
        <v>23241.47</v>
      </c>
      <c r="N443" t="str">
        <f>VLOOKUP($A443,'Hospitalisation Details'!$A$2:$I$2344,7,FALSE)</f>
        <v>tier - 2</v>
      </c>
      <c r="O443" t="str">
        <f>VLOOKUP($A443,'Hospitalisation Details'!$A$2:$I$2344,8,FALSE)</f>
        <v>tier - 3</v>
      </c>
      <c r="P443" t="str">
        <f>VLOOKUP($A443,'Hospitalisation Details'!$A$2:$I$2344,9,FALSE)</f>
        <v>R1018</v>
      </c>
      <c r="Q443">
        <f>VLOOKUP($A443,'Hospitalisation Details'!$A$2:$P$2344,16,FALSE)</f>
        <v>25</v>
      </c>
    </row>
    <row r="444" spans="1:17" ht="15.6" x14ac:dyDescent="0.3">
      <c r="A444" s="1" t="s">
        <v>1928</v>
      </c>
      <c r="B444" t="str">
        <f>VLOOKUP('Healthcare '!A:A,Table2[],3,FALSE)</f>
        <v>Lee</v>
      </c>
      <c r="C444">
        <f>VLOOKUP(A444,'Medical Examinations'!A444:K2778,2,FALSE)</f>
        <v>33.1</v>
      </c>
      <c r="D444">
        <f>VLOOKUP($A444,'Medical Examinations'!$A$2:$K$2336,3,FALSE)</f>
        <v>5.52</v>
      </c>
      <c r="E444" t="str">
        <f>VLOOKUP($A444,'Medical Examinations'!$A$2:$K$2336,4,FALSE)</f>
        <v>No</v>
      </c>
      <c r="F444" t="str">
        <f>VLOOKUP($A444,'Medical Examinations'!$A$2:$K$2336,5,FALSE)</f>
        <v>No</v>
      </c>
      <c r="G444" t="str">
        <f>VLOOKUP($A444,'Medical Examinations'!$A$2:$K$2336,6,FALSE)</f>
        <v>Yes</v>
      </c>
      <c r="H444">
        <f>VLOOKUP($A444,'Medical Examinations'!$A$2:$K$2336,7,FALSE)</f>
        <v>1</v>
      </c>
      <c r="I444" t="str">
        <f>VLOOKUP($A444,'Medical Examinations'!$A$2:$K$2336,8,FALSE)</f>
        <v>No</v>
      </c>
      <c r="J444" t="str">
        <f>VLOOKUP($A444,'Medical Examinations'!$A$2:$K$2336,10,FALSE)</f>
        <v>obesity</v>
      </c>
      <c r="K444" t="str">
        <f>VLOOKUP($A444,'Medical Examinations'!$A$2:$K$2336,11,FALSE)</f>
        <v>Normal</v>
      </c>
      <c r="L444" t="str">
        <f>VLOOKUP($A444,'Hospitalisation Details'!$A$2:$O$2344,15,FALSE)</f>
        <v>14 Dec 2003</v>
      </c>
      <c r="M444">
        <f>VLOOKUP($A444,'Hospitalisation Details'!$A$2:$I$2344,6,FALSE)</f>
        <v>23082.959999999999</v>
      </c>
      <c r="N444" t="str">
        <f>VLOOKUP($A444,'Hospitalisation Details'!$A$2:$I$2344,7,FALSE)</f>
        <v>tier - 2</v>
      </c>
      <c r="O444" t="str">
        <f>VLOOKUP($A444,'Hospitalisation Details'!$A$2:$I$2344,8,FALSE)</f>
        <v>tier - 2</v>
      </c>
      <c r="P444" t="str">
        <f>VLOOKUP($A444,'Hospitalisation Details'!$A$2:$I$2344,9,FALSE)</f>
        <v>R1011</v>
      </c>
      <c r="Q444">
        <f>VLOOKUP($A444,'Hospitalisation Details'!$A$2:$P$2344,16,FALSE)</f>
        <v>19</v>
      </c>
    </row>
    <row r="445" spans="1:17" ht="15.6" x14ac:dyDescent="0.3">
      <c r="A445" s="1" t="s">
        <v>1927</v>
      </c>
      <c r="B445" t="str">
        <f>VLOOKUP('Healthcare '!A:A,Table2[],3,FALSE)</f>
        <v>Nielsen</v>
      </c>
      <c r="C445">
        <f>VLOOKUP(A445,'Medical Examinations'!A445:K2779,2,FALSE)</f>
        <v>27.83</v>
      </c>
      <c r="D445">
        <f>VLOOKUP($A445,'Medical Examinations'!$A$2:$K$2336,3,FALSE)</f>
        <v>9.1999999999999993</v>
      </c>
      <c r="E445" t="str">
        <f>VLOOKUP($A445,'Medical Examinations'!$A$2:$K$2336,4,FALSE)</f>
        <v>yes</v>
      </c>
      <c r="F445" t="str">
        <f>VLOOKUP($A445,'Medical Examinations'!$A$2:$K$2336,5,FALSE)</f>
        <v>No</v>
      </c>
      <c r="G445" t="str">
        <f>VLOOKUP($A445,'Medical Examinations'!$A$2:$K$2336,6,FALSE)</f>
        <v>No</v>
      </c>
      <c r="H445">
        <f>VLOOKUP($A445,'Medical Examinations'!$A$2:$K$2336,7,FALSE)</f>
        <v>1</v>
      </c>
      <c r="I445" t="str">
        <f>VLOOKUP($A445,'Medical Examinations'!$A$2:$K$2336,8,FALSE)</f>
        <v>yes</v>
      </c>
      <c r="J445" t="str">
        <f>VLOOKUP($A445,'Medical Examinations'!$A$2:$K$2336,10,FALSE)</f>
        <v>overweight</v>
      </c>
      <c r="K445" t="str">
        <f>VLOOKUP($A445,'Medical Examinations'!$A$2:$K$2336,11,FALSE)</f>
        <v>Diabetes</v>
      </c>
      <c r="L445" t="str">
        <f>VLOOKUP($A445,'Hospitalisation Details'!$A$2:$O$2344,15,FALSE)</f>
        <v>9 Sep 1975</v>
      </c>
      <c r="M445">
        <f>VLOOKUP($A445,'Hospitalisation Details'!$A$2:$I$2344,6,FALSE)</f>
        <v>23065.42</v>
      </c>
      <c r="N445" t="str">
        <f>VLOOKUP($A445,'Hospitalisation Details'!$A$2:$I$2344,7,FALSE)</f>
        <v>tier - 2</v>
      </c>
      <c r="O445" t="str">
        <f>VLOOKUP($A445,'Hospitalisation Details'!$A$2:$I$2344,8,FALSE)</f>
        <v>tier - 2</v>
      </c>
      <c r="P445" t="str">
        <f>VLOOKUP($A445,'Hospitalisation Details'!$A$2:$I$2344,9,FALSE)</f>
        <v>R1013</v>
      </c>
      <c r="Q445">
        <f>VLOOKUP($A445,'Hospitalisation Details'!$A$2:$P$2344,16,FALSE)</f>
        <v>47</v>
      </c>
    </row>
    <row r="446" spans="1:17" ht="15.6" x14ac:dyDescent="0.3">
      <c r="A446" s="1" t="s">
        <v>1926</v>
      </c>
      <c r="B446" t="str">
        <f>VLOOKUP('Healthcare '!A:A,Table2[],3,FALSE)</f>
        <v>Zirdok</v>
      </c>
      <c r="C446">
        <f>VLOOKUP(A446,'Medical Examinations'!A446:K2780,2,FALSE)</f>
        <v>30.875</v>
      </c>
      <c r="D446">
        <f>VLOOKUP($A446,'Medical Examinations'!$A$2:$K$2336,3,FALSE)</f>
        <v>10.97</v>
      </c>
      <c r="E446" t="str">
        <f>VLOOKUP($A446,'Medical Examinations'!$A$2:$K$2336,4,FALSE)</f>
        <v>yes</v>
      </c>
      <c r="F446" t="str">
        <f>VLOOKUP($A446,'Medical Examinations'!$A$2:$K$2336,5,FALSE)</f>
        <v>No</v>
      </c>
      <c r="G446" t="str">
        <f>VLOOKUP($A446,'Medical Examinations'!$A$2:$K$2336,6,FALSE)</f>
        <v>No</v>
      </c>
      <c r="H446">
        <f>VLOOKUP($A446,'Medical Examinations'!$A$2:$K$2336,7,FALSE)</f>
        <v>2</v>
      </c>
      <c r="I446" t="str">
        <f>VLOOKUP($A446,'Medical Examinations'!$A$2:$K$2336,8,FALSE)</f>
        <v>No</v>
      </c>
      <c r="J446" t="str">
        <f>VLOOKUP($A446,'Medical Examinations'!$A$2:$K$2336,10,FALSE)</f>
        <v>obesity</v>
      </c>
      <c r="K446" t="str">
        <f>VLOOKUP($A446,'Medical Examinations'!$A$2:$K$2336,11,FALSE)</f>
        <v>Diabetes</v>
      </c>
      <c r="L446" t="str">
        <f>VLOOKUP($A446,'Hospitalisation Details'!$A$2:$O$2344,15,FALSE)</f>
        <v>9 Nov 1970</v>
      </c>
      <c r="M446">
        <f>VLOOKUP($A446,'Hospitalisation Details'!$A$2:$I$2344,6,FALSE)</f>
        <v>23045.57</v>
      </c>
      <c r="N446" t="str">
        <f>VLOOKUP($A446,'Hospitalisation Details'!$A$2:$I$2344,7,FALSE)</f>
        <v>tier - 2</v>
      </c>
      <c r="O446" t="str">
        <f>VLOOKUP($A446,'Hospitalisation Details'!$A$2:$I$2344,8,FALSE)</f>
        <v>tier - 2</v>
      </c>
      <c r="P446" t="str">
        <f>VLOOKUP($A446,'Hospitalisation Details'!$A$2:$I$2344,9,FALSE)</f>
        <v>R1024</v>
      </c>
      <c r="Q446">
        <f>VLOOKUP($A446,'Hospitalisation Details'!$A$2:$P$2344,16,FALSE)</f>
        <v>52</v>
      </c>
    </row>
    <row r="447" spans="1:17" ht="15.6" x14ac:dyDescent="0.3">
      <c r="A447" s="1" t="s">
        <v>1925</v>
      </c>
      <c r="B447" t="str">
        <f>VLOOKUP('Healthcare '!A:A,Table2[],3,FALSE)</f>
        <v>Crudale</v>
      </c>
      <c r="C447">
        <f>VLOOKUP(A447,'Medical Examinations'!A447:K2781,2,FALSE)</f>
        <v>27.265000000000001</v>
      </c>
      <c r="D447">
        <f>VLOOKUP($A447,'Medical Examinations'!$A$2:$K$2336,3,FALSE)</f>
        <v>4.25</v>
      </c>
      <c r="E447" t="str">
        <f>VLOOKUP($A447,'Medical Examinations'!$A$2:$K$2336,4,FALSE)</f>
        <v>No</v>
      </c>
      <c r="F447" t="str">
        <f>VLOOKUP($A447,'Medical Examinations'!$A$2:$K$2336,5,FALSE)</f>
        <v>No</v>
      </c>
      <c r="G447" t="str">
        <f>VLOOKUP($A447,'Medical Examinations'!$A$2:$K$2336,6,FALSE)</f>
        <v>Yes</v>
      </c>
      <c r="H447">
        <f>VLOOKUP($A447,'Medical Examinations'!$A$2:$K$2336,7,FALSE)</f>
        <v>1</v>
      </c>
      <c r="I447" t="str">
        <f>VLOOKUP($A447,'Medical Examinations'!$A$2:$K$2336,8,FALSE)</f>
        <v>No</v>
      </c>
      <c r="J447" t="str">
        <f>VLOOKUP($A447,'Medical Examinations'!$A$2:$K$2336,10,FALSE)</f>
        <v>overweight</v>
      </c>
      <c r="K447" t="str">
        <f>VLOOKUP($A447,'Medical Examinations'!$A$2:$K$2336,11,FALSE)</f>
        <v>Normal</v>
      </c>
      <c r="L447" t="str">
        <f>VLOOKUP($A447,'Hospitalisation Details'!$A$2:$O$2344,15,FALSE)</f>
        <v>25 Jul 2003</v>
      </c>
      <c r="M447">
        <f>VLOOKUP($A447,'Hospitalisation Details'!$A$2:$I$2344,6,FALSE)</f>
        <v>22493.66</v>
      </c>
      <c r="N447" t="str">
        <f>VLOOKUP($A447,'Hospitalisation Details'!$A$2:$I$2344,7,FALSE)</f>
        <v>tier - 2</v>
      </c>
      <c r="O447" t="str">
        <f>VLOOKUP($A447,'Hospitalisation Details'!$A$2:$I$2344,8,FALSE)</f>
        <v>tier - 1</v>
      </c>
      <c r="P447" t="str">
        <f>VLOOKUP($A447,'Hospitalisation Details'!$A$2:$I$2344,9,FALSE)</f>
        <v>R1012</v>
      </c>
      <c r="Q447">
        <f>VLOOKUP($A447,'Hospitalisation Details'!$A$2:$P$2344,16,FALSE)</f>
        <v>19</v>
      </c>
    </row>
    <row r="448" spans="1:17" ht="15.6" x14ac:dyDescent="0.3">
      <c r="A448" s="1" t="s">
        <v>1924</v>
      </c>
      <c r="B448" t="str">
        <f>VLOOKUP('Healthcare '!A:A,Table2[],3,FALSE)</f>
        <v>Koopmans</v>
      </c>
      <c r="C448">
        <f>VLOOKUP(A448,'Medical Examinations'!A448:K2782,2,FALSE)</f>
        <v>26.7</v>
      </c>
      <c r="D448">
        <f>VLOOKUP($A448,'Medical Examinations'!$A$2:$K$2336,3,FALSE)</f>
        <v>5.23</v>
      </c>
      <c r="E448" t="str">
        <f>VLOOKUP($A448,'Medical Examinations'!$A$2:$K$2336,4,FALSE)</f>
        <v>No</v>
      </c>
      <c r="F448" t="str">
        <f>VLOOKUP($A448,'Medical Examinations'!$A$2:$K$2336,5,FALSE)</f>
        <v>No</v>
      </c>
      <c r="G448" t="str">
        <f>VLOOKUP($A448,'Medical Examinations'!$A$2:$K$2336,6,FALSE)</f>
        <v>Yes</v>
      </c>
      <c r="H448">
        <f>VLOOKUP($A448,'Medical Examinations'!$A$2:$K$2336,7,FALSE)</f>
        <v>1</v>
      </c>
      <c r="I448" t="str">
        <f>VLOOKUP($A448,'Medical Examinations'!$A$2:$K$2336,8,FALSE)</f>
        <v>yes</v>
      </c>
      <c r="J448" t="str">
        <f>VLOOKUP($A448,'Medical Examinations'!$A$2:$K$2336,10,FALSE)</f>
        <v>overweight</v>
      </c>
      <c r="K448" t="str">
        <f>VLOOKUP($A448,'Medical Examinations'!$A$2:$K$2336,11,FALSE)</f>
        <v>Normal</v>
      </c>
      <c r="L448" t="str">
        <f>VLOOKUP($A448,'Hospitalisation Details'!$A$2:$O$2344,15,FALSE)</f>
        <v>14 Nov 1979</v>
      </c>
      <c r="M448">
        <f>VLOOKUP($A448,'Hospitalisation Details'!$A$2:$I$2344,6,FALSE)</f>
        <v>22478.6</v>
      </c>
      <c r="N448" t="str">
        <f>VLOOKUP($A448,'Hospitalisation Details'!$A$2:$I$2344,7,FALSE)</f>
        <v>tier - 3</v>
      </c>
      <c r="O448" t="str">
        <f>VLOOKUP($A448,'Hospitalisation Details'!$A$2:$I$2344,8,FALSE)</f>
        <v>tier - 2</v>
      </c>
      <c r="P448" t="str">
        <f>VLOOKUP($A448,'Hospitalisation Details'!$A$2:$I$2344,9,FALSE)</f>
        <v>R1011</v>
      </c>
      <c r="Q448">
        <f>VLOOKUP($A448,'Hospitalisation Details'!$A$2:$P$2344,16,FALSE)</f>
        <v>43</v>
      </c>
    </row>
    <row r="449" spans="1:17" ht="15.6" x14ac:dyDescent="0.3">
      <c r="A449" s="1" t="s">
        <v>1923</v>
      </c>
      <c r="B449" t="str">
        <f>VLOOKUP('Healthcare '!A:A,Table2[],3,FALSE)</f>
        <v>Milani</v>
      </c>
      <c r="C449">
        <f>VLOOKUP(A449,'Medical Examinations'!A449:K2783,2,FALSE)</f>
        <v>29.925000000000001</v>
      </c>
      <c r="D449">
        <f>VLOOKUP($A449,'Medical Examinations'!$A$2:$K$2336,3,FALSE)</f>
        <v>5.96</v>
      </c>
      <c r="E449" t="str">
        <f>VLOOKUP($A449,'Medical Examinations'!$A$2:$K$2336,4,FALSE)</f>
        <v>yes</v>
      </c>
      <c r="F449" t="str">
        <f>VLOOKUP($A449,'Medical Examinations'!$A$2:$K$2336,5,FALSE)</f>
        <v>No</v>
      </c>
      <c r="G449" t="str">
        <f>VLOOKUP($A449,'Medical Examinations'!$A$2:$K$2336,6,FALSE)</f>
        <v>Yes</v>
      </c>
      <c r="H449">
        <f>VLOOKUP($A449,'Medical Examinations'!$A$2:$K$2336,7,FALSE)</f>
        <v>1</v>
      </c>
      <c r="I449" t="str">
        <f>VLOOKUP($A449,'Medical Examinations'!$A$2:$K$2336,8,FALSE)</f>
        <v>yes</v>
      </c>
      <c r="J449" t="str">
        <f>VLOOKUP($A449,'Medical Examinations'!$A$2:$K$2336,10,FALSE)</f>
        <v>obesity</v>
      </c>
      <c r="K449" t="str">
        <f>VLOOKUP($A449,'Medical Examinations'!$A$2:$K$2336,11,FALSE)</f>
        <v>Predibetics</v>
      </c>
      <c r="L449" t="str">
        <f>VLOOKUP($A449,'Hospitalisation Details'!$A$2:$O$2344,15,FALSE)</f>
        <v>21 Dec 1983</v>
      </c>
      <c r="M449">
        <f>VLOOKUP($A449,'Hospitalisation Details'!$A$2:$I$2344,6,FALSE)</f>
        <v>22462.04</v>
      </c>
      <c r="N449" t="str">
        <f>VLOOKUP($A449,'Hospitalisation Details'!$A$2:$I$2344,7,FALSE)</f>
        <v>tier - 3</v>
      </c>
      <c r="O449" t="str">
        <f>VLOOKUP($A449,'Hospitalisation Details'!$A$2:$I$2344,8,FALSE)</f>
        <v>tier - 1</v>
      </c>
      <c r="P449" t="str">
        <f>VLOOKUP($A449,'Hospitalisation Details'!$A$2:$I$2344,9,FALSE)</f>
        <v>R1019</v>
      </c>
      <c r="Q449">
        <f>VLOOKUP($A449,'Hospitalisation Details'!$A$2:$P$2344,16,FALSE)</f>
        <v>39</v>
      </c>
    </row>
    <row r="450" spans="1:17" ht="15.6" x14ac:dyDescent="0.3">
      <c r="A450" s="1" t="s">
        <v>1922</v>
      </c>
      <c r="B450" t="str">
        <f>VLOOKUP('Healthcare '!A:A,Table2[],3,FALSE)</f>
        <v>Kelly</v>
      </c>
      <c r="C450">
        <f>VLOOKUP(A450,'Medical Examinations'!A450:K2784,2,FALSE)</f>
        <v>19.95</v>
      </c>
      <c r="D450">
        <f>VLOOKUP($A450,'Medical Examinations'!$A$2:$K$2336,3,FALSE)</f>
        <v>4.29</v>
      </c>
      <c r="E450" t="str">
        <f>VLOOKUP($A450,'Medical Examinations'!$A$2:$K$2336,4,FALSE)</f>
        <v>yes</v>
      </c>
      <c r="F450" t="str">
        <f>VLOOKUP($A450,'Medical Examinations'!$A$2:$K$2336,5,FALSE)</f>
        <v>No</v>
      </c>
      <c r="G450" t="str">
        <f>VLOOKUP($A450,'Medical Examinations'!$A$2:$K$2336,6,FALSE)</f>
        <v>No</v>
      </c>
      <c r="H450">
        <f>VLOOKUP($A450,'Medical Examinations'!$A$2:$K$2336,7,FALSE)</f>
        <v>2</v>
      </c>
      <c r="I450" t="str">
        <f>VLOOKUP($A450,'Medical Examinations'!$A$2:$K$2336,8,FALSE)</f>
        <v>yes</v>
      </c>
      <c r="J450" t="str">
        <f>VLOOKUP($A450,'Medical Examinations'!$A$2:$K$2336,10,FALSE)</f>
        <v>Normal weight</v>
      </c>
      <c r="K450" t="str">
        <f>VLOOKUP($A450,'Medical Examinations'!$A$2:$K$2336,11,FALSE)</f>
        <v>Normal</v>
      </c>
      <c r="L450" t="str">
        <f>VLOOKUP($A450,'Hospitalisation Details'!$A$2:$O$2344,15,FALSE)</f>
        <v>18 Aug 1966</v>
      </c>
      <c r="M450">
        <f>VLOOKUP($A450,'Hospitalisation Details'!$A$2:$I$2344,6,FALSE)</f>
        <v>22412.65</v>
      </c>
      <c r="N450" t="str">
        <f>VLOOKUP($A450,'Hospitalisation Details'!$A$2:$I$2344,7,FALSE)</f>
        <v>tier - 3</v>
      </c>
      <c r="O450" t="str">
        <f>VLOOKUP($A450,'Hospitalisation Details'!$A$2:$I$2344,8,FALSE)</f>
        <v>tier - 3</v>
      </c>
      <c r="P450" t="str">
        <f>VLOOKUP($A450,'Hospitalisation Details'!$A$2:$I$2344,9,FALSE)</f>
        <v>R1014</v>
      </c>
      <c r="Q450">
        <f>VLOOKUP($A450,'Hospitalisation Details'!$A$2:$P$2344,16,FALSE)</f>
        <v>56</v>
      </c>
    </row>
    <row r="451" spans="1:17" ht="15.6" x14ac:dyDescent="0.3">
      <c r="A451" s="1" t="s">
        <v>1921</v>
      </c>
      <c r="B451" t="str">
        <f>VLOOKUP('Healthcare '!A:A,Table2[],3,FALSE)</f>
        <v>Finelli</v>
      </c>
      <c r="C451">
        <f>VLOOKUP(A451,'Medical Examinations'!A451:K2785,2,FALSE)</f>
        <v>24.225000000000001</v>
      </c>
      <c r="D451">
        <f>VLOOKUP($A451,'Medical Examinations'!$A$2:$K$2336,3,FALSE)</f>
        <v>4.09</v>
      </c>
      <c r="E451" t="str">
        <f>VLOOKUP($A451,'Medical Examinations'!$A$2:$K$2336,4,FALSE)</f>
        <v>No</v>
      </c>
      <c r="F451" t="str">
        <f>VLOOKUP($A451,'Medical Examinations'!$A$2:$K$2336,5,FALSE)</f>
        <v>No</v>
      </c>
      <c r="G451" t="str">
        <f>VLOOKUP($A451,'Medical Examinations'!$A$2:$K$2336,6,FALSE)</f>
        <v>No</v>
      </c>
      <c r="H451">
        <f>VLOOKUP($A451,'Medical Examinations'!$A$2:$K$2336,7,FALSE)</f>
        <v>0</v>
      </c>
      <c r="I451" t="str">
        <f>VLOOKUP($A451,'Medical Examinations'!$A$2:$K$2336,8,FALSE)</f>
        <v>No</v>
      </c>
      <c r="J451" t="str">
        <f>VLOOKUP($A451,'Medical Examinations'!$A$2:$K$2336,10,FALSE)</f>
        <v>Normal weight</v>
      </c>
      <c r="K451" t="str">
        <f>VLOOKUP($A451,'Medical Examinations'!$A$2:$K$2336,11,FALSE)</f>
        <v>Normal</v>
      </c>
      <c r="L451" t="str">
        <f>VLOOKUP($A451,'Hospitalisation Details'!$A$2:$O$2344,15,FALSE)</f>
        <v>26 Aug 1999</v>
      </c>
      <c r="M451">
        <f>VLOOKUP($A451,'Hospitalisation Details'!$A$2:$I$2344,6,FALSE)</f>
        <v>22395.74</v>
      </c>
      <c r="N451" t="str">
        <f>VLOOKUP($A451,'Hospitalisation Details'!$A$2:$I$2344,7,FALSE)</f>
        <v>tier - 3</v>
      </c>
      <c r="O451" t="str">
        <f>VLOOKUP($A451,'Hospitalisation Details'!$A$2:$I$2344,8,FALSE)</f>
        <v>tier - 2</v>
      </c>
      <c r="P451" t="str">
        <f>VLOOKUP($A451,'Hospitalisation Details'!$A$2:$I$2344,9,FALSE)</f>
        <v>R1024</v>
      </c>
      <c r="Q451">
        <f>VLOOKUP($A451,'Hospitalisation Details'!$A$2:$P$2344,16,FALSE)</f>
        <v>23</v>
      </c>
    </row>
    <row r="452" spans="1:17" ht="15.6" x14ac:dyDescent="0.3">
      <c r="A452" s="1" t="s">
        <v>1920</v>
      </c>
      <c r="B452" t="str">
        <f>VLOOKUP('Healthcare '!A:A,Table2[],3,FALSE)</f>
        <v>Palmer</v>
      </c>
      <c r="C452">
        <f>VLOOKUP(A452,'Medical Examinations'!A452:K2786,2,FALSE)</f>
        <v>28.12</v>
      </c>
      <c r="D452">
        <f>VLOOKUP($A452,'Medical Examinations'!$A$2:$K$2336,3,FALSE)</f>
        <v>4.88</v>
      </c>
      <c r="E452" t="str">
        <f>VLOOKUP($A452,'Medical Examinations'!$A$2:$K$2336,4,FALSE)</f>
        <v>No</v>
      </c>
      <c r="F452" t="str">
        <f>VLOOKUP($A452,'Medical Examinations'!$A$2:$K$2336,5,FALSE)</f>
        <v>No</v>
      </c>
      <c r="G452" t="str">
        <f>VLOOKUP($A452,'Medical Examinations'!$A$2:$K$2336,6,FALSE)</f>
        <v>No</v>
      </c>
      <c r="H452">
        <f>VLOOKUP($A452,'Medical Examinations'!$A$2:$K$2336,7,FALSE)</f>
        <v>0</v>
      </c>
      <c r="I452" t="str">
        <f>VLOOKUP($A452,'Medical Examinations'!$A$2:$K$2336,8,FALSE)</f>
        <v>yes</v>
      </c>
      <c r="J452" t="str">
        <f>VLOOKUP($A452,'Medical Examinations'!$A$2:$K$2336,10,FALSE)</f>
        <v>overweight</v>
      </c>
      <c r="K452" t="str">
        <f>VLOOKUP($A452,'Medical Examinations'!$A$2:$K$2336,11,FALSE)</f>
        <v>Normal</v>
      </c>
      <c r="L452" t="str">
        <f>VLOOKUP($A452,'Hospitalisation Details'!$A$2:$O$2344,15,FALSE)</f>
        <v>27 Dec 1982</v>
      </c>
      <c r="M452">
        <f>VLOOKUP($A452,'Hospitalisation Details'!$A$2:$I$2344,6,FALSE)</f>
        <v>22331.57</v>
      </c>
      <c r="N452" t="str">
        <f>VLOOKUP($A452,'Hospitalisation Details'!$A$2:$I$2344,7,FALSE)</f>
        <v>tier - 2</v>
      </c>
      <c r="O452" t="str">
        <f>VLOOKUP($A452,'Hospitalisation Details'!$A$2:$I$2344,8,FALSE)</f>
        <v>tier - 3</v>
      </c>
      <c r="P452" t="str">
        <f>VLOOKUP($A452,'Hospitalisation Details'!$A$2:$I$2344,9,FALSE)</f>
        <v>R1024</v>
      </c>
      <c r="Q452">
        <f>VLOOKUP($A452,'Hospitalisation Details'!$A$2:$P$2344,16,FALSE)</f>
        <v>40</v>
      </c>
    </row>
    <row r="453" spans="1:17" ht="15.6" x14ac:dyDescent="0.3">
      <c r="A453" s="1" t="s">
        <v>1919</v>
      </c>
      <c r="B453" t="str">
        <f>VLOOKUP('Healthcare '!A:A,Table2[],3,FALSE)</f>
        <v>Wang</v>
      </c>
      <c r="C453">
        <f>VLOOKUP(A453,'Medical Examinations'!A453:K2787,2,FALSE)</f>
        <v>23.21</v>
      </c>
      <c r="D453">
        <f>VLOOKUP($A453,'Medical Examinations'!$A$2:$K$2336,3,FALSE)</f>
        <v>6.76</v>
      </c>
      <c r="E453" t="str">
        <f>VLOOKUP($A453,'Medical Examinations'!$A$2:$K$2336,4,FALSE)</f>
        <v>No</v>
      </c>
      <c r="F453" t="str">
        <f>VLOOKUP($A453,'Medical Examinations'!$A$2:$K$2336,5,FALSE)</f>
        <v>No</v>
      </c>
      <c r="G453" t="str">
        <f>VLOOKUP($A453,'Medical Examinations'!$A$2:$K$2336,6,FALSE)</f>
        <v>No</v>
      </c>
      <c r="H453">
        <f>VLOOKUP($A453,'Medical Examinations'!$A$2:$K$2336,7,FALSE)</f>
        <v>0</v>
      </c>
      <c r="I453" t="str">
        <f>VLOOKUP($A453,'Medical Examinations'!$A$2:$K$2336,8,FALSE)</f>
        <v>yes</v>
      </c>
      <c r="J453" t="str">
        <f>VLOOKUP($A453,'Medical Examinations'!$A$2:$K$2336,10,FALSE)</f>
        <v>Normal weight</v>
      </c>
      <c r="K453" t="str">
        <f>VLOOKUP($A453,'Medical Examinations'!$A$2:$K$2336,11,FALSE)</f>
        <v>Diabetes</v>
      </c>
      <c r="L453" t="str">
        <f>VLOOKUP($A453,'Hospitalisation Details'!$A$2:$O$2344,15,FALSE)</f>
        <v>16 Jun 1971</v>
      </c>
      <c r="M453">
        <f>VLOOKUP($A453,'Hospitalisation Details'!$A$2:$I$2344,6,FALSE)</f>
        <v>22218.11</v>
      </c>
      <c r="N453" t="str">
        <f>VLOOKUP($A453,'Hospitalisation Details'!$A$2:$I$2344,7,FALSE)</f>
        <v>tier - 2</v>
      </c>
      <c r="O453" t="str">
        <f>VLOOKUP($A453,'Hospitalisation Details'!$A$2:$I$2344,8,FALSE)</f>
        <v>tier - 3</v>
      </c>
      <c r="P453" t="str">
        <f>VLOOKUP($A453,'Hospitalisation Details'!$A$2:$I$2344,9,FALSE)</f>
        <v>R1013</v>
      </c>
      <c r="Q453">
        <f>VLOOKUP($A453,'Hospitalisation Details'!$A$2:$P$2344,16,FALSE)</f>
        <v>51</v>
      </c>
    </row>
    <row r="454" spans="1:17" ht="15.6" x14ac:dyDescent="0.3">
      <c r="A454" s="1" t="s">
        <v>1918</v>
      </c>
      <c r="B454" t="str">
        <f>VLOOKUP('Healthcare '!A:A,Table2[],3,FALSE)</f>
        <v>Beasley</v>
      </c>
      <c r="C454">
        <f>VLOOKUP(A454,'Medical Examinations'!A454:K2788,2,FALSE)</f>
        <v>23.98</v>
      </c>
      <c r="D454">
        <f>VLOOKUP($A454,'Medical Examinations'!$A$2:$K$2336,3,FALSE)</f>
        <v>10.67</v>
      </c>
      <c r="E454" t="str">
        <f>VLOOKUP($A454,'Medical Examinations'!$A$2:$K$2336,4,FALSE)</f>
        <v>No</v>
      </c>
      <c r="F454" t="str">
        <f>VLOOKUP($A454,'Medical Examinations'!$A$2:$K$2336,5,FALSE)</f>
        <v>No</v>
      </c>
      <c r="G454" t="str">
        <f>VLOOKUP($A454,'Medical Examinations'!$A$2:$K$2336,6,FALSE)</f>
        <v>No</v>
      </c>
      <c r="H454">
        <f>VLOOKUP($A454,'Medical Examinations'!$A$2:$K$2336,7,FALSE)</f>
        <v>0</v>
      </c>
      <c r="I454" t="str">
        <f>VLOOKUP($A454,'Medical Examinations'!$A$2:$K$2336,8,FALSE)</f>
        <v>No</v>
      </c>
      <c r="J454" t="str">
        <f>VLOOKUP($A454,'Medical Examinations'!$A$2:$K$2336,10,FALSE)</f>
        <v>Normal weight</v>
      </c>
      <c r="K454" t="str">
        <f>VLOOKUP($A454,'Medical Examinations'!$A$2:$K$2336,11,FALSE)</f>
        <v>Diabetes</v>
      </c>
      <c r="L454" t="str">
        <f>VLOOKUP($A454,'Hospitalisation Details'!$A$2:$O$2344,15,FALSE)</f>
        <v>24 Aug 1965</v>
      </c>
      <c r="M454">
        <f>VLOOKUP($A454,'Hospitalisation Details'!$A$2:$I$2344,6,FALSE)</f>
        <v>22192.44</v>
      </c>
      <c r="N454" t="str">
        <f>VLOOKUP($A454,'Hospitalisation Details'!$A$2:$I$2344,7,FALSE)</f>
        <v>tier - 3</v>
      </c>
      <c r="O454" t="str">
        <f>VLOOKUP($A454,'Hospitalisation Details'!$A$2:$I$2344,8,FALSE)</f>
        <v>tier - 1</v>
      </c>
      <c r="P454" t="str">
        <f>VLOOKUP($A454,'Hospitalisation Details'!$A$2:$I$2344,9,FALSE)</f>
        <v>R1013</v>
      </c>
      <c r="Q454">
        <f>VLOOKUP($A454,'Hospitalisation Details'!$A$2:$P$2344,16,FALSE)</f>
        <v>57</v>
      </c>
    </row>
    <row r="455" spans="1:17" ht="15.6" x14ac:dyDescent="0.3">
      <c r="A455" s="1" t="s">
        <v>1917</v>
      </c>
      <c r="B455" t="str">
        <f>VLOOKUP('Healthcare '!A:A,Table2[],3,FALSE)</f>
        <v>Bedbury</v>
      </c>
      <c r="C455">
        <f>VLOOKUP(A455,'Medical Examinations'!A455:K2789,2,FALSE)</f>
        <v>30</v>
      </c>
      <c r="D455">
        <f>VLOOKUP($A455,'Medical Examinations'!$A$2:$K$2336,3,FALSE)</f>
        <v>6.21</v>
      </c>
      <c r="E455" t="str">
        <f>VLOOKUP($A455,'Medical Examinations'!$A$2:$K$2336,4,FALSE)</f>
        <v>No</v>
      </c>
      <c r="F455" t="str">
        <f>VLOOKUP($A455,'Medical Examinations'!$A$2:$K$2336,5,FALSE)</f>
        <v>No</v>
      </c>
      <c r="G455" t="str">
        <f>VLOOKUP($A455,'Medical Examinations'!$A$2:$K$2336,6,FALSE)</f>
        <v>No</v>
      </c>
      <c r="H455">
        <f>VLOOKUP($A455,'Medical Examinations'!$A$2:$K$2336,7,FALSE)</f>
        <v>0</v>
      </c>
      <c r="I455" t="str">
        <f>VLOOKUP($A455,'Medical Examinations'!$A$2:$K$2336,8,FALSE)</f>
        <v>yes</v>
      </c>
      <c r="J455" t="str">
        <f>VLOOKUP($A455,'Medical Examinations'!$A$2:$K$2336,10,FALSE)</f>
        <v>obesity</v>
      </c>
      <c r="K455" t="str">
        <f>VLOOKUP($A455,'Medical Examinations'!$A$2:$K$2336,11,FALSE)</f>
        <v>Predibetics</v>
      </c>
      <c r="L455" t="str">
        <f>VLOOKUP($A455,'Hospitalisation Details'!$A$2:$O$2344,15,FALSE)</f>
        <v>12 Sep 1980</v>
      </c>
      <c r="M455">
        <f>VLOOKUP($A455,'Hospitalisation Details'!$A$2:$I$2344,6,FALSE)</f>
        <v>22144.03</v>
      </c>
      <c r="N455" t="str">
        <f>VLOOKUP($A455,'Hospitalisation Details'!$A$2:$I$2344,7,FALSE)</f>
        <v>tier - 2</v>
      </c>
      <c r="O455" t="str">
        <f>VLOOKUP($A455,'Hospitalisation Details'!$A$2:$I$2344,8,FALSE)</f>
        <v>tier - 2</v>
      </c>
      <c r="P455" t="str">
        <f>VLOOKUP($A455,'Hospitalisation Details'!$A$2:$I$2344,9,FALSE)</f>
        <v>R1011</v>
      </c>
      <c r="Q455">
        <f>VLOOKUP($A455,'Hospitalisation Details'!$A$2:$P$2344,16,FALSE)</f>
        <v>42</v>
      </c>
    </row>
    <row r="456" spans="1:17" ht="15.6" x14ac:dyDescent="0.3">
      <c r="A456" s="1" t="s">
        <v>1916</v>
      </c>
      <c r="B456" t="str">
        <f>VLOOKUP('Healthcare '!A:A,Table2[],3,FALSE)</f>
        <v>Stemberger</v>
      </c>
      <c r="C456">
        <f>VLOOKUP(A456,'Medical Examinations'!A456:K2790,2,FALSE)</f>
        <v>17.350000000000001</v>
      </c>
      <c r="D456">
        <f>VLOOKUP($A456,'Medical Examinations'!$A$2:$K$2336,3,FALSE)</f>
        <v>5.03</v>
      </c>
      <c r="E456" t="str">
        <f>VLOOKUP($A456,'Medical Examinations'!$A$2:$K$2336,4,FALSE)</f>
        <v>yes</v>
      </c>
      <c r="F456" t="str">
        <f>VLOOKUP($A456,'Medical Examinations'!$A$2:$K$2336,5,FALSE)</f>
        <v>No</v>
      </c>
      <c r="G456" t="str">
        <f>VLOOKUP($A456,'Medical Examinations'!$A$2:$K$2336,6,FALSE)</f>
        <v>No</v>
      </c>
      <c r="H456">
        <f>VLOOKUP($A456,'Medical Examinations'!$A$2:$K$2336,7,FALSE)</f>
        <v>0</v>
      </c>
      <c r="I456" t="str">
        <f>VLOOKUP($A456,'Medical Examinations'!$A$2:$K$2336,8,FALSE)</f>
        <v>yes</v>
      </c>
      <c r="J456" t="str">
        <f>VLOOKUP($A456,'Medical Examinations'!$A$2:$K$2336,10,FALSE)</f>
        <v>Underweight</v>
      </c>
      <c r="K456" t="str">
        <f>VLOOKUP($A456,'Medical Examinations'!$A$2:$K$2336,11,FALSE)</f>
        <v>Normal</v>
      </c>
      <c r="L456" t="str">
        <f>VLOOKUP($A456,'Hospitalisation Details'!$A$2:$O$2344,15,FALSE)</f>
        <v>28 Aug 2001</v>
      </c>
      <c r="M456">
        <f>VLOOKUP($A456,'Hospitalisation Details'!$A$2:$I$2344,6,FALSE)</f>
        <v>22097.62</v>
      </c>
      <c r="N456" t="str">
        <f>VLOOKUP($A456,'Hospitalisation Details'!$A$2:$I$2344,7,FALSE)</f>
        <v>tier - 3</v>
      </c>
      <c r="O456" t="str">
        <f>VLOOKUP($A456,'Hospitalisation Details'!$A$2:$I$2344,8,FALSE)</f>
        <v>tier - 1</v>
      </c>
      <c r="P456" t="str">
        <f>VLOOKUP($A456,'Hospitalisation Details'!$A$2:$I$2344,9,FALSE)</f>
        <v>R1011</v>
      </c>
      <c r="Q456">
        <f>VLOOKUP($A456,'Hospitalisation Details'!$A$2:$P$2344,16,FALSE)</f>
        <v>21</v>
      </c>
    </row>
    <row r="457" spans="1:17" ht="15.6" x14ac:dyDescent="0.3">
      <c r="A457" s="1" t="s">
        <v>1915</v>
      </c>
      <c r="B457" t="str">
        <f>VLOOKUP('Healthcare '!A:A,Table2[],3,FALSE)</f>
        <v>Chebet</v>
      </c>
      <c r="C457">
        <f>VLOOKUP(A457,'Medical Examinations'!A457:K2791,2,FALSE)</f>
        <v>22.704999999999998</v>
      </c>
      <c r="D457">
        <f>VLOOKUP($A457,'Medical Examinations'!$A$2:$K$2336,3,FALSE)</f>
        <v>5.27</v>
      </c>
      <c r="E457" t="str">
        <f>VLOOKUP($A457,'Medical Examinations'!$A$2:$K$2336,4,FALSE)</f>
        <v>No</v>
      </c>
      <c r="F457" t="str">
        <f>VLOOKUP($A457,'Medical Examinations'!$A$2:$K$2336,5,FALSE)</f>
        <v>No</v>
      </c>
      <c r="G457" t="str">
        <f>VLOOKUP($A457,'Medical Examinations'!$A$2:$K$2336,6,FALSE)</f>
        <v>No</v>
      </c>
      <c r="H457">
        <f>VLOOKUP($A457,'Medical Examinations'!$A$2:$K$2336,7,FALSE)</f>
        <v>0</v>
      </c>
      <c r="I457" t="str">
        <f>VLOOKUP($A457,'Medical Examinations'!$A$2:$K$2336,8,FALSE)</f>
        <v>No</v>
      </c>
      <c r="J457" t="str">
        <f>VLOOKUP($A457,'Medical Examinations'!$A$2:$K$2336,10,FALSE)</f>
        <v>Normal weight</v>
      </c>
      <c r="K457" t="str">
        <f>VLOOKUP($A457,'Medical Examinations'!$A$2:$K$2336,11,FALSE)</f>
        <v>Normal</v>
      </c>
      <c r="L457" t="str">
        <f>VLOOKUP($A457,'Hospitalisation Details'!$A$2:$O$2344,15,FALSE)</f>
        <v>14 Oct 1989</v>
      </c>
      <c r="M457">
        <f>VLOOKUP($A457,'Hospitalisation Details'!$A$2:$I$2344,6,FALSE)</f>
        <v>21984.47</v>
      </c>
      <c r="N457" t="str">
        <f>VLOOKUP($A457,'Hospitalisation Details'!$A$2:$I$2344,7,FALSE)</f>
        <v>tier - 3</v>
      </c>
      <c r="O457" t="str">
        <f>VLOOKUP($A457,'Hospitalisation Details'!$A$2:$I$2344,8,FALSE)</f>
        <v>tier - 1</v>
      </c>
      <c r="P457" t="str">
        <f>VLOOKUP($A457,'Hospitalisation Details'!$A$2:$I$2344,9,FALSE)</f>
        <v>R1012</v>
      </c>
      <c r="Q457">
        <f>VLOOKUP($A457,'Hospitalisation Details'!$A$2:$P$2344,16,FALSE)</f>
        <v>33</v>
      </c>
    </row>
    <row r="458" spans="1:17" ht="15.6" x14ac:dyDescent="0.3">
      <c r="A458" s="1" t="s">
        <v>1914</v>
      </c>
      <c r="B458" t="str">
        <f>VLOOKUP('Healthcare '!A:A,Table2[],3,FALSE)</f>
        <v>Muir</v>
      </c>
      <c r="C458">
        <f>VLOOKUP(A458,'Medical Examinations'!A458:K2792,2,FALSE)</f>
        <v>25.41</v>
      </c>
      <c r="D458">
        <f>VLOOKUP($A458,'Medical Examinations'!$A$2:$K$2336,3,FALSE)</f>
        <v>10.53</v>
      </c>
      <c r="E458" t="str">
        <f>VLOOKUP($A458,'Medical Examinations'!$A$2:$K$2336,4,FALSE)</f>
        <v>yes</v>
      </c>
      <c r="F458" t="str">
        <f>VLOOKUP($A458,'Medical Examinations'!$A$2:$K$2336,5,FALSE)</f>
        <v>No</v>
      </c>
      <c r="G458" t="str">
        <f>VLOOKUP($A458,'Medical Examinations'!$A$2:$K$2336,6,FALSE)</f>
        <v>No</v>
      </c>
      <c r="H458">
        <f>VLOOKUP($A458,'Medical Examinations'!$A$2:$K$2336,7,FALSE)</f>
        <v>1</v>
      </c>
      <c r="I458" t="str">
        <f>VLOOKUP($A458,'Medical Examinations'!$A$2:$K$2336,8,FALSE)</f>
        <v>yes</v>
      </c>
      <c r="J458" t="str">
        <f>VLOOKUP($A458,'Medical Examinations'!$A$2:$K$2336,10,FALSE)</f>
        <v>overweight</v>
      </c>
      <c r="K458" t="str">
        <f>VLOOKUP($A458,'Medical Examinations'!$A$2:$K$2336,11,FALSE)</f>
        <v>Diabetes</v>
      </c>
      <c r="L458" t="str">
        <f>VLOOKUP($A458,'Hospitalisation Details'!$A$2:$O$2344,15,FALSE)</f>
        <v>19 Dec 1975</v>
      </c>
      <c r="M458">
        <f>VLOOKUP($A458,'Hospitalisation Details'!$A$2:$I$2344,6,FALSE)</f>
        <v>21978.68</v>
      </c>
      <c r="N458" t="str">
        <f>VLOOKUP($A458,'Hospitalisation Details'!$A$2:$I$2344,7,FALSE)</f>
        <v>tier - 3</v>
      </c>
      <c r="O458" t="str">
        <f>VLOOKUP($A458,'Hospitalisation Details'!$A$2:$I$2344,8,FALSE)</f>
        <v>tier - 3</v>
      </c>
      <c r="P458" t="str">
        <f>VLOOKUP($A458,'Hospitalisation Details'!$A$2:$I$2344,9,FALSE)</f>
        <v>R1013</v>
      </c>
      <c r="Q458">
        <f>VLOOKUP($A458,'Hospitalisation Details'!$A$2:$P$2344,16,FALSE)</f>
        <v>47</v>
      </c>
    </row>
    <row r="459" spans="1:17" ht="15.6" x14ac:dyDescent="0.3">
      <c r="A459" s="1" t="s">
        <v>1913</v>
      </c>
      <c r="B459" t="str">
        <f>VLOOKUP('Healthcare '!A:A,Table2[],3,FALSE)</f>
        <v>Yang</v>
      </c>
      <c r="C459">
        <f>VLOOKUP(A459,'Medical Examinations'!A459:K2793,2,FALSE)</f>
        <v>18.23</v>
      </c>
      <c r="D459">
        <f>VLOOKUP($A459,'Medical Examinations'!$A$2:$K$2336,3,FALSE)</f>
        <v>5.78</v>
      </c>
      <c r="E459" t="str">
        <f>VLOOKUP($A459,'Medical Examinations'!$A$2:$K$2336,4,FALSE)</f>
        <v>No</v>
      </c>
      <c r="F459" t="str">
        <f>VLOOKUP($A459,'Medical Examinations'!$A$2:$K$2336,5,FALSE)</f>
        <v>No</v>
      </c>
      <c r="G459" t="str">
        <f>VLOOKUP($A459,'Medical Examinations'!$A$2:$K$2336,6,FALSE)</f>
        <v>Yes</v>
      </c>
      <c r="H459">
        <f>VLOOKUP($A459,'Medical Examinations'!$A$2:$K$2336,7,FALSE)</f>
        <v>1</v>
      </c>
      <c r="I459" t="str">
        <f>VLOOKUP($A459,'Medical Examinations'!$A$2:$K$2336,8,FALSE)</f>
        <v>yes</v>
      </c>
      <c r="J459" t="str">
        <f>VLOOKUP($A459,'Medical Examinations'!$A$2:$K$2336,10,FALSE)</f>
        <v>Underweight</v>
      </c>
      <c r="K459" t="str">
        <f>VLOOKUP($A459,'Medical Examinations'!$A$2:$K$2336,11,FALSE)</f>
        <v>Predibetics</v>
      </c>
      <c r="L459" t="str">
        <f>VLOOKUP($A459,'Hospitalisation Details'!$A$2:$O$2344,15,FALSE)</f>
        <v>28 Sep 2003</v>
      </c>
      <c r="M459">
        <f>VLOOKUP($A459,'Hospitalisation Details'!$A$2:$I$2344,6,FALSE)</f>
        <v>21882.400000000001</v>
      </c>
      <c r="N459" t="str">
        <f>VLOOKUP($A459,'Hospitalisation Details'!$A$2:$I$2344,7,FALSE)</f>
        <v>tier - 2</v>
      </c>
      <c r="O459" t="str">
        <f>VLOOKUP($A459,'Hospitalisation Details'!$A$2:$I$2344,8,FALSE)</f>
        <v>tier - 1</v>
      </c>
      <c r="P459" t="str">
        <f>VLOOKUP($A459,'Hospitalisation Details'!$A$2:$I$2344,9,FALSE)</f>
        <v>R1011</v>
      </c>
      <c r="Q459">
        <f>VLOOKUP($A459,'Hospitalisation Details'!$A$2:$P$2344,16,FALSE)</f>
        <v>19</v>
      </c>
    </row>
    <row r="460" spans="1:17" ht="15.6" x14ac:dyDescent="0.3">
      <c r="A460" s="1" t="s">
        <v>1912</v>
      </c>
      <c r="B460" t="str">
        <f>VLOOKUP('Healthcare '!A:A,Table2[],3,FALSE)</f>
        <v>Gravel</v>
      </c>
      <c r="C460">
        <f>VLOOKUP(A460,'Medical Examinations'!A460:K2794,2,FALSE)</f>
        <v>24.7</v>
      </c>
      <c r="D460">
        <f>VLOOKUP($A460,'Medical Examinations'!$A$2:$K$2336,3,FALSE)</f>
        <v>4.3600000000000003</v>
      </c>
      <c r="E460" t="str">
        <f>VLOOKUP($A460,'Medical Examinations'!$A$2:$K$2336,4,FALSE)</f>
        <v>No</v>
      </c>
      <c r="F460" t="str">
        <f>VLOOKUP($A460,'Medical Examinations'!$A$2:$K$2336,5,FALSE)</f>
        <v>No</v>
      </c>
      <c r="G460" t="str">
        <f>VLOOKUP($A460,'Medical Examinations'!$A$2:$K$2336,6,FALSE)</f>
        <v>Yes</v>
      </c>
      <c r="H460">
        <f>VLOOKUP($A460,'Medical Examinations'!$A$2:$K$2336,7,FALSE)</f>
        <v>1</v>
      </c>
      <c r="I460" t="str">
        <f>VLOOKUP($A460,'Medical Examinations'!$A$2:$K$2336,8,FALSE)</f>
        <v>yes</v>
      </c>
      <c r="J460" t="str">
        <f>VLOOKUP($A460,'Medical Examinations'!$A$2:$K$2336,10,FALSE)</f>
        <v>Normal weight</v>
      </c>
      <c r="K460" t="str">
        <f>VLOOKUP($A460,'Medical Examinations'!$A$2:$K$2336,11,FALSE)</f>
        <v>Normal</v>
      </c>
      <c r="L460" t="str">
        <f>VLOOKUP($A460,'Hospitalisation Details'!$A$2:$O$2344,15,FALSE)</f>
        <v>17 Aug 1979</v>
      </c>
      <c r="M460">
        <f>VLOOKUP($A460,'Hospitalisation Details'!$A$2:$I$2344,6,FALSE)</f>
        <v>21880.82</v>
      </c>
      <c r="N460" t="str">
        <f>VLOOKUP($A460,'Hospitalisation Details'!$A$2:$I$2344,7,FALSE)</f>
        <v>tier - 3</v>
      </c>
      <c r="O460" t="str">
        <f>VLOOKUP($A460,'Hospitalisation Details'!$A$2:$I$2344,8,FALSE)</f>
        <v>tier - 1</v>
      </c>
      <c r="P460" t="str">
        <f>VLOOKUP($A460,'Hospitalisation Details'!$A$2:$I$2344,9,FALSE)</f>
        <v>R1012</v>
      </c>
      <c r="Q460">
        <f>VLOOKUP($A460,'Hospitalisation Details'!$A$2:$P$2344,16,FALSE)</f>
        <v>43</v>
      </c>
    </row>
    <row r="461" spans="1:17" ht="15.6" x14ac:dyDescent="0.3">
      <c r="A461" s="1" t="s">
        <v>1911</v>
      </c>
      <c r="B461" t="str">
        <f>VLOOKUP('Healthcare '!A:A,Table2[],3,FALSE)</f>
        <v>Smith</v>
      </c>
      <c r="C461">
        <f>VLOOKUP(A461,'Medical Examinations'!A461:K2795,2,FALSE)</f>
        <v>37.4</v>
      </c>
      <c r="D461">
        <f>VLOOKUP($A461,'Medical Examinations'!$A$2:$K$2336,3,FALSE)</f>
        <v>9.7200000000000006</v>
      </c>
      <c r="E461" t="str">
        <f>VLOOKUP($A461,'Medical Examinations'!$A$2:$K$2336,4,FALSE)</f>
        <v>yes</v>
      </c>
      <c r="F461" t="str">
        <f>VLOOKUP($A461,'Medical Examinations'!$A$2:$K$2336,5,FALSE)</f>
        <v>No</v>
      </c>
      <c r="G461" t="str">
        <f>VLOOKUP($A461,'Medical Examinations'!$A$2:$K$2336,6,FALSE)</f>
        <v>Yes</v>
      </c>
      <c r="H461">
        <f>VLOOKUP($A461,'Medical Examinations'!$A$2:$K$2336,7,FALSE)</f>
        <v>1</v>
      </c>
      <c r="I461" t="str">
        <f>VLOOKUP($A461,'Medical Examinations'!$A$2:$K$2336,8,FALSE)</f>
        <v>No</v>
      </c>
      <c r="J461" t="str">
        <f>VLOOKUP($A461,'Medical Examinations'!$A$2:$K$2336,10,FALSE)</f>
        <v>obesity</v>
      </c>
      <c r="K461" t="str">
        <f>VLOOKUP($A461,'Medical Examinations'!$A$2:$K$2336,11,FALSE)</f>
        <v>Diabetes</v>
      </c>
      <c r="L461" t="str">
        <f>VLOOKUP($A461,'Hospitalisation Details'!$A$2:$O$2344,15,FALSE)</f>
        <v>27 Aug 1963</v>
      </c>
      <c r="M461">
        <f>VLOOKUP($A461,'Hospitalisation Details'!$A$2:$I$2344,6,FALSE)</f>
        <v>21797</v>
      </c>
      <c r="N461" t="str">
        <f>VLOOKUP($A461,'Hospitalisation Details'!$A$2:$I$2344,7,FALSE)</f>
        <v>tier - 3</v>
      </c>
      <c r="O461" t="str">
        <f>VLOOKUP($A461,'Hospitalisation Details'!$A$2:$I$2344,8,FALSE)</f>
        <v>tier - 1</v>
      </c>
      <c r="P461" t="str">
        <f>VLOOKUP($A461,'Hospitalisation Details'!$A$2:$I$2344,9,FALSE)</f>
        <v>R1011</v>
      </c>
      <c r="Q461">
        <f>VLOOKUP($A461,'Hospitalisation Details'!$A$2:$P$2344,16,FALSE)</f>
        <v>59</v>
      </c>
    </row>
    <row r="462" spans="1:17" ht="15.6" x14ac:dyDescent="0.3">
      <c r="A462" s="1" t="s">
        <v>1910</v>
      </c>
      <c r="B462" t="str">
        <f>VLOOKUP('Healthcare '!A:A,Table2[],3,FALSE)</f>
        <v>Williams</v>
      </c>
      <c r="C462">
        <f>VLOOKUP(A462,'Medical Examinations'!A462:K2796,2,FALSE)</f>
        <v>26.885000000000002</v>
      </c>
      <c r="D462">
        <f>VLOOKUP($A462,'Medical Examinations'!$A$2:$K$2336,3,FALSE)</f>
        <v>5.18</v>
      </c>
      <c r="E462" t="str">
        <f>VLOOKUP($A462,'Medical Examinations'!$A$2:$K$2336,4,FALSE)</f>
        <v>No</v>
      </c>
      <c r="F462" t="str">
        <f>VLOOKUP($A462,'Medical Examinations'!$A$2:$K$2336,5,FALSE)</f>
        <v>No</v>
      </c>
      <c r="G462" t="str">
        <f>VLOOKUP($A462,'Medical Examinations'!$A$2:$K$2336,6,FALSE)</f>
        <v>Yes</v>
      </c>
      <c r="H462">
        <f>VLOOKUP($A462,'Medical Examinations'!$A$2:$K$2336,7,FALSE)</f>
        <v>1</v>
      </c>
      <c r="I462" t="str">
        <f>VLOOKUP($A462,'Medical Examinations'!$A$2:$K$2336,8,FALSE)</f>
        <v>yes</v>
      </c>
      <c r="J462" t="str">
        <f>VLOOKUP($A462,'Medical Examinations'!$A$2:$K$2336,10,FALSE)</f>
        <v>overweight</v>
      </c>
      <c r="K462" t="str">
        <f>VLOOKUP($A462,'Medical Examinations'!$A$2:$K$2336,11,FALSE)</f>
        <v>Normal</v>
      </c>
      <c r="L462" t="str">
        <f>VLOOKUP($A462,'Hospitalisation Details'!$A$2:$O$2344,15,FALSE)</f>
        <v>28 Sep 1979</v>
      </c>
      <c r="M462">
        <f>VLOOKUP($A462,'Hospitalisation Details'!$A$2:$I$2344,6,FALSE)</f>
        <v>21774.32</v>
      </c>
      <c r="N462" t="str">
        <f>VLOOKUP($A462,'Hospitalisation Details'!$A$2:$I$2344,7,FALSE)</f>
        <v>tier - 3</v>
      </c>
      <c r="O462" t="str">
        <f>VLOOKUP($A462,'Hospitalisation Details'!$A$2:$I$2344,8,FALSE)</f>
        <v>tier - 2</v>
      </c>
      <c r="P462" t="str">
        <f>VLOOKUP($A462,'Hospitalisation Details'!$A$2:$I$2344,9,FALSE)</f>
        <v>R1012</v>
      </c>
      <c r="Q462">
        <f>VLOOKUP($A462,'Hospitalisation Details'!$A$2:$P$2344,16,FALSE)</f>
        <v>43</v>
      </c>
    </row>
    <row r="463" spans="1:17" ht="15.6" x14ac:dyDescent="0.3">
      <c r="A463" s="1" t="s">
        <v>1909</v>
      </c>
      <c r="B463" t="str">
        <f>VLOOKUP('Healthcare '!A:A,Table2[],3,FALSE)</f>
        <v>Meyer</v>
      </c>
      <c r="C463">
        <f>VLOOKUP(A463,'Medical Examinations'!A463:K2797,2,FALSE)</f>
        <v>25.27</v>
      </c>
      <c r="D463">
        <f>VLOOKUP($A463,'Medical Examinations'!$A$2:$K$2336,3,FALSE)</f>
        <v>5.29</v>
      </c>
      <c r="E463" t="str">
        <f>VLOOKUP($A463,'Medical Examinations'!$A$2:$K$2336,4,FALSE)</f>
        <v>No</v>
      </c>
      <c r="F463" t="str">
        <f>VLOOKUP($A463,'Medical Examinations'!$A$2:$K$2336,5,FALSE)</f>
        <v>No</v>
      </c>
      <c r="G463" t="str">
        <f>VLOOKUP($A463,'Medical Examinations'!$A$2:$K$2336,6,FALSE)</f>
        <v>Yes</v>
      </c>
      <c r="H463">
        <f>VLOOKUP($A463,'Medical Examinations'!$A$2:$K$2336,7,FALSE)</f>
        <v>1</v>
      </c>
      <c r="I463" t="str">
        <f>VLOOKUP($A463,'Medical Examinations'!$A$2:$K$2336,8,FALSE)</f>
        <v>yes</v>
      </c>
      <c r="J463" t="str">
        <f>VLOOKUP($A463,'Medical Examinations'!$A$2:$K$2336,10,FALSE)</f>
        <v>overweight</v>
      </c>
      <c r="K463" t="str">
        <f>VLOOKUP($A463,'Medical Examinations'!$A$2:$K$2336,11,FALSE)</f>
        <v>Normal</v>
      </c>
      <c r="L463" t="str">
        <f>VLOOKUP($A463,'Hospitalisation Details'!$A$2:$O$2344,15,FALSE)</f>
        <v>20 Sep 1979</v>
      </c>
      <c r="M463">
        <f>VLOOKUP($A463,'Hospitalisation Details'!$A$2:$I$2344,6,FALSE)</f>
        <v>21771.34</v>
      </c>
      <c r="N463" t="str">
        <f>VLOOKUP($A463,'Hospitalisation Details'!$A$2:$I$2344,7,FALSE)</f>
        <v>tier - 3</v>
      </c>
      <c r="O463" t="str">
        <f>VLOOKUP($A463,'Hospitalisation Details'!$A$2:$I$2344,8,FALSE)</f>
        <v>tier - 1</v>
      </c>
      <c r="P463" t="str">
        <f>VLOOKUP($A463,'Hospitalisation Details'!$A$2:$I$2344,9,FALSE)</f>
        <v>R1024</v>
      </c>
      <c r="Q463">
        <f>VLOOKUP($A463,'Hospitalisation Details'!$A$2:$P$2344,16,FALSE)</f>
        <v>43</v>
      </c>
    </row>
    <row r="464" spans="1:17" ht="15.6" x14ac:dyDescent="0.3">
      <c r="A464" s="1" t="s">
        <v>1908</v>
      </c>
      <c r="B464" t="str">
        <f>VLOOKUP('Healthcare '!A:A,Table2[],3,FALSE)</f>
        <v>Jamieson</v>
      </c>
      <c r="C464">
        <f>VLOOKUP(A464,'Medical Examinations'!A464:K2798,2,FALSE)</f>
        <v>23.655000000000001</v>
      </c>
      <c r="D464">
        <f>VLOOKUP($A464,'Medical Examinations'!$A$2:$K$2336,3,FALSE)</f>
        <v>4.8600000000000003</v>
      </c>
      <c r="E464" t="str">
        <f>VLOOKUP($A464,'Medical Examinations'!$A$2:$K$2336,4,FALSE)</f>
        <v>yes</v>
      </c>
      <c r="F464" t="str">
        <f>VLOOKUP($A464,'Medical Examinations'!$A$2:$K$2336,5,FALSE)</f>
        <v>No</v>
      </c>
      <c r="G464" t="str">
        <f>VLOOKUP($A464,'Medical Examinations'!$A$2:$K$2336,6,FALSE)</f>
        <v>No</v>
      </c>
      <c r="H464">
        <f>VLOOKUP($A464,'Medical Examinations'!$A$2:$K$2336,7,FALSE)</f>
        <v>0</v>
      </c>
      <c r="I464" t="str">
        <f>VLOOKUP($A464,'Medical Examinations'!$A$2:$K$2336,8,FALSE)</f>
        <v>yes</v>
      </c>
      <c r="J464" t="str">
        <f>VLOOKUP($A464,'Medical Examinations'!$A$2:$K$2336,10,FALSE)</f>
        <v>Normal weight</v>
      </c>
      <c r="K464" t="str">
        <f>VLOOKUP($A464,'Medical Examinations'!$A$2:$K$2336,11,FALSE)</f>
        <v>Normal</v>
      </c>
      <c r="L464" t="str">
        <f>VLOOKUP($A464,'Hospitalisation Details'!$A$2:$O$2344,15,FALSE)</f>
        <v>18 Jul 1976</v>
      </c>
      <c r="M464">
        <f>VLOOKUP($A464,'Hospitalisation Details'!$A$2:$I$2344,6,FALSE)</f>
        <v>21677.279999999999</v>
      </c>
      <c r="N464" t="str">
        <f>VLOOKUP($A464,'Hospitalisation Details'!$A$2:$I$2344,7,FALSE)</f>
        <v>tier - 3</v>
      </c>
      <c r="O464" t="str">
        <f>VLOOKUP($A464,'Hospitalisation Details'!$A$2:$I$2344,8,FALSE)</f>
        <v>tier - 1</v>
      </c>
      <c r="P464" t="str">
        <f>VLOOKUP($A464,'Hospitalisation Details'!$A$2:$I$2344,9,FALSE)</f>
        <v>R1012</v>
      </c>
      <c r="Q464">
        <f>VLOOKUP($A464,'Hospitalisation Details'!$A$2:$P$2344,16,FALSE)</f>
        <v>46</v>
      </c>
    </row>
    <row r="465" spans="1:17" ht="15.6" x14ac:dyDescent="0.3">
      <c r="A465" s="1" t="s">
        <v>1907</v>
      </c>
      <c r="B465" t="str">
        <f>VLOOKUP('Healthcare '!A:A,Table2[],3,FALSE)</f>
        <v>Dufeal</v>
      </c>
      <c r="C465">
        <f>VLOOKUP(A465,'Medical Examinations'!A465:K2799,2,FALSE)</f>
        <v>55.05</v>
      </c>
      <c r="D465">
        <f>VLOOKUP($A465,'Medical Examinations'!$A$2:$K$2336,3,FALSE)</f>
        <v>7.66</v>
      </c>
      <c r="E465" t="str">
        <f>VLOOKUP($A465,'Medical Examinations'!$A$2:$K$2336,4,FALSE)</f>
        <v>No</v>
      </c>
      <c r="F465" t="str">
        <f>VLOOKUP($A465,'Medical Examinations'!$A$2:$K$2336,5,FALSE)</f>
        <v>No</v>
      </c>
      <c r="G465" t="str">
        <f>VLOOKUP($A465,'Medical Examinations'!$A$2:$K$2336,6,FALSE)</f>
        <v>No</v>
      </c>
      <c r="H465">
        <f>VLOOKUP($A465,'Medical Examinations'!$A$2:$K$2336,7,FALSE)</f>
        <v>0</v>
      </c>
      <c r="I465" t="str">
        <f>VLOOKUP($A465,'Medical Examinations'!$A$2:$K$2336,8,FALSE)</f>
        <v>No</v>
      </c>
      <c r="J465" t="str">
        <f>VLOOKUP($A465,'Medical Examinations'!$A$2:$K$2336,10,FALSE)</f>
        <v>obesity</v>
      </c>
      <c r="K465" t="str">
        <f>VLOOKUP($A465,'Medical Examinations'!$A$2:$K$2336,11,FALSE)</f>
        <v>Diabetes</v>
      </c>
      <c r="L465" t="str">
        <f>VLOOKUP($A465,'Hospitalisation Details'!$A$2:$O$2344,15,FALSE)</f>
        <v>16 Nov 1962</v>
      </c>
      <c r="M465">
        <f>VLOOKUP($A465,'Hospitalisation Details'!$A$2:$I$2344,6,FALSE)</f>
        <v>21661.16</v>
      </c>
      <c r="N465" t="str">
        <f>VLOOKUP($A465,'Hospitalisation Details'!$A$2:$I$2344,7,FALSE)</f>
        <v>tier - 2</v>
      </c>
      <c r="O465" t="str">
        <f>VLOOKUP($A465,'Hospitalisation Details'!$A$2:$I$2344,8,FALSE)</f>
        <v>tier - 2</v>
      </c>
      <c r="P465" t="str">
        <f>VLOOKUP($A465,'Hospitalisation Details'!$A$2:$I$2344,9,FALSE)</f>
        <v>R1012</v>
      </c>
      <c r="Q465">
        <f>VLOOKUP($A465,'Hospitalisation Details'!$A$2:$P$2344,16,FALSE)</f>
        <v>60</v>
      </c>
    </row>
    <row r="466" spans="1:17" ht="15.6" x14ac:dyDescent="0.3">
      <c r="A466" s="1" t="s">
        <v>1906</v>
      </c>
      <c r="B466" t="str">
        <f>VLOOKUP('Healthcare '!A:A,Table2[],3,FALSE)</f>
        <v>Sansonetti</v>
      </c>
      <c r="C466">
        <f>VLOOKUP(A466,'Medical Examinations'!A466:K2800,2,FALSE)</f>
        <v>24.89</v>
      </c>
      <c r="D466">
        <f>VLOOKUP($A466,'Medical Examinations'!$A$2:$K$2336,3,FALSE)</f>
        <v>6.1</v>
      </c>
      <c r="E466" t="str">
        <f>VLOOKUP($A466,'Medical Examinations'!$A$2:$K$2336,4,FALSE)</f>
        <v>yes</v>
      </c>
      <c r="F466" t="str">
        <f>VLOOKUP($A466,'Medical Examinations'!$A$2:$K$2336,5,FALSE)</f>
        <v>No</v>
      </c>
      <c r="G466" t="str">
        <f>VLOOKUP($A466,'Medical Examinations'!$A$2:$K$2336,6,FALSE)</f>
        <v>Yes</v>
      </c>
      <c r="H466">
        <f>VLOOKUP($A466,'Medical Examinations'!$A$2:$K$2336,7,FALSE)</f>
        <v>1</v>
      </c>
      <c r="I466" t="str">
        <f>VLOOKUP($A466,'Medical Examinations'!$A$2:$K$2336,8,FALSE)</f>
        <v>yes</v>
      </c>
      <c r="J466" t="str">
        <f>VLOOKUP($A466,'Medical Examinations'!$A$2:$K$2336,10,FALSE)</f>
        <v>Normal weight</v>
      </c>
      <c r="K466" t="str">
        <f>VLOOKUP($A466,'Medical Examinations'!$A$2:$K$2336,11,FALSE)</f>
        <v>Predibetics</v>
      </c>
      <c r="L466" t="str">
        <f>VLOOKUP($A466,'Hospitalisation Details'!$A$2:$O$2344,15,FALSE)</f>
        <v>25 Dec 1983</v>
      </c>
      <c r="M466">
        <f>VLOOKUP($A466,'Hospitalisation Details'!$A$2:$I$2344,6,FALSE)</f>
        <v>21659.93</v>
      </c>
      <c r="N466" t="str">
        <f>VLOOKUP($A466,'Hospitalisation Details'!$A$2:$I$2344,7,FALSE)</f>
        <v>tier - 3</v>
      </c>
      <c r="O466" t="str">
        <f>VLOOKUP($A466,'Hospitalisation Details'!$A$2:$I$2344,8,FALSE)</f>
        <v>tier - 3</v>
      </c>
      <c r="P466" t="str">
        <f>VLOOKUP($A466,'Hospitalisation Details'!$A$2:$I$2344,9,FALSE)</f>
        <v>R1024</v>
      </c>
      <c r="Q466">
        <f>VLOOKUP($A466,'Hospitalisation Details'!$A$2:$P$2344,16,FALSE)</f>
        <v>39</v>
      </c>
    </row>
    <row r="467" spans="1:17" ht="15.6" x14ac:dyDescent="0.3">
      <c r="A467" s="1" t="s">
        <v>1905</v>
      </c>
      <c r="B467" t="str">
        <f>VLOOKUP('Healthcare '!A:A,Table2[],3,FALSE)</f>
        <v>Koneazny</v>
      </c>
      <c r="C467">
        <f>VLOOKUP(A467,'Medical Examinations'!A467:K2801,2,FALSE)</f>
        <v>18.715</v>
      </c>
      <c r="D467">
        <f>VLOOKUP($A467,'Medical Examinations'!$A$2:$K$2336,3,FALSE)</f>
        <v>4.4400000000000004</v>
      </c>
      <c r="E467" t="str">
        <f>VLOOKUP($A467,'Medical Examinations'!$A$2:$K$2336,4,FALSE)</f>
        <v>No</v>
      </c>
      <c r="F467" t="str">
        <f>VLOOKUP($A467,'Medical Examinations'!$A$2:$K$2336,5,FALSE)</f>
        <v>No</v>
      </c>
      <c r="G467" t="str">
        <f>VLOOKUP($A467,'Medical Examinations'!$A$2:$K$2336,6,FALSE)</f>
        <v>No</v>
      </c>
      <c r="H467">
        <f>VLOOKUP($A467,'Medical Examinations'!$A$2:$K$2336,7,FALSE)</f>
        <v>0</v>
      </c>
      <c r="I467" t="str">
        <f>VLOOKUP($A467,'Medical Examinations'!$A$2:$K$2336,8,FALSE)</f>
        <v>No</v>
      </c>
      <c r="J467" t="str">
        <f>VLOOKUP($A467,'Medical Examinations'!$A$2:$K$2336,10,FALSE)</f>
        <v>Normal weight</v>
      </c>
      <c r="K467" t="str">
        <f>VLOOKUP($A467,'Medical Examinations'!$A$2:$K$2336,11,FALSE)</f>
        <v>Normal</v>
      </c>
      <c r="L467" t="str">
        <f>VLOOKUP($A467,'Hospitalisation Details'!$A$2:$O$2344,15,FALSE)</f>
        <v>12 Jun 1999</v>
      </c>
      <c r="M467">
        <f>VLOOKUP($A467,'Hospitalisation Details'!$A$2:$I$2344,6,FALSE)</f>
        <v>21595.38</v>
      </c>
      <c r="N467" t="str">
        <f>VLOOKUP($A467,'Hospitalisation Details'!$A$2:$I$2344,7,FALSE)</f>
        <v>tier - 2</v>
      </c>
      <c r="O467" t="str">
        <f>VLOOKUP($A467,'Hospitalisation Details'!$A$2:$I$2344,8,FALSE)</f>
        <v>tier - 3</v>
      </c>
      <c r="P467" t="str">
        <f>VLOOKUP($A467,'Hospitalisation Details'!$A$2:$I$2344,9,FALSE)</f>
        <v>R1012</v>
      </c>
      <c r="Q467">
        <f>VLOOKUP($A467,'Hospitalisation Details'!$A$2:$P$2344,16,FALSE)</f>
        <v>23</v>
      </c>
    </row>
    <row r="468" spans="1:17" ht="15.6" x14ac:dyDescent="0.3">
      <c r="A468" s="1" t="s">
        <v>1904</v>
      </c>
      <c r="B468" t="str">
        <f>VLOOKUP('Healthcare '!A:A,Table2[],3,FALSE)</f>
        <v>Johnson</v>
      </c>
      <c r="C468">
        <f>VLOOKUP(A468,'Medical Examinations'!A468:K2802,2,FALSE)</f>
        <v>28.12</v>
      </c>
      <c r="D468">
        <f>VLOOKUP($A468,'Medical Examinations'!$A$2:$K$2336,3,FALSE)</f>
        <v>6.15</v>
      </c>
      <c r="E468" t="str">
        <f>VLOOKUP($A468,'Medical Examinations'!$A$2:$K$2336,4,FALSE)</f>
        <v>No</v>
      </c>
      <c r="F468" t="str">
        <f>VLOOKUP($A468,'Medical Examinations'!$A$2:$K$2336,5,FALSE)</f>
        <v>No</v>
      </c>
      <c r="G468" t="str">
        <f>VLOOKUP($A468,'Medical Examinations'!$A$2:$K$2336,6,FALSE)</f>
        <v>No</v>
      </c>
      <c r="H468">
        <f>VLOOKUP($A468,'Medical Examinations'!$A$2:$K$2336,7,FALSE)</f>
        <v>0</v>
      </c>
      <c r="I468" t="str">
        <f>VLOOKUP($A468,'Medical Examinations'!$A$2:$K$2336,8,FALSE)</f>
        <v>yes</v>
      </c>
      <c r="J468" t="str">
        <f>VLOOKUP($A468,'Medical Examinations'!$A$2:$K$2336,10,FALSE)</f>
        <v>overweight</v>
      </c>
      <c r="K468" t="str">
        <f>VLOOKUP($A468,'Medical Examinations'!$A$2:$K$2336,11,FALSE)</f>
        <v>Predibetics</v>
      </c>
      <c r="L468" t="str">
        <f>VLOOKUP($A468,'Hospitalisation Details'!$A$2:$O$2344,15,FALSE)</f>
        <v>21 Nov 1990</v>
      </c>
      <c r="M468">
        <f>VLOOKUP($A468,'Hospitalisation Details'!$A$2:$I$2344,6,FALSE)</f>
        <v>21472.48</v>
      </c>
      <c r="N468" t="str">
        <f>VLOOKUP($A468,'Hospitalisation Details'!$A$2:$I$2344,7,FALSE)</f>
        <v>tier - 2</v>
      </c>
      <c r="O468" t="str">
        <f>VLOOKUP($A468,'Hospitalisation Details'!$A$2:$I$2344,8,FALSE)</f>
        <v>tier - 2</v>
      </c>
      <c r="P468" t="str">
        <f>VLOOKUP($A468,'Hospitalisation Details'!$A$2:$I$2344,9,FALSE)</f>
        <v>R1012</v>
      </c>
      <c r="Q468">
        <f>VLOOKUP($A468,'Hospitalisation Details'!$A$2:$P$2344,16,FALSE)</f>
        <v>32</v>
      </c>
    </row>
    <row r="469" spans="1:17" ht="15.6" x14ac:dyDescent="0.3">
      <c r="A469" s="1" t="s">
        <v>1903</v>
      </c>
      <c r="B469" t="str">
        <f>VLOOKUP('Healthcare '!A:A,Table2[],3,FALSE)</f>
        <v>Glasson</v>
      </c>
      <c r="C469">
        <f>VLOOKUP(A469,'Medical Examinations'!A469:K2803,2,FALSE)</f>
        <v>26.6</v>
      </c>
      <c r="D469">
        <f>VLOOKUP($A469,'Medical Examinations'!$A$2:$K$2336,3,FALSE)</f>
        <v>4.53</v>
      </c>
      <c r="E469" t="str">
        <f>VLOOKUP($A469,'Medical Examinations'!$A$2:$K$2336,4,FALSE)</f>
        <v>No</v>
      </c>
      <c r="F469" t="str">
        <f>VLOOKUP($A469,'Medical Examinations'!$A$2:$K$2336,5,FALSE)</f>
        <v>No</v>
      </c>
      <c r="G469" t="str">
        <f>VLOOKUP($A469,'Medical Examinations'!$A$2:$K$2336,6,FALSE)</f>
        <v>No</v>
      </c>
      <c r="H469">
        <f>VLOOKUP($A469,'Medical Examinations'!$A$2:$K$2336,7,FALSE)</f>
        <v>0</v>
      </c>
      <c r="I469" t="str">
        <f>VLOOKUP($A469,'Medical Examinations'!$A$2:$K$2336,8,FALSE)</f>
        <v>yes</v>
      </c>
      <c r="J469" t="str">
        <f>VLOOKUP($A469,'Medical Examinations'!$A$2:$K$2336,10,FALSE)</f>
        <v>overweight</v>
      </c>
      <c r="K469" t="str">
        <f>VLOOKUP($A469,'Medical Examinations'!$A$2:$K$2336,11,FALSE)</f>
        <v>Normal</v>
      </c>
      <c r="L469" t="str">
        <f>VLOOKUP($A469,'Hospitalisation Details'!$A$2:$O$2344,15,FALSE)</f>
        <v>4 Sep 1980</v>
      </c>
      <c r="M469">
        <f>VLOOKUP($A469,'Hospitalisation Details'!$A$2:$I$2344,6,FALSE)</f>
        <v>21348.71</v>
      </c>
      <c r="N469" t="str">
        <f>VLOOKUP($A469,'Hospitalisation Details'!$A$2:$I$2344,7,FALSE)</f>
        <v>tier - 2</v>
      </c>
      <c r="O469" t="str">
        <f>VLOOKUP($A469,'Hospitalisation Details'!$A$2:$I$2344,8,FALSE)</f>
        <v>tier - 1</v>
      </c>
      <c r="P469" t="str">
        <f>VLOOKUP($A469,'Hospitalisation Details'!$A$2:$I$2344,9,FALSE)</f>
        <v>R1012</v>
      </c>
      <c r="Q469">
        <f>VLOOKUP($A469,'Hospitalisation Details'!$A$2:$P$2344,16,FALSE)</f>
        <v>42</v>
      </c>
    </row>
    <row r="470" spans="1:17" ht="15.6" x14ac:dyDescent="0.3">
      <c r="A470" s="1" t="s">
        <v>1902</v>
      </c>
      <c r="B470" t="str">
        <f>VLOOKUP('Healthcare '!A:A,Table2[],3,FALSE)</f>
        <v>Canitz</v>
      </c>
      <c r="C470">
        <f>VLOOKUP(A470,'Medical Examinations'!A470:K2804,2,FALSE)</f>
        <v>30.114999999999998</v>
      </c>
      <c r="D470">
        <f>VLOOKUP($A470,'Medical Examinations'!$A$2:$K$2336,3,FALSE)</f>
        <v>5.48</v>
      </c>
      <c r="E470" t="str">
        <f>VLOOKUP($A470,'Medical Examinations'!$A$2:$K$2336,4,FALSE)</f>
        <v>No</v>
      </c>
      <c r="F470" t="str">
        <f>VLOOKUP($A470,'Medical Examinations'!$A$2:$K$2336,5,FALSE)</f>
        <v>yes</v>
      </c>
      <c r="G470" t="str">
        <f>VLOOKUP($A470,'Medical Examinations'!$A$2:$K$2336,6,FALSE)</f>
        <v>No</v>
      </c>
      <c r="H470">
        <f>VLOOKUP($A470,'Medical Examinations'!$A$2:$K$2336,7,FALSE)</f>
        <v>1</v>
      </c>
      <c r="I470" t="str">
        <f>VLOOKUP($A470,'Medical Examinations'!$A$2:$K$2336,8,FALSE)</f>
        <v>No</v>
      </c>
      <c r="J470" t="str">
        <f>VLOOKUP($A470,'Medical Examinations'!$A$2:$K$2336,10,FALSE)</f>
        <v>obesity</v>
      </c>
      <c r="K470" t="str">
        <f>VLOOKUP($A470,'Medical Examinations'!$A$2:$K$2336,11,FALSE)</f>
        <v>Normal</v>
      </c>
      <c r="L470" t="str">
        <f>VLOOKUP($A470,'Hospitalisation Details'!$A$2:$O$2344,15,FALSE)</f>
        <v>4 Aug 2004</v>
      </c>
      <c r="M470">
        <f>VLOOKUP($A470,'Hospitalisation Details'!$A$2:$I$2344,6,FALSE)</f>
        <v>21344.85</v>
      </c>
      <c r="N470" t="str">
        <f>VLOOKUP($A470,'Hospitalisation Details'!$A$2:$I$2344,7,FALSE)</f>
        <v>tier - 3</v>
      </c>
      <c r="O470" t="str">
        <f>VLOOKUP($A470,'Hospitalisation Details'!$A$2:$I$2344,8,FALSE)</f>
        <v>tier - 1</v>
      </c>
      <c r="P470" t="str">
        <f>VLOOKUP($A470,'Hospitalisation Details'!$A$2:$I$2344,9,FALSE)</f>
        <v>R1024</v>
      </c>
      <c r="Q470">
        <f>VLOOKUP($A470,'Hospitalisation Details'!$A$2:$P$2344,16,FALSE)</f>
        <v>18</v>
      </c>
    </row>
    <row r="471" spans="1:17" ht="15.6" x14ac:dyDescent="0.3">
      <c r="A471" s="1" t="s">
        <v>1901</v>
      </c>
      <c r="B471" t="str">
        <f>VLOOKUP('Healthcare '!A:A,Table2[],3,FALSE)</f>
        <v>Li</v>
      </c>
      <c r="C471">
        <f>VLOOKUP(A471,'Medical Examinations'!A471:K2805,2,FALSE)</f>
        <v>24.605</v>
      </c>
      <c r="D471">
        <f>VLOOKUP($A471,'Medical Examinations'!$A$2:$K$2336,3,FALSE)</f>
        <v>5.48</v>
      </c>
      <c r="E471" t="str">
        <f>VLOOKUP($A471,'Medical Examinations'!$A$2:$K$2336,4,FALSE)</f>
        <v>No</v>
      </c>
      <c r="F471" t="str">
        <f>VLOOKUP($A471,'Medical Examinations'!$A$2:$K$2336,5,FALSE)</f>
        <v>No</v>
      </c>
      <c r="G471" t="str">
        <f>VLOOKUP($A471,'Medical Examinations'!$A$2:$K$2336,6,FALSE)</f>
        <v>No</v>
      </c>
      <c r="H471">
        <f>VLOOKUP($A471,'Medical Examinations'!$A$2:$K$2336,7,FALSE)</f>
        <v>0</v>
      </c>
      <c r="I471" t="str">
        <f>VLOOKUP($A471,'Medical Examinations'!$A$2:$K$2336,8,FALSE)</f>
        <v>yes</v>
      </c>
      <c r="J471" t="str">
        <f>VLOOKUP($A471,'Medical Examinations'!$A$2:$K$2336,10,FALSE)</f>
        <v>Normal weight</v>
      </c>
      <c r="K471" t="str">
        <f>VLOOKUP($A471,'Medical Examinations'!$A$2:$K$2336,11,FALSE)</f>
        <v>Normal</v>
      </c>
      <c r="L471" t="str">
        <f>VLOOKUP($A471,'Hospitalisation Details'!$A$2:$O$2344,15,FALSE)</f>
        <v>10 Dec 1980</v>
      </c>
      <c r="M471">
        <f>VLOOKUP($A471,'Hospitalisation Details'!$A$2:$I$2344,6,FALSE)</f>
        <v>21259.38</v>
      </c>
      <c r="N471" t="str">
        <f>VLOOKUP($A471,'Hospitalisation Details'!$A$2:$I$2344,7,FALSE)</f>
        <v>tier - 3</v>
      </c>
      <c r="O471" t="str">
        <f>VLOOKUP($A471,'Hospitalisation Details'!$A$2:$I$2344,8,FALSE)</f>
        <v>tier - 3</v>
      </c>
      <c r="P471" t="str">
        <f>VLOOKUP($A471,'Hospitalisation Details'!$A$2:$I$2344,9,FALSE)</f>
        <v>R1019</v>
      </c>
      <c r="Q471">
        <f>VLOOKUP($A471,'Hospitalisation Details'!$A$2:$P$2344,16,FALSE)</f>
        <v>42</v>
      </c>
    </row>
    <row r="472" spans="1:17" ht="15.6" x14ac:dyDescent="0.3">
      <c r="A472" s="1" t="s">
        <v>1900</v>
      </c>
      <c r="B472" t="str">
        <f>VLOOKUP('Healthcare '!A:A,Table2[],3,FALSE)</f>
        <v>Parsons</v>
      </c>
      <c r="C472">
        <f>VLOOKUP(A472,'Medical Examinations'!A472:K2806,2,FALSE)</f>
        <v>29.6</v>
      </c>
      <c r="D472">
        <f>VLOOKUP($A472,'Medical Examinations'!$A$2:$K$2336,3,FALSE)</f>
        <v>8.1</v>
      </c>
      <c r="E472" t="str">
        <f>VLOOKUP($A472,'Medical Examinations'!$A$2:$K$2336,4,FALSE)</f>
        <v>No</v>
      </c>
      <c r="F472" t="str">
        <f>VLOOKUP($A472,'Medical Examinations'!$A$2:$K$2336,5,FALSE)</f>
        <v>No</v>
      </c>
      <c r="G472" t="str">
        <f>VLOOKUP($A472,'Medical Examinations'!$A$2:$K$2336,6,FALSE)</f>
        <v>No</v>
      </c>
      <c r="H472">
        <f>VLOOKUP($A472,'Medical Examinations'!$A$2:$K$2336,7,FALSE)</f>
        <v>0</v>
      </c>
      <c r="I472" t="str">
        <f>VLOOKUP($A472,'Medical Examinations'!$A$2:$K$2336,8,FALSE)</f>
        <v>No</v>
      </c>
      <c r="J472" t="str">
        <f>VLOOKUP($A472,'Medical Examinations'!$A$2:$K$2336,10,FALSE)</f>
        <v>overweight</v>
      </c>
      <c r="K472" t="str">
        <f>VLOOKUP($A472,'Medical Examinations'!$A$2:$K$2336,11,FALSE)</f>
        <v>Diabetes</v>
      </c>
      <c r="L472" t="str">
        <f>VLOOKUP($A472,'Hospitalisation Details'!$A$2:$O$2344,15,FALSE)</f>
        <v>3 Sep 1974</v>
      </c>
      <c r="M472">
        <f>VLOOKUP($A472,'Hospitalisation Details'!$A$2:$I$2344,6,FALSE)</f>
        <v>21232.18</v>
      </c>
      <c r="N472" t="str">
        <f>VLOOKUP($A472,'Hospitalisation Details'!$A$2:$I$2344,7,FALSE)</f>
        <v>tier - 3</v>
      </c>
      <c r="O472" t="str">
        <f>VLOOKUP($A472,'Hospitalisation Details'!$A$2:$I$2344,8,FALSE)</f>
        <v>tier - 2</v>
      </c>
      <c r="P472" t="str">
        <f>VLOOKUP($A472,'Hospitalisation Details'!$A$2:$I$2344,9,FALSE)</f>
        <v>R1011</v>
      </c>
      <c r="Q472">
        <f>VLOOKUP($A472,'Hospitalisation Details'!$A$2:$P$2344,16,FALSE)</f>
        <v>48</v>
      </c>
    </row>
    <row r="473" spans="1:17" ht="15.6" x14ac:dyDescent="0.3">
      <c r="A473" s="1" t="s">
        <v>1899</v>
      </c>
      <c r="B473" t="str">
        <f>VLOOKUP('Healthcare '!A:A,Table2[],3,FALSE)</f>
        <v>Raulli</v>
      </c>
      <c r="C473">
        <f>VLOOKUP(A473,'Medical Examinations'!A473:K2807,2,FALSE)</f>
        <v>24.42</v>
      </c>
      <c r="D473">
        <f>VLOOKUP($A473,'Medical Examinations'!$A$2:$K$2336,3,FALSE)</f>
        <v>7.16</v>
      </c>
      <c r="E473" t="str">
        <f>VLOOKUP($A473,'Medical Examinations'!$A$2:$K$2336,4,FALSE)</f>
        <v>No</v>
      </c>
      <c r="F473" t="str">
        <f>VLOOKUP($A473,'Medical Examinations'!$A$2:$K$2336,5,FALSE)</f>
        <v>No</v>
      </c>
      <c r="G473" t="str">
        <f>VLOOKUP($A473,'Medical Examinations'!$A$2:$K$2336,6,FALSE)</f>
        <v>No</v>
      </c>
      <c r="H473">
        <f>VLOOKUP($A473,'Medical Examinations'!$A$2:$K$2336,7,FALSE)</f>
        <v>0</v>
      </c>
      <c r="I473" t="str">
        <f>VLOOKUP($A473,'Medical Examinations'!$A$2:$K$2336,8,FALSE)</f>
        <v>yes</v>
      </c>
      <c r="J473" t="str">
        <f>VLOOKUP($A473,'Medical Examinations'!$A$2:$K$2336,10,FALSE)</f>
        <v>Normal weight</v>
      </c>
      <c r="K473" t="str">
        <f>VLOOKUP($A473,'Medical Examinations'!$A$2:$K$2336,11,FALSE)</f>
        <v>Diabetes</v>
      </c>
      <c r="L473" t="str">
        <f>VLOOKUP($A473,'Hospitalisation Details'!$A$2:$O$2344,15,FALSE)</f>
        <v>14 Oct 1974</v>
      </c>
      <c r="M473">
        <f>VLOOKUP($A473,'Hospitalisation Details'!$A$2:$I$2344,6,FALSE)</f>
        <v>21223.68</v>
      </c>
      <c r="N473" t="str">
        <f>VLOOKUP($A473,'Hospitalisation Details'!$A$2:$I$2344,7,FALSE)</f>
        <v>tier - 3</v>
      </c>
      <c r="O473" t="str">
        <f>VLOOKUP($A473,'Hospitalisation Details'!$A$2:$I$2344,8,FALSE)</f>
        <v>tier - 2</v>
      </c>
      <c r="P473" t="str">
        <f>VLOOKUP($A473,'Hospitalisation Details'!$A$2:$I$2344,9,FALSE)</f>
        <v>R1013</v>
      </c>
      <c r="Q473">
        <f>VLOOKUP($A473,'Hospitalisation Details'!$A$2:$P$2344,16,FALSE)</f>
        <v>48</v>
      </c>
    </row>
    <row r="474" spans="1:17" ht="15.6" x14ac:dyDescent="0.3">
      <c r="A474" s="1" t="s">
        <v>1898</v>
      </c>
      <c r="B474" t="str">
        <f>VLOOKUP('Healthcare '!A:A,Table2[],3,FALSE)</f>
        <v>Frome</v>
      </c>
      <c r="C474">
        <f>VLOOKUP(A474,'Medical Examinations'!A474:K2808,2,FALSE)</f>
        <v>20.9</v>
      </c>
      <c r="D474">
        <f>VLOOKUP($A474,'Medical Examinations'!$A$2:$K$2336,3,FALSE)</f>
        <v>4.55</v>
      </c>
      <c r="E474" t="str">
        <f>VLOOKUP($A474,'Medical Examinations'!$A$2:$K$2336,4,FALSE)</f>
        <v>yes</v>
      </c>
      <c r="F474" t="str">
        <f>VLOOKUP($A474,'Medical Examinations'!$A$2:$K$2336,5,FALSE)</f>
        <v>No</v>
      </c>
      <c r="G474" t="str">
        <f>VLOOKUP($A474,'Medical Examinations'!$A$2:$K$2336,6,FALSE)</f>
        <v>Yes</v>
      </c>
      <c r="H474">
        <f>VLOOKUP($A474,'Medical Examinations'!$A$2:$K$2336,7,FALSE)</f>
        <v>1</v>
      </c>
      <c r="I474" t="str">
        <f>VLOOKUP($A474,'Medical Examinations'!$A$2:$K$2336,8,FALSE)</f>
        <v>yes</v>
      </c>
      <c r="J474" t="str">
        <f>VLOOKUP($A474,'Medical Examinations'!$A$2:$K$2336,10,FALSE)</f>
        <v>Normal weight</v>
      </c>
      <c r="K474" t="str">
        <f>VLOOKUP($A474,'Medical Examinations'!$A$2:$K$2336,11,FALSE)</f>
        <v>Normal</v>
      </c>
      <c r="L474" t="str">
        <f>VLOOKUP($A474,'Hospitalisation Details'!$A$2:$O$2344,15,FALSE)</f>
        <v>26 Aug 1969</v>
      </c>
      <c r="M474">
        <f>VLOOKUP($A474,'Hospitalisation Details'!$A$2:$I$2344,6,FALSE)</f>
        <v>21195.82</v>
      </c>
      <c r="N474" t="str">
        <f>VLOOKUP($A474,'Hospitalisation Details'!$A$2:$I$2344,7,FALSE)</f>
        <v>tier - 3</v>
      </c>
      <c r="O474" t="str">
        <f>VLOOKUP($A474,'Hospitalisation Details'!$A$2:$I$2344,8,FALSE)</f>
        <v>tier - 1</v>
      </c>
      <c r="P474" t="str">
        <f>VLOOKUP($A474,'Hospitalisation Details'!$A$2:$I$2344,9,FALSE)</f>
        <v>R1013</v>
      </c>
      <c r="Q474">
        <f>VLOOKUP($A474,'Hospitalisation Details'!$A$2:$P$2344,16,FALSE)</f>
        <v>53</v>
      </c>
    </row>
    <row r="475" spans="1:17" ht="15.6" x14ac:dyDescent="0.3">
      <c r="A475" s="1" t="s">
        <v>1897</v>
      </c>
      <c r="B475" t="str">
        <f>VLOOKUP('Healthcare '!A:A,Table2[],3,FALSE)</f>
        <v>Sevcik</v>
      </c>
      <c r="C475">
        <f>VLOOKUP(A475,'Medical Examinations'!A475:K2809,2,FALSE)</f>
        <v>22.895</v>
      </c>
      <c r="D475">
        <f>VLOOKUP($A475,'Medical Examinations'!$A$2:$K$2336,3,FALSE)</f>
        <v>6.03</v>
      </c>
      <c r="E475" t="str">
        <f>VLOOKUP($A475,'Medical Examinations'!$A$2:$K$2336,4,FALSE)</f>
        <v>No</v>
      </c>
      <c r="F475" t="str">
        <f>VLOOKUP($A475,'Medical Examinations'!$A$2:$K$2336,5,FALSE)</f>
        <v>No</v>
      </c>
      <c r="G475" t="str">
        <f>VLOOKUP($A475,'Medical Examinations'!$A$2:$K$2336,6,FALSE)</f>
        <v>No</v>
      </c>
      <c r="H475">
        <f>VLOOKUP($A475,'Medical Examinations'!$A$2:$K$2336,7,FALSE)</f>
        <v>0</v>
      </c>
      <c r="I475" t="str">
        <f>VLOOKUP($A475,'Medical Examinations'!$A$2:$K$2336,8,FALSE)</f>
        <v>yes</v>
      </c>
      <c r="J475" t="str">
        <f>VLOOKUP($A475,'Medical Examinations'!$A$2:$K$2336,10,FALSE)</f>
        <v>Normal weight</v>
      </c>
      <c r="K475" t="str">
        <f>VLOOKUP($A475,'Medical Examinations'!$A$2:$K$2336,11,FALSE)</f>
        <v>Predibetics</v>
      </c>
      <c r="L475" t="str">
        <f>VLOOKUP($A475,'Hospitalisation Details'!$A$2:$O$2344,15,FALSE)</f>
        <v>23 Nov 1977</v>
      </c>
      <c r="M475">
        <f>VLOOKUP($A475,'Hospitalisation Details'!$A$2:$I$2344,6,FALSE)</f>
        <v>21098.55</v>
      </c>
      <c r="N475" t="str">
        <f>VLOOKUP($A475,'Hospitalisation Details'!$A$2:$I$2344,7,FALSE)</f>
        <v>tier - 3</v>
      </c>
      <c r="O475" t="str">
        <f>VLOOKUP($A475,'Hospitalisation Details'!$A$2:$I$2344,8,FALSE)</f>
        <v>tier - 3</v>
      </c>
      <c r="P475" t="str">
        <f>VLOOKUP($A475,'Hospitalisation Details'!$A$2:$I$2344,9,FALSE)</f>
        <v>R1012</v>
      </c>
      <c r="Q475">
        <f>VLOOKUP($A475,'Hospitalisation Details'!$A$2:$P$2344,16,FALSE)</f>
        <v>45</v>
      </c>
    </row>
    <row r="476" spans="1:17" ht="15.6" x14ac:dyDescent="0.3">
      <c r="A476" s="1" t="s">
        <v>1896</v>
      </c>
      <c r="B476" t="str">
        <f>VLOOKUP('Healthcare '!A:A,Table2[],3,FALSE)</f>
        <v>Narang</v>
      </c>
      <c r="C476">
        <f>VLOOKUP(A476,'Medical Examinations'!A476:K2810,2,FALSE)</f>
        <v>28.3</v>
      </c>
      <c r="D476">
        <f>VLOOKUP($A476,'Medical Examinations'!$A$2:$K$2336,3,FALSE)</f>
        <v>5.47</v>
      </c>
      <c r="E476" t="str">
        <f>VLOOKUP($A476,'Medical Examinations'!$A$2:$K$2336,4,FALSE)</f>
        <v>yes</v>
      </c>
      <c r="F476" t="str">
        <f>VLOOKUP($A476,'Medical Examinations'!$A$2:$K$2336,5,FALSE)</f>
        <v>No</v>
      </c>
      <c r="G476" t="str">
        <f>VLOOKUP($A476,'Medical Examinations'!$A$2:$K$2336,6,FALSE)</f>
        <v>Yes</v>
      </c>
      <c r="H476">
        <f>VLOOKUP($A476,'Medical Examinations'!$A$2:$K$2336,7,FALSE)</f>
        <v>1</v>
      </c>
      <c r="I476" t="str">
        <f>VLOOKUP($A476,'Medical Examinations'!$A$2:$K$2336,8,FALSE)</f>
        <v>yes</v>
      </c>
      <c r="J476" t="str">
        <f>VLOOKUP($A476,'Medical Examinations'!$A$2:$K$2336,10,FALSE)</f>
        <v>overweight</v>
      </c>
      <c r="K476" t="str">
        <f>VLOOKUP($A476,'Medical Examinations'!$A$2:$K$2336,11,FALSE)</f>
        <v>Normal</v>
      </c>
      <c r="L476" t="str">
        <f>VLOOKUP($A476,'Hospitalisation Details'!$A$2:$O$2344,15,FALSE)</f>
        <v>2 Jul 1983</v>
      </c>
      <c r="M476">
        <f>VLOOKUP($A476,'Hospitalisation Details'!$A$2:$I$2344,6,FALSE)</f>
        <v>21082.16</v>
      </c>
      <c r="N476" t="str">
        <f>VLOOKUP($A476,'Hospitalisation Details'!$A$2:$I$2344,7,FALSE)</f>
        <v>tier - 3</v>
      </c>
      <c r="O476" t="str">
        <f>VLOOKUP($A476,'Hospitalisation Details'!$A$2:$I$2344,8,FALSE)</f>
        <v>tier - 2</v>
      </c>
      <c r="P476" t="str">
        <f>VLOOKUP($A476,'Hospitalisation Details'!$A$2:$I$2344,9,FALSE)</f>
        <v>R1011</v>
      </c>
      <c r="Q476">
        <f>VLOOKUP($A476,'Hospitalisation Details'!$A$2:$P$2344,16,FALSE)</f>
        <v>39</v>
      </c>
    </row>
    <row r="477" spans="1:17" ht="15.6" x14ac:dyDescent="0.3">
      <c r="A477" s="1" t="s">
        <v>1894</v>
      </c>
      <c r="B477" t="str">
        <f>VLOOKUP('Healthcare '!A:A,Table2[],3,FALSE)</f>
        <v>Royston</v>
      </c>
      <c r="C477">
        <f>VLOOKUP(A477,'Medical Examinations'!A477:K2811,2,FALSE)</f>
        <v>54.3</v>
      </c>
      <c r="D477">
        <f>VLOOKUP($A477,'Medical Examinations'!$A$2:$K$2336,3,FALSE)</f>
        <v>4.1500000000000004</v>
      </c>
      <c r="E477" t="str">
        <f>VLOOKUP($A477,'Medical Examinations'!$A$2:$K$2336,4,FALSE)</f>
        <v>yes</v>
      </c>
      <c r="F477" t="str">
        <f>VLOOKUP($A477,'Medical Examinations'!$A$2:$K$2336,5,FALSE)</f>
        <v>No</v>
      </c>
      <c r="G477" t="str">
        <f>VLOOKUP($A477,'Medical Examinations'!$A$2:$K$2336,6,FALSE)</f>
        <v>No</v>
      </c>
      <c r="H477">
        <f>VLOOKUP($A477,'Medical Examinations'!$A$2:$K$2336,7,FALSE)</f>
        <v>1</v>
      </c>
      <c r="I477" t="str">
        <f>VLOOKUP($A477,'Medical Examinations'!$A$2:$K$2336,8,FALSE)</f>
        <v>No</v>
      </c>
      <c r="J477" t="str">
        <f>VLOOKUP($A477,'Medical Examinations'!$A$2:$K$2336,10,FALSE)</f>
        <v>obesity</v>
      </c>
      <c r="K477" t="str">
        <f>VLOOKUP($A477,'Medical Examinations'!$A$2:$K$2336,11,FALSE)</f>
        <v>Normal</v>
      </c>
      <c r="L477" t="str">
        <f>VLOOKUP($A477,'Hospitalisation Details'!$A$2:$O$2344,15,FALSE)</f>
        <v>19 Nov 1964</v>
      </c>
      <c r="M477">
        <f>VLOOKUP($A477,'Hospitalisation Details'!$A$2:$I$2344,6,FALSE)</f>
        <v>20893.060000000001</v>
      </c>
      <c r="N477" t="str">
        <f>VLOOKUP($A477,'Hospitalisation Details'!$A$2:$I$2344,7,FALSE)</f>
        <v>tier - 2</v>
      </c>
      <c r="O477" t="str">
        <f>VLOOKUP($A477,'Hospitalisation Details'!$A$2:$I$2344,8,FALSE)</f>
        <v>tier - 3</v>
      </c>
      <c r="P477" t="str">
        <f>VLOOKUP($A477,'Hospitalisation Details'!$A$2:$I$2344,9,FALSE)</f>
        <v>R1012</v>
      </c>
      <c r="Q477">
        <f>VLOOKUP($A477,'Hospitalisation Details'!$A$2:$P$2344,16,FALSE)</f>
        <v>58</v>
      </c>
    </row>
    <row r="478" spans="1:17" ht="15.6" x14ac:dyDescent="0.3">
      <c r="A478" s="1" t="s">
        <v>1893</v>
      </c>
      <c r="B478" t="str">
        <f>VLOOKUP('Healthcare '!A:A,Table2[],3,FALSE)</f>
        <v>Tieri</v>
      </c>
      <c r="C478">
        <f>VLOOKUP(A478,'Medical Examinations'!A478:K2812,2,FALSE)</f>
        <v>33.344999999999999</v>
      </c>
      <c r="D478">
        <f>VLOOKUP($A478,'Medical Examinations'!$A$2:$K$2336,3,FALSE)</f>
        <v>11.32</v>
      </c>
      <c r="E478" t="str">
        <f>VLOOKUP($A478,'Medical Examinations'!$A$2:$K$2336,4,FALSE)</f>
        <v>yes</v>
      </c>
      <c r="F478" t="str">
        <f>VLOOKUP($A478,'Medical Examinations'!$A$2:$K$2336,5,FALSE)</f>
        <v>No</v>
      </c>
      <c r="G478" t="str">
        <f>VLOOKUP($A478,'Medical Examinations'!$A$2:$K$2336,6,FALSE)</f>
        <v>No</v>
      </c>
      <c r="H478">
        <f>VLOOKUP($A478,'Medical Examinations'!$A$2:$K$2336,7,FALSE)</f>
        <v>1</v>
      </c>
      <c r="I478" t="str">
        <f>VLOOKUP($A478,'Medical Examinations'!$A$2:$K$2336,8,FALSE)</f>
        <v>No</v>
      </c>
      <c r="J478" t="str">
        <f>VLOOKUP($A478,'Medical Examinations'!$A$2:$K$2336,10,FALSE)</f>
        <v>obesity</v>
      </c>
      <c r="K478" t="str">
        <f>VLOOKUP($A478,'Medical Examinations'!$A$2:$K$2336,11,FALSE)</f>
        <v>Diabetes</v>
      </c>
      <c r="L478" t="str">
        <f>VLOOKUP($A478,'Hospitalisation Details'!$A$2:$O$2344,15,FALSE)</f>
        <v>8 Dec 1975</v>
      </c>
      <c r="M478">
        <f>VLOOKUP($A478,'Hospitalisation Details'!$A$2:$I$2344,6,FALSE)</f>
        <v>20878.78</v>
      </c>
      <c r="N478" t="str">
        <f>VLOOKUP($A478,'Hospitalisation Details'!$A$2:$I$2344,7,FALSE)</f>
        <v>tier - 2</v>
      </c>
      <c r="O478" t="str">
        <f>VLOOKUP($A478,'Hospitalisation Details'!$A$2:$I$2344,8,FALSE)</f>
        <v>tier - 1</v>
      </c>
      <c r="P478" t="str">
        <f>VLOOKUP($A478,'Hospitalisation Details'!$A$2:$I$2344,9,FALSE)</f>
        <v>R1024</v>
      </c>
      <c r="Q478">
        <f>VLOOKUP($A478,'Hospitalisation Details'!$A$2:$P$2344,16,FALSE)</f>
        <v>47</v>
      </c>
    </row>
    <row r="479" spans="1:17" ht="15.6" x14ac:dyDescent="0.3">
      <c r="A479" s="1" t="s">
        <v>1892</v>
      </c>
      <c r="B479" t="str">
        <f>VLOOKUP('Healthcare '!A:A,Table2[],3,FALSE)</f>
        <v>Whitney</v>
      </c>
      <c r="C479">
        <f>VLOOKUP(A479,'Medical Examinations'!A479:K2813,2,FALSE)</f>
        <v>33</v>
      </c>
      <c r="D479">
        <f>VLOOKUP($A479,'Medical Examinations'!$A$2:$K$2336,3,FALSE)</f>
        <v>9.51</v>
      </c>
      <c r="E479" t="str">
        <f>VLOOKUP($A479,'Medical Examinations'!$A$2:$K$2336,4,FALSE)</f>
        <v>yes</v>
      </c>
      <c r="F479" t="str">
        <f>VLOOKUP($A479,'Medical Examinations'!$A$2:$K$2336,5,FALSE)</f>
        <v>No</v>
      </c>
      <c r="G479" t="str">
        <f>VLOOKUP($A479,'Medical Examinations'!$A$2:$K$2336,6,FALSE)</f>
        <v>No</v>
      </c>
      <c r="H479">
        <f>VLOOKUP($A479,'Medical Examinations'!$A$2:$K$2336,7,FALSE)</f>
        <v>0</v>
      </c>
      <c r="I479" t="str">
        <f>VLOOKUP($A479,'Medical Examinations'!$A$2:$K$2336,8,FALSE)</f>
        <v>No</v>
      </c>
      <c r="J479" t="str">
        <f>VLOOKUP($A479,'Medical Examinations'!$A$2:$K$2336,10,FALSE)</f>
        <v>obesity</v>
      </c>
      <c r="K479" t="str">
        <f>VLOOKUP($A479,'Medical Examinations'!$A$2:$K$2336,11,FALSE)</f>
        <v>Diabetes</v>
      </c>
      <c r="L479" t="str">
        <f>VLOOKUP($A479,'Hospitalisation Details'!$A$2:$O$2344,15,FALSE)</f>
        <v>8 Sep 1967</v>
      </c>
      <c r="M479">
        <f>VLOOKUP($A479,'Hospitalisation Details'!$A$2:$I$2344,6,FALSE)</f>
        <v>20781.490000000002</v>
      </c>
      <c r="N479" t="str">
        <f>VLOOKUP($A479,'Hospitalisation Details'!$A$2:$I$2344,7,FALSE)</f>
        <v>tier - 2</v>
      </c>
      <c r="O479" t="str">
        <f>VLOOKUP($A479,'Hospitalisation Details'!$A$2:$I$2344,8,FALSE)</f>
        <v>tier - 3</v>
      </c>
      <c r="P479" t="str">
        <f>VLOOKUP($A479,'Hospitalisation Details'!$A$2:$I$2344,9,FALSE)</f>
        <v>R1013</v>
      </c>
      <c r="Q479">
        <f>VLOOKUP($A479,'Hospitalisation Details'!$A$2:$P$2344,16,FALSE)</f>
        <v>55</v>
      </c>
    </row>
    <row r="480" spans="1:17" ht="15.6" x14ac:dyDescent="0.3">
      <c r="A480" s="1" t="s">
        <v>1891</v>
      </c>
      <c r="B480" t="str">
        <f>VLOOKUP('Healthcare '!A:A,Table2[],3,FALSE)</f>
        <v>Wandzilak</v>
      </c>
      <c r="C480">
        <f>VLOOKUP(A480,'Medical Examinations'!A480:K2814,2,FALSE)</f>
        <v>28.024999999999999</v>
      </c>
      <c r="D480">
        <f>VLOOKUP($A480,'Medical Examinations'!$A$2:$K$2336,3,FALSE)</f>
        <v>7.67</v>
      </c>
      <c r="E480" t="str">
        <f>VLOOKUP($A480,'Medical Examinations'!$A$2:$K$2336,4,FALSE)</f>
        <v>yes</v>
      </c>
      <c r="F480" t="str">
        <f>VLOOKUP($A480,'Medical Examinations'!$A$2:$K$2336,5,FALSE)</f>
        <v>No</v>
      </c>
      <c r="G480" t="str">
        <f>VLOOKUP($A480,'Medical Examinations'!$A$2:$K$2336,6,FALSE)</f>
        <v>No</v>
      </c>
      <c r="H480">
        <f>VLOOKUP($A480,'Medical Examinations'!$A$2:$K$2336,7,FALSE)</f>
        <v>1</v>
      </c>
      <c r="I480" t="str">
        <f>VLOOKUP($A480,'Medical Examinations'!$A$2:$K$2336,8,FALSE)</f>
        <v>yes</v>
      </c>
      <c r="J480" t="str">
        <f>VLOOKUP($A480,'Medical Examinations'!$A$2:$K$2336,10,FALSE)</f>
        <v>overweight</v>
      </c>
      <c r="K480" t="str">
        <f>VLOOKUP($A480,'Medical Examinations'!$A$2:$K$2336,11,FALSE)</f>
        <v>Diabetes</v>
      </c>
      <c r="L480" t="str">
        <f>VLOOKUP($A480,'Hospitalisation Details'!$A$2:$O$2344,15,FALSE)</f>
        <v>4 Aug 1986</v>
      </c>
      <c r="M480">
        <f>VLOOKUP($A480,'Hospitalisation Details'!$A$2:$I$2344,6,FALSE)</f>
        <v>20773.63</v>
      </c>
      <c r="N480" t="str">
        <f>VLOOKUP($A480,'Hospitalisation Details'!$A$2:$I$2344,7,FALSE)</f>
        <v>tier - 2</v>
      </c>
      <c r="O480" t="str">
        <f>VLOOKUP($A480,'Hospitalisation Details'!$A$2:$I$2344,8,FALSE)</f>
        <v>tier - 3</v>
      </c>
      <c r="P480" t="str">
        <f>VLOOKUP($A480,'Hospitalisation Details'!$A$2:$I$2344,9,FALSE)</f>
        <v>R1017</v>
      </c>
      <c r="Q480">
        <f>VLOOKUP($A480,'Hospitalisation Details'!$A$2:$P$2344,16,FALSE)</f>
        <v>36</v>
      </c>
    </row>
    <row r="481" spans="1:17" ht="15.6" x14ac:dyDescent="0.3">
      <c r="A481" s="1" t="s">
        <v>1890</v>
      </c>
      <c r="B481" t="str">
        <f>VLOOKUP('Healthcare '!A:A,Table2[],3,FALSE)</f>
        <v>Valenzona</v>
      </c>
      <c r="C481">
        <f>VLOOKUP(A481,'Medical Examinations'!A481:K2815,2,FALSE)</f>
        <v>28.69</v>
      </c>
      <c r="D481">
        <f>VLOOKUP($A481,'Medical Examinations'!$A$2:$K$2336,3,FALSE)</f>
        <v>6.23</v>
      </c>
      <c r="E481" t="str">
        <f>VLOOKUP($A481,'Medical Examinations'!$A$2:$K$2336,4,FALSE)</f>
        <v>No</v>
      </c>
      <c r="F481" t="str">
        <f>VLOOKUP($A481,'Medical Examinations'!$A$2:$K$2336,5,FALSE)</f>
        <v>No</v>
      </c>
      <c r="G481" t="str">
        <f>VLOOKUP($A481,'Medical Examinations'!$A$2:$K$2336,6,FALSE)</f>
        <v>No</v>
      </c>
      <c r="H481">
        <f>VLOOKUP($A481,'Medical Examinations'!$A$2:$K$2336,7,FALSE)</f>
        <v>1</v>
      </c>
      <c r="I481" t="str">
        <f>VLOOKUP($A481,'Medical Examinations'!$A$2:$K$2336,8,FALSE)</f>
        <v>yes</v>
      </c>
      <c r="J481" t="str">
        <f>VLOOKUP($A481,'Medical Examinations'!$A$2:$K$2336,10,FALSE)</f>
        <v>overweight</v>
      </c>
      <c r="K481" t="str">
        <f>VLOOKUP($A481,'Medical Examinations'!$A$2:$K$2336,11,FALSE)</f>
        <v>Predibetics</v>
      </c>
      <c r="L481" t="str">
        <f>VLOOKUP($A481,'Hospitalisation Details'!$A$2:$O$2344,15,FALSE)</f>
        <v>14 Sep 1992</v>
      </c>
      <c r="M481">
        <f>VLOOKUP($A481,'Hospitalisation Details'!$A$2:$I$2344,6,FALSE)</f>
        <v>20745.990000000002</v>
      </c>
      <c r="N481" t="str">
        <f>VLOOKUP($A481,'Hospitalisation Details'!$A$2:$I$2344,7,FALSE)</f>
        <v>tier - 3</v>
      </c>
      <c r="O481" t="str">
        <f>VLOOKUP($A481,'Hospitalisation Details'!$A$2:$I$2344,8,FALSE)</f>
        <v>tier - 1</v>
      </c>
      <c r="P481" t="str">
        <f>VLOOKUP($A481,'Hospitalisation Details'!$A$2:$I$2344,9,FALSE)</f>
        <v>R1012</v>
      </c>
      <c r="Q481">
        <f>VLOOKUP($A481,'Hospitalisation Details'!$A$2:$P$2344,16,FALSE)</f>
        <v>30</v>
      </c>
    </row>
    <row r="482" spans="1:17" ht="15.6" x14ac:dyDescent="0.3">
      <c r="A482" s="1" t="s">
        <v>1889</v>
      </c>
      <c r="B482" t="str">
        <f>VLOOKUP('Healthcare '!A:A,Table2[],3,FALSE)</f>
        <v>Young</v>
      </c>
      <c r="C482">
        <f>VLOOKUP(A482,'Medical Examinations'!A482:K2816,2,FALSE)</f>
        <v>40.28</v>
      </c>
      <c r="D482">
        <f>VLOOKUP($A482,'Medical Examinations'!$A$2:$K$2336,3,FALSE)</f>
        <v>8.9</v>
      </c>
      <c r="E482" t="str">
        <f>VLOOKUP($A482,'Medical Examinations'!$A$2:$K$2336,4,FALSE)</f>
        <v>No</v>
      </c>
      <c r="F482" t="str">
        <f>VLOOKUP($A482,'Medical Examinations'!$A$2:$K$2336,5,FALSE)</f>
        <v>No</v>
      </c>
      <c r="G482" t="str">
        <f>VLOOKUP($A482,'Medical Examinations'!$A$2:$K$2336,6,FALSE)</f>
        <v>No</v>
      </c>
      <c r="H482">
        <f>VLOOKUP($A482,'Medical Examinations'!$A$2:$K$2336,7,FALSE)</f>
        <v>0</v>
      </c>
      <c r="I482" t="str">
        <f>VLOOKUP($A482,'Medical Examinations'!$A$2:$K$2336,8,FALSE)</f>
        <v>No</v>
      </c>
      <c r="J482" t="str">
        <f>VLOOKUP($A482,'Medical Examinations'!$A$2:$K$2336,10,FALSE)</f>
        <v>obesity</v>
      </c>
      <c r="K482" t="str">
        <f>VLOOKUP($A482,'Medical Examinations'!$A$2:$K$2336,11,FALSE)</f>
        <v>Diabetes</v>
      </c>
      <c r="L482" t="str">
        <f>VLOOKUP($A482,'Hospitalisation Details'!$A$2:$O$2344,15,FALSE)</f>
        <v>1 Aug 1965</v>
      </c>
      <c r="M482">
        <f>VLOOKUP($A482,'Hospitalisation Details'!$A$2:$I$2344,6,FALSE)</f>
        <v>20709.02</v>
      </c>
      <c r="N482" t="str">
        <f>VLOOKUP($A482,'Hospitalisation Details'!$A$2:$I$2344,7,FALSE)</f>
        <v>tier - 3</v>
      </c>
      <c r="O482" t="str">
        <f>VLOOKUP($A482,'Hospitalisation Details'!$A$2:$I$2344,8,FALSE)</f>
        <v>tier - 2</v>
      </c>
      <c r="P482" t="str">
        <f>VLOOKUP($A482,'Hospitalisation Details'!$A$2:$I$2344,9,FALSE)</f>
        <v>R1019</v>
      </c>
      <c r="Q482">
        <f>VLOOKUP($A482,'Hospitalisation Details'!$A$2:$P$2344,16,FALSE)</f>
        <v>57</v>
      </c>
    </row>
    <row r="483" spans="1:17" ht="15.6" x14ac:dyDescent="0.3">
      <c r="A483" s="1" t="s">
        <v>1888</v>
      </c>
      <c r="B483" t="str">
        <f>VLOOKUP('Healthcare '!A:A,Table2[],3,FALSE)</f>
        <v>Richards</v>
      </c>
      <c r="C483">
        <f>VLOOKUP(A483,'Medical Examinations'!A483:K2817,2,FALSE)</f>
        <v>37.299999999999997</v>
      </c>
      <c r="D483">
        <f>VLOOKUP($A483,'Medical Examinations'!$A$2:$K$2336,3,FALSE)</f>
        <v>7.79</v>
      </c>
      <c r="E483" t="str">
        <f>VLOOKUP($A483,'Medical Examinations'!$A$2:$K$2336,4,FALSE)</f>
        <v>yes</v>
      </c>
      <c r="F483" t="str">
        <f>VLOOKUP($A483,'Medical Examinations'!$A$2:$K$2336,5,FALSE)</f>
        <v>No</v>
      </c>
      <c r="G483" t="str">
        <f>VLOOKUP($A483,'Medical Examinations'!$A$2:$K$2336,6,FALSE)</f>
        <v>No</v>
      </c>
      <c r="H483">
        <f>VLOOKUP($A483,'Medical Examinations'!$A$2:$K$2336,7,FALSE)</f>
        <v>0</v>
      </c>
      <c r="I483" t="str">
        <f>VLOOKUP($A483,'Medical Examinations'!$A$2:$K$2336,8,FALSE)</f>
        <v>No</v>
      </c>
      <c r="J483" t="str">
        <f>VLOOKUP($A483,'Medical Examinations'!$A$2:$K$2336,10,FALSE)</f>
        <v>obesity</v>
      </c>
      <c r="K483" t="str">
        <f>VLOOKUP($A483,'Medical Examinations'!$A$2:$K$2336,11,FALSE)</f>
        <v>Diabetes</v>
      </c>
      <c r="L483" t="str">
        <f>VLOOKUP($A483,'Hospitalisation Details'!$A$2:$O$2344,15,FALSE)</f>
        <v>17 Dec 1967</v>
      </c>
      <c r="M483">
        <f>VLOOKUP($A483,'Hospitalisation Details'!$A$2:$I$2344,6,FALSE)</f>
        <v>20630.28</v>
      </c>
      <c r="N483" t="str">
        <f>VLOOKUP($A483,'Hospitalisation Details'!$A$2:$I$2344,7,FALSE)</f>
        <v>tier - 2</v>
      </c>
      <c r="O483" t="str">
        <f>VLOOKUP($A483,'Hospitalisation Details'!$A$2:$I$2344,8,FALSE)</f>
        <v>tier - 3</v>
      </c>
      <c r="P483" t="str">
        <f>VLOOKUP($A483,'Hospitalisation Details'!$A$2:$I$2344,9,FALSE)</f>
        <v>R1011</v>
      </c>
      <c r="Q483">
        <f>VLOOKUP($A483,'Hospitalisation Details'!$A$2:$P$2344,16,FALSE)</f>
        <v>55</v>
      </c>
    </row>
    <row r="484" spans="1:17" ht="15.6" x14ac:dyDescent="0.3">
      <c r="A484" s="1" t="s">
        <v>1887</v>
      </c>
      <c r="B484" t="str">
        <f>VLOOKUP('Healthcare '!A:A,Table2[],3,FALSE)</f>
        <v>Alexson</v>
      </c>
      <c r="C484">
        <f>VLOOKUP(A484,'Medical Examinations'!A484:K2818,2,FALSE)</f>
        <v>54.47</v>
      </c>
      <c r="D484">
        <f>VLOOKUP($A484,'Medical Examinations'!$A$2:$K$2336,3,FALSE)</f>
        <v>4.49</v>
      </c>
      <c r="E484" t="str">
        <f>VLOOKUP($A484,'Medical Examinations'!$A$2:$K$2336,4,FALSE)</f>
        <v>yes</v>
      </c>
      <c r="F484" t="str">
        <f>VLOOKUP($A484,'Medical Examinations'!$A$2:$K$2336,5,FALSE)</f>
        <v>No</v>
      </c>
      <c r="G484" t="str">
        <f>VLOOKUP($A484,'Medical Examinations'!$A$2:$K$2336,6,FALSE)</f>
        <v>No</v>
      </c>
      <c r="H484">
        <f>VLOOKUP($A484,'Medical Examinations'!$A$2:$K$2336,7,FALSE)</f>
        <v>2</v>
      </c>
      <c r="I484" t="str">
        <f>VLOOKUP($A484,'Medical Examinations'!$A$2:$K$2336,8,FALSE)</f>
        <v>No</v>
      </c>
      <c r="J484" t="str">
        <f>VLOOKUP($A484,'Medical Examinations'!$A$2:$K$2336,10,FALSE)</f>
        <v>obesity</v>
      </c>
      <c r="K484" t="str">
        <f>VLOOKUP($A484,'Medical Examinations'!$A$2:$K$2336,11,FALSE)</f>
        <v>Normal</v>
      </c>
      <c r="L484" t="str">
        <f>VLOOKUP($A484,'Hospitalisation Details'!$A$2:$O$2344,15,FALSE)</f>
        <v>9 Jul 1966</v>
      </c>
      <c r="M484">
        <f>VLOOKUP($A484,'Hospitalisation Details'!$A$2:$I$2344,6,FALSE)</f>
        <v>20568.32</v>
      </c>
      <c r="N484" t="str">
        <f>VLOOKUP($A484,'Hospitalisation Details'!$A$2:$I$2344,7,FALSE)</f>
        <v>tier - 3</v>
      </c>
      <c r="O484" t="str">
        <f>VLOOKUP($A484,'Hospitalisation Details'!$A$2:$I$2344,8,FALSE)</f>
        <v>tier - 2</v>
      </c>
      <c r="P484" t="str">
        <f>VLOOKUP($A484,'Hospitalisation Details'!$A$2:$I$2344,9,FALSE)</f>
        <v>R1012</v>
      </c>
      <c r="Q484">
        <f>VLOOKUP($A484,'Hospitalisation Details'!$A$2:$P$2344,16,FALSE)</f>
        <v>56</v>
      </c>
    </row>
    <row r="485" spans="1:17" ht="15.6" x14ac:dyDescent="0.3">
      <c r="A485" s="1" t="s">
        <v>1886</v>
      </c>
      <c r="B485" t="str">
        <f>VLOOKUP('Healthcare '!A:A,Table2[],3,FALSE)</f>
        <v>Wright</v>
      </c>
      <c r="C485">
        <f>VLOOKUP(A485,'Medical Examinations'!A485:K2819,2,FALSE)</f>
        <v>38.06</v>
      </c>
      <c r="D485">
        <f>VLOOKUP($A485,'Medical Examinations'!$A$2:$K$2336,3,FALSE)</f>
        <v>5.24</v>
      </c>
      <c r="E485" t="str">
        <f>VLOOKUP($A485,'Medical Examinations'!$A$2:$K$2336,4,FALSE)</f>
        <v>yes</v>
      </c>
      <c r="F485" t="str">
        <f>VLOOKUP($A485,'Medical Examinations'!$A$2:$K$2336,5,FALSE)</f>
        <v>No</v>
      </c>
      <c r="G485" t="str">
        <f>VLOOKUP($A485,'Medical Examinations'!$A$2:$K$2336,6,FALSE)</f>
        <v>Yes</v>
      </c>
      <c r="H485">
        <f>VLOOKUP($A485,'Medical Examinations'!$A$2:$K$2336,7,FALSE)</f>
        <v>1</v>
      </c>
      <c r="I485" t="str">
        <f>VLOOKUP($A485,'Medical Examinations'!$A$2:$K$2336,8,FALSE)</f>
        <v>No</v>
      </c>
      <c r="J485" t="str">
        <f>VLOOKUP($A485,'Medical Examinations'!$A$2:$K$2336,10,FALSE)</f>
        <v>obesity</v>
      </c>
      <c r="K485" t="str">
        <f>VLOOKUP($A485,'Medical Examinations'!$A$2:$K$2336,11,FALSE)</f>
        <v>Normal</v>
      </c>
      <c r="L485" t="str">
        <f>VLOOKUP($A485,'Hospitalisation Details'!$A$2:$O$2344,15,FALSE)</f>
        <v>13 Oct 1969</v>
      </c>
      <c r="M485">
        <f>VLOOKUP($A485,'Hospitalisation Details'!$A$2:$I$2344,6,FALSE)</f>
        <v>20463</v>
      </c>
      <c r="N485" t="str">
        <f>VLOOKUP($A485,'Hospitalisation Details'!$A$2:$I$2344,7,FALSE)</f>
        <v>tier - 2</v>
      </c>
      <c r="O485" t="str">
        <f>VLOOKUP($A485,'Hospitalisation Details'!$A$2:$I$2344,8,FALSE)</f>
        <v>tier - 2</v>
      </c>
      <c r="P485" t="str">
        <f>VLOOKUP($A485,'Hospitalisation Details'!$A$2:$I$2344,9,FALSE)</f>
        <v>R1013</v>
      </c>
      <c r="Q485">
        <f>VLOOKUP($A485,'Hospitalisation Details'!$A$2:$P$2344,16,FALSE)</f>
        <v>53</v>
      </c>
    </row>
    <row r="486" spans="1:17" ht="15.6" x14ac:dyDescent="0.3">
      <c r="A486" s="1" t="s">
        <v>1885</v>
      </c>
      <c r="B486" t="str">
        <f>VLOOKUP('Healthcare '!A:A,Table2[],3,FALSE)</f>
        <v>McKenna</v>
      </c>
      <c r="C486">
        <f>VLOOKUP(A486,'Medical Examinations'!A486:K2820,2,FALSE)</f>
        <v>51.47</v>
      </c>
      <c r="D486">
        <f>VLOOKUP($A486,'Medical Examinations'!$A$2:$K$2336,3,FALSE)</f>
        <v>9.6</v>
      </c>
      <c r="E486" t="str">
        <f>VLOOKUP($A486,'Medical Examinations'!$A$2:$K$2336,4,FALSE)</f>
        <v>No</v>
      </c>
      <c r="F486" t="str">
        <f>VLOOKUP($A486,'Medical Examinations'!$A$2:$K$2336,5,FALSE)</f>
        <v>No</v>
      </c>
      <c r="G486" t="str">
        <f>VLOOKUP($A486,'Medical Examinations'!$A$2:$K$2336,6,FALSE)</f>
        <v>No</v>
      </c>
      <c r="H486">
        <f>VLOOKUP($A486,'Medical Examinations'!$A$2:$K$2336,7,FALSE)</f>
        <v>0</v>
      </c>
      <c r="I486" t="str">
        <f>VLOOKUP($A486,'Medical Examinations'!$A$2:$K$2336,8,FALSE)</f>
        <v>No</v>
      </c>
      <c r="J486" t="str">
        <f>VLOOKUP($A486,'Medical Examinations'!$A$2:$K$2336,10,FALSE)</f>
        <v>obesity</v>
      </c>
      <c r="K486" t="str">
        <f>VLOOKUP($A486,'Medical Examinations'!$A$2:$K$2336,11,FALSE)</f>
        <v>Diabetes</v>
      </c>
      <c r="L486" t="str">
        <f>VLOOKUP($A486,'Hospitalisation Details'!$A$2:$O$2344,15,FALSE)</f>
        <v>18 Oct 1962</v>
      </c>
      <c r="M486">
        <f>VLOOKUP($A486,'Hospitalisation Details'!$A$2:$I$2344,6,FALSE)</f>
        <v>20446.849999999999</v>
      </c>
      <c r="N486" t="str">
        <f>VLOOKUP($A486,'Hospitalisation Details'!$A$2:$I$2344,7,FALSE)</f>
        <v>tier - 2</v>
      </c>
      <c r="O486" t="str">
        <f>VLOOKUP($A486,'Hospitalisation Details'!$A$2:$I$2344,8,FALSE)</f>
        <v>tier - 1</v>
      </c>
      <c r="P486" t="str">
        <f>VLOOKUP($A486,'Hospitalisation Details'!$A$2:$I$2344,9,FALSE)</f>
        <v>R1012</v>
      </c>
      <c r="Q486">
        <f>VLOOKUP($A486,'Hospitalisation Details'!$A$2:$P$2344,16,FALSE)</f>
        <v>60</v>
      </c>
    </row>
    <row r="487" spans="1:17" ht="15.6" x14ac:dyDescent="0.3">
      <c r="A487" s="1" t="s">
        <v>1884</v>
      </c>
      <c r="B487" t="str">
        <f>VLOOKUP('Healthcare '!A:A,Table2[],3,FALSE)</f>
        <v>Sallade</v>
      </c>
      <c r="C487">
        <f>VLOOKUP(A487,'Medical Examinations'!A487:K2821,2,FALSE)</f>
        <v>29.8</v>
      </c>
      <c r="D487">
        <f>VLOOKUP($A487,'Medical Examinations'!$A$2:$K$2336,3,FALSE)</f>
        <v>5.78</v>
      </c>
      <c r="E487" t="str">
        <f>VLOOKUP($A487,'Medical Examinations'!$A$2:$K$2336,4,FALSE)</f>
        <v>yes</v>
      </c>
      <c r="F487" t="str">
        <f>VLOOKUP($A487,'Medical Examinations'!$A$2:$K$2336,5,FALSE)</f>
        <v>No</v>
      </c>
      <c r="G487" t="str">
        <f>VLOOKUP($A487,'Medical Examinations'!$A$2:$K$2336,6,FALSE)</f>
        <v>No</v>
      </c>
      <c r="H487">
        <f>VLOOKUP($A487,'Medical Examinations'!$A$2:$K$2336,7,FALSE)</f>
        <v>0</v>
      </c>
      <c r="I487" t="str">
        <f>VLOOKUP($A487,'Medical Examinations'!$A$2:$K$2336,8,FALSE)</f>
        <v>No</v>
      </c>
      <c r="J487" t="str">
        <f>VLOOKUP($A487,'Medical Examinations'!$A$2:$K$2336,10,FALSE)</f>
        <v>overweight</v>
      </c>
      <c r="K487" t="str">
        <f>VLOOKUP($A487,'Medical Examinations'!$A$2:$K$2336,11,FALSE)</f>
        <v>Predibetics</v>
      </c>
      <c r="L487" t="str">
        <f>VLOOKUP($A487,'Hospitalisation Details'!$A$2:$O$2344,15,FALSE)</f>
        <v>12 Jul 1985</v>
      </c>
      <c r="M487">
        <f>VLOOKUP($A487,'Hospitalisation Details'!$A$2:$I$2344,6,FALSE)</f>
        <v>20420.599999999999</v>
      </c>
      <c r="N487" t="str">
        <f>VLOOKUP($A487,'Hospitalisation Details'!$A$2:$I$2344,7,FALSE)</f>
        <v>tier - 3</v>
      </c>
      <c r="O487" t="str">
        <f>VLOOKUP($A487,'Hospitalisation Details'!$A$2:$I$2344,8,FALSE)</f>
        <v>tier - 2</v>
      </c>
      <c r="P487" t="str">
        <f>VLOOKUP($A487,'Hospitalisation Details'!$A$2:$I$2344,9,FALSE)</f>
        <v>R1011</v>
      </c>
      <c r="Q487">
        <f>VLOOKUP($A487,'Hospitalisation Details'!$A$2:$P$2344,16,FALSE)</f>
        <v>37</v>
      </c>
    </row>
    <row r="488" spans="1:17" ht="15.6" x14ac:dyDescent="0.3">
      <c r="A488" s="1" t="s">
        <v>1883</v>
      </c>
      <c r="B488" t="str">
        <f>VLOOKUP('Healthcare '!A:A,Table2[],3,FALSE)</f>
        <v>Argall</v>
      </c>
      <c r="C488">
        <f>VLOOKUP(A488,'Medical Examinations'!A488:K2822,2,FALSE)</f>
        <v>49.77</v>
      </c>
      <c r="D488">
        <f>VLOOKUP($A488,'Medical Examinations'!$A$2:$K$2336,3,FALSE)</f>
        <v>7.02</v>
      </c>
      <c r="E488" t="str">
        <f>VLOOKUP($A488,'Medical Examinations'!$A$2:$K$2336,4,FALSE)</f>
        <v>No</v>
      </c>
      <c r="F488" t="str">
        <f>VLOOKUP($A488,'Medical Examinations'!$A$2:$K$2336,5,FALSE)</f>
        <v>No</v>
      </c>
      <c r="G488" t="str">
        <f>VLOOKUP($A488,'Medical Examinations'!$A$2:$K$2336,6,FALSE)</f>
        <v>No</v>
      </c>
      <c r="H488">
        <f>VLOOKUP($A488,'Medical Examinations'!$A$2:$K$2336,7,FALSE)</f>
        <v>0</v>
      </c>
      <c r="I488" t="str">
        <f>VLOOKUP($A488,'Medical Examinations'!$A$2:$K$2336,8,FALSE)</f>
        <v>No</v>
      </c>
      <c r="J488" t="str">
        <f>VLOOKUP($A488,'Medical Examinations'!$A$2:$K$2336,10,FALSE)</f>
        <v>obesity</v>
      </c>
      <c r="K488" t="str">
        <f>VLOOKUP($A488,'Medical Examinations'!$A$2:$K$2336,11,FALSE)</f>
        <v>Diabetes</v>
      </c>
      <c r="L488" t="str">
        <f>VLOOKUP($A488,'Hospitalisation Details'!$A$2:$O$2344,15,FALSE)</f>
        <v>2 Jul 1962</v>
      </c>
      <c r="M488">
        <f>VLOOKUP($A488,'Hospitalisation Details'!$A$2:$I$2344,6,FALSE)</f>
        <v>20354.5</v>
      </c>
      <c r="N488" t="str">
        <f>VLOOKUP($A488,'Hospitalisation Details'!$A$2:$I$2344,7,FALSE)</f>
        <v>tier - 3</v>
      </c>
      <c r="O488" t="str">
        <f>VLOOKUP($A488,'Hospitalisation Details'!$A$2:$I$2344,8,FALSE)</f>
        <v>tier - 2</v>
      </c>
      <c r="P488" t="str">
        <f>VLOOKUP($A488,'Hospitalisation Details'!$A$2:$I$2344,9,FALSE)</f>
        <v>R1026</v>
      </c>
      <c r="Q488">
        <f>VLOOKUP($A488,'Hospitalisation Details'!$A$2:$P$2344,16,FALSE)</f>
        <v>60</v>
      </c>
    </row>
    <row r="489" spans="1:17" ht="15.6" x14ac:dyDescent="0.3">
      <c r="A489" s="1" t="s">
        <v>1882</v>
      </c>
      <c r="B489" t="str">
        <f>VLOOKUP('Healthcare '!A:A,Table2[],3,FALSE)</f>
        <v>Patchell</v>
      </c>
      <c r="C489">
        <f>VLOOKUP(A489,'Medical Examinations'!A489:K2823,2,FALSE)</f>
        <v>25.555</v>
      </c>
      <c r="D489">
        <f>VLOOKUP($A489,'Medical Examinations'!$A$2:$K$2336,3,FALSE)</f>
        <v>4.09</v>
      </c>
      <c r="E489" t="str">
        <f>VLOOKUP($A489,'Medical Examinations'!$A$2:$K$2336,4,FALSE)</f>
        <v>yes</v>
      </c>
      <c r="F489" t="str">
        <f>VLOOKUP($A489,'Medical Examinations'!$A$2:$K$2336,5,FALSE)</f>
        <v>No</v>
      </c>
      <c r="G489" t="str">
        <f>VLOOKUP($A489,'Medical Examinations'!$A$2:$K$2336,6,FALSE)</f>
        <v>No</v>
      </c>
      <c r="H489">
        <f>VLOOKUP($A489,'Medical Examinations'!$A$2:$K$2336,7,FALSE)</f>
        <v>0</v>
      </c>
      <c r="I489" t="str">
        <f>VLOOKUP($A489,'Medical Examinations'!$A$2:$K$2336,8,FALSE)</f>
        <v>yes</v>
      </c>
      <c r="J489" t="str">
        <f>VLOOKUP($A489,'Medical Examinations'!$A$2:$K$2336,10,FALSE)</f>
        <v>overweight</v>
      </c>
      <c r="K489" t="str">
        <f>VLOOKUP($A489,'Medical Examinations'!$A$2:$K$2336,11,FALSE)</f>
        <v>Normal</v>
      </c>
      <c r="L489" t="str">
        <f>VLOOKUP($A489,'Hospitalisation Details'!$A$2:$O$2344,15,FALSE)</f>
        <v>17 Sep 1985</v>
      </c>
      <c r="M489">
        <f>VLOOKUP($A489,'Hospitalisation Details'!$A$2:$I$2344,6,FALSE)</f>
        <v>20296.86</v>
      </c>
      <c r="N489" t="str">
        <f>VLOOKUP($A489,'Hospitalisation Details'!$A$2:$I$2344,7,FALSE)</f>
        <v>tier - 3</v>
      </c>
      <c r="O489" t="str">
        <f>VLOOKUP($A489,'Hospitalisation Details'!$A$2:$I$2344,8,FALSE)</f>
        <v>tier - 1</v>
      </c>
      <c r="P489" t="str">
        <f>VLOOKUP($A489,'Hospitalisation Details'!$A$2:$I$2344,9,FALSE)</f>
        <v>R1024</v>
      </c>
      <c r="Q489">
        <f>VLOOKUP($A489,'Hospitalisation Details'!$A$2:$P$2344,16,FALSE)</f>
        <v>37</v>
      </c>
    </row>
    <row r="490" spans="1:17" ht="15.6" x14ac:dyDescent="0.3">
      <c r="A490" s="1" t="s">
        <v>1881</v>
      </c>
      <c r="B490" t="str">
        <f>VLOOKUP('Healthcare '!A:A,Table2[],3,FALSE)</f>
        <v>Catoggio</v>
      </c>
      <c r="C490">
        <f>VLOOKUP(A490,'Medical Examinations'!A490:K2824,2,FALSE)</f>
        <v>29.64</v>
      </c>
      <c r="D490">
        <f>VLOOKUP($A490,'Medical Examinations'!$A$2:$K$2336,3,FALSE)</f>
        <v>4.93</v>
      </c>
      <c r="E490" t="str">
        <f>VLOOKUP($A490,'Medical Examinations'!$A$2:$K$2336,4,FALSE)</f>
        <v>No</v>
      </c>
      <c r="F490" t="str">
        <f>VLOOKUP($A490,'Medical Examinations'!$A$2:$K$2336,5,FALSE)</f>
        <v>No</v>
      </c>
      <c r="G490" t="str">
        <f>VLOOKUP($A490,'Medical Examinations'!$A$2:$K$2336,6,FALSE)</f>
        <v>Yes</v>
      </c>
      <c r="H490">
        <f>VLOOKUP($A490,'Medical Examinations'!$A$2:$K$2336,7,FALSE)</f>
        <v>1</v>
      </c>
      <c r="I490" t="str">
        <f>VLOOKUP($A490,'Medical Examinations'!$A$2:$K$2336,8,FALSE)</f>
        <v>No</v>
      </c>
      <c r="J490" t="str">
        <f>VLOOKUP($A490,'Medical Examinations'!$A$2:$K$2336,10,FALSE)</f>
        <v>overweight</v>
      </c>
      <c r="K490" t="str">
        <f>VLOOKUP($A490,'Medical Examinations'!$A$2:$K$2336,11,FALSE)</f>
        <v>Normal</v>
      </c>
      <c r="L490" t="str">
        <f>VLOOKUP($A490,'Hospitalisation Details'!$A$2:$O$2344,15,FALSE)</f>
        <v>7 Sep 1993</v>
      </c>
      <c r="M490">
        <f>VLOOKUP($A490,'Hospitalisation Details'!$A$2:$I$2344,6,FALSE)</f>
        <v>20277.810000000001</v>
      </c>
      <c r="N490" t="str">
        <f>VLOOKUP($A490,'Hospitalisation Details'!$A$2:$I$2344,7,FALSE)</f>
        <v>tier - 3</v>
      </c>
      <c r="O490" t="str">
        <f>VLOOKUP($A490,'Hospitalisation Details'!$A$2:$I$2344,8,FALSE)</f>
        <v>tier - 3</v>
      </c>
      <c r="P490" t="str">
        <f>VLOOKUP($A490,'Hospitalisation Details'!$A$2:$I$2344,9,FALSE)</f>
        <v>R1016</v>
      </c>
      <c r="Q490">
        <f>VLOOKUP($A490,'Hospitalisation Details'!$A$2:$P$2344,16,FALSE)</f>
        <v>29</v>
      </c>
    </row>
    <row r="491" spans="1:17" ht="15.6" x14ac:dyDescent="0.3">
      <c r="A491" s="1" t="s">
        <v>1880</v>
      </c>
      <c r="B491" t="str">
        <f>VLOOKUP('Healthcare '!A:A,Table2[],3,FALSE)</f>
        <v>Adams</v>
      </c>
      <c r="C491">
        <f>VLOOKUP(A491,'Medical Examinations'!A491:K2825,2,FALSE)</f>
        <v>53.93</v>
      </c>
      <c r="D491">
        <f>VLOOKUP($A491,'Medical Examinations'!$A$2:$K$2336,3,FALSE)</f>
        <v>5.34</v>
      </c>
      <c r="E491" t="str">
        <f>VLOOKUP($A491,'Medical Examinations'!$A$2:$K$2336,4,FALSE)</f>
        <v>yes</v>
      </c>
      <c r="F491" t="str">
        <f>VLOOKUP($A491,'Medical Examinations'!$A$2:$K$2336,5,FALSE)</f>
        <v>No</v>
      </c>
      <c r="G491" t="str">
        <f>VLOOKUP($A491,'Medical Examinations'!$A$2:$K$2336,6,FALSE)</f>
        <v>No</v>
      </c>
      <c r="H491">
        <f>VLOOKUP($A491,'Medical Examinations'!$A$2:$K$2336,7,FALSE)</f>
        <v>2</v>
      </c>
      <c r="I491" t="str">
        <f>VLOOKUP($A491,'Medical Examinations'!$A$2:$K$2336,8,FALSE)</f>
        <v>No</v>
      </c>
      <c r="J491" t="str">
        <f>VLOOKUP($A491,'Medical Examinations'!$A$2:$K$2336,10,FALSE)</f>
        <v>obesity</v>
      </c>
      <c r="K491" t="str">
        <f>VLOOKUP($A491,'Medical Examinations'!$A$2:$K$2336,11,FALSE)</f>
        <v>Normal</v>
      </c>
      <c r="L491" t="str">
        <f>VLOOKUP($A491,'Hospitalisation Details'!$A$2:$O$2344,15,FALSE)</f>
        <v>22 Aug 1966</v>
      </c>
      <c r="M491">
        <f>VLOOKUP($A491,'Hospitalisation Details'!$A$2:$I$2344,6,FALSE)</f>
        <v>20253.84</v>
      </c>
      <c r="N491" t="str">
        <f>VLOOKUP($A491,'Hospitalisation Details'!$A$2:$I$2344,7,FALSE)</f>
        <v>tier - 2</v>
      </c>
      <c r="O491" t="str">
        <f>VLOOKUP($A491,'Hospitalisation Details'!$A$2:$I$2344,8,FALSE)</f>
        <v>tier - 3</v>
      </c>
      <c r="P491" t="str">
        <f>VLOOKUP($A491,'Hospitalisation Details'!$A$2:$I$2344,9,FALSE)</f>
        <v>R1012</v>
      </c>
      <c r="Q491">
        <f>VLOOKUP($A491,'Hospitalisation Details'!$A$2:$P$2344,16,FALSE)</f>
        <v>56</v>
      </c>
    </row>
    <row r="492" spans="1:17" ht="15.6" x14ac:dyDescent="0.3">
      <c r="A492" s="1" t="s">
        <v>1879</v>
      </c>
      <c r="B492" t="str">
        <f>VLOOKUP('Healthcare '!A:A,Table2[],3,FALSE)</f>
        <v>Windt</v>
      </c>
      <c r="C492">
        <f>VLOOKUP(A492,'Medical Examinations'!A492:K2826,2,FALSE)</f>
        <v>28.024999999999999</v>
      </c>
      <c r="D492">
        <f>VLOOKUP($A492,'Medical Examinations'!$A$2:$K$2336,3,FALSE)</f>
        <v>5.65</v>
      </c>
      <c r="E492" t="str">
        <f>VLOOKUP($A492,'Medical Examinations'!$A$2:$K$2336,4,FALSE)</f>
        <v>No</v>
      </c>
      <c r="F492" t="str">
        <f>VLOOKUP($A492,'Medical Examinations'!$A$2:$K$2336,5,FALSE)</f>
        <v>No</v>
      </c>
      <c r="G492" t="str">
        <f>VLOOKUP($A492,'Medical Examinations'!$A$2:$K$2336,6,FALSE)</f>
        <v>No</v>
      </c>
      <c r="H492">
        <f>VLOOKUP($A492,'Medical Examinations'!$A$2:$K$2336,7,FALSE)</f>
        <v>1</v>
      </c>
      <c r="I492" t="str">
        <f>VLOOKUP($A492,'Medical Examinations'!$A$2:$K$2336,8,FALSE)</f>
        <v>yes</v>
      </c>
      <c r="J492" t="str">
        <f>VLOOKUP($A492,'Medical Examinations'!$A$2:$K$2336,10,FALSE)</f>
        <v>overweight</v>
      </c>
      <c r="K492" t="str">
        <f>VLOOKUP($A492,'Medical Examinations'!$A$2:$K$2336,11,FALSE)</f>
        <v>Normal</v>
      </c>
      <c r="L492" t="str">
        <f>VLOOKUP($A492,'Hospitalisation Details'!$A$2:$O$2344,15,FALSE)</f>
        <v>17 Oct 1987</v>
      </c>
      <c r="M492">
        <f>VLOOKUP($A492,'Hospitalisation Details'!$A$2:$I$2344,6,FALSE)</f>
        <v>20234.849999999999</v>
      </c>
      <c r="N492" t="str">
        <f>VLOOKUP($A492,'Hospitalisation Details'!$A$2:$I$2344,7,FALSE)</f>
        <v>tier - 2</v>
      </c>
      <c r="O492" t="str">
        <f>VLOOKUP($A492,'Hospitalisation Details'!$A$2:$I$2344,8,FALSE)</f>
        <v>tier - 3</v>
      </c>
      <c r="P492" t="str">
        <f>VLOOKUP($A492,'Hospitalisation Details'!$A$2:$I$2344,9,FALSE)</f>
        <v>R1012</v>
      </c>
      <c r="Q492">
        <f>VLOOKUP($A492,'Hospitalisation Details'!$A$2:$P$2344,16,FALSE)</f>
        <v>35</v>
      </c>
    </row>
    <row r="493" spans="1:17" ht="15.6" x14ac:dyDescent="0.3">
      <c r="A493" s="1" t="s">
        <v>1878</v>
      </c>
      <c r="B493" t="str">
        <f>VLOOKUP('Healthcare '!A:A,Table2[],3,FALSE)</f>
        <v>Ryan</v>
      </c>
      <c r="C493">
        <f>VLOOKUP(A493,'Medical Examinations'!A493:K2827,2,FALSE)</f>
        <v>27.5</v>
      </c>
      <c r="D493">
        <f>VLOOKUP($A493,'Medical Examinations'!$A$2:$K$2336,3,FALSE)</f>
        <v>4.49</v>
      </c>
      <c r="E493" t="str">
        <f>VLOOKUP($A493,'Medical Examinations'!$A$2:$K$2336,4,FALSE)</f>
        <v>No</v>
      </c>
      <c r="F493" t="str">
        <f>VLOOKUP($A493,'Medical Examinations'!$A$2:$K$2336,5,FALSE)</f>
        <v>No</v>
      </c>
      <c r="G493" t="str">
        <f>VLOOKUP($A493,'Medical Examinations'!$A$2:$K$2336,6,FALSE)</f>
        <v>No</v>
      </c>
      <c r="H493">
        <f>VLOOKUP($A493,'Medical Examinations'!$A$2:$K$2336,7,FALSE)</f>
        <v>0</v>
      </c>
      <c r="I493" t="str">
        <f>VLOOKUP($A493,'Medical Examinations'!$A$2:$K$2336,8,FALSE)</f>
        <v>No</v>
      </c>
      <c r="J493" t="str">
        <f>VLOOKUP($A493,'Medical Examinations'!$A$2:$K$2336,10,FALSE)</f>
        <v>overweight</v>
      </c>
      <c r="K493" t="str">
        <f>VLOOKUP($A493,'Medical Examinations'!$A$2:$K$2336,11,FALSE)</f>
        <v>Normal</v>
      </c>
      <c r="L493" t="str">
        <f>VLOOKUP($A493,'Hospitalisation Details'!$A$2:$O$2344,15,FALSE)</f>
        <v>8 Jun 1994</v>
      </c>
      <c r="M493">
        <f>VLOOKUP($A493,'Hospitalisation Details'!$A$2:$I$2344,6,FALSE)</f>
        <v>20177.669999999998</v>
      </c>
      <c r="N493" t="str">
        <f>VLOOKUP($A493,'Hospitalisation Details'!$A$2:$I$2344,7,FALSE)</f>
        <v>tier - 2</v>
      </c>
      <c r="O493" t="str">
        <f>VLOOKUP($A493,'Hospitalisation Details'!$A$2:$I$2344,8,FALSE)</f>
        <v>tier - 1</v>
      </c>
      <c r="P493" t="str">
        <f>VLOOKUP($A493,'Hospitalisation Details'!$A$2:$I$2344,9,FALSE)</f>
        <v>R1011</v>
      </c>
      <c r="Q493">
        <f>VLOOKUP($A493,'Hospitalisation Details'!$A$2:$P$2344,16,FALSE)</f>
        <v>29</v>
      </c>
    </row>
    <row r="494" spans="1:17" ht="15.6" x14ac:dyDescent="0.3">
      <c r="A494" s="1" t="s">
        <v>1877</v>
      </c>
      <c r="B494" t="str">
        <f>VLOOKUP('Healthcare '!A:A,Table2[],3,FALSE)</f>
        <v>Marion</v>
      </c>
      <c r="C494">
        <f>VLOOKUP(A494,'Medical Examinations'!A494:K2828,2,FALSE)</f>
        <v>21.8</v>
      </c>
      <c r="D494">
        <f>VLOOKUP($A494,'Medical Examinations'!$A$2:$K$2336,3,FALSE)</f>
        <v>10.55</v>
      </c>
      <c r="E494" t="str">
        <f>VLOOKUP($A494,'Medical Examinations'!$A$2:$K$2336,4,FALSE)</f>
        <v>No</v>
      </c>
      <c r="F494" t="str">
        <f>VLOOKUP($A494,'Medical Examinations'!$A$2:$K$2336,5,FALSE)</f>
        <v>No</v>
      </c>
      <c r="G494" t="str">
        <f>VLOOKUP($A494,'Medical Examinations'!$A$2:$K$2336,6,FALSE)</f>
        <v>No</v>
      </c>
      <c r="H494">
        <f>VLOOKUP($A494,'Medical Examinations'!$A$2:$K$2336,7,FALSE)</f>
        <v>0</v>
      </c>
      <c r="I494" t="str">
        <f>VLOOKUP($A494,'Medical Examinations'!$A$2:$K$2336,8,FALSE)</f>
        <v>yes</v>
      </c>
      <c r="J494" t="str">
        <f>VLOOKUP($A494,'Medical Examinations'!$A$2:$K$2336,10,FALSE)</f>
        <v>Normal weight</v>
      </c>
      <c r="K494" t="str">
        <f>VLOOKUP($A494,'Medical Examinations'!$A$2:$K$2336,11,FALSE)</f>
        <v>Diabetes</v>
      </c>
      <c r="L494" t="str">
        <f>VLOOKUP($A494,'Hospitalisation Details'!$A$2:$O$2344,15,FALSE)</f>
        <v>9 Jul 2002</v>
      </c>
      <c r="M494">
        <f>VLOOKUP($A494,'Hospitalisation Details'!$A$2:$I$2344,6,FALSE)</f>
        <v>20167.34</v>
      </c>
      <c r="N494" t="str">
        <f>VLOOKUP($A494,'Hospitalisation Details'!$A$2:$I$2344,7,FALSE)</f>
        <v>tier - 3</v>
      </c>
      <c r="O494" t="str">
        <f>VLOOKUP($A494,'Hospitalisation Details'!$A$2:$I$2344,8,FALSE)</f>
        <v>tier - 3</v>
      </c>
      <c r="P494" t="str">
        <f>VLOOKUP($A494,'Hospitalisation Details'!$A$2:$I$2344,9,FALSE)</f>
        <v>R1011</v>
      </c>
      <c r="Q494">
        <f>VLOOKUP($A494,'Hospitalisation Details'!$A$2:$P$2344,16,FALSE)</f>
        <v>20</v>
      </c>
    </row>
    <row r="495" spans="1:17" ht="15.6" x14ac:dyDescent="0.3">
      <c r="A495" s="1" t="s">
        <v>1876</v>
      </c>
      <c r="B495" t="str">
        <f>VLOOKUP('Healthcare '!A:A,Table2[],3,FALSE)</f>
        <v>Raffetto</v>
      </c>
      <c r="C495">
        <f>VLOOKUP(A495,'Medical Examinations'!A495:K2829,2,FALSE)</f>
        <v>26.41</v>
      </c>
      <c r="D495">
        <f>VLOOKUP($A495,'Medical Examinations'!$A$2:$K$2336,3,FALSE)</f>
        <v>4.92</v>
      </c>
      <c r="E495" t="str">
        <f>VLOOKUP($A495,'Medical Examinations'!$A$2:$K$2336,4,FALSE)</f>
        <v>yes</v>
      </c>
      <c r="F495" t="str">
        <f>VLOOKUP($A495,'Medical Examinations'!$A$2:$K$2336,5,FALSE)</f>
        <v>No</v>
      </c>
      <c r="G495" t="str">
        <f>VLOOKUP($A495,'Medical Examinations'!$A$2:$K$2336,6,FALSE)</f>
        <v>Yes</v>
      </c>
      <c r="H495">
        <f>VLOOKUP($A495,'Medical Examinations'!$A$2:$K$2336,7,FALSE)</f>
        <v>1</v>
      </c>
      <c r="I495" t="str">
        <f>VLOOKUP($A495,'Medical Examinations'!$A$2:$K$2336,8,FALSE)</f>
        <v>yes</v>
      </c>
      <c r="J495" t="str">
        <f>VLOOKUP($A495,'Medical Examinations'!$A$2:$K$2336,10,FALSE)</f>
        <v>overweight</v>
      </c>
      <c r="K495" t="str">
        <f>VLOOKUP($A495,'Medical Examinations'!$A$2:$K$2336,11,FALSE)</f>
        <v>Normal</v>
      </c>
      <c r="L495" t="str">
        <f>VLOOKUP($A495,'Hospitalisation Details'!$A$2:$O$2344,15,FALSE)</f>
        <v>6 Oct 1983</v>
      </c>
      <c r="M495">
        <f>VLOOKUP($A495,'Hospitalisation Details'!$A$2:$I$2344,6,FALSE)</f>
        <v>20149.32</v>
      </c>
      <c r="N495" t="str">
        <f>VLOOKUP($A495,'Hospitalisation Details'!$A$2:$I$2344,7,FALSE)</f>
        <v>tier - 2</v>
      </c>
      <c r="O495" t="str">
        <f>VLOOKUP($A495,'Hospitalisation Details'!$A$2:$I$2344,8,FALSE)</f>
        <v>tier - 1</v>
      </c>
      <c r="P495" t="str">
        <f>VLOOKUP($A495,'Hospitalisation Details'!$A$2:$I$2344,9,FALSE)</f>
        <v>R1016</v>
      </c>
      <c r="Q495">
        <f>VLOOKUP($A495,'Hospitalisation Details'!$A$2:$P$2344,16,FALSE)</f>
        <v>39</v>
      </c>
    </row>
    <row r="496" spans="1:17" ht="15.6" x14ac:dyDescent="0.3">
      <c r="A496" s="1" t="s">
        <v>1875</v>
      </c>
      <c r="B496" t="str">
        <f>VLOOKUP('Healthcare '!A:A,Table2[],3,FALSE)</f>
        <v>Young</v>
      </c>
      <c r="C496">
        <f>VLOOKUP(A496,'Medical Examinations'!A496:K2830,2,FALSE)</f>
        <v>27.835000000000001</v>
      </c>
      <c r="D496">
        <f>VLOOKUP($A496,'Medical Examinations'!$A$2:$K$2336,3,FALSE)</f>
        <v>5.9</v>
      </c>
      <c r="E496" t="str">
        <f>VLOOKUP($A496,'Medical Examinations'!$A$2:$K$2336,4,FALSE)</f>
        <v>yes</v>
      </c>
      <c r="F496" t="str">
        <f>VLOOKUP($A496,'Medical Examinations'!$A$2:$K$2336,5,FALSE)</f>
        <v>No</v>
      </c>
      <c r="G496" t="str">
        <f>VLOOKUP($A496,'Medical Examinations'!$A$2:$K$2336,6,FALSE)</f>
        <v>No</v>
      </c>
      <c r="H496">
        <f>VLOOKUP($A496,'Medical Examinations'!$A$2:$K$2336,7,FALSE)</f>
        <v>1</v>
      </c>
      <c r="I496" t="str">
        <f>VLOOKUP($A496,'Medical Examinations'!$A$2:$K$2336,8,FALSE)</f>
        <v>yes</v>
      </c>
      <c r="J496" t="str">
        <f>VLOOKUP($A496,'Medical Examinations'!$A$2:$K$2336,10,FALSE)</f>
        <v>overweight</v>
      </c>
      <c r="K496" t="str">
        <f>VLOOKUP($A496,'Medical Examinations'!$A$2:$K$2336,11,FALSE)</f>
        <v>Predibetics</v>
      </c>
      <c r="L496" t="str">
        <f>VLOOKUP($A496,'Hospitalisation Details'!$A$2:$O$2344,15,FALSE)</f>
        <v>25 Jul 1988</v>
      </c>
      <c r="M496">
        <f>VLOOKUP($A496,'Hospitalisation Details'!$A$2:$I$2344,6,FALSE)</f>
        <v>20009.63</v>
      </c>
      <c r="N496" t="str">
        <f>VLOOKUP($A496,'Hospitalisation Details'!$A$2:$I$2344,7,FALSE)</f>
        <v>tier - 2</v>
      </c>
      <c r="O496" t="str">
        <f>VLOOKUP($A496,'Hospitalisation Details'!$A$2:$I$2344,8,FALSE)</f>
        <v>tier - 1</v>
      </c>
      <c r="P496" t="str">
        <f>VLOOKUP($A496,'Hospitalisation Details'!$A$2:$I$2344,9,FALSE)</f>
        <v>R1012</v>
      </c>
      <c r="Q496">
        <f>VLOOKUP($A496,'Hospitalisation Details'!$A$2:$P$2344,16,FALSE)</f>
        <v>34</v>
      </c>
    </row>
    <row r="497" spans="1:17" ht="15.6" x14ac:dyDescent="0.3">
      <c r="A497" s="1" t="s">
        <v>1874</v>
      </c>
      <c r="B497" t="str">
        <f>VLOOKUP('Healthcare '!A:A,Table2[],3,FALSE)</f>
        <v>Oehlke</v>
      </c>
      <c r="C497">
        <f>VLOOKUP(A497,'Medical Examinations'!A497:K2831,2,FALSE)</f>
        <v>51.74</v>
      </c>
      <c r="D497">
        <f>VLOOKUP($A497,'Medical Examinations'!$A$2:$K$2336,3,FALSE)</f>
        <v>4.9800000000000004</v>
      </c>
      <c r="E497" t="str">
        <f>VLOOKUP($A497,'Medical Examinations'!$A$2:$K$2336,4,FALSE)</f>
        <v>yes</v>
      </c>
      <c r="F497" t="str">
        <f>VLOOKUP($A497,'Medical Examinations'!$A$2:$K$2336,5,FALSE)</f>
        <v>No</v>
      </c>
      <c r="G497" t="str">
        <f>VLOOKUP($A497,'Medical Examinations'!$A$2:$K$2336,6,FALSE)</f>
        <v>No</v>
      </c>
      <c r="H497">
        <f>VLOOKUP($A497,'Medical Examinations'!$A$2:$K$2336,7,FALSE)</f>
        <v>2</v>
      </c>
      <c r="I497" t="str">
        <f>VLOOKUP($A497,'Medical Examinations'!$A$2:$K$2336,8,FALSE)</f>
        <v>No</v>
      </c>
      <c r="J497" t="str">
        <f>VLOOKUP($A497,'Medical Examinations'!$A$2:$K$2336,10,FALSE)</f>
        <v>obesity</v>
      </c>
      <c r="K497" t="str">
        <f>VLOOKUP($A497,'Medical Examinations'!$A$2:$K$2336,11,FALSE)</f>
        <v>Normal</v>
      </c>
      <c r="L497" t="str">
        <f>VLOOKUP($A497,'Hospitalisation Details'!$A$2:$O$2344,15,FALSE)</f>
        <v>10 Aug 1966</v>
      </c>
      <c r="M497">
        <f>VLOOKUP($A497,'Hospitalisation Details'!$A$2:$I$2344,6,FALSE)</f>
        <v>19995.29</v>
      </c>
      <c r="N497" t="str">
        <f>VLOOKUP($A497,'Hospitalisation Details'!$A$2:$I$2344,7,FALSE)</f>
        <v>tier - 1</v>
      </c>
      <c r="O497" t="str">
        <f>VLOOKUP($A497,'Hospitalisation Details'!$A$2:$I$2344,8,FALSE)</f>
        <v>tier - 3</v>
      </c>
      <c r="P497" t="str">
        <f>VLOOKUP($A497,'Hospitalisation Details'!$A$2:$I$2344,9,FALSE)</f>
        <v>R1026</v>
      </c>
      <c r="Q497">
        <f>VLOOKUP($A497,'Hospitalisation Details'!$A$2:$P$2344,16,FALSE)</f>
        <v>56</v>
      </c>
    </row>
    <row r="498" spans="1:17" ht="15.6" x14ac:dyDescent="0.3">
      <c r="A498" s="1" t="s">
        <v>1873</v>
      </c>
      <c r="B498" t="str">
        <f>VLOOKUP('Healthcare '!A:A,Table2[],3,FALSE)</f>
        <v>Sudol</v>
      </c>
      <c r="C498">
        <f>VLOOKUP(A498,'Medical Examinations'!A498:K2832,2,FALSE)</f>
        <v>23.37</v>
      </c>
      <c r="D498">
        <f>VLOOKUP($A498,'Medical Examinations'!$A$2:$K$2336,3,FALSE)</f>
        <v>5.8</v>
      </c>
      <c r="E498" t="str">
        <f>VLOOKUP($A498,'Medical Examinations'!$A$2:$K$2336,4,FALSE)</f>
        <v>No</v>
      </c>
      <c r="F498" t="str">
        <f>VLOOKUP($A498,'Medical Examinations'!$A$2:$K$2336,5,FALSE)</f>
        <v>No</v>
      </c>
      <c r="G498" t="str">
        <f>VLOOKUP($A498,'Medical Examinations'!$A$2:$K$2336,6,FALSE)</f>
        <v>No</v>
      </c>
      <c r="H498">
        <f>VLOOKUP($A498,'Medical Examinations'!$A$2:$K$2336,7,FALSE)</f>
        <v>0</v>
      </c>
      <c r="I498" t="str">
        <f>VLOOKUP($A498,'Medical Examinations'!$A$2:$K$2336,8,FALSE)</f>
        <v>yes</v>
      </c>
      <c r="J498" t="str">
        <f>VLOOKUP($A498,'Medical Examinations'!$A$2:$K$2336,10,FALSE)</f>
        <v>Normal weight</v>
      </c>
      <c r="K498" t="str">
        <f>VLOOKUP($A498,'Medical Examinations'!$A$2:$K$2336,11,FALSE)</f>
        <v>Predibetics</v>
      </c>
      <c r="L498" t="str">
        <f>VLOOKUP($A498,'Hospitalisation Details'!$A$2:$O$2344,15,FALSE)</f>
        <v>9 Oct 1980</v>
      </c>
      <c r="M498">
        <f>VLOOKUP($A498,'Hospitalisation Details'!$A$2:$I$2344,6,FALSE)</f>
        <v>19964.75</v>
      </c>
      <c r="N498" t="str">
        <f>VLOOKUP($A498,'Hospitalisation Details'!$A$2:$I$2344,7,FALSE)</f>
        <v>tier - 1</v>
      </c>
      <c r="O498" t="str">
        <f>VLOOKUP($A498,'Hospitalisation Details'!$A$2:$I$2344,8,FALSE)</f>
        <v>tier - 2</v>
      </c>
      <c r="P498" t="str">
        <f>VLOOKUP($A498,'Hospitalisation Details'!$A$2:$I$2344,9,FALSE)</f>
        <v>R1024</v>
      </c>
      <c r="Q498">
        <f>VLOOKUP($A498,'Hospitalisation Details'!$A$2:$P$2344,16,FALSE)</f>
        <v>42</v>
      </c>
    </row>
    <row r="499" spans="1:17" ht="15.6" x14ac:dyDescent="0.3">
      <c r="A499" s="1" t="s">
        <v>1872</v>
      </c>
      <c r="B499" t="str">
        <f>VLOOKUP('Healthcare '!A:A,Table2[],3,FALSE)</f>
        <v>Van Es</v>
      </c>
      <c r="C499">
        <f>VLOOKUP(A499,'Medical Examinations'!A499:K2833,2,FALSE)</f>
        <v>29.7</v>
      </c>
      <c r="D499">
        <f>VLOOKUP($A499,'Medical Examinations'!$A$2:$K$2336,3,FALSE)</f>
        <v>6.21</v>
      </c>
      <c r="E499" t="str">
        <f>VLOOKUP($A499,'Medical Examinations'!$A$2:$K$2336,4,FALSE)</f>
        <v>yes</v>
      </c>
      <c r="F499" t="str">
        <f>VLOOKUP($A499,'Medical Examinations'!$A$2:$K$2336,5,FALSE)</f>
        <v>No</v>
      </c>
      <c r="G499" t="str">
        <f>VLOOKUP($A499,'Medical Examinations'!$A$2:$K$2336,6,FALSE)</f>
        <v>Yes</v>
      </c>
      <c r="H499">
        <f>VLOOKUP($A499,'Medical Examinations'!$A$2:$K$2336,7,FALSE)</f>
        <v>1</v>
      </c>
      <c r="I499" t="str">
        <f>VLOOKUP($A499,'Medical Examinations'!$A$2:$K$2336,8,FALSE)</f>
        <v>yes</v>
      </c>
      <c r="J499" t="str">
        <f>VLOOKUP($A499,'Medical Examinations'!$A$2:$K$2336,10,FALSE)</f>
        <v>overweight</v>
      </c>
      <c r="K499" t="str">
        <f>VLOOKUP($A499,'Medical Examinations'!$A$2:$K$2336,11,FALSE)</f>
        <v>Predibetics</v>
      </c>
      <c r="L499" t="str">
        <f>VLOOKUP($A499,'Hospitalisation Details'!$A$2:$O$2344,15,FALSE)</f>
        <v>18 Oct 1997</v>
      </c>
      <c r="M499">
        <f>VLOOKUP($A499,'Hospitalisation Details'!$A$2:$I$2344,6,FALSE)</f>
        <v>19933.46</v>
      </c>
      <c r="N499" t="str">
        <f>VLOOKUP($A499,'Hospitalisation Details'!$A$2:$I$2344,7,FALSE)</f>
        <v>tier - 1</v>
      </c>
      <c r="O499" t="str">
        <f>VLOOKUP($A499,'Hospitalisation Details'!$A$2:$I$2344,8,FALSE)</f>
        <v>tier - 3</v>
      </c>
      <c r="P499" t="str">
        <f>VLOOKUP($A499,'Hospitalisation Details'!$A$2:$I$2344,9,FALSE)</f>
        <v>R1011</v>
      </c>
      <c r="Q499">
        <f>VLOOKUP($A499,'Hospitalisation Details'!$A$2:$P$2344,16,FALSE)</f>
        <v>25</v>
      </c>
    </row>
    <row r="500" spans="1:17" ht="15.6" x14ac:dyDescent="0.3">
      <c r="A500" s="1" t="s">
        <v>1871</v>
      </c>
      <c r="B500" t="str">
        <f>VLOOKUP('Healthcare '!A:A,Table2[],3,FALSE)</f>
        <v>Dolge</v>
      </c>
      <c r="C500">
        <f>VLOOKUP(A500,'Medical Examinations'!A500:K2834,2,FALSE)</f>
        <v>20.045000000000002</v>
      </c>
      <c r="D500">
        <f>VLOOKUP($A500,'Medical Examinations'!$A$2:$K$2336,3,FALSE)</f>
        <v>6.17</v>
      </c>
      <c r="E500" t="str">
        <f>VLOOKUP($A500,'Medical Examinations'!$A$2:$K$2336,4,FALSE)</f>
        <v>No</v>
      </c>
      <c r="F500" t="str">
        <f>VLOOKUP($A500,'Medical Examinations'!$A$2:$K$2336,5,FALSE)</f>
        <v>No</v>
      </c>
      <c r="G500" t="str">
        <f>VLOOKUP($A500,'Medical Examinations'!$A$2:$K$2336,6,FALSE)</f>
        <v>Yes</v>
      </c>
      <c r="H500">
        <f>VLOOKUP($A500,'Medical Examinations'!$A$2:$K$2336,7,FALSE)</f>
        <v>1</v>
      </c>
      <c r="I500" t="str">
        <f>VLOOKUP($A500,'Medical Examinations'!$A$2:$K$2336,8,FALSE)</f>
        <v>yes</v>
      </c>
      <c r="J500" t="str">
        <f>VLOOKUP($A500,'Medical Examinations'!$A$2:$K$2336,10,FALSE)</f>
        <v>Normal weight</v>
      </c>
      <c r="K500" t="str">
        <f>VLOOKUP($A500,'Medical Examinations'!$A$2:$K$2336,11,FALSE)</f>
        <v>Predibetics</v>
      </c>
      <c r="L500" t="str">
        <f>VLOOKUP($A500,'Hospitalisation Details'!$A$2:$O$2344,15,FALSE)</f>
        <v>30 Oct 1979</v>
      </c>
      <c r="M500">
        <f>VLOOKUP($A500,'Hospitalisation Details'!$A$2:$I$2344,6,FALSE)</f>
        <v>19798.05</v>
      </c>
      <c r="N500" t="str">
        <f>VLOOKUP($A500,'Hospitalisation Details'!$A$2:$I$2344,7,FALSE)</f>
        <v>tier - 1</v>
      </c>
      <c r="O500" t="str">
        <f>VLOOKUP($A500,'Hospitalisation Details'!$A$2:$I$2344,8,FALSE)</f>
        <v>tier - 1</v>
      </c>
      <c r="P500" t="str">
        <f>VLOOKUP($A500,'Hospitalisation Details'!$A$2:$I$2344,9,FALSE)</f>
        <v>R1024</v>
      </c>
      <c r="Q500">
        <f>VLOOKUP($A500,'Hospitalisation Details'!$A$2:$P$2344,16,FALSE)</f>
        <v>43</v>
      </c>
    </row>
    <row r="501" spans="1:17" ht="15.6" x14ac:dyDescent="0.3">
      <c r="A501" s="1" t="s">
        <v>1870</v>
      </c>
      <c r="B501" t="str">
        <f>VLOOKUP('Healthcare '!A:A,Table2[],3,FALSE)</f>
        <v>Marlier</v>
      </c>
      <c r="C501">
        <f>VLOOKUP(A501,'Medical Examinations'!A501:K2835,2,FALSE)</f>
        <v>27.83</v>
      </c>
      <c r="D501">
        <f>VLOOKUP($A501,'Medical Examinations'!$A$2:$K$2336,3,FALSE)</f>
        <v>5.36</v>
      </c>
      <c r="E501" t="str">
        <f>VLOOKUP($A501,'Medical Examinations'!$A$2:$K$2336,4,FALSE)</f>
        <v>No</v>
      </c>
      <c r="F501" t="str">
        <f>VLOOKUP($A501,'Medical Examinations'!$A$2:$K$2336,5,FALSE)</f>
        <v>No</v>
      </c>
      <c r="G501" t="str">
        <f>VLOOKUP($A501,'Medical Examinations'!$A$2:$K$2336,6,FALSE)</f>
        <v>No</v>
      </c>
      <c r="H501">
        <f>VLOOKUP($A501,'Medical Examinations'!$A$2:$K$2336,7,FALSE)</f>
        <v>2</v>
      </c>
      <c r="I501" t="str">
        <f>VLOOKUP($A501,'Medical Examinations'!$A$2:$K$2336,8,FALSE)</f>
        <v>No</v>
      </c>
      <c r="J501" t="str">
        <f>VLOOKUP($A501,'Medical Examinations'!$A$2:$K$2336,10,FALSE)</f>
        <v>overweight</v>
      </c>
      <c r="K501" t="str">
        <f>VLOOKUP($A501,'Medical Examinations'!$A$2:$K$2336,11,FALSE)</f>
        <v>Normal</v>
      </c>
      <c r="L501" t="str">
        <f>VLOOKUP($A501,'Hospitalisation Details'!$A$2:$O$2344,15,FALSE)</f>
        <v>14 Jun 1972</v>
      </c>
      <c r="M501">
        <f>VLOOKUP($A501,'Hospitalisation Details'!$A$2:$I$2344,6,FALSE)</f>
        <v>19749.38</v>
      </c>
      <c r="N501" t="str">
        <f>VLOOKUP($A501,'Hospitalisation Details'!$A$2:$I$2344,7,FALSE)</f>
        <v>tier - 1</v>
      </c>
      <c r="O501" t="str">
        <f>VLOOKUP($A501,'Hospitalisation Details'!$A$2:$I$2344,8,FALSE)</f>
        <v>tier - 3</v>
      </c>
      <c r="P501" t="str">
        <f>VLOOKUP($A501,'Hospitalisation Details'!$A$2:$I$2344,9,FALSE)</f>
        <v>R1013</v>
      </c>
      <c r="Q501">
        <f>VLOOKUP($A501,'Hospitalisation Details'!$A$2:$P$2344,16,FALSE)</f>
        <v>50</v>
      </c>
    </row>
    <row r="502" spans="1:17" ht="15.6" x14ac:dyDescent="0.3">
      <c r="A502" s="1" t="s">
        <v>1869</v>
      </c>
      <c r="B502" t="str">
        <f>VLOOKUP('Healthcare '!A:A,Table2[],3,FALSE)</f>
        <v>Girard</v>
      </c>
      <c r="C502">
        <f>VLOOKUP(A502,'Medical Examinations'!A502:K2836,2,FALSE)</f>
        <v>28.93</v>
      </c>
      <c r="D502">
        <f>VLOOKUP($A502,'Medical Examinations'!$A$2:$K$2336,3,FALSE)</f>
        <v>5.2</v>
      </c>
      <c r="E502" t="str">
        <f>VLOOKUP($A502,'Medical Examinations'!$A$2:$K$2336,4,FALSE)</f>
        <v>No</v>
      </c>
      <c r="F502" t="str">
        <f>VLOOKUP($A502,'Medical Examinations'!$A$2:$K$2336,5,FALSE)</f>
        <v>No</v>
      </c>
      <c r="G502" t="str">
        <f>VLOOKUP($A502,'Medical Examinations'!$A$2:$K$2336,6,FALSE)</f>
        <v>No</v>
      </c>
      <c r="H502">
        <f>VLOOKUP($A502,'Medical Examinations'!$A$2:$K$2336,7,FALSE)</f>
        <v>0</v>
      </c>
      <c r="I502" t="str">
        <f>VLOOKUP($A502,'Medical Examinations'!$A$2:$K$2336,8,FALSE)</f>
        <v>yes</v>
      </c>
      <c r="J502" t="str">
        <f>VLOOKUP($A502,'Medical Examinations'!$A$2:$K$2336,10,FALSE)</f>
        <v>overweight</v>
      </c>
      <c r="K502" t="str">
        <f>VLOOKUP($A502,'Medical Examinations'!$A$2:$K$2336,11,FALSE)</f>
        <v>Normal</v>
      </c>
      <c r="L502" t="str">
        <f>VLOOKUP($A502,'Hospitalisation Details'!$A$2:$O$2344,15,FALSE)</f>
        <v>8 Aug 1990</v>
      </c>
      <c r="M502">
        <f>VLOOKUP($A502,'Hospitalisation Details'!$A$2:$I$2344,6,FALSE)</f>
        <v>19719.689999999999</v>
      </c>
      <c r="N502" t="str">
        <f>VLOOKUP($A502,'Hospitalisation Details'!$A$2:$I$2344,7,FALSE)</f>
        <v>tier - 1</v>
      </c>
      <c r="O502" t="str">
        <f>VLOOKUP($A502,'Hospitalisation Details'!$A$2:$I$2344,8,FALSE)</f>
        <v>tier - 2</v>
      </c>
      <c r="P502" t="str">
        <f>VLOOKUP($A502,'Hospitalisation Details'!$A$2:$I$2344,9,FALSE)</f>
        <v>R1013</v>
      </c>
      <c r="Q502">
        <f>VLOOKUP($A502,'Hospitalisation Details'!$A$2:$P$2344,16,FALSE)</f>
        <v>32</v>
      </c>
    </row>
    <row r="503" spans="1:17" ht="15.6" x14ac:dyDescent="0.3">
      <c r="A503" s="1" t="s">
        <v>1868</v>
      </c>
      <c r="B503" t="str">
        <f>VLOOKUP('Healthcare '!A:A,Table2[],3,FALSE)</f>
        <v>Lee</v>
      </c>
      <c r="C503">
        <f>VLOOKUP(A503,'Medical Examinations'!A503:K2837,2,FALSE)</f>
        <v>33.82</v>
      </c>
      <c r="D503">
        <f>VLOOKUP($A503,'Medical Examinations'!$A$2:$K$2336,3,FALSE)</f>
        <v>5.42</v>
      </c>
      <c r="E503" t="str">
        <f>VLOOKUP($A503,'Medical Examinations'!$A$2:$K$2336,4,FALSE)</f>
        <v>No</v>
      </c>
      <c r="F503" t="str">
        <f>VLOOKUP($A503,'Medical Examinations'!$A$2:$K$2336,5,FALSE)</f>
        <v>No</v>
      </c>
      <c r="G503" t="str">
        <f>VLOOKUP($A503,'Medical Examinations'!$A$2:$K$2336,6,FALSE)</f>
        <v>No</v>
      </c>
      <c r="H503">
        <f>VLOOKUP($A503,'Medical Examinations'!$A$2:$K$2336,7,FALSE)</f>
        <v>0</v>
      </c>
      <c r="I503" t="str">
        <f>VLOOKUP($A503,'Medical Examinations'!$A$2:$K$2336,8,FALSE)</f>
        <v>No</v>
      </c>
      <c r="J503" t="str">
        <f>VLOOKUP($A503,'Medical Examinations'!$A$2:$K$2336,10,FALSE)</f>
        <v>obesity</v>
      </c>
      <c r="K503" t="str">
        <f>VLOOKUP($A503,'Medical Examinations'!$A$2:$K$2336,11,FALSE)</f>
        <v>Normal</v>
      </c>
      <c r="L503" t="str">
        <f>VLOOKUP($A503,'Hospitalisation Details'!$A$2:$O$2344,15,FALSE)</f>
        <v>27 Aug 1994</v>
      </c>
      <c r="M503">
        <f>VLOOKUP($A503,'Hospitalisation Details'!$A$2:$I$2344,6,FALSE)</f>
        <v>19673.34</v>
      </c>
      <c r="N503" t="str">
        <f>VLOOKUP($A503,'Hospitalisation Details'!$A$2:$I$2344,7,FALSE)</f>
        <v>tier - 1</v>
      </c>
      <c r="O503" t="str">
        <f>VLOOKUP($A503,'Hospitalisation Details'!$A$2:$I$2344,8,FALSE)</f>
        <v>tier - 2</v>
      </c>
      <c r="P503" t="str">
        <f>VLOOKUP($A503,'Hospitalisation Details'!$A$2:$I$2344,9,FALSE)</f>
        <v>R1012</v>
      </c>
      <c r="Q503">
        <f>VLOOKUP($A503,'Hospitalisation Details'!$A$2:$P$2344,16,FALSE)</f>
        <v>28</v>
      </c>
    </row>
    <row r="504" spans="1:17" ht="15.6" x14ac:dyDescent="0.3">
      <c r="A504" s="1" t="s">
        <v>1867</v>
      </c>
      <c r="B504" t="str">
        <f>VLOOKUP('Healthcare '!A:A,Table2[],3,FALSE)</f>
        <v>Hubbard</v>
      </c>
      <c r="C504">
        <f>VLOOKUP(A504,'Medical Examinations'!A504:K2838,2,FALSE)</f>
        <v>20.234999999999999</v>
      </c>
      <c r="D504">
        <f>VLOOKUP($A504,'Medical Examinations'!$A$2:$K$2336,3,FALSE)</f>
        <v>6.84</v>
      </c>
      <c r="E504" t="str">
        <f>VLOOKUP($A504,'Medical Examinations'!$A$2:$K$2336,4,FALSE)</f>
        <v>No</v>
      </c>
      <c r="F504" t="str">
        <f>VLOOKUP($A504,'Medical Examinations'!$A$2:$K$2336,5,FALSE)</f>
        <v>No</v>
      </c>
      <c r="G504" t="str">
        <f>VLOOKUP($A504,'Medical Examinations'!$A$2:$K$2336,6,FALSE)</f>
        <v>No</v>
      </c>
      <c r="H504">
        <f>VLOOKUP($A504,'Medical Examinations'!$A$2:$K$2336,7,FALSE)</f>
        <v>0</v>
      </c>
      <c r="I504" t="str">
        <f>VLOOKUP($A504,'Medical Examinations'!$A$2:$K$2336,8,FALSE)</f>
        <v>yes</v>
      </c>
      <c r="J504" t="str">
        <f>VLOOKUP($A504,'Medical Examinations'!$A$2:$K$2336,10,FALSE)</f>
        <v>Normal weight</v>
      </c>
      <c r="K504" t="str">
        <f>VLOOKUP($A504,'Medical Examinations'!$A$2:$K$2336,11,FALSE)</f>
        <v>Diabetes</v>
      </c>
      <c r="L504" t="str">
        <f>VLOOKUP($A504,'Hospitalisation Details'!$A$2:$O$2344,15,FALSE)</f>
        <v>24 Sep 1978</v>
      </c>
      <c r="M504">
        <f>VLOOKUP($A504,'Hospitalisation Details'!$A$2:$I$2344,6,FALSE)</f>
        <v>19594.810000000001</v>
      </c>
      <c r="N504" t="str">
        <f>VLOOKUP($A504,'Hospitalisation Details'!$A$2:$I$2344,7,FALSE)</f>
        <v>tier - 1</v>
      </c>
      <c r="O504" t="str">
        <f>VLOOKUP($A504,'Hospitalisation Details'!$A$2:$I$2344,8,FALSE)</f>
        <v>tier - 1</v>
      </c>
      <c r="P504" t="str">
        <f>VLOOKUP($A504,'Hospitalisation Details'!$A$2:$I$2344,9,FALSE)</f>
        <v>R1024</v>
      </c>
      <c r="Q504">
        <f>VLOOKUP($A504,'Hospitalisation Details'!$A$2:$P$2344,16,FALSE)</f>
        <v>44</v>
      </c>
    </row>
    <row r="505" spans="1:17" ht="15.6" x14ac:dyDescent="0.3">
      <c r="A505" s="1" t="s">
        <v>1866</v>
      </c>
      <c r="B505" t="str">
        <f>VLOOKUP('Healthcare '!A:A,Table2[],3,FALSE)</f>
        <v>Koester</v>
      </c>
      <c r="C505">
        <f>VLOOKUP(A505,'Medical Examinations'!A505:K2839,2,FALSE)</f>
        <v>49.2</v>
      </c>
      <c r="D505">
        <f>VLOOKUP($A505,'Medical Examinations'!$A$2:$K$2336,3,FALSE)</f>
        <v>10.9</v>
      </c>
      <c r="E505" t="str">
        <f>VLOOKUP($A505,'Medical Examinations'!$A$2:$K$2336,4,FALSE)</f>
        <v>yes</v>
      </c>
      <c r="F505" t="str">
        <f>VLOOKUP($A505,'Medical Examinations'!$A$2:$K$2336,5,FALSE)</f>
        <v>No</v>
      </c>
      <c r="G505" t="str">
        <f>VLOOKUP($A505,'Medical Examinations'!$A$2:$K$2336,6,FALSE)</f>
        <v>Yes</v>
      </c>
      <c r="H505">
        <f>VLOOKUP($A505,'Medical Examinations'!$A$2:$K$2336,7,FALSE)</f>
        <v>1</v>
      </c>
      <c r="I505" t="str">
        <f>VLOOKUP($A505,'Medical Examinations'!$A$2:$K$2336,8,FALSE)</f>
        <v>No</v>
      </c>
      <c r="J505" t="str">
        <f>VLOOKUP($A505,'Medical Examinations'!$A$2:$K$2336,10,FALSE)</f>
        <v>obesity</v>
      </c>
      <c r="K505" t="str">
        <f>VLOOKUP($A505,'Medical Examinations'!$A$2:$K$2336,11,FALSE)</f>
        <v>Diabetes</v>
      </c>
      <c r="L505" t="str">
        <f>VLOOKUP($A505,'Hospitalisation Details'!$A$2:$O$2344,15,FALSE)</f>
        <v>14 Jul 1963</v>
      </c>
      <c r="M505">
        <f>VLOOKUP($A505,'Hospitalisation Details'!$A$2:$I$2344,6,FALSE)</f>
        <v>19551.34</v>
      </c>
      <c r="N505" t="str">
        <f>VLOOKUP($A505,'Hospitalisation Details'!$A$2:$I$2344,7,FALSE)</f>
        <v>tier - 1</v>
      </c>
      <c r="O505" t="str">
        <f>VLOOKUP($A505,'Hospitalisation Details'!$A$2:$I$2344,8,FALSE)</f>
        <v>tier - 3</v>
      </c>
      <c r="P505" t="str">
        <f>VLOOKUP($A505,'Hospitalisation Details'!$A$2:$I$2344,9,FALSE)</f>
        <v>R1012</v>
      </c>
      <c r="Q505">
        <f>VLOOKUP($A505,'Hospitalisation Details'!$A$2:$P$2344,16,FALSE)</f>
        <v>59</v>
      </c>
    </row>
    <row r="506" spans="1:17" ht="15.6" x14ac:dyDescent="0.3">
      <c r="A506" s="1" t="s">
        <v>1865</v>
      </c>
      <c r="B506" t="str">
        <f>VLOOKUP('Healthcare '!A:A,Table2[],3,FALSE)</f>
        <v>Matthews</v>
      </c>
      <c r="C506">
        <f>VLOOKUP(A506,'Medical Examinations'!A506:K2840,2,FALSE)</f>
        <v>26.4</v>
      </c>
      <c r="D506">
        <f>VLOOKUP($A506,'Medical Examinations'!$A$2:$K$2336,3,FALSE)</f>
        <v>4.87</v>
      </c>
      <c r="E506" t="str">
        <f>VLOOKUP($A506,'Medical Examinations'!$A$2:$K$2336,4,FALSE)</f>
        <v>yes</v>
      </c>
      <c r="F506" t="str">
        <f>VLOOKUP($A506,'Medical Examinations'!$A$2:$K$2336,5,FALSE)</f>
        <v>No</v>
      </c>
      <c r="G506" t="str">
        <f>VLOOKUP($A506,'Medical Examinations'!$A$2:$K$2336,6,FALSE)</f>
        <v>No</v>
      </c>
      <c r="H506">
        <f>VLOOKUP($A506,'Medical Examinations'!$A$2:$K$2336,7,FALSE)</f>
        <v>0</v>
      </c>
      <c r="I506" t="str">
        <f>VLOOKUP($A506,'Medical Examinations'!$A$2:$K$2336,8,FALSE)</f>
        <v>yes</v>
      </c>
      <c r="J506" t="str">
        <f>VLOOKUP($A506,'Medical Examinations'!$A$2:$K$2336,10,FALSE)</f>
        <v>overweight</v>
      </c>
      <c r="K506" t="str">
        <f>VLOOKUP($A506,'Medical Examinations'!$A$2:$K$2336,11,FALSE)</f>
        <v>Normal</v>
      </c>
      <c r="L506" t="str">
        <f>VLOOKUP($A506,'Hospitalisation Details'!$A$2:$O$2344,15,FALSE)</f>
        <v>17 Sep 1985</v>
      </c>
      <c r="M506">
        <f>VLOOKUP($A506,'Hospitalisation Details'!$A$2:$I$2344,6,FALSE)</f>
        <v>19539.240000000002</v>
      </c>
      <c r="N506" t="str">
        <f>VLOOKUP($A506,'Hospitalisation Details'!$A$2:$I$2344,7,FALSE)</f>
        <v>tier - 1</v>
      </c>
      <c r="O506" t="str">
        <f>VLOOKUP($A506,'Hospitalisation Details'!$A$2:$I$2344,8,FALSE)</f>
        <v>tier - 1</v>
      </c>
      <c r="P506" t="str">
        <f>VLOOKUP($A506,'Hospitalisation Details'!$A$2:$I$2344,9,FALSE)</f>
        <v>R1013</v>
      </c>
      <c r="Q506">
        <f>VLOOKUP($A506,'Hospitalisation Details'!$A$2:$P$2344,16,FALSE)</f>
        <v>37</v>
      </c>
    </row>
    <row r="507" spans="1:17" ht="15.6" x14ac:dyDescent="0.3">
      <c r="A507" s="1" t="s">
        <v>1864</v>
      </c>
      <c r="B507" t="str">
        <f>VLOOKUP('Healthcare '!A:A,Table2[],3,FALSE)</f>
        <v>Rubinich</v>
      </c>
      <c r="C507">
        <f>VLOOKUP(A507,'Medical Examinations'!A507:K2841,2,FALSE)</f>
        <v>28.38</v>
      </c>
      <c r="D507">
        <f>VLOOKUP($A507,'Medical Examinations'!$A$2:$K$2336,3,FALSE)</f>
        <v>6.07</v>
      </c>
      <c r="E507" t="str">
        <f>VLOOKUP($A507,'Medical Examinations'!$A$2:$K$2336,4,FALSE)</f>
        <v>No</v>
      </c>
      <c r="F507" t="str">
        <f>VLOOKUP($A507,'Medical Examinations'!$A$2:$K$2336,5,FALSE)</f>
        <v>No</v>
      </c>
      <c r="G507" t="str">
        <f>VLOOKUP($A507,'Medical Examinations'!$A$2:$K$2336,6,FALSE)</f>
        <v>No</v>
      </c>
      <c r="H507">
        <f>VLOOKUP($A507,'Medical Examinations'!$A$2:$K$2336,7,FALSE)</f>
        <v>1</v>
      </c>
      <c r="I507" t="str">
        <f>VLOOKUP($A507,'Medical Examinations'!$A$2:$K$2336,8,FALSE)</f>
        <v>yes</v>
      </c>
      <c r="J507" t="str">
        <f>VLOOKUP($A507,'Medical Examinations'!$A$2:$K$2336,10,FALSE)</f>
        <v>overweight</v>
      </c>
      <c r="K507" t="str">
        <f>VLOOKUP($A507,'Medical Examinations'!$A$2:$K$2336,11,FALSE)</f>
        <v>Predibetics</v>
      </c>
      <c r="L507" t="str">
        <f>VLOOKUP($A507,'Hospitalisation Details'!$A$2:$O$2344,15,FALSE)</f>
        <v>19 Aug 1992</v>
      </c>
      <c r="M507">
        <f>VLOOKUP($A507,'Hospitalisation Details'!$A$2:$I$2344,6,FALSE)</f>
        <v>19521.97</v>
      </c>
      <c r="N507" t="str">
        <f>VLOOKUP($A507,'Hospitalisation Details'!$A$2:$I$2344,7,FALSE)</f>
        <v>tier - 1</v>
      </c>
      <c r="O507" t="str">
        <f>VLOOKUP($A507,'Hospitalisation Details'!$A$2:$I$2344,8,FALSE)</f>
        <v>tier - 2</v>
      </c>
      <c r="P507" t="str">
        <f>VLOOKUP($A507,'Hospitalisation Details'!$A$2:$I$2344,9,FALSE)</f>
        <v>R1013</v>
      </c>
      <c r="Q507">
        <f>VLOOKUP($A507,'Hospitalisation Details'!$A$2:$P$2344,16,FALSE)</f>
        <v>30</v>
      </c>
    </row>
    <row r="508" spans="1:17" ht="15.6" x14ac:dyDescent="0.3">
      <c r="A508" s="1" t="s">
        <v>1863</v>
      </c>
      <c r="B508" t="str">
        <f>VLOOKUP('Healthcare '!A:A,Table2[],3,FALSE)</f>
        <v>Alban</v>
      </c>
      <c r="C508">
        <f>VLOOKUP(A508,'Medical Examinations'!A508:K2842,2,FALSE)</f>
        <v>24.64</v>
      </c>
      <c r="D508">
        <f>VLOOKUP($A508,'Medical Examinations'!$A$2:$K$2336,3,FALSE)</f>
        <v>4.33</v>
      </c>
      <c r="E508" t="str">
        <f>VLOOKUP($A508,'Medical Examinations'!$A$2:$K$2336,4,FALSE)</f>
        <v>No</v>
      </c>
      <c r="F508" t="str">
        <f>VLOOKUP($A508,'Medical Examinations'!$A$2:$K$2336,5,FALSE)</f>
        <v>No</v>
      </c>
      <c r="G508" t="str">
        <f>VLOOKUP($A508,'Medical Examinations'!$A$2:$K$2336,6,FALSE)</f>
        <v>No</v>
      </c>
      <c r="H508">
        <f>VLOOKUP($A508,'Medical Examinations'!$A$2:$K$2336,7,FALSE)</f>
        <v>0</v>
      </c>
      <c r="I508" t="str">
        <f>VLOOKUP($A508,'Medical Examinations'!$A$2:$K$2336,8,FALSE)</f>
        <v>yes</v>
      </c>
      <c r="J508" t="str">
        <f>VLOOKUP($A508,'Medical Examinations'!$A$2:$K$2336,10,FALSE)</f>
        <v>Normal weight</v>
      </c>
      <c r="K508" t="str">
        <f>VLOOKUP($A508,'Medical Examinations'!$A$2:$K$2336,11,FALSE)</f>
        <v>Normal</v>
      </c>
      <c r="L508" t="str">
        <f>VLOOKUP($A508,'Hospitalisation Details'!$A$2:$O$2344,15,FALSE)</f>
        <v>8 Nov 1980</v>
      </c>
      <c r="M508">
        <f>VLOOKUP($A508,'Hospitalisation Details'!$A$2:$I$2344,6,FALSE)</f>
        <v>19515.54</v>
      </c>
      <c r="N508" t="str">
        <f>VLOOKUP($A508,'Hospitalisation Details'!$A$2:$I$2344,7,FALSE)</f>
        <v>tier - 1</v>
      </c>
      <c r="O508" t="str">
        <f>VLOOKUP($A508,'Hospitalisation Details'!$A$2:$I$2344,8,FALSE)</f>
        <v>tier - 1</v>
      </c>
      <c r="P508" t="str">
        <f>VLOOKUP($A508,'Hospitalisation Details'!$A$2:$I$2344,9,FALSE)</f>
        <v>R1013</v>
      </c>
      <c r="Q508">
        <f>VLOOKUP($A508,'Hospitalisation Details'!$A$2:$P$2344,16,FALSE)</f>
        <v>42</v>
      </c>
    </row>
    <row r="509" spans="1:17" ht="15.6" x14ac:dyDescent="0.3">
      <c r="A509" s="1" t="s">
        <v>1862</v>
      </c>
      <c r="B509" t="str">
        <f>VLOOKUP('Healthcare '!A:A,Table2[],3,FALSE)</f>
        <v>Corcoran</v>
      </c>
      <c r="C509">
        <f>VLOOKUP(A509,'Medical Examinations'!A509:K2843,2,FALSE)</f>
        <v>39.71</v>
      </c>
      <c r="D509">
        <f>VLOOKUP($A509,'Medical Examinations'!$A$2:$K$2336,3,FALSE)</f>
        <v>5.83</v>
      </c>
      <c r="E509" t="str">
        <f>VLOOKUP($A509,'Medical Examinations'!$A$2:$K$2336,4,FALSE)</f>
        <v>No</v>
      </c>
      <c r="F509" t="str">
        <f>VLOOKUP($A509,'Medical Examinations'!$A$2:$K$2336,5,FALSE)</f>
        <v>No</v>
      </c>
      <c r="G509" t="str">
        <f>VLOOKUP($A509,'Medical Examinations'!$A$2:$K$2336,6,FALSE)</f>
        <v>No</v>
      </c>
      <c r="H509">
        <f>VLOOKUP($A509,'Medical Examinations'!$A$2:$K$2336,7,FALSE)</f>
        <v>1</v>
      </c>
      <c r="I509" t="str">
        <f>VLOOKUP($A509,'Medical Examinations'!$A$2:$K$2336,8,FALSE)</f>
        <v>No</v>
      </c>
      <c r="J509" t="str">
        <f>VLOOKUP($A509,'Medical Examinations'!$A$2:$K$2336,10,FALSE)</f>
        <v>obesity</v>
      </c>
      <c r="K509" t="str">
        <f>VLOOKUP($A509,'Medical Examinations'!$A$2:$K$2336,11,FALSE)</f>
        <v>Predibetics</v>
      </c>
      <c r="L509" t="str">
        <f>VLOOKUP($A509,'Hospitalisation Details'!$A$2:$O$2344,15,FALSE)</f>
        <v>30 Nov 1987</v>
      </c>
      <c r="M509">
        <f>VLOOKUP($A509,'Hospitalisation Details'!$A$2:$I$2344,6,FALSE)</f>
        <v>19496.72</v>
      </c>
      <c r="N509" t="str">
        <f>VLOOKUP($A509,'Hospitalisation Details'!$A$2:$I$2344,7,FALSE)</f>
        <v>tier - 1</v>
      </c>
      <c r="O509" t="str">
        <f>VLOOKUP($A509,'Hospitalisation Details'!$A$2:$I$2344,8,FALSE)</f>
        <v>tier - 3</v>
      </c>
      <c r="P509" t="str">
        <f>VLOOKUP($A509,'Hospitalisation Details'!$A$2:$I$2344,9,FALSE)</f>
        <v>R1019</v>
      </c>
      <c r="Q509">
        <f>VLOOKUP($A509,'Hospitalisation Details'!$A$2:$P$2344,16,FALSE)</f>
        <v>35</v>
      </c>
    </row>
    <row r="510" spans="1:17" ht="15.6" x14ac:dyDescent="0.3">
      <c r="A510" s="1" t="s">
        <v>1861</v>
      </c>
      <c r="B510" t="str">
        <f>VLOOKUP('Healthcare '!A:A,Table2[],3,FALSE)</f>
        <v>Sargent</v>
      </c>
      <c r="C510">
        <f>VLOOKUP(A510,'Medical Examinations'!A510:K2844,2,FALSE)</f>
        <v>22.22</v>
      </c>
      <c r="D510">
        <f>VLOOKUP($A510,'Medical Examinations'!$A$2:$K$2336,3,FALSE)</f>
        <v>5.5</v>
      </c>
      <c r="E510" t="str">
        <f>VLOOKUP($A510,'Medical Examinations'!$A$2:$K$2336,4,FALSE)</f>
        <v>No</v>
      </c>
      <c r="F510" t="str">
        <f>VLOOKUP($A510,'Medical Examinations'!$A$2:$K$2336,5,FALSE)</f>
        <v>No</v>
      </c>
      <c r="G510" t="str">
        <f>VLOOKUP($A510,'Medical Examinations'!$A$2:$K$2336,6,FALSE)</f>
        <v>No</v>
      </c>
      <c r="H510">
        <f>VLOOKUP($A510,'Medical Examinations'!$A$2:$K$2336,7,FALSE)</f>
        <v>0</v>
      </c>
      <c r="I510" t="str">
        <f>VLOOKUP($A510,'Medical Examinations'!$A$2:$K$2336,8,FALSE)</f>
        <v>yes</v>
      </c>
      <c r="J510" t="str">
        <f>VLOOKUP($A510,'Medical Examinations'!$A$2:$K$2336,10,FALSE)</f>
        <v>Normal weight</v>
      </c>
      <c r="K510" t="str">
        <f>VLOOKUP($A510,'Medical Examinations'!$A$2:$K$2336,11,FALSE)</f>
        <v>Normal</v>
      </c>
      <c r="L510" t="str">
        <f>VLOOKUP($A510,'Hospitalisation Details'!$A$2:$O$2344,15,FALSE)</f>
        <v>15 Dec 1982</v>
      </c>
      <c r="M510">
        <f>VLOOKUP($A510,'Hospitalisation Details'!$A$2:$I$2344,6,FALSE)</f>
        <v>19444.27</v>
      </c>
      <c r="N510" t="str">
        <f>VLOOKUP($A510,'Hospitalisation Details'!$A$2:$I$2344,7,FALSE)</f>
        <v>tier - 1</v>
      </c>
      <c r="O510" t="str">
        <f>VLOOKUP($A510,'Hospitalisation Details'!$A$2:$I$2344,8,FALSE)</f>
        <v>tier - 1</v>
      </c>
      <c r="P510" t="str">
        <f>VLOOKUP($A510,'Hospitalisation Details'!$A$2:$I$2344,9,FALSE)</f>
        <v>R1013</v>
      </c>
      <c r="Q510">
        <f>VLOOKUP($A510,'Hospitalisation Details'!$A$2:$P$2344,16,FALSE)</f>
        <v>40</v>
      </c>
    </row>
    <row r="511" spans="1:17" ht="15.6" x14ac:dyDescent="0.3">
      <c r="A511" s="1" t="s">
        <v>1860</v>
      </c>
      <c r="B511" t="str">
        <f>VLOOKUP('Healthcare '!A:A,Table2[],3,FALSE)</f>
        <v>Watson</v>
      </c>
      <c r="C511">
        <f>VLOOKUP(A511,'Medical Examinations'!A511:K2845,2,FALSE)</f>
        <v>33.344999999999999</v>
      </c>
      <c r="D511">
        <f>VLOOKUP($A511,'Medical Examinations'!$A$2:$K$2336,3,FALSE)</f>
        <v>4.79</v>
      </c>
      <c r="E511" t="str">
        <f>VLOOKUP($A511,'Medical Examinations'!$A$2:$K$2336,4,FALSE)</f>
        <v>No</v>
      </c>
      <c r="F511" t="str">
        <f>VLOOKUP($A511,'Medical Examinations'!$A$2:$K$2336,5,FALSE)</f>
        <v>No</v>
      </c>
      <c r="G511" t="str">
        <f>VLOOKUP($A511,'Medical Examinations'!$A$2:$K$2336,6,FALSE)</f>
        <v>Yes</v>
      </c>
      <c r="H511">
        <f>VLOOKUP($A511,'Medical Examinations'!$A$2:$K$2336,7,FALSE)</f>
        <v>1</v>
      </c>
      <c r="I511" t="str">
        <f>VLOOKUP($A511,'Medical Examinations'!$A$2:$K$2336,8,FALSE)</f>
        <v>No</v>
      </c>
      <c r="J511" t="str">
        <f>VLOOKUP($A511,'Medical Examinations'!$A$2:$K$2336,10,FALSE)</f>
        <v>obesity</v>
      </c>
      <c r="K511" t="str">
        <f>VLOOKUP($A511,'Medical Examinations'!$A$2:$K$2336,11,FALSE)</f>
        <v>Normal</v>
      </c>
      <c r="L511" t="str">
        <f>VLOOKUP($A511,'Hospitalisation Details'!$A$2:$O$2344,15,FALSE)</f>
        <v>6 Sep 1993</v>
      </c>
      <c r="M511">
        <f>VLOOKUP($A511,'Hospitalisation Details'!$A$2:$I$2344,6,FALSE)</f>
        <v>19442.349999999999</v>
      </c>
      <c r="N511" t="str">
        <f>VLOOKUP($A511,'Hospitalisation Details'!$A$2:$I$2344,7,FALSE)</f>
        <v>tier - 1</v>
      </c>
      <c r="O511" t="str">
        <f>VLOOKUP($A511,'Hospitalisation Details'!$A$2:$I$2344,8,FALSE)</f>
        <v>tier - 3</v>
      </c>
      <c r="P511" t="str">
        <f>VLOOKUP($A511,'Hospitalisation Details'!$A$2:$I$2344,9,FALSE)</f>
        <v>R1012</v>
      </c>
      <c r="Q511">
        <f>VLOOKUP($A511,'Hospitalisation Details'!$A$2:$P$2344,16,FALSE)</f>
        <v>29</v>
      </c>
    </row>
    <row r="512" spans="1:17" ht="15.6" x14ac:dyDescent="0.3">
      <c r="A512" s="1" t="s">
        <v>1859</v>
      </c>
      <c r="B512" t="str">
        <f>VLOOKUP('Healthcare '!A:A,Table2[],3,FALSE)</f>
        <v>Esponda</v>
      </c>
      <c r="C512">
        <f>VLOOKUP(A512,'Medical Examinations'!A512:K2846,2,FALSE)</f>
        <v>24.42</v>
      </c>
      <c r="D512">
        <f>VLOOKUP($A512,'Medical Examinations'!$A$2:$K$2336,3,FALSE)</f>
        <v>5.81</v>
      </c>
      <c r="E512" t="str">
        <f>VLOOKUP($A512,'Medical Examinations'!$A$2:$K$2336,4,FALSE)</f>
        <v>No</v>
      </c>
      <c r="F512" t="str">
        <f>VLOOKUP($A512,'Medical Examinations'!$A$2:$K$2336,5,FALSE)</f>
        <v>No</v>
      </c>
      <c r="G512" t="str">
        <f>VLOOKUP($A512,'Medical Examinations'!$A$2:$K$2336,6,FALSE)</f>
        <v>No</v>
      </c>
      <c r="H512">
        <f>VLOOKUP($A512,'Medical Examinations'!$A$2:$K$2336,7,FALSE)</f>
        <v>1</v>
      </c>
      <c r="I512" t="str">
        <f>VLOOKUP($A512,'Medical Examinations'!$A$2:$K$2336,8,FALSE)</f>
        <v>yes</v>
      </c>
      <c r="J512" t="str">
        <f>VLOOKUP($A512,'Medical Examinations'!$A$2:$K$2336,10,FALSE)</f>
        <v>Normal weight</v>
      </c>
      <c r="K512" t="str">
        <f>VLOOKUP($A512,'Medical Examinations'!$A$2:$K$2336,11,FALSE)</f>
        <v>Predibetics</v>
      </c>
      <c r="L512" t="str">
        <f>VLOOKUP($A512,'Hospitalisation Details'!$A$2:$O$2344,15,FALSE)</f>
        <v>30 Jun 1987</v>
      </c>
      <c r="M512">
        <f>VLOOKUP($A512,'Hospitalisation Details'!$A$2:$I$2344,6,FALSE)</f>
        <v>19362</v>
      </c>
      <c r="N512" t="str">
        <f>VLOOKUP($A512,'Hospitalisation Details'!$A$2:$I$2344,7,FALSE)</f>
        <v>tier - 1</v>
      </c>
      <c r="O512" t="str">
        <f>VLOOKUP($A512,'Hospitalisation Details'!$A$2:$I$2344,8,FALSE)</f>
        <v>tier - 3</v>
      </c>
      <c r="P512" t="str">
        <f>VLOOKUP($A512,'Hospitalisation Details'!$A$2:$I$2344,9,FALSE)</f>
        <v>R1013</v>
      </c>
      <c r="Q512">
        <f>VLOOKUP($A512,'Hospitalisation Details'!$A$2:$P$2344,16,FALSE)</f>
        <v>35</v>
      </c>
    </row>
    <row r="513" spans="1:17" ht="15.6" x14ac:dyDescent="0.3">
      <c r="A513" s="1" t="s">
        <v>1858</v>
      </c>
      <c r="B513" t="str">
        <f>VLOOKUP('Healthcare '!A:A,Table2[],3,FALSE)</f>
        <v>Krall</v>
      </c>
      <c r="C513">
        <f>VLOOKUP(A513,'Medical Examinations'!A513:K2847,2,FALSE)</f>
        <v>29.81</v>
      </c>
      <c r="D513">
        <f>VLOOKUP($A513,'Medical Examinations'!$A$2:$K$2336,3,FALSE)</f>
        <v>5.58</v>
      </c>
      <c r="E513" t="str">
        <f>VLOOKUP($A513,'Medical Examinations'!$A$2:$K$2336,4,FALSE)</f>
        <v>No</v>
      </c>
      <c r="F513" t="str">
        <f>VLOOKUP($A513,'Medical Examinations'!$A$2:$K$2336,5,FALSE)</f>
        <v>No</v>
      </c>
      <c r="G513" t="str">
        <f>VLOOKUP($A513,'Medical Examinations'!$A$2:$K$2336,6,FALSE)</f>
        <v>No</v>
      </c>
      <c r="H513">
        <f>VLOOKUP($A513,'Medical Examinations'!$A$2:$K$2336,7,FALSE)</f>
        <v>0</v>
      </c>
      <c r="I513" t="str">
        <f>VLOOKUP($A513,'Medical Examinations'!$A$2:$K$2336,8,FALSE)</f>
        <v>yes</v>
      </c>
      <c r="J513" t="str">
        <f>VLOOKUP($A513,'Medical Examinations'!$A$2:$K$2336,10,FALSE)</f>
        <v>overweight</v>
      </c>
      <c r="K513" t="str">
        <f>VLOOKUP($A513,'Medical Examinations'!$A$2:$K$2336,11,FALSE)</f>
        <v>Normal</v>
      </c>
      <c r="L513" t="str">
        <f>VLOOKUP($A513,'Hospitalisation Details'!$A$2:$O$2344,15,FALSE)</f>
        <v>24 Aug 1991</v>
      </c>
      <c r="M513">
        <f>VLOOKUP($A513,'Hospitalisation Details'!$A$2:$I$2344,6,FALSE)</f>
        <v>19350.37</v>
      </c>
      <c r="N513" t="str">
        <f>VLOOKUP($A513,'Hospitalisation Details'!$A$2:$I$2344,7,FALSE)</f>
        <v>tier - 1</v>
      </c>
      <c r="O513" t="str">
        <f>VLOOKUP($A513,'Hospitalisation Details'!$A$2:$I$2344,8,FALSE)</f>
        <v>tier - 3</v>
      </c>
      <c r="P513" t="str">
        <f>VLOOKUP($A513,'Hospitalisation Details'!$A$2:$I$2344,9,FALSE)</f>
        <v>R1013</v>
      </c>
      <c r="Q513">
        <f>VLOOKUP($A513,'Hospitalisation Details'!$A$2:$P$2344,16,FALSE)</f>
        <v>31</v>
      </c>
    </row>
    <row r="514" spans="1:17" ht="15.6" x14ac:dyDescent="0.3">
      <c r="A514" s="1" t="s">
        <v>1857</v>
      </c>
      <c r="B514" t="str">
        <f>VLOOKUP('Healthcare '!A:A,Table2[],3,FALSE)</f>
        <v>Poskin</v>
      </c>
      <c r="C514">
        <f>VLOOKUP(A514,'Medical Examinations'!A514:K2848,2,FALSE)</f>
        <v>51.18</v>
      </c>
      <c r="D514">
        <f>VLOOKUP($A514,'Medical Examinations'!$A$2:$K$2336,3,FALSE)</f>
        <v>4.4000000000000004</v>
      </c>
      <c r="E514" t="str">
        <f>VLOOKUP($A514,'Medical Examinations'!$A$2:$K$2336,4,FALSE)</f>
        <v>yes</v>
      </c>
      <c r="F514" t="str">
        <f>VLOOKUP($A514,'Medical Examinations'!$A$2:$K$2336,5,FALSE)</f>
        <v>No</v>
      </c>
      <c r="G514" t="str">
        <f>VLOOKUP($A514,'Medical Examinations'!$A$2:$K$2336,6,FALSE)</f>
        <v>No</v>
      </c>
      <c r="H514">
        <f>VLOOKUP($A514,'Medical Examinations'!$A$2:$K$2336,7,FALSE)</f>
        <v>2</v>
      </c>
      <c r="I514" t="str">
        <f>VLOOKUP($A514,'Medical Examinations'!$A$2:$K$2336,8,FALSE)</f>
        <v>No</v>
      </c>
      <c r="J514" t="str">
        <f>VLOOKUP($A514,'Medical Examinations'!$A$2:$K$2336,10,FALSE)</f>
        <v>obesity</v>
      </c>
      <c r="K514" t="str">
        <f>VLOOKUP($A514,'Medical Examinations'!$A$2:$K$2336,11,FALSE)</f>
        <v>Normal</v>
      </c>
      <c r="L514" t="str">
        <f>VLOOKUP($A514,'Hospitalisation Details'!$A$2:$O$2344,15,FALSE)</f>
        <v>15 Nov 1966</v>
      </c>
      <c r="M514">
        <f>VLOOKUP($A514,'Hospitalisation Details'!$A$2:$I$2344,6,FALSE)</f>
        <v>19321.060000000001</v>
      </c>
      <c r="N514" t="str">
        <f>VLOOKUP($A514,'Hospitalisation Details'!$A$2:$I$2344,7,FALSE)</f>
        <v>tier - 1</v>
      </c>
      <c r="O514" t="str">
        <f>VLOOKUP($A514,'Hospitalisation Details'!$A$2:$I$2344,8,FALSE)</f>
        <v>tier - 1</v>
      </c>
      <c r="P514" t="str">
        <f>VLOOKUP($A514,'Hospitalisation Details'!$A$2:$I$2344,9,FALSE)</f>
        <v>R1012</v>
      </c>
      <c r="Q514">
        <f>VLOOKUP($A514,'Hospitalisation Details'!$A$2:$P$2344,16,FALSE)</f>
        <v>56</v>
      </c>
    </row>
    <row r="515" spans="1:17" ht="15.6" x14ac:dyDescent="0.3">
      <c r="A515" s="1" t="s">
        <v>1856</v>
      </c>
      <c r="B515" t="str">
        <f>VLOOKUP('Healthcare '!A:A,Table2[],3,FALSE)</f>
        <v>Halfmann</v>
      </c>
      <c r="C515">
        <f>VLOOKUP(A515,'Medical Examinations'!A515:K2849,2,FALSE)</f>
        <v>51.37</v>
      </c>
      <c r="D515">
        <f>VLOOKUP($A515,'Medical Examinations'!$A$2:$K$2336,3,FALSE)</f>
        <v>8.18</v>
      </c>
      <c r="E515" t="str">
        <f>VLOOKUP($A515,'Medical Examinations'!$A$2:$K$2336,4,FALSE)</f>
        <v>yes</v>
      </c>
      <c r="F515" t="str">
        <f>VLOOKUP($A515,'Medical Examinations'!$A$2:$K$2336,5,FALSE)</f>
        <v>No</v>
      </c>
      <c r="G515" t="str">
        <f>VLOOKUP($A515,'Medical Examinations'!$A$2:$K$2336,6,FALSE)</f>
        <v>No</v>
      </c>
      <c r="H515">
        <f>VLOOKUP($A515,'Medical Examinations'!$A$2:$K$2336,7,FALSE)</f>
        <v>0</v>
      </c>
      <c r="I515" t="str">
        <f>VLOOKUP($A515,'Medical Examinations'!$A$2:$K$2336,8,FALSE)</f>
        <v>No</v>
      </c>
      <c r="J515" t="str">
        <f>VLOOKUP($A515,'Medical Examinations'!$A$2:$K$2336,10,FALSE)</f>
        <v>obesity</v>
      </c>
      <c r="K515" t="str">
        <f>VLOOKUP($A515,'Medical Examinations'!$A$2:$K$2336,11,FALSE)</f>
        <v>Diabetes</v>
      </c>
      <c r="L515" t="str">
        <f>VLOOKUP($A515,'Hospitalisation Details'!$A$2:$O$2344,15,FALSE)</f>
        <v>29 Jul 1967</v>
      </c>
      <c r="M515">
        <f>VLOOKUP($A515,'Hospitalisation Details'!$A$2:$I$2344,6,FALSE)</f>
        <v>19259.96</v>
      </c>
      <c r="N515" t="str">
        <f>VLOOKUP($A515,'Hospitalisation Details'!$A$2:$I$2344,7,FALSE)</f>
        <v>tier - 1</v>
      </c>
      <c r="O515" t="str">
        <f>VLOOKUP($A515,'Hospitalisation Details'!$A$2:$I$2344,8,FALSE)</f>
        <v>tier - 1</v>
      </c>
      <c r="P515" t="str">
        <f>VLOOKUP($A515,'Hospitalisation Details'!$A$2:$I$2344,9,FALSE)</f>
        <v>R1012</v>
      </c>
      <c r="Q515">
        <f>VLOOKUP($A515,'Hospitalisation Details'!$A$2:$P$2344,16,FALSE)</f>
        <v>55</v>
      </c>
    </row>
    <row r="516" spans="1:17" ht="15.6" x14ac:dyDescent="0.3">
      <c r="A516" s="1" t="s">
        <v>1855</v>
      </c>
      <c r="B516" t="str">
        <f>VLOOKUP('Healthcare '!A:A,Table2[],3,FALSE)</f>
        <v>Klapper</v>
      </c>
      <c r="C516">
        <f>VLOOKUP(A516,'Medical Examinations'!A516:K2850,2,FALSE)</f>
        <v>36.19</v>
      </c>
      <c r="D516">
        <f>VLOOKUP($A516,'Medical Examinations'!$A$2:$K$2336,3,FALSE)</f>
        <v>5.52</v>
      </c>
      <c r="E516" t="str">
        <f>VLOOKUP($A516,'Medical Examinations'!$A$2:$K$2336,4,FALSE)</f>
        <v>yes</v>
      </c>
      <c r="F516" t="str">
        <f>VLOOKUP($A516,'Medical Examinations'!$A$2:$K$2336,5,FALSE)</f>
        <v>No</v>
      </c>
      <c r="G516" t="str">
        <f>VLOOKUP($A516,'Medical Examinations'!$A$2:$K$2336,6,FALSE)</f>
        <v>No</v>
      </c>
      <c r="H516">
        <f>VLOOKUP($A516,'Medical Examinations'!$A$2:$K$2336,7,FALSE)</f>
        <v>0</v>
      </c>
      <c r="I516" t="str">
        <f>VLOOKUP($A516,'Medical Examinations'!$A$2:$K$2336,8,FALSE)</f>
        <v>No</v>
      </c>
      <c r="J516" t="str">
        <f>VLOOKUP($A516,'Medical Examinations'!$A$2:$K$2336,10,FALSE)</f>
        <v>obesity</v>
      </c>
      <c r="K516" t="str">
        <f>VLOOKUP($A516,'Medical Examinations'!$A$2:$K$2336,11,FALSE)</f>
        <v>Normal</v>
      </c>
      <c r="L516" t="str">
        <f>VLOOKUP($A516,'Hospitalisation Details'!$A$2:$O$2344,15,FALSE)</f>
        <v>28 Dec 1985</v>
      </c>
      <c r="M516">
        <f>VLOOKUP($A516,'Hospitalisation Details'!$A$2:$I$2344,6,FALSE)</f>
        <v>19214.71</v>
      </c>
      <c r="N516" t="str">
        <f>VLOOKUP($A516,'Hospitalisation Details'!$A$2:$I$2344,7,FALSE)</f>
        <v>tier - 1</v>
      </c>
      <c r="O516" t="str">
        <f>VLOOKUP($A516,'Hospitalisation Details'!$A$2:$I$2344,8,FALSE)</f>
        <v>tier - 3</v>
      </c>
      <c r="P516" t="str">
        <f>VLOOKUP($A516,'Hospitalisation Details'!$A$2:$I$2344,9,FALSE)</f>
        <v>R1013</v>
      </c>
      <c r="Q516">
        <f>VLOOKUP($A516,'Hospitalisation Details'!$A$2:$P$2344,16,FALSE)</f>
        <v>37</v>
      </c>
    </row>
    <row r="517" spans="1:17" ht="15.6" x14ac:dyDescent="0.3">
      <c r="A517" s="1" t="s">
        <v>1854</v>
      </c>
      <c r="B517" t="str">
        <f>VLOOKUP('Healthcare '!A:A,Table2[],3,FALSE)</f>
        <v>George</v>
      </c>
      <c r="C517">
        <f>VLOOKUP(A517,'Medical Examinations'!A517:K2851,2,FALSE)</f>
        <v>25.9</v>
      </c>
      <c r="D517">
        <f>VLOOKUP($A517,'Medical Examinations'!$A$2:$K$2336,3,FALSE)</f>
        <v>4.84</v>
      </c>
      <c r="E517" t="str">
        <f>VLOOKUP($A517,'Medical Examinations'!$A$2:$K$2336,4,FALSE)</f>
        <v>No</v>
      </c>
      <c r="F517" t="str">
        <f>VLOOKUP($A517,'Medical Examinations'!$A$2:$K$2336,5,FALSE)</f>
        <v>No</v>
      </c>
      <c r="G517" t="str">
        <f>VLOOKUP($A517,'Medical Examinations'!$A$2:$K$2336,6,FALSE)</f>
        <v>No</v>
      </c>
      <c r="H517">
        <f>VLOOKUP($A517,'Medical Examinations'!$A$2:$K$2336,7,FALSE)</f>
        <v>0</v>
      </c>
      <c r="I517" t="str">
        <f>VLOOKUP($A517,'Medical Examinations'!$A$2:$K$2336,8,FALSE)</f>
        <v>yes</v>
      </c>
      <c r="J517" t="str">
        <f>VLOOKUP($A517,'Medical Examinations'!$A$2:$K$2336,10,FALSE)</f>
        <v>overweight</v>
      </c>
      <c r="K517" t="str">
        <f>VLOOKUP($A517,'Medical Examinations'!$A$2:$K$2336,11,FALSE)</f>
        <v>Normal</v>
      </c>
      <c r="L517" t="str">
        <f>VLOOKUP($A517,'Hospitalisation Details'!$A$2:$O$2344,15,FALSE)</f>
        <v>16 Sep 1991</v>
      </c>
      <c r="M517">
        <f>VLOOKUP($A517,'Hospitalisation Details'!$A$2:$I$2344,6,FALSE)</f>
        <v>19199.939999999999</v>
      </c>
      <c r="N517" t="str">
        <f>VLOOKUP($A517,'Hospitalisation Details'!$A$2:$I$2344,7,FALSE)</f>
        <v>tier - 1</v>
      </c>
      <c r="O517" t="str">
        <f>VLOOKUP($A517,'Hospitalisation Details'!$A$2:$I$2344,8,FALSE)</f>
        <v>tier - 3</v>
      </c>
      <c r="P517" t="str">
        <f>VLOOKUP($A517,'Hospitalisation Details'!$A$2:$I$2344,9,FALSE)</f>
        <v>R1011</v>
      </c>
      <c r="Q517">
        <f>VLOOKUP($A517,'Hospitalisation Details'!$A$2:$P$2344,16,FALSE)</f>
        <v>31</v>
      </c>
    </row>
    <row r="518" spans="1:17" ht="15.6" x14ac:dyDescent="0.3">
      <c r="A518" s="1" t="s">
        <v>1853</v>
      </c>
      <c r="B518" t="str">
        <f>VLOOKUP('Healthcare '!A:A,Table2[],3,FALSE)</f>
        <v>Hicks</v>
      </c>
      <c r="C518">
        <f>VLOOKUP(A518,'Medical Examinations'!A518:K2852,2,FALSE)</f>
        <v>35.72</v>
      </c>
      <c r="D518">
        <f>VLOOKUP($A518,'Medical Examinations'!$A$2:$K$2336,3,FALSE)</f>
        <v>4.08</v>
      </c>
      <c r="E518" t="str">
        <f>VLOOKUP($A518,'Medical Examinations'!$A$2:$K$2336,4,FALSE)</f>
        <v>No</v>
      </c>
      <c r="F518" t="str">
        <f>VLOOKUP($A518,'Medical Examinations'!$A$2:$K$2336,5,FALSE)</f>
        <v>No</v>
      </c>
      <c r="G518" t="str">
        <f>VLOOKUP($A518,'Medical Examinations'!$A$2:$K$2336,6,FALSE)</f>
        <v>Yes</v>
      </c>
      <c r="H518">
        <f>VLOOKUP($A518,'Medical Examinations'!$A$2:$K$2336,7,FALSE)</f>
        <v>1</v>
      </c>
      <c r="I518" t="str">
        <f>VLOOKUP($A518,'Medical Examinations'!$A$2:$K$2336,8,FALSE)</f>
        <v>No</v>
      </c>
      <c r="J518" t="str">
        <f>VLOOKUP($A518,'Medical Examinations'!$A$2:$K$2336,10,FALSE)</f>
        <v>obesity</v>
      </c>
      <c r="K518" t="str">
        <f>VLOOKUP($A518,'Medical Examinations'!$A$2:$K$2336,11,FALSE)</f>
        <v>Normal</v>
      </c>
      <c r="L518" t="str">
        <f>VLOOKUP($A518,'Hospitalisation Details'!$A$2:$O$2344,15,FALSE)</f>
        <v>2 Jul 1979</v>
      </c>
      <c r="M518">
        <f>VLOOKUP($A518,'Hospitalisation Details'!$A$2:$I$2344,6,FALSE)</f>
        <v>19144.580000000002</v>
      </c>
      <c r="N518" t="str">
        <f>VLOOKUP($A518,'Hospitalisation Details'!$A$2:$I$2344,7,FALSE)</f>
        <v>tier - 1</v>
      </c>
      <c r="O518" t="str">
        <f>VLOOKUP($A518,'Hospitalisation Details'!$A$2:$I$2344,8,FALSE)</f>
        <v>tier - 1</v>
      </c>
      <c r="P518" t="str">
        <f>VLOOKUP($A518,'Hospitalisation Details'!$A$2:$I$2344,9,FALSE)</f>
        <v>R1024</v>
      </c>
      <c r="Q518">
        <f>VLOOKUP($A518,'Hospitalisation Details'!$A$2:$P$2344,16,FALSE)</f>
        <v>43</v>
      </c>
    </row>
    <row r="519" spans="1:17" ht="15.6" x14ac:dyDescent="0.3">
      <c r="A519" s="1" t="s">
        <v>1852</v>
      </c>
      <c r="B519" t="str">
        <f>VLOOKUP('Healthcare '!A:A,Table2[],3,FALSE)</f>
        <v>Lockyer</v>
      </c>
      <c r="C519">
        <f>VLOOKUP(A519,'Medical Examinations'!A519:K2853,2,FALSE)</f>
        <v>27.94</v>
      </c>
      <c r="D519">
        <f>VLOOKUP($A519,'Medical Examinations'!$A$2:$K$2336,3,FALSE)</f>
        <v>4.4800000000000004</v>
      </c>
      <c r="E519" t="str">
        <f>VLOOKUP($A519,'Medical Examinations'!$A$2:$K$2336,4,FALSE)</f>
        <v>No</v>
      </c>
      <c r="F519" t="str">
        <f>VLOOKUP($A519,'Medical Examinations'!$A$2:$K$2336,5,FALSE)</f>
        <v>No</v>
      </c>
      <c r="G519" t="str">
        <f>VLOOKUP($A519,'Medical Examinations'!$A$2:$K$2336,6,FALSE)</f>
        <v>Yes</v>
      </c>
      <c r="H519">
        <f>VLOOKUP($A519,'Medical Examinations'!$A$2:$K$2336,7,FALSE)</f>
        <v>1</v>
      </c>
      <c r="I519" t="str">
        <f>VLOOKUP($A519,'Medical Examinations'!$A$2:$K$2336,8,FALSE)</f>
        <v>yes</v>
      </c>
      <c r="J519" t="str">
        <f>VLOOKUP($A519,'Medical Examinations'!$A$2:$K$2336,10,FALSE)</f>
        <v>overweight</v>
      </c>
      <c r="K519" t="str">
        <f>VLOOKUP($A519,'Medical Examinations'!$A$2:$K$2336,11,FALSE)</f>
        <v>Normal</v>
      </c>
      <c r="L519" t="str">
        <f>VLOOKUP($A519,'Hospitalisation Details'!$A$2:$O$2344,15,FALSE)</f>
        <v>28 Sep 1993</v>
      </c>
      <c r="M519">
        <f>VLOOKUP($A519,'Hospitalisation Details'!$A$2:$I$2344,6,FALSE)</f>
        <v>19107.78</v>
      </c>
      <c r="N519" t="str">
        <f>VLOOKUP($A519,'Hospitalisation Details'!$A$2:$I$2344,7,FALSE)</f>
        <v>tier - 1</v>
      </c>
      <c r="O519" t="str">
        <f>VLOOKUP($A519,'Hospitalisation Details'!$A$2:$I$2344,8,FALSE)</f>
        <v>tier - 2</v>
      </c>
      <c r="P519" t="str">
        <f>VLOOKUP($A519,'Hospitalisation Details'!$A$2:$I$2344,9,FALSE)</f>
        <v>R1013</v>
      </c>
      <c r="Q519">
        <f>VLOOKUP($A519,'Hospitalisation Details'!$A$2:$P$2344,16,FALSE)</f>
        <v>29</v>
      </c>
    </row>
    <row r="520" spans="1:17" ht="15.6" x14ac:dyDescent="0.3">
      <c r="A520" s="1" t="s">
        <v>1851</v>
      </c>
      <c r="B520" t="str">
        <f>VLOOKUP('Healthcare '!A:A,Table2[],3,FALSE)</f>
        <v>Byrnes</v>
      </c>
      <c r="C520">
        <f>VLOOKUP(A520,'Medical Examinations'!A520:K2854,2,FALSE)</f>
        <v>27.1</v>
      </c>
      <c r="D520">
        <f>VLOOKUP($A520,'Medical Examinations'!$A$2:$K$2336,3,FALSE)</f>
        <v>5.73</v>
      </c>
      <c r="E520" t="str">
        <f>VLOOKUP($A520,'Medical Examinations'!$A$2:$K$2336,4,FALSE)</f>
        <v>No</v>
      </c>
      <c r="F520" t="str">
        <f>VLOOKUP($A520,'Medical Examinations'!$A$2:$K$2336,5,FALSE)</f>
        <v>No</v>
      </c>
      <c r="G520" t="str">
        <f>VLOOKUP($A520,'Medical Examinations'!$A$2:$K$2336,6,FALSE)</f>
        <v>No</v>
      </c>
      <c r="H520">
        <f>VLOOKUP($A520,'Medical Examinations'!$A$2:$K$2336,7,FALSE)</f>
        <v>0</v>
      </c>
      <c r="I520" t="str">
        <f>VLOOKUP($A520,'Medical Examinations'!$A$2:$K$2336,8,FALSE)</f>
        <v>yes</v>
      </c>
      <c r="J520" t="str">
        <f>VLOOKUP($A520,'Medical Examinations'!$A$2:$K$2336,10,FALSE)</f>
        <v>overweight</v>
      </c>
      <c r="K520" t="str">
        <f>VLOOKUP($A520,'Medical Examinations'!$A$2:$K$2336,11,FALSE)</f>
        <v>Predibetics</v>
      </c>
      <c r="L520" t="str">
        <f>VLOOKUP($A520,'Hospitalisation Details'!$A$2:$O$2344,15,FALSE)</f>
        <v>5 Jun 1989</v>
      </c>
      <c r="M520">
        <f>VLOOKUP($A520,'Hospitalisation Details'!$A$2:$I$2344,6,FALSE)</f>
        <v>19040.88</v>
      </c>
      <c r="N520" t="str">
        <f>VLOOKUP($A520,'Hospitalisation Details'!$A$2:$I$2344,7,FALSE)</f>
        <v>tier - 1</v>
      </c>
      <c r="O520" t="str">
        <f>VLOOKUP($A520,'Hospitalisation Details'!$A$2:$I$2344,8,FALSE)</f>
        <v>tier - 3</v>
      </c>
      <c r="P520" t="str">
        <f>VLOOKUP($A520,'Hospitalisation Details'!$A$2:$I$2344,9,FALSE)</f>
        <v>R1011</v>
      </c>
      <c r="Q520">
        <f>VLOOKUP($A520,'Hospitalisation Details'!$A$2:$P$2344,16,FALSE)</f>
        <v>34</v>
      </c>
    </row>
    <row r="521" spans="1:17" ht="15.6" x14ac:dyDescent="0.3">
      <c r="A521" s="1" t="s">
        <v>1850</v>
      </c>
      <c r="B521" t="str">
        <f>VLOOKUP('Healthcare '!A:A,Table2[],3,FALSE)</f>
        <v>Norris</v>
      </c>
      <c r="C521">
        <f>VLOOKUP(A521,'Medical Examinations'!A521:K2855,2,FALSE)</f>
        <v>18.3</v>
      </c>
      <c r="D521">
        <f>VLOOKUP($A521,'Medical Examinations'!$A$2:$K$2336,3,FALSE)</f>
        <v>5.46</v>
      </c>
      <c r="E521" t="str">
        <f>VLOOKUP($A521,'Medical Examinations'!$A$2:$K$2336,4,FALSE)</f>
        <v>yes</v>
      </c>
      <c r="F521" t="str">
        <f>VLOOKUP($A521,'Medical Examinations'!$A$2:$K$2336,5,FALSE)</f>
        <v>No</v>
      </c>
      <c r="G521" t="str">
        <f>VLOOKUP($A521,'Medical Examinations'!$A$2:$K$2336,6,FALSE)</f>
        <v>Yes</v>
      </c>
      <c r="H521">
        <f>VLOOKUP($A521,'Medical Examinations'!$A$2:$K$2336,7,FALSE)</f>
        <v>1</v>
      </c>
      <c r="I521" t="str">
        <f>VLOOKUP($A521,'Medical Examinations'!$A$2:$K$2336,8,FALSE)</f>
        <v>yes</v>
      </c>
      <c r="J521" t="str">
        <f>VLOOKUP($A521,'Medical Examinations'!$A$2:$K$2336,10,FALSE)</f>
        <v>Underweight</v>
      </c>
      <c r="K521" t="str">
        <f>VLOOKUP($A521,'Medical Examinations'!$A$2:$K$2336,11,FALSE)</f>
        <v>Normal</v>
      </c>
      <c r="L521" t="str">
        <f>VLOOKUP($A521,'Hospitalisation Details'!$A$2:$O$2344,15,FALSE)</f>
        <v>19 Dec 1983</v>
      </c>
      <c r="M521">
        <f>VLOOKUP($A521,'Hospitalisation Details'!$A$2:$I$2344,6,FALSE)</f>
        <v>19023.259999999998</v>
      </c>
      <c r="N521" t="str">
        <f>VLOOKUP($A521,'Hospitalisation Details'!$A$2:$I$2344,7,FALSE)</f>
        <v>tier - 1</v>
      </c>
      <c r="O521" t="str">
        <f>VLOOKUP($A521,'Hospitalisation Details'!$A$2:$I$2344,8,FALSE)</f>
        <v>tier - 3</v>
      </c>
      <c r="P521" t="str">
        <f>VLOOKUP($A521,'Hospitalisation Details'!$A$2:$I$2344,9,FALSE)</f>
        <v>R1011</v>
      </c>
      <c r="Q521">
        <f>VLOOKUP($A521,'Hospitalisation Details'!$A$2:$P$2344,16,FALSE)</f>
        <v>39</v>
      </c>
    </row>
    <row r="522" spans="1:17" ht="15.6" x14ac:dyDescent="0.3">
      <c r="A522" s="1" t="s">
        <v>1849</v>
      </c>
      <c r="B522" t="str">
        <f>VLOOKUP('Healthcare '!A:A,Table2[],3,FALSE)</f>
        <v>Darda</v>
      </c>
      <c r="C522">
        <f>VLOOKUP(A522,'Medical Examinations'!A522:K2856,2,FALSE)</f>
        <v>25.3</v>
      </c>
      <c r="D522">
        <f>VLOOKUP($A522,'Medical Examinations'!$A$2:$K$2336,3,FALSE)</f>
        <v>5.0199999999999996</v>
      </c>
      <c r="E522" t="str">
        <f>VLOOKUP($A522,'Medical Examinations'!$A$2:$K$2336,4,FALSE)</f>
        <v>yes</v>
      </c>
      <c r="F522" t="str">
        <f>VLOOKUP($A522,'Medical Examinations'!$A$2:$K$2336,5,FALSE)</f>
        <v>No</v>
      </c>
      <c r="G522" t="str">
        <f>VLOOKUP($A522,'Medical Examinations'!$A$2:$K$2336,6,FALSE)</f>
        <v>No</v>
      </c>
      <c r="H522">
        <f>VLOOKUP($A522,'Medical Examinations'!$A$2:$K$2336,7,FALSE)</f>
        <v>1</v>
      </c>
      <c r="I522" t="str">
        <f>VLOOKUP($A522,'Medical Examinations'!$A$2:$K$2336,8,FALSE)</f>
        <v>yes</v>
      </c>
      <c r="J522" t="str">
        <f>VLOOKUP($A522,'Medical Examinations'!$A$2:$K$2336,10,FALSE)</f>
        <v>overweight</v>
      </c>
      <c r="K522" t="str">
        <f>VLOOKUP($A522,'Medical Examinations'!$A$2:$K$2336,11,FALSE)</f>
        <v>Normal</v>
      </c>
      <c r="L522" t="str">
        <f>VLOOKUP($A522,'Hospitalisation Details'!$A$2:$O$2344,15,FALSE)</f>
        <v>24 Oct 1988</v>
      </c>
      <c r="M522">
        <f>VLOOKUP($A522,'Hospitalisation Details'!$A$2:$I$2344,6,FALSE)</f>
        <v>18972.5</v>
      </c>
      <c r="N522" t="str">
        <f>VLOOKUP($A522,'Hospitalisation Details'!$A$2:$I$2344,7,FALSE)</f>
        <v>tier - 1</v>
      </c>
      <c r="O522" t="str">
        <f>VLOOKUP($A522,'Hospitalisation Details'!$A$2:$I$2344,8,FALSE)</f>
        <v>tier - 3</v>
      </c>
      <c r="P522" t="str">
        <f>VLOOKUP($A522,'Hospitalisation Details'!$A$2:$I$2344,9,FALSE)</f>
        <v>R1013</v>
      </c>
      <c r="Q522">
        <f>VLOOKUP($A522,'Hospitalisation Details'!$A$2:$P$2344,16,FALSE)</f>
        <v>34</v>
      </c>
    </row>
    <row r="523" spans="1:17" ht="15.6" x14ac:dyDescent="0.3">
      <c r="A523" s="1" t="s">
        <v>1848</v>
      </c>
      <c r="B523" t="str">
        <f>VLOOKUP('Healthcare '!A:A,Table2[],3,FALSE)</f>
        <v>Otstot</v>
      </c>
      <c r="C523">
        <f>VLOOKUP(A523,'Medical Examinations'!A523:K2857,2,FALSE)</f>
        <v>38.83</v>
      </c>
      <c r="D523">
        <f>VLOOKUP($A523,'Medical Examinations'!$A$2:$K$2336,3,FALSE)</f>
        <v>6.36</v>
      </c>
      <c r="E523" t="str">
        <f>VLOOKUP($A523,'Medical Examinations'!$A$2:$K$2336,4,FALSE)</f>
        <v>No</v>
      </c>
      <c r="F523" t="str">
        <f>VLOOKUP($A523,'Medical Examinations'!$A$2:$K$2336,5,FALSE)</f>
        <v>No</v>
      </c>
      <c r="G523" t="str">
        <f>VLOOKUP($A523,'Medical Examinations'!$A$2:$K$2336,6,FALSE)</f>
        <v>No</v>
      </c>
      <c r="H523">
        <f>VLOOKUP($A523,'Medical Examinations'!$A$2:$K$2336,7,FALSE)</f>
        <v>1</v>
      </c>
      <c r="I523" t="str">
        <f>VLOOKUP($A523,'Medical Examinations'!$A$2:$K$2336,8,FALSE)</f>
        <v>No</v>
      </c>
      <c r="J523" t="str">
        <f>VLOOKUP($A523,'Medical Examinations'!$A$2:$K$2336,10,FALSE)</f>
        <v>obesity</v>
      </c>
      <c r="K523" t="str">
        <f>VLOOKUP($A523,'Medical Examinations'!$A$2:$K$2336,11,FALSE)</f>
        <v>Predibetics</v>
      </c>
      <c r="L523" t="str">
        <f>VLOOKUP($A523,'Hospitalisation Details'!$A$2:$O$2344,15,FALSE)</f>
        <v>30 Nov 1992</v>
      </c>
      <c r="M523">
        <f>VLOOKUP($A523,'Hospitalisation Details'!$A$2:$I$2344,6,FALSE)</f>
        <v>18963.169999999998</v>
      </c>
      <c r="N523" t="str">
        <f>VLOOKUP($A523,'Hospitalisation Details'!$A$2:$I$2344,7,FALSE)</f>
        <v>tier - 1</v>
      </c>
      <c r="O523" t="str">
        <f>VLOOKUP($A523,'Hospitalisation Details'!$A$2:$I$2344,8,FALSE)</f>
        <v>tier - 1</v>
      </c>
      <c r="P523" t="str">
        <f>VLOOKUP($A523,'Hospitalisation Details'!$A$2:$I$2344,9,FALSE)</f>
        <v>R1013</v>
      </c>
      <c r="Q523">
        <f>VLOOKUP($A523,'Hospitalisation Details'!$A$2:$P$2344,16,FALSE)</f>
        <v>30</v>
      </c>
    </row>
    <row r="524" spans="1:17" ht="15.6" x14ac:dyDescent="0.3">
      <c r="A524" s="1" t="s">
        <v>1847</v>
      </c>
      <c r="B524" t="str">
        <f>VLOOKUP('Healthcare '!A:A,Table2[],3,FALSE)</f>
        <v>Bowley</v>
      </c>
      <c r="C524">
        <f>VLOOKUP(A524,'Medical Examinations'!A524:K2858,2,FALSE)</f>
        <v>27.6</v>
      </c>
      <c r="D524">
        <f>VLOOKUP($A524,'Medical Examinations'!$A$2:$K$2336,3,FALSE)</f>
        <v>5.36</v>
      </c>
      <c r="E524" t="str">
        <f>VLOOKUP($A524,'Medical Examinations'!$A$2:$K$2336,4,FALSE)</f>
        <v>No</v>
      </c>
      <c r="F524" t="str">
        <f>VLOOKUP($A524,'Medical Examinations'!$A$2:$K$2336,5,FALSE)</f>
        <v>No</v>
      </c>
      <c r="G524" t="str">
        <f>VLOOKUP($A524,'Medical Examinations'!$A$2:$K$2336,6,FALSE)</f>
        <v>No</v>
      </c>
      <c r="H524">
        <f>VLOOKUP($A524,'Medical Examinations'!$A$2:$K$2336,7,FALSE)</f>
        <v>1</v>
      </c>
      <c r="I524" t="str">
        <f>VLOOKUP($A524,'Medical Examinations'!$A$2:$K$2336,8,FALSE)</f>
        <v>No</v>
      </c>
      <c r="J524" t="str">
        <f>VLOOKUP($A524,'Medical Examinations'!$A$2:$K$2336,10,FALSE)</f>
        <v>overweight</v>
      </c>
      <c r="K524" t="str">
        <f>VLOOKUP($A524,'Medical Examinations'!$A$2:$K$2336,11,FALSE)</f>
        <v>Normal</v>
      </c>
      <c r="L524" t="str">
        <f>VLOOKUP($A524,'Hospitalisation Details'!$A$2:$O$2344,15,FALSE)</f>
        <v>6 Aug 1998</v>
      </c>
      <c r="M524">
        <f>VLOOKUP($A524,'Hospitalisation Details'!$A$2:$I$2344,6,FALSE)</f>
        <v>18955.22</v>
      </c>
      <c r="N524" t="str">
        <f>VLOOKUP($A524,'Hospitalisation Details'!$A$2:$I$2344,7,FALSE)</f>
        <v>tier - 1</v>
      </c>
      <c r="O524" t="str">
        <f>VLOOKUP($A524,'Hospitalisation Details'!$A$2:$I$2344,8,FALSE)</f>
        <v>tier - 3</v>
      </c>
      <c r="P524" t="str">
        <f>VLOOKUP($A524,'Hospitalisation Details'!$A$2:$I$2344,9,FALSE)</f>
        <v>R1011</v>
      </c>
      <c r="Q524">
        <f>VLOOKUP($A524,'Hospitalisation Details'!$A$2:$P$2344,16,FALSE)</f>
        <v>24</v>
      </c>
    </row>
    <row r="525" spans="1:17" ht="15.6" x14ac:dyDescent="0.3">
      <c r="A525" s="1" t="s">
        <v>1846</v>
      </c>
      <c r="B525" t="str">
        <f>VLOOKUP('Healthcare '!A:A,Table2[],3,FALSE)</f>
        <v>Rogers</v>
      </c>
      <c r="C525">
        <f>VLOOKUP(A525,'Medical Examinations'!A525:K2859,2,FALSE)</f>
        <v>46.4</v>
      </c>
      <c r="D525">
        <f>VLOOKUP($A525,'Medical Examinations'!$A$2:$K$2336,3,FALSE)</f>
        <v>8.3699999999999992</v>
      </c>
      <c r="E525" t="str">
        <f>VLOOKUP($A525,'Medical Examinations'!$A$2:$K$2336,4,FALSE)</f>
        <v>yes</v>
      </c>
      <c r="F525" t="str">
        <f>VLOOKUP($A525,'Medical Examinations'!$A$2:$K$2336,5,FALSE)</f>
        <v>No</v>
      </c>
      <c r="G525" t="str">
        <f>VLOOKUP($A525,'Medical Examinations'!$A$2:$K$2336,6,FALSE)</f>
        <v>Yes</v>
      </c>
      <c r="H525">
        <f>VLOOKUP($A525,'Medical Examinations'!$A$2:$K$2336,7,FALSE)</f>
        <v>1</v>
      </c>
      <c r="I525" t="str">
        <f>VLOOKUP($A525,'Medical Examinations'!$A$2:$K$2336,8,FALSE)</f>
        <v>No</v>
      </c>
      <c r="J525" t="str">
        <f>VLOOKUP($A525,'Medical Examinations'!$A$2:$K$2336,10,FALSE)</f>
        <v>obesity</v>
      </c>
      <c r="K525" t="str">
        <f>VLOOKUP($A525,'Medical Examinations'!$A$2:$K$2336,11,FALSE)</f>
        <v>Diabetes</v>
      </c>
      <c r="L525" t="str">
        <f>VLOOKUP($A525,'Hospitalisation Details'!$A$2:$O$2344,15,FALSE)</f>
        <v>20 Oct 1963</v>
      </c>
      <c r="M525">
        <f>VLOOKUP($A525,'Hospitalisation Details'!$A$2:$I$2344,6,FALSE)</f>
        <v>18954.560000000001</v>
      </c>
      <c r="N525" t="str">
        <f>VLOOKUP($A525,'Hospitalisation Details'!$A$2:$I$2344,7,FALSE)</f>
        <v>tier - 1</v>
      </c>
      <c r="O525" t="str">
        <f>VLOOKUP($A525,'Hospitalisation Details'!$A$2:$I$2344,8,FALSE)</f>
        <v>tier - 1</v>
      </c>
      <c r="P525" t="str">
        <f>VLOOKUP($A525,'Hospitalisation Details'!$A$2:$I$2344,9,FALSE)</f>
        <v>R1026</v>
      </c>
      <c r="Q525">
        <f>VLOOKUP($A525,'Hospitalisation Details'!$A$2:$P$2344,16,FALSE)</f>
        <v>59</v>
      </c>
    </row>
    <row r="526" spans="1:17" ht="15.6" x14ac:dyDescent="0.3">
      <c r="A526" s="1" t="s">
        <v>1845</v>
      </c>
      <c r="B526" t="str">
        <f>VLOOKUP('Healthcare '!A:A,Table2[],3,FALSE)</f>
        <v>Mclaughlin</v>
      </c>
      <c r="C526">
        <f>VLOOKUP(A526,'Medical Examinations'!A526:K2860,2,FALSE)</f>
        <v>51.92</v>
      </c>
      <c r="D526">
        <f>VLOOKUP($A526,'Medical Examinations'!$A$2:$K$2336,3,FALSE)</f>
        <v>5.18</v>
      </c>
      <c r="E526" t="str">
        <f>VLOOKUP($A526,'Medical Examinations'!$A$2:$K$2336,4,FALSE)</f>
        <v>yes</v>
      </c>
      <c r="F526" t="str">
        <f>VLOOKUP($A526,'Medical Examinations'!$A$2:$K$2336,5,FALSE)</f>
        <v>No</v>
      </c>
      <c r="G526" t="str">
        <f>VLOOKUP($A526,'Medical Examinations'!$A$2:$K$2336,6,FALSE)</f>
        <v>Yes</v>
      </c>
      <c r="H526">
        <f>VLOOKUP($A526,'Medical Examinations'!$A$2:$K$2336,7,FALSE)</f>
        <v>1</v>
      </c>
      <c r="I526" t="str">
        <f>VLOOKUP($A526,'Medical Examinations'!$A$2:$K$2336,8,FALSE)</f>
        <v>No</v>
      </c>
      <c r="J526" t="str">
        <f>VLOOKUP($A526,'Medical Examinations'!$A$2:$K$2336,10,FALSE)</f>
        <v>obesity</v>
      </c>
      <c r="K526" t="str">
        <f>VLOOKUP($A526,'Medical Examinations'!$A$2:$K$2336,11,FALSE)</f>
        <v>Normal</v>
      </c>
      <c r="L526" t="str">
        <f>VLOOKUP($A526,'Hospitalisation Details'!$A$2:$O$2344,15,FALSE)</f>
        <v>3 Aug 1969</v>
      </c>
      <c r="M526">
        <f>VLOOKUP($A526,'Hospitalisation Details'!$A$2:$I$2344,6,FALSE)</f>
        <v>18932.810000000001</v>
      </c>
      <c r="N526" t="str">
        <f>VLOOKUP($A526,'Hospitalisation Details'!$A$2:$I$2344,7,FALSE)</f>
        <v>tier - 1</v>
      </c>
      <c r="O526" t="str">
        <f>VLOOKUP($A526,'Hospitalisation Details'!$A$2:$I$2344,8,FALSE)</f>
        <v>tier - 3</v>
      </c>
      <c r="P526" t="str">
        <f>VLOOKUP($A526,'Hospitalisation Details'!$A$2:$I$2344,9,FALSE)</f>
        <v>R1012</v>
      </c>
      <c r="Q526">
        <f>VLOOKUP($A526,'Hospitalisation Details'!$A$2:$P$2344,16,FALSE)</f>
        <v>53</v>
      </c>
    </row>
    <row r="527" spans="1:17" ht="15.6" x14ac:dyDescent="0.3">
      <c r="A527" s="1" t="s">
        <v>1844</v>
      </c>
      <c r="B527" t="str">
        <f>VLOOKUP('Healthcare '!A:A,Table2[],3,FALSE)</f>
        <v>Ziegler</v>
      </c>
      <c r="C527">
        <f>VLOOKUP(A527,'Medical Examinations'!A527:K2861,2,FALSE)</f>
        <v>32.395000000000003</v>
      </c>
      <c r="D527">
        <f>VLOOKUP($A527,'Medical Examinations'!$A$2:$K$2336,3,FALSE)</f>
        <v>5.68</v>
      </c>
      <c r="E527" t="str">
        <f>VLOOKUP($A527,'Medical Examinations'!$A$2:$K$2336,4,FALSE)</f>
        <v>yes</v>
      </c>
      <c r="F527" t="str">
        <f>VLOOKUP($A527,'Medical Examinations'!$A$2:$K$2336,5,FALSE)</f>
        <v>No</v>
      </c>
      <c r="G527" t="str">
        <f>VLOOKUP($A527,'Medical Examinations'!$A$2:$K$2336,6,FALSE)</f>
        <v>No</v>
      </c>
      <c r="H527">
        <f>VLOOKUP($A527,'Medical Examinations'!$A$2:$K$2336,7,FALSE)</f>
        <v>1</v>
      </c>
      <c r="I527" t="str">
        <f>VLOOKUP($A527,'Medical Examinations'!$A$2:$K$2336,8,FALSE)</f>
        <v>No</v>
      </c>
      <c r="J527" t="str">
        <f>VLOOKUP($A527,'Medical Examinations'!$A$2:$K$2336,10,FALSE)</f>
        <v>obesity</v>
      </c>
      <c r="K527" t="str">
        <f>VLOOKUP($A527,'Medical Examinations'!$A$2:$K$2336,11,FALSE)</f>
        <v>Normal</v>
      </c>
      <c r="L527" t="str">
        <f>VLOOKUP($A527,'Hospitalisation Details'!$A$2:$O$2344,15,FALSE)</f>
        <v>27 Sep 1995</v>
      </c>
      <c r="M527">
        <f>VLOOKUP($A527,'Hospitalisation Details'!$A$2:$I$2344,6,FALSE)</f>
        <v>18903.490000000002</v>
      </c>
      <c r="N527" t="str">
        <f>VLOOKUP($A527,'Hospitalisation Details'!$A$2:$I$2344,7,FALSE)</f>
        <v>tier - 1</v>
      </c>
      <c r="O527" t="str">
        <f>VLOOKUP($A527,'Hospitalisation Details'!$A$2:$I$2344,8,FALSE)</f>
        <v>tier - 2</v>
      </c>
      <c r="P527" t="str">
        <f>VLOOKUP($A527,'Hospitalisation Details'!$A$2:$I$2344,9,FALSE)</f>
        <v>R1024</v>
      </c>
      <c r="Q527">
        <f>VLOOKUP($A527,'Hospitalisation Details'!$A$2:$P$2344,16,FALSE)</f>
        <v>27</v>
      </c>
    </row>
    <row r="528" spans="1:17" ht="15.6" x14ac:dyDescent="0.3">
      <c r="A528" s="1" t="s">
        <v>1843</v>
      </c>
      <c r="B528" t="str">
        <f>VLOOKUP('Healthcare '!A:A,Table2[],3,FALSE)</f>
        <v>Hughey</v>
      </c>
      <c r="C528">
        <f>VLOOKUP(A528,'Medical Examinations'!A528:K2862,2,FALSE)</f>
        <v>46.19</v>
      </c>
      <c r="D528">
        <f>VLOOKUP($A528,'Medical Examinations'!$A$2:$K$2336,3,FALSE)</f>
        <v>7.31</v>
      </c>
      <c r="E528" t="str">
        <f>VLOOKUP($A528,'Medical Examinations'!$A$2:$K$2336,4,FALSE)</f>
        <v>yes</v>
      </c>
      <c r="F528" t="str">
        <f>VLOOKUP($A528,'Medical Examinations'!$A$2:$K$2336,5,FALSE)</f>
        <v>No</v>
      </c>
      <c r="G528" t="str">
        <f>VLOOKUP($A528,'Medical Examinations'!$A$2:$K$2336,6,FALSE)</f>
        <v>Yes</v>
      </c>
      <c r="H528">
        <f>VLOOKUP($A528,'Medical Examinations'!$A$2:$K$2336,7,FALSE)</f>
        <v>1</v>
      </c>
      <c r="I528" t="str">
        <f>VLOOKUP($A528,'Medical Examinations'!$A$2:$K$2336,8,FALSE)</f>
        <v>No</v>
      </c>
      <c r="J528" t="str">
        <f>VLOOKUP($A528,'Medical Examinations'!$A$2:$K$2336,10,FALSE)</f>
        <v>obesity</v>
      </c>
      <c r="K528" t="str">
        <f>VLOOKUP($A528,'Medical Examinations'!$A$2:$K$2336,11,FALSE)</f>
        <v>Diabetes</v>
      </c>
      <c r="L528" t="str">
        <f>VLOOKUP($A528,'Hospitalisation Details'!$A$2:$O$2344,15,FALSE)</f>
        <v>6 Dec 1963</v>
      </c>
      <c r="M528">
        <f>VLOOKUP($A528,'Hospitalisation Details'!$A$2:$I$2344,6,FALSE)</f>
        <v>18883.330000000002</v>
      </c>
      <c r="N528" t="str">
        <f>VLOOKUP($A528,'Hospitalisation Details'!$A$2:$I$2344,7,FALSE)</f>
        <v>tier - 1</v>
      </c>
      <c r="O528" t="str">
        <f>VLOOKUP($A528,'Hospitalisation Details'!$A$2:$I$2344,8,FALSE)</f>
        <v>tier - 1</v>
      </c>
      <c r="P528" t="str">
        <f>VLOOKUP($A528,'Hospitalisation Details'!$A$2:$I$2344,9,FALSE)</f>
        <v>R1026</v>
      </c>
      <c r="Q528">
        <f>VLOOKUP($A528,'Hospitalisation Details'!$A$2:$P$2344,16,FALSE)</f>
        <v>59</v>
      </c>
    </row>
    <row r="529" spans="1:17" ht="15.6" x14ac:dyDescent="0.3">
      <c r="A529" s="1" t="s">
        <v>1842</v>
      </c>
      <c r="B529" t="str">
        <f>VLOOKUP('Healthcare '!A:A,Table2[],3,FALSE)</f>
        <v>Knast</v>
      </c>
      <c r="C529">
        <f>VLOOKUP(A529,'Medical Examinations'!A529:K2863,2,FALSE)</f>
        <v>27.93</v>
      </c>
      <c r="D529">
        <f>VLOOKUP($A529,'Medical Examinations'!$A$2:$K$2336,3,FALSE)</f>
        <v>4.67</v>
      </c>
      <c r="E529" t="str">
        <f>VLOOKUP($A529,'Medical Examinations'!$A$2:$K$2336,4,FALSE)</f>
        <v>No</v>
      </c>
      <c r="F529" t="str">
        <f>VLOOKUP($A529,'Medical Examinations'!$A$2:$K$2336,5,FALSE)</f>
        <v>No</v>
      </c>
      <c r="G529" t="str">
        <f>VLOOKUP($A529,'Medical Examinations'!$A$2:$K$2336,6,FALSE)</f>
        <v>Yes</v>
      </c>
      <c r="H529">
        <f>VLOOKUP($A529,'Medical Examinations'!$A$2:$K$2336,7,FALSE)</f>
        <v>1</v>
      </c>
      <c r="I529" t="str">
        <f>VLOOKUP($A529,'Medical Examinations'!$A$2:$K$2336,8,FALSE)</f>
        <v>No</v>
      </c>
      <c r="J529" t="str">
        <f>VLOOKUP($A529,'Medical Examinations'!$A$2:$K$2336,10,FALSE)</f>
        <v>overweight</v>
      </c>
      <c r="K529" t="str">
        <f>VLOOKUP($A529,'Medical Examinations'!$A$2:$K$2336,11,FALSE)</f>
        <v>Normal</v>
      </c>
      <c r="L529" t="str">
        <f>VLOOKUP($A529,'Hospitalisation Details'!$A$2:$O$2344,15,FALSE)</f>
        <v>24 Jul 2003</v>
      </c>
      <c r="M529">
        <f>VLOOKUP($A529,'Hospitalisation Details'!$A$2:$I$2344,6,FALSE)</f>
        <v>18838.7</v>
      </c>
      <c r="N529" t="str">
        <f>VLOOKUP($A529,'Hospitalisation Details'!$A$2:$I$2344,7,FALSE)</f>
        <v>tier - 1</v>
      </c>
      <c r="O529" t="str">
        <f>VLOOKUP($A529,'Hospitalisation Details'!$A$2:$I$2344,8,FALSE)</f>
        <v>tier - 3</v>
      </c>
      <c r="P529" t="str">
        <f>VLOOKUP($A529,'Hospitalisation Details'!$A$2:$I$2344,9,FALSE)</f>
        <v>R1012</v>
      </c>
      <c r="Q529">
        <f>VLOOKUP($A529,'Hospitalisation Details'!$A$2:$P$2344,16,FALSE)</f>
        <v>19</v>
      </c>
    </row>
    <row r="530" spans="1:17" ht="15.6" x14ac:dyDescent="0.3">
      <c r="A530" s="1" t="s">
        <v>1841</v>
      </c>
      <c r="B530" t="str">
        <f>VLOOKUP('Healthcare '!A:A,Table2[],3,FALSE)</f>
        <v>Stob</v>
      </c>
      <c r="C530">
        <f>VLOOKUP(A530,'Medical Examinations'!A530:K2864,2,FALSE)</f>
        <v>45.62</v>
      </c>
      <c r="D530">
        <f>VLOOKUP($A530,'Medical Examinations'!$A$2:$K$2336,3,FALSE)</f>
        <v>6.87</v>
      </c>
      <c r="E530" t="str">
        <f>VLOOKUP($A530,'Medical Examinations'!$A$2:$K$2336,4,FALSE)</f>
        <v>No</v>
      </c>
      <c r="F530" t="str">
        <f>VLOOKUP($A530,'Medical Examinations'!$A$2:$K$2336,5,FALSE)</f>
        <v>No</v>
      </c>
      <c r="G530" t="str">
        <f>VLOOKUP($A530,'Medical Examinations'!$A$2:$K$2336,6,FALSE)</f>
        <v>No</v>
      </c>
      <c r="H530">
        <f>VLOOKUP($A530,'Medical Examinations'!$A$2:$K$2336,7,FALSE)</f>
        <v>0</v>
      </c>
      <c r="I530" t="str">
        <f>VLOOKUP($A530,'Medical Examinations'!$A$2:$K$2336,8,FALSE)</f>
        <v>No</v>
      </c>
      <c r="J530" t="str">
        <f>VLOOKUP($A530,'Medical Examinations'!$A$2:$K$2336,10,FALSE)</f>
        <v>obesity</v>
      </c>
      <c r="K530" t="str">
        <f>VLOOKUP($A530,'Medical Examinations'!$A$2:$K$2336,11,FALSE)</f>
        <v>Diabetes</v>
      </c>
      <c r="L530" t="str">
        <f>VLOOKUP($A530,'Hospitalisation Details'!$A$2:$O$2344,15,FALSE)</f>
        <v>18 Dec 1962</v>
      </c>
      <c r="M530">
        <f>VLOOKUP($A530,'Hospitalisation Details'!$A$2:$I$2344,6,FALSE)</f>
        <v>18815.53</v>
      </c>
      <c r="N530" t="str">
        <f>VLOOKUP($A530,'Hospitalisation Details'!$A$2:$I$2344,7,FALSE)</f>
        <v>tier - 1</v>
      </c>
      <c r="O530" t="str">
        <f>VLOOKUP($A530,'Hospitalisation Details'!$A$2:$I$2344,8,FALSE)</f>
        <v>tier - 1</v>
      </c>
      <c r="P530" t="str">
        <f>VLOOKUP($A530,'Hospitalisation Details'!$A$2:$I$2344,9,FALSE)</f>
        <v>R1023</v>
      </c>
      <c r="Q530">
        <f>VLOOKUP($A530,'Hospitalisation Details'!$A$2:$P$2344,16,FALSE)</f>
        <v>60</v>
      </c>
    </row>
    <row r="531" spans="1:17" ht="15.6" x14ac:dyDescent="0.3">
      <c r="A531" s="1" t="s">
        <v>1840</v>
      </c>
      <c r="B531" t="str">
        <f>VLOOKUP('Healthcare '!A:A,Table2[],3,FALSE)</f>
        <v>Jensen</v>
      </c>
      <c r="C531">
        <f>VLOOKUP(A531,'Medical Examinations'!A531:K2865,2,FALSE)</f>
        <v>35.31</v>
      </c>
      <c r="D531">
        <f>VLOOKUP($A531,'Medical Examinations'!$A$2:$K$2336,3,FALSE)</f>
        <v>5.87</v>
      </c>
      <c r="E531" t="str">
        <f>VLOOKUP($A531,'Medical Examinations'!$A$2:$K$2336,4,FALSE)</f>
        <v>No</v>
      </c>
      <c r="F531" t="str">
        <f>VLOOKUP($A531,'Medical Examinations'!$A$2:$K$2336,5,FALSE)</f>
        <v>No</v>
      </c>
      <c r="G531" t="str">
        <f>VLOOKUP($A531,'Medical Examinations'!$A$2:$K$2336,6,FALSE)</f>
        <v>Yes</v>
      </c>
      <c r="H531">
        <f>VLOOKUP($A531,'Medical Examinations'!$A$2:$K$2336,7,FALSE)</f>
        <v>1</v>
      </c>
      <c r="I531" t="str">
        <f>VLOOKUP($A531,'Medical Examinations'!$A$2:$K$2336,8,FALSE)</f>
        <v>No</v>
      </c>
      <c r="J531" t="str">
        <f>VLOOKUP($A531,'Medical Examinations'!$A$2:$K$2336,10,FALSE)</f>
        <v>obesity</v>
      </c>
      <c r="K531" t="str">
        <f>VLOOKUP($A531,'Medical Examinations'!$A$2:$K$2336,11,FALSE)</f>
        <v>Predibetics</v>
      </c>
      <c r="L531" t="str">
        <f>VLOOKUP($A531,'Hospitalisation Details'!$A$2:$O$2344,15,FALSE)</f>
        <v>15 Oct 1979</v>
      </c>
      <c r="M531">
        <f>VLOOKUP($A531,'Hospitalisation Details'!$A$2:$I$2344,6,FALSE)</f>
        <v>18806.150000000001</v>
      </c>
      <c r="N531" t="str">
        <f>VLOOKUP($A531,'Hospitalisation Details'!$A$2:$I$2344,7,FALSE)</f>
        <v>tier - 1</v>
      </c>
      <c r="O531" t="str">
        <f>VLOOKUP($A531,'Hospitalisation Details'!$A$2:$I$2344,8,FALSE)</f>
        <v>tier - 2</v>
      </c>
      <c r="P531" t="str">
        <f>VLOOKUP($A531,'Hospitalisation Details'!$A$2:$I$2344,9,FALSE)</f>
        <v>R1013</v>
      </c>
      <c r="Q531">
        <f>VLOOKUP($A531,'Hospitalisation Details'!$A$2:$P$2344,16,FALSE)</f>
        <v>43</v>
      </c>
    </row>
    <row r="532" spans="1:17" ht="15.6" x14ac:dyDescent="0.3">
      <c r="A532" s="1" t="s">
        <v>1839</v>
      </c>
      <c r="B532" t="str">
        <f>VLOOKUP('Healthcare '!A:A,Table2[],3,FALSE)</f>
        <v>Mutter</v>
      </c>
      <c r="C532">
        <f>VLOOKUP(A532,'Medical Examinations'!A532:K2866,2,FALSE)</f>
        <v>30.4</v>
      </c>
      <c r="D532">
        <f>VLOOKUP($A532,'Medical Examinations'!$A$2:$K$2336,3,FALSE)</f>
        <v>4.07</v>
      </c>
      <c r="E532" t="str">
        <f>VLOOKUP($A532,'Medical Examinations'!$A$2:$K$2336,4,FALSE)</f>
        <v>yes</v>
      </c>
      <c r="F532" t="str">
        <f>VLOOKUP($A532,'Medical Examinations'!$A$2:$K$2336,5,FALSE)</f>
        <v>No</v>
      </c>
      <c r="G532" t="str">
        <f>VLOOKUP($A532,'Medical Examinations'!$A$2:$K$2336,6,FALSE)</f>
        <v>No</v>
      </c>
      <c r="H532">
        <f>VLOOKUP($A532,'Medical Examinations'!$A$2:$K$2336,7,FALSE)</f>
        <v>1</v>
      </c>
      <c r="I532" t="str">
        <f>VLOOKUP($A532,'Medical Examinations'!$A$2:$K$2336,8,FALSE)</f>
        <v>No</v>
      </c>
      <c r="J532" t="str">
        <f>VLOOKUP($A532,'Medical Examinations'!$A$2:$K$2336,10,FALSE)</f>
        <v>obesity</v>
      </c>
      <c r="K532" t="str">
        <f>VLOOKUP($A532,'Medical Examinations'!$A$2:$K$2336,11,FALSE)</f>
        <v>Normal</v>
      </c>
      <c r="L532" t="str">
        <f>VLOOKUP($A532,'Hospitalisation Details'!$A$2:$O$2344,15,FALSE)</f>
        <v>28 Nov 1995</v>
      </c>
      <c r="M532">
        <f>VLOOKUP($A532,'Hospitalisation Details'!$A$2:$I$2344,6,FALSE)</f>
        <v>18804.75</v>
      </c>
      <c r="N532" t="str">
        <f>VLOOKUP($A532,'Hospitalisation Details'!$A$2:$I$2344,7,FALSE)</f>
        <v>tier - 1</v>
      </c>
      <c r="O532" t="str">
        <f>VLOOKUP($A532,'Hospitalisation Details'!$A$2:$I$2344,8,FALSE)</f>
        <v>tier - 1</v>
      </c>
      <c r="P532" t="str">
        <f>VLOOKUP($A532,'Hospitalisation Details'!$A$2:$I$2344,9,FALSE)</f>
        <v>R1012</v>
      </c>
      <c r="Q532">
        <f>VLOOKUP($A532,'Hospitalisation Details'!$A$2:$P$2344,16,FALSE)</f>
        <v>27</v>
      </c>
    </row>
    <row r="533" spans="1:17" ht="15.6" x14ac:dyDescent="0.3">
      <c r="A533" s="1" t="s">
        <v>1838</v>
      </c>
      <c r="B533" t="str">
        <f>VLOOKUP('Healthcare '!A:A,Table2[],3,FALSE)</f>
        <v>Ahern</v>
      </c>
      <c r="C533">
        <f>VLOOKUP(A533,'Medical Examinations'!A533:K2867,2,FALSE)</f>
        <v>20.13</v>
      </c>
      <c r="D533">
        <f>VLOOKUP($A533,'Medical Examinations'!$A$2:$K$2336,3,FALSE)</f>
        <v>6.47</v>
      </c>
      <c r="E533" t="str">
        <f>VLOOKUP($A533,'Medical Examinations'!$A$2:$K$2336,4,FALSE)</f>
        <v>No</v>
      </c>
      <c r="F533" t="str">
        <f>VLOOKUP($A533,'Medical Examinations'!$A$2:$K$2336,5,FALSE)</f>
        <v>No</v>
      </c>
      <c r="G533" t="str">
        <f>VLOOKUP($A533,'Medical Examinations'!$A$2:$K$2336,6,FALSE)</f>
        <v>Yes</v>
      </c>
      <c r="H533">
        <f>VLOOKUP($A533,'Medical Examinations'!$A$2:$K$2336,7,FALSE)</f>
        <v>1</v>
      </c>
      <c r="I533" t="str">
        <f>VLOOKUP($A533,'Medical Examinations'!$A$2:$K$2336,8,FALSE)</f>
        <v>yes</v>
      </c>
      <c r="J533" t="str">
        <f>VLOOKUP($A533,'Medical Examinations'!$A$2:$K$2336,10,FALSE)</f>
        <v>Normal weight</v>
      </c>
      <c r="K533" t="str">
        <f>VLOOKUP($A533,'Medical Examinations'!$A$2:$K$2336,11,FALSE)</f>
        <v>Diabetes</v>
      </c>
      <c r="L533" t="str">
        <f>VLOOKUP($A533,'Hospitalisation Details'!$A$2:$O$2344,15,FALSE)</f>
        <v>19 Nov 1979</v>
      </c>
      <c r="M533">
        <f>VLOOKUP($A533,'Hospitalisation Details'!$A$2:$I$2344,6,FALSE)</f>
        <v>18767.740000000002</v>
      </c>
      <c r="N533" t="str">
        <f>VLOOKUP($A533,'Hospitalisation Details'!$A$2:$I$2344,7,FALSE)</f>
        <v>tier - 1</v>
      </c>
      <c r="O533" t="str">
        <f>VLOOKUP($A533,'Hospitalisation Details'!$A$2:$I$2344,8,FALSE)</f>
        <v>tier - 1</v>
      </c>
      <c r="P533" t="str">
        <f>VLOOKUP($A533,'Hospitalisation Details'!$A$2:$I$2344,9,FALSE)</f>
        <v>R1013</v>
      </c>
      <c r="Q533">
        <f>VLOOKUP($A533,'Hospitalisation Details'!$A$2:$P$2344,16,FALSE)</f>
        <v>43</v>
      </c>
    </row>
    <row r="534" spans="1:17" ht="15.6" x14ac:dyDescent="0.3">
      <c r="A534" s="1" t="s">
        <v>1837</v>
      </c>
      <c r="B534" t="str">
        <f>VLOOKUP('Healthcare '!A:A,Table2[],3,FALSE)</f>
        <v>Chviruk</v>
      </c>
      <c r="C534">
        <f>VLOOKUP(A534,'Medical Examinations'!A534:K2868,2,FALSE)</f>
        <v>23.655000000000001</v>
      </c>
      <c r="D534">
        <f>VLOOKUP($A534,'Medical Examinations'!$A$2:$K$2336,3,FALSE)</f>
        <v>5.14</v>
      </c>
      <c r="E534" t="str">
        <f>VLOOKUP($A534,'Medical Examinations'!$A$2:$K$2336,4,FALSE)</f>
        <v>No</v>
      </c>
      <c r="F534" t="str">
        <f>VLOOKUP($A534,'Medical Examinations'!$A$2:$K$2336,5,FALSE)</f>
        <v>No</v>
      </c>
      <c r="G534" t="str">
        <f>VLOOKUP($A534,'Medical Examinations'!$A$2:$K$2336,6,FALSE)</f>
        <v>No</v>
      </c>
      <c r="H534">
        <f>VLOOKUP($A534,'Medical Examinations'!$A$2:$K$2336,7,FALSE)</f>
        <v>1</v>
      </c>
      <c r="I534" t="str">
        <f>VLOOKUP($A534,'Medical Examinations'!$A$2:$K$2336,8,FALSE)</f>
        <v>yes</v>
      </c>
      <c r="J534" t="str">
        <f>VLOOKUP($A534,'Medical Examinations'!$A$2:$K$2336,10,FALSE)</f>
        <v>Normal weight</v>
      </c>
      <c r="K534" t="str">
        <f>VLOOKUP($A534,'Medical Examinations'!$A$2:$K$2336,11,FALSE)</f>
        <v>Normal</v>
      </c>
      <c r="L534" t="str">
        <f>VLOOKUP($A534,'Hospitalisation Details'!$A$2:$O$2344,15,FALSE)</f>
        <v>27 Dec 1992</v>
      </c>
      <c r="M534">
        <f>VLOOKUP($A534,'Hospitalisation Details'!$A$2:$I$2344,6,FALSE)</f>
        <v>18765.88</v>
      </c>
      <c r="N534" t="str">
        <f>VLOOKUP($A534,'Hospitalisation Details'!$A$2:$I$2344,7,FALSE)</f>
        <v>tier - 1</v>
      </c>
      <c r="O534" t="str">
        <f>VLOOKUP($A534,'Hospitalisation Details'!$A$2:$I$2344,8,FALSE)</f>
        <v>tier - 2</v>
      </c>
      <c r="P534" t="str">
        <f>VLOOKUP($A534,'Hospitalisation Details'!$A$2:$I$2344,9,FALSE)</f>
        <v>R1012</v>
      </c>
      <c r="Q534">
        <f>VLOOKUP($A534,'Hospitalisation Details'!$A$2:$P$2344,16,FALSE)</f>
        <v>30</v>
      </c>
    </row>
    <row r="535" spans="1:17" ht="15.6" x14ac:dyDescent="0.3">
      <c r="A535" s="1" t="s">
        <v>1836</v>
      </c>
      <c r="B535" t="str">
        <f>VLOOKUP('Healthcare '!A:A,Table2[],3,FALSE)</f>
        <v>Meehan</v>
      </c>
      <c r="C535">
        <f>VLOOKUP(A535,'Medical Examinations'!A535:K2869,2,FALSE)</f>
        <v>49.05</v>
      </c>
      <c r="D535">
        <f>VLOOKUP($A535,'Medical Examinations'!$A$2:$K$2336,3,FALSE)</f>
        <v>9.77</v>
      </c>
      <c r="E535" t="str">
        <f>VLOOKUP($A535,'Medical Examinations'!$A$2:$K$2336,4,FALSE)</f>
        <v>yes</v>
      </c>
      <c r="F535" t="str">
        <f>VLOOKUP($A535,'Medical Examinations'!$A$2:$K$2336,5,FALSE)</f>
        <v>No</v>
      </c>
      <c r="G535" t="str">
        <f>VLOOKUP($A535,'Medical Examinations'!$A$2:$K$2336,6,FALSE)</f>
        <v>No</v>
      </c>
      <c r="H535">
        <f>VLOOKUP($A535,'Medical Examinations'!$A$2:$K$2336,7,FALSE)</f>
        <v>0</v>
      </c>
      <c r="I535" t="str">
        <f>VLOOKUP($A535,'Medical Examinations'!$A$2:$K$2336,8,FALSE)</f>
        <v>No</v>
      </c>
      <c r="J535" t="str">
        <f>VLOOKUP($A535,'Medical Examinations'!$A$2:$K$2336,10,FALSE)</f>
        <v>obesity</v>
      </c>
      <c r="K535" t="str">
        <f>VLOOKUP($A535,'Medical Examinations'!$A$2:$K$2336,11,FALSE)</f>
        <v>Diabetes</v>
      </c>
      <c r="L535" t="str">
        <f>VLOOKUP($A535,'Hospitalisation Details'!$A$2:$O$2344,15,FALSE)</f>
        <v>30 Aug 1967</v>
      </c>
      <c r="M535">
        <f>VLOOKUP($A535,'Hospitalisation Details'!$A$2:$I$2344,6,FALSE)</f>
        <v>18694.689999999999</v>
      </c>
      <c r="N535" t="str">
        <f>VLOOKUP($A535,'Hospitalisation Details'!$A$2:$I$2344,7,FALSE)</f>
        <v>tier - 1</v>
      </c>
      <c r="O535" t="str">
        <f>VLOOKUP($A535,'Hospitalisation Details'!$A$2:$I$2344,8,FALSE)</f>
        <v>tier - 1</v>
      </c>
      <c r="P535" t="str">
        <f>VLOOKUP($A535,'Hospitalisation Details'!$A$2:$I$2344,9,FALSE)</f>
        <v>R1023</v>
      </c>
      <c r="Q535">
        <f>VLOOKUP($A535,'Hospitalisation Details'!$A$2:$P$2344,16,FALSE)</f>
        <v>55</v>
      </c>
    </row>
    <row r="536" spans="1:17" ht="15.6" x14ac:dyDescent="0.3">
      <c r="A536" s="1" t="s">
        <v>1835</v>
      </c>
      <c r="B536" t="str">
        <f>VLOOKUP('Healthcare '!A:A,Table2[],3,FALSE)</f>
        <v>Gammon</v>
      </c>
      <c r="C536">
        <f>VLOOKUP(A536,'Medical Examinations'!A536:K2870,2,FALSE)</f>
        <v>51.94</v>
      </c>
      <c r="D536">
        <f>VLOOKUP($A536,'Medical Examinations'!$A$2:$K$2336,3,FALSE)</f>
        <v>8.8000000000000007</v>
      </c>
      <c r="E536" t="str">
        <f>VLOOKUP($A536,'Medical Examinations'!$A$2:$K$2336,4,FALSE)</f>
        <v>yes</v>
      </c>
      <c r="F536" t="str">
        <f>VLOOKUP($A536,'Medical Examinations'!$A$2:$K$2336,5,FALSE)</f>
        <v>No</v>
      </c>
      <c r="G536" t="str">
        <f>VLOOKUP($A536,'Medical Examinations'!$A$2:$K$2336,6,FALSE)</f>
        <v>No</v>
      </c>
      <c r="H536">
        <f>VLOOKUP($A536,'Medical Examinations'!$A$2:$K$2336,7,FALSE)</f>
        <v>2</v>
      </c>
      <c r="I536" t="str">
        <f>VLOOKUP($A536,'Medical Examinations'!$A$2:$K$2336,8,FALSE)</f>
        <v>No</v>
      </c>
      <c r="J536" t="str">
        <f>VLOOKUP($A536,'Medical Examinations'!$A$2:$K$2336,10,FALSE)</f>
        <v>obesity</v>
      </c>
      <c r="K536" t="str">
        <f>VLOOKUP($A536,'Medical Examinations'!$A$2:$K$2336,11,FALSE)</f>
        <v>Diabetes</v>
      </c>
      <c r="L536" t="str">
        <f>VLOOKUP($A536,'Hospitalisation Details'!$A$2:$O$2344,15,FALSE)</f>
        <v>17 Oct 1970</v>
      </c>
      <c r="M536">
        <f>VLOOKUP($A536,'Hospitalisation Details'!$A$2:$I$2344,6,FALSE)</f>
        <v>18682.740000000002</v>
      </c>
      <c r="N536" t="str">
        <f>VLOOKUP($A536,'Hospitalisation Details'!$A$2:$I$2344,7,FALSE)</f>
        <v>tier - 1</v>
      </c>
      <c r="O536" t="str">
        <f>VLOOKUP($A536,'Hospitalisation Details'!$A$2:$I$2344,8,FALSE)</f>
        <v>tier - 3</v>
      </c>
      <c r="P536" t="str">
        <f>VLOOKUP($A536,'Hospitalisation Details'!$A$2:$I$2344,9,FALSE)</f>
        <v>R1012</v>
      </c>
      <c r="Q536">
        <f>VLOOKUP($A536,'Hospitalisation Details'!$A$2:$P$2344,16,FALSE)</f>
        <v>52</v>
      </c>
    </row>
    <row r="537" spans="1:17" ht="15.6" x14ac:dyDescent="0.3">
      <c r="A537" s="1" t="s">
        <v>1834</v>
      </c>
      <c r="B537" t="str">
        <f>VLOOKUP('Healthcare '!A:A,Table2[],3,FALSE)</f>
        <v>Lee</v>
      </c>
      <c r="C537">
        <f>VLOOKUP(A537,'Medical Examinations'!A537:K2871,2,FALSE)</f>
        <v>29.83</v>
      </c>
      <c r="D537">
        <f>VLOOKUP($A537,'Medical Examinations'!$A$2:$K$2336,3,FALSE)</f>
        <v>5.84</v>
      </c>
      <c r="E537" t="str">
        <f>VLOOKUP($A537,'Medical Examinations'!$A$2:$K$2336,4,FALSE)</f>
        <v>No</v>
      </c>
      <c r="F537" t="str">
        <f>VLOOKUP($A537,'Medical Examinations'!$A$2:$K$2336,5,FALSE)</f>
        <v>No</v>
      </c>
      <c r="G537" t="str">
        <f>VLOOKUP($A537,'Medical Examinations'!$A$2:$K$2336,6,FALSE)</f>
        <v>No</v>
      </c>
      <c r="H537">
        <f>VLOOKUP($A537,'Medical Examinations'!$A$2:$K$2336,7,FALSE)</f>
        <v>1</v>
      </c>
      <c r="I537" t="str">
        <f>VLOOKUP($A537,'Medical Examinations'!$A$2:$K$2336,8,FALSE)</f>
        <v>yes</v>
      </c>
      <c r="J537" t="str">
        <f>VLOOKUP($A537,'Medical Examinations'!$A$2:$K$2336,10,FALSE)</f>
        <v>overweight</v>
      </c>
      <c r="K537" t="str">
        <f>VLOOKUP($A537,'Medical Examinations'!$A$2:$K$2336,11,FALSE)</f>
        <v>Predibetics</v>
      </c>
      <c r="L537" t="str">
        <f>VLOOKUP($A537,'Hospitalisation Details'!$A$2:$O$2344,15,FALSE)</f>
        <v>23 Sep 1998</v>
      </c>
      <c r="M537">
        <f>VLOOKUP($A537,'Hospitalisation Details'!$A$2:$I$2344,6,FALSE)</f>
        <v>18648.419999999998</v>
      </c>
      <c r="N537" t="str">
        <f>VLOOKUP($A537,'Hospitalisation Details'!$A$2:$I$2344,7,FALSE)</f>
        <v>tier - 1</v>
      </c>
      <c r="O537" t="str">
        <f>VLOOKUP($A537,'Hospitalisation Details'!$A$2:$I$2344,8,FALSE)</f>
        <v>tier - 1</v>
      </c>
      <c r="P537" t="str">
        <f>VLOOKUP($A537,'Hospitalisation Details'!$A$2:$I$2344,9,FALSE)</f>
        <v>R1019</v>
      </c>
      <c r="Q537">
        <f>VLOOKUP($A537,'Hospitalisation Details'!$A$2:$P$2344,16,FALSE)</f>
        <v>24</v>
      </c>
    </row>
    <row r="538" spans="1:17" ht="15.6" x14ac:dyDescent="0.3">
      <c r="A538" s="1" t="s">
        <v>1833</v>
      </c>
      <c r="B538" t="str">
        <f>VLOOKUP('Healthcare '!A:A,Table2[],3,FALSE)</f>
        <v>Franco</v>
      </c>
      <c r="C538">
        <f>VLOOKUP(A538,'Medical Examinations'!A538:K2872,2,FALSE)</f>
        <v>22.6</v>
      </c>
      <c r="D538">
        <f>VLOOKUP($A538,'Medical Examinations'!$A$2:$K$2336,3,FALSE)</f>
        <v>10.43</v>
      </c>
      <c r="E538" t="str">
        <f>VLOOKUP($A538,'Medical Examinations'!$A$2:$K$2336,4,FALSE)</f>
        <v>yes</v>
      </c>
      <c r="F538" t="str">
        <f>VLOOKUP($A538,'Medical Examinations'!$A$2:$K$2336,5,FALSE)</f>
        <v>No</v>
      </c>
      <c r="G538" t="str">
        <f>VLOOKUP($A538,'Medical Examinations'!$A$2:$K$2336,6,FALSE)</f>
        <v>No</v>
      </c>
      <c r="H538">
        <f>VLOOKUP($A538,'Medical Examinations'!$A$2:$K$2336,7,FALSE)</f>
        <v>1</v>
      </c>
      <c r="I538" t="str">
        <f>VLOOKUP($A538,'Medical Examinations'!$A$2:$K$2336,8,FALSE)</f>
        <v>yes</v>
      </c>
      <c r="J538" t="str">
        <f>VLOOKUP($A538,'Medical Examinations'!$A$2:$K$2336,10,FALSE)</f>
        <v>Normal weight</v>
      </c>
      <c r="K538" t="str">
        <f>VLOOKUP($A538,'Medical Examinations'!$A$2:$K$2336,11,FALSE)</f>
        <v>Diabetes</v>
      </c>
      <c r="L538" t="str">
        <f>VLOOKUP($A538,'Hospitalisation Details'!$A$2:$O$2344,15,FALSE)</f>
        <v>12 Aug 1986</v>
      </c>
      <c r="M538">
        <f>VLOOKUP($A538,'Hospitalisation Details'!$A$2:$I$2344,6,FALSE)</f>
        <v>18608.259999999998</v>
      </c>
      <c r="N538" t="str">
        <f>VLOOKUP($A538,'Hospitalisation Details'!$A$2:$I$2344,7,FALSE)</f>
        <v>tier - 1</v>
      </c>
      <c r="O538" t="str">
        <f>VLOOKUP($A538,'Hospitalisation Details'!$A$2:$I$2344,8,FALSE)</f>
        <v>tier - 3</v>
      </c>
      <c r="P538" t="str">
        <f>VLOOKUP($A538,'Hospitalisation Details'!$A$2:$I$2344,9,FALSE)</f>
        <v>R1011</v>
      </c>
      <c r="Q538">
        <f>VLOOKUP($A538,'Hospitalisation Details'!$A$2:$P$2344,16,FALSE)</f>
        <v>36</v>
      </c>
    </row>
    <row r="539" spans="1:17" ht="15.6" x14ac:dyDescent="0.3">
      <c r="A539" s="1" t="s">
        <v>1832</v>
      </c>
      <c r="B539" t="str">
        <f>VLOOKUP('Healthcare '!A:A,Table2[],3,FALSE)</f>
        <v>Patterson</v>
      </c>
      <c r="C539">
        <f>VLOOKUP(A539,'Medical Examinations'!A539:K2873,2,FALSE)</f>
        <v>46.69</v>
      </c>
      <c r="D539">
        <f>VLOOKUP($A539,'Medical Examinations'!$A$2:$K$2336,3,FALSE)</f>
        <v>4.25</v>
      </c>
      <c r="E539" t="str">
        <f>VLOOKUP($A539,'Medical Examinations'!$A$2:$K$2336,4,FALSE)</f>
        <v>yes</v>
      </c>
      <c r="F539" t="str">
        <f>VLOOKUP($A539,'Medical Examinations'!$A$2:$K$2336,5,FALSE)</f>
        <v>No</v>
      </c>
      <c r="G539" t="str">
        <f>VLOOKUP($A539,'Medical Examinations'!$A$2:$K$2336,6,FALSE)</f>
        <v>No</v>
      </c>
      <c r="H539">
        <f>VLOOKUP($A539,'Medical Examinations'!$A$2:$K$2336,7,FALSE)</f>
        <v>1</v>
      </c>
      <c r="I539" t="str">
        <f>VLOOKUP($A539,'Medical Examinations'!$A$2:$K$2336,8,FALSE)</f>
        <v>No</v>
      </c>
      <c r="J539" t="str">
        <f>VLOOKUP($A539,'Medical Examinations'!$A$2:$K$2336,10,FALSE)</f>
        <v>obesity</v>
      </c>
      <c r="K539" t="str">
        <f>VLOOKUP($A539,'Medical Examinations'!$A$2:$K$2336,11,FALSE)</f>
        <v>Normal</v>
      </c>
      <c r="L539" t="str">
        <f>VLOOKUP($A539,'Hospitalisation Details'!$A$2:$O$2344,15,FALSE)</f>
        <v>26 Sep 1964</v>
      </c>
      <c r="M539">
        <f>VLOOKUP($A539,'Hospitalisation Details'!$A$2:$I$2344,6,FALSE)</f>
        <v>18443.11</v>
      </c>
      <c r="N539" t="str">
        <f>VLOOKUP($A539,'Hospitalisation Details'!$A$2:$I$2344,7,FALSE)</f>
        <v>tier - 1</v>
      </c>
      <c r="O539" t="str">
        <f>VLOOKUP($A539,'Hospitalisation Details'!$A$2:$I$2344,8,FALSE)</f>
        <v>tier - 2</v>
      </c>
      <c r="P539" t="str">
        <f>VLOOKUP($A539,'Hospitalisation Details'!$A$2:$I$2344,9,FALSE)</f>
        <v>R1012</v>
      </c>
      <c r="Q539">
        <f>VLOOKUP($A539,'Hospitalisation Details'!$A$2:$P$2344,16,FALSE)</f>
        <v>58</v>
      </c>
    </row>
    <row r="540" spans="1:17" ht="15.6" x14ac:dyDescent="0.3">
      <c r="A540" s="1" t="s">
        <v>1831</v>
      </c>
      <c r="B540" t="str">
        <f>VLOOKUP('Healthcare '!A:A,Table2[],3,FALSE)</f>
        <v>Valdes</v>
      </c>
      <c r="C540">
        <f>VLOOKUP(A540,'Medical Examinations'!A540:K2874,2,FALSE)</f>
        <v>28.49</v>
      </c>
      <c r="D540">
        <f>VLOOKUP($A540,'Medical Examinations'!$A$2:$K$2336,3,FALSE)</f>
        <v>4.8899999999999997</v>
      </c>
      <c r="E540" t="str">
        <f>VLOOKUP($A540,'Medical Examinations'!$A$2:$K$2336,4,FALSE)</f>
        <v>No</v>
      </c>
      <c r="F540" t="str">
        <f>VLOOKUP($A540,'Medical Examinations'!$A$2:$K$2336,5,FALSE)</f>
        <v>No</v>
      </c>
      <c r="G540" t="str">
        <f>VLOOKUP($A540,'Medical Examinations'!$A$2:$K$2336,6,FALSE)</f>
        <v>No</v>
      </c>
      <c r="H540">
        <f>VLOOKUP($A540,'Medical Examinations'!$A$2:$K$2336,7,FALSE)</f>
        <v>0</v>
      </c>
      <c r="I540" t="str">
        <f>VLOOKUP($A540,'Medical Examinations'!$A$2:$K$2336,8,FALSE)</f>
        <v>yes</v>
      </c>
      <c r="J540" t="str">
        <f>VLOOKUP($A540,'Medical Examinations'!$A$2:$K$2336,10,FALSE)</f>
        <v>overweight</v>
      </c>
      <c r="K540" t="str">
        <f>VLOOKUP($A540,'Medical Examinations'!$A$2:$K$2336,11,FALSE)</f>
        <v>Normal</v>
      </c>
      <c r="L540" t="str">
        <f>VLOOKUP($A540,'Hospitalisation Details'!$A$2:$O$2344,15,FALSE)</f>
        <v>15 Dec 1999</v>
      </c>
      <c r="M540">
        <f>VLOOKUP($A540,'Hospitalisation Details'!$A$2:$I$2344,6,FALSE)</f>
        <v>18328.240000000002</v>
      </c>
      <c r="N540" t="str">
        <f>VLOOKUP($A540,'Hospitalisation Details'!$A$2:$I$2344,7,FALSE)</f>
        <v>tier - 1</v>
      </c>
      <c r="O540" t="str">
        <f>VLOOKUP($A540,'Hospitalisation Details'!$A$2:$I$2344,8,FALSE)</f>
        <v>tier - 2</v>
      </c>
      <c r="P540" t="str">
        <f>VLOOKUP($A540,'Hospitalisation Details'!$A$2:$I$2344,9,FALSE)</f>
        <v>R1013</v>
      </c>
      <c r="Q540">
        <f>VLOOKUP($A540,'Hospitalisation Details'!$A$2:$P$2344,16,FALSE)</f>
        <v>23</v>
      </c>
    </row>
    <row r="541" spans="1:17" ht="15.6" x14ac:dyDescent="0.3">
      <c r="A541" s="1" t="s">
        <v>1830</v>
      </c>
      <c r="B541" t="str">
        <f>VLOOKUP('Healthcare '!A:A,Table2[],3,FALSE)</f>
        <v>Craig</v>
      </c>
      <c r="C541">
        <f>VLOOKUP(A541,'Medical Examinations'!A541:K2875,2,FALSE)</f>
        <v>28.5</v>
      </c>
      <c r="D541">
        <f>VLOOKUP($A541,'Medical Examinations'!$A$2:$K$2336,3,FALSE)</f>
        <v>5.55</v>
      </c>
      <c r="E541" t="str">
        <f>VLOOKUP($A541,'Medical Examinations'!$A$2:$K$2336,4,FALSE)</f>
        <v>yes</v>
      </c>
      <c r="F541" t="str">
        <f>VLOOKUP($A541,'Medical Examinations'!$A$2:$K$2336,5,FALSE)</f>
        <v>No</v>
      </c>
      <c r="G541" t="str">
        <f>VLOOKUP($A541,'Medical Examinations'!$A$2:$K$2336,6,FALSE)</f>
        <v>No</v>
      </c>
      <c r="H541">
        <f>VLOOKUP($A541,'Medical Examinations'!$A$2:$K$2336,7,FALSE)</f>
        <v>1</v>
      </c>
      <c r="I541" t="str">
        <f>VLOOKUP($A541,'Medical Examinations'!$A$2:$K$2336,8,FALSE)</f>
        <v>yes</v>
      </c>
      <c r="J541" t="str">
        <f>VLOOKUP($A541,'Medical Examinations'!$A$2:$K$2336,10,FALSE)</f>
        <v>overweight</v>
      </c>
      <c r="K541" t="str">
        <f>VLOOKUP($A541,'Medical Examinations'!$A$2:$K$2336,11,FALSE)</f>
        <v>Normal</v>
      </c>
      <c r="L541" t="str">
        <f>VLOOKUP($A541,'Hospitalisation Details'!$A$2:$O$2344,15,FALSE)</f>
        <v>4 Jul 1995</v>
      </c>
      <c r="M541">
        <f>VLOOKUP($A541,'Hospitalisation Details'!$A$2:$I$2344,6,FALSE)</f>
        <v>18310.740000000002</v>
      </c>
      <c r="N541" t="str">
        <f>VLOOKUP($A541,'Hospitalisation Details'!$A$2:$I$2344,7,FALSE)</f>
        <v>tier - 1</v>
      </c>
      <c r="O541" t="str">
        <f>VLOOKUP($A541,'Hospitalisation Details'!$A$2:$I$2344,8,FALSE)</f>
        <v>tier - 3</v>
      </c>
      <c r="P541" t="str">
        <f>VLOOKUP($A541,'Hospitalisation Details'!$A$2:$I$2344,9,FALSE)</f>
        <v>R1012</v>
      </c>
      <c r="Q541">
        <f>VLOOKUP($A541,'Hospitalisation Details'!$A$2:$P$2344,16,FALSE)</f>
        <v>27</v>
      </c>
    </row>
    <row r="542" spans="1:17" ht="15.6" x14ac:dyDescent="0.3">
      <c r="A542" s="1" t="s">
        <v>1829</v>
      </c>
      <c r="B542" t="str">
        <f>VLOOKUP('Healthcare '!A:A,Table2[],3,FALSE)</f>
        <v>Whipple</v>
      </c>
      <c r="C542">
        <f>VLOOKUP(A542,'Medical Examinations'!A542:K2876,2,FALSE)</f>
        <v>24.4</v>
      </c>
      <c r="D542">
        <f>VLOOKUP($A542,'Medical Examinations'!$A$2:$K$2336,3,FALSE)</f>
        <v>4.5199999999999996</v>
      </c>
      <c r="E542" t="str">
        <f>VLOOKUP($A542,'Medical Examinations'!$A$2:$K$2336,4,FALSE)</f>
        <v>No</v>
      </c>
      <c r="F542" t="str">
        <f>VLOOKUP($A542,'Medical Examinations'!$A$2:$K$2336,5,FALSE)</f>
        <v>No</v>
      </c>
      <c r="G542" t="str">
        <f>VLOOKUP($A542,'Medical Examinations'!$A$2:$K$2336,6,FALSE)</f>
        <v>No</v>
      </c>
      <c r="H542">
        <f>VLOOKUP($A542,'Medical Examinations'!$A$2:$K$2336,7,FALSE)</f>
        <v>1</v>
      </c>
      <c r="I542" t="str">
        <f>VLOOKUP($A542,'Medical Examinations'!$A$2:$K$2336,8,FALSE)</f>
        <v>yes</v>
      </c>
      <c r="J542" t="str">
        <f>VLOOKUP($A542,'Medical Examinations'!$A$2:$K$2336,10,FALSE)</f>
        <v>Normal weight</v>
      </c>
      <c r="K542" t="str">
        <f>VLOOKUP($A542,'Medical Examinations'!$A$2:$K$2336,11,FALSE)</f>
        <v>Normal</v>
      </c>
      <c r="L542" t="str">
        <f>VLOOKUP($A542,'Hospitalisation Details'!$A$2:$O$2344,15,FALSE)</f>
        <v>25 Dec 1992</v>
      </c>
      <c r="M542">
        <f>VLOOKUP($A542,'Hospitalisation Details'!$A$2:$I$2344,6,FALSE)</f>
        <v>18259.22</v>
      </c>
      <c r="N542" t="str">
        <f>VLOOKUP($A542,'Hospitalisation Details'!$A$2:$I$2344,7,FALSE)</f>
        <v>tier - 1</v>
      </c>
      <c r="O542" t="str">
        <f>VLOOKUP($A542,'Hospitalisation Details'!$A$2:$I$2344,8,FALSE)</f>
        <v>tier - 3</v>
      </c>
      <c r="P542" t="str">
        <f>VLOOKUP($A542,'Hospitalisation Details'!$A$2:$I$2344,9,FALSE)</f>
        <v>R1011</v>
      </c>
      <c r="Q542">
        <f>VLOOKUP($A542,'Hospitalisation Details'!$A$2:$P$2344,16,FALSE)</f>
        <v>30</v>
      </c>
    </row>
    <row r="543" spans="1:17" ht="15.6" x14ac:dyDescent="0.3">
      <c r="A543" s="1" t="s">
        <v>1828</v>
      </c>
      <c r="B543" t="str">
        <f>VLOOKUP('Healthcare '!A:A,Table2[],3,FALSE)</f>
        <v>Marton</v>
      </c>
      <c r="C543">
        <f>VLOOKUP(A543,'Medical Examinations'!A543:K2877,2,FALSE)</f>
        <v>29.15</v>
      </c>
      <c r="D543">
        <f>VLOOKUP($A543,'Medical Examinations'!$A$2:$K$2336,3,FALSE)</f>
        <v>4.45</v>
      </c>
      <c r="E543" t="str">
        <f>VLOOKUP($A543,'Medical Examinations'!$A$2:$K$2336,4,FALSE)</f>
        <v>yes</v>
      </c>
      <c r="F543" t="str">
        <f>VLOOKUP($A543,'Medical Examinations'!$A$2:$K$2336,5,FALSE)</f>
        <v>No</v>
      </c>
      <c r="G543" t="str">
        <f>VLOOKUP($A543,'Medical Examinations'!$A$2:$K$2336,6,FALSE)</f>
        <v>No</v>
      </c>
      <c r="H543">
        <f>VLOOKUP($A543,'Medical Examinations'!$A$2:$K$2336,7,FALSE)</f>
        <v>1</v>
      </c>
      <c r="I543" t="str">
        <f>VLOOKUP($A543,'Medical Examinations'!$A$2:$K$2336,8,FALSE)</f>
        <v>yes</v>
      </c>
      <c r="J543" t="str">
        <f>VLOOKUP($A543,'Medical Examinations'!$A$2:$K$2336,10,FALSE)</f>
        <v>overweight</v>
      </c>
      <c r="K543" t="str">
        <f>VLOOKUP($A543,'Medical Examinations'!$A$2:$K$2336,11,FALSE)</f>
        <v>Normal</v>
      </c>
      <c r="L543" t="str">
        <f>VLOOKUP($A543,'Hospitalisation Details'!$A$2:$O$2344,15,FALSE)</f>
        <v>3 Aug 1995</v>
      </c>
      <c r="M543">
        <f>VLOOKUP($A543,'Hospitalisation Details'!$A$2:$I$2344,6,FALSE)</f>
        <v>18246.5</v>
      </c>
      <c r="N543" t="str">
        <f>VLOOKUP($A543,'Hospitalisation Details'!$A$2:$I$2344,7,FALSE)</f>
        <v>tier - 1</v>
      </c>
      <c r="O543" t="str">
        <f>VLOOKUP($A543,'Hospitalisation Details'!$A$2:$I$2344,8,FALSE)</f>
        <v>tier - 1</v>
      </c>
      <c r="P543" t="str">
        <f>VLOOKUP($A543,'Hospitalisation Details'!$A$2:$I$2344,9,FALSE)</f>
        <v>R1013</v>
      </c>
      <c r="Q543">
        <f>VLOOKUP($A543,'Hospitalisation Details'!$A$2:$P$2344,16,FALSE)</f>
        <v>27</v>
      </c>
    </row>
    <row r="544" spans="1:17" ht="15.6" x14ac:dyDescent="0.3">
      <c r="A544" s="1" t="s">
        <v>1827</v>
      </c>
      <c r="B544" t="str">
        <f>VLOOKUP('Healthcare '!A:A,Table2[],3,FALSE)</f>
        <v>Hildebrandt</v>
      </c>
      <c r="C544">
        <f>VLOOKUP(A544,'Medical Examinations'!A544:K2878,2,FALSE)</f>
        <v>27.28</v>
      </c>
      <c r="D544">
        <f>VLOOKUP($A544,'Medical Examinations'!$A$2:$K$2336,3,FALSE)</f>
        <v>4.72</v>
      </c>
      <c r="E544" t="str">
        <f>VLOOKUP($A544,'Medical Examinations'!$A$2:$K$2336,4,FALSE)</f>
        <v>No</v>
      </c>
      <c r="F544" t="str">
        <f>VLOOKUP($A544,'Medical Examinations'!$A$2:$K$2336,5,FALSE)</f>
        <v>yes</v>
      </c>
      <c r="G544" t="str">
        <f>VLOOKUP($A544,'Medical Examinations'!$A$2:$K$2336,6,FALSE)</f>
        <v>No</v>
      </c>
      <c r="H544">
        <f>VLOOKUP($A544,'Medical Examinations'!$A$2:$K$2336,7,FALSE)</f>
        <v>1</v>
      </c>
      <c r="I544" t="str">
        <f>VLOOKUP($A544,'Medical Examinations'!$A$2:$K$2336,8,FALSE)</f>
        <v>yes</v>
      </c>
      <c r="J544" t="str">
        <f>VLOOKUP($A544,'Medical Examinations'!$A$2:$K$2336,10,FALSE)</f>
        <v>overweight</v>
      </c>
      <c r="K544" t="str">
        <f>VLOOKUP($A544,'Medical Examinations'!$A$2:$K$2336,11,FALSE)</f>
        <v>Normal</v>
      </c>
      <c r="L544" t="str">
        <f>VLOOKUP($A544,'Hospitalisation Details'!$A$2:$O$2344,15,FALSE)</f>
        <v>10 Sep 2004</v>
      </c>
      <c r="M544">
        <f>VLOOKUP($A544,'Hospitalisation Details'!$A$2:$I$2344,6,FALSE)</f>
        <v>18223.45</v>
      </c>
      <c r="N544" t="str">
        <f>VLOOKUP($A544,'Hospitalisation Details'!$A$2:$I$2344,7,FALSE)</f>
        <v>tier - 1</v>
      </c>
      <c r="O544" t="str">
        <f>VLOOKUP($A544,'Hospitalisation Details'!$A$2:$I$2344,8,FALSE)</f>
        <v>tier - 3</v>
      </c>
      <c r="P544" t="str">
        <f>VLOOKUP($A544,'Hospitalisation Details'!$A$2:$I$2344,9,FALSE)</f>
        <v>R1013</v>
      </c>
      <c r="Q544">
        <f>VLOOKUP($A544,'Hospitalisation Details'!$A$2:$P$2344,16,FALSE)</f>
        <v>18</v>
      </c>
    </row>
    <row r="545" spans="1:17" ht="15.6" x14ac:dyDescent="0.3">
      <c r="A545" s="1" t="s">
        <v>1826</v>
      </c>
      <c r="B545" t="str">
        <f>VLOOKUP('Healthcare '!A:A,Table2[],3,FALSE)</f>
        <v>Biggs</v>
      </c>
      <c r="C545">
        <f>VLOOKUP(A545,'Medical Examinations'!A545:K2879,2,FALSE)</f>
        <v>32.229999999999997</v>
      </c>
      <c r="D545">
        <f>VLOOKUP($A545,'Medical Examinations'!$A$2:$K$2336,3,FALSE)</f>
        <v>4.6500000000000004</v>
      </c>
      <c r="E545" t="str">
        <f>VLOOKUP($A545,'Medical Examinations'!$A$2:$K$2336,4,FALSE)</f>
        <v>yes</v>
      </c>
      <c r="F545" t="str">
        <f>VLOOKUP($A545,'Medical Examinations'!$A$2:$K$2336,5,FALSE)</f>
        <v>No</v>
      </c>
      <c r="G545" t="str">
        <f>VLOOKUP($A545,'Medical Examinations'!$A$2:$K$2336,6,FALSE)</f>
        <v>Yes</v>
      </c>
      <c r="H545">
        <f>VLOOKUP($A545,'Medical Examinations'!$A$2:$K$2336,7,FALSE)</f>
        <v>1</v>
      </c>
      <c r="I545" t="str">
        <f>VLOOKUP($A545,'Medical Examinations'!$A$2:$K$2336,8,FALSE)</f>
        <v>No</v>
      </c>
      <c r="J545" t="str">
        <f>VLOOKUP($A545,'Medical Examinations'!$A$2:$K$2336,10,FALSE)</f>
        <v>obesity</v>
      </c>
      <c r="K545" t="str">
        <f>VLOOKUP($A545,'Medical Examinations'!$A$2:$K$2336,11,FALSE)</f>
        <v>Normal</v>
      </c>
      <c r="L545" t="str">
        <f>VLOOKUP($A545,'Hospitalisation Details'!$A$2:$O$2344,15,FALSE)</f>
        <v>15 Jun 1997</v>
      </c>
      <c r="M545">
        <f>VLOOKUP($A545,'Hospitalisation Details'!$A$2:$I$2344,6,FALSE)</f>
        <v>18218.16</v>
      </c>
      <c r="N545" t="str">
        <f>VLOOKUP($A545,'Hospitalisation Details'!$A$2:$I$2344,7,FALSE)</f>
        <v>tier - 1</v>
      </c>
      <c r="O545" t="str">
        <f>VLOOKUP($A545,'Hospitalisation Details'!$A$2:$I$2344,8,FALSE)</f>
        <v>tier - 1</v>
      </c>
      <c r="P545" t="str">
        <f>VLOOKUP($A545,'Hospitalisation Details'!$A$2:$I$2344,9,FALSE)</f>
        <v>R1013</v>
      </c>
      <c r="Q545">
        <f>VLOOKUP($A545,'Hospitalisation Details'!$A$2:$P$2344,16,FALSE)</f>
        <v>25</v>
      </c>
    </row>
    <row r="546" spans="1:17" ht="15.6" x14ac:dyDescent="0.3">
      <c r="A546" s="1" t="s">
        <v>1825</v>
      </c>
      <c r="B546" t="str">
        <f>VLOOKUP('Healthcare '!A:A,Table2[],3,FALSE)</f>
        <v>Shigezumi</v>
      </c>
      <c r="C546">
        <f>VLOOKUP(A546,'Medical Examinations'!A546:K2880,2,FALSE)</f>
        <v>44.2</v>
      </c>
      <c r="D546">
        <f>VLOOKUP($A546,'Medical Examinations'!$A$2:$K$2336,3,FALSE)</f>
        <v>11.34</v>
      </c>
      <c r="E546" t="str">
        <f>VLOOKUP($A546,'Medical Examinations'!$A$2:$K$2336,4,FALSE)</f>
        <v>yes</v>
      </c>
      <c r="F546" t="str">
        <f>VLOOKUP($A546,'Medical Examinations'!$A$2:$K$2336,5,FALSE)</f>
        <v>No</v>
      </c>
      <c r="G546" t="str">
        <f>VLOOKUP($A546,'Medical Examinations'!$A$2:$K$2336,6,FALSE)</f>
        <v>Yes</v>
      </c>
      <c r="H546">
        <f>VLOOKUP($A546,'Medical Examinations'!$A$2:$K$2336,7,FALSE)</f>
        <v>1</v>
      </c>
      <c r="I546" t="str">
        <f>VLOOKUP($A546,'Medical Examinations'!$A$2:$K$2336,8,FALSE)</f>
        <v>No</v>
      </c>
      <c r="J546" t="str">
        <f>VLOOKUP($A546,'Medical Examinations'!$A$2:$K$2336,10,FALSE)</f>
        <v>obesity</v>
      </c>
      <c r="K546" t="str">
        <f>VLOOKUP($A546,'Medical Examinations'!$A$2:$K$2336,11,FALSE)</f>
        <v>Diabetes</v>
      </c>
      <c r="L546" t="str">
        <f>VLOOKUP($A546,'Hospitalisation Details'!$A$2:$O$2344,15,FALSE)</f>
        <v>4 Jul 1963</v>
      </c>
      <c r="M546">
        <f>VLOOKUP($A546,'Hospitalisation Details'!$A$2:$I$2344,6,FALSE)</f>
        <v>18208.34</v>
      </c>
      <c r="N546" t="str">
        <f>VLOOKUP($A546,'Hospitalisation Details'!$A$2:$I$2344,7,FALSE)</f>
        <v>tier - 1</v>
      </c>
      <c r="O546" t="str">
        <f>VLOOKUP($A546,'Hospitalisation Details'!$A$2:$I$2344,8,FALSE)</f>
        <v>tier - 2</v>
      </c>
      <c r="P546" t="str">
        <f>VLOOKUP($A546,'Hospitalisation Details'!$A$2:$I$2344,9,FALSE)</f>
        <v>R1026</v>
      </c>
      <c r="Q546">
        <f>VLOOKUP($A546,'Hospitalisation Details'!$A$2:$P$2344,16,FALSE)</f>
        <v>59</v>
      </c>
    </row>
    <row r="547" spans="1:17" ht="15.6" x14ac:dyDescent="0.3">
      <c r="A547" s="1" t="s">
        <v>1824</v>
      </c>
      <c r="B547" t="str">
        <f>VLOOKUP('Healthcare '!A:A,Table2[],3,FALSE)</f>
        <v>Meineke</v>
      </c>
      <c r="C547">
        <f>VLOOKUP(A547,'Medical Examinations'!A547:K2881,2,FALSE)</f>
        <v>29.734999999999999</v>
      </c>
      <c r="D547">
        <f>VLOOKUP($A547,'Medical Examinations'!$A$2:$K$2336,3,FALSE)</f>
        <v>4.53</v>
      </c>
      <c r="E547" t="str">
        <f>VLOOKUP($A547,'Medical Examinations'!$A$2:$K$2336,4,FALSE)</f>
        <v>No</v>
      </c>
      <c r="F547" t="str">
        <f>VLOOKUP($A547,'Medical Examinations'!$A$2:$K$2336,5,FALSE)</f>
        <v>No</v>
      </c>
      <c r="G547" t="str">
        <f>VLOOKUP($A547,'Medical Examinations'!$A$2:$K$2336,6,FALSE)</f>
        <v>Yes</v>
      </c>
      <c r="H547">
        <f>VLOOKUP($A547,'Medical Examinations'!$A$2:$K$2336,7,FALSE)</f>
        <v>1</v>
      </c>
      <c r="I547" t="str">
        <f>VLOOKUP($A547,'Medical Examinations'!$A$2:$K$2336,8,FALSE)</f>
        <v>No</v>
      </c>
      <c r="J547" t="str">
        <f>VLOOKUP($A547,'Medical Examinations'!$A$2:$K$2336,10,FALSE)</f>
        <v>overweight</v>
      </c>
      <c r="K547" t="str">
        <f>VLOOKUP($A547,'Medical Examinations'!$A$2:$K$2336,11,FALSE)</f>
        <v>Normal</v>
      </c>
      <c r="L547" t="str">
        <f>VLOOKUP($A547,'Hospitalisation Details'!$A$2:$O$2344,15,FALSE)</f>
        <v>12 Jul 1993</v>
      </c>
      <c r="M547">
        <f>VLOOKUP($A547,'Hospitalisation Details'!$A$2:$I$2344,6,FALSE)</f>
        <v>18157.88</v>
      </c>
      <c r="N547" t="str">
        <f>VLOOKUP($A547,'Hospitalisation Details'!$A$2:$I$2344,7,FALSE)</f>
        <v>tier - 1</v>
      </c>
      <c r="O547" t="str">
        <f>VLOOKUP($A547,'Hospitalisation Details'!$A$2:$I$2344,8,FALSE)</f>
        <v>tier - 1</v>
      </c>
      <c r="P547" t="str">
        <f>VLOOKUP($A547,'Hospitalisation Details'!$A$2:$I$2344,9,FALSE)</f>
        <v>R1012</v>
      </c>
      <c r="Q547">
        <f>VLOOKUP($A547,'Hospitalisation Details'!$A$2:$P$2344,16,FALSE)</f>
        <v>29</v>
      </c>
    </row>
    <row r="548" spans="1:17" ht="15.6" x14ac:dyDescent="0.3">
      <c r="A548" s="1" t="s">
        <v>1823</v>
      </c>
      <c r="B548" t="str">
        <f>VLOOKUP('Healthcare '!A:A,Table2[],3,FALSE)</f>
        <v>Ludington</v>
      </c>
      <c r="C548">
        <f>VLOOKUP(A548,'Medical Examinations'!A548:K2882,2,FALSE)</f>
        <v>28.31</v>
      </c>
      <c r="D548">
        <f>VLOOKUP($A548,'Medical Examinations'!$A$2:$K$2336,3,FALSE)</f>
        <v>6.35</v>
      </c>
      <c r="E548" t="str">
        <f>VLOOKUP($A548,'Medical Examinations'!$A$2:$K$2336,4,FALSE)</f>
        <v>No</v>
      </c>
      <c r="F548" t="str">
        <f>VLOOKUP($A548,'Medical Examinations'!$A$2:$K$2336,5,FALSE)</f>
        <v>No</v>
      </c>
      <c r="G548" t="str">
        <f>VLOOKUP($A548,'Medical Examinations'!$A$2:$K$2336,6,FALSE)</f>
        <v>No</v>
      </c>
      <c r="H548">
        <f>VLOOKUP($A548,'Medical Examinations'!$A$2:$K$2336,7,FALSE)</f>
        <v>0</v>
      </c>
      <c r="I548" t="str">
        <f>VLOOKUP($A548,'Medical Examinations'!$A$2:$K$2336,8,FALSE)</f>
        <v>yes</v>
      </c>
      <c r="J548" t="str">
        <f>VLOOKUP($A548,'Medical Examinations'!$A$2:$K$2336,10,FALSE)</f>
        <v>overweight</v>
      </c>
      <c r="K548" t="str">
        <f>VLOOKUP($A548,'Medical Examinations'!$A$2:$K$2336,11,FALSE)</f>
        <v>Predibetics</v>
      </c>
      <c r="L548" t="str">
        <f>VLOOKUP($A548,'Hospitalisation Details'!$A$2:$O$2344,15,FALSE)</f>
        <v>24 Oct 1999</v>
      </c>
      <c r="M548">
        <f>VLOOKUP($A548,'Hospitalisation Details'!$A$2:$I$2344,6,FALSE)</f>
        <v>18033.97</v>
      </c>
      <c r="N548" t="str">
        <f>VLOOKUP($A548,'Hospitalisation Details'!$A$2:$I$2344,7,FALSE)</f>
        <v>tier - 1</v>
      </c>
      <c r="O548" t="str">
        <f>VLOOKUP($A548,'Hospitalisation Details'!$A$2:$I$2344,8,FALSE)</f>
        <v>tier - 1</v>
      </c>
      <c r="P548" t="str">
        <f>VLOOKUP($A548,'Hospitalisation Details'!$A$2:$I$2344,9,FALSE)</f>
        <v>R1012</v>
      </c>
      <c r="Q548">
        <f>VLOOKUP($A548,'Hospitalisation Details'!$A$2:$P$2344,16,FALSE)</f>
        <v>23</v>
      </c>
    </row>
    <row r="549" spans="1:17" ht="15.6" x14ac:dyDescent="0.3">
      <c r="A549" s="1" t="s">
        <v>1822</v>
      </c>
      <c r="B549" t="str">
        <f>VLOOKUP('Healthcare '!A:A,Table2[],3,FALSE)</f>
        <v>Perrich</v>
      </c>
      <c r="C549">
        <f>VLOOKUP(A549,'Medical Examinations'!A549:K2883,2,FALSE)</f>
        <v>46.62</v>
      </c>
      <c r="D549">
        <f>VLOOKUP($A549,'Medical Examinations'!$A$2:$K$2336,3,FALSE)</f>
        <v>8.51</v>
      </c>
      <c r="E549" t="str">
        <f>VLOOKUP($A549,'Medical Examinations'!$A$2:$K$2336,4,FALSE)</f>
        <v>No</v>
      </c>
      <c r="F549" t="str">
        <f>VLOOKUP($A549,'Medical Examinations'!$A$2:$K$2336,5,FALSE)</f>
        <v>No</v>
      </c>
      <c r="G549" t="str">
        <f>VLOOKUP($A549,'Medical Examinations'!$A$2:$K$2336,6,FALSE)</f>
        <v>No</v>
      </c>
      <c r="H549">
        <f>VLOOKUP($A549,'Medical Examinations'!$A$2:$K$2336,7,FALSE)</f>
        <v>0</v>
      </c>
      <c r="I549" t="str">
        <f>VLOOKUP($A549,'Medical Examinations'!$A$2:$K$2336,8,FALSE)</f>
        <v>No</v>
      </c>
      <c r="J549" t="str">
        <f>VLOOKUP($A549,'Medical Examinations'!$A$2:$K$2336,10,FALSE)</f>
        <v>obesity</v>
      </c>
      <c r="K549" t="str">
        <f>VLOOKUP($A549,'Medical Examinations'!$A$2:$K$2336,11,FALSE)</f>
        <v>Diabetes</v>
      </c>
      <c r="L549" t="str">
        <f>VLOOKUP($A549,'Hospitalisation Details'!$A$2:$O$2344,15,FALSE)</f>
        <v>17 Oct 1965</v>
      </c>
      <c r="M549">
        <f>VLOOKUP($A549,'Hospitalisation Details'!$A$2:$I$2344,6,FALSE)</f>
        <v>18031.189999999999</v>
      </c>
      <c r="N549" t="str">
        <f>VLOOKUP($A549,'Hospitalisation Details'!$A$2:$I$2344,7,FALSE)</f>
        <v>tier - 1</v>
      </c>
      <c r="O549" t="str">
        <f>VLOOKUP($A549,'Hospitalisation Details'!$A$2:$I$2344,8,FALSE)</f>
        <v>tier - 2</v>
      </c>
      <c r="P549" t="str">
        <f>VLOOKUP($A549,'Hospitalisation Details'!$A$2:$I$2344,9,FALSE)</f>
        <v>R1012</v>
      </c>
      <c r="Q549">
        <f>VLOOKUP($A549,'Hospitalisation Details'!$A$2:$P$2344,16,FALSE)</f>
        <v>57</v>
      </c>
    </row>
    <row r="550" spans="1:17" ht="15.6" x14ac:dyDescent="0.3">
      <c r="A550" s="1" t="s">
        <v>1821</v>
      </c>
      <c r="B550" t="str">
        <f>VLOOKUP('Healthcare '!A:A,Table2[],3,FALSE)</f>
        <v>Cervantes</v>
      </c>
      <c r="C550">
        <f>VLOOKUP(A550,'Medical Examinations'!A550:K2884,2,FALSE)</f>
        <v>51.75</v>
      </c>
      <c r="D550">
        <f>VLOOKUP($A550,'Medical Examinations'!$A$2:$K$2336,3,FALSE)</f>
        <v>8.59</v>
      </c>
      <c r="E550" t="str">
        <f>VLOOKUP($A550,'Medical Examinations'!$A$2:$K$2336,4,FALSE)</f>
        <v>yes</v>
      </c>
      <c r="F550" t="str">
        <f>VLOOKUP($A550,'Medical Examinations'!$A$2:$K$2336,5,FALSE)</f>
        <v>No</v>
      </c>
      <c r="G550" t="str">
        <f>VLOOKUP($A550,'Medical Examinations'!$A$2:$K$2336,6,FALSE)</f>
        <v>No</v>
      </c>
      <c r="H550">
        <f>VLOOKUP($A550,'Medical Examinations'!$A$2:$K$2336,7,FALSE)</f>
        <v>1</v>
      </c>
      <c r="I550" t="str">
        <f>VLOOKUP($A550,'Medical Examinations'!$A$2:$K$2336,8,FALSE)</f>
        <v>No</v>
      </c>
      <c r="J550" t="str">
        <f>VLOOKUP($A550,'Medical Examinations'!$A$2:$K$2336,10,FALSE)</f>
        <v>obesity</v>
      </c>
      <c r="K550" t="str">
        <f>VLOOKUP($A550,'Medical Examinations'!$A$2:$K$2336,11,FALSE)</f>
        <v>Diabetes</v>
      </c>
      <c r="L550" t="str">
        <f>VLOOKUP($A550,'Hospitalisation Details'!$A$2:$O$2344,15,FALSE)</f>
        <v>27 Jun 1975</v>
      </c>
      <c r="M550">
        <f>VLOOKUP($A550,'Hospitalisation Details'!$A$2:$I$2344,6,FALSE)</f>
        <v>18031.16</v>
      </c>
      <c r="N550" t="str">
        <f>VLOOKUP($A550,'Hospitalisation Details'!$A$2:$I$2344,7,FALSE)</f>
        <v>tier - 1</v>
      </c>
      <c r="O550" t="str">
        <f>VLOOKUP($A550,'Hospitalisation Details'!$A$2:$I$2344,8,FALSE)</f>
        <v>tier - 3</v>
      </c>
      <c r="P550" t="str">
        <f>VLOOKUP($A550,'Hospitalisation Details'!$A$2:$I$2344,9,FALSE)</f>
        <v>R1023</v>
      </c>
      <c r="Q550">
        <f>VLOOKUP($A550,'Hospitalisation Details'!$A$2:$P$2344,16,FALSE)</f>
        <v>47</v>
      </c>
    </row>
    <row r="551" spans="1:17" ht="15.6" x14ac:dyDescent="0.3">
      <c r="A551" s="1" t="s">
        <v>1820</v>
      </c>
      <c r="B551" t="str">
        <f>VLOOKUP('Healthcare '!A:A,Table2[],3,FALSE)</f>
        <v>Andrews</v>
      </c>
      <c r="C551">
        <f>VLOOKUP(A551,'Medical Examinations'!A551:K2885,2,FALSE)</f>
        <v>25.7</v>
      </c>
      <c r="D551">
        <f>VLOOKUP($A551,'Medical Examinations'!$A$2:$K$2336,3,FALSE)</f>
        <v>4.13</v>
      </c>
      <c r="E551" t="str">
        <f>VLOOKUP($A551,'Medical Examinations'!$A$2:$K$2336,4,FALSE)</f>
        <v>yes</v>
      </c>
      <c r="F551" t="str">
        <f>VLOOKUP($A551,'Medical Examinations'!$A$2:$K$2336,5,FALSE)</f>
        <v>No</v>
      </c>
      <c r="G551" t="str">
        <f>VLOOKUP($A551,'Medical Examinations'!$A$2:$K$2336,6,FALSE)</f>
        <v>No</v>
      </c>
      <c r="H551">
        <f>VLOOKUP($A551,'Medical Examinations'!$A$2:$K$2336,7,FALSE)</f>
        <v>0</v>
      </c>
      <c r="I551" t="str">
        <f>VLOOKUP($A551,'Medical Examinations'!$A$2:$K$2336,8,FALSE)</f>
        <v>yes</v>
      </c>
      <c r="J551" t="str">
        <f>VLOOKUP($A551,'Medical Examinations'!$A$2:$K$2336,10,FALSE)</f>
        <v>overweight</v>
      </c>
      <c r="K551" t="str">
        <f>VLOOKUP($A551,'Medical Examinations'!$A$2:$K$2336,11,FALSE)</f>
        <v>Normal</v>
      </c>
      <c r="L551" t="str">
        <f>VLOOKUP($A551,'Hospitalisation Details'!$A$2:$O$2344,15,FALSE)</f>
        <v>28 Sep 2001</v>
      </c>
      <c r="M551">
        <f>VLOOKUP($A551,'Hospitalisation Details'!$A$2:$I$2344,6,FALSE)</f>
        <v>17942.11</v>
      </c>
      <c r="N551" t="str">
        <f>VLOOKUP($A551,'Hospitalisation Details'!$A$2:$I$2344,7,FALSE)</f>
        <v>tier - 1</v>
      </c>
      <c r="O551" t="str">
        <f>VLOOKUP($A551,'Hospitalisation Details'!$A$2:$I$2344,8,FALSE)</f>
        <v>tier - 2</v>
      </c>
      <c r="P551" t="str">
        <f>VLOOKUP($A551,'Hospitalisation Details'!$A$2:$I$2344,9,FALSE)</f>
        <v>R1011</v>
      </c>
      <c r="Q551">
        <f>VLOOKUP($A551,'Hospitalisation Details'!$A$2:$P$2344,16,FALSE)</f>
        <v>21</v>
      </c>
    </row>
    <row r="552" spans="1:17" ht="15.6" x14ac:dyDescent="0.3">
      <c r="A552" s="1" t="s">
        <v>1819</v>
      </c>
      <c r="B552" t="str">
        <f>VLOOKUP('Healthcare '!A:A,Table2[],3,FALSE)</f>
        <v>Ruvalcaba</v>
      </c>
      <c r="C552">
        <f>VLOOKUP(A552,'Medical Examinations'!A552:K2886,2,FALSE)</f>
        <v>31.79</v>
      </c>
      <c r="D552">
        <f>VLOOKUP($A552,'Medical Examinations'!$A$2:$K$2336,3,FALSE)</f>
        <v>4.55</v>
      </c>
      <c r="E552" t="str">
        <f>VLOOKUP($A552,'Medical Examinations'!$A$2:$K$2336,4,FALSE)</f>
        <v>No</v>
      </c>
      <c r="F552" t="str">
        <f>VLOOKUP($A552,'Medical Examinations'!$A$2:$K$2336,5,FALSE)</f>
        <v>No</v>
      </c>
      <c r="G552" t="str">
        <f>VLOOKUP($A552,'Medical Examinations'!$A$2:$K$2336,6,FALSE)</f>
        <v>No</v>
      </c>
      <c r="H552">
        <f>VLOOKUP($A552,'Medical Examinations'!$A$2:$K$2336,7,FALSE)</f>
        <v>0</v>
      </c>
      <c r="I552" t="str">
        <f>VLOOKUP($A552,'Medical Examinations'!$A$2:$K$2336,8,FALSE)</f>
        <v>No</v>
      </c>
      <c r="J552" t="str">
        <f>VLOOKUP($A552,'Medical Examinations'!$A$2:$K$2336,10,FALSE)</f>
        <v>obesity</v>
      </c>
      <c r="K552" t="str">
        <f>VLOOKUP($A552,'Medical Examinations'!$A$2:$K$2336,11,FALSE)</f>
        <v>Normal</v>
      </c>
      <c r="L552" t="str">
        <f>VLOOKUP($A552,'Hospitalisation Details'!$A$2:$O$2344,15,FALSE)</f>
        <v>17 Oct 1977</v>
      </c>
      <c r="M552">
        <f>VLOOKUP($A552,'Hospitalisation Details'!$A$2:$I$2344,6,FALSE)</f>
        <v>17929.3</v>
      </c>
      <c r="N552" t="str">
        <f>VLOOKUP($A552,'Hospitalisation Details'!$A$2:$I$2344,7,FALSE)</f>
        <v>tier - 1</v>
      </c>
      <c r="O552" t="str">
        <f>VLOOKUP($A552,'Hospitalisation Details'!$A$2:$I$2344,8,FALSE)</f>
        <v>tier - 2</v>
      </c>
      <c r="P552" t="str">
        <f>VLOOKUP($A552,'Hospitalisation Details'!$A$2:$I$2344,9,FALSE)</f>
        <v>R1013</v>
      </c>
      <c r="Q552">
        <f>VLOOKUP($A552,'Hospitalisation Details'!$A$2:$P$2344,16,FALSE)</f>
        <v>45</v>
      </c>
    </row>
    <row r="553" spans="1:17" ht="15.6" x14ac:dyDescent="0.3">
      <c r="A553" s="1" t="s">
        <v>1818</v>
      </c>
      <c r="B553" t="str">
        <f>VLOOKUP('Healthcare '!A:A,Table2[],3,FALSE)</f>
        <v>King</v>
      </c>
      <c r="C553">
        <f>VLOOKUP(A553,'Medical Examinations'!A553:K2887,2,FALSE)</f>
        <v>24.795000000000002</v>
      </c>
      <c r="D553">
        <f>VLOOKUP($A553,'Medical Examinations'!$A$2:$K$2336,3,FALSE)</f>
        <v>4.5199999999999996</v>
      </c>
      <c r="E553" t="str">
        <f>VLOOKUP($A553,'Medical Examinations'!$A$2:$K$2336,4,FALSE)</f>
        <v>No</v>
      </c>
      <c r="F553" t="str">
        <f>VLOOKUP($A553,'Medical Examinations'!$A$2:$K$2336,5,FALSE)</f>
        <v>No</v>
      </c>
      <c r="G553" t="str">
        <f>VLOOKUP($A553,'Medical Examinations'!$A$2:$K$2336,6,FALSE)</f>
        <v>No</v>
      </c>
      <c r="H553">
        <f>VLOOKUP($A553,'Medical Examinations'!$A$2:$K$2336,7,FALSE)</f>
        <v>0</v>
      </c>
      <c r="I553" t="str">
        <f>VLOOKUP($A553,'Medical Examinations'!$A$2:$K$2336,8,FALSE)</f>
        <v>yes</v>
      </c>
      <c r="J553" t="str">
        <f>VLOOKUP($A553,'Medical Examinations'!$A$2:$K$2336,10,FALSE)</f>
        <v>Normal weight</v>
      </c>
      <c r="K553" t="str">
        <f>VLOOKUP($A553,'Medical Examinations'!$A$2:$K$2336,11,FALSE)</f>
        <v>Normal</v>
      </c>
      <c r="L553" t="str">
        <f>VLOOKUP($A553,'Hospitalisation Details'!$A$2:$O$2344,15,FALSE)</f>
        <v>4 Dec 1989</v>
      </c>
      <c r="M553">
        <f>VLOOKUP($A553,'Hospitalisation Details'!$A$2:$I$2344,6,FALSE)</f>
        <v>17904.53</v>
      </c>
      <c r="N553" t="str">
        <f>VLOOKUP($A553,'Hospitalisation Details'!$A$2:$I$2344,7,FALSE)</f>
        <v>tier - 1</v>
      </c>
      <c r="O553" t="str">
        <f>VLOOKUP($A553,'Hospitalisation Details'!$A$2:$I$2344,8,FALSE)</f>
        <v>tier - 2</v>
      </c>
      <c r="P553" t="str">
        <f>VLOOKUP($A553,'Hospitalisation Details'!$A$2:$I$2344,9,FALSE)</f>
        <v>R1017</v>
      </c>
      <c r="Q553">
        <f>VLOOKUP($A553,'Hospitalisation Details'!$A$2:$P$2344,16,FALSE)</f>
        <v>33</v>
      </c>
    </row>
    <row r="554" spans="1:17" ht="15.6" x14ac:dyDescent="0.3">
      <c r="A554" s="1" t="s">
        <v>1817</v>
      </c>
      <c r="B554" t="str">
        <f>VLOOKUP('Healthcare '!A:A,Table2[],3,FALSE)</f>
        <v>Stone</v>
      </c>
      <c r="C554">
        <f>VLOOKUP(A554,'Medical Examinations'!A554:K2888,2,FALSE)</f>
        <v>53.98</v>
      </c>
      <c r="D554">
        <f>VLOOKUP($A554,'Medical Examinations'!$A$2:$K$2336,3,FALSE)</f>
        <v>5.07</v>
      </c>
      <c r="E554" t="str">
        <f>VLOOKUP($A554,'Medical Examinations'!$A$2:$K$2336,4,FALSE)</f>
        <v>No</v>
      </c>
      <c r="F554" t="str">
        <f>VLOOKUP($A554,'Medical Examinations'!$A$2:$K$2336,5,FALSE)</f>
        <v>No</v>
      </c>
      <c r="G554" t="str">
        <f>VLOOKUP($A554,'Medical Examinations'!$A$2:$K$2336,6,FALSE)</f>
        <v>Yes</v>
      </c>
      <c r="H554">
        <f>VLOOKUP($A554,'Medical Examinations'!$A$2:$K$2336,7,FALSE)</f>
        <v>1</v>
      </c>
      <c r="I554" t="str">
        <f>VLOOKUP($A554,'Medical Examinations'!$A$2:$K$2336,8,FALSE)</f>
        <v>No</v>
      </c>
      <c r="J554" t="str">
        <f>VLOOKUP($A554,'Medical Examinations'!$A$2:$K$2336,10,FALSE)</f>
        <v>obesity</v>
      </c>
      <c r="K554" t="str">
        <f>VLOOKUP($A554,'Medical Examinations'!$A$2:$K$2336,11,FALSE)</f>
        <v>Normal</v>
      </c>
      <c r="L554" t="str">
        <f>VLOOKUP($A554,'Hospitalisation Details'!$A$2:$O$2344,15,FALSE)</f>
        <v>12 Nov 1979</v>
      </c>
      <c r="M554">
        <f>VLOOKUP($A554,'Hospitalisation Details'!$A$2:$I$2344,6,FALSE)</f>
        <v>17882.669999999998</v>
      </c>
      <c r="N554" t="str">
        <f>VLOOKUP($A554,'Hospitalisation Details'!$A$2:$I$2344,7,FALSE)</f>
        <v>tier - 1</v>
      </c>
      <c r="O554" t="str">
        <f>VLOOKUP($A554,'Hospitalisation Details'!$A$2:$I$2344,8,FALSE)</f>
        <v>tier - 3</v>
      </c>
      <c r="P554" t="str">
        <f>VLOOKUP($A554,'Hospitalisation Details'!$A$2:$I$2344,9,FALSE)</f>
        <v>R1012</v>
      </c>
      <c r="Q554">
        <f>VLOOKUP($A554,'Hospitalisation Details'!$A$2:$P$2344,16,FALSE)</f>
        <v>43</v>
      </c>
    </row>
    <row r="555" spans="1:17" ht="15.6" x14ac:dyDescent="0.3">
      <c r="A555" s="1" t="s">
        <v>1816</v>
      </c>
      <c r="B555" t="str">
        <f>VLOOKUP('Healthcare '!A:A,Table2[],3,FALSE)</f>
        <v>Campbell</v>
      </c>
      <c r="C555">
        <f>VLOOKUP(A555,'Medical Examinations'!A555:K2889,2,FALSE)</f>
        <v>41.325000000000003</v>
      </c>
      <c r="D555">
        <f>VLOOKUP($A555,'Medical Examinations'!$A$2:$K$2336,3,FALSE)</f>
        <v>4.04</v>
      </c>
      <c r="E555" t="str">
        <f>VLOOKUP($A555,'Medical Examinations'!$A$2:$K$2336,4,FALSE)</f>
        <v>yes</v>
      </c>
      <c r="F555" t="str">
        <f>VLOOKUP($A555,'Medical Examinations'!$A$2:$K$2336,5,FALSE)</f>
        <v>No</v>
      </c>
      <c r="G555" t="str">
        <f>VLOOKUP($A555,'Medical Examinations'!$A$2:$K$2336,6,FALSE)</f>
        <v>Yes</v>
      </c>
      <c r="H555">
        <f>VLOOKUP($A555,'Medical Examinations'!$A$2:$K$2336,7,FALSE)</f>
        <v>1</v>
      </c>
      <c r="I555" t="str">
        <f>VLOOKUP($A555,'Medical Examinations'!$A$2:$K$2336,8,FALSE)</f>
        <v>No</v>
      </c>
      <c r="J555" t="str">
        <f>VLOOKUP($A555,'Medical Examinations'!$A$2:$K$2336,10,FALSE)</f>
        <v>obesity</v>
      </c>
      <c r="K555" t="str">
        <f>VLOOKUP($A555,'Medical Examinations'!$A$2:$K$2336,11,FALSE)</f>
        <v>Normal</v>
      </c>
      <c r="L555" t="str">
        <f>VLOOKUP($A555,'Hospitalisation Details'!$A$2:$O$2344,15,FALSE)</f>
        <v>26 Aug 1997</v>
      </c>
      <c r="M555">
        <f>VLOOKUP($A555,'Hospitalisation Details'!$A$2:$I$2344,6,FALSE)</f>
        <v>17878.900000000001</v>
      </c>
      <c r="N555" t="str">
        <f>VLOOKUP($A555,'Hospitalisation Details'!$A$2:$I$2344,7,FALSE)</f>
        <v>tier - 1</v>
      </c>
      <c r="O555" t="str">
        <f>VLOOKUP($A555,'Hospitalisation Details'!$A$2:$I$2344,8,FALSE)</f>
        <v>tier - 2</v>
      </c>
      <c r="P555" t="str">
        <f>VLOOKUP($A555,'Hospitalisation Details'!$A$2:$I$2344,9,FALSE)</f>
        <v>R1024</v>
      </c>
      <c r="Q555">
        <f>VLOOKUP($A555,'Hospitalisation Details'!$A$2:$P$2344,16,FALSE)</f>
        <v>25</v>
      </c>
    </row>
    <row r="556" spans="1:17" ht="15.6" x14ac:dyDescent="0.3">
      <c r="A556" s="1" t="s">
        <v>1815</v>
      </c>
      <c r="B556" t="str">
        <f>VLOOKUP('Healthcare '!A:A,Table2[],3,FALSE)</f>
        <v>Asher</v>
      </c>
      <c r="C556">
        <f>VLOOKUP(A556,'Medical Examinations'!A556:K2890,2,FALSE)</f>
        <v>51.65</v>
      </c>
      <c r="D556">
        <f>VLOOKUP($A556,'Medical Examinations'!$A$2:$K$2336,3,FALSE)</f>
        <v>5.3</v>
      </c>
      <c r="E556" t="str">
        <f>VLOOKUP($A556,'Medical Examinations'!$A$2:$K$2336,4,FALSE)</f>
        <v>yes</v>
      </c>
      <c r="F556" t="str">
        <f>VLOOKUP($A556,'Medical Examinations'!$A$2:$K$2336,5,FALSE)</f>
        <v>No</v>
      </c>
      <c r="G556" t="str">
        <f>VLOOKUP($A556,'Medical Examinations'!$A$2:$K$2336,6,FALSE)</f>
        <v>No</v>
      </c>
      <c r="H556">
        <f>VLOOKUP($A556,'Medical Examinations'!$A$2:$K$2336,7,FALSE)</f>
        <v>0</v>
      </c>
      <c r="I556" t="str">
        <f>VLOOKUP($A556,'Medical Examinations'!$A$2:$K$2336,8,FALSE)</f>
        <v>No</v>
      </c>
      <c r="J556" t="str">
        <f>VLOOKUP($A556,'Medical Examinations'!$A$2:$K$2336,10,FALSE)</f>
        <v>obesity</v>
      </c>
      <c r="K556" t="str">
        <f>VLOOKUP($A556,'Medical Examinations'!$A$2:$K$2336,11,FALSE)</f>
        <v>Normal</v>
      </c>
      <c r="L556" t="str">
        <f>VLOOKUP($A556,'Hospitalisation Details'!$A$2:$O$2344,15,FALSE)</f>
        <v>12 Dec 1976</v>
      </c>
      <c r="M556">
        <f>VLOOKUP($A556,'Hospitalisation Details'!$A$2:$I$2344,6,FALSE)</f>
        <v>17862.919999999998</v>
      </c>
      <c r="N556" t="str">
        <f>VLOOKUP($A556,'Hospitalisation Details'!$A$2:$I$2344,7,FALSE)</f>
        <v>tier - 1</v>
      </c>
      <c r="O556" t="str">
        <f>VLOOKUP($A556,'Hospitalisation Details'!$A$2:$I$2344,8,FALSE)</f>
        <v>tier - 2</v>
      </c>
      <c r="P556" t="str">
        <f>VLOOKUP($A556,'Hospitalisation Details'!$A$2:$I$2344,9,FALSE)</f>
        <v>R1012</v>
      </c>
      <c r="Q556">
        <f>VLOOKUP($A556,'Hospitalisation Details'!$A$2:$P$2344,16,FALSE)</f>
        <v>46</v>
      </c>
    </row>
    <row r="557" spans="1:17" ht="15.6" x14ac:dyDescent="0.3">
      <c r="A557" s="1" t="s">
        <v>1814</v>
      </c>
      <c r="B557" t="str">
        <f>VLOOKUP('Healthcare '!A:A,Table2[],3,FALSE)</f>
        <v>Mazzotta</v>
      </c>
      <c r="C557">
        <f>VLOOKUP(A557,'Medical Examinations'!A557:K2891,2,FALSE)</f>
        <v>44.52</v>
      </c>
      <c r="D557">
        <f>VLOOKUP($A557,'Medical Examinations'!$A$2:$K$2336,3,FALSE)</f>
        <v>8.64</v>
      </c>
      <c r="E557" t="str">
        <f>VLOOKUP($A557,'Medical Examinations'!$A$2:$K$2336,4,FALSE)</f>
        <v>yes</v>
      </c>
      <c r="F557" t="str">
        <f>VLOOKUP($A557,'Medical Examinations'!$A$2:$K$2336,5,FALSE)</f>
        <v>No</v>
      </c>
      <c r="G557" t="str">
        <f>VLOOKUP($A557,'Medical Examinations'!$A$2:$K$2336,6,FALSE)</f>
        <v>Yes</v>
      </c>
      <c r="H557">
        <f>VLOOKUP($A557,'Medical Examinations'!$A$2:$K$2336,7,FALSE)</f>
        <v>1</v>
      </c>
      <c r="I557" t="str">
        <f>VLOOKUP($A557,'Medical Examinations'!$A$2:$K$2336,8,FALSE)</f>
        <v>No</v>
      </c>
      <c r="J557" t="str">
        <f>VLOOKUP($A557,'Medical Examinations'!$A$2:$K$2336,10,FALSE)</f>
        <v>obesity</v>
      </c>
      <c r="K557" t="str">
        <f>VLOOKUP($A557,'Medical Examinations'!$A$2:$K$2336,11,FALSE)</f>
        <v>Diabetes</v>
      </c>
      <c r="L557" t="str">
        <f>VLOOKUP($A557,'Hospitalisation Details'!$A$2:$O$2344,15,FALSE)</f>
        <v>8 Dec 1963</v>
      </c>
      <c r="M557">
        <f>VLOOKUP($A557,'Hospitalisation Details'!$A$2:$I$2344,6,FALSE)</f>
        <v>17832.599999999999</v>
      </c>
      <c r="N557" t="str">
        <f>VLOOKUP($A557,'Hospitalisation Details'!$A$2:$I$2344,7,FALSE)</f>
        <v>tier - 1</v>
      </c>
      <c r="O557" t="str">
        <f>VLOOKUP($A557,'Hospitalisation Details'!$A$2:$I$2344,8,FALSE)</f>
        <v>tier - 2</v>
      </c>
      <c r="P557" t="str">
        <f>VLOOKUP($A557,'Hospitalisation Details'!$A$2:$I$2344,9,FALSE)</f>
        <v>R1012</v>
      </c>
      <c r="Q557">
        <f>VLOOKUP($A557,'Hospitalisation Details'!$A$2:$P$2344,16,FALSE)</f>
        <v>59</v>
      </c>
    </row>
    <row r="558" spans="1:17" ht="15.6" x14ac:dyDescent="0.3">
      <c r="A558" s="1" t="s">
        <v>1813</v>
      </c>
      <c r="B558" t="str">
        <f>VLOOKUP('Healthcare '!A:A,Table2[],3,FALSE)</f>
        <v>Huttl</v>
      </c>
      <c r="C558">
        <f>VLOOKUP(A558,'Medical Examinations'!A558:K2892,2,FALSE)</f>
        <v>53.29</v>
      </c>
      <c r="D558">
        <f>VLOOKUP($A558,'Medical Examinations'!$A$2:$K$2336,3,FALSE)</f>
        <v>4.03</v>
      </c>
      <c r="E558" t="str">
        <f>VLOOKUP($A558,'Medical Examinations'!$A$2:$K$2336,4,FALSE)</f>
        <v>No</v>
      </c>
      <c r="F558" t="str">
        <f>VLOOKUP($A558,'Medical Examinations'!$A$2:$K$2336,5,FALSE)</f>
        <v>No</v>
      </c>
      <c r="G558" t="str">
        <f>VLOOKUP($A558,'Medical Examinations'!$A$2:$K$2336,6,FALSE)</f>
        <v>Yes</v>
      </c>
      <c r="H558">
        <f>VLOOKUP($A558,'Medical Examinations'!$A$2:$K$2336,7,FALSE)</f>
        <v>1</v>
      </c>
      <c r="I558" t="str">
        <f>VLOOKUP($A558,'Medical Examinations'!$A$2:$K$2336,8,FALSE)</f>
        <v>No</v>
      </c>
      <c r="J558" t="str">
        <f>VLOOKUP($A558,'Medical Examinations'!$A$2:$K$2336,10,FALSE)</f>
        <v>obesity</v>
      </c>
      <c r="K558" t="str">
        <f>VLOOKUP($A558,'Medical Examinations'!$A$2:$K$2336,11,FALSE)</f>
        <v>Normal</v>
      </c>
      <c r="L558" t="str">
        <f>VLOOKUP($A558,'Hospitalisation Details'!$A$2:$O$2344,15,FALSE)</f>
        <v>10 Oct 1979</v>
      </c>
      <c r="M558">
        <f>VLOOKUP($A558,'Hospitalisation Details'!$A$2:$I$2344,6,FALSE)</f>
        <v>17779.939999999999</v>
      </c>
      <c r="N558" t="str">
        <f>VLOOKUP($A558,'Hospitalisation Details'!$A$2:$I$2344,7,FALSE)</f>
        <v>tier - 1</v>
      </c>
      <c r="O558" t="str">
        <f>VLOOKUP($A558,'Hospitalisation Details'!$A$2:$I$2344,8,FALSE)</f>
        <v>tier - 2</v>
      </c>
      <c r="P558" t="str">
        <f>VLOOKUP($A558,'Hospitalisation Details'!$A$2:$I$2344,9,FALSE)</f>
        <v>R1012</v>
      </c>
      <c r="Q558">
        <f>VLOOKUP($A558,'Hospitalisation Details'!$A$2:$P$2344,16,FALSE)</f>
        <v>43</v>
      </c>
    </row>
    <row r="559" spans="1:17" ht="15.6" x14ac:dyDescent="0.3">
      <c r="A559" s="1" t="s">
        <v>1812</v>
      </c>
      <c r="B559" t="str">
        <f>VLOOKUP('Healthcare '!A:A,Table2[],3,FALSE)</f>
        <v>Ferron</v>
      </c>
      <c r="C559">
        <f>VLOOKUP(A559,'Medical Examinations'!A559:K2893,2,FALSE)</f>
        <v>46.63</v>
      </c>
      <c r="D559">
        <f>VLOOKUP($A559,'Medical Examinations'!$A$2:$K$2336,3,FALSE)</f>
        <v>4.26</v>
      </c>
      <c r="E559" t="str">
        <f>VLOOKUP($A559,'Medical Examinations'!$A$2:$K$2336,4,FALSE)</f>
        <v>yes</v>
      </c>
      <c r="F559" t="str">
        <f>VLOOKUP($A559,'Medical Examinations'!$A$2:$K$2336,5,FALSE)</f>
        <v>No</v>
      </c>
      <c r="G559" t="str">
        <f>VLOOKUP($A559,'Medical Examinations'!$A$2:$K$2336,6,FALSE)</f>
        <v>No</v>
      </c>
      <c r="H559">
        <f>VLOOKUP($A559,'Medical Examinations'!$A$2:$K$2336,7,FALSE)</f>
        <v>2</v>
      </c>
      <c r="I559" t="str">
        <f>VLOOKUP($A559,'Medical Examinations'!$A$2:$K$2336,8,FALSE)</f>
        <v>No</v>
      </c>
      <c r="J559" t="str">
        <f>VLOOKUP($A559,'Medical Examinations'!$A$2:$K$2336,10,FALSE)</f>
        <v>obesity</v>
      </c>
      <c r="K559" t="str">
        <f>VLOOKUP($A559,'Medical Examinations'!$A$2:$K$2336,11,FALSE)</f>
        <v>Normal</v>
      </c>
      <c r="L559" t="str">
        <f>VLOOKUP($A559,'Hospitalisation Details'!$A$2:$O$2344,15,FALSE)</f>
        <v>21 Jun 1966</v>
      </c>
      <c r="M559">
        <f>VLOOKUP($A559,'Hospitalisation Details'!$A$2:$I$2344,6,FALSE)</f>
        <v>17777.73</v>
      </c>
      <c r="N559" t="str">
        <f>VLOOKUP($A559,'Hospitalisation Details'!$A$2:$I$2344,7,FALSE)</f>
        <v>tier - 1</v>
      </c>
      <c r="O559" t="str">
        <f>VLOOKUP($A559,'Hospitalisation Details'!$A$2:$I$2344,8,FALSE)</f>
        <v>tier - 3</v>
      </c>
      <c r="P559" t="str">
        <f>VLOOKUP($A559,'Hospitalisation Details'!$A$2:$I$2344,9,FALSE)</f>
        <v>R1012</v>
      </c>
      <c r="Q559">
        <f>VLOOKUP($A559,'Hospitalisation Details'!$A$2:$P$2344,16,FALSE)</f>
        <v>56</v>
      </c>
    </row>
    <row r="560" spans="1:17" ht="15.6" x14ac:dyDescent="0.3">
      <c r="A560" s="1" t="s">
        <v>1811</v>
      </c>
      <c r="B560" t="str">
        <f>VLOOKUP('Healthcare '!A:A,Table2[],3,FALSE)</f>
        <v>Colarusso</v>
      </c>
      <c r="C560">
        <f>VLOOKUP(A560,'Medical Examinations'!A560:K2894,2,FALSE)</f>
        <v>28.88</v>
      </c>
      <c r="D560">
        <f>VLOOKUP($A560,'Medical Examinations'!$A$2:$K$2336,3,FALSE)</f>
        <v>5.35</v>
      </c>
      <c r="E560" t="str">
        <f>VLOOKUP($A560,'Medical Examinations'!$A$2:$K$2336,4,FALSE)</f>
        <v>No</v>
      </c>
      <c r="F560" t="str">
        <f>VLOOKUP($A560,'Medical Examinations'!$A$2:$K$2336,5,FALSE)</f>
        <v>No</v>
      </c>
      <c r="G560" t="str">
        <f>VLOOKUP($A560,'Medical Examinations'!$A$2:$K$2336,6,FALSE)</f>
        <v>Yes</v>
      </c>
      <c r="H560">
        <f>VLOOKUP($A560,'Medical Examinations'!$A$2:$K$2336,7,FALSE)</f>
        <v>1</v>
      </c>
      <c r="I560" t="str">
        <f>VLOOKUP($A560,'Medical Examinations'!$A$2:$K$2336,8,FALSE)</f>
        <v>yes</v>
      </c>
      <c r="J560" t="str">
        <f>VLOOKUP($A560,'Medical Examinations'!$A$2:$K$2336,10,FALSE)</f>
        <v>overweight</v>
      </c>
      <c r="K560" t="str">
        <f>VLOOKUP($A560,'Medical Examinations'!$A$2:$K$2336,11,FALSE)</f>
        <v>Normal</v>
      </c>
      <c r="L560" t="str">
        <f>VLOOKUP($A560,'Hospitalisation Details'!$A$2:$O$2344,15,FALSE)</f>
        <v>14 Jul 2003</v>
      </c>
      <c r="M560">
        <f>VLOOKUP($A560,'Hospitalisation Details'!$A$2:$I$2344,6,FALSE)</f>
        <v>17748.509999999998</v>
      </c>
      <c r="N560" t="str">
        <f>VLOOKUP($A560,'Hospitalisation Details'!$A$2:$I$2344,7,FALSE)</f>
        <v>tier - 1</v>
      </c>
      <c r="O560" t="str">
        <f>VLOOKUP($A560,'Hospitalisation Details'!$A$2:$I$2344,8,FALSE)</f>
        <v>tier - 1</v>
      </c>
      <c r="P560" t="str">
        <f>VLOOKUP($A560,'Hospitalisation Details'!$A$2:$I$2344,9,FALSE)</f>
        <v>R1012</v>
      </c>
      <c r="Q560">
        <f>VLOOKUP($A560,'Hospitalisation Details'!$A$2:$P$2344,16,FALSE)</f>
        <v>19</v>
      </c>
    </row>
    <row r="561" spans="1:17" ht="15.6" x14ac:dyDescent="0.3">
      <c r="A561" s="1" t="s">
        <v>1810</v>
      </c>
      <c r="B561" t="str">
        <f>VLOOKUP('Healthcare '!A:A,Table2[],3,FALSE)</f>
        <v>Pearlman</v>
      </c>
      <c r="C561">
        <f>VLOOKUP(A561,'Medical Examinations'!A561:K2895,2,FALSE)</f>
        <v>23.98</v>
      </c>
      <c r="D561">
        <f>VLOOKUP($A561,'Medical Examinations'!$A$2:$K$2336,3,FALSE)</f>
        <v>4.9000000000000004</v>
      </c>
      <c r="E561" t="str">
        <f>VLOOKUP($A561,'Medical Examinations'!$A$2:$K$2336,4,FALSE)</f>
        <v>No</v>
      </c>
      <c r="F561" t="str">
        <f>VLOOKUP($A561,'Medical Examinations'!$A$2:$K$2336,5,FALSE)</f>
        <v>No</v>
      </c>
      <c r="G561" t="str">
        <f>VLOOKUP($A561,'Medical Examinations'!$A$2:$K$2336,6,FALSE)</f>
        <v>No</v>
      </c>
      <c r="H561">
        <f>VLOOKUP($A561,'Medical Examinations'!$A$2:$K$2336,7,FALSE)</f>
        <v>0</v>
      </c>
      <c r="I561" t="str">
        <f>VLOOKUP($A561,'Medical Examinations'!$A$2:$K$2336,8,FALSE)</f>
        <v>No</v>
      </c>
      <c r="J561" t="str">
        <f>VLOOKUP($A561,'Medical Examinations'!$A$2:$K$2336,10,FALSE)</f>
        <v>Normal weight</v>
      </c>
      <c r="K561" t="str">
        <f>VLOOKUP($A561,'Medical Examinations'!$A$2:$K$2336,11,FALSE)</f>
        <v>Normal</v>
      </c>
      <c r="L561" t="str">
        <f>VLOOKUP($A561,'Hospitalisation Details'!$A$2:$O$2344,15,FALSE)</f>
        <v>1 Jul 1994</v>
      </c>
      <c r="M561">
        <f>VLOOKUP($A561,'Hospitalisation Details'!$A$2:$I$2344,6,FALSE)</f>
        <v>17663.14</v>
      </c>
      <c r="N561" t="str">
        <f>VLOOKUP($A561,'Hospitalisation Details'!$A$2:$I$2344,7,FALSE)</f>
        <v>tier - 1</v>
      </c>
      <c r="O561" t="str">
        <f>VLOOKUP($A561,'Hospitalisation Details'!$A$2:$I$2344,8,FALSE)</f>
        <v>tier - 3</v>
      </c>
      <c r="P561" t="str">
        <f>VLOOKUP($A561,'Hospitalisation Details'!$A$2:$I$2344,9,FALSE)</f>
        <v>R1013</v>
      </c>
      <c r="Q561">
        <f>VLOOKUP($A561,'Hospitalisation Details'!$A$2:$P$2344,16,FALSE)</f>
        <v>28</v>
      </c>
    </row>
    <row r="562" spans="1:17" ht="15.6" x14ac:dyDescent="0.3">
      <c r="A562" s="1" t="s">
        <v>1809</v>
      </c>
      <c r="B562" t="str">
        <f>VLOOKUP('Healthcare '!A:A,Table2[],3,FALSE)</f>
        <v>O'Mara</v>
      </c>
      <c r="C562">
        <f>VLOOKUP(A562,'Medical Examinations'!A562:K2896,2,FALSE)</f>
        <v>23.65</v>
      </c>
      <c r="D562">
        <f>VLOOKUP($A562,'Medical Examinations'!$A$2:$K$2336,3,FALSE)</f>
        <v>4.5</v>
      </c>
      <c r="E562" t="str">
        <f>VLOOKUP($A562,'Medical Examinations'!$A$2:$K$2336,4,FALSE)</f>
        <v>No</v>
      </c>
      <c r="F562" t="str">
        <f>VLOOKUP($A562,'Medical Examinations'!$A$2:$K$2336,5,FALSE)</f>
        <v>No</v>
      </c>
      <c r="G562" t="str">
        <f>VLOOKUP($A562,'Medical Examinations'!$A$2:$K$2336,6,FALSE)</f>
        <v>No</v>
      </c>
      <c r="H562">
        <f>VLOOKUP($A562,'Medical Examinations'!$A$2:$K$2336,7,FALSE)</f>
        <v>0</v>
      </c>
      <c r="I562" t="str">
        <f>VLOOKUP($A562,'Medical Examinations'!$A$2:$K$2336,8,FALSE)</f>
        <v>No</v>
      </c>
      <c r="J562" t="str">
        <f>VLOOKUP($A562,'Medical Examinations'!$A$2:$K$2336,10,FALSE)</f>
        <v>Normal weight</v>
      </c>
      <c r="K562" t="str">
        <f>VLOOKUP($A562,'Medical Examinations'!$A$2:$K$2336,11,FALSE)</f>
        <v>Normal</v>
      </c>
      <c r="L562" t="str">
        <f>VLOOKUP($A562,'Hospitalisation Details'!$A$2:$O$2344,15,FALSE)</f>
        <v>25 Oct 1990</v>
      </c>
      <c r="M562">
        <f>VLOOKUP($A562,'Hospitalisation Details'!$A$2:$I$2344,6,FALSE)</f>
        <v>17626.240000000002</v>
      </c>
      <c r="N562" t="str">
        <f>VLOOKUP($A562,'Hospitalisation Details'!$A$2:$I$2344,7,FALSE)</f>
        <v>tier - 1</v>
      </c>
      <c r="O562" t="str">
        <f>VLOOKUP($A562,'Hospitalisation Details'!$A$2:$I$2344,8,FALSE)</f>
        <v>tier - 3</v>
      </c>
      <c r="P562" t="str">
        <f>VLOOKUP($A562,'Hospitalisation Details'!$A$2:$I$2344,9,FALSE)</f>
        <v>R1013</v>
      </c>
      <c r="Q562">
        <f>VLOOKUP($A562,'Hospitalisation Details'!$A$2:$P$2344,16,FALSE)</f>
        <v>32</v>
      </c>
    </row>
    <row r="563" spans="1:17" ht="15.6" x14ac:dyDescent="0.3">
      <c r="A563" s="1" t="s">
        <v>1808</v>
      </c>
      <c r="B563" t="str">
        <f>VLOOKUP('Healthcare '!A:A,Table2[],3,FALSE)</f>
        <v>Niska</v>
      </c>
      <c r="C563">
        <f>VLOOKUP(A563,'Medical Examinations'!A563:K2897,2,FALSE)</f>
        <v>49.09</v>
      </c>
      <c r="D563">
        <f>VLOOKUP($A563,'Medical Examinations'!$A$2:$K$2336,3,FALSE)</f>
        <v>8.3800000000000008</v>
      </c>
      <c r="E563" t="str">
        <f>VLOOKUP($A563,'Medical Examinations'!$A$2:$K$2336,4,FALSE)</f>
        <v>yes</v>
      </c>
      <c r="F563" t="str">
        <f>VLOOKUP($A563,'Medical Examinations'!$A$2:$K$2336,5,FALSE)</f>
        <v>No</v>
      </c>
      <c r="G563" t="str">
        <f>VLOOKUP($A563,'Medical Examinations'!$A$2:$K$2336,6,FALSE)</f>
        <v>No</v>
      </c>
      <c r="H563">
        <f>VLOOKUP($A563,'Medical Examinations'!$A$2:$K$2336,7,FALSE)</f>
        <v>2</v>
      </c>
      <c r="I563" t="str">
        <f>VLOOKUP($A563,'Medical Examinations'!$A$2:$K$2336,8,FALSE)</f>
        <v>No</v>
      </c>
      <c r="J563" t="str">
        <f>VLOOKUP($A563,'Medical Examinations'!$A$2:$K$2336,10,FALSE)</f>
        <v>obesity</v>
      </c>
      <c r="K563" t="str">
        <f>VLOOKUP($A563,'Medical Examinations'!$A$2:$K$2336,11,FALSE)</f>
        <v>Diabetes</v>
      </c>
      <c r="L563" t="str">
        <f>VLOOKUP($A563,'Hospitalisation Details'!$A$2:$O$2344,15,FALSE)</f>
        <v>26 Jul 1970</v>
      </c>
      <c r="M563">
        <f>VLOOKUP($A563,'Hospitalisation Details'!$A$2:$I$2344,6,FALSE)</f>
        <v>17584.72</v>
      </c>
      <c r="N563" t="str">
        <f>VLOOKUP($A563,'Hospitalisation Details'!$A$2:$I$2344,7,FALSE)</f>
        <v>tier - 1</v>
      </c>
      <c r="O563" t="str">
        <f>VLOOKUP($A563,'Hospitalisation Details'!$A$2:$I$2344,8,FALSE)</f>
        <v>tier - 3</v>
      </c>
      <c r="P563" t="str">
        <f>VLOOKUP($A563,'Hospitalisation Details'!$A$2:$I$2344,9,FALSE)</f>
        <v>R1012</v>
      </c>
      <c r="Q563">
        <f>VLOOKUP($A563,'Hospitalisation Details'!$A$2:$P$2344,16,FALSE)</f>
        <v>52</v>
      </c>
    </row>
    <row r="564" spans="1:17" ht="15.6" x14ac:dyDescent="0.3">
      <c r="A564" s="1" t="s">
        <v>1807</v>
      </c>
      <c r="B564" t="str">
        <f>VLOOKUP('Healthcare '!A:A,Table2[],3,FALSE)</f>
        <v>Schlich</v>
      </c>
      <c r="C564">
        <f>VLOOKUP(A564,'Medical Examinations'!A564:K2898,2,FALSE)</f>
        <v>28.024999999999999</v>
      </c>
      <c r="D564">
        <f>VLOOKUP($A564,'Medical Examinations'!$A$2:$K$2336,3,FALSE)</f>
        <v>7.03</v>
      </c>
      <c r="E564" t="str">
        <f>VLOOKUP($A564,'Medical Examinations'!$A$2:$K$2336,4,FALSE)</f>
        <v>No</v>
      </c>
      <c r="F564" t="str">
        <f>VLOOKUP($A564,'Medical Examinations'!$A$2:$K$2336,5,FALSE)</f>
        <v>No</v>
      </c>
      <c r="G564" t="str">
        <f>VLOOKUP($A564,'Medical Examinations'!$A$2:$K$2336,6,FALSE)</f>
        <v>No</v>
      </c>
      <c r="H564">
        <f>VLOOKUP($A564,'Medical Examinations'!$A$2:$K$2336,7,FALSE)</f>
        <v>0</v>
      </c>
      <c r="I564" t="str">
        <f>VLOOKUP($A564,'Medical Examinations'!$A$2:$K$2336,8,FALSE)</f>
        <v>yes</v>
      </c>
      <c r="J564" t="str">
        <f>VLOOKUP($A564,'Medical Examinations'!$A$2:$K$2336,10,FALSE)</f>
        <v>overweight</v>
      </c>
      <c r="K564" t="str">
        <f>VLOOKUP($A564,'Medical Examinations'!$A$2:$K$2336,11,FALSE)</f>
        <v>Diabetes</v>
      </c>
      <c r="L564" t="str">
        <f>VLOOKUP($A564,'Hospitalisation Details'!$A$2:$O$2344,15,FALSE)</f>
        <v>25 Aug 2002</v>
      </c>
      <c r="M564">
        <f>VLOOKUP($A564,'Hospitalisation Details'!$A$2:$I$2344,6,FALSE)</f>
        <v>17560.38</v>
      </c>
      <c r="N564" t="str">
        <f>VLOOKUP($A564,'Hospitalisation Details'!$A$2:$I$2344,7,FALSE)</f>
        <v>tier - 1</v>
      </c>
      <c r="O564" t="str">
        <f>VLOOKUP($A564,'Hospitalisation Details'!$A$2:$I$2344,8,FALSE)</f>
        <v>tier - 1</v>
      </c>
      <c r="P564" t="str">
        <f>VLOOKUP($A564,'Hospitalisation Details'!$A$2:$I$2344,9,FALSE)</f>
        <v>R1012</v>
      </c>
      <c r="Q564">
        <f>VLOOKUP($A564,'Hospitalisation Details'!$A$2:$P$2344,16,FALSE)</f>
        <v>20</v>
      </c>
    </row>
    <row r="565" spans="1:17" ht="15.6" x14ac:dyDescent="0.3">
      <c r="A565" s="1" t="s">
        <v>1806</v>
      </c>
      <c r="B565" t="str">
        <f>VLOOKUP('Healthcare '!A:A,Table2[],3,FALSE)</f>
        <v>Zidek</v>
      </c>
      <c r="C565">
        <f>VLOOKUP(A565,'Medical Examinations'!A565:K2899,2,FALSE)</f>
        <v>43.32</v>
      </c>
      <c r="D565">
        <f>VLOOKUP($A565,'Medical Examinations'!$A$2:$K$2336,3,FALSE)</f>
        <v>8.75</v>
      </c>
      <c r="E565" t="str">
        <f>VLOOKUP($A565,'Medical Examinations'!$A$2:$K$2336,4,FALSE)</f>
        <v>yes</v>
      </c>
      <c r="F565" t="str">
        <f>VLOOKUP($A565,'Medical Examinations'!$A$2:$K$2336,5,FALSE)</f>
        <v>No</v>
      </c>
      <c r="G565" t="str">
        <f>VLOOKUP($A565,'Medical Examinations'!$A$2:$K$2336,6,FALSE)</f>
        <v>Yes</v>
      </c>
      <c r="H565">
        <f>VLOOKUP($A565,'Medical Examinations'!$A$2:$K$2336,7,FALSE)</f>
        <v>1</v>
      </c>
      <c r="I565" t="str">
        <f>VLOOKUP($A565,'Medical Examinations'!$A$2:$K$2336,8,FALSE)</f>
        <v>No</v>
      </c>
      <c r="J565" t="str">
        <f>VLOOKUP($A565,'Medical Examinations'!$A$2:$K$2336,10,FALSE)</f>
        <v>obesity</v>
      </c>
      <c r="K565" t="str">
        <f>VLOOKUP($A565,'Medical Examinations'!$A$2:$K$2336,11,FALSE)</f>
        <v>Diabetes</v>
      </c>
      <c r="L565" t="str">
        <f>VLOOKUP($A565,'Hospitalisation Details'!$A$2:$O$2344,15,FALSE)</f>
        <v>16 Nov 1963</v>
      </c>
      <c r="M565">
        <f>VLOOKUP($A565,'Hospitalisation Details'!$A$2:$I$2344,6,FALSE)</f>
        <v>17556.88</v>
      </c>
      <c r="N565" t="str">
        <f>VLOOKUP($A565,'Hospitalisation Details'!$A$2:$I$2344,7,FALSE)</f>
        <v>tier - 1</v>
      </c>
      <c r="O565" t="str">
        <f>VLOOKUP($A565,'Hospitalisation Details'!$A$2:$I$2344,8,FALSE)</f>
        <v>tier - 2</v>
      </c>
      <c r="P565" t="str">
        <f>VLOOKUP($A565,'Hospitalisation Details'!$A$2:$I$2344,9,FALSE)</f>
        <v>R1012</v>
      </c>
      <c r="Q565">
        <f>VLOOKUP($A565,'Hospitalisation Details'!$A$2:$P$2344,16,FALSE)</f>
        <v>59</v>
      </c>
    </row>
    <row r="566" spans="1:17" ht="15.6" x14ac:dyDescent="0.3">
      <c r="A566" s="1" t="s">
        <v>1805</v>
      </c>
      <c r="B566" t="str">
        <f>VLOOKUP('Healthcare '!A:A,Table2[],3,FALSE)</f>
        <v>Ellgass</v>
      </c>
      <c r="C566">
        <f>VLOOKUP(A566,'Medical Examinations'!A566:K2900,2,FALSE)</f>
        <v>45.92</v>
      </c>
      <c r="D566">
        <f>VLOOKUP($A566,'Medical Examinations'!$A$2:$K$2336,3,FALSE)</f>
        <v>9.51</v>
      </c>
      <c r="E566" t="str">
        <f>VLOOKUP($A566,'Medical Examinations'!$A$2:$K$2336,4,FALSE)</f>
        <v>No</v>
      </c>
      <c r="F566" t="str">
        <f>VLOOKUP($A566,'Medical Examinations'!$A$2:$K$2336,5,FALSE)</f>
        <v>No</v>
      </c>
      <c r="G566" t="str">
        <f>VLOOKUP($A566,'Medical Examinations'!$A$2:$K$2336,6,FALSE)</f>
        <v>No</v>
      </c>
      <c r="H566">
        <f>VLOOKUP($A566,'Medical Examinations'!$A$2:$K$2336,7,FALSE)</f>
        <v>0</v>
      </c>
      <c r="I566" t="str">
        <f>VLOOKUP($A566,'Medical Examinations'!$A$2:$K$2336,8,FALSE)</f>
        <v>No</v>
      </c>
      <c r="J566" t="str">
        <f>VLOOKUP($A566,'Medical Examinations'!$A$2:$K$2336,10,FALSE)</f>
        <v>obesity</v>
      </c>
      <c r="K566" t="str">
        <f>VLOOKUP($A566,'Medical Examinations'!$A$2:$K$2336,11,FALSE)</f>
        <v>Diabetes</v>
      </c>
      <c r="L566" t="str">
        <f>VLOOKUP($A566,'Hospitalisation Details'!$A$2:$O$2344,15,FALSE)</f>
        <v>12 Jul 1968</v>
      </c>
      <c r="M566">
        <f>VLOOKUP($A566,'Hospitalisation Details'!$A$2:$I$2344,6,FALSE)</f>
        <v>17507.47</v>
      </c>
      <c r="N566" t="str">
        <f>VLOOKUP($A566,'Hospitalisation Details'!$A$2:$I$2344,7,FALSE)</f>
        <v>tier - 1</v>
      </c>
      <c r="O566" t="str">
        <f>VLOOKUP($A566,'Hospitalisation Details'!$A$2:$I$2344,8,FALSE)</f>
        <v>tier - 1</v>
      </c>
      <c r="P566" t="str">
        <f>VLOOKUP($A566,'Hospitalisation Details'!$A$2:$I$2344,9,FALSE)</f>
        <v>R1026</v>
      </c>
      <c r="Q566">
        <f>VLOOKUP($A566,'Hospitalisation Details'!$A$2:$P$2344,16,FALSE)</f>
        <v>54</v>
      </c>
    </row>
    <row r="567" spans="1:17" ht="15.6" x14ac:dyDescent="0.3">
      <c r="A567" s="1" t="s">
        <v>1804</v>
      </c>
      <c r="B567" t="str">
        <f>VLOOKUP('Healthcare '!A:A,Table2[],3,FALSE)</f>
        <v>Lowe</v>
      </c>
      <c r="C567">
        <f>VLOOKUP(A567,'Medical Examinations'!A567:K2901,2,FALSE)</f>
        <v>44.03</v>
      </c>
      <c r="D567">
        <f>VLOOKUP($A567,'Medical Examinations'!$A$2:$K$2336,3,FALSE)</f>
        <v>9.36</v>
      </c>
      <c r="E567" t="str">
        <f>VLOOKUP($A567,'Medical Examinations'!$A$2:$K$2336,4,FALSE)</f>
        <v>No</v>
      </c>
      <c r="F567" t="str">
        <f>VLOOKUP($A567,'Medical Examinations'!$A$2:$K$2336,5,FALSE)</f>
        <v>No</v>
      </c>
      <c r="G567" t="str">
        <f>VLOOKUP($A567,'Medical Examinations'!$A$2:$K$2336,6,FALSE)</f>
        <v>No</v>
      </c>
      <c r="H567">
        <f>VLOOKUP($A567,'Medical Examinations'!$A$2:$K$2336,7,FALSE)</f>
        <v>0</v>
      </c>
      <c r="I567" t="str">
        <f>VLOOKUP($A567,'Medical Examinations'!$A$2:$K$2336,8,FALSE)</f>
        <v>No</v>
      </c>
      <c r="J567" t="str">
        <f>VLOOKUP($A567,'Medical Examinations'!$A$2:$K$2336,10,FALSE)</f>
        <v>obesity</v>
      </c>
      <c r="K567" t="str">
        <f>VLOOKUP($A567,'Medical Examinations'!$A$2:$K$2336,11,FALSE)</f>
        <v>Diabetes</v>
      </c>
      <c r="L567" t="str">
        <f>VLOOKUP($A567,'Hospitalisation Details'!$A$2:$O$2344,15,FALSE)</f>
        <v>16 Jun 1965</v>
      </c>
      <c r="M567">
        <f>VLOOKUP($A567,'Hospitalisation Details'!$A$2:$I$2344,6,FALSE)</f>
        <v>17505.650000000001</v>
      </c>
      <c r="N567" t="str">
        <f>VLOOKUP($A567,'Hospitalisation Details'!$A$2:$I$2344,7,FALSE)</f>
        <v>tier - 1</v>
      </c>
      <c r="O567" t="str">
        <f>VLOOKUP($A567,'Hospitalisation Details'!$A$2:$I$2344,8,FALSE)</f>
        <v>tier - 2</v>
      </c>
      <c r="P567" t="str">
        <f>VLOOKUP($A567,'Hospitalisation Details'!$A$2:$I$2344,9,FALSE)</f>
        <v>R1023</v>
      </c>
      <c r="Q567">
        <f>VLOOKUP($A567,'Hospitalisation Details'!$A$2:$P$2344,16,FALSE)</f>
        <v>57</v>
      </c>
    </row>
    <row r="568" spans="1:17" ht="15.6" x14ac:dyDescent="0.3">
      <c r="A568" s="1" t="s">
        <v>1803</v>
      </c>
      <c r="B568" t="str">
        <f>VLOOKUP('Healthcare '!A:A,Table2[],3,FALSE)</f>
        <v>Malone</v>
      </c>
      <c r="C568">
        <f>VLOOKUP(A568,'Medical Examinations'!A568:K2902,2,FALSE)</f>
        <v>24.6</v>
      </c>
      <c r="D568">
        <f>VLOOKUP($A568,'Medical Examinations'!$A$2:$K$2336,3,FALSE)</f>
        <v>4.8099999999999996</v>
      </c>
      <c r="E568" t="str">
        <f>VLOOKUP($A568,'Medical Examinations'!$A$2:$K$2336,4,FALSE)</f>
        <v>No</v>
      </c>
      <c r="F568" t="str">
        <f>VLOOKUP($A568,'Medical Examinations'!$A$2:$K$2336,5,FALSE)</f>
        <v>No</v>
      </c>
      <c r="G568" t="str">
        <f>VLOOKUP($A568,'Medical Examinations'!$A$2:$K$2336,6,FALSE)</f>
        <v>No</v>
      </c>
      <c r="H568">
        <f>VLOOKUP($A568,'Medical Examinations'!$A$2:$K$2336,7,FALSE)</f>
        <v>0</v>
      </c>
      <c r="I568" t="str">
        <f>VLOOKUP($A568,'Medical Examinations'!$A$2:$K$2336,8,FALSE)</f>
        <v>yes</v>
      </c>
      <c r="J568" t="str">
        <f>VLOOKUP($A568,'Medical Examinations'!$A$2:$K$2336,10,FALSE)</f>
        <v>Normal weight</v>
      </c>
      <c r="K568" t="str">
        <f>VLOOKUP($A568,'Medical Examinations'!$A$2:$K$2336,11,FALSE)</f>
        <v>Normal</v>
      </c>
      <c r="L568" t="str">
        <f>VLOOKUP($A568,'Hospitalisation Details'!$A$2:$O$2344,15,FALSE)</f>
        <v>29 Dec 1990</v>
      </c>
      <c r="M568">
        <f>VLOOKUP($A568,'Hospitalisation Details'!$A$2:$I$2344,6,FALSE)</f>
        <v>17496.310000000001</v>
      </c>
      <c r="N568" t="str">
        <f>VLOOKUP($A568,'Hospitalisation Details'!$A$2:$I$2344,7,FALSE)</f>
        <v>tier - 1</v>
      </c>
      <c r="O568" t="str">
        <f>VLOOKUP($A568,'Hospitalisation Details'!$A$2:$I$2344,8,FALSE)</f>
        <v>tier - 2</v>
      </c>
      <c r="P568" t="str">
        <f>VLOOKUP($A568,'Hospitalisation Details'!$A$2:$I$2344,9,FALSE)</f>
        <v>R1011</v>
      </c>
      <c r="Q568">
        <f>VLOOKUP($A568,'Hospitalisation Details'!$A$2:$P$2344,16,FALSE)</f>
        <v>32</v>
      </c>
    </row>
    <row r="569" spans="1:17" ht="15.6" x14ac:dyDescent="0.3">
      <c r="A569" s="1" t="s">
        <v>1802</v>
      </c>
      <c r="B569" t="str">
        <f>VLOOKUP('Healthcare '!A:A,Table2[],3,FALSE)</f>
        <v>Dumke</v>
      </c>
      <c r="C569">
        <f>VLOOKUP(A569,'Medical Examinations'!A569:K2903,2,FALSE)</f>
        <v>49.15</v>
      </c>
      <c r="D569">
        <f>VLOOKUP($A569,'Medical Examinations'!$A$2:$K$2336,3,FALSE)</f>
        <v>8.08</v>
      </c>
      <c r="E569" t="str">
        <f>VLOOKUP($A569,'Medical Examinations'!$A$2:$K$2336,4,FALSE)</f>
        <v>No</v>
      </c>
      <c r="F569" t="str">
        <f>VLOOKUP($A569,'Medical Examinations'!$A$2:$K$2336,5,FALSE)</f>
        <v>No</v>
      </c>
      <c r="G569" t="str">
        <f>VLOOKUP($A569,'Medical Examinations'!$A$2:$K$2336,6,FALSE)</f>
        <v>No</v>
      </c>
      <c r="H569">
        <f>VLOOKUP($A569,'Medical Examinations'!$A$2:$K$2336,7,FALSE)</f>
        <v>0</v>
      </c>
      <c r="I569" t="str">
        <f>VLOOKUP($A569,'Medical Examinations'!$A$2:$K$2336,8,FALSE)</f>
        <v>No</v>
      </c>
      <c r="J569" t="str">
        <f>VLOOKUP($A569,'Medical Examinations'!$A$2:$K$2336,10,FALSE)</f>
        <v>obesity</v>
      </c>
      <c r="K569" t="str">
        <f>VLOOKUP($A569,'Medical Examinations'!$A$2:$K$2336,11,FALSE)</f>
        <v>Diabetes</v>
      </c>
      <c r="L569" t="str">
        <f>VLOOKUP($A569,'Hospitalisation Details'!$A$2:$O$2344,15,FALSE)</f>
        <v>8 Jun 1971</v>
      </c>
      <c r="M569">
        <f>VLOOKUP($A569,'Hospitalisation Details'!$A$2:$I$2344,6,FALSE)</f>
        <v>17479.53</v>
      </c>
      <c r="N569" t="str">
        <f>VLOOKUP($A569,'Hospitalisation Details'!$A$2:$I$2344,7,FALSE)</f>
        <v>tier - 1</v>
      </c>
      <c r="O569" t="str">
        <f>VLOOKUP($A569,'Hospitalisation Details'!$A$2:$I$2344,8,FALSE)</f>
        <v>tier - 1</v>
      </c>
      <c r="P569" t="str">
        <f>VLOOKUP($A569,'Hospitalisation Details'!$A$2:$I$2344,9,FALSE)</f>
        <v>R1012</v>
      </c>
      <c r="Q569">
        <f>VLOOKUP($A569,'Hospitalisation Details'!$A$2:$P$2344,16,FALSE)</f>
        <v>52</v>
      </c>
    </row>
    <row r="570" spans="1:17" ht="15.6" x14ac:dyDescent="0.3">
      <c r="A570" s="1" t="s">
        <v>1801</v>
      </c>
      <c r="B570" t="str">
        <f>VLOOKUP('Healthcare '!A:A,Table2[],3,FALSE)</f>
        <v>Strong</v>
      </c>
      <c r="C570">
        <f>VLOOKUP(A570,'Medical Examinations'!A570:K2904,2,FALSE)</f>
        <v>28.31</v>
      </c>
      <c r="D570">
        <f>VLOOKUP($A570,'Medical Examinations'!$A$2:$K$2336,3,FALSE)</f>
        <v>6.29</v>
      </c>
      <c r="E570" t="str">
        <f>VLOOKUP($A570,'Medical Examinations'!$A$2:$K$2336,4,FALSE)</f>
        <v>No</v>
      </c>
      <c r="F570" t="str">
        <f>VLOOKUP($A570,'Medical Examinations'!$A$2:$K$2336,5,FALSE)</f>
        <v>No</v>
      </c>
      <c r="G570" t="str">
        <f>VLOOKUP($A570,'Medical Examinations'!$A$2:$K$2336,6,FALSE)</f>
        <v>Yes</v>
      </c>
      <c r="H570">
        <f>VLOOKUP($A570,'Medical Examinations'!$A$2:$K$2336,7,FALSE)</f>
        <v>1</v>
      </c>
      <c r="I570" t="str">
        <f>VLOOKUP($A570,'Medical Examinations'!$A$2:$K$2336,8,FALSE)</f>
        <v>yes</v>
      </c>
      <c r="J570" t="str">
        <f>VLOOKUP($A570,'Medical Examinations'!$A$2:$K$2336,10,FALSE)</f>
        <v>overweight</v>
      </c>
      <c r="K570" t="str">
        <f>VLOOKUP($A570,'Medical Examinations'!$A$2:$K$2336,11,FALSE)</f>
        <v>Predibetics</v>
      </c>
      <c r="L570" t="str">
        <f>VLOOKUP($A570,'Hospitalisation Details'!$A$2:$O$2344,15,FALSE)</f>
        <v>2 Nov 2003</v>
      </c>
      <c r="M570">
        <f>VLOOKUP($A570,'Hospitalisation Details'!$A$2:$I$2344,6,FALSE)</f>
        <v>17468.98</v>
      </c>
      <c r="N570" t="str">
        <f>VLOOKUP($A570,'Hospitalisation Details'!$A$2:$I$2344,7,FALSE)</f>
        <v>tier - 2</v>
      </c>
      <c r="O570" t="str">
        <f>VLOOKUP($A570,'Hospitalisation Details'!$A$2:$I$2344,8,FALSE)</f>
        <v>tier - 1</v>
      </c>
      <c r="P570" t="str">
        <f>VLOOKUP($A570,'Hospitalisation Details'!$A$2:$I$2344,9,FALSE)</f>
        <v>R1012</v>
      </c>
      <c r="Q570">
        <f>VLOOKUP($A570,'Hospitalisation Details'!$A$2:$P$2344,16,FALSE)</f>
        <v>19</v>
      </c>
    </row>
    <row r="571" spans="1:17" ht="15.6" x14ac:dyDescent="0.3">
      <c r="A571" s="1" t="s">
        <v>1800</v>
      </c>
      <c r="B571" t="str">
        <f>VLOOKUP('Healthcare '!A:A,Table2[],3,FALSE)</f>
        <v>Ferguson</v>
      </c>
      <c r="C571">
        <f>VLOOKUP(A571,'Medical Examinations'!A571:K2905,2,FALSE)</f>
        <v>22.99</v>
      </c>
      <c r="D571">
        <f>VLOOKUP($A571,'Medical Examinations'!$A$2:$K$2336,3,FALSE)</f>
        <v>6.29</v>
      </c>
      <c r="E571" t="str">
        <f>VLOOKUP($A571,'Medical Examinations'!$A$2:$K$2336,4,FALSE)</f>
        <v>No</v>
      </c>
      <c r="F571" t="str">
        <f>VLOOKUP($A571,'Medical Examinations'!$A$2:$K$2336,5,FALSE)</f>
        <v>No</v>
      </c>
      <c r="G571" t="str">
        <f>VLOOKUP($A571,'Medical Examinations'!$A$2:$K$2336,6,FALSE)</f>
        <v>No</v>
      </c>
      <c r="H571">
        <f>VLOOKUP($A571,'Medical Examinations'!$A$2:$K$2336,7,FALSE)</f>
        <v>1</v>
      </c>
      <c r="I571" t="str">
        <f>VLOOKUP($A571,'Medical Examinations'!$A$2:$K$2336,8,FALSE)</f>
        <v>yes</v>
      </c>
      <c r="J571" t="str">
        <f>VLOOKUP($A571,'Medical Examinations'!$A$2:$K$2336,10,FALSE)</f>
        <v>Normal weight</v>
      </c>
      <c r="K571" t="str">
        <f>VLOOKUP($A571,'Medical Examinations'!$A$2:$K$2336,11,FALSE)</f>
        <v>Predibetics</v>
      </c>
      <c r="L571" t="str">
        <f>VLOOKUP($A571,'Hospitalisation Details'!$A$2:$O$2344,15,FALSE)</f>
        <v>18 Oct 1992</v>
      </c>
      <c r="M571">
        <f>VLOOKUP($A571,'Hospitalisation Details'!$A$2:$I$2344,6,FALSE)</f>
        <v>17361.77</v>
      </c>
      <c r="N571" t="str">
        <f>VLOOKUP($A571,'Hospitalisation Details'!$A$2:$I$2344,7,FALSE)</f>
        <v>tier - 2</v>
      </c>
      <c r="O571" t="str">
        <f>VLOOKUP($A571,'Hospitalisation Details'!$A$2:$I$2344,8,FALSE)</f>
        <v>tier - 1</v>
      </c>
      <c r="P571" t="str">
        <f>VLOOKUP($A571,'Hospitalisation Details'!$A$2:$I$2344,9,FALSE)</f>
        <v>R1012</v>
      </c>
      <c r="Q571">
        <f>VLOOKUP($A571,'Hospitalisation Details'!$A$2:$P$2344,16,FALSE)</f>
        <v>30</v>
      </c>
    </row>
    <row r="572" spans="1:17" ht="15.6" x14ac:dyDescent="0.3">
      <c r="A572" s="1" t="s">
        <v>1799</v>
      </c>
      <c r="B572" t="str">
        <f>VLOOKUP('Healthcare '!A:A,Table2[],3,FALSE)</f>
        <v>Klein</v>
      </c>
      <c r="C572">
        <f>VLOOKUP(A572,'Medical Examinations'!A572:K2906,2,FALSE)</f>
        <v>29.07</v>
      </c>
      <c r="D572">
        <f>VLOOKUP($A572,'Medical Examinations'!$A$2:$K$2336,3,FALSE)</f>
        <v>5.12</v>
      </c>
      <c r="E572" t="str">
        <f>VLOOKUP($A572,'Medical Examinations'!$A$2:$K$2336,4,FALSE)</f>
        <v>No</v>
      </c>
      <c r="F572" t="str">
        <f>VLOOKUP($A572,'Medical Examinations'!$A$2:$K$2336,5,FALSE)</f>
        <v>No</v>
      </c>
      <c r="G572" t="str">
        <f>VLOOKUP($A572,'Medical Examinations'!$A$2:$K$2336,6,FALSE)</f>
        <v>Yes</v>
      </c>
      <c r="H572">
        <f>VLOOKUP($A572,'Medical Examinations'!$A$2:$K$2336,7,FALSE)</f>
        <v>1</v>
      </c>
      <c r="I572" t="str">
        <f>VLOOKUP($A572,'Medical Examinations'!$A$2:$K$2336,8,FALSE)</f>
        <v>yes</v>
      </c>
      <c r="J572" t="str">
        <f>VLOOKUP($A572,'Medical Examinations'!$A$2:$K$2336,10,FALSE)</f>
        <v>overweight</v>
      </c>
      <c r="K572" t="str">
        <f>VLOOKUP($A572,'Medical Examinations'!$A$2:$K$2336,11,FALSE)</f>
        <v>Normal</v>
      </c>
      <c r="L572" t="str">
        <f>VLOOKUP($A572,'Hospitalisation Details'!$A$2:$O$2344,15,FALSE)</f>
        <v>1 Nov 2003</v>
      </c>
      <c r="M572">
        <f>VLOOKUP($A572,'Hospitalisation Details'!$A$2:$I$2344,6,FALSE)</f>
        <v>17352.68</v>
      </c>
      <c r="N572" t="str">
        <f>VLOOKUP($A572,'Hospitalisation Details'!$A$2:$I$2344,7,FALSE)</f>
        <v>tier - 2</v>
      </c>
      <c r="O572" t="str">
        <f>VLOOKUP($A572,'Hospitalisation Details'!$A$2:$I$2344,8,FALSE)</f>
        <v>tier - 3</v>
      </c>
      <c r="P572" t="str">
        <f>VLOOKUP($A572,'Hospitalisation Details'!$A$2:$I$2344,9,FALSE)</f>
        <v>R1012</v>
      </c>
      <c r="Q572">
        <f>VLOOKUP($A572,'Hospitalisation Details'!$A$2:$P$2344,16,FALSE)</f>
        <v>19</v>
      </c>
    </row>
    <row r="573" spans="1:17" ht="15.6" x14ac:dyDescent="0.3">
      <c r="A573" s="1" t="s">
        <v>1798</v>
      </c>
      <c r="B573" t="str">
        <f>VLOOKUP('Healthcare '!A:A,Table2[],3,FALSE)</f>
        <v>Eusebio</v>
      </c>
      <c r="C573">
        <f>VLOOKUP(A573,'Medical Examinations'!A573:K2907,2,FALSE)</f>
        <v>42.02</v>
      </c>
      <c r="D573">
        <f>VLOOKUP($A573,'Medical Examinations'!$A$2:$K$2336,3,FALSE)</f>
        <v>9.9499999999999993</v>
      </c>
      <c r="E573" t="str">
        <f>VLOOKUP($A573,'Medical Examinations'!$A$2:$K$2336,4,FALSE)</f>
        <v>yes</v>
      </c>
      <c r="F573" t="str">
        <f>VLOOKUP($A573,'Medical Examinations'!$A$2:$K$2336,5,FALSE)</f>
        <v>No</v>
      </c>
      <c r="G573" t="str">
        <f>VLOOKUP($A573,'Medical Examinations'!$A$2:$K$2336,6,FALSE)</f>
        <v>Yes</v>
      </c>
      <c r="H573">
        <f>VLOOKUP($A573,'Medical Examinations'!$A$2:$K$2336,7,FALSE)</f>
        <v>1</v>
      </c>
      <c r="I573" t="str">
        <f>VLOOKUP($A573,'Medical Examinations'!$A$2:$K$2336,8,FALSE)</f>
        <v>No</v>
      </c>
      <c r="J573" t="str">
        <f>VLOOKUP($A573,'Medical Examinations'!$A$2:$K$2336,10,FALSE)</f>
        <v>obesity</v>
      </c>
      <c r="K573" t="str">
        <f>VLOOKUP($A573,'Medical Examinations'!$A$2:$K$2336,11,FALSE)</f>
        <v>Diabetes</v>
      </c>
      <c r="L573" t="str">
        <f>VLOOKUP($A573,'Hospitalisation Details'!$A$2:$O$2344,15,FALSE)</f>
        <v>12 Jul 1963</v>
      </c>
      <c r="M573">
        <f>VLOOKUP($A573,'Hospitalisation Details'!$A$2:$I$2344,6,FALSE)</f>
        <v>17337.580000000002</v>
      </c>
      <c r="N573" t="str">
        <f>VLOOKUP($A573,'Hospitalisation Details'!$A$2:$I$2344,7,FALSE)</f>
        <v>tier - 2</v>
      </c>
      <c r="O573" t="str">
        <f>VLOOKUP($A573,'Hospitalisation Details'!$A$2:$I$2344,8,FALSE)</f>
        <v>tier - 3</v>
      </c>
      <c r="P573" t="str">
        <f>VLOOKUP($A573,'Hospitalisation Details'!$A$2:$I$2344,9,FALSE)</f>
        <v>R1023</v>
      </c>
      <c r="Q573">
        <f>VLOOKUP($A573,'Hospitalisation Details'!$A$2:$P$2344,16,FALSE)</f>
        <v>59</v>
      </c>
    </row>
    <row r="574" spans="1:17" ht="15.6" x14ac:dyDescent="0.3">
      <c r="A574" s="1" t="s">
        <v>1797</v>
      </c>
      <c r="B574" t="str">
        <f>VLOOKUP('Healthcare '!A:A,Table2[],3,FALSE)</f>
        <v>Szolosi</v>
      </c>
      <c r="C574">
        <f>VLOOKUP(A574,'Medical Examinations'!A574:K2908,2,FALSE)</f>
        <v>49.07</v>
      </c>
      <c r="D574">
        <f>VLOOKUP($A574,'Medical Examinations'!$A$2:$K$2336,3,FALSE)</f>
        <v>9.08</v>
      </c>
      <c r="E574" t="str">
        <f>VLOOKUP($A574,'Medical Examinations'!$A$2:$K$2336,4,FALSE)</f>
        <v>yes</v>
      </c>
      <c r="F574" t="str">
        <f>VLOOKUP($A574,'Medical Examinations'!$A$2:$K$2336,5,FALSE)</f>
        <v>No</v>
      </c>
      <c r="G574" t="str">
        <f>VLOOKUP($A574,'Medical Examinations'!$A$2:$K$2336,6,FALSE)</f>
        <v>No</v>
      </c>
      <c r="H574">
        <f>VLOOKUP($A574,'Medical Examinations'!$A$2:$K$2336,7,FALSE)</f>
        <v>1</v>
      </c>
      <c r="I574" t="str">
        <f>VLOOKUP($A574,'Medical Examinations'!$A$2:$K$2336,8,FALSE)</f>
        <v>No</v>
      </c>
      <c r="J574" t="str">
        <f>VLOOKUP($A574,'Medical Examinations'!$A$2:$K$2336,10,FALSE)</f>
        <v>obesity</v>
      </c>
      <c r="K574" t="str">
        <f>VLOOKUP($A574,'Medical Examinations'!$A$2:$K$2336,11,FALSE)</f>
        <v>Diabetes</v>
      </c>
      <c r="L574" t="str">
        <f>VLOOKUP($A574,'Hospitalisation Details'!$A$2:$O$2344,15,FALSE)</f>
        <v>25 Aug 1975</v>
      </c>
      <c r="M574">
        <f>VLOOKUP($A574,'Hospitalisation Details'!$A$2:$I$2344,6,FALSE)</f>
        <v>17253.43</v>
      </c>
      <c r="N574" t="str">
        <f>VLOOKUP($A574,'Hospitalisation Details'!$A$2:$I$2344,7,FALSE)</f>
        <v>tier - 2</v>
      </c>
      <c r="O574" t="str">
        <f>VLOOKUP($A574,'Hospitalisation Details'!$A$2:$I$2344,8,FALSE)</f>
        <v>tier - 3</v>
      </c>
      <c r="P574" t="str">
        <f>VLOOKUP($A574,'Hospitalisation Details'!$A$2:$I$2344,9,FALSE)</f>
        <v>R1026</v>
      </c>
      <c r="Q574">
        <f>VLOOKUP($A574,'Hospitalisation Details'!$A$2:$P$2344,16,FALSE)</f>
        <v>47</v>
      </c>
    </row>
    <row r="575" spans="1:17" ht="15.6" x14ac:dyDescent="0.3">
      <c r="A575" s="1" t="s">
        <v>1796</v>
      </c>
      <c r="B575" t="str">
        <f>VLOOKUP('Healthcare '!A:A,Table2[],3,FALSE)</f>
        <v>Butler</v>
      </c>
      <c r="C575">
        <f>VLOOKUP(A575,'Medical Examinations'!A575:K2909,2,FALSE)</f>
        <v>19.8</v>
      </c>
      <c r="D575">
        <f>VLOOKUP($A575,'Medical Examinations'!$A$2:$K$2336,3,FALSE)</f>
        <v>4.82</v>
      </c>
      <c r="E575" t="str">
        <f>VLOOKUP($A575,'Medical Examinations'!$A$2:$K$2336,4,FALSE)</f>
        <v>No</v>
      </c>
      <c r="F575" t="str">
        <f>VLOOKUP($A575,'Medical Examinations'!$A$2:$K$2336,5,FALSE)</f>
        <v>No</v>
      </c>
      <c r="G575" t="str">
        <f>VLOOKUP($A575,'Medical Examinations'!$A$2:$K$2336,6,FALSE)</f>
        <v>No</v>
      </c>
      <c r="H575">
        <f>VLOOKUP($A575,'Medical Examinations'!$A$2:$K$2336,7,FALSE)</f>
        <v>0</v>
      </c>
      <c r="I575" t="str">
        <f>VLOOKUP($A575,'Medical Examinations'!$A$2:$K$2336,8,FALSE)</f>
        <v>yes</v>
      </c>
      <c r="J575" t="str">
        <f>VLOOKUP($A575,'Medical Examinations'!$A$2:$K$2336,10,FALSE)</f>
        <v>Normal weight</v>
      </c>
      <c r="K575" t="str">
        <f>VLOOKUP($A575,'Medical Examinations'!$A$2:$K$2336,11,FALSE)</f>
        <v>Normal</v>
      </c>
      <c r="L575" t="str">
        <f>VLOOKUP($A575,'Hospitalisation Details'!$A$2:$O$2344,15,FALSE)</f>
        <v>22 Oct 1982</v>
      </c>
      <c r="M575">
        <f>VLOOKUP($A575,'Hospitalisation Details'!$A$2:$I$2344,6,FALSE)</f>
        <v>17179.52</v>
      </c>
      <c r="N575" t="str">
        <f>VLOOKUP($A575,'Hospitalisation Details'!$A$2:$I$2344,7,FALSE)</f>
        <v>tier - 2</v>
      </c>
      <c r="O575" t="str">
        <f>VLOOKUP($A575,'Hospitalisation Details'!$A$2:$I$2344,8,FALSE)</f>
        <v>tier - 1</v>
      </c>
      <c r="P575" t="str">
        <f>VLOOKUP($A575,'Hospitalisation Details'!$A$2:$I$2344,9,FALSE)</f>
        <v>R1013</v>
      </c>
      <c r="Q575">
        <f>VLOOKUP($A575,'Hospitalisation Details'!$A$2:$P$2344,16,FALSE)</f>
        <v>40</v>
      </c>
    </row>
    <row r="576" spans="1:17" ht="15.6" x14ac:dyDescent="0.3">
      <c r="A576" s="1" t="s">
        <v>1795</v>
      </c>
      <c r="B576" t="str">
        <f>VLOOKUP('Healthcare '!A:A,Table2[],3,FALSE)</f>
        <v>Fukuchi</v>
      </c>
      <c r="C576">
        <f>VLOOKUP(A576,'Medical Examinations'!A576:K2910,2,FALSE)</f>
        <v>27.36</v>
      </c>
      <c r="D576">
        <f>VLOOKUP($A576,'Medical Examinations'!$A$2:$K$2336,3,FALSE)</f>
        <v>4.6500000000000004</v>
      </c>
      <c r="E576" t="str">
        <f>VLOOKUP($A576,'Medical Examinations'!$A$2:$K$2336,4,FALSE)</f>
        <v>No</v>
      </c>
      <c r="F576" t="str">
        <f>VLOOKUP($A576,'Medical Examinations'!$A$2:$K$2336,5,FALSE)</f>
        <v>yes</v>
      </c>
      <c r="G576" t="str">
        <f>VLOOKUP($A576,'Medical Examinations'!$A$2:$K$2336,6,FALSE)</f>
        <v>No</v>
      </c>
      <c r="H576">
        <f>VLOOKUP($A576,'Medical Examinations'!$A$2:$K$2336,7,FALSE)</f>
        <v>1</v>
      </c>
      <c r="I576" t="str">
        <f>VLOOKUP($A576,'Medical Examinations'!$A$2:$K$2336,8,FALSE)</f>
        <v>yes</v>
      </c>
      <c r="J576" t="str">
        <f>VLOOKUP($A576,'Medical Examinations'!$A$2:$K$2336,10,FALSE)</f>
        <v>overweight</v>
      </c>
      <c r="K576" t="str">
        <f>VLOOKUP($A576,'Medical Examinations'!$A$2:$K$2336,11,FALSE)</f>
        <v>Normal</v>
      </c>
      <c r="L576" t="str">
        <f>VLOOKUP($A576,'Hospitalisation Details'!$A$2:$O$2344,15,FALSE)</f>
        <v>18 Aug 2004</v>
      </c>
      <c r="M576">
        <f>VLOOKUP($A576,'Hospitalisation Details'!$A$2:$I$2344,6,FALSE)</f>
        <v>17178.68</v>
      </c>
      <c r="N576" t="str">
        <f>VLOOKUP($A576,'Hospitalisation Details'!$A$2:$I$2344,7,FALSE)</f>
        <v>tier - 2</v>
      </c>
      <c r="O576" t="str">
        <f>VLOOKUP($A576,'Hospitalisation Details'!$A$2:$I$2344,8,FALSE)</f>
        <v>tier - 2</v>
      </c>
      <c r="P576" t="str">
        <f>VLOOKUP($A576,'Hospitalisation Details'!$A$2:$I$2344,9,FALSE)</f>
        <v>R1019</v>
      </c>
      <c r="Q576">
        <f>VLOOKUP($A576,'Hospitalisation Details'!$A$2:$P$2344,16,FALSE)</f>
        <v>18</v>
      </c>
    </row>
    <row r="577" spans="1:17" ht="15.6" x14ac:dyDescent="0.3">
      <c r="A577" s="1" t="s">
        <v>1794</v>
      </c>
      <c r="B577" t="str">
        <f>VLOOKUP('Healthcare '!A:A,Table2[],3,FALSE)</f>
        <v>Drucker</v>
      </c>
      <c r="C577">
        <f>VLOOKUP(A577,'Medical Examinations'!A577:K2911,2,FALSE)</f>
        <v>42.95</v>
      </c>
      <c r="D577">
        <f>VLOOKUP($A577,'Medical Examinations'!$A$2:$K$2336,3,FALSE)</f>
        <v>5.16</v>
      </c>
      <c r="E577" t="str">
        <f>VLOOKUP($A577,'Medical Examinations'!$A$2:$K$2336,4,FALSE)</f>
        <v>yes</v>
      </c>
      <c r="F577" t="str">
        <f>VLOOKUP($A577,'Medical Examinations'!$A$2:$K$2336,5,FALSE)</f>
        <v>No</v>
      </c>
      <c r="G577" t="str">
        <f>VLOOKUP($A577,'Medical Examinations'!$A$2:$K$2336,6,FALSE)</f>
        <v>No</v>
      </c>
      <c r="H577">
        <f>VLOOKUP($A577,'Medical Examinations'!$A$2:$K$2336,7,FALSE)</f>
        <v>1</v>
      </c>
      <c r="I577" t="str">
        <f>VLOOKUP($A577,'Medical Examinations'!$A$2:$K$2336,8,FALSE)</f>
        <v>No</v>
      </c>
      <c r="J577" t="str">
        <f>VLOOKUP($A577,'Medical Examinations'!$A$2:$K$2336,10,FALSE)</f>
        <v>obesity</v>
      </c>
      <c r="K577" t="str">
        <f>VLOOKUP($A577,'Medical Examinations'!$A$2:$K$2336,11,FALSE)</f>
        <v>Normal</v>
      </c>
      <c r="L577" t="str">
        <f>VLOOKUP($A577,'Hospitalisation Details'!$A$2:$O$2344,15,FALSE)</f>
        <v>7 Jun 1964</v>
      </c>
      <c r="M577">
        <f>VLOOKUP($A577,'Hospitalisation Details'!$A$2:$I$2344,6,FALSE)</f>
        <v>17174.52</v>
      </c>
      <c r="N577" t="str">
        <f>VLOOKUP($A577,'Hospitalisation Details'!$A$2:$I$2344,7,FALSE)</f>
        <v>tier - 2</v>
      </c>
      <c r="O577" t="str">
        <f>VLOOKUP($A577,'Hospitalisation Details'!$A$2:$I$2344,8,FALSE)</f>
        <v>tier - 2</v>
      </c>
      <c r="P577" t="str">
        <f>VLOOKUP($A577,'Hospitalisation Details'!$A$2:$I$2344,9,FALSE)</f>
        <v>R1012</v>
      </c>
      <c r="Q577">
        <f>VLOOKUP($A577,'Hospitalisation Details'!$A$2:$P$2344,16,FALSE)</f>
        <v>59</v>
      </c>
    </row>
    <row r="578" spans="1:17" ht="15.6" x14ac:dyDescent="0.3">
      <c r="A578" s="1" t="s">
        <v>1793</v>
      </c>
      <c r="B578" t="str">
        <f>VLOOKUP('Healthcare '!A:A,Table2[],3,FALSE)</f>
        <v>Aziz</v>
      </c>
      <c r="C578">
        <f>VLOOKUP(A578,'Medical Examinations'!A578:K2912,2,FALSE)</f>
        <v>42.66</v>
      </c>
      <c r="D578">
        <f>VLOOKUP($A578,'Medical Examinations'!$A$2:$K$2336,3,FALSE)</f>
        <v>10.44</v>
      </c>
      <c r="E578" t="str">
        <f>VLOOKUP($A578,'Medical Examinations'!$A$2:$K$2336,4,FALSE)</f>
        <v>No</v>
      </c>
      <c r="F578" t="str">
        <f>VLOOKUP($A578,'Medical Examinations'!$A$2:$K$2336,5,FALSE)</f>
        <v>No</v>
      </c>
      <c r="G578" t="str">
        <f>VLOOKUP($A578,'Medical Examinations'!$A$2:$K$2336,6,FALSE)</f>
        <v>No</v>
      </c>
      <c r="H578">
        <f>VLOOKUP($A578,'Medical Examinations'!$A$2:$K$2336,7,FALSE)</f>
        <v>0</v>
      </c>
      <c r="I578" t="str">
        <f>VLOOKUP($A578,'Medical Examinations'!$A$2:$K$2336,8,FALSE)</f>
        <v>No</v>
      </c>
      <c r="J578" t="str">
        <f>VLOOKUP($A578,'Medical Examinations'!$A$2:$K$2336,10,FALSE)</f>
        <v>obesity</v>
      </c>
      <c r="K578" t="str">
        <f>VLOOKUP($A578,'Medical Examinations'!$A$2:$K$2336,11,FALSE)</f>
        <v>Diabetes</v>
      </c>
      <c r="L578" t="str">
        <f>VLOOKUP($A578,'Hospitalisation Details'!$A$2:$O$2344,15,FALSE)</f>
        <v>16 Sep 1965</v>
      </c>
      <c r="M578">
        <f>VLOOKUP($A578,'Hospitalisation Details'!$A$2:$I$2344,6,FALSE)</f>
        <v>17172.27</v>
      </c>
      <c r="N578" t="str">
        <f>VLOOKUP($A578,'Hospitalisation Details'!$A$2:$I$2344,7,FALSE)</f>
        <v>tier - 2</v>
      </c>
      <c r="O578" t="str">
        <f>VLOOKUP($A578,'Hospitalisation Details'!$A$2:$I$2344,8,FALSE)</f>
        <v>tier - 2</v>
      </c>
      <c r="P578" t="str">
        <f>VLOOKUP($A578,'Hospitalisation Details'!$A$2:$I$2344,9,FALSE)</f>
        <v>R1026</v>
      </c>
      <c r="Q578">
        <f>VLOOKUP($A578,'Hospitalisation Details'!$A$2:$P$2344,16,FALSE)</f>
        <v>57</v>
      </c>
    </row>
    <row r="579" spans="1:17" ht="15.6" x14ac:dyDescent="0.3">
      <c r="A579" s="1" t="s">
        <v>1792</v>
      </c>
      <c r="B579" t="str">
        <f>VLOOKUP('Healthcare '!A:A,Table2[],3,FALSE)</f>
        <v>Pak</v>
      </c>
      <c r="C579">
        <f>VLOOKUP(A579,'Medical Examinations'!A579:K2913,2,FALSE)</f>
        <v>33.630000000000003</v>
      </c>
      <c r="D579">
        <f>VLOOKUP($A579,'Medical Examinations'!$A$2:$K$2336,3,FALSE)</f>
        <v>5.69</v>
      </c>
      <c r="E579" t="str">
        <f>VLOOKUP($A579,'Medical Examinations'!$A$2:$K$2336,4,FALSE)</f>
        <v>No</v>
      </c>
      <c r="F579" t="str">
        <f>VLOOKUP($A579,'Medical Examinations'!$A$2:$K$2336,5,FALSE)</f>
        <v>No</v>
      </c>
      <c r="G579" t="str">
        <f>VLOOKUP($A579,'Medical Examinations'!$A$2:$K$2336,6,FALSE)</f>
        <v>No</v>
      </c>
      <c r="H579">
        <f>VLOOKUP($A579,'Medical Examinations'!$A$2:$K$2336,7,FALSE)</f>
        <v>1</v>
      </c>
      <c r="I579" t="str">
        <f>VLOOKUP($A579,'Medical Examinations'!$A$2:$K$2336,8,FALSE)</f>
        <v>No</v>
      </c>
      <c r="J579" t="str">
        <f>VLOOKUP($A579,'Medical Examinations'!$A$2:$K$2336,10,FALSE)</f>
        <v>obesity</v>
      </c>
      <c r="K579" t="str">
        <f>VLOOKUP($A579,'Medical Examinations'!$A$2:$K$2336,11,FALSE)</f>
        <v>Normal</v>
      </c>
      <c r="L579" t="str">
        <f>VLOOKUP($A579,'Hospitalisation Details'!$A$2:$O$2344,15,FALSE)</f>
        <v>3 Jun 1998</v>
      </c>
      <c r="M579">
        <f>VLOOKUP($A579,'Hospitalisation Details'!$A$2:$I$2344,6,FALSE)</f>
        <v>17128.43</v>
      </c>
      <c r="N579" t="str">
        <f>VLOOKUP($A579,'Hospitalisation Details'!$A$2:$I$2344,7,FALSE)</f>
        <v>tier - 2</v>
      </c>
      <c r="O579" t="str">
        <f>VLOOKUP($A579,'Hospitalisation Details'!$A$2:$I$2344,8,FALSE)</f>
        <v>tier - 3</v>
      </c>
      <c r="P579" t="str">
        <f>VLOOKUP($A579,'Hospitalisation Details'!$A$2:$I$2344,9,FALSE)</f>
        <v>R1016</v>
      </c>
      <c r="Q579">
        <f>VLOOKUP($A579,'Hospitalisation Details'!$A$2:$P$2344,16,FALSE)</f>
        <v>25</v>
      </c>
    </row>
    <row r="580" spans="1:17" ht="15.6" x14ac:dyDescent="0.3">
      <c r="A580" s="1" t="s">
        <v>1791</v>
      </c>
      <c r="B580" t="str">
        <f>VLOOKUP('Healthcare '!A:A,Table2[],3,FALSE)</f>
        <v>Kieta</v>
      </c>
      <c r="C580">
        <f>VLOOKUP(A580,'Medical Examinations'!A580:K2914,2,FALSE)</f>
        <v>26.84</v>
      </c>
      <c r="D580">
        <f>VLOOKUP($A580,'Medical Examinations'!$A$2:$K$2336,3,FALSE)</f>
        <v>6.5</v>
      </c>
      <c r="E580" t="str">
        <f>VLOOKUP($A580,'Medical Examinations'!$A$2:$K$2336,4,FALSE)</f>
        <v>No</v>
      </c>
      <c r="F580" t="str">
        <f>VLOOKUP($A580,'Medical Examinations'!$A$2:$K$2336,5,FALSE)</f>
        <v>No</v>
      </c>
      <c r="G580" t="str">
        <f>VLOOKUP($A580,'Medical Examinations'!$A$2:$K$2336,6,FALSE)</f>
        <v>No</v>
      </c>
      <c r="H580">
        <f>VLOOKUP($A580,'Medical Examinations'!$A$2:$K$2336,7,FALSE)</f>
        <v>0</v>
      </c>
      <c r="I580" t="str">
        <f>VLOOKUP($A580,'Medical Examinations'!$A$2:$K$2336,8,FALSE)</f>
        <v>yes</v>
      </c>
      <c r="J580" t="str">
        <f>VLOOKUP($A580,'Medical Examinations'!$A$2:$K$2336,10,FALSE)</f>
        <v>overweight</v>
      </c>
      <c r="K580" t="str">
        <f>VLOOKUP($A580,'Medical Examinations'!$A$2:$K$2336,11,FALSE)</f>
        <v>Diabetes</v>
      </c>
      <c r="L580" t="str">
        <f>VLOOKUP($A580,'Hospitalisation Details'!$A$2:$O$2344,15,FALSE)</f>
        <v>28 Jun 2002</v>
      </c>
      <c r="M580">
        <f>VLOOKUP($A580,'Hospitalisation Details'!$A$2:$I$2344,6,FALSE)</f>
        <v>17085.27</v>
      </c>
      <c r="N580" t="str">
        <f>VLOOKUP($A580,'Hospitalisation Details'!$A$2:$I$2344,7,FALSE)</f>
        <v>tier - 2</v>
      </c>
      <c r="O580" t="str">
        <f>VLOOKUP($A580,'Hospitalisation Details'!$A$2:$I$2344,8,FALSE)</f>
        <v>tier - 3</v>
      </c>
      <c r="P580" t="str">
        <f>VLOOKUP($A580,'Hospitalisation Details'!$A$2:$I$2344,9,FALSE)</f>
        <v>R1013</v>
      </c>
      <c r="Q580">
        <f>VLOOKUP($A580,'Hospitalisation Details'!$A$2:$P$2344,16,FALSE)</f>
        <v>20</v>
      </c>
    </row>
    <row r="581" spans="1:17" ht="15.6" x14ac:dyDescent="0.3">
      <c r="A581" s="1" t="s">
        <v>1790</v>
      </c>
      <c r="B581" t="str">
        <f>VLOOKUP('Healthcare '!A:A,Table2[],3,FALSE)</f>
        <v>Velez</v>
      </c>
      <c r="C581">
        <f>VLOOKUP(A581,'Medical Examinations'!A581:K2915,2,FALSE)</f>
        <v>28.3</v>
      </c>
      <c r="D581">
        <f>VLOOKUP($A581,'Medical Examinations'!$A$2:$K$2336,3,FALSE)</f>
        <v>5.73</v>
      </c>
      <c r="E581" t="str">
        <f>VLOOKUP($A581,'Medical Examinations'!$A$2:$K$2336,4,FALSE)</f>
        <v>No</v>
      </c>
      <c r="F581" t="str">
        <f>VLOOKUP($A581,'Medical Examinations'!$A$2:$K$2336,5,FALSE)</f>
        <v>No</v>
      </c>
      <c r="G581" t="str">
        <f>VLOOKUP($A581,'Medical Examinations'!$A$2:$K$2336,6,FALSE)</f>
        <v>Yes</v>
      </c>
      <c r="H581">
        <f>VLOOKUP($A581,'Medical Examinations'!$A$2:$K$2336,7,FALSE)</f>
        <v>1</v>
      </c>
      <c r="I581" t="str">
        <f>VLOOKUP($A581,'Medical Examinations'!$A$2:$K$2336,8,FALSE)</f>
        <v>yes</v>
      </c>
      <c r="J581" t="str">
        <f>VLOOKUP($A581,'Medical Examinations'!$A$2:$K$2336,10,FALSE)</f>
        <v>overweight</v>
      </c>
      <c r="K581" t="str">
        <f>VLOOKUP($A581,'Medical Examinations'!$A$2:$K$2336,11,FALSE)</f>
        <v>Predibetics</v>
      </c>
      <c r="L581" t="str">
        <f>VLOOKUP($A581,'Hospitalisation Details'!$A$2:$O$2344,15,FALSE)</f>
        <v>26 Dec 2003</v>
      </c>
      <c r="M581">
        <f>VLOOKUP($A581,'Hospitalisation Details'!$A$2:$I$2344,6,FALSE)</f>
        <v>17081.080000000002</v>
      </c>
      <c r="N581" t="str">
        <f>VLOOKUP($A581,'Hospitalisation Details'!$A$2:$I$2344,7,FALSE)</f>
        <v>tier - 2</v>
      </c>
      <c r="O581" t="str">
        <f>VLOOKUP($A581,'Hospitalisation Details'!$A$2:$I$2344,8,FALSE)</f>
        <v>tier - 2</v>
      </c>
      <c r="P581" t="str">
        <f>VLOOKUP($A581,'Hospitalisation Details'!$A$2:$I$2344,9,FALSE)</f>
        <v>R1011</v>
      </c>
      <c r="Q581">
        <f>VLOOKUP($A581,'Hospitalisation Details'!$A$2:$P$2344,16,FALSE)</f>
        <v>19</v>
      </c>
    </row>
    <row r="582" spans="1:17" ht="15.6" x14ac:dyDescent="0.3">
      <c r="A582" s="1" t="s">
        <v>1789</v>
      </c>
      <c r="B582" t="str">
        <f>VLOOKUP('Healthcare '!A:A,Table2[],3,FALSE)</f>
        <v>Bussiere</v>
      </c>
      <c r="C582">
        <f>VLOOKUP(A582,'Medical Examinations'!A582:K2916,2,FALSE)</f>
        <v>27.06</v>
      </c>
      <c r="D582">
        <f>VLOOKUP($A582,'Medical Examinations'!$A$2:$K$2336,3,FALSE)</f>
        <v>5.74</v>
      </c>
      <c r="E582" t="str">
        <f>VLOOKUP($A582,'Medical Examinations'!$A$2:$K$2336,4,FALSE)</f>
        <v>yes</v>
      </c>
      <c r="F582" t="str">
        <f>VLOOKUP($A582,'Medical Examinations'!$A$2:$K$2336,5,FALSE)</f>
        <v>No</v>
      </c>
      <c r="G582" t="str">
        <f>VLOOKUP($A582,'Medical Examinations'!$A$2:$K$2336,6,FALSE)</f>
        <v>No</v>
      </c>
      <c r="H582">
        <f>VLOOKUP($A582,'Medical Examinations'!$A$2:$K$2336,7,FALSE)</f>
        <v>0</v>
      </c>
      <c r="I582" t="str">
        <f>VLOOKUP($A582,'Medical Examinations'!$A$2:$K$2336,8,FALSE)</f>
        <v>yes</v>
      </c>
      <c r="J582" t="str">
        <f>VLOOKUP($A582,'Medical Examinations'!$A$2:$K$2336,10,FALSE)</f>
        <v>overweight</v>
      </c>
      <c r="K582" t="str">
        <f>VLOOKUP($A582,'Medical Examinations'!$A$2:$K$2336,11,FALSE)</f>
        <v>Predibetics</v>
      </c>
      <c r="L582" t="str">
        <f>VLOOKUP($A582,'Hospitalisation Details'!$A$2:$O$2344,15,FALSE)</f>
        <v>10 Jun 1996</v>
      </c>
      <c r="M582">
        <f>VLOOKUP($A582,'Hospitalisation Details'!$A$2:$I$2344,6,FALSE)</f>
        <v>17043.34</v>
      </c>
      <c r="N582" t="str">
        <f>VLOOKUP($A582,'Hospitalisation Details'!$A$2:$I$2344,7,FALSE)</f>
        <v>tier - 2</v>
      </c>
      <c r="O582" t="str">
        <f>VLOOKUP($A582,'Hospitalisation Details'!$A$2:$I$2344,8,FALSE)</f>
        <v>tier - 3</v>
      </c>
      <c r="P582" t="str">
        <f>VLOOKUP($A582,'Hospitalisation Details'!$A$2:$I$2344,9,FALSE)</f>
        <v>R1013</v>
      </c>
      <c r="Q582">
        <f>VLOOKUP($A582,'Hospitalisation Details'!$A$2:$P$2344,16,FALSE)</f>
        <v>26</v>
      </c>
    </row>
    <row r="583" spans="1:17" ht="15.6" x14ac:dyDescent="0.3">
      <c r="A583" s="1" t="s">
        <v>1788</v>
      </c>
      <c r="B583" t="str">
        <f>VLOOKUP('Healthcare '!A:A,Table2[],3,FALSE)</f>
        <v>McCartney</v>
      </c>
      <c r="C583">
        <f>VLOOKUP(A583,'Medical Examinations'!A583:K2917,2,FALSE)</f>
        <v>47.13</v>
      </c>
      <c r="D583">
        <f>VLOOKUP($A583,'Medical Examinations'!$A$2:$K$2336,3,FALSE)</f>
        <v>8.6999999999999993</v>
      </c>
      <c r="E583" t="str">
        <f>VLOOKUP($A583,'Medical Examinations'!$A$2:$K$2336,4,FALSE)</f>
        <v>No</v>
      </c>
      <c r="F583" t="str">
        <f>VLOOKUP($A583,'Medical Examinations'!$A$2:$K$2336,5,FALSE)</f>
        <v>No</v>
      </c>
      <c r="G583" t="str">
        <f>VLOOKUP($A583,'Medical Examinations'!$A$2:$K$2336,6,FALSE)</f>
        <v>No</v>
      </c>
      <c r="H583">
        <f>VLOOKUP($A583,'Medical Examinations'!$A$2:$K$2336,7,FALSE)</f>
        <v>0</v>
      </c>
      <c r="I583" t="str">
        <f>VLOOKUP($A583,'Medical Examinations'!$A$2:$K$2336,8,FALSE)</f>
        <v>No</v>
      </c>
      <c r="J583" t="str">
        <f>VLOOKUP($A583,'Medical Examinations'!$A$2:$K$2336,10,FALSE)</f>
        <v>obesity</v>
      </c>
      <c r="K583" t="str">
        <f>VLOOKUP($A583,'Medical Examinations'!$A$2:$K$2336,11,FALSE)</f>
        <v>Diabetes</v>
      </c>
      <c r="L583" t="str">
        <f>VLOOKUP($A583,'Hospitalisation Details'!$A$2:$O$2344,15,FALSE)</f>
        <v>22 Aug 1971</v>
      </c>
      <c r="M583">
        <f>VLOOKUP($A583,'Hospitalisation Details'!$A$2:$I$2344,6,FALSE)</f>
        <v>17016.009999999998</v>
      </c>
      <c r="N583" t="str">
        <f>VLOOKUP($A583,'Hospitalisation Details'!$A$2:$I$2344,7,FALSE)</f>
        <v>tier - 2</v>
      </c>
      <c r="O583" t="str">
        <f>VLOOKUP($A583,'Hospitalisation Details'!$A$2:$I$2344,8,FALSE)</f>
        <v>tier - 2</v>
      </c>
      <c r="P583" t="str">
        <f>VLOOKUP($A583,'Hospitalisation Details'!$A$2:$I$2344,9,FALSE)</f>
        <v>R1023</v>
      </c>
      <c r="Q583">
        <f>VLOOKUP($A583,'Hospitalisation Details'!$A$2:$P$2344,16,FALSE)</f>
        <v>51</v>
      </c>
    </row>
    <row r="584" spans="1:17" ht="15.6" x14ac:dyDescent="0.3">
      <c r="A584" s="1" t="s">
        <v>1787</v>
      </c>
      <c r="B584" t="str">
        <f>VLOOKUP('Healthcare '!A:A,Table2[],3,FALSE)</f>
        <v>Bambauer</v>
      </c>
      <c r="C584">
        <f>VLOOKUP(A584,'Medical Examinations'!A584:K2918,2,FALSE)</f>
        <v>51.72</v>
      </c>
      <c r="D584">
        <f>VLOOKUP($A584,'Medical Examinations'!$A$2:$K$2336,3,FALSE)</f>
        <v>5.09</v>
      </c>
      <c r="E584" t="str">
        <f>VLOOKUP($A584,'Medical Examinations'!$A$2:$K$2336,4,FALSE)</f>
        <v>No</v>
      </c>
      <c r="F584" t="str">
        <f>VLOOKUP($A584,'Medical Examinations'!$A$2:$K$2336,5,FALSE)</f>
        <v>No</v>
      </c>
      <c r="G584" t="str">
        <f>VLOOKUP($A584,'Medical Examinations'!$A$2:$K$2336,6,FALSE)</f>
        <v>No</v>
      </c>
      <c r="H584">
        <f>VLOOKUP($A584,'Medical Examinations'!$A$2:$K$2336,7,FALSE)</f>
        <v>0</v>
      </c>
      <c r="I584" t="str">
        <f>VLOOKUP($A584,'Medical Examinations'!$A$2:$K$2336,8,FALSE)</f>
        <v>No</v>
      </c>
      <c r="J584" t="str">
        <f>VLOOKUP($A584,'Medical Examinations'!$A$2:$K$2336,10,FALSE)</f>
        <v>obesity</v>
      </c>
      <c r="K584" t="str">
        <f>VLOOKUP($A584,'Medical Examinations'!$A$2:$K$2336,11,FALSE)</f>
        <v>Normal</v>
      </c>
      <c r="L584" t="str">
        <f>VLOOKUP($A584,'Hospitalisation Details'!$A$2:$O$2344,15,FALSE)</f>
        <v>16 Jul 1980</v>
      </c>
      <c r="M584">
        <f>VLOOKUP($A584,'Hospitalisation Details'!$A$2:$I$2344,6,FALSE)</f>
        <v>16990.55</v>
      </c>
      <c r="N584" t="str">
        <f>VLOOKUP($A584,'Hospitalisation Details'!$A$2:$I$2344,7,FALSE)</f>
        <v>tier - 2</v>
      </c>
      <c r="O584" t="str">
        <f>VLOOKUP($A584,'Hospitalisation Details'!$A$2:$I$2344,8,FALSE)</f>
        <v>tier - 3</v>
      </c>
      <c r="P584" t="str">
        <f>VLOOKUP($A584,'Hospitalisation Details'!$A$2:$I$2344,9,FALSE)</f>
        <v>R1012</v>
      </c>
      <c r="Q584">
        <f>VLOOKUP($A584,'Hospitalisation Details'!$A$2:$P$2344,16,FALSE)</f>
        <v>42</v>
      </c>
    </row>
    <row r="585" spans="1:17" ht="15.6" x14ac:dyDescent="0.3">
      <c r="A585" s="1" t="s">
        <v>1786</v>
      </c>
      <c r="B585" t="str">
        <f>VLOOKUP('Healthcare '!A:A,Table2[],3,FALSE)</f>
        <v>Mertz</v>
      </c>
      <c r="C585">
        <f>VLOOKUP(A585,'Medical Examinations'!A585:K2919,2,FALSE)</f>
        <v>48.59</v>
      </c>
      <c r="D585">
        <f>VLOOKUP($A585,'Medical Examinations'!$A$2:$K$2336,3,FALSE)</f>
        <v>5.57</v>
      </c>
      <c r="E585" t="str">
        <f>VLOOKUP($A585,'Medical Examinations'!$A$2:$K$2336,4,FALSE)</f>
        <v>No</v>
      </c>
      <c r="F585" t="str">
        <f>VLOOKUP($A585,'Medical Examinations'!$A$2:$K$2336,5,FALSE)</f>
        <v>No</v>
      </c>
      <c r="G585" t="str">
        <f>VLOOKUP($A585,'Medical Examinations'!$A$2:$K$2336,6,FALSE)</f>
        <v>No</v>
      </c>
      <c r="H585">
        <f>VLOOKUP($A585,'Medical Examinations'!$A$2:$K$2336,7,FALSE)</f>
        <v>0</v>
      </c>
      <c r="I585" t="str">
        <f>VLOOKUP($A585,'Medical Examinations'!$A$2:$K$2336,8,FALSE)</f>
        <v>No</v>
      </c>
      <c r="J585" t="str">
        <f>VLOOKUP($A585,'Medical Examinations'!$A$2:$K$2336,10,FALSE)</f>
        <v>obesity</v>
      </c>
      <c r="K585" t="str">
        <f>VLOOKUP($A585,'Medical Examinations'!$A$2:$K$2336,11,FALSE)</f>
        <v>Normal</v>
      </c>
      <c r="L585" t="str">
        <f>VLOOKUP($A585,'Hospitalisation Details'!$A$2:$O$2344,15,FALSE)</f>
        <v>25 Aug 1977</v>
      </c>
      <c r="M585">
        <f>VLOOKUP($A585,'Hospitalisation Details'!$A$2:$I$2344,6,FALSE)</f>
        <v>16921.09</v>
      </c>
      <c r="N585" t="str">
        <f>VLOOKUP($A585,'Hospitalisation Details'!$A$2:$I$2344,7,FALSE)</f>
        <v>tier - 2</v>
      </c>
      <c r="O585" t="str">
        <f>VLOOKUP($A585,'Hospitalisation Details'!$A$2:$I$2344,8,FALSE)</f>
        <v>tier - 3</v>
      </c>
      <c r="P585" t="str">
        <f>VLOOKUP($A585,'Hospitalisation Details'!$A$2:$I$2344,9,FALSE)</f>
        <v>R1023</v>
      </c>
      <c r="Q585">
        <f>VLOOKUP($A585,'Hospitalisation Details'!$A$2:$P$2344,16,FALSE)</f>
        <v>45</v>
      </c>
    </row>
    <row r="586" spans="1:17" ht="15.6" x14ac:dyDescent="0.3">
      <c r="A586" s="1" t="s">
        <v>1785</v>
      </c>
      <c r="B586" t="str">
        <f>VLOOKUP('Healthcare '!A:A,Table2[],3,FALSE)</f>
        <v>Mason</v>
      </c>
      <c r="C586">
        <f>VLOOKUP(A586,'Medical Examinations'!A586:K2920,2,FALSE)</f>
        <v>45.18</v>
      </c>
      <c r="D586">
        <f>VLOOKUP($A586,'Medical Examinations'!$A$2:$K$2336,3,FALSE)</f>
        <v>10.87</v>
      </c>
      <c r="E586" t="str">
        <f>VLOOKUP($A586,'Medical Examinations'!$A$2:$K$2336,4,FALSE)</f>
        <v>No</v>
      </c>
      <c r="F586" t="str">
        <f>VLOOKUP($A586,'Medical Examinations'!$A$2:$K$2336,5,FALSE)</f>
        <v>No</v>
      </c>
      <c r="G586" t="str">
        <f>VLOOKUP($A586,'Medical Examinations'!$A$2:$K$2336,6,FALSE)</f>
        <v>No</v>
      </c>
      <c r="H586">
        <f>VLOOKUP($A586,'Medical Examinations'!$A$2:$K$2336,7,FALSE)</f>
        <v>0</v>
      </c>
      <c r="I586" t="str">
        <f>VLOOKUP($A586,'Medical Examinations'!$A$2:$K$2336,8,FALSE)</f>
        <v>No</v>
      </c>
      <c r="J586" t="str">
        <f>VLOOKUP($A586,'Medical Examinations'!$A$2:$K$2336,10,FALSE)</f>
        <v>obesity</v>
      </c>
      <c r="K586" t="str">
        <f>VLOOKUP($A586,'Medical Examinations'!$A$2:$K$2336,11,FALSE)</f>
        <v>Diabetes</v>
      </c>
      <c r="L586" t="str">
        <f>VLOOKUP($A586,'Hospitalisation Details'!$A$2:$O$2344,15,FALSE)</f>
        <v>21 Oct 1968</v>
      </c>
      <c r="M586">
        <f>VLOOKUP($A586,'Hospitalisation Details'!$A$2:$I$2344,6,FALSE)</f>
        <v>16903.5</v>
      </c>
      <c r="N586" t="str">
        <f>VLOOKUP($A586,'Hospitalisation Details'!$A$2:$I$2344,7,FALSE)</f>
        <v>tier - 2</v>
      </c>
      <c r="O586" t="str">
        <f>VLOOKUP($A586,'Hospitalisation Details'!$A$2:$I$2344,8,FALSE)</f>
        <v>tier - 3</v>
      </c>
      <c r="P586" t="str">
        <f>VLOOKUP($A586,'Hospitalisation Details'!$A$2:$I$2344,9,FALSE)</f>
        <v>R1012</v>
      </c>
      <c r="Q586">
        <f>VLOOKUP($A586,'Hospitalisation Details'!$A$2:$P$2344,16,FALSE)</f>
        <v>54</v>
      </c>
    </row>
    <row r="587" spans="1:17" ht="15.6" x14ac:dyDescent="0.3">
      <c r="A587" s="1" t="s">
        <v>1784</v>
      </c>
      <c r="B587" t="str">
        <f>VLOOKUP('Healthcare '!A:A,Table2[],3,FALSE)</f>
        <v>Rotich</v>
      </c>
      <c r="C587">
        <f>VLOOKUP(A587,'Medical Examinations'!A587:K2921,2,FALSE)</f>
        <v>27.9</v>
      </c>
      <c r="D587">
        <f>VLOOKUP($A587,'Medical Examinations'!$A$2:$K$2336,3,FALSE)</f>
        <v>6.02</v>
      </c>
      <c r="E587" t="str">
        <f>VLOOKUP($A587,'Medical Examinations'!$A$2:$K$2336,4,FALSE)</f>
        <v>No</v>
      </c>
      <c r="F587" t="str">
        <f>VLOOKUP($A587,'Medical Examinations'!$A$2:$K$2336,5,FALSE)</f>
        <v>No</v>
      </c>
      <c r="G587" t="str">
        <f>VLOOKUP($A587,'Medical Examinations'!$A$2:$K$2336,6,FALSE)</f>
        <v>Yes</v>
      </c>
      <c r="H587">
        <f>VLOOKUP($A587,'Medical Examinations'!$A$2:$K$2336,7,FALSE)</f>
        <v>1</v>
      </c>
      <c r="I587" t="str">
        <f>VLOOKUP($A587,'Medical Examinations'!$A$2:$K$2336,8,FALSE)</f>
        <v>yes</v>
      </c>
      <c r="J587" t="str">
        <f>VLOOKUP($A587,'Medical Examinations'!$A$2:$K$2336,10,FALSE)</f>
        <v>overweight</v>
      </c>
      <c r="K587" t="str">
        <f>VLOOKUP($A587,'Medical Examinations'!$A$2:$K$2336,11,FALSE)</f>
        <v>Predibetics</v>
      </c>
      <c r="L587" t="str">
        <f>VLOOKUP($A587,'Hospitalisation Details'!$A$2:$O$2344,15,FALSE)</f>
        <v>10 Sep 2003</v>
      </c>
      <c r="M587">
        <f>VLOOKUP($A587,'Hospitalisation Details'!$A$2:$I$2344,6,FALSE)</f>
        <v>16884.919999999998</v>
      </c>
      <c r="N587" t="str">
        <f>VLOOKUP($A587,'Hospitalisation Details'!$A$2:$I$2344,7,FALSE)</f>
        <v>tier - 2</v>
      </c>
      <c r="O587" t="str">
        <f>VLOOKUP($A587,'Hospitalisation Details'!$A$2:$I$2344,8,FALSE)</f>
        <v>tier - 2</v>
      </c>
      <c r="P587" t="str">
        <f>VLOOKUP($A587,'Hospitalisation Details'!$A$2:$I$2344,9,FALSE)</f>
        <v>R1011</v>
      </c>
      <c r="Q587">
        <f>VLOOKUP($A587,'Hospitalisation Details'!$A$2:$P$2344,16,FALSE)</f>
        <v>19</v>
      </c>
    </row>
    <row r="588" spans="1:17" ht="15.6" x14ac:dyDescent="0.3">
      <c r="A588" s="1" t="s">
        <v>1783</v>
      </c>
      <c r="B588" t="str">
        <f>VLOOKUP('Healthcare '!A:A,Table2[],3,FALSE)</f>
        <v>Fetzer</v>
      </c>
      <c r="C588">
        <f>VLOOKUP(A588,'Medical Examinations'!A588:K2922,2,FALSE)</f>
        <v>51.33</v>
      </c>
      <c r="D588">
        <f>VLOOKUP($A588,'Medical Examinations'!$A$2:$K$2336,3,FALSE)</f>
        <v>7</v>
      </c>
      <c r="E588" t="str">
        <f>VLOOKUP($A588,'Medical Examinations'!$A$2:$K$2336,4,FALSE)</f>
        <v>No</v>
      </c>
      <c r="F588" t="str">
        <f>VLOOKUP($A588,'Medical Examinations'!$A$2:$K$2336,5,FALSE)</f>
        <v>No</v>
      </c>
      <c r="G588" t="str">
        <f>VLOOKUP($A588,'Medical Examinations'!$A$2:$K$2336,6,FALSE)</f>
        <v>No</v>
      </c>
      <c r="H588">
        <f>VLOOKUP($A588,'Medical Examinations'!$A$2:$K$2336,7,FALSE)</f>
        <v>0</v>
      </c>
      <c r="I588" t="str">
        <f>VLOOKUP($A588,'Medical Examinations'!$A$2:$K$2336,8,FALSE)</f>
        <v>No</v>
      </c>
      <c r="J588" t="str">
        <f>VLOOKUP($A588,'Medical Examinations'!$A$2:$K$2336,10,FALSE)</f>
        <v>obesity</v>
      </c>
      <c r="K588" t="str">
        <f>VLOOKUP($A588,'Medical Examinations'!$A$2:$K$2336,11,FALSE)</f>
        <v>Diabetes</v>
      </c>
      <c r="L588" t="str">
        <f>VLOOKUP($A588,'Hospitalisation Details'!$A$2:$O$2344,15,FALSE)</f>
        <v>8 Aug 1974</v>
      </c>
      <c r="M588">
        <f>VLOOKUP($A588,'Hospitalisation Details'!$A$2:$I$2344,6,FALSE)</f>
        <v>16841.32</v>
      </c>
      <c r="N588" t="str">
        <f>VLOOKUP($A588,'Hospitalisation Details'!$A$2:$I$2344,7,FALSE)</f>
        <v>tier - 2</v>
      </c>
      <c r="O588" t="str">
        <f>VLOOKUP($A588,'Hospitalisation Details'!$A$2:$I$2344,8,FALSE)</f>
        <v>tier - 3</v>
      </c>
      <c r="P588" t="str">
        <f>VLOOKUP($A588,'Hospitalisation Details'!$A$2:$I$2344,9,FALSE)</f>
        <v>R1011</v>
      </c>
      <c r="Q588">
        <f>VLOOKUP($A588,'Hospitalisation Details'!$A$2:$P$2344,16,FALSE)</f>
        <v>48</v>
      </c>
    </row>
    <row r="589" spans="1:17" ht="15.6" x14ac:dyDescent="0.3">
      <c r="A589" s="1" t="s">
        <v>1782</v>
      </c>
      <c r="B589" t="str">
        <f>VLOOKUP('Healthcare '!A:A,Table2[],3,FALSE)</f>
        <v>Mattis</v>
      </c>
      <c r="C589">
        <f>VLOOKUP(A589,'Medical Examinations'!A589:K2923,2,FALSE)</f>
        <v>30.59</v>
      </c>
      <c r="D589">
        <f>VLOOKUP($A589,'Medical Examinations'!$A$2:$K$2336,3,FALSE)</f>
        <v>5.56</v>
      </c>
      <c r="E589" t="str">
        <f>VLOOKUP($A589,'Medical Examinations'!$A$2:$K$2336,4,FALSE)</f>
        <v>yes</v>
      </c>
      <c r="F589" t="str">
        <f>VLOOKUP($A589,'Medical Examinations'!$A$2:$K$2336,5,FALSE)</f>
        <v>No</v>
      </c>
      <c r="G589" t="str">
        <f>VLOOKUP($A589,'Medical Examinations'!$A$2:$K$2336,6,FALSE)</f>
        <v>No</v>
      </c>
      <c r="H589">
        <f>VLOOKUP($A589,'Medical Examinations'!$A$2:$K$2336,7,FALSE)</f>
        <v>1</v>
      </c>
      <c r="I589" t="str">
        <f>VLOOKUP($A589,'Medical Examinations'!$A$2:$K$2336,8,FALSE)</f>
        <v>No</v>
      </c>
      <c r="J589" t="str">
        <f>VLOOKUP($A589,'Medical Examinations'!$A$2:$K$2336,10,FALSE)</f>
        <v>obesity</v>
      </c>
      <c r="K589" t="str">
        <f>VLOOKUP($A589,'Medical Examinations'!$A$2:$K$2336,11,FALSE)</f>
        <v>Normal</v>
      </c>
      <c r="L589" t="str">
        <f>VLOOKUP($A589,'Hospitalisation Details'!$A$2:$O$2344,15,FALSE)</f>
        <v>19 Oct 1995</v>
      </c>
      <c r="M589">
        <f>VLOOKUP($A589,'Hospitalisation Details'!$A$2:$I$2344,6,FALSE)</f>
        <v>16796.41</v>
      </c>
      <c r="N589" t="str">
        <f>VLOOKUP($A589,'Hospitalisation Details'!$A$2:$I$2344,7,FALSE)</f>
        <v>tier - 2</v>
      </c>
      <c r="O589" t="str">
        <f>VLOOKUP($A589,'Hospitalisation Details'!$A$2:$I$2344,8,FALSE)</f>
        <v>tier - 3</v>
      </c>
      <c r="P589" t="str">
        <f>VLOOKUP($A589,'Hospitalisation Details'!$A$2:$I$2344,9,FALSE)</f>
        <v>R1024</v>
      </c>
      <c r="Q589">
        <f>VLOOKUP($A589,'Hospitalisation Details'!$A$2:$P$2344,16,FALSE)</f>
        <v>27</v>
      </c>
    </row>
    <row r="590" spans="1:17" ht="15.6" x14ac:dyDescent="0.3">
      <c r="A590" s="1" t="s">
        <v>1781</v>
      </c>
      <c r="B590" t="str">
        <f>VLOOKUP('Healthcare '!A:A,Table2[],3,FALSE)</f>
        <v>Cochran</v>
      </c>
      <c r="C590">
        <f>VLOOKUP(A590,'Medical Examinations'!A590:K2924,2,FALSE)</f>
        <v>39.229999999999997</v>
      </c>
      <c r="D590">
        <f>VLOOKUP($A590,'Medical Examinations'!$A$2:$K$2336,3,FALSE)</f>
        <v>8.4499999999999993</v>
      </c>
      <c r="E590" t="str">
        <f>VLOOKUP($A590,'Medical Examinations'!$A$2:$K$2336,4,FALSE)</f>
        <v>No</v>
      </c>
      <c r="F590" t="str">
        <f>VLOOKUP($A590,'Medical Examinations'!$A$2:$K$2336,5,FALSE)</f>
        <v>No</v>
      </c>
      <c r="G590" t="str">
        <f>VLOOKUP($A590,'Medical Examinations'!$A$2:$K$2336,6,FALSE)</f>
        <v>No</v>
      </c>
      <c r="H590">
        <f>VLOOKUP($A590,'Medical Examinations'!$A$2:$K$2336,7,FALSE)</f>
        <v>0</v>
      </c>
      <c r="I590" t="str">
        <f>VLOOKUP($A590,'Medical Examinations'!$A$2:$K$2336,8,FALSE)</f>
        <v>No</v>
      </c>
      <c r="J590" t="str">
        <f>VLOOKUP($A590,'Medical Examinations'!$A$2:$K$2336,10,FALSE)</f>
        <v>obesity</v>
      </c>
      <c r="K590" t="str">
        <f>VLOOKUP($A590,'Medical Examinations'!$A$2:$K$2336,11,FALSE)</f>
        <v>Diabetes</v>
      </c>
      <c r="L590" t="str">
        <f>VLOOKUP($A590,'Hospitalisation Details'!$A$2:$O$2344,15,FALSE)</f>
        <v>29 Jul 1962</v>
      </c>
      <c r="M590">
        <f>VLOOKUP($A590,'Hospitalisation Details'!$A$2:$I$2344,6,FALSE)</f>
        <v>16779.400000000001</v>
      </c>
      <c r="N590" t="str">
        <f>VLOOKUP($A590,'Hospitalisation Details'!$A$2:$I$2344,7,FALSE)</f>
        <v>tier - 2</v>
      </c>
      <c r="O590" t="str">
        <f>VLOOKUP($A590,'Hospitalisation Details'!$A$2:$I$2344,8,FALSE)</f>
        <v>tier - 2</v>
      </c>
      <c r="P590" t="str">
        <f>VLOOKUP($A590,'Hospitalisation Details'!$A$2:$I$2344,9,FALSE)</f>
        <v>R1026</v>
      </c>
      <c r="Q590">
        <f>VLOOKUP($A590,'Hospitalisation Details'!$A$2:$P$2344,16,FALSE)</f>
        <v>60</v>
      </c>
    </row>
    <row r="591" spans="1:17" ht="15.6" x14ac:dyDescent="0.3">
      <c r="A591" s="1" t="s">
        <v>1780</v>
      </c>
      <c r="B591" t="str">
        <f>VLOOKUP('Healthcare '!A:A,Table2[],3,FALSE)</f>
        <v>Balinsky</v>
      </c>
      <c r="C591">
        <f>VLOOKUP(A591,'Medical Examinations'!A591:K2925,2,FALSE)</f>
        <v>19.094999999999999</v>
      </c>
      <c r="D591">
        <f>VLOOKUP($A591,'Medical Examinations'!$A$2:$K$2336,3,FALSE)</f>
        <v>6.19</v>
      </c>
      <c r="E591" t="str">
        <f>VLOOKUP($A591,'Medical Examinations'!$A$2:$K$2336,4,FALSE)</f>
        <v>No</v>
      </c>
      <c r="F591" t="str">
        <f>VLOOKUP($A591,'Medical Examinations'!$A$2:$K$2336,5,FALSE)</f>
        <v>No</v>
      </c>
      <c r="G591" t="str">
        <f>VLOOKUP($A591,'Medical Examinations'!$A$2:$K$2336,6,FALSE)</f>
        <v>No</v>
      </c>
      <c r="H591">
        <f>VLOOKUP($A591,'Medical Examinations'!$A$2:$K$2336,7,FALSE)</f>
        <v>0</v>
      </c>
      <c r="I591" t="str">
        <f>VLOOKUP($A591,'Medical Examinations'!$A$2:$K$2336,8,FALSE)</f>
        <v>yes</v>
      </c>
      <c r="J591" t="str">
        <f>VLOOKUP($A591,'Medical Examinations'!$A$2:$K$2336,10,FALSE)</f>
        <v>Normal weight</v>
      </c>
      <c r="K591" t="str">
        <f>VLOOKUP($A591,'Medical Examinations'!$A$2:$K$2336,11,FALSE)</f>
        <v>Predibetics</v>
      </c>
      <c r="L591" t="str">
        <f>VLOOKUP($A591,'Hospitalisation Details'!$A$2:$O$2344,15,FALSE)</f>
        <v>23 Sep 1989</v>
      </c>
      <c r="M591">
        <f>VLOOKUP($A591,'Hospitalisation Details'!$A$2:$I$2344,6,FALSE)</f>
        <v>16776.3</v>
      </c>
      <c r="N591" t="str">
        <f>VLOOKUP($A591,'Hospitalisation Details'!$A$2:$I$2344,7,FALSE)</f>
        <v>tier - 2</v>
      </c>
      <c r="O591" t="str">
        <f>VLOOKUP($A591,'Hospitalisation Details'!$A$2:$I$2344,8,FALSE)</f>
        <v>tier - 2</v>
      </c>
      <c r="P591" t="str">
        <f>VLOOKUP($A591,'Hospitalisation Details'!$A$2:$I$2344,9,FALSE)</f>
        <v>R1024</v>
      </c>
      <c r="Q591">
        <f>VLOOKUP($A591,'Hospitalisation Details'!$A$2:$P$2344,16,FALSE)</f>
        <v>33</v>
      </c>
    </row>
    <row r="592" spans="1:17" ht="15.6" x14ac:dyDescent="0.3">
      <c r="A592" s="1" t="s">
        <v>1779</v>
      </c>
      <c r="B592" t="str">
        <f>VLOOKUP('Healthcare '!A:A,Table2[],3,FALSE)</f>
        <v>Reilly</v>
      </c>
      <c r="C592">
        <f>VLOOKUP(A592,'Medical Examinations'!A592:K2926,2,FALSE)</f>
        <v>49.72</v>
      </c>
      <c r="D592">
        <f>VLOOKUP($A592,'Medical Examinations'!$A$2:$K$2336,3,FALSE)</f>
        <v>7.71</v>
      </c>
      <c r="E592" t="str">
        <f>VLOOKUP($A592,'Medical Examinations'!$A$2:$K$2336,4,FALSE)</f>
        <v>No</v>
      </c>
      <c r="F592" t="str">
        <f>VLOOKUP($A592,'Medical Examinations'!$A$2:$K$2336,5,FALSE)</f>
        <v>No</v>
      </c>
      <c r="G592" t="str">
        <f>VLOOKUP($A592,'Medical Examinations'!$A$2:$K$2336,6,FALSE)</f>
        <v>No</v>
      </c>
      <c r="H592">
        <f>VLOOKUP($A592,'Medical Examinations'!$A$2:$K$2336,7,FALSE)</f>
        <v>0</v>
      </c>
      <c r="I592" t="str">
        <f>VLOOKUP($A592,'Medical Examinations'!$A$2:$K$2336,8,FALSE)</f>
        <v>No</v>
      </c>
      <c r="J592" t="str">
        <f>VLOOKUP($A592,'Medical Examinations'!$A$2:$K$2336,10,FALSE)</f>
        <v>obesity</v>
      </c>
      <c r="K592" t="str">
        <f>VLOOKUP($A592,'Medical Examinations'!$A$2:$K$2336,11,FALSE)</f>
        <v>Diabetes</v>
      </c>
      <c r="L592" t="str">
        <f>VLOOKUP($A592,'Hospitalisation Details'!$A$2:$O$2344,15,FALSE)</f>
        <v>28 Aug 1974</v>
      </c>
      <c r="M592">
        <f>VLOOKUP($A592,'Hospitalisation Details'!$A$2:$I$2344,6,FALSE)</f>
        <v>16770.990000000002</v>
      </c>
      <c r="N592" t="str">
        <f>VLOOKUP($A592,'Hospitalisation Details'!$A$2:$I$2344,7,FALSE)</f>
        <v>tier - 2</v>
      </c>
      <c r="O592" t="str">
        <f>VLOOKUP($A592,'Hospitalisation Details'!$A$2:$I$2344,8,FALSE)</f>
        <v>tier - 1</v>
      </c>
      <c r="P592" t="str">
        <f>VLOOKUP($A592,'Hospitalisation Details'!$A$2:$I$2344,9,FALSE)</f>
        <v>R1012</v>
      </c>
      <c r="Q592">
        <f>VLOOKUP($A592,'Hospitalisation Details'!$A$2:$P$2344,16,FALSE)</f>
        <v>48</v>
      </c>
    </row>
    <row r="593" spans="1:17" ht="15.6" x14ac:dyDescent="0.3">
      <c r="A593" s="1" t="s">
        <v>1778</v>
      </c>
      <c r="B593" t="str">
        <f>VLOOKUP('Healthcare '!A:A,Table2[],3,FALSE)</f>
        <v>Johnson</v>
      </c>
      <c r="C593">
        <f>VLOOKUP(A593,'Medical Examinations'!A593:K2927,2,FALSE)</f>
        <v>21.754999999999999</v>
      </c>
      <c r="D593">
        <f>VLOOKUP($A593,'Medical Examinations'!$A$2:$K$2336,3,FALSE)</f>
        <v>4.63</v>
      </c>
      <c r="E593" t="str">
        <f>VLOOKUP($A593,'Medical Examinations'!$A$2:$K$2336,4,FALSE)</f>
        <v>No</v>
      </c>
      <c r="F593" t="str">
        <f>VLOOKUP($A593,'Medical Examinations'!$A$2:$K$2336,5,FALSE)</f>
        <v>No</v>
      </c>
      <c r="G593" t="str">
        <f>VLOOKUP($A593,'Medical Examinations'!$A$2:$K$2336,6,FALSE)</f>
        <v>Yes</v>
      </c>
      <c r="H593">
        <f>VLOOKUP($A593,'Medical Examinations'!$A$2:$K$2336,7,FALSE)</f>
        <v>1</v>
      </c>
      <c r="I593" t="str">
        <f>VLOOKUP($A593,'Medical Examinations'!$A$2:$K$2336,8,FALSE)</f>
        <v>yes</v>
      </c>
      <c r="J593" t="str">
        <f>VLOOKUP($A593,'Medical Examinations'!$A$2:$K$2336,10,FALSE)</f>
        <v>Normal weight</v>
      </c>
      <c r="K593" t="str">
        <f>VLOOKUP($A593,'Medical Examinations'!$A$2:$K$2336,11,FALSE)</f>
        <v>Normal</v>
      </c>
      <c r="L593" t="str">
        <f>VLOOKUP($A593,'Hospitalisation Details'!$A$2:$O$2344,15,FALSE)</f>
        <v>5 Nov 1993</v>
      </c>
      <c r="M593">
        <f>VLOOKUP($A593,'Hospitalisation Details'!$A$2:$I$2344,6,FALSE)</f>
        <v>16657.72</v>
      </c>
      <c r="N593" t="str">
        <f>VLOOKUP($A593,'Hospitalisation Details'!$A$2:$I$2344,7,FALSE)</f>
        <v>tier - 2</v>
      </c>
      <c r="O593" t="str">
        <f>VLOOKUP($A593,'Hospitalisation Details'!$A$2:$I$2344,8,FALSE)</f>
        <v>tier - 1</v>
      </c>
      <c r="P593" t="str">
        <f>VLOOKUP($A593,'Hospitalisation Details'!$A$2:$I$2344,9,FALSE)</f>
        <v>R1024</v>
      </c>
      <c r="Q593">
        <f>VLOOKUP($A593,'Hospitalisation Details'!$A$2:$P$2344,16,FALSE)</f>
        <v>29</v>
      </c>
    </row>
    <row r="594" spans="1:17" ht="15.6" x14ac:dyDescent="0.3">
      <c r="A594" s="1" t="s">
        <v>1777</v>
      </c>
      <c r="B594" t="str">
        <f>VLOOKUP('Healthcare '!A:A,Table2[],3,FALSE)</f>
        <v>Petry</v>
      </c>
      <c r="C594">
        <f>VLOOKUP(A594,'Medical Examinations'!A594:K2928,2,FALSE)</f>
        <v>48.39</v>
      </c>
      <c r="D594">
        <f>VLOOKUP($A594,'Medical Examinations'!$A$2:$K$2336,3,FALSE)</f>
        <v>4.6100000000000003</v>
      </c>
      <c r="E594" t="str">
        <f>VLOOKUP($A594,'Medical Examinations'!$A$2:$K$2336,4,FALSE)</f>
        <v>No</v>
      </c>
      <c r="F594" t="str">
        <f>VLOOKUP($A594,'Medical Examinations'!$A$2:$K$2336,5,FALSE)</f>
        <v>No</v>
      </c>
      <c r="G594" t="str">
        <f>VLOOKUP($A594,'Medical Examinations'!$A$2:$K$2336,6,FALSE)</f>
        <v>No</v>
      </c>
      <c r="H594">
        <f>VLOOKUP($A594,'Medical Examinations'!$A$2:$K$2336,7,FALSE)</f>
        <v>0</v>
      </c>
      <c r="I594" t="str">
        <f>VLOOKUP($A594,'Medical Examinations'!$A$2:$K$2336,8,FALSE)</f>
        <v>No</v>
      </c>
      <c r="J594" t="str">
        <f>VLOOKUP($A594,'Medical Examinations'!$A$2:$K$2336,10,FALSE)</f>
        <v>obesity</v>
      </c>
      <c r="K594" t="str">
        <f>VLOOKUP($A594,'Medical Examinations'!$A$2:$K$2336,11,FALSE)</f>
        <v>Normal</v>
      </c>
      <c r="L594" t="str">
        <f>VLOOKUP($A594,'Hospitalisation Details'!$A$2:$O$2344,15,FALSE)</f>
        <v>25 Sep 1977</v>
      </c>
      <c r="M594">
        <f>VLOOKUP($A594,'Hospitalisation Details'!$A$2:$I$2344,6,FALSE)</f>
        <v>16631.61</v>
      </c>
      <c r="N594" t="str">
        <f>VLOOKUP($A594,'Hospitalisation Details'!$A$2:$I$2344,7,FALSE)</f>
        <v>tier - 2</v>
      </c>
      <c r="O594" t="str">
        <f>VLOOKUP($A594,'Hospitalisation Details'!$A$2:$I$2344,8,FALSE)</f>
        <v>tier - 1</v>
      </c>
      <c r="P594" t="str">
        <f>VLOOKUP($A594,'Hospitalisation Details'!$A$2:$I$2344,9,FALSE)</f>
        <v>R1012</v>
      </c>
      <c r="Q594">
        <f>VLOOKUP($A594,'Hospitalisation Details'!$A$2:$P$2344,16,FALSE)</f>
        <v>45</v>
      </c>
    </row>
    <row r="595" spans="1:17" ht="15.6" x14ac:dyDescent="0.3">
      <c r="A595" s="1" t="s">
        <v>1776</v>
      </c>
      <c r="B595" t="str">
        <f>VLOOKUP('Healthcare '!A:A,Table2[],3,FALSE)</f>
        <v>Laleman</v>
      </c>
      <c r="C595">
        <f>VLOOKUP(A595,'Medical Examinations'!A595:K2929,2,FALSE)</f>
        <v>47.15</v>
      </c>
      <c r="D595">
        <f>VLOOKUP($A595,'Medical Examinations'!$A$2:$K$2336,3,FALSE)</f>
        <v>9.5299999999999994</v>
      </c>
      <c r="E595" t="str">
        <f>VLOOKUP($A595,'Medical Examinations'!$A$2:$K$2336,4,FALSE)</f>
        <v>yes</v>
      </c>
      <c r="F595" t="str">
        <f>VLOOKUP($A595,'Medical Examinations'!$A$2:$K$2336,5,FALSE)</f>
        <v>No</v>
      </c>
      <c r="G595" t="str">
        <f>VLOOKUP($A595,'Medical Examinations'!$A$2:$K$2336,6,FALSE)</f>
        <v>No</v>
      </c>
      <c r="H595">
        <f>VLOOKUP($A595,'Medical Examinations'!$A$2:$K$2336,7,FALSE)</f>
        <v>1</v>
      </c>
      <c r="I595" t="str">
        <f>VLOOKUP($A595,'Medical Examinations'!$A$2:$K$2336,8,FALSE)</f>
        <v>No</v>
      </c>
      <c r="J595" t="str">
        <f>VLOOKUP($A595,'Medical Examinations'!$A$2:$K$2336,10,FALSE)</f>
        <v>obesity</v>
      </c>
      <c r="K595" t="str">
        <f>VLOOKUP($A595,'Medical Examinations'!$A$2:$K$2336,11,FALSE)</f>
        <v>Diabetes</v>
      </c>
      <c r="L595" t="str">
        <f>VLOOKUP($A595,'Hospitalisation Details'!$A$2:$O$2344,15,FALSE)</f>
        <v>24 Jul 1975</v>
      </c>
      <c r="M595">
        <f>VLOOKUP($A595,'Hospitalisation Details'!$A$2:$I$2344,6,FALSE)</f>
        <v>16602.18</v>
      </c>
      <c r="N595" t="str">
        <f>VLOOKUP($A595,'Hospitalisation Details'!$A$2:$I$2344,7,FALSE)</f>
        <v>tier - 2</v>
      </c>
      <c r="O595" t="str">
        <f>VLOOKUP($A595,'Hospitalisation Details'!$A$2:$I$2344,8,FALSE)</f>
        <v>tier - 1</v>
      </c>
      <c r="P595" t="str">
        <f>VLOOKUP($A595,'Hospitalisation Details'!$A$2:$I$2344,9,FALSE)</f>
        <v>R1026</v>
      </c>
      <c r="Q595">
        <f>VLOOKUP($A595,'Hospitalisation Details'!$A$2:$P$2344,16,FALSE)</f>
        <v>47</v>
      </c>
    </row>
    <row r="596" spans="1:17" ht="15.6" x14ac:dyDescent="0.3">
      <c r="A596" s="1" t="s">
        <v>1775</v>
      </c>
      <c r="B596" t="str">
        <f>VLOOKUP('Healthcare '!A:A,Table2[],3,FALSE)</f>
        <v>Colby</v>
      </c>
      <c r="C596">
        <f>VLOOKUP(A596,'Medical Examinations'!A596:K2930,2,FALSE)</f>
        <v>47.59</v>
      </c>
      <c r="D596">
        <f>VLOOKUP($A596,'Medical Examinations'!$A$2:$K$2336,3,FALSE)</f>
        <v>11.43</v>
      </c>
      <c r="E596" t="str">
        <f>VLOOKUP($A596,'Medical Examinations'!$A$2:$K$2336,4,FALSE)</f>
        <v>yes</v>
      </c>
      <c r="F596" t="str">
        <f>VLOOKUP($A596,'Medical Examinations'!$A$2:$K$2336,5,FALSE)</f>
        <v>No</v>
      </c>
      <c r="G596" t="str">
        <f>VLOOKUP($A596,'Medical Examinations'!$A$2:$K$2336,6,FALSE)</f>
        <v>No</v>
      </c>
      <c r="H596">
        <f>VLOOKUP($A596,'Medical Examinations'!$A$2:$K$2336,7,FALSE)</f>
        <v>2</v>
      </c>
      <c r="I596" t="str">
        <f>VLOOKUP($A596,'Medical Examinations'!$A$2:$K$2336,8,FALSE)</f>
        <v>No</v>
      </c>
      <c r="J596" t="str">
        <f>VLOOKUP($A596,'Medical Examinations'!$A$2:$K$2336,10,FALSE)</f>
        <v>obesity</v>
      </c>
      <c r="K596" t="str">
        <f>VLOOKUP($A596,'Medical Examinations'!$A$2:$K$2336,11,FALSE)</f>
        <v>Diabetes</v>
      </c>
      <c r="L596" t="str">
        <f>VLOOKUP($A596,'Hospitalisation Details'!$A$2:$O$2344,15,FALSE)</f>
        <v>10 Jul 1970</v>
      </c>
      <c r="M596">
        <f>VLOOKUP($A596,'Hospitalisation Details'!$A$2:$I$2344,6,FALSE)</f>
        <v>16600.16</v>
      </c>
      <c r="N596" t="str">
        <f>VLOOKUP($A596,'Hospitalisation Details'!$A$2:$I$2344,7,FALSE)</f>
        <v>tier - 2</v>
      </c>
      <c r="O596" t="str">
        <f>VLOOKUP($A596,'Hospitalisation Details'!$A$2:$I$2344,8,FALSE)</f>
        <v>tier - 2</v>
      </c>
      <c r="P596" t="str">
        <f>VLOOKUP($A596,'Hospitalisation Details'!$A$2:$I$2344,9,FALSE)</f>
        <v>R1011</v>
      </c>
      <c r="Q596">
        <f>VLOOKUP($A596,'Hospitalisation Details'!$A$2:$P$2344,16,FALSE)</f>
        <v>52</v>
      </c>
    </row>
    <row r="597" spans="1:17" ht="15.6" x14ac:dyDescent="0.3">
      <c r="A597" s="1" t="s">
        <v>1774</v>
      </c>
      <c r="B597" t="str">
        <f>VLOOKUP('Healthcare '!A:A,Table2[],3,FALSE)</f>
        <v>Wathke</v>
      </c>
      <c r="C597">
        <f>VLOOKUP(A597,'Medical Examinations'!A597:K2931,2,FALSE)</f>
        <v>39.81</v>
      </c>
      <c r="D597">
        <f>VLOOKUP($A597,'Medical Examinations'!$A$2:$K$2336,3,FALSE)</f>
        <v>7.65</v>
      </c>
      <c r="E597" t="str">
        <f>VLOOKUP($A597,'Medical Examinations'!$A$2:$K$2336,4,FALSE)</f>
        <v>yes</v>
      </c>
      <c r="F597" t="str">
        <f>VLOOKUP($A597,'Medical Examinations'!$A$2:$K$2336,5,FALSE)</f>
        <v>No</v>
      </c>
      <c r="G597" t="str">
        <f>VLOOKUP($A597,'Medical Examinations'!$A$2:$K$2336,6,FALSE)</f>
        <v>Yes</v>
      </c>
      <c r="H597">
        <f>VLOOKUP($A597,'Medical Examinations'!$A$2:$K$2336,7,FALSE)</f>
        <v>1</v>
      </c>
      <c r="I597" t="str">
        <f>VLOOKUP($A597,'Medical Examinations'!$A$2:$K$2336,8,FALSE)</f>
        <v>No</v>
      </c>
      <c r="J597" t="str">
        <f>VLOOKUP($A597,'Medical Examinations'!$A$2:$K$2336,10,FALSE)</f>
        <v>obesity</v>
      </c>
      <c r="K597" t="str">
        <f>VLOOKUP($A597,'Medical Examinations'!$A$2:$K$2336,11,FALSE)</f>
        <v>Diabetes</v>
      </c>
      <c r="L597" t="str">
        <f>VLOOKUP($A597,'Hospitalisation Details'!$A$2:$O$2344,15,FALSE)</f>
        <v>25 Jun 1963</v>
      </c>
      <c r="M597">
        <f>VLOOKUP($A597,'Hospitalisation Details'!$A$2:$I$2344,6,FALSE)</f>
        <v>16587.96</v>
      </c>
      <c r="N597" t="str">
        <f>VLOOKUP($A597,'Hospitalisation Details'!$A$2:$I$2344,7,FALSE)</f>
        <v>tier - 2</v>
      </c>
      <c r="O597" t="str">
        <f>VLOOKUP($A597,'Hospitalisation Details'!$A$2:$I$2344,8,FALSE)</f>
        <v>tier - 2</v>
      </c>
      <c r="P597" t="str">
        <f>VLOOKUP($A597,'Hospitalisation Details'!$A$2:$I$2344,9,FALSE)</f>
        <v>R1023</v>
      </c>
      <c r="Q597">
        <f>VLOOKUP($A597,'Hospitalisation Details'!$A$2:$P$2344,16,FALSE)</f>
        <v>59</v>
      </c>
    </row>
    <row r="598" spans="1:17" ht="15.6" x14ac:dyDescent="0.3">
      <c r="A598" s="1" t="s">
        <v>1773</v>
      </c>
      <c r="B598" t="str">
        <f>VLOOKUP('Healthcare '!A:A,Table2[],3,FALSE)</f>
        <v>Daly</v>
      </c>
      <c r="C598">
        <f>VLOOKUP(A598,'Medical Examinations'!A598:K2932,2,FALSE)</f>
        <v>31.02</v>
      </c>
      <c r="D598">
        <f>VLOOKUP($A598,'Medical Examinations'!$A$2:$K$2336,3,FALSE)</f>
        <v>5.87</v>
      </c>
      <c r="E598" t="str">
        <f>VLOOKUP($A598,'Medical Examinations'!$A$2:$K$2336,4,FALSE)</f>
        <v>yes</v>
      </c>
      <c r="F598" t="str">
        <f>VLOOKUP($A598,'Medical Examinations'!$A$2:$K$2336,5,FALSE)</f>
        <v>No</v>
      </c>
      <c r="G598" t="str">
        <f>VLOOKUP($A598,'Medical Examinations'!$A$2:$K$2336,6,FALSE)</f>
        <v>No</v>
      </c>
      <c r="H598">
        <f>VLOOKUP($A598,'Medical Examinations'!$A$2:$K$2336,7,FALSE)</f>
        <v>0</v>
      </c>
      <c r="I598" t="str">
        <f>VLOOKUP($A598,'Medical Examinations'!$A$2:$K$2336,8,FALSE)</f>
        <v>No</v>
      </c>
      <c r="J598" t="str">
        <f>VLOOKUP($A598,'Medical Examinations'!$A$2:$K$2336,10,FALSE)</f>
        <v>obesity</v>
      </c>
      <c r="K598" t="str">
        <f>VLOOKUP($A598,'Medical Examinations'!$A$2:$K$2336,11,FALSE)</f>
        <v>Predibetics</v>
      </c>
      <c r="L598" t="str">
        <f>VLOOKUP($A598,'Hospitalisation Details'!$A$2:$O$2344,15,FALSE)</f>
        <v>25 Jun 2001</v>
      </c>
      <c r="M598">
        <f>VLOOKUP($A598,'Hospitalisation Details'!$A$2:$I$2344,6,FALSE)</f>
        <v>16586.5</v>
      </c>
      <c r="N598" t="str">
        <f>VLOOKUP($A598,'Hospitalisation Details'!$A$2:$I$2344,7,FALSE)</f>
        <v>tier - 2</v>
      </c>
      <c r="O598" t="str">
        <f>VLOOKUP($A598,'Hospitalisation Details'!$A$2:$I$2344,8,FALSE)</f>
        <v>tier - 1</v>
      </c>
      <c r="P598" t="str">
        <f>VLOOKUP($A598,'Hospitalisation Details'!$A$2:$I$2344,9,FALSE)</f>
        <v>R1013</v>
      </c>
      <c r="Q598">
        <f>VLOOKUP($A598,'Hospitalisation Details'!$A$2:$P$2344,16,FALSE)</f>
        <v>21</v>
      </c>
    </row>
    <row r="599" spans="1:17" ht="15.6" x14ac:dyDescent="0.3">
      <c r="A599" s="1" t="s">
        <v>1772</v>
      </c>
      <c r="B599" t="str">
        <f>VLOOKUP('Healthcare '!A:A,Table2[],3,FALSE)</f>
        <v>Dillon</v>
      </c>
      <c r="C599">
        <f>VLOOKUP(A599,'Medical Examinations'!A599:K2933,2,FALSE)</f>
        <v>24.75</v>
      </c>
      <c r="D599">
        <f>VLOOKUP($A599,'Medical Examinations'!$A$2:$K$2336,3,FALSE)</f>
        <v>4.3600000000000003</v>
      </c>
      <c r="E599" t="str">
        <f>VLOOKUP($A599,'Medical Examinations'!$A$2:$K$2336,4,FALSE)</f>
        <v>yes</v>
      </c>
      <c r="F599" t="str">
        <f>VLOOKUP($A599,'Medical Examinations'!$A$2:$K$2336,5,FALSE)</f>
        <v>No</v>
      </c>
      <c r="G599" t="str">
        <f>VLOOKUP($A599,'Medical Examinations'!$A$2:$K$2336,6,FALSE)</f>
        <v>No</v>
      </c>
      <c r="H599">
        <f>VLOOKUP($A599,'Medical Examinations'!$A$2:$K$2336,7,FALSE)</f>
        <v>1</v>
      </c>
      <c r="I599" t="str">
        <f>VLOOKUP($A599,'Medical Examinations'!$A$2:$K$2336,8,FALSE)</f>
        <v>yes</v>
      </c>
      <c r="J599" t="str">
        <f>VLOOKUP($A599,'Medical Examinations'!$A$2:$K$2336,10,FALSE)</f>
        <v>Normal weight</v>
      </c>
      <c r="K599" t="str">
        <f>VLOOKUP($A599,'Medical Examinations'!$A$2:$K$2336,11,FALSE)</f>
        <v>Normal</v>
      </c>
      <c r="L599" t="str">
        <f>VLOOKUP($A599,'Hospitalisation Details'!$A$2:$O$2344,15,FALSE)</f>
        <v>23 Dec 1995</v>
      </c>
      <c r="M599">
        <f>VLOOKUP($A599,'Hospitalisation Details'!$A$2:$I$2344,6,FALSE)</f>
        <v>16577.78</v>
      </c>
      <c r="N599" t="str">
        <f>VLOOKUP($A599,'Hospitalisation Details'!$A$2:$I$2344,7,FALSE)</f>
        <v>tier - 2</v>
      </c>
      <c r="O599" t="str">
        <f>VLOOKUP($A599,'Hospitalisation Details'!$A$2:$I$2344,8,FALSE)</f>
        <v>tier - 1</v>
      </c>
      <c r="P599" t="str">
        <f>VLOOKUP($A599,'Hospitalisation Details'!$A$2:$I$2344,9,FALSE)</f>
        <v>R1013</v>
      </c>
      <c r="Q599">
        <f>VLOOKUP($A599,'Hospitalisation Details'!$A$2:$P$2344,16,FALSE)</f>
        <v>27</v>
      </c>
    </row>
    <row r="600" spans="1:17" ht="15.6" x14ac:dyDescent="0.3">
      <c r="A600" s="1" t="s">
        <v>1771</v>
      </c>
      <c r="B600" t="str">
        <f>VLOOKUP('Healthcare '!A:A,Table2[],3,FALSE)</f>
        <v>Pontes</v>
      </c>
      <c r="C600">
        <f>VLOOKUP(A600,'Medical Examinations'!A600:K2934,2,FALSE)</f>
        <v>30.114999999999998</v>
      </c>
      <c r="D600">
        <f>VLOOKUP($A600,'Medical Examinations'!$A$2:$K$2336,3,FALSE)</f>
        <v>10.119999999999999</v>
      </c>
      <c r="E600" t="str">
        <f>VLOOKUP($A600,'Medical Examinations'!$A$2:$K$2336,4,FALSE)</f>
        <v>No</v>
      </c>
      <c r="F600" t="str">
        <f>VLOOKUP($A600,'Medical Examinations'!$A$2:$K$2336,5,FALSE)</f>
        <v>No</v>
      </c>
      <c r="G600" t="str">
        <f>VLOOKUP($A600,'Medical Examinations'!$A$2:$K$2336,6,FALSE)</f>
        <v>No</v>
      </c>
      <c r="H600">
        <f>VLOOKUP($A600,'Medical Examinations'!$A$2:$K$2336,7,FALSE)</f>
        <v>3</v>
      </c>
      <c r="I600" t="str">
        <f>VLOOKUP($A600,'Medical Examinations'!$A$2:$K$2336,8,FALSE)</f>
        <v>No</v>
      </c>
      <c r="J600" t="str">
        <f>VLOOKUP($A600,'Medical Examinations'!$A$2:$K$2336,10,FALSE)</f>
        <v>obesity</v>
      </c>
      <c r="K600" t="str">
        <f>VLOOKUP($A600,'Medical Examinations'!$A$2:$K$2336,11,FALSE)</f>
        <v>Diabetes</v>
      </c>
      <c r="L600" t="str">
        <f>VLOOKUP($A600,'Hospitalisation Details'!$A$2:$O$2344,15,FALSE)</f>
        <v>10 Oct 1958</v>
      </c>
      <c r="M600">
        <f>VLOOKUP($A600,'Hospitalisation Details'!$A$2:$I$2344,6,FALSE)</f>
        <v>16455.71</v>
      </c>
      <c r="N600" t="str">
        <f>VLOOKUP($A600,'Hospitalisation Details'!$A$2:$I$2344,7,FALSE)</f>
        <v>tier - 2</v>
      </c>
      <c r="O600" t="str">
        <f>VLOOKUP($A600,'Hospitalisation Details'!$A$2:$I$2344,8,FALSE)</f>
        <v>tier - 2</v>
      </c>
      <c r="P600" t="str">
        <f>VLOOKUP($A600,'Hospitalisation Details'!$A$2:$I$2344,9,FALSE)</f>
        <v>R1012</v>
      </c>
      <c r="Q600">
        <f>VLOOKUP($A600,'Hospitalisation Details'!$A$2:$P$2344,16,FALSE)</f>
        <v>64</v>
      </c>
    </row>
    <row r="601" spans="1:17" ht="15.6" x14ac:dyDescent="0.3">
      <c r="A601" s="1" t="s">
        <v>1770</v>
      </c>
      <c r="B601" t="str">
        <f>VLOOKUP('Healthcare '!A:A,Table2[],3,FALSE)</f>
        <v>Spies</v>
      </c>
      <c r="C601">
        <f>VLOOKUP(A601,'Medical Examinations'!A601:K2935,2,FALSE)</f>
        <v>26.03</v>
      </c>
      <c r="D601">
        <f>VLOOKUP($A601,'Medical Examinations'!$A$2:$K$2336,3,FALSE)</f>
        <v>4.01</v>
      </c>
      <c r="E601" t="str">
        <f>VLOOKUP($A601,'Medical Examinations'!$A$2:$K$2336,4,FALSE)</f>
        <v>No</v>
      </c>
      <c r="F601" t="str">
        <f>VLOOKUP($A601,'Medical Examinations'!$A$2:$K$2336,5,FALSE)</f>
        <v>No</v>
      </c>
      <c r="G601" t="str">
        <f>VLOOKUP($A601,'Medical Examinations'!$A$2:$K$2336,6,FALSE)</f>
        <v>Yes</v>
      </c>
      <c r="H601">
        <f>VLOOKUP($A601,'Medical Examinations'!$A$2:$K$2336,7,FALSE)</f>
        <v>1</v>
      </c>
      <c r="I601" t="str">
        <f>VLOOKUP($A601,'Medical Examinations'!$A$2:$K$2336,8,FALSE)</f>
        <v>yes</v>
      </c>
      <c r="J601" t="str">
        <f>VLOOKUP($A601,'Medical Examinations'!$A$2:$K$2336,10,FALSE)</f>
        <v>overweight</v>
      </c>
      <c r="K601" t="str">
        <f>VLOOKUP($A601,'Medical Examinations'!$A$2:$K$2336,11,FALSE)</f>
        <v>Normal</v>
      </c>
      <c r="L601" t="str">
        <f>VLOOKUP($A601,'Hospitalisation Details'!$A$2:$O$2344,15,FALSE)</f>
        <v>20 Dec 2003</v>
      </c>
      <c r="M601">
        <f>VLOOKUP($A601,'Hospitalisation Details'!$A$2:$I$2344,6,FALSE)</f>
        <v>16450.89</v>
      </c>
      <c r="N601" t="str">
        <f>VLOOKUP($A601,'Hospitalisation Details'!$A$2:$I$2344,7,FALSE)</f>
        <v>tier - 2</v>
      </c>
      <c r="O601" t="str">
        <f>VLOOKUP($A601,'Hospitalisation Details'!$A$2:$I$2344,8,FALSE)</f>
        <v>tier - 1</v>
      </c>
      <c r="P601" t="str">
        <f>VLOOKUP($A601,'Hospitalisation Details'!$A$2:$I$2344,9,FALSE)</f>
        <v>R1012</v>
      </c>
      <c r="Q601">
        <f>VLOOKUP($A601,'Hospitalisation Details'!$A$2:$P$2344,16,FALSE)</f>
        <v>19</v>
      </c>
    </row>
    <row r="602" spans="1:17" ht="15.6" x14ac:dyDescent="0.3">
      <c r="A602" s="1" t="s">
        <v>1769</v>
      </c>
      <c r="B602" t="str">
        <f>VLOOKUP('Healthcare '!A:A,Table2[],3,FALSE)</f>
        <v>Greig</v>
      </c>
      <c r="C602">
        <f>VLOOKUP(A602,'Medical Examinations'!A602:K2936,2,FALSE)</f>
        <v>20.045000000000002</v>
      </c>
      <c r="D602">
        <f>VLOOKUP($A602,'Medical Examinations'!$A$2:$K$2336,3,FALSE)</f>
        <v>4.7699999999999996</v>
      </c>
      <c r="E602" t="str">
        <f>VLOOKUP($A602,'Medical Examinations'!$A$2:$K$2336,4,FALSE)</f>
        <v>yes</v>
      </c>
      <c r="F602" t="str">
        <f>VLOOKUP($A602,'Medical Examinations'!$A$2:$K$2336,5,FALSE)</f>
        <v>No</v>
      </c>
      <c r="G602" t="str">
        <f>VLOOKUP($A602,'Medical Examinations'!$A$2:$K$2336,6,FALSE)</f>
        <v>No</v>
      </c>
      <c r="H602">
        <f>VLOOKUP($A602,'Medical Examinations'!$A$2:$K$2336,7,FALSE)</f>
        <v>1</v>
      </c>
      <c r="I602" t="str">
        <f>VLOOKUP($A602,'Medical Examinations'!$A$2:$K$2336,8,FALSE)</f>
        <v>yes</v>
      </c>
      <c r="J602" t="str">
        <f>VLOOKUP($A602,'Medical Examinations'!$A$2:$K$2336,10,FALSE)</f>
        <v>Normal weight</v>
      </c>
      <c r="K602" t="str">
        <f>VLOOKUP($A602,'Medical Examinations'!$A$2:$K$2336,11,FALSE)</f>
        <v>Normal</v>
      </c>
      <c r="L602" t="str">
        <f>VLOOKUP($A602,'Hospitalisation Details'!$A$2:$O$2344,15,FALSE)</f>
        <v>28 Sep 1995</v>
      </c>
      <c r="M602">
        <f>VLOOKUP($A602,'Hospitalisation Details'!$A$2:$I$2344,6,FALSE)</f>
        <v>16420.490000000002</v>
      </c>
      <c r="N602" t="str">
        <f>VLOOKUP($A602,'Hospitalisation Details'!$A$2:$I$2344,7,FALSE)</f>
        <v>tier - 2</v>
      </c>
      <c r="O602" t="str">
        <f>VLOOKUP($A602,'Hospitalisation Details'!$A$2:$I$2344,8,FALSE)</f>
        <v>tier - 3</v>
      </c>
      <c r="P602" t="str">
        <f>VLOOKUP($A602,'Hospitalisation Details'!$A$2:$I$2344,9,FALSE)</f>
        <v>R1012</v>
      </c>
      <c r="Q602">
        <f>VLOOKUP($A602,'Hospitalisation Details'!$A$2:$P$2344,16,FALSE)</f>
        <v>27</v>
      </c>
    </row>
    <row r="603" spans="1:17" ht="15.6" x14ac:dyDescent="0.3">
      <c r="A603" s="1" t="s">
        <v>1768</v>
      </c>
      <c r="B603" t="str">
        <f>VLOOKUP('Healthcare '!A:A,Table2[],3,FALSE)</f>
        <v>Scott</v>
      </c>
      <c r="C603">
        <f>VLOOKUP(A603,'Medical Examinations'!A603:K2937,2,FALSE)</f>
        <v>40.24</v>
      </c>
      <c r="D603">
        <f>VLOOKUP($A603,'Medical Examinations'!$A$2:$K$2336,3,FALSE)</f>
        <v>6.83</v>
      </c>
      <c r="E603" t="str">
        <f>VLOOKUP($A603,'Medical Examinations'!$A$2:$K$2336,4,FALSE)</f>
        <v>No</v>
      </c>
      <c r="F603" t="str">
        <f>VLOOKUP($A603,'Medical Examinations'!$A$2:$K$2336,5,FALSE)</f>
        <v>No</v>
      </c>
      <c r="G603" t="str">
        <f>VLOOKUP($A603,'Medical Examinations'!$A$2:$K$2336,6,FALSE)</f>
        <v>No</v>
      </c>
      <c r="H603">
        <f>VLOOKUP($A603,'Medical Examinations'!$A$2:$K$2336,7,FALSE)</f>
        <v>0</v>
      </c>
      <c r="I603" t="str">
        <f>VLOOKUP($A603,'Medical Examinations'!$A$2:$K$2336,8,FALSE)</f>
        <v>No</v>
      </c>
      <c r="J603" t="str">
        <f>VLOOKUP($A603,'Medical Examinations'!$A$2:$K$2336,10,FALSE)</f>
        <v>obesity</v>
      </c>
      <c r="K603" t="str">
        <f>VLOOKUP($A603,'Medical Examinations'!$A$2:$K$2336,11,FALSE)</f>
        <v>Diabetes</v>
      </c>
      <c r="L603" t="str">
        <f>VLOOKUP($A603,'Hospitalisation Details'!$A$2:$O$2344,15,FALSE)</f>
        <v>5 Dec 1965</v>
      </c>
      <c r="M603">
        <f>VLOOKUP($A603,'Hospitalisation Details'!$A$2:$I$2344,6,FALSE)</f>
        <v>16351.42</v>
      </c>
      <c r="N603" t="str">
        <f>VLOOKUP($A603,'Hospitalisation Details'!$A$2:$I$2344,7,FALSE)</f>
        <v>tier - 2</v>
      </c>
      <c r="O603" t="str">
        <f>VLOOKUP($A603,'Hospitalisation Details'!$A$2:$I$2344,8,FALSE)</f>
        <v>tier - 3</v>
      </c>
      <c r="P603" t="str">
        <f>VLOOKUP($A603,'Hospitalisation Details'!$A$2:$I$2344,9,FALSE)</f>
        <v>R1026</v>
      </c>
      <c r="Q603">
        <f>VLOOKUP($A603,'Hospitalisation Details'!$A$2:$P$2344,16,FALSE)</f>
        <v>57</v>
      </c>
    </row>
    <row r="604" spans="1:17" ht="15.6" x14ac:dyDescent="0.3">
      <c r="A604" s="1" t="s">
        <v>1767</v>
      </c>
      <c r="B604" t="str">
        <f>VLOOKUP('Healthcare '!A:A,Table2[],3,FALSE)</f>
        <v>Erlandson</v>
      </c>
      <c r="C604">
        <f>VLOOKUP(A604,'Medical Examinations'!A604:K2938,2,FALSE)</f>
        <v>43.15</v>
      </c>
      <c r="D604">
        <f>VLOOKUP($A604,'Medical Examinations'!$A$2:$K$2336,3,FALSE)</f>
        <v>6.14</v>
      </c>
      <c r="E604" t="str">
        <f>VLOOKUP($A604,'Medical Examinations'!$A$2:$K$2336,4,FALSE)</f>
        <v>yes</v>
      </c>
      <c r="F604" t="str">
        <f>VLOOKUP($A604,'Medical Examinations'!$A$2:$K$2336,5,FALSE)</f>
        <v>No</v>
      </c>
      <c r="G604" t="str">
        <f>VLOOKUP($A604,'Medical Examinations'!$A$2:$K$2336,6,FALSE)</f>
        <v>Yes</v>
      </c>
      <c r="H604">
        <f>VLOOKUP($A604,'Medical Examinations'!$A$2:$K$2336,7,FALSE)</f>
        <v>1</v>
      </c>
      <c r="I604" t="str">
        <f>VLOOKUP($A604,'Medical Examinations'!$A$2:$K$2336,8,FALSE)</f>
        <v>No</v>
      </c>
      <c r="J604" t="str">
        <f>VLOOKUP($A604,'Medical Examinations'!$A$2:$K$2336,10,FALSE)</f>
        <v>obesity</v>
      </c>
      <c r="K604" t="str">
        <f>VLOOKUP($A604,'Medical Examinations'!$A$2:$K$2336,11,FALSE)</f>
        <v>Predibetics</v>
      </c>
      <c r="L604" t="str">
        <f>VLOOKUP($A604,'Hospitalisation Details'!$A$2:$O$2344,15,FALSE)</f>
        <v>8 Aug 1969</v>
      </c>
      <c r="M604">
        <f>VLOOKUP($A604,'Hospitalisation Details'!$A$2:$I$2344,6,FALSE)</f>
        <v>16311.05</v>
      </c>
      <c r="N604" t="str">
        <f>VLOOKUP($A604,'Hospitalisation Details'!$A$2:$I$2344,7,FALSE)</f>
        <v>tier - 2</v>
      </c>
      <c r="O604" t="str">
        <f>VLOOKUP($A604,'Hospitalisation Details'!$A$2:$I$2344,8,FALSE)</f>
        <v>tier - 3</v>
      </c>
      <c r="P604" t="str">
        <f>VLOOKUP($A604,'Hospitalisation Details'!$A$2:$I$2344,9,FALSE)</f>
        <v>R1026</v>
      </c>
      <c r="Q604">
        <f>VLOOKUP($A604,'Hospitalisation Details'!$A$2:$P$2344,16,FALSE)</f>
        <v>53</v>
      </c>
    </row>
    <row r="605" spans="1:17" ht="15.6" x14ac:dyDescent="0.3">
      <c r="A605" s="1" t="s">
        <v>1766</v>
      </c>
      <c r="B605" t="str">
        <f>VLOOKUP('Healthcare '!A:A,Table2[],3,FALSE)</f>
        <v>Autrey</v>
      </c>
      <c r="C605">
        <f>VLOOKUP(A605,'Medical Examinations'!A605:K2939,2,FALSE)</f>
        <v>27.7</v>
      </c>
      <c r="D605">
        <f>VLOOKUP($A605,'Medical Examinations'!$A$2:$K$2336,3,FALSE)</f>
        <v>5.6</v>
      </c>
      <c r="E605" t="str">
        <f>VLOOKUP($A605,'Medical Examinations'!$A$2:$K$2336,4,FALSE)</f>
        <v>No</v>
      </c>
      <c r="F605" t="str">
        <f>VLOOKUP($A605,'Medical Examinations'!$A$2:$K$2336,5,FALSE)</f>
        <v>No</v>
      </c>
      <c r="G605" t="str">
        <f>VLOOKUP($A605,'Medical Examinations'!$A$2:$K$2336,6,FALSE)</f>
        <v>Yes</v>
      </c>
      <c r="H605">
        <f>VLOOKUP($A605,'Medical Examinations'!$A$2:$K$2336,7,FALSE)</f>
        <v>1</v>
      </c>
      <c r="I605" t="str">
        <f>VLOOKUP($A605,'Medical Examinations'!$A$2:$K$2336,8,FALSE)</f>
        <v>yes</v>
      </c>
      <c r="J605" t="str">
        <f>VLOOKUP($A605,'Medical Examinations'!$A$2:$K$2336,10,FALSE)</f>
        <v>overweight</v>
      </c>
      <c r="K605" t="str">
        <f>VLOOKUP($A605,'Medical Examinations'!$A$2:$K$2336,11,FALSE)</f>
        <v>Normal</v>
      </c>
      <c r="L605" t="str">
        <f>VLOOKUP($A605,'Hospitalisation Details'!$A$2:$O$2344,15,FALSE)</f>
        <v>24 Aug 2003</v>
      </c>
      <c r="M605">
        <f>VLOOKUP($A605,'Hospitalisation Details'!$A$2:$I$2344,6,FALSE)</f>
        <v>16297.85</v>
      </c>
      <c r="N605" t="str">
        <f>VLOOKUP($A605,'Hospitalisation Details'!$A$2:$I$2344,7,FALSE)</f>
        <v>tier - 2</v>
      </c>
      <c r="O605" t="str">
        <f>VLOOKUP($A605,'Hospitalisation Details'!$A$2:$I$2344,8,FALSE)</f>
        <v>tier - 3</v>
      </c>
      <c r="P605" t="str">
        <f>VLOOKUP($A605,'Hospitalisation Details'!$A$2:$I$2344,9,FALSE)</f>
        <v>R1011</v>
      </c>
      <c r="Q605">
        <f>VLOOKUP($A605,'Hospitalisation Details'!$A$2:$P$2344,16,FALSE)</f>
        <v>19</v>
      </c>
    </row>
    <row r="606" spans="1:17" ht="15.6" x14ac:dyDescent="0.3">
      <c r="A606" s="1" t="s">
        <v>1765</v>
      </c>
      <c r="B606" t="str">
        <f>VLOOKUP('Healthcare '!A:A,Table2[],3,FALSE)</f>
        <v>Alleman</v>
      </c>
      <c r="C606">
        <f>VLOOKUP(A606,'Medical Examinations'!A606:K2940,2,FALSE)</f>
        <v>45.68</v>
      </c>
      <c r="D606">
        <f>VLOOKUP($A606,'Medical Examinations'!$A$2:$K$2336,3,FALSE)</f>
        <v>4.8</v>
      </c>
      <c r="E606" t="str">
        <f>VLOOKUP($A606,'Medical Examinations'!$A$2:$K$2336,4,FALSE)</f>
        <v>No</v>
      </c>
      <c r="F606" t="str">
        <f>VLOOKUP($A606,'Medical Examinations'!$A$2:$K$2336,5,FALSE)</f>
        <v>No</v>
      </c>
      <c r="G606" t="str">
        <f>VLOOKUP($A606,'Medical Examinations'!$A$2:$K$2336,6,FALSE)</f>
        <v>No</v>
      </c>
      <c r="H606">
        <f>VLOOKUP($A606,'Medical Examinations'!$A$2:$K$2336,7,FALSE)</f>
        <v>2</v>
      </c>
      <c r="I606" t="str">
        <f>VLOOKUP($A606,'Medical Examinations'!$A$2:$K$2336,8,FALSE)</f>
        <v>No</v>
      </c>
      <c r="J606" t="str">
        <f>VLOOKUP($A606,'Medical Examinations'!$A$2:$K$2336,10,FALSE)</f>
        <v>obesity</v>
      </c>
      <c r="K606" t="str">
        <f>VLOOKUP($A606,'Medical Examinations'!$A$2:$K$2336,11,FALSE)</f>
        <v>Normal</v>
      </c>
      <c r="L606" t="str">
        <f>VLOOKUP($A606,'Hospitalisation Details'!$A$2:$O$2344,15,FALSE)</f>
        <v>30 Jul 1972</v>
      </c>
      <c r="M606">
        <f>VLOOKUP($A606,'Hospitalisation Details'!$A$2:$I$2344,6,FALSE)</f>
        <v>16267.32</v>
      </c>
      <c r="N606" t="str">
        <f>VLOOKUP($A606,'Hospitalisation Details'!$A$2:$I$2344,7,FALSE)</f>
        <v>tier - 2</v>
      </c>
      <c r="O606" t="str">
        <f>VLOOKUP($A606,'Hospitalisation Details'!$A$2:$I$2344,8,FALSE)</f>
        <v>tier - 2</v>
      </c>
      <c r="P606" t="str">
        <f>VLOOKUP($A606,'Hospitalisation Details'!$A$2:$I$2344,9,FALSE)</f>
        <v>R1023</v>
      </c>
      <c r="Q606">
        <f>VLOOKUP($A606,'Hospitalisation Details'!$A$2:$P$2344,16,FALSE)</f>
        <v>50</v>
      </c>
    </row>
    <row r="607" spans="1:17" ht="15.6" x14ac:dyDescent="0.3">
      <c r="A607" s="1" t="s">
        <v>1764</v>
      </c>
      <c r="B607" t="str">
        <f>VLOOKUP('Healthcare '!A:A,Table2[],3,FALSE)</f>
        <v>Michalski</v>
      </c>
      <c r="C607">
        <f>VLOOKUP(A607,'Medical Examinations'!A607:K2941,2,FALSE)</f>
        <v>27.3</v>
      </c>
      <c r="D607">
        <f>VLOOKUP($A607,'Medical Examinations'!$A$2:$K$2336,3,FALSE)</f>
        <v>11.89</v>
      </c>
      <c r="E607" t="str">
        <f>VLOOKUP($A607,'Medical Examinations'!$A$2:$K$2336,4,FALSE)</f>
        <v>No</v>
      </c>
      <c r="F607" t="str">
        <f>VLOOKUP($A607,'Medical Examinations'!$A$2:$K$2336,5,FALSE)</f>
        <v>No</v>
      </c>
      <c r="G607" t="str">
        <f>VLOOKUP($A607,'Medical Examinations'!$A$2:$K$2336,6,FALSE)</f>
        <v>No</v>
      </c>
      <c r="H607">
        <f>VLOOKUP($A607,'Medical Examinations'!$A$2:$K$2336,7,FALSE)</f>
        <v>0</v>
      </c>
      <c r="I607" t="str">
        <f>VLOOKUP($A607,'Medical Examinations'!$A$2:$K$2336,8,FALSE)</f>
        <v>yes</v>
      </c>
      <c r="J607" t="str">
        <f>VLOOKUP($A607,'Medical Examinations'!$A$2:$K$2336,10,FALSE)</f>
        <v>overweight</v>
      </c>
      <c r="K607" t="str">
        <f>VLOOKUP($A607,'Medical Examinations'!$A$2:$K$2336,11,FALSE)</f>
        <v>Diabetes</v>
      </c>
      <c r="L607" t="str">
        <f>VLOOKUP($A607,'Hospitalisation Details'!$A$2:$O$2344,15,FALSE)</f>
        <v>8 Sep 2002</v>
      </c>
      <c r="M607">
        <f>VLOOKUP($A607,'Hospitalisation Details'!$A$2:$I$2344,6,FALSE)</f>
        <v>16232.85</v>
      </c>
      <c r="N607" t="str">
        <f>VLOOKUP($A607,'Hospitalisation Details'!$A$2:$I$2344,7,FALSE)</f>
        <v>tier - 2</v>
      </c>
      <c r="O607" t="str">
        <f>VLOOKUP($A607,'Hospitalisation Details'!$A$2:$I$2344,8,FALSE)</f>
        <v>tier - 1</v>
      </c>
      <c r="P607" t="str">
        <f>VLOOKUP($A607,'Hospitalisation Details'!$A$2:$I$2344,9,FALSE)</f>
        <v>R1011</v>
      </c>
      <c r="Q607">
        <f>VLOOKUP($A607,'Hospitalisation Details'!$A$2:$P$2344,16,FALSE)</f>
        <v>20</v>
      </c>
    </row>
    <row r="608" spans="1:17" ht="15.6" x14ac:dyDescent="0.3">
      <c r="A608" s="1" t="s">
        <v>1763</v>
      </c>
      <c r="B608" t="str">
        <f>VLOOKUP('Healthcare '!A:A,Table2[],3,FALSE)</f>
        <v>Grillo</v>
      </c>
      <c r="C608">
        <f>VLOOKUP(A608,'Medical Examinations'!A608:K2942,2,FALSE)</f>
        <v>54.45</v>
      </c>
      <c r="D608">
        <f>VLOOKUP($A608,'Medical Examinations'!$A$2:$K$2336,3,FALSE)</f>
        <v>4.7300000000000004</v>
      </c>
      <c r="E608" t="str">
        <f>VLOOKUP($A608,'Medical Examinations'!$A$2:$K$2336,4,FALSE)</f>
        <v>yes</v>
      </c>
      <c r="F608" t="str">
        <f>VLOOKUP($A608,'Medical Examinations'!$A$2:$K$2336,5,FALSE)</f>
        <v>No</v>
      </c>
      <c r="G608" t="str">
        <f>VLOOKUP($A608,'Medical Examinations'!$A$2:$K$2336,6,FALSE)</f>
        <v>No</v>
      </c>
      <c r="H608">
        <f>VLOOKUP($A608,'Medical Examinations'!$A$2:$K$2336,7,FALSE)</f>
        <v>1</v>
      </c>
      <c r="I608" t="str">
        <f>VLOOKUP($A608,'Medical Examinations'!$A$2:$K$2336,8,FALSE)</f>
        <v>No</v>
      </c>
      <c r="J608" t="str">
        <f>VLOOKUP($A608,'Medical Examinations'!$A$2:$K$2336,10,FALSE)</f>
        <v>obesity</v>
      </c>
      <c r="K608" t="str">
        <f>VLOOKUP($A608,'Medical Examinations'!$A$2:$K$2336,11,FALSE)</f>
        <v>Normal</v>
      </c>
      <c r="L608" t="str">
        <f>VLOOKUP($A608,'Hospitalisation Details'!$A$2:$O$2344,15,FALSE)</f>
        <v>21 Aug 1988</v>
      </c>
      <c r="M608">
        <f>VLOOKUP($A608,'Hospitalisation Details'!$A$2:$I$2344,6,FALSE)</f>
        <v>16205.88</v>
      </c>
      <c r="N608" t="str">
        <f>VLOOKUP($A608,'Hospitalisation Details'!$A$2:$I$2344,7,FALSE)</f>
        <v>tier - 2</v>
      </c>
      <c r="O608" t="str">
        <f>VLOOKUP($A608,'Hospitalisation Details'!$A$2:$I$2344,8,FALSE)</f>
        <v>tier - 1</v>
      </c>
      <c r="P608" t="str">
        <f>VLOOKUP($A608,'Hospitalisation Details'!$A$2:$I$2344,9,FALSE)</f>
        <v>R1012</v>
      </c>
      <c r="Q608">
        <f>VLOOKUP($A608,'Hospitalisation Details'!$A$2:$P$2344,16,FALSE)</f>
        <v>34</v>
      </c>
    </row>
    <row r="609" spans="1:17" ht="15.6" x14ac:dyDescent="0.3">
      <c r="A609" s="1" t="s">
        <v>1762</v>
      </c>
      <c r="B609" t="str">
        <f>VLOOKUP('Healthcare '!A:A,Table2[],3,FALSE)</f>
        <v>Coronado</v>
      </c>
      <c r="C609">
        <f>VLOOKUP(A609,'Medical Examinations'!A609:K2943,2,FALSE)</f>
        <v>54.43</v>
      </c>
      <c r="D609">
        <f>VLOOKUP($A609,'Medical Examinations'!$A$2:$K$2336,3,FALSE)</f>
        <v>4.6100000000000003</v>
      </c>
      <c r="E609" t="str">
        <f>VLOOKUP($A609,'Medical Examinations'!$A$2:$K$2336,4,FALSE)</f>
        <v>yes</v>
      </c>
      <c r="F609" t="str">
        <f>VLOOKUP($A609,'Medical Examinations'!$A$2:$K$2336,5,FALSE)</f>
        <v>No</v>
      </c>
      <c r="G609" t="str">
        <f>VLOOKUP($A609,'Medical Examinations'!$A$2:$K$2336,6,FALSE)</f>
        <v>No</v>
      </c>
      <c r="H609">
        <f>VLOOKUP($A609,'Medical Examinations'!$A$2:$K$2336,7,FALSE)</f>
        <v>1</v>
      </c>
      <c r="I609" t="str">
        <f>VLOOKUP($A609,'Medical Examinations'!$A$2:$K$2336,8,FALSE)</f>
        <v>No</v>
      </c>
      <c r="J609" t="str">
        <f>VLOOKUP($A609,'Medical Examinations'!$A$2:$K$2336,10,FALSE)</f>
        <v>obesity</v>
      </c>
      <c r="K609" t="str">
        <f>VLOOKUP($A609,'Medical Examinations'!$A$2:$K$2336,11,FALSE)</f>
        <v>Normal</v>
      </c>
      <c r="L609" t="str">
        <f>VLOOKUP($A609,'Hospitalisation Details'!$A$2:$O$2344,15,FALSE)</f>
        <v>6 Aug 1988</v>
      </c>
      <c r="M609">
        <f>VLOOKUP($A609,'Hospitalisation Details'!$A$2:$I$2344,6,FALSE)</f>
        <v>16199.1</v>
      </c>
      <c r="N609" t="str">
        <f>VLOOKUP($A609,'Hospitalisation Details'!$A$2:$I$2344,7,FALSE)</f>
        <v>tier - 2</v>
      </c>
      <c r="O609" t="str">
        <f>VLOOKUP($A609,'Hospitalisation Details'!$A$2:$I$2344,8,FALSE)</f>
        <v>tier - 2</v>
      </c>
      <c r="P609" t="str">
        <f>VLOOKUP($A609,'Hospitalisation Details'!$A$2:$I$2344,9,FALSE)</f>
        <v>R1012</v>
      </c>
      <c r="Q609">
        <f>VLOOKUP($A609,'Hospitalisation Details'!$A$2:$P$2344,16,FALSE)</f>
        <v>34</v>
      </c>
    </row>
    <row r="610" spans="1:17" ht="15.6" x14ac:dyDescent="0.3">
      <c r="A610" s="1" t="s">
        <v>1761</v>
      </c>
      <c r="B610" t="str">
        <f>VLOOKUP('Healthcare '!A:A,Table2[],3,FALSE)</f>
        <v>Dewine</v>
      </c>
      <c r="C610">
        <f>VLOOKUP(A610,'Medical Examinations'!A610:K2944,2,FALSE)</f>
        <v>48.01</v>
      </c>
      <c r="D610">
        <f>VLOOKUP($A610,'Medical Examinations'!$A$2:$K$2336,3,FALSE)</f>
        <v>7.3</v>
      </c>
      <c r="E610" t="str">
        <f>VLOOKUP($A610,'Medical Examinations'!$A$2:$K$2336,4,FALSE)</f>
        <v>No</v>
      </c>
      <c r="F610" t="str">
        <f>VLOOKUP($A610,'Medical Examinations'!$A$2:$K$2336,5,FALSE)</f>
        <v>No</v>
      </c>
      <c r="G610" t="str">
        <f>VLOOKUP($A610,'Medical Examinations'!$A$2:$K$2336,6,FALSE)</f>
        <v>No</v>
      </c>
      <c r="H610">
        <f>VLOOKUP($A610,'Medical Examinations'!$A$2:$K$2336,7,FALSE)</f>
        <v>0</v>
      </c>
      <c r="I610" t="str">
        <f>VLOOKUP($A610,'Medical Examinations'!$A$2:$K$2336,8,FALSE)</f>
        <v>No</v>
      </c>
      <c r="J610" t="str">
        <f>VLOOKUP($A610,'Medical Examinations'!$A$2:$K$2336,10,FALSE)</f>
        <v>obesity</v>
      </c>
      <c r="K610" t="str">
        <f>VLOOKUP($A610,'Medical Examinations'!$A$2:$K$2336,11,FALSE)</f>
        <v>Diabetes</v>
      </c>
      <c r="L610" t="str">
        <f>VLOOKUP($A610,'Hospitalisation Details'!$A$2:$O$2344,15,FALSE)</f>
        <v>11 Sep 1974</v>
      </c>
      <c r="M610">
        <f>VLOOKUP($A610,'Hospitalisation Details'!$A$2:$I$2344,6,FALSE)</f>
        <v>16190.97</v>
      </c>
      <c r="N610" t="str">
        <f>VLOOKUP($A610,'Hospitalisation Details'!$A$2:$I$2344,7,FALSE)</f>
        <v>tier - 2</v>
      </c>
      <c r="O610" t="str">
        <f>VLOOKUP($A610,'Hospitalisation Details'!$A$2:$I$2344,8,FALSE)</f>
        <v>tier - 3</v>
      </c>
      <c r="P610" t="str">
        <f>VLOOKUP($A610,'Hospitalisation Details'!$A$2:$I$2344,9,FALSE)</f>
        <v>R1012</v>
      </c>
      <c r="Q610">
        <f>VLOOKUP($A610,'Hospitalisation Details'!$A$2:$P$2344,16,FALSE)</f>
        <v>48</v>
      </c>
    </row>
    <row r="611" spans="1:17" ht="15.6" x14ac:dyDescent="0.3">
      <c r="A611" s="1" t="s">
        <v>1760</v>
      </c>
      <c r="B611" t="str">
        <f>VLOOKUP('Healthcare '!A:A,Table2[],3,FALSE)</f>
        <v>Carman</v>
      </c>
      <c r="C611">
        <f>VLOOKUP(A611,'Medical Examinations'!A611:K2945,2,FALSE)</f>
        <v>48.32</v>
      </c>
      <c r="D611">
        <f>VLOOKUP($A611,'Medical Examinations'!$A$2:$K$2336,3,FALSE)</f>
        <v>5.88</v>
      </c>
      <c r="E611" t="str">
        <f>VLOOKUP($A611,'Medical Examinations'!$A$2:$K$2336,4,FALSE)</f>
        <v>No</v>
      </c>
      <c r="F611" t="str">
        <f>VLOOKUP($A611,'Medical Examinations'!$A$2:$K$2336,5,FALSE)</f>
        <v>No</v>
      </c>
      <c r="G611" t="str">
        <f>VLOOKUP($A611,'Medical Examinations'!$A$2:$K$2336,6,FALSE)</f>
        <v>No</v>
      </c>
      <c r="H611">
        <f>VLOOKUP($A611,'Medical Examinations'!$A$2:$K$2336,7,FALSE)</f>
        <v>0</v>
      </c>
      <c r="I611" t="str">
        <f>VLOOKUP($A611,'Medical Examinations'!$A$2:$K$2336,8,FALSE)</f>
        <v>No</v>
      </c>
      <c r="J611" t="str">
        <f>VLOOKUP($A611,'Medical Examinations'!$A$2:$K$2336,10,FALSE)</f>
        <v>obesity</v>
      </c>
      <c r="K611" t="str">
        <f>VLOOKUP($A611,'Medical Examinations'!$A$2:$K$2336,11,FALSE)</f>
        <v>Predibetics</v>
      </c>
      <c r="L611" t="str">
        <f>VLOOKUP($A611,'Hospitalisation Details'!$A$2:$O$2344,15,FALSE)</f>
        <v>6 Jul 1982</v>
      </c>
      <c r="M611">
        <f>VLOOKUP($A611,'Hospitalisation Details'!$A$2:$I$2344,6,FALSE)</f>
        <v>16152.04</v>
      </c>
      <c r="N611" t="str">
        <f>VLOOKUP($A611,'Hospitalisation Details'!$A$2:$I$2344,7,FALSE)</f>
        <v>tier - 2</v>
      </c>
      <c r="O611" t="str">
        <f>VLOOKUP($A611,'Hospitalisation Details'!$A$2:$I$2344,8,FALSE)</f>
        <v>tier - 1</v>
      </c>
      <c r="P611" t="str">
        <f>VLOOKUP($A611,'Hospitalisation Details'!$A$2:$I$2344,9,FALSE)</f>
        <v>R1026</v>
      </c>
      <c r="Q611">
        <f>VLOOKUP($A611,'Hospitalisation Details'!$A$2:$P$2344,16,FALSE)</f>
        <v>40</v>
      </c>
    </row>
    <row r="612" spans="1:17" ht="15.6" x14ac:dyDescent="0.3">
      <c r="A612" s="1" t="s">
        <v>1759</v>
      </c>
      <c r="B612" t="str">
        <f>VLOOKUP('Healthcare '!A:A,Table2[],3,FALSE)</f>
        <v>Neems</v>
      </c>
      <c r="C612">
        <f>VLOOKUP(A612,'Medical Examinations'!A612:K2946,2,FALSE)</f>
        <v>22.895</v>
      </c>
      <c r="D612">
        <f>VLOOKUP($A612,'Medical Examinations'!$A$2:$K$2336,3,FALSE)</f>
        <v>4.0599999999999996</v>
      </c>
      <c r="E612" t="str">
        <f>VLOOKUP($A612,'Medical Examinations'!$A$2:$K$2336,4,FALSE)</f>
        <v>No</v>
      </c>
      <c r="F612" t="str">
        <f>VLOOKUP($A612,'Medical Examinations'!$A$2:$K$2336,5,FALSE)</f>
        <v>No</v>
      </c>
      <c r="G612" t="str">
        <f>VLOOKUP($A612,'Medical Examinations'!$A$2:$K$2336,6,FALSE)</f>
        <v>Yes</v>
      </c>
      <c r="H612">
        <f>VLOOKUP($A612,'Medical Examinations'!$A$2:$K$2336,7,FALSE)</f>
        <v>1</v>
      </c>
      <c r="I612" t="str">
        <f>VLOOKUP($A612,'Medical Examinations'!$A$2:$K$2336,8,FALSE)</f>
        <v>yes</v>
      </c>
      <c r="J612" t="str">
        <f>VLOOKUP($A612,'Medical Examinations'!$A$2:$K$2336,10,FALSE)</f>
        <v>Normal weight</v>
      </c>
      <c r="K612" t="str">
        <f>VLOOKUP($A612,'Medical Examinations'!$A$2:$K$2336,11,FALSE)</f>
        <v>Normal</v>
      </c>
      <c r="L612" t="str">
        <f>VLOOKUP($A612,'Hospitalisation Details'!$A$2:$O$2344,15,FALSE)</f>
        <v>12 Dec 1993</v>
      </c>
      <c r="M612">
        <f>VLOOKUP($A612,'Hospitalisation Details'!$A$2:$I$2344,6,FALSE)</f>
        <v>16138.76</v>
      </c>
      <c r="N612" t="str">
        <f>VLOOKUP($A612,'Hospitalisation Details'!$A$2:$I$2344,7,FALSE)</f>
        <v>tier - 2</v>
      </c>
      <c r="O612" t="str">
        <f>VLOOKUP($A612,'Hospitalisation Details'!$A$2:$I$2344,8,FALSE)</f>
        <v>tier - 3</v>
      </c>
      <c r="P612" t="str">
        <f>VLOOKUP($A612,'Hospitalisation Details'!$A$2:$I$2344,9,FALSE)</f>
        <v>R1017</v>
      </c>
      <c r="Q612">
        <f>VLOOKUP($A612,'Hospitalisation Details'!$A$2:$P$2344,16,FALSE)</f>
        <v>29</v>
      </c>
    </row>
    <row r="613" spans="1:17" ht="15.6" x14ac:dyDescent="0.3">
      <c r="A613" s="1" t="s">
        <v>1758</v>
      </c>
      <c r="B613" t="str">
        <f>VLOOKUP('Healthcare '!A:A,Table2[],3,FALSE)</f>
        <v>Pesyna</v>
      </c>
      <c r="C613">
        <f>VLOOKUP(A613,'Medical Examinations'!A613:K2947,2,FALSE)</f>
        <v>54.85</v>
      </c>
      <c r="D613">
        <f>VLOOKUP($A613,'Medical Examinations'!$A$2:$K$2336,3,FALSE)</f>
        <v>4.9000000000000004</v>
      </c>
      <c r="E613" t="str">
        <f>VLOOKUP($A613,'Medical Examinations'!$A$2:$K$2336,4,FALSE)</f>
        <v>No</v>
      </c>
      <c r="F613" t="str">
        <f>VLOOKUP($A613,'Medical Examinations'!$A$2:$K$2336,5,FALSE)</f>
        <v>No</v>
      </c>
      <c r="G613" t="str">
        <f>VLOOKUP($A613,'Medical Examinations'!$A$2:$K$2336,6,FALSE)</f>
        <v>No</v>
      </c>
      <c r="H613">
        <f>VLOOKUP($A613,'Medical Examinations'!$A$2:$K$2336,7,FALSE)</f>
        <v>1</v>
      </c>
      <c r="I613" t="str">
        <f>VLOOKUP($A613,'Medical Examinations'!$A$2:$K$2336,8,FALSE)</f>
        <v>No</v>
      </c>
      <c r="J613" t="str">
        <f>VLOOKUP($A613,'Medical Examinations'!$A$2:$K$2336,10,FALSE)</f>
        <v>obesity</v>
      </c>
      <c r="K613" t="str">
        <f>VLOOKUP($A613,'Medical Examinations'!$A$2:$K$2336,11,FALSE)</f>
        <v>Normal</v>
      </c>
      <c r="L613" t="str">
        <f>VLOOKUP($A613,'Hospitalisation Details'!$A$2:$O$2344,15,FALSE)</f>
        <v>6 Oct 1987</v>
      </c>
      <c r="M613">
        <f>VLOOKUP($A613,'Hospitalisation Details'!$A$2:$I$2344,6,FALSE)</f>
        <v>16122.65</v>
      </c>
      <c r="N613" t="str">
        <f>VLOOKUP($A613,'Hospitalisation Details'!$A$2:$I$2344,7,FALSE)</f>
        <v>tier - 2</v>
      </c>
      <c r="O613" t="str">
        <f>VLOOKUP($A613,'Hospitalisation Details'!$A$2:$I$2344,8,FALSE)</f>
        <v>tier - 1</v>
      </c>
      <c r="P613" t="str">
        <f>VLOOKUP($A613,'Hospitalisation Details'!$A$2:$I$2344,9,FALSE)</f>
        <v>R1011</v>
      </c>
      <c r="Q613">
        <f>VLOOKUP($A613,'Hospitalisation Details'!$A$2:$P$2344,16,FALSE)</f>
        <v>35</v>
      </c>
    </row>
    <row r="614" spans="1:17" ht="15.6" x14ac:dyDescent="0.3">
      <c r="A614" s="1" t="s">
        <v>1757</v>
      </c>
      <c r="B614" t="str">
        <f>VLOOKUP('Healthcare '!A:A,Table2[],3,FALSE)</f>
        <v>Meling</v>
      </c>
      <c r="C614">
        <f>VLOOKUP(A614,'Medical Examinations'!A614:K2948,2,FALSE)</f>
        <v>21.85</v>
      </c>
      <c r="D614">
        <f>VLOOKUP($A614,'Medical Examinations'!$A$2:$K$2336,3,FALSE)</f>
        <v>5.52</v>
      </c>
      <c r="E614" t="str">
        <f>VLOOKUP($A614,'Medical Examinations'!$A$2:$K$2336,4,FALSE)</f>
        <v>No</v>
      </c>
      <c r="F614" t="str">
        <f>VLOOKUP($A614,'Medical Examinations'!$A$2:$K$2336,5,FALSE)</f>
        <v>No</v>
      </c>
      <c r="G614" t="str">
        <f>VLOOKUP($A614,'Medical Examinations'!$A$2:$K$2336,6,FALSE)</f>
        <v>Yes</v>
      </c>
      <c r="H614">
        <f>VLOOKUP($A614,'Medical Examinations'!$A$2:$K$2336,7,FALSE)</f>
        <v>1</v>
      </c>
      <c r="I614" t="str">
        <f>VLOOKUP($A614,'Medical Examinations'!$A$2:$K$2336,8,FALSE)</f>
        <v>yes</v>
      </c>
      <c r="J614" t="str">
        <f>VLOOKUP($A614,'Medical Examinations'!$A$2:$K$2336,10,FALSE)</f>
        <v>Normal weight</v>
      </c>
      <c r="K614" t="str">
        <f>VLOOKUP($A614,'Medical Examinations'!$A$2:$K$2336,11,FALSE)</f>
        <v>Normal</v>
      </c>
      <c r="L614" t="str">
        <f>VLOOKUP($A614,'Hospitalisation Details'!$A$2:$O$2344,15,FALSE)</f>
        <v>8 Aug 1993</v>
      </c>
      <c r="M614">
        <f>VLOOKUP($A614,'Hospitalisation Details'!$A$2:$I$2344,6,FALSE)</f>
        <v>16115.3</v>
      </c>
      <c r="N614" t="str">
        <f>VLOOKUP($A614,'Hospitalisation Details'!$A$2:$I$2344,7,FALSE)</f>
        <v>tier - 2</v>
      </c>
      <c r="O614" t="str">
        <f>VLOOKUP($A614,'Hospitalisation Details'!$A$2:$I$2344,8,FALSE)</f>
        <v>tier - 1</v>
      </c>
      <c r="P614" t="str">
        <f>VLOOKUP($A614,'Hospitalisation Details'!$A$2:$I$2344,9,FALSE)</f>
        <v>R1024</v>
      </c>
      <c r="Q614">
        <f>VLOOKUP($A614,'Hospitalisation Details'!$A$2:$P$2344,16,FALSE)</f>
        <v>29</v>
      </c>
    </row>
    <row r="615" spans="1:17" ht="15.6" x14ac:dyDescent="0.3">
      <c r="A615" s="1" t="s">
        <v>1756</v>
      </c>
      <c r="B615" t="str">
        <f>VLOOKUP('Healthcare '!A:A,Table2[],3,FALSE)</f>
        <v>Widlowski</v>
      </c>
      <c r="C615">
        <f>VLOOKUP(A615,'Medical Examinations'!A615:K2949,2,FALSE)</f>
        <v>51.86</v>
      </c>
      <c r="D615">
        <f>VLOOKUP($A615,'Medical Examinations'!$A$2:$K$2336,3,FALSE)</f>
        <v>5.2</v>
      </c>
      <c r="E615" t="str">
        <f>VLOOKUP($A615,'Medical Examinations'!$A$2:$K$2336,4,FALSE)</f>
        <v>yes</v>
      </c>
      <c r="F615" t="str">
        <f>VLOOKUP($A615,'Medical Examinations'!$A$2:$K$2336,5,FALSE)</f>
        <v>No</v>
      </c>
      <c r="G615" t="str">
        <f>VLOOKUP($A615,'Medical Examinations'!$A$2:$K$2336,6,FALSE)</f>
        <v>No</v>
      </c>
      <c r="H615">
        <f>VLOOKUP($A615,'Medical Examinations'!$A$2:$K$2336,7,FALSE)</f>
        <v>0</v>
      </c>
      <c r="I615" t="str">
        <f>VLOOKUP($A615,'Medical Examinations'!$A$2:$K$2336,8,FALSE)</f>
        <v>No</v>
      </c>
      <c r="J615" t="str">
        <f>VLOOKUP($A615,'Medical Examinations'!$A$2:$K$2336,10,FALSE)</f>
        <v>obesity</v>
      </c>
      <c r="K615" t="str">
        <f>VLOOKUP($A615,'Medical Examinations'!$A$2:$K$2336,11,FALSE)</f>
        <v>Normal</v>
      </c>
      <c r="L615" t="str">
        <f>VLOOKUP($A615,'Hospitalisation Details'!$A$2:$O$2344,15,FALSE)</f>
        <v>27 Aug 1985</v>
      </c>
      <c r="M615">
        <f>VLOOKUP($A615,'Hospitalisation Details'!$A$2:$I$2344,6,FALSE)</f>
        <v>16097.94</v>
      </c>
      <c r="N615" t="str">
        <f>VLOOKUP($A615,'Hospitalisation Details'!$A$2:$I$2344,7,FALSE)</f>
        <v>tier - 2</v>
      </c>
      <c r="O615" t="str">
        <f>VLOOKUP($A615,'Hospitalisation Details'!$A$2:$I$2344,8,FALSE)</f>
        <v>tier - 3</v>
      </c>
      <c r="P615" t="str">
        <f>VLOOKUP($A615,'Hospitalisation Details'!$A$2:$I$2344,9,FALSE)</f>
        <v>R1012</v>
      </c>
      <c r="Q615">
        <f>VLOOKUP($A615,'Hospitalisation Details'!$A$2:$P$2344,16,FALSE)</f>
        <v>37</v>
      </c>
    </row>
    <row r="616" spans="1:17" ht="15.6" x14ac:dyDescent="0.3">
      <c r="A616" s="1" t="s">
        <v>1755</v>
      </c>
      <c r="B616" t="str">
        <f>VLOOKUP('Healthcare '!A:A,Table2[],3,FALSE)</f>
        <v>Nadar</v>
      </c>
      <c r="C616">
        <f>VLOOKUP(A616,'Medical Examinations'!A616:K2950,2,FALSE)</f>
        <v>39.049999999999997</v>
      </c>
      <c r="D616">
        <f>VLOOKUP($A616,'Medical Examinations'!$A$2:$K$2336,3,FALSE)</f>
        <v>7.59</v>
      </c>
      <c r="E616" t="str">
        <f>VLOOKUP($A616,'Medical Examinations'!$A$2:$K$2336,4,FALSE)</f>
        <v>No</v>
      </c>
      <c r="F616" t="str">
        <f>VLOOKUP($A616,'Medical Examinations'!$A$2:$K$2336,5,FALSE)</f>
        <v>No</v>
      </c>
      <c r="G616" t="str">
        <f>VLOOKUP($A616,'Medical Examinations'!$A$2:$K$2336,6,FALSE)</f>
        <v>No</v>
      </c>
      <c r="H616">
        <f>VLOOKUP($A616,'Medical Examinations'!$A$2:$K$2336,7,FALSE)</f>
        <v>3</v>
      </c>
      <c r="I616" t="str">
        <f>VLOOKUP($A616,'Medical Examinations'!$A$2:$K$2336,8,FALSE)</f>
        <v>No</v>
      </c>
      <c r="J616" t="str">
        <f>VLOOKUP($A616,'Medical Examinations'!$A$2:$K$2336,10,FALSE)</f>
        <v>obesity</v>
      </c>
      <c r="K616" t="str">
        <f>VLOOKUP($A616,'Medical Examinations'!$A$2:$K$2336,11,FALSE)</f>
        <v>Diabetes</v>
      </c>
      <c r="L616" t="str">
        <f>VLOOKUP($A616,'Hospitalisation Details'!$A$2:$O$2344,15,FALSE)</f>
        <v>21 Jun 1958</v>
      </c>
      <c r="M616">
        <f>VLOOKUP($A616,'Hospitalisation Details'!$A$2:$I$2344,6,FALSE)</f>
        <v>16085.13</v>
      </c>
      <c r="N616" t="str">
        <f>VLOOKUP($A616,'Hospitalisation Details'!$A$2:$I$2344,7,FALSE)</f>
        <v>tier - 2</v>
      </c>
      <c r="O616" t="str">
        <f>VLOOKUP($A616,'Hospitalisation Details'!$A$2:$I$2344,8,FALSE)</f>
        <v>tier - 2</v>
      </c>
      <c r="P616" t="str">
        <f>VLOOKUP($A616,'Hospitalisation Details'!$A$2:$I$2344,9,FALSE)</f>
        <v>R1013</v>
      </c>
      <c r="Q616">
        <f>VLOOKUP($A616,'Hospitalisation Details'!$A$2:$P$2344,16,FALSE)</f>
        <v>64</v>
      </c>
    </row>
    <row r="617" spans="1:17" ht="15.6" x14ac:dyDescent="0.3">
      <c r="A617" s="1" t="s">
        <v>1754</v>
      </c>
      <c r="B617" t="str">
        <f>VLOOKUP('Healthcare '!A:A,Table2[],3,FALSE)</f>
        <v>Turner</v>
      </c>
      <c r="C617">
        <f>VLOOKUP(A617,'Medical Examinations'!A617:K2951,2,FALSE)</f>
        <v>31.824999999999999</v>
      </c>
      <c r="D617">
        <f>VLOOKUP($A617,'Medical Examinations'!$A$2:$K$2336,3,FALSE)</f>
        <v>8.2799999999999994</v>
      </c>
      <c r="E617" t="str">
        <f>VLOOKUP($A617,'Medical Examinations'!$A$2:$K$2336,4,FALSE)</f>
        <v>No</v>
      </c>
      <c r="F617" t="str">
        <f>VLOOKUP($A617,'Medical Examinations'!$A$2:$K$2336,5,FALSE)</f>
        <v>No</v>
      </c>
      <c r="G617" t="str">
        <f>VLOOKUP($A617,'Medical Examinations'!$A$2:$K$2336,6,FALSE)</f>
        <v>No</v>
      </c>
      <c r="H617">
        <f>VLOOKUP($A617,'Medical Examinations'!$A$2:$K$2336,7,FALSE)</f>
        <v>3</v>
      </c>
      <c r="I617" t="str">
        <f>VLOOKUP($A617,'Medical Examinations'!$A$2:$K$2336,8,FALSE)</f>
        <v>No</v>
      </c>
      <c r="J617" t="str">
        <f>VLOOKUP($A617,'Medical Examinations'!$A$2:$K$2336,10,FALSE)</f>
        <v>obesity</v>
      </c>
      <c r="K617" t="str">
        <f>VLOOKUP($A617,'Medical Examinations'!$A$2:$K$2336,11,FALSE)</f>
        <v>Diabetes</v>
      </c>
      <c r="L617" t="str">
        <f>VLOOKUP($A617,'Hospitalisation Details'!$A$2:$O$2344,15,FALSE)</f>
        <v>22 Oct 1958</v>
      </c>
      <c r="M617">
        <f>VLOOKUP($A617,'Hospitalisation Details'!$A$2:$I$2344,6,FALSE)</f>
        <v>16069.08</v>
      </c>
      <c r="N617" t="str">
        <f>VLOOKUP($A617,'Hospitalisation Details'!$A$2:$I$2344,7,FALSE)</f>
        <v>tier - 2</v>
      </c>
      <c r="O617" t="str">
        <f>VLOOKUP($A617,'Hospitalisation Details'!$A$2:$I$2344,8,FALSE)</f>
        <v>tier - 2</v>
      </c>
      <c r="P617" t="str">
        <f>VLOOKUP($A617,'Hospitalisation Details'!$A$2:$I$2344,9,FALSE)</f>
        <v>R1024</v>
      </c>
      <c r="Q617">
        <f>VLOOKUP($A617,'Hospitalisation Details'!$A$2:$P$2344,16,FALSE)</f>
        <v>64</v>
      </c>
    </row>
    <row r="618" spans="1:17" ht="15.6" x14ac:dyDescent="0.3">
      <c r="A618" s="1" t="s">
        <v>1753</v>
      </c>
      <c r="B618" t="str">
        <f>VLOOKUP('Healthcare '!A:A,Table2[],3,FALSE)</f>
        <v>Walker</v>
      </c>
      <c r="C618">
        <f>VLOOKUP(A618,'Medical Examinations'!A618:K2952,2,FALSE)</f>
        <v>46.43</v>
      </c>
      <c r="D618">
        <f>VLOOKUP($A618,'Medical Examinations'!$A$2:$K$2336,3,FALSE)</f>
        <v>6.72</v>
      </c>
      <c r="E618" t="str">
        <f>VLOOKUP($A618,'Medical Examinations'!$A$2:$K$2336,4,FALSE)</f>
        <v>No</v>
      </c>
      <c r="F618" t="str">
        <f>VLOOKUP($A618,'Medical Examinations'!$A$2:$K$2336,5,FALSE)</f>
        <v>No</v>
      </c>
      <c r="G618" t="str">
        <f>VLOOKUP($A618,'Medical Examinations'!$A$2:$K$2336,6,FALSE)</f>
        <v>No</v>
      </c>
      <c r="H618">
        <f>VLOOKUP($A618,'Medical Examinations'!$A$2:$K$2336,7,FALSE)</f>
        <v>0</v>
      </c>
      <c r="I618" t="str">
        <f>VLOOKUP($A618,'Medical Examinations'!$A$2:$K$2336,8,FALSE)</f>
        <v>No</v>
      </c>
      <c r="J618" t="str">
        <f>VLOOKUP($A618,'Medical Examinations'!$A$2:$K$2336,10,FALSE)</f>
        <v>obesity</v>
      </c>
      <c r="K618" t="str">
        <f>VLOOKUP($A618,'Medical Examinations'!$A$2:$K$2336,11,FALSE)</f>
        <v>Diabetes</v>
      </c>
      <c r="L618" t="str">
        <f>VLOOKUP($A618,'Hospitalisation Details'!$A$2:$O$2344,15,FALSE)</f>
        <v>16 Sep 1978</v>
      </c>
      <c r="M618">
        <f>VLOOKUP($A618,'Hospitalisation Details'!$A$2:$I$2344,6,FALSE)</f>
        <v>16062.89</v>
      </c>
      <c r="N618" t="str">
        <f>VLOOKUP($A618,'Hospitalisation Details'!$A$2:$I$2344,7,FALSE)</f>
        <v>tier - 2</v>
      </c>
      <c r="O618" t="str">
        <f>VLOOKUP($A618,'Hospitalisation Details'!$A$2:$I$2344,8,FALSE)</f>
        <v>tier - 2</v>
      </c>
      <c r="P618" t="str">
        <f>VLOOKUP($A618,'Hospitalisation Details'!$A$2:$I$2344,9,FALSE)</f>
        <v>R1026</v>
      </c>
      <c r="Q618">
        <f>VLOOKUP($A618,'Hospitalisation Details'!$A$2:$P$2344,16,FALSE)</f>
        <v>44</v>
      </c>
    </row>
    <row r="619" spans="1:17" ht="15.6" x14ac:dyDescent="0.3">
      <c r="A619" s="1" t="s">
        <v>1752</v>
      </c>
      <c r="B619" t="str">
        <f>VLOOKUP('Healthcare '!A:A,Table2[],3,FALSE)</f>
        <v>Leedham</v>
      </c>
      <c r="C619">
        <f>VLOOKUP(A619,'Medical Examinations'!A619:K2953,2,FALSE)</f>
        <v>53.63</v>
      </c>
      <c r="D619">
        <f>VLOOKUP($A619,'Medical Examinations'!$A$2:$K$2336,3,FALSE)</f>
        <v>5.47</v>
      </c>
      <c r="E619" t="str">
        <f>VLOOKUP($A619,'Medical Examinations'!$A$2:$K$2336,4,FALSE)</f>
        <v>yes</v>
      </c>
      <c r="F619" t="str">
        <f>VLOOKUP($A619,'Medical Examinations'!$A$2:$K$2336,5,FALSE)</f>
        <v>No</v>
      </c>
      <c r="G619" t="str">
        <f>VLOOKUP($A619,'Medical Examinations'!$A$2:$K$2336,6,FALSE)</f>
        <v>No</v>
      </c>
      <c r="H619">
        <f>VLOOKUP($A619,'Medical Examinations'!$A$2:$K$2336,7,FALSE)</f>
        <v>1</v>
      </c>
      <c r="I619" t="str">
        <f>VLOOKUP($A619,'Medical Examinations'!$A$2:$K$2336,8,FALSE)</f>
        <v>No</v>
      </c>
      <c r="J619" t="str">
        <f>VLOOKUP($A619,'Medical Examinations'!$A$2:$K$2336,10,FALSE)</f>
        <v>obesity</v>
      </c>
      <c r="K619" t="str">
        <f>VLOOKUP($A619,'Medical Examinations'!$A$2:$K$2336,11,FALSE)</f>
        <v>Normal</v>
      </c>
      <c r="L619" t="str">
        <f>VLOOKUP($A619,'Hospitalisation Details'!$A$2:$O$2344,15,FALSE)</f>
        <v>5 Dec 1988</v>
      </c>
      <c r="M619">
        <f>VLOOKUP($A619,'Hospitalisation Details'!$A$2:$I$2344,6,FALSE)</f>
        <v>16059.06</v>
      </c>
      <c r="N619" t="str">
        <f>VLOOKUP($A619,'Hospitalisation Details'!$A$2:$I$2344,7,FALSE)</f>
        <v>tier - 2</v>
      </c>
      <c r="O619" t="str">
        <f>VLOOKUP($A619,'Hospitalisation Details'!$A$2:$I$2344,8,FALSE)</f>
        <v>tier - 3</v>
      </c>
      <c r="P619" t="str">
        <f>VLOOKUP($A619,'Hospitalisation Details'!$A$2:$I$2344,9,FALSE)</f>
        <v>R1012</v>
      </c>
      <c r="Q619">
        <f>VLOOKUP($A619,'Hospitalisation Details'!$A$2:$P$2344,16,FALSE)</f>
        <v>34</v>
      </c>
    </row>
    <row r="620" spans="1:17" ht="15.6" x14ac:dyDescent="0.3">
      <c r="A620" s="1" t="s">
        <v>1751</v>
      </c>
      <c r="B620" t="str">
        <f>VLOOKUP('Healthcare '!A:A,Table2[],3,FALSE)</f>
        <v>Haglund</v>
      </c>
      <c r="C620">
        <f>VLOOKUP(A620,'Medical Examinations'!A620:K2954,2,FALSE)</f>
        <v>48.7</v>
      </c>
      <c r="D620">
        <f>VLOOKUP($A620,'Medical Examinations'!$A$2:$K$2336,3,FALSE)</f>
        <v>4.71</v>
      </c>
      <c r="E620" t="str">
        <f>VLOOKUP($A620,'Medical Examinations'!$A$2:$K$2336,4,FALSE)</f>
        <v>No</v>
      </c>
      <c r="F620" t="str">
        <f>VLOOKUP($A620,'Medical Examinations'!$A$2:$K$2336,5,FALSE)</f>
        <v>No</v>
      </c>
      <c r="G620" t="str">
        <f>VLOOKUP($A620,'Medical Examinations'!$A$2:$K$2336,6,FALSE)</f>
        <v>No</v>
      </c>
      <c r="H620">
        <f>VLOOKUP($A620,'Medical Examinations'!$A$2:$K$2336,7,FALSE)</f>
        <v>0</v>
      </c>
      <c r="I620" t="str">
        <f>VLOOKUP($A620,'Medical Examinations'!$A$2:$K$2336,8,FALSE)</f>
        <v>No</v>
      </c>
      <c r="J620" t="str">
        <f>VLOOKUP($A620,'Medical Examinations'!$A$2:$K$2336,10,FALSE)</f>
        <v>obesity</v>
      </c>
      <c r="K620" t="str">
        <f>VLOOKUP($A620,'Medical Examinations'!$A$2:$K$2336,11,FALSE)</f>
        <v>Normal</v>
      </c>
      <c r="L620" t="str">
        <f>VLOOKUP($A620,'Hospitalisation Details'!$A$2:$O$2344,15,FALSE)</f>
        <v>19 Sep 1980</v>
      </c>
      <c r="M620">
        <f>VLOOKUP($A620,'Hospitalisation Details'!$A$2:$I$2344,6,FALSE)</f>
        <v>15966.19</v>
      </c>
      <c r="N620" t="str">
        <f>VLOOKUP($A620,'Hospitalisation Details'!$A$2:$I$2344,7,FALSE)</f>
        <v>tier - 2</v>
      </c>
      <c r="O620" t="str">
        <f>VLOOKUP($A620,'Hospitalisation Details'!$A$2:$I$2344,8,FALSE)</f>
        <v>tier - 2</v>
      </c>
      <c r="P620" t="str">
        <f>VLOOKUP($A620,'Hospitalisation Details'!$A$2:$I$2344,9,FALSE)</f>
        <v>R1012</v>
      </c>
      <c r="Q620">
        <f>VLOOKUP($A620,'Hospitalisation Details'!$A$2:$P$2344,16,FALSE)</f>
        <v>42</v>
      </c>
    </row>
    <row r="621" spans="1:17" ht="15.6" x14ac:dyDescent="0.3">
      <c r="A621" s="1" t="s">
        <v>1750</v>
      </c>
      <c r="B621" t="str">
        <f>VLOOKUP('Healthcare '!A:A,Table2[],3,FALSE)</f>
        <v>Mills</v>
      </c>
      <c r="C621">
        <f>VLOOKUP(A621,'Medical Examinations'!A621:K2955,2,FALSE)</f>
        <v>48.81</v>
      </c>
      <c r="D621">
        <f>VLOOKUP($A621,'Medical Examinations'!$A$2:$K$2336,3,FALSE)</f>
        <v>5.49</v>
      </c>
      <c r="E621" t="str">
        <f>VLOOKUP($A621,'Medical Examinations'!$A$2:$K$2336,4,FALSE)</f>
        <v>No</v>
      </c>
      <c r="F621" t="str">
        <f>VLOOKUP($A621,'Medical Examinations'!$A$2:$K$2336,5,FALSE)</f>
        <v>No</v>
      </c>
      <c r="G621" t="str">
        <f>VLOOKUP($A621,'Medical Examinations'!$A$2:$K$2336,6,FALSE)</f>
        <v>No</v>
      </c>
      <c r="H621">
        <f>VLOOKUP($A621,'Medical Examinations'!$A$2:$K$2336,7,FALSE)</f>
        <v>0</v>
      </c>
      <c r="I621" t="str">
        <f>VLOOKUP($A621,'Medical Examinations'!$A$2:$K$2336,8,FALSE)</f>
        <v>No</v>
      </c>
      <c r="J621" t="str">
        <f>VLOOKUP($A621,'Medical Examinations'!$A$2:$K$2336,10,FALSE)</f>
        <v>obesity</v>
      </c>
      <c r="K621" t="str">
        <f>VLOOKUP($A621,'Medical Examinations'!$A$2:$K$2336,11,FALSE)</f>
        <v>Normal</v>
      </c>
      <c r="L621" t="str">
        <f>VLOOKUP($A621,'Hospitalisation Details'!$A$2:$O$2344,15,FALSE)</f>
        <v>24 Jul 1982</v>
      </c>
      <c r="M621">
        <f>VLOOKUP($A621,'Hospitalisation Details'!$A$2:$I$2344,6,FALSE)</f>
        <v>15965.29</v>
      </c>
      <c r="N621" t="str">
        <f>VLOOKUP($A621,'Hospitalisation Details'!$A$2:$I$2344,7,FALSE)</f>
        <v>tier - 2</v>
      </c>
      <c r="O621" t="str">
        <f>VLOOKUP($A621,'Hospitalisation Details'!$A$2:$I$2344,8,FALSE)</f>
        <v>tier - 1</v>
      </c>
      <c r="P621" t="str">
        <f>VLOOKUP($A621,'Hospitalisation Details'!$A$2:$I$2344,9,FALSE)</f>
        <v>R1012</v>
      </c>
      <c r="Q621">
        <f>VLOOKUP($A621,'Hospitalisation Details'!$A$2:$P$2344,16,FALSE)</f>
        <v>40</v>
      </c>
    </row>
    <row r="622" spans="1:17" ht="15.6" x14ac:dyDescent="0.3">
      <c r="A622" s="1" t="s">
        <v>1749</v>
      </c>
      <c r="B622" t="str">
        <f>VLOOKUP('Healthcare '!A:A,Table2[],3,FALSE)</f>
        <v>Drnjevich</v>
      </c>
      <c r="C622">
        <f>VLOOKUP(A622,'Medical Examinations'!A622:K2956,2,FALSE)</f>
        <v>47.53</v>
      </c>
      <c r="D622">
        <f>VLOOKUP($A622,'Medical Examinations'!$A$2:$K$2336,3,FALSE)</f>
        <v>4.72</v>
      </c>
      <c r="E622" t="str">
        <f>VLOOKUP($A622,'Medical Examinations'!$A$2:$K$2336,4,FALSE)</f>
        <v>No</v>
      </c>
      <c r="F622" t="str">
        <f>VLOOKUP($A622,'Medical Examinations'!$A$2:$K$2336,5,FALSE)</f>
        <v>No</v>
      </c>
      <c r="G622" t="str">
        <f>VLOOKUP($A622,'Medical Examinations'!$A$2:$K$2336,6,FALSE)</f>
        <v>No</v>
      </c>
      <c r="H622">
        <f>VLOOKUP($A622,'Medical Examinations'!$A$2:$K$2336,7,FALSE)</f>
        <v>0</v>
      </c>
      <c r="I622" t="str">
        <f>VLOOKUP($A622,'Medical Examinations'!$A$2:$K$2336,8,FALSE)</f>
        <v>No</v>
      </c>
      <c r="J622" t="str">
        <f>VLOOKUP($A622,'Medical Examinations'!$A$2:$K$2336,10,FALSE)</f>
        <v>obesity</v>
      </c>
      <c r="K622" t="str">
        <f>VLOOKUP($A622,'Medical Examinations'!$A$2:$K$2336,11,FALSE)</f>
        <v>Normal</v>
      </c>
      <c r="L622" t="str">
        <f>VLOOKUP($A622,'Hospitalisation Details'!$A$2:$O$2344,15,FALSE)</f>
        <v>12 Oct 1980</v>
      </c>
      <c r="M622">
        <f>VLOOKUP($A622,'Hospitalisation Details'!$A$2:$I$2344,6,FALSE)</f>
        <v>15922.29</v>
      </c>
      <c r="N622" t="str">
        <f>VLOOKUP($A622,'Hospitalisation Details'!$A$2:$I$2344,7,FALSE)</f>
        <v>tier - 2</v>
      </c>
      <c r="O622" t="str">
        <f>VLOOKUP($A622,'Hospitalisation Details'!$A$2:$I$2344,8,FALSE)</f>
        <v>tier - 3</v>
      </c>
      <c r="P622" t="str">
        <f>VLOOKUP($A622,'Hospitalisation Details'!$A$2:$I$2344,9,FALSE)</f>
        <v>R1026</v>
      </c>
      <c r="Q622">
        <f>VLOOKUP($A622,'Hospitalisation Details'!$A$2:$P$2344,16,FALSE)</f>
        <v>42</v>
      </c>
    </row>
    <row r="623" spans="1:17" ht="15.6" x14ac:dyDescent="0.3">
      <c r="A623" s="1" t="s">
        <v>1748</v>
      </c>
      <c r="B623" t="str">
        <f>VLOOKUP('Healthcare '!A:A,Table2[],3,FALSE)</f>
        <v>Clay</v>
      </c>
      <c r="C623">
        <f>VLOOKUP(A623,'Medical Examinations'!A623:K2957,2,FALSE)</f>
        <v>36.85</v>
      </c>
      <c r="D623">
        <f>VLOOKUP($A623,'Medical Examinations'!$A$2:$K$2336,3,FALSE)</f>
        <v>6.7</v>
      </c>
      <c r="E623" t="str">
        <f>VLOOKUP($A623,'Medical Examinations'!$A$2:$K$2336,4,FALSE)</f>
        <v>No</v>
      </c>
      <c r="F623" t="str">
        <f>VLOOKUP($A623,'Medical Examinations'!$A$2:$K$2336,5,FALSE)</f>
        <v>No</v>
      </c>
      <c r="G623" t="str">
        <f>VLOOKUP($A623,'Medical Examinations'!$A$2:$K$2336,6,FALSE)</f>
        <v>No</v>
      </c>
      <c r="H623">
        <f>VLOOKUP($A623,'Medical Examinations'!$A$2:$K$2336,7,FALSE)</f>
        <v>0</v>
      </c>
      <c r="I623" t="str">
        <f>VLOOKUP($A623,'Medical Examinations'!$A$2:$K$2336,8,FALSE)</f>
        <v>No</v>
      </c>
      <c r="J623" t="str">
        <f>VLOOKUP($A623,'Medical Examinations'!$A$2:$K$2336,10,FALSE)</f>
        <v>obesity</v>
      </c>
      <c r="K623" t="str">
        <f>VLOOKUP($A623,'Medical Examinations'!$A$2:$K$2336,11,FALSE)</f>
        <v>Diabetes</v>
      </c>
      <c r="L623" t="str">
        <f>VLOOKUP($A623,'Hospitalisation Details'!$A$2:$O$2344,15,FALSE)</f>
        <v>25 Dec 1962</v>
      </c>
      <c r="M623">
        <f>VLOOKUP($A623,'Hospitalisation Details'!$A$2:$I$2344,6,FALSE)</f>
        <v>15840.81</v>
      </c>
      <c r="N623" t="str">
        <f>VLOOKUP($A623,'Hospitalisation Details'!$A$2:$I$2344,7,FALSE)</f>
        <v>tier - 2</v>
      </c>
      <c r="O623" t="str">
        <f>VLOOKUP($A623,'Hospitalisation Details'!$A$2:$I$2344,8,FALSE)</f>
        <v>tier - 1</v>
      </c>
      <c r="P623" t="str">
        <f>VLOOKUP($A623,'Hospitalisation Details'!$A$2:$I$2344,9,FALSE)</f>
        <v>R1022</v>
      </c>
      <c r="Q623">
        <f>VLOOKUP($A623,'Hospitalisation Details'!$A$2:$P$2344,16,FALSE)</f>
        <v>60</v>
      </c>
    </row>
    <row r="624" spans="1:17" ht="15.6" x14ac:dyDescent="0.3">
      <c r="A624" s="1" t="s">
        <v>1747</v>
      </c>
      <c r="B624" t="str">
        <f>VLOOKUP('Healthcare '!A:A,Table2[],3,FALSE)</f>
        <v>Marbury</v>
      </c>
      <c r="C624">
        <f>VLOOKUP(A624,'Medical Examinations'!A624:K2958,2,FALSE)</f>
        <v>29.3</v>
      </c>
      <c r="D624">
        <f>VLOOKUP($A624,'Medical Examinations'!$A$2:$K$2336,3,FALSE)</f>
        <v>5.5</v>
      </c>
      <c r="E624" t="str">
        <f>VLOOKUP($A624,'Medical Examinations'!$A$2:$K$2336,4,FALSE)</f>
        <v>No</v>
      </c>
      <c r="F624" t="str">
        <f>VLOOKUP($A624,'Medical Examinations'!$A$2:$K$2336,5,FALSE)</f>
        <v>No</v>
      </c>
      <c r="G624" t="str">
        <f>VLOOKUP($A624,'Medical Examinations'!$A$2:$K$2336,6,FALSE)</f>
        <v>No</v>
      </c>
      <c r="H624">
        <f>VLOOKUP($A624,'Medical Examinations'!$A$2:$K$2336,7,FALSE)</f>
        <v>0</v>
      </c>
      <c r="I624" t="str">
        <f>VLOOKUP($A624,'Medical Examinations'!$A$2:$K$2336,8,FALSE)</f>
        <v>No</v>
      </c>
      <c r="J624" t="str">
        <f>VLOOKUP($A624,'Medical Examinations'!$A$2:$K$2336,10,FALSE)</f>
        <v>overweight</v>
      </c>
      <c r="K624" t="str">
        <f>VLOOKUP($A624,'Medical Examinations'!$A$2:$K$2336,11,FALSE)</f>
        <v>Normal</v>
      </c>
      <c r="L624" t="str">
        <f>VLOOKUP($A624,'Hospitalisation Details'!$A$2:$O$2344,15,FALSE)</f>
        <v>11 Nov 1982</v>
      </c>
      <c r="M624">
        <f>VLOOKUP($A624,'Hospitalisation Details'!$A$2:$I$2344,6,FALSE)</f>
        <v>15828.82</v>
      </c>
      <c r="N624" t="str">
        <f>VLOOKUP($A624,'Hospitalisation Details'!$A$2:$I$2344,7,FALSE)</f>
        <v>tier - 2</v>
      </c>
      <c r="O624" t="str">
        <f>VLOOKUP($A624,'Hospitalisation Details'!$A$2:$I$2344,8,FALSE)</f>
        <v>tier - 3</v>
      </c>
      <c r="P624" t="str">
        <f>VLOOKUP($A624,'Hospitalisation Details'!$A$2:$I$2344,9,FALSE)</f>
        <v>R1011</v>
      </c>
      <c r="Q624">
        <f>VLOOKUP($A624,'Hospitalisation Details'!$A$2:$P$2344,16,FALSE)</f>
        <v>40</v>
      </c>
    </row>
    <row r="625" spans="1:17" ht="15.6" x14ac:dyDescent="0.3">
      <c r="A625" s="1" t="s">
        <v>1746</v>
      </c>
      <c r="B625" t="str">
        <f>VLOOKUP('Healthcare '!A:A,Table2[],3,FALSE)</f>
        <v>Coon</v>
      </c>
      <c r="C625">
        <f>VLOOKUP(A625,'Medical Examinations'!A625:K2959,2,FALSE)</f>
        <v>19.3</v>
      </c>
      <c r="D625">
        <f>VLOOKUP($A625,'Medical Examinations'!$A$2:$K$2336,3,FALSE)</f>
        <v>4.46</v>
      </c>
      <c r="E625" t="str">
        <f>VLOOKUP($A625,'Medical Examinations'!$A$2:$K$2336,4,FALSE)</f>
        <v>No</v>
      </c>
      <c r="F625" t="str">
        <f>VLOOKUP($A625,'Medical Examinations'!$A$2:$K$2336,5,FALSE)</f>
        <v>No</v>
      </c>
      <c r="G625" t="str">
        <f>VLOOKUP($A625,'Medical Examinations'!$A$2:$K$2336,6,FALSE)</f>
        <v>No</v>
      </c>
      <c r="H625">
        <f>VLOOKUP($A625,'Medical Examinations'!$A$2:$K$2336,7,FALSE)</f>
        <v>1</v>
      </c>
      <c r="I625" t="str">
        <f>VLOOKUP($A625,'Medical Examinations'!$A$2:$K$2336,8,FALSE)</f>
        <v>yes</v>
      </c>
      <c r="J625" t="str">
        <f>VLOOKUP($A625,'Medical Examinations'!$A$2:$K$2336,10,FALSE)</f>
        <v>Normal weight</v>
      </c>
      <c r="K625" t="str">
        <f>VLOOKUP($A625,'Medical Examinations'!$A$2:$K$2336,11,FALSE)</f>
        <v>Normal</v>
      </c>
      <c r="L625" t="str">
        <f>VLOOKUP($A625,'Hospitalisation Details'!$A$2:$O$2344,15,FALSE)</f>
        <v>26 Jun 1984</v>
      </c>
      <c r="M625">
        <f>VLOOKUP($A625,'Hospitalisation Details'!$A$2:$I$2344,6,FALSE)</f>
        <v>15820.7</v>
      </c>
      <c r="N625" t="str">
        <f>VLOOKUP($A625,'Hospitalisation Details'!$A$2:$I$2344,7,FALSE)</f>
        <v>tier - 2</v>
      </c>
      <c r="O625" t="str">
        <f>VLOOKUP($A625,'Hospitalisation Details'!$A$2:$I$2344,8,FALSE)</f>
        <v>tier - 3</v>
      </c>
      <c r="P625" t="str">
        <f>VLOOKUP($A625,'Hospitalisation Details'!$A$2:$I$2344,9,FALSE)</f>
        <v>R1011</v>
      </c>
      <c r="Q625">
        <f>VLOOKUP($A625,'Hospitalisation Details'!$A$2:$P$2344,16,FALSE)</f>
        <v>38</v>
      </c>
    </row>
    <row r="626" spans="1:17" ht="15.6" x14ac:dyDescent="0.3">
      <c r="A626" s="1" t="s">
        <v>1745</v>
      </c>
      <c r="B626" t="str">
        <f>VLOOKUP('Healthcare '!A:A,Table2[],3,FALSE)</f>
        <v>Vanttinen</v>
      </c>
      <c r="C626">
        <f>VLOOKUP(A626,'Medical Examinations'!A626:K2960,2,FALSE)</f>
        <v>24.13</v>
      </c>
      <c r="D626">
        <f>VLOOKUP($A626,'Medical Examinations'!$A$2:$K$2336,3,FALSE)</f>
        <v>5.29</v>
      </c>
      <c r="E626" t="str">
        <f>VLOOKUP($A626,'Medical Examinations'!$A$2:$K$2336,4,FALSE)</f>
        <v>yes</v>
      </c>
      <c r="F626" t="str">
        <f>VLOOKUP($A626,'Medical Examinations'!$A$2:$K$2336,5,FALSE)</f>
        <v>No</v>
      </c>
      <c r="G626" t="str">
        <f>VLOOKUP($A626,'Medical Examinations'!$A$2:$K$2336,6,FALSE)</f>
        <v>Yes</v>
      </c>
      <c r="H626">
        <f>VLOOKUP($A626,'Medical Examinations'!$A$2:$K$2336,7,FALSE)</f>
        <v>1</v>
      </c>
      <c r="I626" t="str">
        <f>VLOOKUP($A626,'Medical Examinations'!$A$2:$K$2336,8,FALSE)</f>
        <v>yes</v>
      </c>
      <c r="J626" t="str">
        <f>VLOOKUP($A626,'Medical Examinations'!$A$2:$K$2336,10,FALSE)</f>
        <v>Normal weight</v>
      </c>
      <c r="K626" t="str">
        <f>VLOOKUP($A626,'Medical Examinations'!$A$2:$K$2336,11,FALSE)</f>
        <v>Normal</v>
      </c>
      <c r="L626" t="str">
        <f>VLOOKUP($A626,'Hospitalisation Details'!$A$2:$O$2344,15,FALSE)</f>
        <v>9 Oct 1997</v>
      </c>
      <c r="M626">
        <f>VLOOKUP($A626,'Hospitalisation Details'!$A$2:$I$2344,6,FALSE)</f>
        <v>15817.99</v>
      </c>
      <c r="N626" t="str">
        <f>VLOOKUP($A626,'Hospitalisation Details'!$A$2:$I$2344,7,FALSE)</f>
        <v>tier - 2</v>
      </c>
      <c r="O626" t="str">
        <f>VLOOKUP($A626,'Hospitalisation Details'!$A$2:$I$2344,8,FALSE)</f>
        <v>tier - 2</v>
      </c>
      <c r="P626" t="str">
        <f>VLOOKUP($A626,'Hospitalisation Details'!$A$2:$I$2344,9,FALSE)</f>
        <v>R1012</v>
      </c>
      <c r="Q626">
        <f>VLOOKUP($A626,'Hospitalisation Details'!$A$2:$P$2344,16,FALSE)</f>
        <v>25</v>
      </c>
    </row>
    <row r="627" spans="1:17" ht="15.6" x14ac:dyDescent="0.3">
      <c r="A627" s="1" t="s">
        <v>1744</v>
      </c>
      <c r="B627" t="str">
        <f>VLOOKUP('Healthcare '!A:A,Table2[],3,FALSE)</f>
        <v>Garges</v>
      </c>
      <c r="C627">
        <f>VLOOKUP(A627,'Medical Examinations'!A627:K2961,2,FALSE)</f>
        <v>46.7</v>
      </c>
      <c r="D627">
        <f>VLOOKUP($A627,'Medical Examinations'!$A$2:$K$2336,3,FALSE)</f>
        <v>10.99</v>
      </c>
      <c r="E627" t="str">
        <f>VLOOKUP($A627,'Medical Examinations'!$A$2:$K$2336,4,FALSE)</f>
        <v>No</v>
      </c>
      <c r="F627" t="str">
        <f>VLOOKUP($A627,'Medical Examinations'!$A$2:$K$2336,5,FALSE)</f>
        <v>No</v>
      </c>
      <c r="G627" t="str">
        <f>VLOOKUP($A627,'Medical Examinations'!$A$2:$K$2336,6,FALSE)</f>
        <v>No</v>
      </c>
      <c r="H627">
        <f>VLOOKUP($A627,'Medical Examinations'!$A$2:$K$2336,7,FALSE)</f>
        <v>0</v>
      </c>
      <c r="I627" t="str">
        <f>VLOOKUP($A627,'Medical Examinations'!$A$2:$K$2336,8,FALSE)</f>
        <v>No</v>
      </c>
      <c r="J627" t="str">
        <f>VLOOKUP($A627,'Medical Examinations'!$A$2:$K$2336,10,FALSE)</f>
        <v>obesity</v>
      </c>
      <c r="K627" t="str">
        <f>VLOOKUP($A627,'Medical Examinations'!$A$2:$K$2336,11,FALSE)</f>
        <v>Diabetes</v>
      </c>
      <c r="L627" t="str">
        <f>VLOOKUP($A627,'Hospitalisation Details'!$A$2:$O$2344,15,FALSE)</f>
        <v>29 Aug 1974</v>
      </c>
      <c r="M627">
        <f>VLOOKUP($A627,'Hospitalisation Details'!$A$2:$I$2344,6,FALSE)</f>
        <v>15746.62</v>
      </c>
      <c r="N627" t="str">
        <f>VLOOKUP($A627,'Hospitalisation Details'!$A$2:$I$2344,7,FALSE)</f>
        <v>tier - 2</v>
      </c>
      <c r="O627" t="str">
        <f>VLOOKUP($A627,'Hospitalisation Details'!$A$2:$I$2344,8,FALSE)</f>
        <v>tier - 1</v>
      </c>
      <c r="P627" t="str">
        <f>VLOOKUP($A627,'Hospitalisation Details'!$A$2:$I$2344,9,FALSE)</f>
        <v>R1012</v>
      </c>
      <c r="Q627">
        <f>VLOOKUP($A627,'Hospitalisation Details'!$A$2:$P$2344,16,FALSE)</f>
        <v>48</v>
      </c>
    </row>
    <row r="628" spans="1:17" ht="15.6" x14ac:dyDescent="0.3">
      <c r="A628" s="1" t="s">
        <v>1743</v>
      </c>
      <c r="B628" t="str">
        <f>VLOOKUP('Healthcare '!A:A,Table2[],3,FALSE)</f>
        <v>Rivel</v>
      </c>
      <c r="C628">
        <f>VLOOKUP(A628,'Medical Examinations'!A628:K2962,2,FALSE)</f>
        <v>45.27</v>
      </c>
      <c r="D628">
        <f>VLOOKUP($A628,'Medical Examinations'!$A$2:$K$2336,3,FALSE)</f>
        <v>5.2</v>
      </c>
      <c r="E628" t="str">
        <f>VLOOKUP($A628,'Medical Examinations'!$A$2:$K$2336,4,FALSE)</f>
        <v>yes</v>
      </c>
      <c r="F628" t="str">
        <f>VLOOKUP($A628,'Medical Examinations'!$A$2:$K$2336,5,FALSE)</f>
        <v>No</v>
      </c>
      <c r="G628" t="str">
        <f>VLOOKUP($A628,'Medical Examinations'!$A$2:$K$2336,6,FALSE)</f>
        <v>No</v>
      </c>
      <c r="H628">
        <f>VLOOKUP($A628,'Medical Examinations'!$A$2:$K$2336,7,FALSE)</f>
        <v>0</v>
      </c>
      <c r="I628" t="str">
        <f>VLOOKUP($A628,'Medical Examinations'!$A$2:$K$2336,8,FALSE)</f>
        <v>No</v>
      </c>
      <c r="J628" t="str">
        <f>VLOOKUP($A628,'Medical Examinations'!$A$2:$K$2336,10,FALSE)</f>
        <v>obesity</v>
      </c>
      <c r="K628" t="str">
        <f>VLOOKUP($A628,'Medical Examinations'!$A$2:$K$2336,11,FALSE)</f>
        <v>Normal</v>
      </c>
      <c r="L628" t="str">
        <f>VLOOKUP($A628,'Hospitalisation Details'!$A$2:$O$2344,15,FALSE)</f>
        <v>20 Sep 1976</v>
      </c>
      <c r="M628">
        <f>VLOOKUP($A628,'Hospitalisation Details'!$A$2:$I$2344,6,FALSE)</f>
        <v>15698.86</v>
      </c>
      <c r="N628" t="str">
        <f>VLOOKUP($A628,'Hospitalisation Details'!$A$2:$I$2344,7,FALSE)</f>
        <v>tier - 2</v>
      </c>
      <c r="O628" t="str">
        <f>VLOOKUP($A628,'Hospitalisation Details'!$A$2:$I$2344,8,FALSE)</f>
        <v>tier - 2</v>
      </c>
      <c r="P628" t="str">
        <f>VLOOKUP($A628,'Hospitalisation Details'!$A$2:$I$2344,9,FALSE)</f>
        <v>R1012</v>
      </c>
      <c r="Q628">
        <f>VLOOKUP($A628,'Hospitalisation Details'!$A$2:$P$2344,16,FALSE)</f>
        <v>46</v>
      </c>
    </row>
    <row r="629" spans="1:17" ht="15.6" x14ac:dyDescent="0.3">
      <c r="A629" s="1" t="s">
        <v>1742</v>
      </c>
      <c r="B629" t="str">
        <f>VLOOKUP('Healthcare '!A:A,Table2[],3,FALSE)</f>
        <v>Lawson</v>
      </c>
      <c r="C629">
        <f>VLOOKUP(A629,'Medical Examinations'!A629:K2963,2,FALSE)</f>
        <v>44.29</v>
      </c>
      <c r="D629">
        <f>VLOOKUP($A629,'Medical Examinations'!$A$2:$K$2336,3,FALSE)</f>
        <v>9.66</v>
      </c>
      <c r="E629" t="str">
        <f>VLOOKUP($A629,'Medical Examinations'!$A$2:$K$2336,4,FALSE)</f>
        <v>No</v>
      </c>
      <c r="F629" t="str">
        <f>VLOOKUP($A629,'Medical Examinations'!$A$2:$K$2336,5,FALSE)</f>
        <v>No</v>
      </c>
      <c r="G629" t="str">
        <f>VLOOKUP($A629,'Medical Examinations'!$A$2:$K$2336,6,FALSE)</f>
        <v>No</v>
      </c>
      <c r="H629">
        <f>VLOOKUP($A629,'Medical Examinations'!$A$2:$K$2336,7,FALSE)</f>
        <v>2</v>
      </c>
      <c r="I629" t="str">
        <f>VLOOKUP($A629,'Medical Examinations'!$A$2:$K$2336,8,FALSE)</f>
        <v>No</v>
      </c>
      <c r="J629" t="str">
        <f>VLOOKUP($A629,'Medical Examinations'!$A$2:$K$2336,10,FALSE)</f>
        <v>obesity</v>
      </c>
      <c r="K629" t="str">
        <f>VLOOKUP($A629,'Medical Examinations'!$A$2:$K$2336,11,FALSE)</f>
        <v>Diabetes</v>
      </c>
      <c r="L629" t="str">
        <f>VLOOKUP($A629,'Hospitalisation Details'!$A$2:$O$2344,15,FALSE)</f>
        <v>26 Jun 1973</v>
      </c>
      <c r="M629">
        <f>VLOOKUP($A629,'Hospitalisation Details'!$A$2:$I$2344,6,FALSE)</f>
        <v>15670.3</v>
      </c>
      <c r="N629" t="str">
        <f>VLOOKUP($A629,'Hospitalisation Details'!$A$2:$I$2344,7,FALSE)</f>
        <v>tier - 2</v>
      </c>
      <c r="O629" t="str">
        <f>VLOOKUP($A629,'Hospitalisation Details'!$A$2:$I$2344,8,FALSE)</f>
        <v>tier - 2</v>
      </c>
      <c r="P629" t="str">
        <f>VLOOKUP($A629,'Hospitalisation Details'!$A$2:$I$2344,9,FALSE)</f>
        <v>R1026</v>
      </c>
      <c r="Q629">
        <f>VLOOKUP($A629,'Hospitalisation Details'!$A$2:$P$2344,16,FALSE)</f>
        <v>49</v>
      </c>
    </row>
    <row r="630" spans="1:17" ht="15.6" x14ac:dyDescent="0.3">
      <c r="A630" s="1" t="s">
        <v>1741</v>
      </c>
      <c r="B630" t="str">
        <f>VLOOKUP('Healthcare '!A:A,Table2[],3,FALSE)</f>
        <v>Cale</v>
      </c>
      <c r="C630">
        <f>VLOOKUP(A630,'Medical Examinations'!A630:K2964,2,FALSE)</f>
        <v>54.59</v>
      </c>
      <c r="D630">
        <f>VLOOKUP($A630,'Medical Examinations'!$A$2:$K$2336,3,FALSE)</f>
        <v>4.22</v>
      </c>
      <c r="E630" t="str">
        <f>VLOOKUP($A630,'Medical Examinations'!$A$2:$K$2336,4,FALSE)</f>
        <v>yes</v>
      </c>
      <c r="F630" t="str">
        <f>VLOOKUP($A630,'Medical Examinations'!$A$2:$K$2336,5,FALSE)</f>
        <v>No</v>
      </c>
      <c r="G630" t="str">
        <f>VLOOKUP($A630,'Medical Examinations'!$A$2:$K$2336,6,FALSE)</f>
        <v>No</v>
      </c>
      <c r="H630">
        <f>VLOOKUP($A630,'Medical Examinations'!$A$2:$K$2336,7,FALSE)</f>
        <v>1</v>
      </c>
      <c r="I630" t="str">
        <f>VLOOKUP($A630,'Medical Examinations'!$A$2:$K$2336,8,FALSE)</f>
        <v>No</v>
      </c>
      <c r="J630" t="str">
        <f>VLOOKUP($A630,'Medical Examinations'!$A$2:$K$2336,10,FALSE)</f>
        <v>obesity</v>
      </c>
      <c r="K630" t="str">
        <f>VLOOKUP($A630,'Medical Examinations'!$A$2:$K$2336,11,FALSE)</f>
        <v>Normal</v>
      </c>
      <c r="L630" t="str">
        <f>VLOOKUP($A630,'Hospitalisation Details'!$A$2:$O$2344,15,FALSE)</f>
        <v>22 Dec 1988</v>
      </c>
      <c r="M630">
        <f>VLOOKUP($A630,'Hospitalisation Details'!$A$2:$I$2344,6,FALSE)</f>
        <v>15646.28</v>
      </c>
      <c r="N630" t="str">
        <f>VLOOKUP($A630,'Hospitalisation Details'!$A$2:$I$2344,7,FALSE)</f>
        <v>tier - 2</v>
      </c>
      <c r="O630" t="str">
        <f>VLOOKUP($A630,'Hospitalisation Details'!$A$2:$I$2344,8,FALSE)</f>
        <v>tier - 2</v>
      </c>
      <c r="P630" t="str">
        <f>VLOOKUP($A630,'Hospitalisation Details'!$A$2:$I$2344,9,FALSE)</f>
        <v>R1011</v>
      </c>
      <c r="Q630">
        <f>VLOOKUP($A630,'Hospitalisation Details'!$A$2:$P$2344,16,FALSE)</f>
        <v>34</v>
      </c>
    </row>
    <row r="631" spans="1:17" ht="15.6" x14ac:dyDescent="0.3">
      <c r="A631" s="1" t="s">
        <v>1740</v>
      </c>
      <c r="B631" t="str">
        <f>VLOOKUP('Healthcare '!A:A,Table2[],3,FALSE)</f>
        <v>Phillips</v>
      </c>
      <c r="C631">
        <f>VLOOKUP(A631,'Medical Examinations'!A631:K2965,2,FALSE)</f>
        <v>32.965000000000003</v>
      </c>
      <c r="D631">
        <f>VLOOKUP($A631,'Medical Examinations'!$A$2:$K$2336,3,FALSE)</f>
        <v>11.78</v>
      </c>
      <c r="E631" t="str">
        <f>VLOOKUP($A631,'Medical Examinations'!$A$2:$K$2336,4,FALSE)</f>
        <v>No</v>
      </c>
      <c r="F631" t="str">
        <f>VLOOKUP($A631,'Medical Examinations'!$A$2:$K$2336,5,FALSE)</f>
        <v>No</v>
      </c>
      <c r="G631" t="str">
        <f>VLOOKUP($A631,'Medical Examinations'!$A$2:$K$2336,6,FALSE)</f>
        <v>No</v>
      </c>
      <c r="H631">
        <f>VLOOKUP($A631,'Medical Examinations'!$A$2:$K$2336,7,FALSE)</f>
        <v>0</v>
      </c>
      <c r="I631" t="str">
        <f>VLOOKUP($A631,'Medical Examinations'!$A$2:$K$2336,8,FALSE)</f>
        <v>No</v>
      </c>
      <c r="J631" t="str">
        <f>VLOOKUP($A631,'Medical Examinations'!$A$2:$K$2336,10,FALSE)</f>
        <v>obesity</v>
      </c>
      <c r="K631" t="str">
        <f>VLOOKUP($A631,'Medical Examinations'!$A$2:$K$2336,11,FALSE)</f>
        <v>Diabetes</v>
      </c>
      <c r="L631" t="str">
        <f>VLOOKUP($A631,'Hospitalisation Details'!$A$2:$O$2344,15,FALSE)</f>
        <v>6 Jun 1960</v>
      </c>
      <c r="M631">
        <f>VLOOKUP($A631,'Hospitalisation Details'!$A$2:$I$2344,6,FALSE)</f>
        <v>15612.19</v>
      </c>
      <c r="N631" t="str">
        <f>VLOOKUP($A631,'Hospitalisation Details'!$A$2:$I$2344,7,FALSE)</f>
        <v>tier - 2</v>
      </c>
      <c r="O631" t="str">
        <f>VLOOKUP($A631,'Hospitalisation Details'!$A$2:$I$2344,8,FALSE)</f>
        <v>tier - 2</v>
      </c>
      <c r="P631" t="str">
        <f>VLOOKUP($A631,'Hospitalisation Details'!$A$2:$I$2344,9,FALSE)</f>
        <v>R1012</v>
      </c>
      <c r="Q631">
        <f>VLOOKUP($A631,'Hospitalisation Details'!$A$2:$P$2344,16,FALSE)</f>
        <v>63</v>
      </c>
    </row>
    <row r="632" spans="1:17" ht="15.6" x14ac:dyDescent="0.3">
      <c r="A632" s="1" t="s">
        <v>1739</v>
      </c>
      <c r="B632" t="str">
        <f>VLOOKUP('Healthcare '!A:A,Table2[],3,FALSE)</f>
        <v>Stewart</v>
      </c>
      <c r="C632">
        <f>VLOOKUP(A632,'Medical Examinations'!A632:K2966,2,FALSE)</f>
        <v>38.049999999999997</v>
      </c>
      <c r="D632">
        <f>VLOOKUP($A632,'Medical Examinations'!$A$2:$K$2336,3,FALSE)</f>
        <v>9.6199999999999992</v>
      </c>
      <c r="E632" t="str">
        <f>VLOOKUP($A632,'Medical Examinations'!$A$2:$K$2336,4,FALSE)</f>
        <v>No</v>
      </c>
      <c r="F632" t="str">
        <f>VLOOKUP($A632,'Medical Examinations'!$A$2:$K$2336,5,FALSE)</f>
        <v>No</v>
      </c>
      <c r="G632" t="str">
        <f>VLOOKUP($A632,'Medical Examinations'!$A$2:$K$2336,6,FALSE)</f>
        <v>No</v>
      </c>
      <c r="H632">
        <f>VLOOKUP($A632,'Medical Examinations'!$A$2:$K$2336,7,FALSE)</f>
        <v>0</v>
      </c>
      <c r="I632" t="str">
        <f>VLOOKUP($A632,'Medical Examinations'!$A$2:$K$2336,8,FALSE)</f>
        <v>No</v>
      </c>
      <c r="J632" t="str">
        <f>VLOOKUP($A632,'Medical Examinations'!$A$2:$K$2336,10,FALSE)</f>
        <v>obesity</v>
      </c>
      <c r="K632" t="str">
        <f>VLOOKUP($A632,'Medical Examinations'!$A$2:$K$2336,11,FALSE)</f>
        <v>Diabetes</v>
      </c>
      <c r="L632" t="str">
        <f>VLOOKUP($A632,'Hospitalisation Details'!$A$2:$O$2344,15,FALSE)</f>
        <v>28 Oct 1965</v>
      </c>
      <c r="M632">
        <f>VLOOKUP($A632,'Hospitalisation Details'!$A$2:$I$2344,6,FALSE)</f>
        <v>15608.58</v>
      </c>
      <c r="N632" t="str">
        <f>VLOOKUP($A632,'Hospitalisation Details'!$A$2:$I$2344,7,FALSE)</f>
        <v>tier - 2</v>
      </c>
      <c r="O632" t="str">
        <f>VLOOKUP($A632,'Hospitalisation Details'!$A$2:$I$2344,8,FALSE)</f>
        <v>tier - 2</v>
      </c>
      <c r="P632" t="str">
        <f>VLOOKUP($A632,'Hospitalisation Details'!$A$2:$I$2344,9,FALSE)</f>
        <v>R1026</v>
      </c>
      <c r="Q632">
        <f>VLOOKUP($A632,'Hospitalisation Details'!$A$2:$P$2344,16,FALSE)</f>
        <v>57</v>
      </c>
    </row>
    <row r="633" spans="1:17" ht="15.6" x14ac:dyDescent="0.3">
      <c r="A633" s="1" t="s">
        <v>1738</v>
      </c>
      <c r="B633" t="str">
        <f>VLOOKUP('Healthcare '!A:A,Table2[],3,FALSE)</f>
        <v>Drotz</v>
      </c>
      <c r="C633">
        <f>VLOOKUP(A633,'Medical Examinations'!A633:K2967,2,FALSE)</f>
        <v>46.14</v>
      </c>
      <c r="D633">
        <f>VLOOKUP($A633,'Medical Examinations'!$A$2:$K$2336,3,FALSE)</f>
        <v>10.78</v>
      </c>
      <c r="E633" t="str">
        <f>VLOOKUP($A633,'Medical Examinations'!$A$2:$K$2336,4,FALSE)</f>
        <v>No</v>
      </c>
      <c r="F633" t="str">
        <f>VLOOKUP($A633,'Medical Examinations'!$A$2:$K$2336,5,FALSE)</f>
        <v>No</v>
      </c>
      <c r="G633" t="str">
        <f>VLOOKUP($A633,'Medical Examinations'!$A$2:$K$2336,6,FALSE)</f>
        <v>No</v>
      </c>
      <c r="H633">
        <f>VLOOKUP($A633,'Medical Examinations'!$A$2:$K$2336,7,FALSE)</f>
        <v>0</v>
      </c>
      <c r="I633" t="str">
        <f>VLOOKUP($A633,'Medical Examinations'!$A$2:$K$2336,8,FALSE)</f>
        <v>No</v>
      </c>
      <c r="J633" t="str">
        <f>VLOOKUP($A633,'Medical Examinations'!$A$2:$K$2336,10,FALSE)</f>
        <v>obesity</v>
      </c>
      <c r="K633" t="str">
        <f>VLOOKUP($A633,'Medical Examinations'!$A$2:$K$2336,11,FALSE)</f>
        <v>Diabetes</v>
      </c>
      <c r="L633" t="str">
        <f>VLOOKUP($A633,'Hospitalisation Details'!$A$2:$O$2344,15,FALSE)</f>
        <v>30 Jul 1974</v>
      </c>
      <c r="M633">
        <f>VLOOKUP($A633,'Hospitalisation Details'!$A$2:$I$2344,6,FALSE)</f>
        <v>15556.67</v>
      </c>
      <c r="N633" t="str">
        <f>VLOOKUP($A633,'Hospitalisation Details'!$A$2:$I$2344,7,FALSE)</f>
        <v>tier - 2</v>
      </c>
      <c r="O633" t="str">
        <f>VLOOKUP($A633,'Hospitalisation Details'!$A$2:$I$2344,8,FALSE)</f>
        <v>tier - 2</v>
      </c>
      <c r="P633" t="str">
        <f>VLOOKUP($A633,'Hospitalisation Details'!$A$2:$I$2344,9,FALSE)</f>
        <v>R1012</v>
      </c>
      <c r="Q633">
        <f>VLOOKUP($A633,'Hospitalisation Details'!$A$2:$P$2344,16,FALSE)</f>
        <v>48</v>
      </c>
    </row>
    <row r="634" spans="1:17" ht="15.6" x14ac:dyDescent="0.3">
      <c r="A634" s="1" t="s">
        <v>1737</v>
      </c>
      <c r="B634" t="str">
        <f>VLOOKUP('Healthcare '!A:A,Table2[],3,FALSE)</f>
        <v>Mutai</v>
      </c>
      <c r="C634">
        <f>VLOOKUP(A634,'Medical Examinations'!A634:K2968,2,FALSE)</f>
        <v>41.325000000000003</v>
      </c>
      <c r="D634">
        <f>VLOOKUP($A634,'Medical Examinations'!$A$2:$K$2336,3,FALSE)</f>
        <v>5.1100000000000003</v>
      </c>
      <c r="E634" t="str">
        <f>VLOOKUP($A634,'Medical Examinations'!$A$2:$K$2336,4,FALSE)</f>
        <v>yes</v>
      </c>
      <c r="F634" t="str">
        <f>VLOOKUP($A634,'Medical Examinations'!$A$2:$K$2336,5,FALSE)</f>
        <v>No</v>
      </c>
      <c r="G634" t="str">
        <f>VLOOKUP($A634,'Medical Examinations'!$A$2:$K$2336,6,FALSE)</f>
        <v>No</v>
      </c>
      <c r="H634">
        <f>VLOOKUP($A634,'Medical Examinations'!$A$2:$K$2336,7,FALSE)</f>
        <v>2</v>
      </c>
      <c r="I634" t="str">
        <f>VLOOKUP($A634,'Medical Examinations'!$A$2:$K$2336,8,FALSE)</f>
        <v>No</v>
      </c>
      <c r="J634" t="str">
        <f>VLOOKUP($A634,'Medical Examinations'!$A$2:$K$2336,10,FALSE)</f>
        <v>obesity</v>
      </c>
      <c r="K634" t="str">
        <f>VLOOKUP($A634,'Medical Examinations'!$A$2:$K$2336,11,FALSE)</f>
        <v>Normal</v>
      </c>
      <c r="L634" t="str">
        <f>VLOOKUP($A634,'Hospitalisation Details'!$A$2:$O$2344,15,FALSE)</f>
        <v>2 Oct 1959</v>
      </c>
      <c r="M634">
        <f>VLOOKUP($A634,'Hospitalisation Details'!$A$2:$I$2344,6,FALSE)</f>
        <v>15555.19</v>
      </c>
      <c r="N634" t="str">
        <f>VLOOKUP($A634,'Hospitalisation Details'!$A$2:$I$2344,7,FALSE)</f>
        <v>tier - 2</v>
      </c>
      <c r="O634" t="str">
        <f>VLOOKUP($A634,'Hospitalisation Details'!$A$2:$I$2344,8,FALSE)</f>
        <v>tier - 3</v>
      </c>
      <c r="P634" t="str">
        <f>VLOOKUP($A634,'Hospitalisation Details'!$A$2:$I$2344,9,FALSE)</f>
        <v>R1012</v>
      </c>
      <c r="Q634">
        <f>VLOOKUP($A634,'Hospitalisation Details'!$A$2:$P$2344,16,FALSE)</f>
        <v>63</v>
      </c>
    </row>
    <row r="635" spans="1:17" ht="15.6" x14ac:dyDescent="0.3">
      <c r="A635" s="1" t="s">
        <v>1736</v>
      </c>
      <c r="B635" t="str">
        <f>VLOOKUP('Healthcare '!A:A,Table2[],3,FALSE)</f>
        <v>Lovlien</v>
      </c>
      <c r="C635">
        <f>VLOOKUP(A635,'Medical Examinations'!A635:K2969,2,FALSE)</f>
        <v>44.64</v>
      </c>
      <c r="D635">
        <f>VLOOKUP($A635,'Medical Examinations'!$A$2:$K$2336,3,FALSE)</f>
        <v>7.18</v>
      </c>
      <c r="E635" t="str">
        <f>VLOOKUP($A635,'Medical Examinations'!$A$2:$K$2336,4,FALSE)</f>
        <v>No</v>
      </c>
      <c r="F635" t="str">
        <f>VLOOKUP($A635,'Medical Examinations'!$A$2:$K$2336,5,FALSE)</f>
        <v>No</v>
      </c>
      <c r="G635" t="str">
        <f>VLOOKUP($A635,'Medical Examinations'!$A$2:$K$2336,6,FALSE)</f>
        <v>No</v>
      </c>
      <c r="H635">
        <f>VLOOKUP($A635,'Medical Examinations'!$A$2:$K$2336,7,FALSE)</f>
        <v>0</v>
      </c>
      <c r="I635" t="str">
        <f>VLOOKUP($A635,'Medical Examinations'!$A$2:$K$2336,8,FALSE)</f>
        <v>No</v>
      </c>
      <c r="J635" t="str">
        <f>VLOOKUP($A635,'Medical Examinations'!$A$2:$K$2336,10,FALSE)</f>
        <v>obesity</v>
      </c>
      <c r="K635" t="str">
        <f>VLOOKUP($A635,'Medical Examinations'!$A$2:$K$2336,11,FALSE)</f>
        <v>Diabetes</v>
      </c>
      <c r="L635" t="str">
        <f>VLOOKUP($A635,'Hospitalisation Details'!$A$2:$O$2344,15,FALSE)</f>
        <v>28 Jun 1974</v>
      </c>
      <c r="M635">
        <f>VLOOKUP($A635,'Hospitalisation Details'!$A$2:$I$2344,6,FALSE)</f>
        <v>15532.16</v>
      </c>
      <c r="N635" t="str">
        <f>VLOOKUP($A635,'Hospitalisation Details'!$A$2:$I$2344,7,FALSE)</f>
        <v>tier - 2</v>
      </c>
      <c r="O635" t="str">
        <f>VLOOKUP($A635,'Hospitalisation Details'!$A$2:$I$2344,8,FALSE)</f>
        <v>tier - 2</v>
      </c>
      <c r="P635" t="str">
        <f>VLOOKUP($A635,'Hospitalisation Details'!$A$2:$I$2344,9,FALSE)</f>
        <v>R1026</v>
      </c>
      <c r="Q635">
        <f>VLOOKUP($A635,'Hospitalisation Details'!$A$2:$P$2344,16,FALSE)</f>
        <v>48</v>
      </c>
    </row>
    <row r="636" spans="1:17" ht="15.6" x14ac:dyDescent="0.3">
      <c r="A636" s="1" t="s">
        <v>1735</v>
      </c>
      <c r="B636" t="str">
        <f>VLOOKUP('Healthcare '!A:A,Table2[],3,FALSE)</f>
        <v>Bruns</v>
      </c>
      <c r="C636">
        <f>VLOOKUP(A636,'Medical Examinations'!A636:K2970,2,FALSE)</f>
        <v>25.175000000000001</v>
      </c>
      <c r="D636">
        <f>VLOOKUP($A636,'Medical Examinations'!$A$2:$K$2336,3,FALSE)</f>
        <v>4.96</v>
      </c>
      <c r="E636" t="str">
        <f>VLOOKUP($A636,'Medical Examinations'!$A$2:$K$2336,4,FALSE)</f>
        <v>No</v>
      </c>
      <c r="F636" t="str">
        <f>VLOOKUP($A636,'Medical Examinations'!$A$2:$K$2336,5,FALSE)</f>
        <v>yes</v>
      </c>
      <c r="G636" t="str">
        <f>VLOOKUP($A636,'Medical Examinations'!$A$2:$K$2336,6,FALSE)</f>
        <v>No</v>
      </c>
      <c r="H636">
        <f>VLOOKUP($A636,'Medical Examinations'!$A$2:$K$2336,7,FALSE)</f>
        <v>1</v>
      </c>
      <c r="I636" t="str">
        <f>VLOOKUP($A636,'Medical Examinations'!$A$2:$K$2336,8,FALSE)</f>
        <v>No</v>
      </c>
      <c r="J636" t="str">
        <f>VLOOKUP($A636,'Medical Examinations'!$A$2:$K$2336,10,FALSE)</f>
        <v>overweight</v>
      </c>
      <c r="K636" t="str">
        <f>VLOOKUP($A636,'Medical Examinations'!$A$2:$K$2336,11,FALSE)</f>
        <v>Normal</v>
      </c>
      <c r="L636" t="str">
        <f>VLOOKUP($A636,'Hospitalisation Details'!$A$2:$O$2344,15,FALSE)</f>
        <v>17 Jul 2004</v>
      </c>
      <c r="M636">
        <f>VLOOKUP($A636,'Hospitalisation Details'!$A$2:$I$2344,6,FALSE)</f>
        <v>15518.18</v>
      </c>
      <c r="N636" t="str">
        <f>VLOOKUP($A636,'Hospitalisation Details'!$A$2:$I$2344,7,FALSE)</f>
        <v>tier - 2</v>
      </c>
      <c r="O636" t="str">
        <f>VLOOKUP($A636,'Hospitalisation Details'!$A$2:$I$2344,8,FALSE)</f>
        <v>tier - 3</v>
      </c>
      <c r="P636" t="str">
        <f>VLOOKUP($A636,'Hospitalisation Details'!$A$2:$I$2344,9,FALSE)</f>
        <v>R1015</v>
      </c>
      <c r="Q636">
        <f>VLOOKUP($A636,'Hospitalisation Details'!$A$2:$P$2344,16,FALSE)</f>
        <v>18</v>
      </c>
    </row>
    <row r="637" spans="1:17" ht="15.6" x14ac:dyDescent="0.3">
      <c r="A637" s="1" t="s">
        <v>1734</v>
      </c>
      <c r="B637" t="str">
        <f>VLOOKUP('Healthcare '!A:A,Table2[],3,FALSE)</f>
        <v>Stoney</v>
      </c>
      <c r="C637">
        <f>VLOOKUP(A637,'Medical Examinations'!A637:K2971,2,FALSE)</f>
        <v>43.11</v>
      </c>
      <c r="D637">
        <f>VLOOKUP($A637,'Medical Examinations'!$A$2:$K$2336,3,FALSE)</f>
        <v>4.67</v>
      </c>
      <c r="E637" t="str">
        <f>VLOOKUP($A637,'Medical Examinations'!$A$2:$K$2336,4,FALSE)</f>
        <v>yes</v>
      </c>
      <c r="F637" t="str">
        <f>VLOOKUP($A637,'Medical Examinations'!$A$2:$K$2336,5,FALSE)</f>
        <v>No</v>
      </c>
      <c r="G637" t="str">
        <f>VLOOKUP($A637,'Medical Examinations'!$A$2:$K$2336,6,FALSE)</f>
        <v>No</v>
      </c>
      <c r="H637">
        <f>VLOOKUP($A637,'Medical Examinations'!$A$2:$K$2336,7,FALSE)</f>
        <v>0</v>
      </c>
      <c r="I637" t="str">
        <f>VLOOKUP($A637,'Medical Examinations'!$A$2:$K$2336,8,FALSE)</f>
        <v>No</v>
      </c>
      <c r="J637" t="str">
        <f>VLOOKUP($A637,'Medical Examinations'!$A$2:$K$2336,10,FALSE)</f>
        <v>obesity</v>
      </c>
      <c r="K637" t="str">
        <f>VLOOKUP($A637,'Medical Examinations'!$A$2:$K$2336,11,FALSE)</f>
        <v>Normal</v>
      </c>
      <c r="L637" t="str">
        <f>VLOOKUP($A637,'Hospitalisation Details'!$A$2:$O$2344,15,FALSE)</f>
        <v>20 Jul 1976</v>
      </c>
      <c r="M637">
        <f>VLOOKUP($A637,'Hospitalisation Details'!$A$2:$I$2344,6,FALSE)</f>
        <v>15450.48</v>
      </c>
      <c r="N637" t="str">
        <f>VLOOKUP($A637,'Hospitalisation Details'!$A$2:$I$2344,7,FALSE)</f>
        <v>tier - 2</v>
      </c>
      <c r="O637" t="str">
        <f>VLOOKUP($A637,'Hospitalisation Details'!$A$2:$I$2344,8,FALSE)</f>
        <v>tier - 1</v>
      </c>
      <c r="P637" t="str">
        <f>VLOOKUP($A637,'Hospitalisation Details'!$A$2:$I$2344,9,FALSE)</f>
        <v>R1026</v>
      </c>
      <c r="Q637">
        <f>VLOOKUP($A637,'Hospitalisation Details'!$A$2:$P$2344,16,FALSE)</f>
        <v>46</v>
      </c>
    </row>
    <row r="638" spans="1:17" ht="15.6" x14ac:dyDescent="0.3">
      <c r="A638" s="1" t="s">
        <v>1733</v>
      </c>
      <c r="B638" t="str">
        <f>VLOOKUP('Healthcare '!A:A,Table2[],3,FALSE)</f>
        <v>Markert</v>
      </c>
      <c r="C638">
        <f>VLOOKUP(A638,'Medical Examinations'!A638:K2972,2,FALSE)</f>
        <v>53.32</v>
      </c>
      <c r="D638">
        <f>VLOOKUP($A638,'Medical Examinations'!$A$2:$K$2336,3,FALSE)</f>
        <v>5.0599999999999996</v>
      </c>
      <c r="E638" t="str">
        <f>VLOOKUP($A638,'Medical Examinations'!$A$2:$K$2336,4,FALSE)</f>
        <v>No</v>
      </c>
      <c r="F638" t="str">
        <f>VLOOKUP($A638,'Medical Examinations'!$A$2:$K$2336,5,FALSE)</f>
        <v>No</v>
      </c>
      <c r="G638" t="str">
        <f>VLOOKUP($A638,'Medical Examinations'!$A$2:$K$2336,6,FALSE)</f>
        <v>No</v>
      </c>
      <c r="H638">
        <f>VLOOKUP($A638,'Medical Examinations'!$A$2:$K$2336,7,FALSE)</f>
        <v>0</v>
      </c>
      <c r="I638" t="str">
        <f>VLOOKUP($A638,'Medical Examinations'!$A$2:$K$2336,8,FALSE)</f>
        <v>No</v>
      </c>
      <c r="J638" t="str">
        <f>VLOOKUP($A638,'Medical Examinations'!$A$2:$K$2336,10,FALSE)</f>
        <v>obesity</v>
      </c>
      <c r="K638" t="str">
        <f>VLOOKUP($A638,'Medical Examinations'!$A$2:$K$2336,11,FALSE)</f>
        <v>Normal</v>
      </c>
      <c r="L638" t="str">
        <f>VLOOKUP($A638,'Hospitalisation Details'!$A$2:$O$2344,15,FALSE)</f>
        <v>25 Oct 1990</v>
      </c>
      <c r="M638">
        <f>VLOOKUP($A638,'Hospitalisation Details'!$A$2:$I$2344,6,FALSE)</f>
        <v>15440.2</v>
      </c>
      <c r="N638" t="str">
        <f>VLOOKUP($A638,'Hospitalisation Details'!$A$2:$I$2344,7,FALSE)</f>
        <v>tier - 2</v>
      </c>
      <c r="O638" t="str">
        <f>VLOOKUP($A638,'Hospitalisation Details'!$A$2:$I$2344,8,FALSE)</f>
        <v>tier - 1</v>
      </c>
      <c r="P638" t="str">
        <f>VLOOKUP($A638,'Hospitalisation Details'!$A$2:$I$2344,9,FALSE)</f>
        <v>R1012</v>
      </c>
      <c r="Q638">
        <f>VLOOKUP($A638,'Hospitalisation Details'!$A$2:$P$2344,16,FALSE)</f>
        <v>32</v>
      </c>
    </row>
    <row r="639" spans="1:17" ht="15.6" x14ac:dyDescent="0.3">
      <c r="A639" s="1" t="s">
        <v>1732</v>
      </c>
      <c r="B639" t="str">
        <f>VLOOKUP('Healthcare '!A:A,Table2[],3,FALSE)</f>
        <v>McLucas</v>
      </c>
      <c r="C639">
        <f>VLOOKUP(A639,'Medical Examinations'!A639:K2973,2,FALSE)</f>
        <v>38.04</v>
      </c>
      <c r="D639">
        <f>VLOOKUP($A639,'Medical Examinations'!$A$2:$K$2336,3,FALSE)</f>
        <v>5.0199999999999996</v>
      </c>
      <c r="E639" t="str">
        <f>VLOOKUP($A639,'Medical Examinations'!$A$2:$K$2336,4,FALSE)</f>
        <v>yes</v>
      </c>
      <c r="F639" t="str">
        <f>VLOOKUP($A639,'Medical Examinations'!$A$2:$K$2336,5,FALSE)</f>
        <v>No</v>
      </c>
      <c r="G639" t="str">
        <f>VLOOKUP($A639,'Medical Examinations'!$A$2:$K$2336,6,FALSE)</f>
        <v>No</v>
      </c>
      <c r="H639">
        <f>VLOOKUP($A639,'Medical Examinations'!$A$2:$K$2336,7,FALSE)</f>
        <v>1</v>
      </c>
      <c r="I639" t="str">
        <f>VLOOKUP($A639,'Medical Examinations'!$A$2:$K$2336,8,FALSE)</f>
        <v>No</v>
      </c>
      <c r="J639" t="str">
        <f>VLOOKUP($A639,'Medical Examinations'!$A$2:$K$2336,10,FALSE)</f>
        <v>obesity</v>
      </c>
      <c r="K639" t="str">
        <f>VLOOKUP($A639,'Medical Examinations'!$A$2:$K$2336,11,FALSE)</f>
        <v>Normal</v>
      </c>
      <c r="L639" t="str">
        <f>VLOOKUP($A639,'Hospitalisation Details'!$A$2:$O$2344,15,FALSE)</f>
        <v>4 Sep 1964</v>
      </c>
      <c r="M639">
        <f>VLOOKUP($A639,'Hospitalisation Details'!$A$2:$I$2344,6,FALSE)</f>
        <v>15377.77</v>
      </c>
      <c r="N639" t="str">
        <f>VLOOKUP($A639,'Hospitalisation Details'!$A$2:$I$2344,7,FALSE)</f>
        <v>tier - 2</v>
      </c>
      <c r="O639" t="str">
        <f>VLOOKUP($A639,'Hospitalisation Details'!$A$2:$I$2344,8,FALSE)</f>
        <v>tier - 2</v>
      </c>
      <c r="P639" t="str">
        <f>VLOOKUP($A639,'Hospitalisation Details'!$A$2:$I$2344,9,FALSE)</f>
        <v>R1012</v>
      </c>
      <c r="Q639">
        <f>VLOOKUP($A639,'Hospitalisation Details'!$A$2:$P$2344,16,FALSE)</f>
        <v>58</v>
      </c>
    </row>
    <row r="640" spans="1:17" ht="15.6" x14ac:dyDescent="0.3">
      <c r="A640" s="1" t="s">
        <v>1731</v>
      </c>
      <c r="B640" t="str">
        <f>VLOOKUP('Healthcare '!A:A,Table2[],3,FALSE)</f>
        <v>Erwin</v>
      </c>
      <c r="C640">
        <f>VLOOKUP(A640,'Medical Examinations'!A640:K2974,2,FALSE)</f>
        <v>37.9</v>
      </c>
      <c r="D640">
        <f>VLOOKUP($A640,'Medical Examinations'!$A$2:$K$2336,3,FALSE)</f>
        <v>7.76</v>
      </c>
      <c r="E640" t="str">
        <f>VLOOKUP($A640,'Medical Examinations'!$A$2:$K$2336,4,FALSE)</f>
        <v>No</v>
      </c>
      <c r="F640" t="str">
        <f>VLOOKUP($A640,'Medical Examinations'!$A$2:$K$2336,5,FALSE)</f>
        <v>No</v>
      </c>
      <c r="G640" t="str">
        <f>VLOOKUP($A640,'Medical Examinations'!$A$2:$K$2336,6,FALSE)</f>
        <v>No</v>
      </c>
      <c r="H640">
        <f>VLOOKUP($A640,'Medical Examinations'!$A$2:$K$2336,7,FALSE)</f>
        <v>0</v>
      </c>
      <c r="I640" t="str">
        <f>VLOOKUP($A640,'Medical Examinations'!$A$2:$K$2336,8,FALSE)</f>
        <v>No</v>
      </c>
      <c r="J640" t="str">
        <f>VLOOKUP($A640,'Medical Examinations'!$A$2:$K$2336,10,FALSE)</f>
        <v>obesity</v>
      </c>
      <c r="K640" t="str">
        <f>VLOOKUP($A640,'Medical Examinations'!$A$2:$K$2336,11,FALSE)</f>
        <v>Diabetes</v>
      </c>
      <c r="L640" t="str">
        <f>VLOOKUP($A640,'Hospitalisation Details'!$A$2:$O$2344,15,FALSE)</f>
        <v>6 Sep 1962</v>
      </c>
      <c r="M640">
        <f>VLOOKUP($A640,'Hospitalisation Details'!$A$2:$I$2344,6,FALSE)</f>
        <v>15368.22</v>
      </c>
      <c r="N640" t="str">
        <f>VLOOKUP($A640,'Hospitalisation Details'!$A$2:$I$2344,7,FALSE)</f>
        <v>tier - 2</v>
      </c>
      <c r="O640" t="str">
        <f>VLOOKUP($A640,'Hospitalisation Details'!$A$2:$I$2344,8,FALSE)</f>
        <v>tier - 2</v>
      </c>
      <c r="P640" t="str">
        <f>VLOOKUP($A640,'Hospitalisation Details'!$A$2:$I$2344,9,FALSE)</f>
        <v>R1011</v>
      </c>
      <c r="Q640">
        <f>VLOOKUP($A640,'Hospitalisation Details'!$A$2:$P$2344,16,FALSE)</f>
        <v>60</v>
      </c>
    </row>
    <row r="641" spans="1:17" ht="15.6" x14ac:dyDescent="0.3">
      <c r="A641" s="1" t="s">
        <v>1730</v>
      </c>
      <c r="B641" t="str">
        <f>VLOOKUP('Healthcare '!A:A,Table2[],3,FALSE)</f>
        <v>Osborne</v>
      </c>
      <c r="C641">
        <f>VLOOKUP(A641,'Medical Examinations'!A641:K2975,2,FALSE)</f>
        <v>39.6</v>
      </c>
      <c r="D641">
        <f>VLOOKUP($A641,'Medical Examinations'!$A$2:$K$2336,3,FALSE)</f>
        <v>9.32</v>
      </c>
      <c r="E641" t="str">
        <f>VLOOKUP($A641,'Medical Examinations'!$A$2:$K$2336,4,FALSE)</f>
        <v>No</v>
      </c>
      <c r="F641" t="str">
        <f>VLOOKUP($A641,'Medical Examinations'!$A$2:$K$2336,5,FALSE)</f>
        <v>No</v>
      </c>
      <c r="G641" t="str">
        <f>VLOOKUP($A641,'Medical Examinations'!$A$2:$K$2336,6,FALSE)</f>
        <v>No</v>
      </c>
      <c r="H641">
        <f>VLOOKUP($A641,'Medical Examinations'!$A$2:$K$2336,7,FALSE)</f>
        <v>0</v>
      </c>
      <c r="I641" t="str">
        <f>VLOOKUP($A641,'Medical Examinations'!$A$2:$K$2336,8,FALSE)</f>
        <v>No</v>
      </c>
      <c r="J641" t="str">
        <f>VLOOKUP($A641,'Medical Examinations'!$A$2:$K$2336,10,FALSE)</f>
        <v>obesity</v>
      </c>
      <c r="K641" t="str">
        <f>VLOOKUP($A641,'Medical Examinations'!$A$2:$K$2336,11,FALSE)</f>
        <v>Diabetes</v>
      </c>
      <c r="L641" t="str">
        <f>VLOOKUP($A641,'Hospitalisation Details'!$A$2:$O$2344,15,FALSE)</f>
        <v>18 Jul 1968</v>
      </c>
      <c r="M641">
        <f>VLOOKUP($A641,'Hospitalisation Details'!$A$2:$I$2344,6,FALSE)</f>
        <v>15363.77</v>
      </c>
      <c r="N641" t="str">
        <f>VLOOKUP($A641,'Hospitalisation Details'!$A$2:$I$2344,7,FALSE)</f>
        <v>tier - 2</v>
      </c>
      <c r="O641" t="str">
        <f>VLOOKUP($A641,'Hospitalisation Details'!$A$2:$I$2344,8,FALSE)</f>
        <v>tier - 1</v>
      </c>
      <c r="P641" t="str">
        <f>VLOOKUP($A641,'Hospitalisation Details'!$A$2:$I$2344,9,FALSE)</f>
        <v>R1026</v>
      </c>
      <c r="Q641">
        <f>VLOOKUP($A641,'Hospitalisation Details'!$A$2:$P$2344,16,FALSE)</f>
        <v>54</v>
      </c>
    </row>
    <row r="642" spans="1:17" ht="15.6" x14ac:dyDescent="0.3">
      <c r="A642" s="1" t="s">
        <v>1729</v>
      </c>
      <c r="B642" t="str">
        <f>VLOOKUP('Healthcare '!A:A,Table2[],3,FALSE)</f>
        <v>Otsuka</v>
      </c>
      <c r="C642">
        <f>VLOOKUP(A642,'Medical Examinations'!A642:K2976,2,FALSE)</f>
        <v>50.92</v>
      </c>
      <c r="D642">
        <f>VLOOKUP($A642,'Medical Examinations'!$A$2:$K$2336,3,FALSE)</f>
        <v>5.31</v>
      </c>
      <c r="E642" t="str">
        <f>VLOOKUP($A642,'Medical Examinations'!$A$2:$K$2336,4,FALSE)</f>
        <v>yes</v>
      </c>
      <c r="F642" t="str">
        <f>VLOOKUP($A642,'Medical Examinations'!$A$2:$K$2336,5,FALSE)</f>
        <v>No</v>
      </c>
      <c r="G642" t="str">
        <f>VLOOKUP($A642,'Medical Examinations'!$A$2:$K$2336,6,FALSE)</f>
        <v>No</v>
      </c>
      <c r="H642">
        <f>VLOOKUP($A642,'Medical Examinations'!$A$2:$K$2336,7,FALSE)</f>
        <v>1</v>
      </c>
      <c r="I642" t="str">
        <f>VLOOKUP($A642,'Medical Examinations'!$A$2:$K$2336,8,FALSE)</f>
        <v>No</v>
      </c>
      <c r="J642" t="str">
        <f>VLOOKUP($A642,'Medical Examinations'!$A$2:$K$2336,10,FALSE)</f>
        <v>obesity</v>
      </c>
      <c r="K642" t="str">
        <f>VLOOKUP($A642,'Medical Examinations'!$A$2:$K$2336,11,FALSE)</f>
        <v>Normal</v>
      </c>
      <c r="L642" t="str">
        <f>VLOOKUP($A642,'Hospitalisation Details'!$A$2:$O$2344,15,FALSE)</f>
        <v>17 Dec 1988</v>
      </c>
      <c r="M642">
        <f>VLOOKUP($A642,'Hospitalisation Details'!$A$2:$I$2344,6,FALSE)</f>
        <v>15361.5</v>
      </c>
      <c r="N642" t="str">
        <f>VLOOKUP($A642,'Hospitalisation Details'!$A$2:$I$2344,7,FALSE)</f>
        <v>tier - 2</v>
      </c>
      <c r="O642" t="str">
        <f>VLOOKUP($A642,'Hospitalisation Details'!$A$2:$I$2344,8,FALSE)</f>
        <v>tier - 3</v>
      </c>
      <c r="P642" t="str">
        <f>VLOOKUP($A642,'Hospitalisation Details'!$A$2:$I$2344,9,FALSE)</f>
        <v>R1023</v>
      </c>
      <c r="Q642">
        <f>VLOOKUP($A642,'Hospitalisation Details'!$A$2:$P$2344,16,FALSE)</f>
        <v>34</v>
      </c>
    </row>
    <row r="643" spans="1:17" ht="15.6" x14ac:dyDescent="0.3">
      <c r="A643" s="1" t="s">
        <v>1728</v>
      </c>
      <c r="B643" t="str">
        <f>VLOOKUP('Healthcare '!A:A,Table2[],3,FALSE)</f>
        <v>Smith</v>
      </c>
      <c r="C643">
        <f>VLOOKUP(A643,'Medical Examinations'!A643:K2977,2,FALSE)</f>
        <v>21.85</v>
      </c>
      <c r="D643">
        <f>VLOOKUP($A643,'Medical Examinations'!$A$2:$K$2336,3,FALSE)</f>
        <v>5.56</v>
      </c>
      <c r="E643" t="str">
        <f>VLOOKUP($A643,'Medical Examinations'!$A$2:$K$2336,4,FALSE)</f>
        <v>yes</v>
      </c>
      <c r="F643" t="str">
        <f>VLOOKUP($A643,'Medical Examinations'!$A$2:$K$2336,5,FALSE)</f>
        <v>No</v>
      </c>
      <c r="G643" t="str">
        <f>VLOOKUP($A643,'Medical Examinations'!$A$2:$K$2336,6,FALSE)</f>
        <v>No</v>
      </c>
      <c r="H643">
        <f>VLOOKUP($A643,'Medical Examinations'!$A$2:$K$2336,7,FALSE)</f>
        <v>0</v>
      </c>
      <c r="I643" t="str">
        <f>VLOOKUP($A643,'Medical Examinations'!$A$2:$K$2336,8,FALSE)</f>
        <v>yes</v>
      </c>
      <c r="J643" t="str">
        <f>VLOOKUP($A643,'Medical Examinations'!$A$2:$K$2336,10,FALSE)</f>
        <v>Normal weight</v>
      </c>
      <c r="K643" t="str">
        <f>VLOOKUP($A643,'Medical Examinations'!$A$2:$K$2336,11,FALSE)</f>
        <v>Normal</v>
      </c>
      <c r="L643" t="str">
        <f>VLOOKUP($A643,'Hospitalisation Details'!$A$2:$O$2344,15,FALSE)</f>
        <v>14 Jul 2001</v>
      </c>
      <c r="M643">
        <f>VLOOKUP($A643,'Hospitalisation Details'!$A$2:$I$2344,6,FALSE)</f>
        <v>15359.1</v>
      </c>
      <c r="N643" t="str">
        <f>VLOOKUP($A643,'Hospitalisation Details'!$A$2:$I$2344,7,FALSE)</f>
        <v>tier - 2</v>
      </c>
      <c r="O643" t="str">
        <f>VLOOKUP($A643,'Hospitalisation Details'!$A$2:$I$2344,8,FALSE)</f>
        <v>tier - 3</v>
      </c>
      <c r="P643" t="str">
        <f>VLOOKUP($A643,'Hospitalisation Details'!$A$2:$I$2344,9,FALSE)</f>
        <v>R1024</v>
      </c>
      <c r="Q643">
        <f>VLOOKUP($A643,'Hospitalisation Details'!$A$2:$P$2344,16,FALSE)</f>
        <v>21</v>
      </c>
    </row>
    <row r="644" spans="1:17" ht="15.6" x14ac:dyDescent="0.3">
      <c r="A644" s="1" t="s">
        <v>1727</v>
      </c>
      <c r="B644" t="str">
        <f>VLOOKUP('Healthcare '!A:A,Table2[],3,FALSE)</f>
        <v>Myers</v>
      </c>
      <c r="C644">
        <f>VLOOKUP(A644,'Medical Examinations'!A644:K2978,2,FALSE)</f>
        <v>36.08</v>
      </c>
      <c r="D644">
        <f>VLOOKUP($A644,'Medical Examinations'!$A$2:$K$2336,3,FALSE)</f>
        <v>7.11</v>
      </c>
      <c r="E644" t="str">
        <f>VLOOKUP($A644,'Medical Examinations'!$A$2:$K$2336,4,FALSE)</f>
        <v>yes</v>
      </c>
      <c r="F644" t="str">
        <f>VLOOKUP($A644,'Medical Examinations'!$A$2:$K$2336,5,FALSE)</f>
        <v>No</v>
      </c>
      <c r="G644" t="str">
        <f>VLOOKUP($A644,'Medical Examinations'!$A$2:$K$2336,6,FALSE)</f>
        <v>Yes</v>
      </c>
      <c r="H644">
        <f>VLOOKUP($A644,'Medical Examinations'!$A$2:$K$2336,7,FALSE)</f>
        <v>1</v>
      </c>
      <c r="I644" t="str">
        <f>VLOOKUP($A644,'Medical Examinations'!$A$2:$K$2336,8,FALSE)</f>
        <v>No</v>
      </c>
      <c r="J644" t="str">
        <f>VLOOKUP($A644,'Medical Examinations'!$A$2:$K$2336,10,FALSE)</f>
        <v>obesity</v>
      </c>
      <c r="K644" t="str">
        <f>VLOOKUP($A644,'Medical Examinations'!$A$2:$K$2336,11,FALSE)</f>
        <v>Diabetes</v>
      </c>
      <c r="L644" t="str">
        <f>VLOOKUP($A644,'Hospitalisation Details'!$A$2:$O$2344,15,FALSE)</f>
        <v>13 Dec 1963</v>
      </c>
      <c r="M644">
        <f>VLOOKUP($A644,'Hospitalisation Details'!$A$2:$I$2344,6,FALSE)</f>
        <v>15322.77</v>
      </c>
      <c r="N644" t="str">
        <f>VLOOKUP($A644,'Hospitalisation Details'!$A$2:$I$2344,7,FALSE)</f>
        <v>tier - 2</v>
      </c>
      <c r="O644" t="str">
        <f>VLOOKUP($A644,'Hospitalisation Details'!$A$2:$I$2344,8,FALSE)</f>
        <v>tier - 3</v>
      </c>
      <c r="P644" t="str">
        <f>VLOOKUP($A644,'Hospitalisation Details'!$A$2:$I$2344,9,FALSE)</f>
        <v>R1021</v>
      </c>
      <c r="Q644">
        <f>VLOOKUP($A644,'Hospitalisation Details'!$A$2:$P$2344,16,FALSE)</f>
        <v>59</v>
      </c>
    </row>
    <row r="645" spans="1:17" ht="15.6" x14ac:dyDescent="0.3">
      <c r="A645" s="1" t="s">
        <v>1726</v>
      </c>
      <c r="B645" t="str">
        <f>VLOOKUP('Healthcare '!A:A,Table2[],3,FALSE)</f>
        <v>Cote</v>
      </c>
      <c r="C645">
        <f>VLOOKUP(A645,'Medical Examinations'!A645:K2979,2,FALSE)</f>
        <v>40.44</v>
      </c>
      <c r="D645">
        <f>VLOOKUP($A645,'Medical Examinations'!$A$2:$K$2336,3,FALSE)</f>
        <v>5.13</v>
      </c>
      <c r="E645" t="str">
        <f>VLOOKUP($A645,'Medical Examinations'!$A$2:$K$2336,4,FALSE)</f>
        <v>yes</v>
      </c>
      <c r="F645" t="str">
        <f>VLOOKUP($A645,'Medical Examinations'!$A$2:$K$2336,5,FALSE)</f>
        <v>No</v>
      </c>
      <c r="G645" t="str">
        <f>VLOOKUP($A645,'Medical Examinations'!$A$2:$K$2336,6,FALSE)</f>
        <v>Yes</v>
      </c>
      <c r="H645">
        <f>VLOOKUP($A645,'Medical Examinations'!$A$2:$K$2336,7,FALSE)</f>
        <v>1</v>
      </c>
      <c r="I645" t="str">
        <f>VLOOKUP($A645,'Medical Examinations'!$A$2:$K$2336,8,FALSE)</f>
        <v>No</v>
      </c>
      <c r="J645" t="str">
        <f>VLOOKUP($A645,'Medical Examinations'!$A$2:$K$2336,10,FALSE)</f>
        <v>obesity</v>
      </c>
      <c r="K645" t="str">
        <f>VLOOKUP($A645,'Medical Examinations'!$A$2:$K$2336,11,FALSE)</f>
        <v>Normal</v>
      </c>
      <c r="L645" t="str">
        <f>VLOOKUP($A645,'Hospitalisation Details'!$A$2:$O$2344,15,FALSE)</f>
        <v>16 Sep 1969</v>
      </c>
      <c r="M645">
        <f>VLOOKUP($A645,'Hospitalisation Details'!$A$2:$I$2344,6,FALSE)</f>
        <v>15260.52</v>
      </c>
      <c r="N645" t="str">
        <f>VLOOKUP($A645,'Hospitalisation Details'!$A$2:$I$2344,7,FALSE)</f>
        <v>tier - 2</v>
      </c>
      <c r="O645" t="str">
        <f>VLOOKUP($A645,'Hospitalisation Details'!$A$2:$I$2344,8,FALSE)</f>
        <v>tier - 2</v>
      </c>
      <c r="P645" t="str">
        <f>VLOOKUP($A645,'Hospitalisation Details'!$A$2:$I$2344,9,FALSE)</f>
        <v>R1023</v>
      </c>
      <c r="Q645">
        <f>VLOOKUP($A645,'Hospitalisation Details'!$A$2:$P$2344,16,FALSE)</f>
        <v>53</v>
      </c>
    </row>
    <row r="646" spans="1:17" ht="15.6" x14ac:dyDescent="0.3">
      <c r="A646" s="1" t="s">
        <v>1725</v>
      </c>
      <c r="B646" t="str">
        <f>VLOOKUP('Healthcare '!A:A,Table2[],3,FALSE)</f>
        <v>Ehrhardt</v>
      </c>
      <c r="C646">
        <f>VLOOKUP(A646,'Medical Examinations'!A646:K2980,2,FALSE)</f>
        <v>38.094999999999999</v>
      </c>
      <c r="D646">
        <f>VLOOKUP($A646,'Medical Examinations'!$A$2:$K$2336,3,FALSE)</f>
        <v>10.199999999999999</v>
      </c>
      <c r="E646" t="str">
        <f>VLOOKUP($A646,'Medical Examinations'!$A$2:$K$2336,4,FALSE)</f>
        <v>No</v>
      </c>
      <c r="F646" t="str">
        <f>VLOOKUP($A646,'Medical Examinations'!$A$2:$K$2336,5,FALSE)</f>
        <v>No</v>
      </c>
      <c r="G646" t="str">
        <f>VLOOKUP($A646,'Medical Examinations'!$A$2:$K$2336,6,FALSE)</f>
        <v>No</v>
      </c>
      <c r="H646">
        <f>VLOOKUP($A646,'Medical Examinations'!$A$2:$K$2336,7,FALSE)</f>
        <v>0</v>
      </c>
      <c r="I646" t="str">
        <f>VLOOKUP($A646,'Medical Examinations'!$A$2:$K$2336,8,FALSE)</f>
        <v>No</v>
      </c>
      <c r="J646" t="str">
        <f>VLOOKUP($A646,'Medical Examinations'!$A$2:$K$2336,10,FALSE)</f>
        <v>obesity</v>
      </c>
      <c r="K646" t="str">
        <f>VLOOKUP($A646,'Medical Examinations'!$A$2:$K$2336,11,FALSE)</f>
        <v>Diabetes</v>
      </c>
      <c r="L646" t="str">
        <f>VLOOKUP($A646,'Hospitalisation Details'!$A$2:$O$2344,15,FALSE)</f>
        <v>25 Jul 1960</v>
      </c>
      <c r="M646">
        <f>VLOOKUP($A646,'Hospitalisation Details'!$A$2:$I$2344,6,FALSE)</f>
        <v>15230.32</v>
      </c>
      <c r="N646" t="str">
        <f>VLOOKUP($A646,'Hospitalisation Details'!$A$2:$I$2344,7,FALSE)</f>
        <v>tier - 2</v>
      </c>
      <c r="O646" t="str">
        <f>VLOOKUP($A646,'Hospitalisation Details'!$A$2:$I$2344,8,FALSE)</f>
        <v>tier - 2</v>
      </c>
      <c r="P646" t="str">
        <f>VLOOKUP($A646,'Hospitalisation Details'!$A$2:$I$2344,9,FALSE)</f>
        <v>R1024</v>
      </c>
      <c r="Q646">
        <f>VLOOKUP($A646,'Hospitalisation Details'!$A$2:$P$2344,16,FALSE)</f>
        <v>62</v>
      </c>
    </row>
    <row r="647" spans="1:17" ht="15.6" x14ac:dyDescent="0.3">
      <c r="A647" s="1" t="s">
        <v>1724</v>
      </c>
      <c r="B647" t="str">
        <f>VLOOKUP('Healthcare '!A:A,Table2[],3,FALSE)</f>
        <v>Petersen</v>
      </c>
      <c r="C647">
        <f>VLOOKUP(A647,'Medical Examinations'!A647:K2981,2,FALSE)</f>
        <v>44.95</v>
      </c>
      <c r="D647">
        <f>VLOOKUP($A647,'Medical Examinations'!$A$2:$K$2336,3,FALSE)</f>
        <v>10.4</v>
      </c>
      <c r="E647" t="str">
        <f>VLOOKUP($A647,'Medical Examinations'!$A$2:$K$2336,4,FALSE)</f>
        <v>No</v>
      </c>
      <c r="F647" t="str">
        <f>VLOOKUP($A647,'Medical Examinations'!$A$2:$K$2336,5,FALSE)</f>
        <v>No</v>
      </c>
      <c r="G647" t="str">
        <f>VLOOKUP($A647,'Medical Examinations'!$A$2:$K$2336,6,FALSE)</f>
        <v>No</v>
      </c>
      <c r="H647">
        <f>VLOOKUP($A647,'Medical Examinations'!$A$2:$K$2336,7,FALSE)</f>
        <v>0</v>
      </c>
      <c r="I647" t="str">
        <f>VLOOKUP($A647,'Medical Examinations'!$A$2:$K$2336,8,FALSE)</f>
        <v>No</v>
      </c>
      <c r="J647" t="str">
        <f>VLOOKUP($A647,'Medical Examinations'!$A$2:$K$2336,10,FALSE)</f>
        <v>obesity</v>
      </c>
      <c r="K647" t="str">
        <f>VLOOKUP($A647,'Medical Examinations'!$A$2:$K$2336,11,FALSE)</f>
        <v>Diabetes</v>
      </c>
      <c r="L647" t="str">
        <f>VLOOKUP($A647,'Hospitalisation Details'!$A$2:$O$2344,15,FALSE)</f>
        <v>23 Nov 1978</v>
      </c>
      <c r="M647">
        <f>VLOOKUP($A647,'Hospitalisation Details'!$A$2:$I$2344,6,FALSE)</f>
        <v>15207.92</v>
      </c>
      <c r="N647" t="str">
        <f>VLOOKUP($A647,'Hospitalisation Details'!$A$2:$I$2344,7,FALSE)</f>
        <v>tier - 2</v>
      </c>
      <c r="O647" t="str">
        <f>VLOOKUP($A647,'Hospitalisation Details'!$A$2:$I$2344,8,FALSE)</f>
        <v>tier - 1</v>
      </c>
      <c r="P647" t="str">
        <f>VLOOKUP($A647,'Hospitalisation Details'!$A$2:$I$2344,9,FALSE)</f>
        <v>R1012</v>
      </c>
      <c r="Q647">
        <f>VLOOKUP($A647,'Hospitalisation Details'!$A$2:$P$2344,16,FALSE)</f>
        <v>44</v>
      </c>
    </row>
    <row r="648" spans="1:17" ht="15.6" x14ac:dyDescent="0.3">
      <c r="A648" s="1" t="s">
        <v>1723</v>
      </c>
      <c r="B648" t="str">
        <f>VLOOKUP('Healthcare '!A:A,Table2[],3,FALSE)</f>
        <v>Ertel</v>
      </c>
      <c r="C648">
        <f>VLOOKUP(A648,'Medical Examinations'!A648:K2982,2,FALSE)</f>
        <v>35.54</v>
      </c>
      <c r="D648">
        <f>VLOOKUP($A648,'Medical Examinations'!$A$2:$K$2336,3,FALSE)</f>
        <v>10.67</v>
      </c>
      <c r="E648" t="str">
        <f>VLOOKUP($A648,'Medical Examinations'!$A$2:$K$2336,4,FALSE)</f>
        <v>No</v>
      </c>
      <c r="F648" t="str">
        <f>VLOOKUP($A648,'Medical Examinations'!$A$2:$K$2336,5,FALSE)</f>
        <v>No</v>
      </c>
      <c r="G648" t="str">
        <f>VLOOKUP($A648,'Medical Examinations'!$A$2:$K$2336,6,FALSE)</f>
        <v>No</v>
      </c>
      <c r="H648">
        <f>VLOOKUP($A648,'Medical Examinations'!$A$2:$K$2336,7,FALSE)</f>
        <v>0</v>
      </c>
      <c r="I648" t="str">
        <f>VLOOKUP($A648,'Medical Examinations'!$A$2:$K$2336,8,FALSE)</f>
        <v>No</v>
      </c>
      <c r="J648" t="str">
        <f>VLOOKUP($A648,'Medical Examinations'!$A$2:$K$2336,10,FALSE)</f>
        <v>obesity</v>
      </c>
      <c r="K648" t="str">
        <f>VLOOKUP($A648,'Medical Examinations'!$A$2:$K$2336,11,FALSE)</f>
        <v>Diabetes</v>
      </c>
      <c r="L648" t="str">
        <f>VLOOKUP($A648,'Hospitalisation Details'!$A$2:$O$2344,15,FALSE)</f>
        <v>17 Jun 1962</v>
      </c>
      <c r="M648">
        <f>VLOOKUP($A648,'Hospitalisation Details'!$A$2:$I$2344,6,FALSE)</f>
        <v>15174.81</v>
      </c>
      <c r="N648" t="str">
        <f>VLOOKUP($A648,'Hospitalisation Details'!$A$2:$I$2344,7,FALSE)</f>
        <v>tier - 2</v>
      </c>
      <c r="O648" t="str">
        <f>VLOOKUP($A648,'Hospitalisation Details'!$A$2:$I$2344,8,FALSE)</f>
        <v>tier - 1</v>
      </c>
      <c r="P648" t="str">
        <f>VLOOKUP($A648,'Hospitalisation Details'!$A$2:$I$2344,9,FALSE)</f>
        <v>R1012</v>
      </c>
      <c r="Q648">
        <f>VLOOKUP($A648,'Hospitalisation Details'!$A$2:$P$2344,16,FALSE)</f>
        <v>60</v>
      </c>
    </row>
    <row r="649" spans="1:17" ht="15.6" x14ac:dyDescent="0.3">
      <c r="A649" s="1" t="s">
        <v>1722</v>
      </c>
      <c r="B649" t="str">
        <f>VLOOKUP('Healthcare '!A:A,Table2[],3,FALSE)</f>
        <v>Lanza</v>
      </c>
      <c r="C649">
        <f>VLOOKUP(A649,'Medical Examinations'!A649:K2983,2,FALSE)</f>
        <v>39.799999999999997</v>
      </c>
      <c r="D649">
        <f>VLOOKUP($A649,'Medical Examinations'!$A$2:$K$2336,3,FALSE)</f>
        <v>4.6500000000000004</v>
      </c>
      <c r="E649" t="str">
        <f>VLOOKUP($A649,'Medical Examinations'!$A$2:$K$2336,4,FALSE)</f>
        <v>yes</v>
      </c>
      <c r="F649" t="str">
        <f>VLOOKUP($A649,'Medical Examinations'!$A$2:$K$2336,5,FALSE)</f>
        <v>No</v>
      </c>
      <c r="G649" t="str">
        <f>VLOOKUP($A649,'Medical Examinations'!$A$2:$K$2336,6,FALSE)</f>
        <v>No</v>
      </c>
      <c r="H649">
        <f>VLOOKUP($A649,'Medical Examinations'!$A$2:$K$2336,7,FALSE)</f>
        <v>2</v>
      </c>
      <c r="I649" t="str">
        <f>VLOOKUP($A649,'Medical Examinations'!$A$2:$K$2336,8,FALSE)</f>
        <v>No</v>
      </c>
      <c r="J649" t="str">
        <f>VLOOKUP($A649,'Medical Examinations'!$A$2:$K$2336,10,FALSE)</f>
        <v>obesity</v>
      </c>
      <c r="K649" t="str">
        <f>VLOOKUP($A649,'Medical Examinations'!$A$2:$K$2336,11,FALSE)</f>
        <v>Normal</v>
      </c>
      <c r="L649" t="str">
        <f>VLOOKUP($A649,'Hospitalisation Details'!$A$2:$O$2344,15,FALSE)</f>
        <v>3 Dec 1959</v>
      </c>
      <c r="M649">
        <f>VLOOKUP($A649,'Hospitalisation Details'!$A$2:$I$2344,6,FALSE)</f>
        <v>15170.07</v>
      </c>
      <c r="N649" t="str">
        <f>VLOOKUP($A649,'Hospitalisation Details'!$A$2:$I$2344,7,FALSE)</f>
        <v>tier - 2</v>
      </c>
      <c r="O649" t="str">
        <f>VLOOKUP($A649,'Hospitalisation Details'!$A$2:$I$2344,8,FALSE)</f>
        <v>tier - 3</v>
      </c>
      <c r="P649" t="str">
        <f>VLOOKUP($A649,'Hospitalisation Details'!$A$2:$I$2344,9,FALSE)</f>
        <v>R1011</v>
      </c>
      <c r="Q649">
        <f>VLOOKUP($A649,'Hospitalisation Details'!$A$2:$P$2344,16,FALSE)</f>
        <v>63</v>
      </c>
    </row>
    <row r="650" spans="1:17" ht="15.6" x14ac:dyDescent="0.3">
      <c r="A650" s="1" t="s">
        <v>1721</v>
      </c>
      <c r="B650" t="str">
        <f>VLOOKUP('Healthcare '!A:A,Table2[],3,FALSE)</f>
        <v>Picklesimer</v>
      </c>
      <c r="C650">
        <f>VLOOKUP(A650,'Medical Examinations'!A650:K2984,2,FALSE)</f>
        <v>33.659999999999997</v>
      </c>
      <c r="D650">
        <f>VLOOKUP($A650,'Medical Examinations'!$A$2:$K$2336,3,FALSE)</f>
        <v>5.65</v>
      </c>
      <c r="E650" t="str">
        <f>VLOOKUP($A650,'Medical Examinations'!$A$2:$K$2336,4,FALSE)</f>
        <v>yes</v>
      </c>
      <c r="F650" t="str">
        <f>VLOOKUP($A650,'Medical Examinations'!$A$2:$K$2336,5,FALSE)</f>
        <v>No</v>
      </c>
      <c r="G650" t="str">
        <f>VLOOKUP($A650,'Medical Examinations'!$A$2:$K$2336,6,FALSE)</f>
        <v>No</v>
      </c>
      <c r="H650">
        <f>VLOOKUP($A650,'Medical Examinations'!$A$2:$K$2336,7,FALSE)</f>
        <v>2</v>
      </c>
      <c r="I650" t="str">
        <f>VLOOKUP($A650,'Medical Examinations'!$A$2:$K$2336,8,FALSE)</f>
        <v>No</v>
      </c>
      <c r="J650" t="str">
        <f>VLOOKUP($A650,'Medical Examinations'!$A$2:$K$2336,10,FALSE)</f>
        <v>obesity</v>
      </c>
      <c r="K650" t="str">
        <f>VLOOKUP($A650,'Medical Examinations'!$A$2:$K$2336,11,FALSE)</f>
        <v>Normal</v>
      </c>
      <c r="L650" t="str">
        <f>VLOOKUP($A650,'Hospitalisation Details'!$A$2:$O$2344,15,FALSE)</f>
        <v>4 Jun 1959</v>
      </c>
      <c r="M650">
        <f>VLOOKUP($A650,'Hospitalisation Details'!$A$2:$I$2344,6,FALSE)</f>
        <v>15161.53</v>
      </c>
      <c r="N650" t="str">
        <f>VLOOKUP($A650,'Hospitalisation Details'!$A$2:$I$2344,7,FALSE)</f>
        <v>tier - 2</v>
      </c>
      <c r="O650" t="str">
        <f>VLOOKUP($A650,'Hospitalisation Details'!$A$2:$I$2344,8,FALSE)</f>
        <v>tier - 1</v>
      </c>
      <c r="P650" t="str">
        <f>VLOOKUP($A650,'Hospitalisation Details'!$A$2:$I$2344,9,FALSE)</f>
        <v>R1013</v>
      </c>
      <c r="Q650">
        <f>VLOOKUP($A650,'Hospitalisation Details'!$A$2:$P$2344,16,FALSE)</f>
        <v>64</v>
      </c>
    </row>
    <row r="651" spans="1:17" ht="15.6" x14ac:dyDescent="0.3">
      <c r="A651" s="1" t="s">
        <v>1720</v>
      </c>
      <c r="B651" t="str">
        <f>VLOOKUP('Healthcare '!A:A,Table2[],3,FALSE)</f>
        <v>Giles</v>
      </c>
      <c r="C651">
        <f>VLOOKUP(A651,'Medical Examinations'!A651:K2985,2,FALSE)</f>
        <v>35.5</v>
      </c>
      <c r="D651">
        <f>VLOOKUP($A651,'Medical Examinations'!$A$2:$K$2336,3,FALSE)</f>
        <v>11.97</v>
      </c>
      <c r="E651" t="str">
        <f>VLOOKUP($A651,'Medical Examinations'!$A$2:$K$2336,4,FALSE)</f>
        <v>No</v>
      </c>
      <c r="F651" t="str">
        <f>VLOOKUP($A651,'Medical Examinations'!$A$2:$K$2336,5,FALSE)</f>
        <v>No</v>
      </c>
      <c r="G651" t="str">
        <f>VLOOKUP($A651,'Medical Examinations'!$A$2:$K$2336,6,FALSE)</f>
        <v>No</v>
      </c>
      <c r="H651">
        <f>VLOOKUP($A651,'Medical Examinations'!$A$2:$K$2336,7,FALSE)</f>
        <v>0</v>
      </c>
      <c r="I651" t="str">
        <f>VLOOKUP($A651,'Medical Examinations'!$A$2:$K$2336,8,FALSE)</f>
        <v>No</v>
      </c>
      <c r="J651" t="str">
        <f>VLOOKUP($A651,'Medical Examinations'!$A$2:$K$2336,10,FALSE)</f>
        <v>obesity</v>
      </c>
      <c r="K651" t="str">
        <f>VLOOKUP($A651,'Medical Examinations'!$A$2:$K$2336,11,FALSE)</f>
        <v>Diabetes</v>
      </c>
      <c r="L651" t="str">
        <f>VLOOKUP($A651,'Hospitalisation Details'!$A$2:$O$2344,15,FALSE)</f>
        <v>25 Oct 1962</v>
      </c>
      <c r="M651">
        <f>VLOOKUP($A651,'Hospitalisation Details'!$A$2:$I$2344,6,FALSE)</f>
        <v>15161.25</v>
      </c>
      <c r="N651" t="str">
        <f>VLOOKUP($A651,'Hospitalisation Details'!$A$2:$I$2344,7,FALSE)</f>
        <v>tier - 2</v>
      </c>
      <c r="O651" t="str">
        <f>VLOOKUP($A651,'Hospitalisation Details'!$A$2:$I$2344,8,FALSE)</f>
        <v>tier - 2</v>
      </c>
      <c r="P651" t="str">
        <f>VLOOKUP($A651,'Hospitalisation Details'!$A$2:$I$2344,9,FALSE)</f>
        <v>R1012</v>
      </c>
      <c r="Q651">
        <f>VLOOKUP($A651,'Hospitalisation Details'!$A$2:$P$2344,16,FALSE)</f>
        <v>60</v>
      </c>
    </row>
    <row r="652" spans="1:17" ht="15.6" x14ac:dyDescent="0.3">
      <c r="A652" s="1" t="s">
        <v>1719</v>
      </c>
      <c r="B652" t="str">
        <f>VLOOKUP('Healthcare '!A:A,Table2[],3,FALSE)</f>
        <v>Harmon</v>
      </c>
      <c r="C652">
        <f>VLOOKUP(A652,'Medical Examinations'!A652:K2986,2,FALSE)</f>
        <v>41.63</v>
      </c>
      <c r="D652">
        <f>VLOOKUP($A652,'Medical Examinations'!$A$2:$K$2336,3,FALSE)</f>
        <v>6.71</v>
      </c>
      <c r="E652" t="str">
        <f>VLOOKUP($A652,'Medical Examinations'!$A$2:$K$2336,4,FALSE)</f>
        <v>No</v>
      </c>
      <c r="F652" t="str">
        <f>VLOOKUP($A652,'Medical Examinations'!$A$2:$K$2336,5,FALSE)</f>
        <v>No</v>
      </c>
      <c r="G652" t="str">
        <f>VLOOKUP($A652,'Medical Examinations'!$A$2:$K$2336,6,FALSE)</f>
        <v>No</v>
      </c>
      <c r="H652">
        <f>VLOOKUP($A652,'Medical Examinations'!$A$2:$K$2336,7,FALSE)</f>
        <v>0</v>
      </c>
      <c r="I652" t="str">
        <f>VLOOKUP($A652,'Medical Examinations'!$A$2:$K$2336,8,FALSE)</f>
        <v>No</v>
      </c>
      <c r="J652" t="str">
        <f>VLOOKUP($A652,'Medical Examinations'!$A$2:$K$2336,10,FALSE)</f>
        <v>obesity</v>
      </c>
      <c r="K652" t="str">
        <f>VLOOKUP($A652,'Medical Examinations'!$A$2:$K$2336,11,FALSE)</f>
        <v>Diabetes</v>
      </c>
      <c r="L652" t="str">
        <f>VLOOKUP($A652,'Hospitalisation Details'!$A$2:$O$2344,15,FALSE)</f>
        <v>25 Nov 1971</v>
      </c>
      <c r="M652">
        <f>VLOOKUP($A652,'Hospitalisation Details'!$A$2:$I$2344,6,FALSE)</f>
        <v>15150.44</v>
      </c>
      <c r="N652" t="str">
        <f>VLOOKUP($A652,'Hospitalisation Details'!$A$2:$I$2344,7,FALSE)</f>
        <v>tier - 2</v>
      </c>
      <c r="O652" t="str">
        <f>VLOOKUP($A652,'Hospitalisation Details'!$A$2:$I$2344,8,FALSE)</f>
        <v>tier - 1</v>
      </c>
      <c r="P652" t="str">
        <f>VLOOKUP($A652,'Hospitalisation Details'!$A$2:$I$2344,9,FALSE)</f>
        <v>R1023</v>
      </c>
      <c r="Q652">
        <f>VLOOKUP($A652,'Hospitalisation Details'!$A$2:$P$2344,16,FALSE)</f>
        <v>51</v>
      </c>
    </row>
    <row r="653" spans="1:17" ht="15.6" x14ac:dyDescent="0.3">
      <c r="A653" s="1" t="s">
        <v>1718</v>
      </c>
      <c r="B653" t="str">
        <f>VLOOKUP('Healthcare '!A:A,Table2[],3,FALSE)</f>
        <v>Pennings</v>
      </c>
      <c r="C653">
        <f>VLOOKUP(A653,'Medical Examinations'!A653:K2987,2,FALSE)</f>
        <v>46.49</v>
      </c>
      <c r="D653">
        <f>VLOOKUP($A653,'Medical Examinations'!$A$2:$K$2336,3,FALSE)</f>
        <v>11.92</v>
      </c>
      <c r="E653" t="str">
        <f>VLOOKUP($A653,'Medical Examinations'!$A$2:$K$2336,4,FALSE)</f>
        <v>No</v>
      </c>
      <c r="F653" t="str">
        <f>VLOOKUP($A653,'Medical Examinations'!$A$2:$K$2336,5,FALSE)</f>
        <v>No</v>
      </c>
      <c r="G653" t="str">
        <f>VLOOKUP($A653,'Medical Examinations'!$A$2:$K$2336,6,FALSE)</f>
        <v>No</v>
      </c>
      <c r="H653">
        <f>VLOOKUP($A653,'Medical Examinations'!$A$2:$K$2336,7,FALSE)</f>
        <v>0</v>
      </c>
      <c r="I653" t="str">
        <f>VLOOKUP($A653,'Medical Examinations'!$A$2:$K$2336,8,FALSE)</f>
        <v>No</v>
      </c>
      <c r="J653" t="str">
        <f>VLOOKUP($A653,'Medical Examinations'!$A$2:$K$2336,10,FALSE)</f>
        <v>obesity</v>
      </c>
      <c r="K653" t="str">
        <f>VLOOKUP($A653,'Medical Examinations'!$A$2:$K$2336,11,FALSE)</f>
        <v>Diabetes</v>
      </c>
      <c r="L653" t="str">
        <f>VLOOKUP($A653,'Hospitalisation Details'!$A$2:$O$2344,15,FALSE)</f>
        <v>5 Sep 1978</v>
      </c>
      <c r="M653">
        <f>VLOOKUP($A653,'Hospitalisation Details'!$A$2:$I$2344,6,FALSE)</f>
        <v>15123.19</v>
      </c>
      <c r="N653" t="str">
        <f>VLOOKUP($A653,'Hospitalisation Details'!$A$2:$I$2344,7,FALSE)</f>
        <v>tier - 2</v>
      </c>
      <c r="O653" t="str">
        <f>VLOOKUP($A653,'Hospitalisation Details'!$A$2:$I$2344,8,FALSE)</f>
        <v>tier - 1</v>
      </c>
      <c r="P653" t="str">
        <f>VLOOKUP($A653,'Hospitalisation Details'!$A$2:$I$2344,9,FALSE)</f>
        <v>R1011</v>
      </c>
      <c r="Q653">
        <f>VLOOKUP($A653,'Hospitalisation Details'!$A$2:$P$2344,16,FALSE)</f>
        <v>44</v>
      </c>
    </row>
    <row r="654" spans="1:17" ht="15.6" x14ac:dyDescent="0.3">
      <c r="A654" s="1" t="s">
        <v>1717</v>
      </c>
      <c r="B654" t="str">
        <f>VLOOKUP('Healthcare '!A:A,Table2[],3,FALSE)</f>
        <v>Tseronis</v>
      </c>
      <c r="C654">
        <f>VLOOKUP(A654,'Medical Examinations'!A654:K2988,2,FALSE)</f>
        <v>43.29</v>
      </c>
      <c r="D654">
        <f>VLOOKUP($A654,'Medical Examinations'!$A$2:$K$2336,3,FALSE)</f>
        <v>5.35</v>
      </c>
      <c r="E654" t="str">
        <f>VLOOKUP($A654,'Medical Examinations'!$A$2:$K$2336,4,FALSE)</f>
        <v>No</v>
      </c>
      <c r="F654" t="str">
        <f>VLOOKUP($A654,'Medical Examinations'!$A$2:$K$2336,5,FALSE)</f>
        <v>No</v>
      </c>
      <c r="G654" t="str">
        <f>VLOOKUP($A654,'Medical Examinations'!$A$2:$K$2336,6,FALSE)</f>
        <v>No</v>
      </c>
      <c r="H654">
        <f>VLOOKUP($A654,'Medical Examinations'!$A$2:$K$2336,7,FALSE)</f>
        <v>2</v>
      </c>
      <c r="I654" t="str">
        <f>VLOOKUP($A654,'Medical Examinations'!$A$2:$K$2336,8,FALSE)</f>
        <v>No</v>
      </c>
      <c r="J654" t="str">
        <f>VLOOKUP($A654,'Medical Examinations'!$A$2:$K$2336,10,FALSE)</f>
        <v>obesity</v>
      </c>
      <c r="K654" t="str">
        <f>VLOOKUP($A654,'Medical Examinations'!$A$2:$K$2336,11,FALSE)</f>
        <v>Normal</v>
      </c>
      <c r="L654" t="str">
        <f>VLOOKUP($A654,'Hospitalisation Details'!$A$2:$O$2344,15,FALSE)</f>
        <v>7 Nov 1972</v>
      </c>
      <c r="M654">
        <f>VLOOKUP($A654,'Hospitalisation Details'!$A$2:$I$2344,6,FALSE)</f>
        <v>15103.69</v>
      </c>
      <c r="N654" t="str">
        <f>VLOOKUP($A654,'Hospitalisation Details'!$A$2:$I$2344,7,FALSE)</f>
        <v>tier - 2</v>
      </c>
      <c r="O654" t="str">
        <f>VLOOKUP($A654,'Hospitalisation Details'!$A$2:$I$2344,8,FALSE)</f>
        <v>tier - 1</v>
      </c>
      <c r="P654" t="str">
        <f>VLOOKUP($A654,'Hospitalisation Details'!$A$2:$I$2344,9,FALSE)</f>
        <v>R1012</v>
      </c>
      <c r="Q654">
        <f>VLOOKUP($A654,'Hospitalisation Details'!$A$2:$P$2344,16,FALSE)</f>
        <v>50</v>
      </c>
    </row>
    <row r="655" spans="1:17" ht="15.6" x14ac:dyDescent="0.3">
      <c r="A655" s="1" t="s">
        <v>1716</v>
      </c>
      <c r="B655" t="str">
        <f>VLOOKUP('Healthcare '!A:A,Table2[],3,FALSE)</f>
        <v>Aliff</v>
      </c>
      <c r="C655">
        <f>VLOOKUP(A655,'Medical Examinations'!A655:K2989,2,FALSE)</f>
        <v>43.08</v>
      </c>
      <c r="D655">
        <f>VLOOKUP($A655,'Medical Examinations'!$A$2:$K$2336,3,FALSE)</f>
        <v>8.9600000000000009</v>
      </c>
      <c r="E655" t="str">
        <f>VLOOKUP($A655,'Medical Examinations'!$A$2:$K$2336,4,FALSE)</f>
        <v>yes</v>
      </c>
      <c r="F655" t="str">
        <f>VLOOKUP($A655,'Medical Examinations'!$A$2:$K$2336,5,FALSE)</f>
        <v>No</v>
      </c>
      <c r="G655" t="str">
        <f>VLOOKUP($A655,'Medical Examinations'!$A$2:$K$2336,6,FALSE)</f>
        <v>No</v>
      </c>
      <c r="H655">
        <f>VLOOKUP($A655,'Medical Examinations'!$A$2:$K$2336,7,FALSE)</f>
        <v>1</v>
      </c>
      <c r="I655" t="str">
        <f>VLOOKUP($A655,'Medical Examinations'!$A$2:$K$2336,8,FALSE)</f>
        <v>No</v>
      </c>
      <c r="J655" t="str">
        <f>VLOOKUP($A655,'Medical Examinations'!$A$2:$K$2336,10,FALSE)</f>
        <v>obesity</v>
      </c>
      <c r="K655" t="str">
        <f>VLOOKUP($A655,'Medical Examinations'!$A$2:$K$2336,11,FALSE)</f>
        <v>Diabetes</v>
      </c>
      <c r="L655" t="str">
        <f>VLOOKUP($A655,'Hospitalisation Details'!$A$2:$O$2344,15,FALSE)</f>
        <v>26 Oct 1975</v>
      </c>
      <c r="M655">
        <f>VLOOKUP($A655,'Hospitalisation Details'!$A$2:$I$2344,6,FALSE)</f>
        <v>15090.35</v>
      </c>
      <c r="N655" t="str">
        <f>VLOOKUP($A655,'Hospitalisation Details'!$A$2:$I$2344,7,FALSE)</f>
        <v>tier - 2</v>
      </c>
      <c r="O655" t="str">
        <f>VLOOKUP($A655,'Hospitalisation Details'!$A$2:$I$2344,8,FALSE)</f>
        <v>tier - 1</v>
      </c>
      <c r="P655" t="str">
        <f>VLOOKUP($A655,'Hospitalisation Details'!$A$2:$I$2344,9,FALSE)</f>
        <v>R1023</v>
      </c>
      <c r="Q655">
        <f>VLOOKUP($A655,'Hospitalisation Details'!$A$2:$P$2344,16,FALSE)</f>
        <v>47</v>
      </c>
    </row>
    <row r="656" spans="1:17" ht="15.6" x14ac:dyDescent="0.3">
      <c r="A656" s="1" t="s">
        <v>1715</v>
      </c>
      <c r="B656" t="str">
        <f>VLOOKUP('Healthcare '!A:A,Table2[],3,FALSE)</f>
        <v>Willenberg</v>
      </c>
      <c r="C656">
        <f>VLOOKUP(A656,'Medical Examinations'!A656:K2990,2,FALSE)</f>
        <v>39.07</v>
      </c>
      <c r="D656">
        <f>VLOOKUP($A656,'Medical Examinations'!$A$2:$K$2336,3,FALSE)</f>
        <v>11.93</v>
      </c>
      <c r="E656" t="str">
        <f>VLOOKUP($A656,'Medical Examinations'!$A$2:$K$2336,4,FALSE)</f>
        <v>No</v>
      </c>
      <c r="F656" t="str">
        <f>VLOOKUP($A656,'Medical Examinations'!$A$2:$K$2336,5,FALSE)</f>
        <v>No</v>
      </c>
      <c r="G656" t="str">
        <f>VLOOKUP($A656,'Medical Examinations'!$A$2:$K$2336,6,FALSE)</f>
        <v>No</v>
      </c>
      <c r="H656">
        <f>VLOOKUP($A656,'Medical Examinations'!$A$2:$K$2336,7,FALSE)</f>
        <v>0</v>
      </c>
      <c r="I656" t="str">
        <f>VLOOKUP($A656,'Medical Examinations'!$A$2:$K$2336,8,FALSE)</f>
        <v>No</v>
      </c>
      <c r="J656" t="str">
        <f>VLOOKUP($A656,'Medical Examinations'!$A$2:$K$2336,10,FALSE)</f>
        <v>obesity</v>
      </c>
      <c r="K656" t="str">
        <f>VLOOKUP($A656,'Medical Examinations'!$A$2:$K$2336,11,FALSE)</f>
        <v>Diabetes</v>
      </c>
      <c r="L656" t="str">
        <f>VLOOKUP($A656,'Hospitalisation Details'!$A$2:$O$2344,15,FALSE)</f>
        <v>12 Jun 1968</v>
      </c>
      <c r="M656">
        <f>VLOOKUP($A656,'Hospitalisation Details'!$A$2:$I$2344,6,FALSE)</f>
        <v>15052.68</v>
      </c>
      <c r="N656" t="str">
        <f>VLOOKUP($A656,'Hospitalisation Details'!$A$2:$I$2344,7,FALSE)</f>
        <v>tier - 2</v>
      </c>
      <c r="O656" t="str">
        <f>VLOOKUP($A656,'Hospitalisation Details'!$A$2:$I$2344,8,FALSE)</f>
        <v>tier - 2</v>
      </c>
      <c r="P656" t="str">
        <f>VLOOKUP($A656,'Hospitalisation Details'!$A$2:$I$2344,9,FALSE)</f>
        <v>R1022</v>
      </c>
      <c r="Q656">
        <f>VLOOKUP($A656,'Hospitalisation Details'!$A$2:$P$2344,16,FALSE)</f>
        <v>54</v>
      </c>
    </row>
    <row r="657" spans="1:17" ht="15.6" x14ac:dyDescent="0.3">
      <c r="A657" s="1" t="s">
        <v>1714</v>
      </c>
      <c r="B657" t="str">
        <f>VLOOKUP('Healthcare '!A:A,Table2[],3,FALSE)</f>
        <v>Millett</v>
      </c>
      <c r="C657">
        <f>VLOOKUP(A657,'Medical Examinations'!A657:K2991,2,FALSE)</f>
        <v>41.3</v>
      </c>
      <c r="D657">
        <f>VLOOKUP($A657,'Medical Examinations'!$A$2:$K$2336,3,FALSE)</f>
        <v>9.59</v>
      </c>
      <c r="E657" t="str">
        <f>VLOOKUP($A657,'Medical Examinations'!$A$2:$K$2336,4,FALSE)</f>
        <v>No</v>
      </c>
      <c r="F657" t="str">
        <f>VLOOKUP($A657,'Medical Examinations'!$A$2:$K$2336,5,FALSE)</f>
        <v>No</v>
      </c>
      <c r="G657" t="str">
        <f>VLOOKUP($A657,'Medical Examinations'!$A$2:$K$2336,6,FALSE)</f>
        <v>No</v>
      </c>
      <c r="H657">
        <f>VLOOKUP($A657,'Medical Examinations'!$A$2:$K$2336,7,FALSE)</f>
        <v>0</v>
      </c>
      <c r="I657" t="str">
        <f>VLOOKUP($A657,'Medical Examinations'!$A$2:$K$2336,8,FALSE)</f>
        <v>No</v>
      </c>
      <c r="J657" t="str">
        <f>VLOOKUP($A657,'Medical Examinations'!$A$2:$K$2336,10,FALSE)</f>
        <v>obesity</v>
      </c>
      <c r="K657" t="str">
        <f>VLOOKUP($A657,'Medical Examinations'!$A$2:$K$2336,11,FALSE)</f>
        <v>Diabetes</v>
      </c>
      <c r="L657" t="str">
        <f>VLOOKUP($A657,'Hospitalisation Details'!$A$2:$O$2344,15,FALSE)</f>
        <v>15 Aug 1971</v>
      </c>
      <c r="M657">
        <f>VLOOKUP($A657,'Hospitalisation Details'!$A$2:$I$2344,6,FALSE)</f>
        <v>15038.51</v>
      </c>
      <c r="N657" t="str">
        <f>VLOOKUP($A657,'Hospitalisation Details'!$A$2:$I$2344,7,FALSE)</f>
        <v>tier - 2</v>
      </c>
      <c r="O657" t="str">
        <f>VLOOKUP($A657,'Hospitalisation Details'!$A$2:$I$2344,8,FALSE)</f>
        <v>tier - 3</v>
      </c>
      <c r="P657" t="str">
        <f>VLOOKUP($A657,'Hospitalisation Details'!$A$2:$I$2344,9,FALSE)</f>
        <v>R1023</v>
      </c>
      <c r="Q657">
        <f>VLOOKUP($A657,'Hospitalisation Details'!$A$2:$P$2344,16,FALSE)</f>
        <v>51</v>
      </c>
    </row>
    <row r="658" spans="1:17" ht="15.6" x14ac:dyDescent="0.3">
      <c r="A658" s="1" t="s">
        <v>1713</v>
      </c>
      <c r="B658" t="str">
        <f>VLOOKUP('Healthcare '!A:A,Table2[],3,FALSE)</f>
        <v>Haley</v>
      </c>
      <c r="C658">
        <f>VLOOKUP(A658,'Medical Examinations'!A658:K2992,2,FALSE)</f>
        <v>42.95</v>
      </c>
      <c r="D658">
        <f>VLOOKUP($A658,'Medical Examinations'!$A$2:$K$2336,3,FALSE)</f>
        <v>11.88</v>
      </c>
      <c r="E658" t="str">
        <f>VLOOKUP($A658,'Medical Examinations'!$A$2:$K$2336,4,FALSE)</f>
        <v>yes</v>
      </c>
      <c r="F658" t="str">
        <f>VLOOKUP($A658,'Medical Examinations'!$A$2:$K$2336,5,FALSE)</f>
        <v>No</v>
      </c>
      <c r="G658" t="str">
        <f>VLOOKUP($A658,'Medical Examinations'!$A$2:$K$2336,6,FALSE)</f>
        <v>No</v>
      </c>
      <c r="H658">
        <f>VLOOKUP($A658,'Medical Examinations'!$A$2:$K$2336,7,FALSE)</f>
        <v>2</v>
      </c>
      <c r="I658" t="str">
        <f>VLOOKUP($A658,'Medical Examinations'!$A$2:$K$2336,8,FALSE)</f>
        <v>No</v>
      </c>
      <c r="J658" t="str">
        <f>VLOOKUP($A658,'Medical Examinations'!$A$2:$K$2336,10,FALSE)</f>
        <v>obesity</v>
      </c>
      <c r="K658" t="str">
        <f>VLOOKUP($A658,'Medical Examinations'!$A$2:$K$2336,11,FALSE)</f>
        <v>Diabetes</v>
      </c>
      <c r="L658" t="str">
        <f>VLOOKUP($A658,'Hospitalisation Details'!$A$2:$O$2344,15,FALSE)</f>
        <v>11 Sep 1970</v>
      </c>
      <c r="M658">
        <f>VLOOKUP($A658,'Hospitalisation Details'!$A$2:$I$2344,6,FALSE)</f>
        <v>15026.3</v>
      </c>
      <c r="N658" t="str">
        <f>VLOOKUP($A658,'Hospitalisation Details'!$A$2:$I$2344,7,FALSE)</f>
        <v>tier - 2</v>
      </c>
      <c r="O658" t="str">
        <f>VLOOKUP($A658,'Hospitalisation Details'!$A$2:$I$2344,8,FALSE)</f>
        <v>tier - 3</v>
      </c>
      <c r="P658" t="str">
        <f>VLOOKUP($A658,'Hospitalisation Details'!$A$2:$I$2344,9,FALSE)</f>
        <v>R1011</v>
      </c>
      <c r="Q658">
        <f>VLOOKUP($A658,'Hospitalisation Details'!$A$2:$P$2344,16,FALSE)</f>
        <v>52</v>
      </c>
    </row>
    <row r="659" spans="1:17" ht="15.6" x14ac:dyDescent="0.3">
      <c r="A659" s="1" t="s">
        <v>1712</v>
      </c>
      <c r="B659" t="str">
        <f>VLOOKUP('Healthcare '!A:A,Table2[],3,FALSE)</f>
        <v>Ackerman</v>
      </c>
      <c r="C659">
        <f>VLOOKUP(A659,'Medical Examinations'!A659:K2993,2,FALSE)</f>
        <v>46.96</v>
      </c>
      <c r="D659">
        <f>VLOOKUP($A659,'Medical Examinations'!$A$2:$K$2336,3,FALSE)</f>
        <v>4.6399999999999997</v>
      </c>
      <c r="E659" t="str">
        <f>VLOOKUP($A659,'Medical Examinations'!$A$2:$K$2336,4,FALSE)</f>
        <v>No</v>
      </c>
      <c r="F659" t="str">
        <f>VLOOKUP($A659,'Medical Examinations'!$A$2:$K$2336,5,FALSE)</f>
        <v>No</v>
      </c>
      <c r="G659" t="str">
        <f>VLOOKUP($A659,'Medical Examinations'!$A$2:$K$2336,6,FALSE)</f>
        <v>Yes</v>
      </c>
      <c r="H659">
        <f>VLOOKUP($A659,'Medical Examinations'!$A$2:$K$2336,7,FALSE)</f>
        <v>1</v>
      </c>
      <c r="I659" t="str">
        <f>VLOOKUP($A659,'Medical Examinations'!$A$2:$K$2336,8,FALSE)</f>
        <v>No</v>
      </c>
      <c r="J659" t="str">
        <f>VLOOKUP($A659,'Medical Examinations'!$A$2:$K$2336,10,FALSE)</f>
        <v>obesity</v>
      </c>
      <c r="K659" t="str">
        <f>VLOOKUP($A659,'Medical Examinations'!$A$2:$K$2336,11,FALSE)</f>
        <v>Normal</v>
      </c>
      <c r="L659" t="str">
        <f>VLOOKUP($A659,'Hospitalisation Details'!$A$2:$O$2344,15,FALSE)</f>
        <v>25 Nov 1979</v>
      </c>
      <c r="M659">
        <f>VLOOKUP($A659,'Hospitalisation Details'!$A$2:$I$2344,6,FALSE)</f>
        <v>15025.76</v>
      </c>
      <c r="N659" t="str">
        <f>VLOOKUP($A659,'Hospitalisation Details'!$A$2:$I$2344,7,FALSE)</f>
        <v>tier - 2</v>
      </c>
      <c r="O659" t="str">
        <f>VLOOKUP($A659,'Hospitalisation Details'!$A$2:$I$2344,8,FALSE)</f>
        <v>tier - 1</v>
      </c>
      <c r="P659" t="str">
        <f>VLOOKUP($A659,'Hospitalisation Details'!$A$2:$I$2344,9,FALSE)</f>
        <v>R1011</v>
      </c>
      <c r="Q659">
        <f>VLOOKUP($A659,'Hospitalisation Details'!$A$2:$P$2344,16,FALSE)</f>
        <v>43</v>
      </c>
    </row>
    <row r="660" spans="1:17" ht="15.6" x14ac:dyDescent="0.3">
      <c r="A660" s="1" t="s">
        <v>1711</v>
      </c>
      <c r="B660" t="str">
        <f>VLOOKUP('Healthcare '!A:A,Table2[],3,FALSE)</f>
        <v>Valdez</v>
      </c>
      <c r="C660">
        <f>VLOOKUP(A660,'Medical Examinations'!A660:K2994,2,FALSE)</f>
        <v>30.495000000000001</v>
      </c>
      <c r="D660">
        <f>VLOOKUP($A660,'Medical Examinations'!$A$2:$K$2336,3,FALSE)</f>
        <v>9.5299999999999994</v>
      </c>
      <c r="E660" t="str">
        <f>VLOOKUP($A660,'Medical Examinations'!$A$2:$K$2336,4,FALSE)</f>
        <v>No</v>
      </c>
      <c r="F660" t="str">
        <f>VLOOKUP($A660,'Medical Examinations'!$A$2:$K$2336,5,FALSE)</f>
        <v>No</v>
      </c>
      <c r="G660" t="str">
        <f>VLOOKUP($A660,'Medical Examinations'!$A$2:$K$2336,6,FALSE)</f>
        <v>No</v>
      </c>
      <c r="H660">
        <f>VLOOKUP($A660,'Medical Examinations'!$A$2:$K$2336,7,FALSE)</f>
        <v>0</v>
      </c>
      <c r="I660" t="str">
        <f>VLOOKUP($A660,'Medical Examinations'!$A$2:$K$2336,8,FALSE)</f>
        <v>No</v>
      </c>
      <c r="J660" t="str">
        <f>VLOOKUP($A660,'Medical Examinations'!$A$2:$K$2336,10,FALSE)</f>
        <v>obesity</v>
      </c>
      <c r="K660" t="str">
        <f>VLOOKUP($A660,'Medical Examinations'!$A$2:$K$2336,11,FALSE)</f>
        <v>Diabetes</v>
      </c>
      <c r="L660" t="str">
        <f>VLOOKUP($A660,'Hospitalisation Details'!$A$2:$O$2344,15,FALSE)</f>
        <v>8 Aug 1960</v>
      </c>
      <c r="M660">
        <f>VLOOKUP($A660,'Hospitalisation Details'!$A$2:$I$2344,6,FALSE)</f>
        <v>15019.76</v>
      </c>
      <c r="N660" t="str">
        <f>VLOOKUP($A660,'Hospitalisation Details'!$A$2:$I$2344,7,FALSE)</f>
        <v>tier - 2</v>
      </c>
      <c r="O660" t="str">
        <f>VLOOKUP($A660,'Hospitalisation Details'!$A$2:$I$2344,8,FALSE)</f>
        <v>tier - 2</v>
      </c>
      <c r="P660" t="str">
        <f>VLOOKUP($A660,'Hospitalisation Details'!$A$2:$I$2344,9,FALSE)</f>
        <v>R1012</v>
      </c>
      <c r="Q660">
        <f>VLOOKUP($A660,'Hospitalisation Details'!$A$2:$P$2344,16,FALSE)</f>
        <v>62</v>
      </c>
    </row>
    <row r="661" spans="1:17" ht="15.6" x14ac:dyDescent="0.3">
      <c r="A661" s="1" t="s">
        <v>1710</v>
      </c>
      <c r="B661" t="str">
        <f>VLOOKUP('Healthcare '!A:A,Table2[],3,FALSE)</f>
        <v>Michaud</v>
      </c>
      <c r="C661">
        <f>VLOOKUP(A661,'Medical Examinations'!A661:K2995,2,FALSE)</f>
        <v>17.954999999999998</v>
      </c>
      <c r="D661">
        <f>VLOOKUP($A661,'Medical Examinations'!$A$2:$K$2336,3,FALSE)</f>
        <v>5.29</v>
      </c>
      <c r="E661" t="str">
        <f>VLOOKUP($A661,'Medical Examinations'!$A$2:$K$2336,4,FALSE)</f>
        <v>yes</v>
      </c>
      <c r="F661" t="str">
        <f>VLOOKUP($A661,'Medical Examinations'!$A$2:$K$2336,5,FALSE)</f>
        <v>No</v>
      </c>
      <c r="G661" t="str">
        <f>VLOOKUP($A661,'Medical Examinations'!$A$2:$K$2336,6,FALSE)</f>
        <v>No</v>
      </c>
      <c r="H661">
        <f>VLOOKUP($A661,'Medical Examinations'!$A$2:$K$2336,7,FALSE)</f>
        <v>1</v>
      </c>
      <c r="I661" t="str">
        <f>VLOOKUP($A661,'Medical Examinations'!$A$2:$K$2336,8,FALSE)</f>
        <v>yes</v>
      </c>
      <c r="J661" t="str">
        <f>VLOOKUP($A661,'Medical Examinations'!$A$2:$K$2336,10,FALSE)</f>
        <v>Underweight</v>
      </c>
      <c r="K661" t="str">
        <f>VLOOKUP($A661,'Medical Examinations'!$A$2:$K$2336,11,FALSE)</f>
        <v>Normal</v>
      </c>
      <c r="L661" t="str">
        <f>VLOOKUP($A661,'Hospitalisation Details'!$A$2:$O$2344,15,FALSE)</f>
        <v>2 Aug 1995</v>
      </c>
      <c r="M661">
        <f>VLOOKUP($A661,'Hospitalisation Details'!$A$2:$I$2344,6,FALSE)</f>
        <v>15006.58</v>
      </c>
      <c r="N661" t="str">
        <f>VLOOKUP($A661,'Hospitalisation Details'!$A$2:$I$2344,7,FALSE)</f>
        <v>tier - 2</v>
      </c>
      <c r="O661" t="str">
        <f>VLOOKUP($A661,'Hospitalisation Details'!$A$2:$I$2344,8,FALSE)</f>
        <v>tier - 2</v>
      </c>
      <c r="P661" t="str">
        <f>VLOOKUP($A661,'Hospitalisation Details'!$A$2:$I$2344,9,FALSE)</f>
        <v>R1024</v>
      </c>
      <c r="Q661">
        <f>VLOOKUP($A661,'Hospitalisation Details'!$A$2:$P$2344,16,FALSE)</f>
        <v>27</v>
      </c>
    </row>
    <row r="662" spans="1:17" ht="15.6" x14ac:dyDescent="0.3">
      <c r="A662" s="1" t="s">
        <v>1709</v>
      </c>
      <c r="B662" t="str">
        <f>VLOOKUP('Healthcare '!A:A,Table2[],3,FALSE)</f>
        <v>Gunnink</v>
      </c>
      <c r="C662">
        <f>VLOOKUP(A662,'Medical Examinations'!A662:K2996,2,FALSE)</f>
        <v>25.6</v>
      </c>
      <c r="D662">
        <f>VLOOKUP($A662,'Medical Examinations'!$A$2:$K$2336,3,FALSE)</f>
        <v>10.95</v>
      </c>
      <c r="E662" t="str">
        <f>VLOOKUP($A662,'Medical Examinations'!$A$2:$K$2336,4,FALSE)</f>
        <v>No</v>
      </c>
      <c r="F662" t="str">
        <f>VLOOKUP($A662,'Medical Examinations'!$A$2:$K$2336,5,FALSE)</f>
        <v>No</v>
      </c>
      <c r="G662" t="str">
        <f>VLOOKUP($A662,'Medical Examinations'!$A$2:$K$2336,6,FALSE)</f>
        <v>No</v>
      </c>
      <c r="H662">
        <f>VLOOKUP($A662,'Medical Examinations'!$A$2:$K$2336,7,FALSE)</f>
        <v>3</v>
      </c>
      <c r="I662" t="str">
        <f>VLOOKUP($A662,'Medical Examinations'!$A$2:$K$2336,8,FALSE)</f>
        <v>No</v>
      </c>
      <c r="J662" t="str">
        <f>VLOOKUP($A662,'Medical Examinations'!$A$2:$K$2336,10,FALSE)</f>
        <v>overweight</v>
      </c>
      <c r="K662" t="str">
        <f>VLOOKUP($A662,'Medical Examinations'!$A$2:$K$2336,11,FALSE)</f>
        <v>Diabetes</v>
      </c>
      <c r="L662" t="str">
        <f>VLOOKUP($A662,'Hospitalisation Details'!$A$2:$O$2344,15,FALSE)</f>
        <v>29 Jul 1958</v>
      </c>
      <c r="M662">
        <f>VLOOKUP($A662,'Hospitalisation Details'!$A$2:$I$2344,6,FALSE)</f>
        <v>14988.43</v>
      </c>
      <c r="N662" t="str">
        <f>VLOOKUP($A662,'Hospitalisation Details'!$A$2:$I$2344,7,FALSE)</f>
        <v>tier - 2</v>
      </c>
      <c r="O662" t="str">
        <f>VLOOKUP($A662,'Hospitalisation Details'!$A$2:$I$2344,8,FALSE)</f>
        <v>tier - 3</v>
      </c>
      <c r="P662" t="str">
        <f>VLOOKUP($A662,'Hospitalisation Details'!$A$2:$I$2344,9,FALSE)</f>
        <v>R1011</v>
      </c>
      <c r="Q662">
        <f>VLOOKUP($A662,'Hospitalisation Details'!$A$2:$P$2344,16,FALSE)</f>
        <v>64</v>
      </c>
    </row>
    <row r="663" spans="1:17" ht="15.6" x14ac:dyDescent="0.3">
      <c r="A663" s="1" t="s">
        <v>1708</v>
      </c>
      <c r="B663" t="str">
        <f>VLOOKUP('Healthcare '!A:A,Table2[],3,FALSE)</f>
        <v>Knight</v>
      </c>
      <c r="C663">
        <f>VLOOKUP(A663,'Medical Examinations'!A663:K2997,2,FALSE)</f>
        <v>34.21</v>
      </c>
      <c r="D663">
        <f>VLOOKUP($A663,'Medical Examinations'!$A$2:$K$2336,3,FALSE)</f>
        <v>9.17</v>
      </c>
      <c r="E663" t="str">
        <f>VLOOKUP($A663,'Medical Examinations'!$A$2:$K$2336,4,FALSE)</f>
        <v>No</v>
      </c>
      <c r="F663" t="str">
        <f>VLOOKUP($A663,'Medical Examinations'!$A$2:$K$2336,5,FALSE)</f>
        <v>No</v>
      </c>
      <c r="G663" t="str">
        <f>VLOOKUP($A663,'Medical Examinations'!$A$2:$K$2336,6,FALSE)</f>
        <v>No</v>
      </c>
      <c r="H663">
        <f>VLOOKUP($A663,'Medical Examinations'!$A$2:$K$2336,7,FALSE)</f>
        <v>0</v>
      </c>
      <c r="I663" t="str">
        <f>VLOOKUP($A663,'Medical Examinations'!$A$2:$K$2336,8,FALSE)</f>
        <v>No</v>
      </c>
      <c r="J663" t="str">
        <f>VLOOKUP($A663,'Medical Examinations'!$A$2:$K$2336,10,FALSE)</f>
        <v>obesity</v>
      </c>
      <c r="K663" t="str">
        <f>VLOOKUP($A663,'Medical Examinations'!$A$2:$K$2336,11,FALSE)</f>
        <v>Diabetes</v>
      </c>
      <c r="L663" t="str">
        <f>VLOOKUP($A663,'Hospitalisation Details'!$A$2:$O$2344,15,FALSE)</f>
        <v>29 Nov 1962</v>
      </c>
      <c r="M663">
        <f>VLOOKUP($A663,'Hospitalisation Details'!$A$2:$I$2344,6,FALSE)</f>
        <v>14945.34</v>
      </c>
      <c r="N663" t="str">
        <f>VLOOKUP($A663,'Hospitalisation Details'!$A$2:$I$2344,7,FALSE)</f>
        <v>tier - 2</v>
      </c>
      <c r="O663" t="str">
        <f>VLOOKUP($A663,'Hospitalisation Details'!$A$2:$I$2344,8,FALSE)</f>
        <v>tier - 1</v>
      </c>
      <c r="P663" t="str">
        <f>VLOOKUP($A663,'Hospitalisation Details'!$A$2:$I$2344,9,FALSE)</f>
        <v>R1021</v>
      </c>
      <c r="Q663">
        <f>VLOOKUP($A663,'Hospitalisation Details'!$A$2:$P$2344,16,FALSE)</f>
        <v>60</v>
      </c>
    </row>
    <row r="664" spans="1:17" ht="15.6" x14ac:dyDescent="0.3">
      <c r="A664" s="1" t="s">
        <v>1707</v>
      </c>
      <c r="B664" t="str">
        <f>VLOOKUP('Healthcare '!A:A,Table2[],3,FALSE)</f>
        <v>Grosscup</v>
      </c>
      <c r="C664">
        <f>VLOOKUP(A664,'Medical Examinations'!A664:K2998,2,FALSE)</f>
        <v>39.74</v>
      </c>
      <c r="D664">
        <f>VLOOKUP($A664,'Medical Examinations'!$A$2:$K$2336,3,FALSE)</f>
        <v>7.39</v>
      </c>
      <c r="E664" t="str">
        <f>VLOOKUP($A664,'Medical Examinations'!$A$2:$K$2336,4,FALSE)</f>
        <v>No</v>
      </c>
      <c r="F664" t="str">
        <f>VLOOKUP($A664,'Medical Examinations'!$A$2:$K$2336,5,FALSE)</f>
        <v>No</v>
      </c>
      <c r="G664" t="str">
        <f>VLOOKUP($A664,'Medical Examinations'!$A$2:$K$2336,6,FALSE)</f>
        <v>No</v>
      </c>
      <c r="H664">
        <f>VLOOKUP($A664,'Medical Examinations'!$A$2:$K$2336,7,FALSE)</f>
        <v>0</v>
      </c>
      <c r="I664" t="str">
        <f>VLOOKUP($A664,'Medical Examinations'!$A$2:$K$2336,8,FALSE)</f>
        <v>No</v>
      </c>
      <c r="J664" t="str">
        <f>VLOOKUP($A664,'Medical Examinations'!$A$2:$K$2336,10,FALSE)</f>
        <v>obesity</v>
      </c>
      <c r="K664" t="str">
        <f>VLOOKUP($A664,'Medical Examinations'!$A$2:$K$2336,11,FALSE)</f>
        <v>Diabetes</v>
      </c>
      <c r="L664" t="str">
        <f>VLOOKUP($A664,'Hospitalisation Details'!$A$2:$O$2344,15,FALSE)</f>
        <v>8 Nov 1968</v>
      </c>
      <c r="M664">
        <f>VLOOKUP($A664,'Hospitalisation Details'!$A$2:$I$2344,6,FALSE)</f>
        <v>14926.97</v>
      </c>
      <c r="N664" t="str">
        <f>VLOOKUP($A664,'Hospitalisation Details'!$A$2:$I$2344,7,FALSE)</f>
        <v>tier - 2</v>
      </c>
      <c r="O664" t="str">
        <f>VLOOKUP($A664,'Hospitalisation Details'!$A$2:$I$2344,8,FALSE)</f>
        <v>tier - 2</v>
      </c>
      <c r="P664" t="str">
        <f>VLOOKUP($A664,'Hospitalisation Details'!$A$2:$I$2344,9,FALSE)</f>
        <v>R1012</v>
      </c>
      <c r="Q664">
        <f>VLOOKUP($A664,'Hospitalisation Details'!$A$2:$P$2344,16,FALSE)</f>
        <v>54</v>
      </c>
    </row>
    <row r="665" spans="1:17" ht="15.6" x14ac:dyDescent="0.3">
      <c r="A665" s="1" t="s">
        <v>1706</v>
      </c>
      <c r="B665" t="str">
        <f>VLOOKUP('Healthcare '!A:A,Table2[],3,FALSE)</f>
        <v>Koniuch</v>
      </c>
      <c r="C665">
        <f>VLOOKUP(A665,'Medical Examinations'!A665:K2999,2,FALSE)</f>
        <v>49.53</v>
      </c>
      <c r="D665">
        <f>VLOOKUP($A665,'Medical Examinations'!$A$2:$K$2336,3,FALSE)</f>
        <v>9.1300000000000008</v>
      </c>
      <c r="E665" t="str">
        <f>VLOOKUP($A665,'Medical Examinations'!$A$2:$K$2336,4,FALSE)</f>
        <v>yes</v>
      </c>
      <c r="F665" t="str">
        <f>VLOOKUP($A665,'Medical Examinations'!$A$2:$K$2336,5,FALSE)</f>
        <v>No</v>
      </c>
      <c r="G665" t="str">
        <f>VLOOKUP($A665,'Medical Examinations'!$A$2:$K$2336,6,FALSE)</f>
        <v>No</v>
      </c>
      <c r="H665">
        <f>VLOOKUP($A665,'Medical Examinations'!$A$2:$K$2336,7,FALSE)</f>
        <v>0</v>
      </c>
      <c r="I665" t="str">
        <f>VLOOKUP($A665,'Medical Examinations'!$A$2:$K$2336,8,FALSE)</f>
        <v>No</v>
      </c>
      <c r="J665" t="str">
        <f>VLOOKUP($A665,'Medical Examinations'!$A$2:$K$2336,10,FALSE)</f>
        <v>obesity</v>
      </c>
      <c r="K665" t="str">
        <f>VLOOKUP($A665,'Medical Examinations'!$A$2:$K$2336,11,FALSE)</f>
        <v>Diabetes</v>
      </c>
      <c r="L665" t="str">
        <f>VLOOKUP($A665,'Hospitalisation Details'!$A$2:$O$2344,15,FALSE)</f>
        <v>4 Jul 1981</v>
      </c>
      <c r="M665">
        <f>VLOOKUP($A665,'Hospitalisation Details'!$A$2:$I$2344,6,FALSE)</f>
        <v>14908.27</v>
      </c>
      <c r="N665" t="str">
        <f>VLOOKUP($A665,'Hospitalisation Details'!$A$2:$I$2344,7,FALSE)</f>
        <v>tier - 2</v>
      </c>
      <c r="O665" t="str">
        <f>VLOOKUP($A665,'Hospitalisation Details'!$A$2:$I$2344,8,FALSE)</f>
        <v>tier - 1</v>
      </c>
      <c r="P665" t="str">
        <f>VLOOKUP($A665,'Hospitalisation Details'!$A$2:$I$2344,9,FALSE)</f>
        <v>R1011</v>
      </c>
      <c r="Q665">
        <f>VLOOKUP($A665,'Hospitalisation Details'!$A$2:$P$2344,16,FALSE)</f>
        <v>41</v>
      </c>
    </row>
    <row r="666" spans="1:17" ht="15.6" x14ac:dyDescent="0.3">
      <c r="A666" s="1" t="s">
        <v>1705</v>
      </c>
      <c r="B666" t="str">
        <f>VLOOKUP('Healthcare '!A:A,Table2[],3,FALSE)</f>
        <v>Heitzman</v>
      </c>
      <c r="C666">
        <f>VLOOKUP(A666,'Medical Examinations'!A666:K3000,2,FALSE)</f>
        <v>39.33</v>
      </c>
      <c r="D666">
        <f>VLOOKUP($A666,'Medical Examinations'!$A$2:$K$2336,3,FALSE)</f>
        <v>10.4</v>
      </c>
      <c r="E666" t="str">
        <f>VLOOKUP($A666,'Medical Examinations'!$A$2:$K$2336,4,FALSE)</f>
        <v>No</v>
      </c>
      <c r="F666" t="str">
        <f>VLOOKUP($A666,'Medical Examinations'!$A$2:$K$2336,5,FALSE)</f>
        <v>No</v>
      </c>
      <c r="G666" t="str">
        <f>VLOOKUP($A666,'Medical Examinations'!$A$2:$K$2336,6,FALSE)</f>
        <v>No</v>
      </c>
      <c r="H666">
        <f>VLOOKUP($A666,'Medical Examinations'!$A$2:$K$2336,7,FALSE)</f>
        <v>3</v>
      </c>
      <c r="I666" t="str">
        <f>VLOOKUP($A666,'Medical Examinations'!$A$2:$K$2336,8,FALSE)</f>
        <v>No</v>
      </c>
      <c r="J666" t="str">
        <f>VLOOKUP($A666,'Medical Examinations'!$A$2:$K$2336,10,FALSE)</f>
        <v>obesity</v>
      </c>
      <c r="K666" t="str">
        <f>VLOOKUP($A666,'Medical Examinations'!$A$2:$K$2336,11,FALSE)</f>
        <v>Diabetes</v>
      </c>
      <c r="L666" t="str">
        <f>VLOOKUP($A666,'Hospitalisation Details'!$A$2:$O$2344,15,FALSE)</f>
        <v>17 Oct 1958</v>
      </c>
      <c r="M666">
        <f>VLOOKUP($A666,'Hospitalisation Details'!$A$2:$I$2344,6,FALSE)</f>
        <v>14901.52</v>
      </c>
      <c r="N666" t="str">
        <f>VLOOKUP($A666,'Hospitalisation Details'!$A$2:$I$2344,7,FALSE)</f>
        <v>tier - 2</v>
      </c>
      <c r="O666" t="str">
        <f>VLOOKUP($A666,'Hospitalisation Details'!$A$2:$I$2344,8,FALSE)</f>
        <v>tier - 2</v>
      </c>
      <c r="P666" t="str">
        <f>VLOOKUP($A666,'Hospitalisation Details'!$A$2:$I$2344,9,FALSE)</f>
        <v>R1024</v>
      </c>
      <c r="Q666">
        <f>VLOOKUP($A666,'Hospitalisation Details'!$A$2:$P$2344,16,FALSE)</f>
        <v>64</v>
      </c>
    </row>
    <row r="667" spans="1:17" ht="15.6" x14ac:dyDescent="0.3">
      <c r="A667" s="1" t="s">
        <v>1704</v>
      </c>
      <c r="B667" t="str">
        <f>VLOOKUP('Healthcare '!A:A,Table2[],3,FALSE)</f>
        <v>Tatton</v>
      </c>
      <c r="C667">
        <f>VLOOKUP(A667,'Medical Examinations'!A667:K3001,2,FALSE)</f>
        <v>39.979999999999997</v>
      </c>
      <c r="D667">
        <f>VLOOKUP($A667,'Medical Examinations'!$A$2:$K$2336,3,FALSE)</f>
        <v>9.4600000000000009</v>
      </c>
      <c r="E667" t="str">
        <f>VLOOKUP($A667,'Medical Examinations'!$A$2:$K$2336,4,FALSE)</f>
        <v>yes</v>
      </c>
      <c r="F667" t="str">
        <f>VLOOKUP($A667,'Medical Examinations'!$A$2:$K$2336,5,FALSE)</f>
        <v>No</v>
      </c>
      <c r="G667" t="str">
        <f>VLOOKUP($A667,'Medical Examinations'!$A$2:$K$2336,6,FALSE)</f>
        <v>No</v>
      </c>
      <c r="H667">
        <f>VLOOKUP($A667,'Medical Examinations'!$A$2:$K$2336,7,FALSE)</f>
        <v>2</v>
      </c>
      <c r="I667" t="str">
        <f>VLOOKUP($A667,'Medical Examinations'!$A$2:$K$2336,8,FALSE)</f>
        <v>No</v>
      </c>
      <c r="J667" t="str">
        <f>VLOOKUP($A667,'Medical Examinations'!$A$2:$K$2336,10,FALSE)</f>
        <v>obesity</v>
      </c>
      <c r="K667" t="str">
        <f>VLOOKUP($A667,'Medical Examinations'!$A$2:$K$2336,11,FALSE)</f>
        <v>Diabetes</v>
      </c>
      <c r="L667" t="str">
        <f>VLOOKUP($A667,'Hospitalisation Details'!$A$2:$O$2344,15,FALSE)</f>
        <v>11 Nov 1970</v>
      </c>
      <c r="M667">
        <f>VLOOKUP($A667,'Hospitalisation Details'!$A$2:$I$2344,6,FALSE)</f>
        <v>14847.63</v>
      </c>
      <c r="N667" t="str">
        <f>VLOOKUP($A667,'Hospitalisation Details'!$A$2:$I$2344,7,FALSE)</f>
        <v>tier - 2</v>
      </c>
      <c r="O667" t="str">
        <f>VLOOKUP($A667,'Hospitalisation Details'!$A$2:$I$2344,8,FALSE)</f>
        <v>tier - 2</v>
      </c>
      <c r="P667" t="str">
        <f>VLOOKUP($A667,'Hospitalisation Details'!$A$2:$I$2344,9,FALSE)</f>
        <v>R1023</v>
      </c>
      <c r="Q667">
        <f>VLOOKUP($A667,'Hospitalisation Details'!$A$2:$P$2344,16,FALSE)</f>
        <v>52</v>
      </c>
    </row>
    <row r="668" spans="1:17" ht="15.6" x14ac:dyDescent="0.3">
      <c r="A668" s="1" t="s">
        <v>1703</v>
      </c>
      <c r="B668" t="str">
        <f>VLOOKUP('Healthcare '!A:A,Table2[],3,FALSE)</f>
        <v>Flanagan</v>
      </c>
      <c r="C668">
        <f>VLOOKUP(A668,'Medical Examinations'!A668:K3002,2,FALSE)</f>
        <v>46.51</v>
      </c>
      <c r="D668">
        <f>VLOOKUP($A668,'Medical Examinations'!$A$2:$K$2336,3,FALSE)</f>
        <v>8.69</v>
      </c>
      <c r="E668" t="str">
        <f>VLOOKUP($A668,'Medical Examinations'!$A$2:$K$2336,4,FALSE)</f>
        <v>yes</v>
      </c>
      <c r="F668" t="str">
        <f>VLOOKUP($A668,'Medical Examinations'!$A$2:$K$2336,5,FALSE)</f>
        <v>No</v>
      </c>
      <c r="G668" t="str">
        <f>VLOOKUP($A668,'Medical Examinations'!$A$2:$K$2336,6,FALSE)</f>
        <v>No</v>
      </c>
      <c r="H668">
        <f>VLOOKUP($A668,'Medical Examinations'!$A$2:$K$2336,7,FALSE)</f>
        <v>0</v>
      </c>
      <c r="I668" t="str">
        <f>VLOOKUP($A668,'Medical Examinations'!$A$2:$K$2336,8,FALSE)</f>
        <v>No</v>
      </c>
      <c r="J668" t="str">
        <f>VLOOKUP($A668,'Medical Examinations'!$A$2:$K$2336,10,FALSE)</f>
        <v>obesity</v>
      </c>
      <c r="K668" t="str">
        <f>VLOOKUP($A668,'Medical Examinations'!$A$2:$K$2336,11,FALSE)</f>
        <v>Diabetes</v>
      </c>
      <c r="L668" t="str">
        <f>VLOOKUP($A668,'Hospitalisation Details'!$A$2:$O$2344,15,FALSE)</f>
        <v>5 Jun 1981</v>
      </c>
      <c r="M668">
        <f>VLOOKUP($A668,'Hospitalisation Details'!$A$2:$I$2344,6,FALSE)</f>
        <v>14843.96</v>
      </c>
      <c r="N668" t="str">
        <f>VLOOKUP($A668,'Hospitalisation Details'!$A$2:$I$2344,7,FALSE)</f>
        <v>tier - 2</v>
      </c>
      <c r="O668" t="str">
        <f>VLOOKUP($A668,'Hospitalisation Details'!$A$2:$I$2344,8,FALSE)</f>
        <v>tier - 3</v>
      </c>
      <c r="P668" t="str">
        <f>VLOOKUP($A668,'Hospitalisation Details'!$A$2:$I$2344,9,FALSE)</f>
        <v>R1026</v>
      </c>
      <c r="Q668">
        <f>VLOOKUP($A668,'Hospitalisation Details'!$A$2:$P$2344,16,FALSE)</f>
        <v>42</v>
      </c>
    </row>
    <row r="669" spans="1:17" ht="15.6" x14ac:dyDescent="0.3">
      <c r="A669" s="1" t="s">
        <v>1702</v>
      </c>
      <c r="B669" t="str">
        <f>VLOOKUP('Healthcare '!A:A,Table2[],3,FALSE)</f>
        <v>Funk</v>
      </c>
      <c r="C669">
        <f>VLOOKUP(A669,'Medical Examinations'!A669:K3003,2,FALSE)</f>
        <v>43.58</v>
      </c>
      <c r="D669">
        <f>VLOOKUP($A669,'Medical Examinations'!$A$2:$K$2336,3,FALSE)</f>
        <v>4.2300000000000004</v>
      </c>
      <c r="E669" t="str">
        <f>VLOOKUP($A669,'Medical Examinations'!$A$2:$K$2336,4,FALSE)</f>
        <v>No</v>
      </c>
      <c r="F669" t="str">
        <f>VLOOKUP($A669,'Medical Examinations'!$A$2:$K$2336,5,FALSE)</f>
        <v>No</v>
      </c>
      <c r="G669" t="str">
        <f>VLOOKUP($A669,'Medical Examinations'!$A$2:$K$2336,6,FALSE)</f>
        <v>Yes</v>
      </c>
      <c r="H669">
        <f>VLOOKUP($A669,'Medical Examinations'!$A$2:$K$2336,7,FALSE)</f>
        <v>1</v>
      </c>
      <c r="I669" t="str">
        <f>VLOOKUP($A669,'Medical Examinations'!$A$2:$K$2336,8,FALSE)</f>
        <v>No</v>
      </c>
      <c r="J669" t="str">
        <f>VLOOKUP($A669,'Medical Examinations'!$A$2:$K$2336,10,FALSE)</f>
        <v>obesity</v>
      </c>
      <c r="K669" t="str">
        <f>VLOOKUP($A669,'Medical Examinations'!$A$2:$K$2336,11,FALSE)</f>
        <v>Normal</v>
      </c>
      <c r="L669" t="str">
        <f>VLOOKUP($A669,'Hospitalisation Details'!$A$2:$O$2344,15,FALSE)</f>
        <v>18 Oct 1979</v>
      </c>
      <c r="M669">
        <f>VLOOKUP($A669,'Hospitalisation Details'!$A$2:$I$2344,6,FALSE)</f>
        <v>14839.34</v>
      </c>
      <c r="N669" t="str">
        <f>VLOOKUP($A669,'Hospitalisation Details'!$A$2:$I$2344,7,FALSE)</f>
        <v>tier - 2</v>
      </c>
      <c r="O669" t="str">
        <f>VLOOKUP($A669,'Hospitalisation Details'!$A$2:$I$2344,8,FALSE)</f>
        <v>tier - 3</v>
      </c>
      <c r="P669" t="str">
        <f>VLOOKUP($A669,'Hospitalisation Details'!$A$2:$I$2344,9,FALSE)</f>
        <v>R1026</v>
      </c>
      <c r="Q669">
        <f>VLOOKUP($A669,'Hospitalisation Details'!$A$2:$P$2344,16,FALSE)</f>
        <v>43</v>
      </c>
    </row>
    <row r="670" spans="1:17" ht="15.6" x14ac:dyDescent="0.3">
      <c r="A670" s="1" t="s">
        <v>1701</v>
      </c>
      <c r="B670" t="str">
        <f>VLOOKUP('Healthcare '!A:A,Table2[],3,FALSE)</f>
        <v>Davenport</v>
      </c>
      <c r="C670">
        <f>VLOOKUP(A670,'Medical Examinations'!A670:K3004,2,FALSE)</f>
        <v>42.28</v>
      </c>
      <c r="D670">
        <f>VLOOKUP($A670,'Medical Examinations'!$A$2:$K$2336,3,FALSE)</f>
        <v>9.16</v>
      </c>
      <c r="E670" t="str">
        <f>VLOOKUP($A670,'Medical Examinations'!$A$2:$K$2336,4,FALSE)</f>
        <v>yes</v>
      </c>
      <c r="F670" t="str">
        <f>VLOOKUP($A670,'Medical Examinations'!$A$2:$K$2336,5,FALSE)</f>
        <v>No</v>
      </c>
      <c r="G670" t="str">
        <f>VLOOKUP($A670,'Medical Examinations'!$A$2:$K$2336,6,FALSE)</f>
        <v>No</v>
      </c>
      <c r="H670">
        <f>VLOOKUP($A670,'Medical Examinations'!$A$2:$K$2336,7,FALSE)</f>
        <v>1</v>
      </c>
      <c r="I670" t="str">
        <f>VLOOKUP($A670,'Medical Examinations'!$A$2:$K$2336,8,FALSE)</f>
        <v>No</v>
      </c>
      <c r="J670" t="str">
        <f>VLOOKUP($A670,'Medical Examinations'!$A$2:$K$2336,10,FALSE)</f>
        <v>obesity</v>
      </c>
      <c r="K670" t="str">
        <f>VLOOKUP($A670,'Medical Examinations'!$A$2:$K$2336,11,FALSE)</f>
        <v>Diabetes</v>
      </c>
      <c r="L670" t="str">
        <f>VLOOKUP($A670,'Hospitalisation Details'!$A$2:$O$2344,15,FALSE)</f>
        <v>10 Dec 1975</v>
      </c>
      <c r="M670">
        <f>VLOOKUP($A670,'Hospitalisation Details'!$A$2:$I$2344,6,FALSE)</f>
        <v>14819</v>
      </c>
      <c r="N670" t="str">
        <f>VLOOKUP($A670,'Hospitalisation Details'!$A$2:$I$2344,7,FALSE)</f>
        <v>tier - 2</v>
      </c>
      <c r="O670" t="str">
        <f>VLOOKUP($A670,'Hospitalisation Details'!$A$2:$I$2344,8,FALSE)</f>
        <v>tier - 3</v>
      </c>
      <c r="P670" t="str">
        <f>VLOOKUP($A670,'Hospitalisation Details'!$A$2:$I$2344,9,FALSE)</f>
        <v>R1023</v>
      </c>
      <c r="Q670">
        <f>VLOOKUP($A670,'Hospitalisation Details'!$A$2:$P$2344,16,FALSE)</f>
        <v>47</v>
      </c>
    </row>
    <row r="671" spans="1:17" ht="15.6" x14ac:dyDescent="0.3">
      <c r="A671" s="1" t="s">
        <v>1700</v>
      </c>
      <c r="B671" t="str">
        <f>VLOOKUP('Healthcare '!A:A,Table2[],3,FALSE)</f>
        <v>Nicholson</v>
      </c>
      <c r="C671">
        <f>VLOOKUP(A671,'Medical Examinations'!A671:K3005,2,FALSE)</f>
        <v>35.520000000000003</v>
      </c>
      <c r="D671">
        <f>VLOOKUP($A671,'Medical Examinations'!$A$2:$K$2336,3,FALSE)</f>
        <v>8.26</v>
      </c>
      <c r="E671" t="str">
        <f>VLOOKUP($A671,'Medical Examinations'!$A$2:$K$2336,4,FALSE)</f>
        <v>No</v>
      </c>
      <c r="F671" t="str">
        <f>VLOOKUP($A671,'Medical Examinations'!$A$2:$K$2336,5,FALSE)</f>
        <v>No</v>
      </c>
      <c r="G671" t="str">
        <f>VLOOKUP($A671,'Medical Examinations'!$A$2:$K$2336,6,FALSE)</f>
        <v>No</v>
      </c>
      <c r="H671">
        <f>VLOOKUP($A671,'Medical Examinations'!$A$2:$K$2336,7,FALSE)</f>
        <v>0</v>
      </c>
      <c r="I671" t="str">
        <f>VLOOKUP($A671,'Medical Examinations'!$A$2:$K$2336,8,FALSE)</f>
        <v>No</v>
      </c>
      <c r="J671" t="str">
        <f>VLOOKUP($A671,'Medical Examinations'!$A$2:$K$2336,10,FALSE)</f>
        <v>obesity</v>
      </c>
      <c r="K671" t="str">
        <f>VLOOKUP($A671,'Medical Examinations'!$A$2:$K$2336,11,FALSE)</f>
        <v>Diabetes</v>
      </c>
      <c r="L671" t="str">
        <f>VLOOKUP($A671,'Hospitalisation Details'!$A$2:$O$2344,15,FALSE)</f>
        <v>27 Jul 1965</v>
      </c>
      <c r="M671">
        <f>VLOOKUP($A671,'Hospitalisation Details'!$A$2:$I$2344,6,FALSE)</f>
        <v>14750.42</v>
      </c>
      <c r="N671" t="str">
        <f>VLOOKUP($A671,'Hospitalisation Details'!$A$2:$I$2344,7,FALSE)</f>
        <v>tier - 2</v>
      </c>
      <c r="O671" t="str">
        <f>VLOOKUP($A671,'Hospitalisation Details'!$A$2:$I$2344,8,FALSE)</f>
        <v>tier - 2</v>
      </c>
      <c r="P671" t="str">
        <f>VLOOKUP($A671,'Hospitalisation Details'!$A$2:$I$2344,9,FALSE)</f>
        <v>R1026</v>
      </c>
      <c r="Q671">
        <f>VLOOKUP($A671,'Hospitalisation Details'!$A$2:$P$2344,16,FALSE)</f>
        <v>57</v>
      </c>
    </row>
    <row r="672" spans="1:17" ht="15.6" x14ac:dyDescent="0.3">
      <c r="A672" s="1" t="s">
        <v>1699</v>
      </c>
      <c r="B672" t="str">
        <f>VLOOKUP('Healthcare '!A:A,Table2[],3,FALSE)</f>
        <v>Lindbloom</v>
      </c>
      <c r="C672">
        <f>VLOOKUP(A672,'Medical Examinations'!A672:K3006,2,FALSE)</f>
        <v>33.6</v>
      </c>
      <c r="D672">
        <f>VLOOKUP($A672,'Medical Examinations'!$A$2:$K$2336,3,FALSE)</f>
        <v>11.25</v>
      </c>
      <c r="E672" t="str">
        <f>VLOOKUP($A672,'Medical Examinations'!$A$2:$K$2336,4,FALSE)</f>
        <v>No</v>
      </c>
      <c r="F672" t="str">
        <f>VLOOKUP($A672,'Medical Examinations'!$A$2:$K$2336,5,FALSE)</f>
        <v>No</v>
      </c>
      <c r="G672" t="str">
        <f>VLOOKUP($A672,'Medical Examinations'!$A$2:$K$2336,6,FALSE)</f>
        <v>No</v>
      </c>
      <c r="H672">
        <f>VLOOKUP($A672,'Medical Examinations'!$A$2:$K$2336,7,FALSE)</f>
        <v>0</v>
      </c>
      <c r="I672" t="str">
        <f>VLOOKUP($A672,'Medical Examinations'!$A$2:$K$2336,8,FALSE)</f>
        <v>No</v>
      </c>
      <c r="J672" t="str">
        <f>VLOOKUP($A672,'Medical Examinations'!$A$2:$K$2336,10,FALSE)</f>
        <v>obesity</v>
      </c>
      <c r="K672" t="str">
        <f>VLOOKUP($A672,'Medical Examinations'!$A$2:$K$2336,11,FALSE)</f>
        <v>Diabetes</v>
      </c>
      <c r="L672" t="str">
        <f>VLOOKUP($A672,'Hospitalisation Details'!$A$2:$O$2344,15,FALSE)</f>
        <v>29 Jul 1962</v>
      </c>
      <c r="M672">
        <f>VLOOKUP($A672,'Hospitalisation Details'!$A$2:$I$2344,6,FALSE)</f>
        <v>14738.43</v>
      </c>
      <c r="N672" t="str">
        <f>VLOOKUP($A672,'Hospitalisation Details'!$A$2:$I$2344,7,FALSE)</f>
        <v>tier - 2</v>
      </c>
      <c r="O672" t="str">
        <f>VLOOKUP($A672,'Hospitalisation Details'!$A$2:$I$2344,8,FALSE)</f>
        <v>tier - 3</v>
      </c>
      <c r="P672" t="str">
        <f>VLOOKUP($A672,'Hospitalisation Details'!$A$2:$I$2344,9,FALSE)</f>
        <v>R1021</v>
      </c>
      <c r="Q672">
        <f>VLOOKUP($A672,'Hospitalisation Details'!$A$2:$P$2344,16,FALSE)</f>
        <v>60</v>
      </c>
    </row>
    <row r="673" spans="1:17" ht="15.6" x14ac:dyDescent="0.3">
      <c r="A673" s="1" t="s">
        <v>1698</v>
      </c>
      <c r="B673" t="str">
        <f>VLOOKUP('Healthcare '!A:A,Table2[],3,FALSE)</f>
        <v>Wijayaratne</v>
      </c>
      <c r="C673">
        <f>VLOOKUP(A673,'Medical Examinations'!A673:K3007,2,FALSE)</f>
        <v>22.42</v>
      </c>
      <c r="D673">
        <f>VLOOKUP($A673,'Medical Examinations'!$A$2:$K$2336,3,FALSE)</f>
        <v>6.74</v>
      </c>
      <c r="E673" t="str">
        <f>VLOOKUP($A673,'Medical Examinations'!$A$2:$K$2336,4,FALSE)</f>
        <v>No</v>
      </c>
      <c r="F673" t="str">
        <f>VLOOKUP($A673,'Medical Examinations'!$A$2:$K$2336,5,FALSE)</f>
        <v>No</v>
      </c>
      <c r="G673" t="str">
        <f>VLOOKUP($A673,'Medical Examinations'!$A$2:$K$2336,6,FALSE)</f>
        <v>No</v>
      </c>
      <c r="H673">
        <f>VLOOKUP($A673,'Medical Examinations'!$A$2:$K$2336,7,FALSE)</f>
        <v>0</v>
      </c>
      <c r="I673" t="str">
        <f>VLOOKUP($A673,'Medical Examinations'!$A$2:$K$2336,8,FALSE)</f>
        <v>yes</v>
      </c>
      <c r="J673" t="str">
        <f>VLOOKUP($A673,'Medical Examinations'!$A$2:$K$2336,10,FALSE)</f>
        <v>Normal weight</v>
      </c>
      <c r="K673" t="str">
        <f>VLOOKUP($A673,'Medical Examinations'!$A$2:$K$2336,11,FALSE)</f>
        <v>Diabetes</v>
      </c>
      <c r="L673" t="str">
        <f>VLOOKUP($A673,'Hospitalisation Details'!$A$2:$O$2344,15,FALSE)</f>
        <v>24 Sep 2002</v>
      </c>
      <c r="M673">
        <f>VLOOKUP($A673,'Hospitalisation Details'!$A$2:$I$2344,6,FALSE)</f>
        <v>14711.74</v>
      </c>
      <c r="N673" t="str">
        <f>VLOOKUP($A673,'Hospitalisation Details'!$A$2:$I$2344,7,FALSE)</f>
        <v>tier - 2</v>
      </c>
      <c r="O673" t="str">
        <f>VLOOKUP($A673,'Hospitalisation Details'!$A$2:$I$2344,8,FALSE)</f>
        <v>tier - 2</v>
      </c>
      <c r="P673" t="str">
        <f>VLOOKUP($A673,'Hospitalisation Details'!$A$2:$I$2344,9,FALSE)</f>
        <v>R1012</v>
      </c>
      <c r="Q673">
        <f>VLOOKUP($A673,'Hospitalisation Details'!$A$2:$P$2344,16,FALSE)</f>
        <v>20</v>
      </c>
    </row>
    <row r="674" spans="1:17" ht="15.6" x14ac:dyDescent="0.3">
      <c r="A674" s="1" t="s">
        <v>1697</v>
      </c>
      <c r="B674" t="str">
        <f>VLOOKUP('Healthcare '!A:A,Table2[],3,FALSE)</f>
        <v>Ainsworth</v>
      </c>
      <c r="C674">
        <f>VLOOKUP(A674,'Medical Examinations'!A674:K3008,2,FALSE)</f>
        <v>46.86</v>
      </c>
      <c r="D674">
        <f>VLOOKUP($A674,'Medical Examinations'!$A$2:$K$2336,3,FALSE)</f>
        <v>4.87</v>
      </c>
      <c r="E674" t="str">
        <f>VLOOKUP($A674,'Medical Examinations'!$A$2:$K$2336,4,FALSE)</f>
        <v>No</v>
      </c>
      <c r="F674" t="str">
        <f>VLOOKUP($A674,'Medical Examinations'!$A$2:$K$2336,5,FALSE)</f>
        <v>No</v>
      </c>
      <c r="G674" t="str">
        <f>VLOOKUP($A674,'Medical Examinations'!$A$2:$K$2336,6,FALSE)</f>
        <v>No</v>
      </c>
      <c r="H674">
        <f>VLOOKUP($A674,'Medical Examinations'!$A$2:$K$2336,7,FALSE)</f>
        <v>0</v>
      </c>
      <c r="I674" t="str">
        <f>VLOOKUP($A674,'Medical Examinations'!$A$2:$K$2336,8,FALSE)</f>
        <v>No</v>
      </c>
      <c r="J674" t="str">
        <f>VLOOKUP($A674,'Medical Examinations'!$A$2:$K$2336,10,FALSE)</f>
        <v>obesity</v>
      </c>
      <c r="K674" t="str">
        <f>VLOOKUP($A674,'Medical Examinations'!$A$2:$K$2336,11,FALSE)</f>
        <v>Normal</v>
      </c>
      <c r="L674" t="str">
        <f>VLOOKUP($A674,'Hospitalisation Details'!$A$2:$O$2344,15,FALSE)</f>
        <v>4 Sep 1982</v>
      </c>
      <c r="M674">
        <f>VLOOKUP($A674,'Hospitalisation Details'!$A$2:$I$2344,6,FALSE)</f>
        <v>14696.77</v>
      </c>
      <c r="N674" t="str">
        <f>VLOOKUP($A674,'Hospitalisation Details'!$A$2:$I$2344,7,FALSE)</f>
        <v>tier - 2</v>
      </c>
      <c r="O674" t="str">
        <f>VLOOKUP($A674,'Hospitalisation Details'!$A$2:$I$2344,8,FALSE)</f>
        <v>tier - 2</v>
      </c>
      <c r="P674" t="str">
        <f>VLOOKUP($A674,'Hospitalisation Details'!$A$2:$I$2344,9,FALSE)</f>
        <v>R1011</v>
      </c>
      <c r="Q674">
        <f>VLOOKUP($A674,'Hospitalisation Details'!$A$2:$P$2344,16,FALSE)</f>
        <v>40</v>
      </c>
    </row>
    <row r="675" spans="1:17" ht="15.6" x14ac:dyDescent="0.3">
      <c r="A675" s="1" t="s">
        <v>1696</v>
      </c>
      <c r="B675" t="str">
        <f>VLOOKUP('Healthcare '!A:A,Table2[],3,FALSE)</f>
        <v>Gayagoy</v>
      </c>
      <c r="C675">
        <f>VLOOKUP(A675,'Medical Examinations'!A675:K3009,2,FALSE)</f>
        <v>32.965000000000003</v>
      </c>
      <c r="D675">
        <f>VLOOKUP($A675,'Medical Examinations'!$A$2:$K$2336,3,FALSE)</f>
        <v>6.68</v>
      </c>
      <c r="E675" t="str">
        <f>VLOOKUP($A675,'Medical Examinations'!$A$2:$K$2336,4,FALSE)</f>
        <v>No</v>
      </c>
      <c r="F675" t="str">
        <f>VLOOKUP($A675,'Medical Examinations'!$A$2:$K$2336,5,FALSE)</f>
        <v>No</v>
      </c>
      <c r="G675" t="str">
        <f>VLOOKUP($A675,'Medical Examinations'!$A$2:$K$2336,6,FALSE)</f>
        <v>No</v>
      </c>
      <c r="H675">
        <f>VLOOKUP($A675,'Medical Examinations'!$A$2:$K$2336,7,FALSE)</f>
        <v>3</v>
      </c>
      <c r="I675" t="str">
        <f>VLOOKUP($A675,'Medical Examinations'!$A$2:$K$2336,8,FALSE)</f>
        <v>No</v>
      </c>
      <c r="J675" t="str">
        <f>VLOOKUP($A675,'Medical Examinations'!$A$2:$K$2336,10,FALSE)</f>
        <v>obesity</v>
      </c>
      <c r="K675" t="str">
        <f>VLOOKUP($A675,'Medical Examinations'!$A$2:$K$2336,11,FALSE)</f>
        <v>Diabetes</v>
      </c>
      <c r="L675" t="str">
        <f>VLOOKUP($A675,'Hospitalisation Details'!$A$2:$O$2344,15,FALSE)</f>
        <v>23 Jul 1958</v>
      </c>
      <c r="M675">
        <f>VLOOKUP($A675,'Hospitalisation Details'!$A$2:$I$2344,6,FALSE)</f>
        <v>14692.67</v>
      </c>
      <c r="N675" t="str">
        <f>VLOOKUP($A675,'Hospitalisation Details'!$A$2:$I$2344,7,FALSE)</f>
        <v>tier - 2</v>
      </c>
      <c r="O675" t="str">
        <f>VLOOKUP($A675,'Hospitalisation Details'!$A$2:$I$2344,8,FALSE)</f>
        <v>tier - 1</v>
      </c>
      <c r="P675" t="str">
        <f>VLOOKUP($A675,'Hospitalisation Details'!$A$2:$I$2344,9,FALSE)</f>
        <v>R1012</v>
      </c>
      <c r="Q675">
        <f>VLOOKUP($A675,'Hospitalisation Details'!$A$2:$P$2344,16,FALSE)</f>
        <v>64</v>
      </c>
    </row>
    <row r="676" spans="1:17" ht="15.6" x14ac:dyDescent="0.3">
      <c r="A676" s="1" t="s">
        <v>1695</v>
      </c>
      <c r="B676" t="str">
        <f>VLOOKUP('Healthcare '!A:A,Table2[],3,FALSE)</f>
        <v>Fitzmaurice</v>
      </c>
      <c r="C676">
        <f>VLOOKUP(A676,'Medical Examinations'!A676:K3010,2,FALSE)</f>
        <v>39.340000000000003</v>
      </c>
      <c r="D676">
        <f>VLOOKUP($A676,'Medical Examinations'!$A$2:$K$2336,3,FALSE)</f>
        <v>5.0199999999999996</v>
      </c>
      <c r="E676" t="str">
        <f>VLOOKUP($A676,'Medical Examinations'!$A$2:$K$2336,4,FALSE)</f>
        <v>yes</v>
      </c>
      <c r="F676" t="str">
        <f>VLOOKUP($A676,'Medical Examinations'!$A$2:$K$2336,5,FALSE)</f>
        <v>No</v>
      </c>
      <c r="G676" t="str">
        <f>VLOOKUP($A676,'Medical Examinations'!$A$2:$K$2336,6,FALSE)</f>
        <v>Yes</v>
      </c>
      <c r="H676">
        <f>VLOOKUP($A676,'Medical Examinations'!$A$2:$K$2336,7,FALSE)</f>
        <v>1</v>
      </c>
      <c r="I676" t="str">
        <f>VLOOKUP($A676,'Medical Examinations'!$A$2:$K$2336,8,FALSE)</f>
        <v>No</v>
      </c>
      <c r="J676" t="str">
        <f>VLOOKUP($A676,'Medical Examinations'!$A$2:$K$2336,10,FALSE)</f>
        <v>obesity</v>
      </c>
      <c r="K676" t="str">
        <f>VLOOKUP($A676,'Medical Examinations'!$A$2:$K$2336,11,FALSE)</f>
        <v>Normal</v>
      </c>
      <c r="L676" t="str">
        <f>VLOOKUP($A676,'Hospitalisation Details'!$A$2:$O$2344,15,FALSE)</f>
        <v>20 Oct 1969</v>
      </c>
      <c r="M676">
        <f>VLOOKUP($A676,'Hospitalisation Details'!$A$2:$I$2344,6,FALSE)</f>
        <v>14665.75</v>
      </c>
      <c r="N676" t="str">
        <f>VLOOKUP($A676,'Hospitalisation Details'!$A$2:$I$2344,7,FALSE)</f>
        <v>tier - 2</v>
      </c>
      <c r="O676" t="str">
        <f>VLOOKUP($A676,'Hospitalisation Details'!$A$2:$I$2344,8,FALSE)</f>
        <v>tier - 1</v>
      </c>
      <c r="P676" t="str">
        <f>VLOOKUP($A676,'Hospitalisation Details'!$A$2:$I$2344,9,FALSE)</f>
        <v>R1012</v>
      </c>
      <c r="Q676">
        <f>VLOOKUP($A676,'Hospitalisation Details'!$A$2:$P$2344,16,FALSE)</f>
        <v>53</v>
      </c>
    </row>
    <row r="677" spans="1:17" ht="15.6" x14ac:dyDescent="0.3">
      <c r="A677" s="1" t="s">
        <v>1694</v>
      </c>
      <c r="B677" t="str">
        <f>VLOOKUP('Healthcare '!A:A,Table2[],3,FALSE)</f>
        <v>Rodriguez</v>
      </c>
      <c r="C677">
        <f>VLOOKUP(A677,'Medical Examinations'!A677:K3011,2,FALSE)</f>
        <v>47</v>
      </c>
      <c r="D677">
        <f>VLOOKUP($A677,'Medical Examinations'!$A$2:$K$2336,3,FALSE)</f>
        <v>10.64</v>
      </c>
      <c r="E677" t="str">
        <f>VLOOKUP($A677,'Medical Examinations'!$A$2:$K$2336,4,FALSE)</f>
        <v>yes</v>
      </c>
      <c r="F677" t="str">
        <f>VLOOKUP($A677,'Medical Examinations'!$A$2:$K$2336,5,FALSE)</f>
        <v>No</v>
      </c>
      <c r="G677" t="str">
        <f>VLOOKUP($A677,'Medical Examinations'!$A$2:$K$2336,6,FALSE)</f>
        <v>No</v>
      </c>
      <c r="H677">
        <f>VLOOKUP($A677,'Medical Examinations'!$A$2:$K$2336,7,FALSE)</f>
        <v>0</v>
      </c>
      <c r="I677" t="str">
        <f>VLOOKUP($A677,'Medical Examinations'!$A$2:$K$2336,8,FALSE)</f>
        <v>No</v>
      </c>
      <c r="J677" t="str">
        <f>VLOOKUP($A677,'Medical Examinations'!$A$2:$K$2336,10,FALSE)</f>
        <v>obesity</v>
      </c>
      <c r="K677" t="str">
        <f>VLOOKUP($A677,'Medical Examinations'!$A$2:$K$2336,11,FALSE)</f>
        <v>Diabetes</v>
      </c>
      <c r="L677" t="str">
        <f>VLOOKUP($A677,'Hospitalisation Details'!$A$2:$O$2344,15,FALSE)</f>
        <v>13 Nov 1981</v>
      </c>
      <c r="M677">
        <f>VLOOKUP($A677,'Hospitalisation Details'!$A$2:$I$2344,6,FALSE)</f>
        <v>14657.2</v>
      </c>
      <c r="N677" t="str">
        <f>VLOOKUP($A677,'Hospitalisation Details'!$A$2:$I$2344,7,FALSE)</f>
        <v>tier - 2</v>
      </c>
      <c r="O677" t="str">
        <f>VLOOKUP($A677,'Hospitalisation Details'!$A$2:$I$2344,8,FALSE)</f>
        <v>tier - 1</v>
      </c>
      <c r="P677" t="str">
        <f>VLOOKUP($A677,'Hospitalisation Details'!$A$2:$I$2344,9,FALSE)</f>
        <v>R1012</v>
      </c>
      <c r="Q677">
        <f>VLOOKUP($A677,'Hospitalisation Details'!$A$2:$P$2344,16,FALSE)</f>
        <v>41</v>
      </c>
    </row>
    <row r="678" spans="1:17" ht="15.6" x14ac:dyDescent="0.3">
      <c r="A678" s="1" t="s">
        <v>1693</v>
      </c>
      <c r="B678" t="str">
        <f>VLOOKUP('Healthcare '!A:A,Table2[],3,FALSE)</f>
        <v>Tsoucas</v>
      </c>
      <c r="C678">
        <f>VLOOKUP(A678,'Medical Examinations'!A678:K3012,2,FALSE)</f>
        <v>36.71</v>
      </c>
      <c r="D678">
        <f>VLOOKUP($A678,'Medical Examinations'!$A$2:$K$2336,3,FALSE)</f>
        <v>8.74</v>
      </c>
      <c r="E678" t="str">
        <f>VLOOKUP($A678,'Medical Examinations'!$A$2:$K$2336,4,FALSE)</f>
        <v>yes</v>
      </c>
      <c r="F678" t="str">
        <f>VLOOKUP($A678,'Medical Examinations'!$A$2:$K$2336,5,FALSE)</f>
        <v>No</v>
      </c>
      <c r="G678" t="str">
        <f>VLOOKUP($A678,'Medical Examinations'!$A$2:$K$2336,6,FALSE)</f>
        <v>No</v>
      </c>
      <c r="H678">
        <f>VLOOKUP($A678,'Medical Examinations'!$A$2:$K$2336,7,FALSE)</f>
        <v>0</v>
      </c>
      <c r="I678" t="str">
        <f>VLOOKUP($A678,'Medical Examinations'!$A$2:$K$2336,8,FALSE)</f>
        <v>No</v>
      </c>
      <c r="J678" t="str">
        <f>VLOOKUP($A678,'Medical Examinations'!$A$2:$K$2336,10,FALSE)</f>
        <v>obesity</v>
      </c>
      <c r="K678" t="str">
        <f>VLOOKUP($A678,'Medical Examinations'!$A$2:$K$2336,11,FALSE)</f>
        <v>Diabetes</v>
      </c>
      <c r="L678" t="str">
        <f>VLOOKUP($A678,'Hospitalisation Details'!$A$2:$O$2344,15,FALSE)</f>
        <v>1 Sep 1967</v>
      </c>
      <c r="M678">
        <f>VLOOKUP($A678,'Hospitalisation Details'!$A$2:$I$2344,6,FALSE)</f>
        <v>14640.35</v>
      </c>
      <c r="N678" t="str">
        <f>VLOOKUP($A678,'Hospitalisation Details'!$A$2:$I$2344,7,FALSE)</f>
        <v>tier - 2</v>
      </c>
      <c r="O678" t="str">
        <f>VLOOKUP($A678,'Hospitalisation Details'!$A$2:$I$2344,8,FALSE)</f>
        <v>tier - 3</v>
      </c>
      <c r="P678" t="str">
        <f>VLOOKUP($A678,'Hospitalisation Details'!$A$2:$I$2344,9,FALSE)</f>
        <v>R1026</v>
      </c>
      <c r="Q678">
        <f>VLOOKUP($A678,'Hospitalisation Details'!$A$2:$P$2344,16,FALSE)</f>
        <v>55</v>
      </c>
    </row>
    <row r="679" spans="1:17" ht="15.6" x14ac:dyDescent="0.3">
      <c r="A679" s="1" t="s">
        <v>1692</v>
      </c>
      <c r="B679" t="str">
        <f>VLOOKUP('Healthcare '!A:A,Table2[],3,FALSE)</f>
        <v>Muhly</v>
      </c>
      <c r="C679">
        <f>VLOOKUP(A679,'Medical Examinations'!A679:K3013,2,FALSE)</f>
        <v>53.48</v>
      </c>
      <c r="D679">
        <f>VLOOKUP($A679,'Medical Examinations'!$A$2:$K$2336,3,FALSE)</f>
        <v>5.64</v>
      </c>
      <c r="E679" t="str">
        <f>VLOOKUP($A679,'Medical Examinations'!$A$2:$K$2336,4,FALSE)</f>
        <v>No</v>
      </c>
      <c r="F679" t="str">
        <f>VLOOKUP($A679,'Medical Examinations'!$A$2:$K$2336,5,FALSE)</f>
        <v>No</v>
      </c>
      <c r="G679" t="str">
        <f>VLOOKUP($A679,'Medical Examinations'!$A$2:$K$2336,6,FALSE)</f>
        <v>No</v>
      </c>
      <c r="H679">
        <f>VLOOKUP($A679,'Medical Examinations'!$A$2:$K$2336,7,FALSE)</f>
        <v>0</v>
      </c>
      <c r="I679" t="str">
        <f>VLOOKUP($A679,'Medical Examinations'!$A$2:$K$2336,8,FALSE)</f>
        <v>No</v>
      </c>
      <c r="J679" t="str">
        <f>VLOOKUP($A679,'Medical Examinations'!$A$2:$K$2336,10,FALSE)</f>
        <v>obesity</v>
      </c>
      <c r="K679" t="str">
        <f>VLOOKUP($A679,'Medical Examinations'!$A$2:$K$2336,11,FALSE)</f>
        <v>Normal</v>
      </c>
      <c r="L679" t="str">
        <f>VLOOKUP($A679,'Hospitalisation Details'!$A$2:$O$2344,15,FALSE)</f>
        <v>21 Aug 1991</v>
      </c>
      <c r="M679">
        <f>VLOOKUP($A679,'Hospitalisation Details'!$A$2:$I$2344,6,FALSE)</f>
        <v>14630.52</v>
      </c>
      <c r="N679" t="str">
        <f>VLOOKUP($A679,'Hospitalisation Details'!$A$2:$I$2344,7,FALSE)</f>
        <v>tier - 2</v>
      </c>
      <c r="O679" t="str">
        <f>VLOOKUP($A679,'Hospitalisation Details'!$A$2:$I$2344,8,FALSE)</f>
        <v>tier - 3</v>
      </c>
      <c r="P679" t="str">
        <f>VLOOKUP($A679,'Hospitalisation Details'!$A$2:$I$2344,9,FALSE)</f>
        <v>R1011</v>
      </c>
      <c r="Q679">
        <f>VLOOKUP($A679,'Hospitalisation Details'!$A$2:$P$2344,16,FALSE)</f>
        <v>31</v>
      </c>
    </row>
    <row r="680" spans="1:17" ht="15.6" x14ac:dyDescent="0.3">
      <c r="A680" s="1" t="s">
        <v>1691</v>
      </c>
      <c r="B680" t="str">
        <f>VLOOKUP('Healthcare '!A:A,Table2[],3,FALSE)</f>
        <v>Lund</v>
      </c>
      <c r="C680">
        <f>VLOOKUP(A680,'Medical Examinations'!A680:K3014,2,FALSE)</f>
        <v>35.5</v>
      </c>
      <c r="D680">
        <f>VLOOKUP($A680,'Medical Examinations'!$A$2:$K$2336,3,FALSE)</f>
        <v>10.37</v>
      </c>
      <c r="E680" t="str">
        <f>VLOOKUP($A680,'Medical Examinations'!$A$2:$K$2336,4,FALSE)</f>
        <v>No</v>
      </c>
      <c r="F680" t="str">
        <f>VLOOKUP($A680,'Medical Examinations'!$A$2:$K$2336,5,FALSE)</f>
        <v>No</v>
      </c>
      <c r="G680" t="str">
        <f>VLOOKUP($A680,'Medical Examinations'!$A$2:$K$2336,6,FALSE)</f>
        <v>No</v>
      </c>
      <c r="H680">
        <f>VLOOKUP($A680,'Medical Examinations'!$A$2:$K$2336,7,FALSE)</f>
        <v>0</v>
      </c>
      <c r="I680" t="str">
        <f>VLOOKUP($A680,'Medical Examinations'!$A$2:$K$2336,8,FALSE)</f>
        <v>No</v>
      </c>
      <c r="J680" t="str">
        <f>VLOOKUP($A680,'Medical Examinations'!$A$2:$K$2336,10,FALSE)</f>
        <v>obesity</v>
      </c>
      <c r="K680" t="str">
        <f>VLOOKUP($A680,'Medical Examinations'!$A$2:$K$2336,11,FALSE)</f>
        <v>Diabetes</v>
      </c>
      <c r="L680" t="str">
        <f>VLOOKUP($A680,'Hospitalisation Details'!$A$2:$O$2344,15,FALSE)</f>
        <v>8 Nov 1965</v>
      </c>
      <c r="M680">
        <f>VLOOKUP($A680,'Hospitalisation Details'!$A$2:$I$2344,6,FALSE)</f>
        <v>14612.33</v>
      </c>
      <c r="N680" t="str">
        <f>VLOOKUP($A680,'Hospitalisation Details'!$A$2:$I$2344,7,FALSE)</f>
        <v>tier - 2</v>
      </c>
      <c r="O680" t="str">
        <f>VLOOKUP($A680,'Hospitalisation Details'!$A$2:$I$2344,8,FALSE)</f>
        <v>tier - 3</v>
      </c>
      <c r="P680" t="str">
        <f>VLOOKUP($A680,'Hospitalisation Details'!$A$2:$I$2344,9,FALSE)</f>
        <v>R1021</v>
      </c>
      <c r="Q680">
        <f>VLOOKUP($A680,'Hospitalisation Details'!$A$2:$P$2344,16,FALSE)</f>
        <v>57</v>
      </c>
    </row>
    <row r="681" spans="1:17" ht="15.6" x14ac:dyDescent="0.3">
      <c r="A681" s="1" t="s">
        <v>1690</v>
      </c>
      <c r="B681" t="str">
        <f>VLOOKUP('Healthcare '!A:A,Table2[],3,FALSE)</f>
        <v>Battaglino</v>
      </c>
      <c r="C681">
        <f>VLOOKUP(A681,'Medical Examinations'!A681:K3015,2,FALSE)</f>
        <v>36.979999999999997</v>
      </c>
      <c r="D681">
        <f>VLOOKUP($A681,'Medical Examinations'!$A$2:$K$2336,3,FALSE)</f>
        <v>9.56</v>
      </c>
      <c r="E681" t="str">
        <f>VLOOKUP($A681,'Medical Examinations'!$A$2:$K$2336,4,FALSE)</f>
        <v>yes</v>
      </c>
      <c r="F681" t="str">
        <f>VLOOKUP($A681,'Medical Examinations'!$A$2:$K$2336,5,FALSE)</f>
        <v>No</v>
      </c>
      <c r="G681" t="str">
        <f>VLOOKUP($A681,'Medical Examinations'!$A$2:$K$2336,6,FALSE)</f>
        <v>No</v>
      </c>
      <c r="H681">
        <f>VLOOKUP($A681,'Medical Examinations'!$A$2:$K$2336,7,FALSE)</f>
        <v>0</v>
      </c>
      <c r="I681" t="str">
        <f>VLOOKUP($A681,'Medical Examinations'!$A$2:$K$2336,8,FALSE)</f>
        <v>No</v>
      </c>
      <c r="J681" t="str">
        <f>VLOOKUP($A681,'Medical Examinations'!$A$2:$K$2336,10,FALSE)</f>
        <v>obesity</v>
      </c>
      <c r="K681" t="str">
        <f>VLOOKUP($A681,'Medical Examinations'!$A$2:$K$2336,11,FALSE)</f>
        <v>Diabetes</v>
      </c>
      <c r="L681" t="str">
        <f>VLOOKUP($A681,'Hospitalisation Details'!$A$2:$O$2344,15,FALSE)</f>
        <v>18 Jul 1967</v>
      </c>
      <c r="M681">
        <f>VLOOKUP($A681,'Hospitalisation Details'!$A$2:$I$2344,6,FALSE)</f>
        <v>14600.62</v>
      </c>
      <c r="N681" t="str">
        <f>VLOOKUP($A681,'Hospitalisation Details'!$A$2:$I$2344,7,FALSE)</f>
        <v>tier - 2</v>
      </c>
      <c r="O681" t="str">
        <f>VLOOKUP($A681,'Hospitalisation Details'!$A$2:$I$2344,8,FALSE)</f>
        <v>tier - 3</v>
      </c>
      <c r="P681" t="str">
        <f>VLOOKUP($A681,'Hospitalisation Details'!$A$2:$I$2344,9,FALSE)</f>
        <v>R1022</v>
      </c>
      <c r="Q681">
        <f>VLOOKUP($A681,'Hospitalisation Details'!$A$2:$P$2344,16,FALSE)</f>
        <v>55</v>
      </c>
    </row>
    <row r="682" spans="1:17" ht="15.6" x14ac:dyDescent="0.3">
      <c r="A682" s="1" t="s">
        <v>1689</v>
      </c>
      <c r="B682" t="str">
        <f>VLOOKUP('Healthcare '!A:A,Table2[],3,FALSE)</f>
        <v>Pena</v>
      </c>
      <c r="C682">
        <f>VLOOKUP(A682,'Medical Examinations'!A682:K3016,2,FALSE)</f>
        <v>32.395000000000003</v>
      </c>
      <c r="D682">
        <f>VLOOKUP($A682,'Medical Examinations'!$A$2:$K$2336,3,FALSE)</f>
        <v>8.23</v>
      </c>
      <c r="E682" t="str">
        <f>VLOOKUP($A682,'Medical Examinations'!$A$2:$K$2336,4,FALSE)</f>
        <v>yes</v>
      </c>
      <c r="F682" t="str">
        <f>VLOOKUP($A682,'Medical Examinations'!$A$2:$K$2336,5,FALSE)</f>
        <v>No</v>
      </c>
      <c r="G682" t="str">
        <f>VLOOKUP($A682,'Medical Examinations'!$A$2:$K$2336,6,FALSE)</f>
        <v>Yes</v>
      </c>
      <c r="H682">
        <f>VLOOKUP($A682,'Medical Examinations'!$A$2:$K$2336,7,FALSE)</f>
        <v>1</v>
      </c>
      <c r="I682" t="str">
        <f>VLOOKUP($A682,'Medical Examinations'!$A$2:$K$2336,8,FALSE)</f>
        <v>No</v>
      </c>
      <c r="J682" t="str">
        <f>VLOOKUP($A682,'Medical Examinations'!$A$2:$K$2336,10,FALSE)</f>
        <v>obesity</v>
      </c>
      <c r="K682" t="str">
        <f>VLOOKUP($A682,'Medical Examinations'!$A$2:$K$2336,11,FALSE)</f>
        <v>Diabetes</v>
      </c>
      <c r="L682" t="str">
        <f>VLOOKUP($A682,'Hospitalisation Details'!$A$2:$O$2344,15,FALSE)</f>
        <v>14 Oct 1963</v>
      </c>
      <c r="M682">
        <f>VLOOKUP($A682,'Hospitalisation Details'!$A$2:$I$2344,6,FALSE)</f>
        <v>14590.63</v>
      </c>
      <c r="N682" t="str">
        <f>VLOOKUP($A682,'Hospitalisation Details'!$A$2:$I$2344,7,FALSE)</f>
        <v>tier - 2</v>
      </c>
      <c r="O682" t="str">
        <f>VLOOKUP($A682,'Hospitalisation Details'!$A$2:$I$2344,8,FALSE)</f>
        <v>tier - 1</v>
      </c>
      <c r="P682" t="str">
        <f>VLOOKUP($A682,'Hospitalisation Details'!$A$2:$I$2344,9,FALSE)</f>
        <v>R1024</v>
      </c>
      <c r="Q682">
        <f>VLOOKUP($A682,'Hospitalisation Details'!$A$2:$P$2344,16,FALSE)</f>
        <v>59</v>
      </c>
    </row>
    <row r="683" spans="1:17" ht="15.6" x14ac:dyDescent="0.3">
      <c r="A683" s="1" t="s">
        <v>1688</v>
      </c>
      <c r="B683" t="str">
        <f>VLOOKUP('Healthcare '!A:A,Table2[],3,FALSE)</f>
        <v>Thomason</v>
      </c>
      <c r="C683">
        <f>VLOOKUP(A683,'Medical Examinations'!A683:K3017,2,FALSE)</f>
        <v>32.729999999999997</v>
      </c>
      <c r="D683">
        <f>VLOOKUP($A683,'Medical Examinations'!$A$2:$K$2336,3,FALSE)</f>
        <v>7.03</v>
      </c>
      <c r="E683" t="str">
        <f>VLOOKUP($A683,'Medical Examinations'!$A$2:$K$2336,4,FALSE)</f>
        <v>No</v>
      </c>
      <c r="F683" t="str">
        <f>VLOOKUP($A683,'Medical Examinations'!$A$2:$K$2336,5,FALSE)</f>
        <v>No</v>
      </c>
      <c r="G683" t="str">
        <f>VLOOKUP($A683,'Medical Examinations'!$A$2:$K$2336,6,FALSE)</f>
        <v>No</v>
      </c>
      <c r="H683">
        <f>VLOOKUP($A683,'Medical Examinations'!$A$2:$K$2336,7,FALSE)</f>
        <v>0</v>
      </c>
      <c r="I683" t="str">
        <f>VLOOKUP($A683,'Medical Examinations'!$A$2:$K$2336,8,FALSE)</f>
        <v>No</v>
      </c>
      <c r="J683" t="str">
        <f>VLOOKUP($A683,'Medical Examinations'!$A$2:$K$2336,10,FALSE)</f>
        <v>obesity</v>
      </c>
      <c r="K683" t="str">
        <f>VLOOKUP($A683,'Medical Examinations'!$A$2:$K$2336,11,FALSE)</f>
        <v>Diabetes</v>
      </c>
      <c r="L683" t="str">
        <f>VLOOKUP($A683,'Hospitalisation Details'!$A$2:$O$2344,15,FALSE)</f>
        <v>3 Dec 1962</v>
      </c>
      <c r="M683">
        <f>VLOOKUP($A683,'Hospitalisation Details'!$A$2:$I$2344,6,FALSE)</f>
        <v>14574.64</v>
      </c>
      <c r="N683" t="str">
        <f>VLOOKUP($A683,'Hospitalisation Details'!$A$2:$I$2344,7,FALSE)</f>
        <v>tier - 2</v>
      </c>
      <c r="O683" t="str">
        <f>VLOOKUP($A683,'Hospitalisation Details'!$A$2:$I$2344,8,FALSE)</f>
        <v>tier - 1</v>
      </c>
      <c r="P683" t="str">
        <f>VLOOKUP($A683,'Hospitalisation Details'!$A$2:$I$2344,9,FALSE)</f>
        <v>R1025</v>
      </c>
      <c r="Q683">
        <f>VLOOKUP($A683,'Hospitalisation Details'!$A$2:$P$2344,16,FALSE)</f>
        <v>60</v>
      </c>
    </row>
    <row r="684" spans="1:17" ht="15.6" x14ac:dyDescent="0.3">
      <c r="A684" s="1" t="s">
        <v>1687</v>
      </c>
      <c r="B684" t="str">
        <f>VLOOKUP('Healthcare '!A:A,Table2[],3,FALSE)</f>
        <v>Hancox</v>
      </c>
      <c r="C684">
        <f>VLOOKUP(A684,'Medical Examinations'!A684:K3018,2,FALSE)</f>
        <v>20.52</v>
      </c>
      <c r="D684">
        <f>VLOOKUP($A684,'Medical Examinations'!$A$2:$K$2336,3,FALSE)</f>
        <v>5.45</v>
      </c>
      <c r="E684" t="str">
        <f>VLOOKUP($A684,'Medical Examinations'!$A$2:$K$2336,4,FALSE)</f>
        <v>No</v>
      </c>
      <c r="F684" t="str">
        <f>VLOOKUP($A684,'Medical Examinations'!$A$2:$K$2336,5,FALSE)</f>
        <v>No</v>
      </c>
      <c r="G684" t="str">
        <f>VLOOKUP($A684,'Medical Examinations'!$A$2:$K$2336,6,FALSE)</f>
        <v>No</v>
      </c>
      <c r="H684">
        <f>VLOOKUP($A684,'Medical Examinations'!$A$2:$K$2336,7,FALSE)</f>
        <v>1</v>
      </c>
      <c r="I684" t="str">
        <f>VLOOKUP($A684,'Medical Examinations'!$A$2:$K$2336,8,FALSE)</f>
        <v>yes</v>
      </c>
      <c r="J684" t="str">
        <f>VLOOKUP($A684,'Medical Examinations'!$A$2:$K$2336,10,FALSE)</f>
        <v>Normal weight</v>
      </c>
      <c r="K684" t="str">
        <f>VLOOKUP($A684,'Medical Examinations'!$A$2:$K$2336,11,FALSE)</f>
        <v>Normal</v>
      </c>
      <c r="L684" t="str">
        <f>VLOOKUP($A684,'Hospitalisation Details'!$A$2:$O$2344,15,FALSE)</f>
        <v>12 Sep 1998</v>
      </c>
      <c r="M684">
        <f>VLOOKUP($A684,'Hospitalisation Details'!$A$2:$I$2344,6,FALSE)</f>
        <v>14571.89</v>
      </c>
      <c r="N684" t="str">
        <f>VLOOKUP($A684,'Hospitalisation Details'!$A$2:$I$2344,7,FALSE)</f>
        <v>tier - 2</v>
      </c>
      <c r="O684" t="str">
        <f>VLOOKUP($A684,'Hospitalisation Details'!$A$2:$I$2344,8,FALSE)</f>
        <v>tier - 1</v>
      </c>
      <c r="P684" t="str">
        <f>VLOOKUP($A684,'Hospitalisation Details'!$A$2:$I$2344,9,FALSE)</f>
        <v>R1024</v>
      </c>
      <c r="Q684">
        <f>VLOOKUP($A684,'Hospitalisation Details'!$A$2:$P$2344,16,FALSE)</f>
        <v>24</v>
      </c>
    </row>
    <row r="685" spans="1:17" ht="15.6" x14ac:dyDescent="0.3">
      <c r="A685" s="1" t="s">
        <v>1686</v>
      </c>
      <c r="B685" t="str">
        <f>VLOOKUP('Healthcare '!A:A,Table2[],3,FALSE)</f>
        <v>Canarecci</v>
      </c>
      <c r="C685">
        <f>VLOOKUP(A685,'Medical Examinations'!A685:K3019,2,FALSE)</f>
        <v>51.72</v>
      </c>
      <c r="D685">
        <f>VLOOKUP($A685,'Medical Examinations'!$A$2:$K$2336,3,FALSE)</f>
        <v>5.76</v>
      </c>
      <c r="E685" t="str">
        <f>VLOOKUP($A685,'Medical Examinations'!$A$2:$K$2336,4,FALSE)</f>
        <v>No</v>
      </c>
      <c r="F685" t="str">
        <f>VLOOKUP($A685,'Medical Examinations'!$A$2:$K$2336,5,FALSE)</f>
        <v>No</v>
      </c>
      <c r="G685" t="str">
        <f>VLOOKUP($A685,'Medical Examinations'!$A$2:$K$2336,6,FALSE)</f>
        <v>No</v>
      </c>
      <c r="H685">
        <f>VLOOKUP($A685,'Medical Examinations'!$A$2:$K$2336,7,FALSE)</f>
        <v>0</v>
      </c>
      <c r="I685" t="str">
        <f>VLOOKUP($A685,'Medical Examinations'!$A$2:$K$2336,8,FALSE)</f>
        <v>No</v>
      </c>
      <c r="J685" t="str">
        <f>VLOOKUP($A685,'Medical Examinations'!$A$2:$K$2336,10,FALSE)</f>
        <v>obesity</v>
      </c>
      <c r="K685" t="str">
        <f>VLOOKUP($A685,'Medical Examinations'!$A$2:$K$2336,11,FALSE)</f>
        <v>Predibetics</v>
      </c>
      <c r="L685" t="str">
        <f>VLOOKUP($A685,'Hospitalisation Details'!$A$2:$O$2344,15,FALSE)</f>
        <v>14 Jul 1989</v>
      </c>
      <c r="M685">
        <f>VLOOKUP($A685,'Hospitalisation Details'!$A$2:$I$2344,6,FALSE)</f>
        <v>14547.26</v>
      </c>
      <c r="N685" t="str">
        <f>VLOOKUP($A685,'Hospitalisation Details'!$A$2:$I$2344,7,FALSE)</f>
        <v>tier - 2</v>
      </c>
      <c r="O685" t="str">
        <f>VLOOKUP($A685,'Hospitalisation Details'!$A$2:$I$2344,8,FALSE)</f>
        <v>tier - 3</v>
      </c>
      <c r="P685" t="str">
        <f>VLOOKUP($A685,'Hospitalisation Details'!$A$2:$I$2344,9,FALSE)</f>
        <v>R1011</v>
      </c>
      <c r="Q685">
        <f>VLOOKUP($A685,'Hospitalisation Details'!$A$2:$P$2344,16,FALSE)</f>
        <v>33</v>
      </c>
    </row>
    <row r="686" spans="1:17" ht="15.6" x14ac:dyDescent="0.3">
      <c r="A686" s="1" t="s">
        <v>1685</v>
      </c>
      <c r="B686" t="str">
        <f>VLOOKUP('Healthcare '!A:A,Table2[],3,FALSE)</f>
        <v>Toupin</v>
      </c>
      <c r="C686">
        <f>VLOOKUP(A686,'Medical Examinations'!A686:K3020,2,FALSE)</f>
        <v>50.2</v>
      </c>
      <c r="D686">
        <f>VLOOKUP($A686,'Medical Examinations'!$A$2:$K$2336,3,FALSE)</f>
        <v>5.4</v>
      </c>
      <c r="E686" t="str">
        <f>VLOOKUP($A686,'Medical Examinations'!$A$2:$K$2336,4,FALSE)</f>
        <v>No</v>
      </c>
      <c r="F686" t="str">
        <f>VLOOKUP($A686,'Medical Examinations'!$A$2:$K$2336,5,FALSE)</f>
        <v>No</v>
      </c>
      <c r="G686" t="str">
        <f>VLOOKUP($A686,'Medical Examinations'!$A$2:$K$2336,6,FALSE)</f>
        <v>No</v>
      </c>
      <c r="H686">
        <f>VLOOKUP($A686,'Medical Examinations'!$A$2:$K$2336,7,FALSE)</f>
        <v>0</v>
      </c>
      <c r="I686" t="str">
        <f>VLOOKUP($A686,'Medical Examinations'!$A$2:$K$2336,8,FALSE)</f>
        <v>No</v>
      </c>
      <c r="J686" t="str">
        <f>VLOOKUP($A686,'Medical Examinations'!$A$2:$K$2336,10,FALSE)</f>
        <v>obesity</v>
      </c>
      <c r="K686" t="str">
        <f>VLOOKUP($A686,'Medical Examinations'!$A$2:$K$2336,11,FALSE)</f>
        <v>Normal</v>
      </c>
      <c r="L686" t="str">
        <f>VLOOKUP($A686,'Hospitalisation Details'!$A$2:$O$2344,15,FALSE)</f>
        <v>22 Jul 1989</v>
      </c>
      <c r="M686">
        <f>VLOOKUP($A686,'Hospitalisation Details'!$A$2:$I$2344,6,FALSE)</f>
        <v>14507.46</v>
      </c>
      <c r="N686" t="str">
        <f>VLOOKUP($A686,'Hospitalisation Details'!$A$2:$I$2344,7,FALSE)</f>
        <v>tier - 2</v>
      </c>
      <c r="O686" t="str">
        <f>VLOOKUP($A686,'Hospitalisation Details'!$A$2:$I$2344,8,FALSE)</f>
        <v>tier - 3</v>
      </c>
      <c r="P686" t="str">
        <f>VLOOKUP($A686,'Hospitalisation Details'!$A$2:$I$2344,9,FALSE)</f>
        <v>R1012</v>
      </c>
      <c r="Q686">
        <f>VLOOKUP($A686,'Hospitalisation Details'!$A$2:$P$2344,16,FALSE)</f>
        <v>33</v>
      </c>
    </row>
    <row r="687" spans="1:17" ht="15.6" x14ac:dyDescent="0.3">
      <c r="A687" s="1" t="s">
        <v>1684</v>
      </c>
      <c r="B687" t="str">
        <f>VLOOKUP('Healthcare '!A:A,Table2[],3,FALSE)</f>
        <v>Mulley</v>
      </c>
      <c r="C687">
        <f>VLOOKUP(A687,'Medical Examinations'!A687:K3021,2,FALSE)</f>
        <v>25.52</v>
      </c>
      <c r="D687">
        <f>VLOOKUP($A687,'Medical Examinations'!$A$2:$K$2336,3,FALSE)</f>
        <v>6.35</v>
      </c>
      <c r="E687" t="str">
        <f>VLOOKUP($A687,'Medical Examinations'!$A$2:$K$2336,4,FALSE)</f>
        <v>No</v>
      </c>
      <c r="F687" t="str">
        <f>VLOOKUP($A687,'Medical Examinations'!$A$2:$K$2336,5,FALSE)</f>
        <v>No</v>
      </c>
      <c r="G687" t="str">
        <f>VLOOKUP($A687,'Medical Examinations'!$A$2:$K$2336,6,FALSE)</f>
        <v>Yes</v>
      </c>
      <c r="H687">
        <f>VLOOKUP($A687,'Medical Examinations'!$A$2:$K$2336,7,FALSE)</f>
        <v>1</v>
      </c>
      <c r="I687" t="str">
        <f>VLOOKUP($A687,'Medical Examinations'!$A$2:$K$2336,8,FALSE)</f>
        <v>No</v>
      </c>
      <c r="J687" t="str">
        <f>VLOOKUP($A687,'Medical Examinations'!$A$2:$K$2336,10,FALSE)</f>
        <v>overweight</v>
      </c>
      <c r="K687" t="str">
        <f>VLOOKUP($A687,'Medical Examinations'!$A$2:$K$2336,11,FALSE)</f>
        <v>Predibetics</v>
      </c>
      <c r="L687" t="str">
        <f>VLOOKUP($A687,'Hospitalisation Details'!$A$2:$O$2344,15,FALSE)</f>
        <v>20 Oct 1979</v>
      </c>
      <c r="M687">
        <f>VLOOKUP($A687,'Hospitalisation Details'!$A$2:$I$2344,6,FALSE)</f>
        <v>14478.33</v>
      </c>
      <c r="N687" t="str">
        <f>VLOOKUP($A687,'Hospitalisation Details'!$A$2:$I$2344,7,FALSE)</f>
        <v>tier - 2</v>
      </c>
      <c r="O687" t="str">
        <f>VLOOKUP($A687,'Hospitalisation Details'!$A$2:$I$2344,8,FALSE)</f>
        <v>tier - 2</v>
      </c>
      <c r="P687" t="str">
        <f>VLOOKUP($A687,'Hospitalisation Details'!$A$2:$I$2344,9,FALSE)</f>
        <v>R1013</v>
      </c>
      <c r="Q687">
        <f>VLOOKUP($A687,'Hospitalisation Details'!$A$2:$P$2344,16,FALSE)</f>
        <v>43</v>
      </c>
    </row>
    <row r="688" spans="1:17" ht="15.6" x14ac:dyDescent="0.3">
      <c r="A688" s="1" t="s">
        <v>1683</v>
      </c>
      <c r="B688" t="str">
        <f>VLOOKUP('Healthcare '!A:A,Table2[],3,FALSE)</f>
        <v>Parry</v>
      </c>
      <c r="C688">
        <f>VLOOKUP(A688,'Medical Examinations'!A688:K3022,2,FALSE)</f>
        <v>35.200000000000003</v>
      </c>
      <c r="D688">
        <f>VLOOKUP($A688,'Medical Examinations'!$A$2:$K$2336,3,FALSE)</f>
        <v>6.26</v>
      </c>
      <c r="E688" t="str">
        <f>VLOOKUP($A688,'Medical Examinations'!$A$2:$K$2336,4,FALSE)</f>
        <v>yes</v>
      </c>
      <c r="F688" t="str">
        <f>VLOOKUP($A688,'Medical Examinations'!$A$2:$K$2336,5,FALSE)</f>
        <v>No</v>
      </c>
      <c r="G688" t="str">
        <f>VLOOKUP($A688,'Medical Examinations'!$A$2:$K$2336,6,FALSE)</f>
        <v>No</v>
      </c>
      <c r="H688">
        <f>VLOOKUP($A688,'Medical Examinations'!$A$2:$K$2336,7,FALSE)</f>
        <v>2</v>
      </c>
      <c r="I688" t="str">
        <f>VLOOKUP($A688,'Medical Examinations'!$A$2:$K$2336,8,FALSE)</f>
        <v>No</v>
      </c>
      <c r="J688" t="str">
        <f>VLOOKUP($A688,'Medical Examinations'!$A$2:$K$2336,10,FALSE)</f>
        <v>obesity</v>
      </c>
      <c r="K688" t="str">
        <f>VLOOKUP($A688,'Medical Examinations'!$A$2:$K$2336,11,FALSE)</f>
        <v>Predibetics</v>
      </c>
      <c r="L688" t="str">
        <f>VLOOKUP($A688,'Hospitalisation Details'!$A$2:$O$2344,15,FALSE)</f>
        <v>20 Nov 1959</v>
      </c>
      <c r="M688">
        <f>VLOOKUP($A688,'Hospitalisation Details'!$A$2:$I$2344,6,FALSE)</f>
        <v>14474.68</v>
      </c>
      <c r="N688" t="str">
        <f>VLOOKUP($A688,'Hospitalisation Details'!$A$2:$I$2344,7,FALSE)</f>
        <v>tier - 2</v>
      </c>
      <c r="O688" t="str">
        <f>VLOOKUP($A688,'Hospitalisation Details'!$A$2:$I$2344,8,FALSE)</f>
        <v>tier - 2</v>
      </c>
      <c r="P688" t="str">
        <f>VLOOKUP($A688,'Hospitalisation Details'!$A$2:$I$2344,9,FALSE)</f>
        <v>R1013</v>
      </c>
      <c r="Q688">
        <f>VLOOKUP($A688,'Hospitalisation Details'!$A$2:$P$2344,16,FALSE)</f>
        <v>63</v>
      </c>
    </row>
    <row r="689" spans="1:17" ht="15.6" x14ac:dyDescent="0.3">
      <c r="A689" s="1" t="s">
        <v>1682</v>
      </c>
      <c r="B689" t="str">
        <f>VLOOKUP('Healthcare '!A:A,Table2[],3,FALSE)</f>
        <v>Mason Cox</v>
      </c>
      <c r="C689">
        <f>VLOOKUP(A689,'Medical Examinations'!A689:K3023,2,FALSE)</f>
        <v>41.26</v>
      </c>
      <c r="D689">
        <f>VLOOKUP($A689,'Medical Examinations'!$A$2:$K$2336,3,FALSE)</f>
        <v>5.97</v>
      </c>
      <c r="E689" t="str">
        <f>VLOOKUP($A689,'Medical Examinations'!$A$2:$K$2336,4,FALSE)</f>
        <v>yes</v>
      </c>
      <c r="F689" t="str">
        <f>VLOOKUP($A689,'Medical Examinations'!$A$2:$K$2336,5,FALSE)</f>
        <v>No</v>
      </c>
      <c r="G689" t="str">
        <f>VLOOKUP($A689,'Medical Examinations'!$A$2:$K$2336,6,FALSE)</f>
        <v>No</v>
      </c>
      <c r="H689">
        <f>VLOOKUP($A689,'Medical Examinations'!$A$2:$K$2336,7,FALSE)</f>
        <v>0</v>
      </c>
      <c r="I689" t="str">
        <f>VLOOKUP($A689,'Medical Examinations'!$A$2:$K$2336,8,FALSE)</f>
        <v>No</v>
      </c>
      <c r="J689" t="str">
        <f>VLOOKUP($A689,'Medical Examinations'!$A$2:$K$2336,10,FALSE)</f>
        <v>obesity</v>
      </c>
      <c r="K689" t="str">
        <f>VLOOKUP($A689,'Medical Examinations'!$A$2:$K$2336,11,FALSE)</f>
        <v>Predibetics</v>
      </c>
      <c r="L689" t="str">
        <f>VLOOKUP($A689,'Hospitalisation Details'!$A$2:$O$2344,15,FALSE)</f>
        <v>27 Nov 1976</v>
      </c>
      <c r="M689">
        <f>VLOOKUP($A689,'Hospitalisation Details'!$A$2:$I$2344,6,FALSE)</f>
        <v>14470.01</v>
      </c>
      <c r="N689" t="str">
        <f>VLOOKUP($A689,'Hospitalisation Details'!$A$2:$I$2344,7,FALSE)</f>
        <v>tier - 2</v>
      </c>
      <c r="O689" t="str">
        <f>VLOOKUP($A689,'Hospitalisation Details'!$A$2:$I$2344,8,FALSE)</f>
        <v>tier - 3</v>
      </c>
      <c r="P689" t="str">
        <f>VLOOKUP($A689,'Hospitalisation Details'!$A$2:$I$2344,9,FALSE)</f>
        <v>R1012</v>
      </c>
      <c r="Q689">
        <f>VLOOKUP($A689,'Hospitalisation Details'!$A$2:$P$2344,16,FALSE)</f>
        <v>46</v>
      </c>
    </row>
    <row r="690" spans="1:17" ht="15.6" x14ac:dyDescent="0.3">
      <c r="A690" s="1" t="s">
        <v>1681</v>
      </c>
      <c r="B690" t="str">
        <f>VLOOKUP('Healthcare '!A:A,Table2[],3,FALSE)</f>
        <v>Thompson</v>
      </c>
      <c r="C690">
        <f>VLOOKUP(A690,'Medical Examinations'!A690:K3024,2,FALSE)</f>
        <v>17.195</v>
      </c>
      <c r="D690">
        <f>VLOOKUP($A690,'Medical Examinations'!$A$2:$K$2336,3,FALSE)</f>
        <v>5.29</v>
      </c>
      <c r="E690" t="str">
        <f>VLOOKUP($A690,'Medical Examinations'!$A$2:$K$2336,4,FALSE)</f>
        <v>yes</v>
      </c>
      <c r="F690" t="str">
        <f>VLOOKUP($A690,'Medical Examinations'!$A$2:$K$2336,5,FALSE)</f>
        <v>No</v>
      </c>
      <c r="G690" t="str">
        <f>VLOOKUP($A690,'Medical Examinations'!$A$2:$K$2336,6,FALSE)</f>
        <v>No</v>
      </c>
      <c r="H690">
        <f>VLOOKUP($A690,'Medical Examinations'!$A$2:$K$2336,7,FALSE)</f>
        <v>0</v>
      </c>
      <c r="I690" t="str">
        <f>VLOOKUP($A690,'Medical Examinations'!$A$2:$K$2336,8,FALSE)</f>
        <v>yes</v>
      </c>
      <c r="J690" t="str">
        <f>VLOOKUP($A690,'Medical Examinations'!$A$2:$K$2336,10,FALSE)</f>
        <v>Underweight</v>
      </c>
      <c r="K690" t="str">
        <f>VLOOKUP($A690,'Medical Examinations'!$A$2:$K$2336,11,FALSE)</f>
        <v>Normal</v>
      </c>
      <c r="L690" t="str">
        <f>VLOOKUP($A690,'Hospitalisation Details'!$A$2:$O$2344,15,FALSE)</f>
        <v>10 Nov 1996</v>
      </c>
      <c r="M690">
        <f>VLOOKUP($A690,'Hospitalisation Details'!$A$2:$I$2344,6,FALSE)</f>
        <v>14455.64</v>
      </c>
      <c r="N690" t="str">
        <f>VLOOKUP($A690,'Hospitalisation Details'!$A$2:$I$2344,7,FALSE)</f>
        <v>tier - 2</v>
      </c>
      <c r="O690" t="str">
        <f>VLOOKUP($A690,'Hospitalisation Details'!$A$2:$I$2344,8,FALSE)</f>
        <v>tier - 3</v>
      </c>
      <c r="P690" t="str">
        <f>VLOOKUP($A690,'Hospitalisation Details'!$A$2:$I$2344,9,FALSE)</f>
        <v>R1024</v>
      </c>
      <c r="Q690">
        <f>VLOOKUP($A690,'Hospitalisation Details'!$A$2:$P$2344,16,FALSE)</f>
        <v>26</v>
      </c>
    </row>
    <row r="691" spans="1:17" ht="15.6" x14ac:dyDescent="0.3">
      <c r="A691" s="1" t="s">
        <v>1680</v>
      </c>
      <c r="B691" t="str">
        <f>VLOOKUP('Healthcare '!A:A,Table2[],3,FALSE)</f>
        <v>Nelson</v>
      </c>
      <c r="C691">
        <f>VLOOKUP(A691,'Medical Examinations'!A691:K3025,2,FALSE)</f>
        <v>23.085000000000001</v>
      </c>
      <c r="D691">
        <f>VLOOKUP($A691,'Medical Examinations'!$A$2:$K$2336,3,FALSE)</f>
        <v>4.2699999999999996</v>
      </c>
      <c r="E691" t="str">
        <f>VLOOKUP($A691,'Medical Examinations'!$A$2:$K$2336,4,FALSE)</f>
        <v>yes</v>
      </c>
      <c r="F691" t="str">
        <f>VLOOKUP($A691,'Medical Examinations'!$A$2:$K$2336,5,FALSE)</f>
        <v>No</v>
      </c>
      <c r="G691" t="str">
        <f>VLOOKUP($A691,'Medical Examinations'!$A$2:$K$2336,6,FALSE)</f>
        <v>No</v>
      </c>
      <c r="H691">
        <f>VLOOKUP($A691,'Medical Examinations'!$A$2:$K$2336,7,FALSE)</f>
        <v>2</v>
      </c>
      <c r="I691" t="str">
        <f>VLOOKUP($A691,'Medical Examinations'!$A$2:$K$2336,8,FALSE)</f>
        <v>No</v>
      </c>
      <c r="J691" t="str">
        <f>VLOOKUP($A691,'Medical Examinations'!$A$2:$K$2336,10,FALSE)</f>
        <v>Normal weight</v>
      </c>
      <c r="K691" t="str">
        <f>VLOOKUP($A691,'Medical Examinations'!$A$2:$K$2336,11,FALSE)</f>
        <v>Normal</v>
      </c>
      <c r="L691" t="str">
        <f>VLOOKUP($A691,'Hospitalisation Details'!$A$2:$O$2344,15,FALSE)</f>
        <v>3 Aug 1959</v>
      </c>
      <c r="M691">
        <f>VLOOKUP($A691,'Hospitalisation Details'!$A$2:$I$2344,6,FALSE)</f>
        <v>14451.84</v>
      </c>
      <c r="N691" t="str">
        <f>VLOOKUP($A691,'Hospitalisation Details'!$A$2:$I$2344,7,FALSE)</f>
        <v>tier - 2</v>
      </c>
      <c r="O691" t="str">
        <f>VLOOKUP($A691,'Hospitalisation Details'!$A$2:$I$2344,8,FALSE)</f>
        <v>tier - 3</v>
      </c>
      <c r="P691" t="str">
        <f>VLOOKUP($A691,'Hospitalisation Details'!$A$2:$I$2344,9,FALSE)</f>
        <v>R1023</v>
      </c>
      <c r="Q691">
        <f>VLOOKUP($A691,'Hospitalisation Details'!$A$2:$P$2344,16,FALSE)</f>
        <v>63</v>
      </c>
    </row>
    <row r="692" spans="1:17" ht="15.6" x14ac:dyDescent="0.3">
      <c r="A692" s="1" t="s">
        <v>1679</v>
      </c>
      <c r="B692" t="str">
        <f>VLOOKUP('Healthcare '!A:A,Table2[],3,FALSE)</f>
        <v>Forte</v>
      </c>
      <c r="C692">
        <f>VLOOKUP(A692,'Medical Examinations'!A692:K3026,2,FALSE)</f>
        <v>21.66</v>
      </c>
      <c r="D692">
        <f>VLOOKUP($A692,'Medical Examinations'!$A$2:$K$2336,3,FALSE)</f>
        <v>5.2</v>
      </c>
      <c r="E692" t="str">
        <f>VLOOKUP($A692,'Medical Examinations'!$A$2:$K$2336,4,FALSE)</f>
        <v>yes</v>
      </c>
      <c r="F692" t="str">
        <f>VLOOKUP($A692,'Medical Examinations'!$A$2:$K$2336,5,FALSE)</f>
        <v>No</v>
      </c>
      <c r="G692" t="str">
        <f>VLOOKUP($A692,'Medical Examinations'!$A$2:$K$2336,6,FALSE)</f>
        <v>No</v>
      </c>
      <c r="H692">
        <f>VLOOKUP($A692,'Medical Examinations'!$A$2:$K$2336,7,FALSE)</f>
        <v>2</v>
      </c>
      <c r="I692" t="str">
        <f>VLOOKUP($A692,'Medical Examinations'!$A$2:$K$2336,8,FALSE)</f>
        <v>No</v>
      </c>
      <c r="J692" t="str">
        <f>VLOOKUP($A692,'Medical Examinations'!$A$2:$K$2336,10,FALSE)</f>
        <v>Normal weight</v>
      </c>
      <c r="K692" t="str">
        <f>VLOOKUP($A692,'Medical Examinations'!$A$2:$K$2336,11,FALSE)</f>
        <v>Normal</v>
      </c>
      <c r="L692" t="str">
        <f>VLOOKUP($A692,'Hospitalisation Details'!$A$2:$O$2344,15,FALSE)</f>
        <v>29 Jun 1959</v>
      </c>
      <c r="M692">
        <f>VLOOKUP($A692,'Hospitalisation Details'!$A$2:$I$2344,6,FALSE)</f>
        <v>14449.85</v>
      </c>
      <c r="N692" t="str">
        <f>VLOOKUP($A692,'Hospitalisation Details'!$A$2:$I$2344,7,FALSE)</f>
        <v>tier - 2</v>
      </c>
      <c r="O692" t="str">
        <f>VLOOKUP($A692,'Hospitalisation Details'!$A$2:$I$2344,8,FALSE)</f>
        <v>tier - 1</v>
      </c>
      <c r="P692" t="str">
        <f>VLOOKUP($A692,'Hospitalisation Details'!$A$2:$I$2344,9,FALSE)</f>
        <v>R1024</v>
      </c>
      <c r="Q692">
        <f>VLOOKUP($A692,'Hospitalisation Details'!$A$2:$P$2344,16,FALSE)</f>
        <v>63</v>
      </c>
    </row>
    <row r="693" spans="1:17" ht="15.6" x14ac:dyDescent="0.3">
      <c r="A693" s="1" t="s">
        <v>1678</v>
      </c>
      <c r="B693" t="str">
        <f>VLOOKUP('Healthcare '!A:A,Table2[],3,FALSE)</f>
        <v>Corona Iturriaga</v>
      </c>
      <c r="C693">
        <f>VLOOKUP(A693,'Medical Examinations'!A693:K3027,2,FALSE)</f>
        <v>36.47</v>
      </c>
      <c r="D693">
        <f>VLOOKUP($A693,'Medical Examinations'!$A$2:$K$2336,3,FALSE)</f>
        <v>8.23</v>
      </c>
      <c r="E693" t="str">
        <f>VLOOKUP($A693,'Medical Examinations'!$A$2:$K$2336,4,FALSE)</f>
        <v>yes</v>
      </c>
      <c r="F693" t="str">
        <f>VLOOKUP($A693,'Medical Examinations'!$A$2:$K$2336,5,FALSE)</f>
        <v>No</v>
      </c>
      <c r="G693" t="str">
        <f>VLOOKUP($A693,'Medical Examinations'!$A$2:$K$2336,6,FALSE)</f>
        <v>No</v>
      </c>
      <c r="H693">
        <f>VLOOKUP($A693,'Medical Examinations'!$A$2:$K$2336,7,FALSE)</f>
        <v>0</v>
      </c>
      <c r="I693" t="str">
        <f>VLOOKUP($A693,'Medical Examinations'!$A$2:$K$2336,8,FALSE)</f>
        <v>No</v>
      </c>
      <c r="J693" t="str">
        <f>VLOOKUP($A693,'Medical Examinations'!$A$2:$K$2336,10,FALSE)</f>
        <v>obesity</v>
      </c>
      <c r="K693" t="str">
        <f>VLOOKUP($A693,'Medical Examinations'!$A$2:$K$2336,11,FALSE)</f>
        <v>Diabetes</v>
      </c>
      <c r="L693" t="str">
        <f>VLOOKUP($A693,'Hospitalisation Details'!$A$2:$O$2344,15,FALSE)</f>
        <v>4 Nov 1967</v>
      </c>
      <c r="M693">
        <f>VLOOKUP($A693,'Hospitalisation Details'!$A$2:$I$2344,6,FALSE)</f>
        <v>14427.63</v>
      </c>
      <c r="N693" t="str">
        <f>VLOOKUP($A693,'Hospitalisation Details'!$A$2:$I$2344,7,FALSE)</f>
        <v>tier - 2</v>
      </c>
      <c r="O693" t="str">
        <f>VLOOKUP($A693,'Hospitalisation Details'!$A$2:$I$2344,8,FALSE)</f>
        <v>tier - 2</v>
      </c>
      <c r="P693" t="str">
        <f>VLOOKUP($A693,'Hospitalisation Details'!$A$2:$I$2344,9,FALSE)</f>
        <v>R1021</v>
      </c>
      <c r="Q693">
        <f>VLOOKUP($A693,'Hospitalisation Details'!$A$2:$P$2344,16,FALSE)</f>
        <v>55</v>
      </c>
    </row>
    <row r="694" spans="1:17" ht="15.6" x14ac:dyDescent="0.3">
      <c r="A694" s="1" t="s">
        <v>1677</v>
      </c>
      <c r="B694" t="str">
        <f>VLOOKUP('Healthcare '!A:A,Table2[],3,FALSE)</f>
        <v>McCollum</v>
      </c>
      <c r="C694">
        <f>VLOOKUP(A694,'Medical Examinations'!A694:K3028,2,FALSE)</f>
        <v>36.08</v>
      </c>
      <c r="D694">
        <f>VLOOKUP($A694,'Medical Examinations'!$A$2:$K$2336,3,FALSE)</f>
        <v>10.33</v>
      </c>
      <c r="E694" t="str">
        <f>VLOOKUP($A694,'Medical Examinations'!$A$2:$K$2336,4,FALSE)</f>
        <v>yes</v>
      </c>
      <c r="F694" t="str">
        <f>VLOOKUP($A694,'Medical Examinations'!$A$2:$K$2336,5,FALSE)</f>
        <v>No</v>
      </c>
      <c r="G694" t="str">
        <f>VLOOKUP($A694,'Medical Examinations'!$A$2:$K$2336,6,FALSE)</f>
        <v>No</v>
      </c>
      <c r="H694">
        <f>VLOOKUP($A694,'Medical Examinations'!$A$2:$K$2336,7,FALSE)</f>
        <v>0</v>
      </c>
      <c r="I694" t="str">
        <f>VLOOKUP($A694,'Medical Examinations'!$A$2:$K$2336,8,FALSE)</f>
        <v>No</v>
      </c>
      <c r="J694" t="str">
        <f>VLOOKUP($A694,'Medical Examinations'!$A$2:$K$2336,10,FALSE)</f>
        <v>obesity</v>
      </c>
      <c r="K694" t="str">
        <f>VLOOKUP($A694,'Medical Examinations'!$A$2:$K$2336,11,FALSE)</f>
        <v>Diabetes</v>
      </c>
      <c r="L694" t="str">
        <f>VLOOKUP($A694,'Hospitalisation Details'!$A$2:$O$2344,15,FALSE)</f>
        <v>15 Aug 1967</v>
      </c>
      <c r="M694">
        <f>VLOOKUP($A694,'Hospitalisation Details'!$A$2:$I$2344,6,FALSE)</f>
        <v>14426.66</v>
      </c>
      <c r="N694" t="str">
        <f>VLOOKUP($A694,'Hospitalisation Details'!$A$2:$I$2344,7,FALSE)</f>
        <v>tier - 2</v>
      </c>
      <c r="O694" t="str">
        <f>VLOOKUP($A694,'Hospitalisation Details'!$A$2:$I$2344,8,FALSE)</f>
        <v>tier - 2</v>
      </c>
      <c r="P694" t="str">
        <f>VLOOKUP($A694,'Hospitalisation Details'!$A$2:$I$2344,9,FALSE)</f>
        <v>R1026</v>
      </c>
      <c r="Q694">
        <f>VLOOKUP($A694,'Hospitalisation Details'!$A$2:$P$2344,16,FALSE)</f>
        <v>55</v>
      </c>
    </row>
    <row r="695" spans="1:17" ht="15.6" x14ac:dyDescent="0.3">
      <c r="A695" s="1" t="s">
        <v>1676</v>
      </c>
      <c r="B695" t="str">
        <f>VLOOKUP('Healthcare '!A:A,Table2[],3,FALSE)</f>
        <v>Hevner</v>
      </c>
      <c r="C695">
        <f>VLOOKUP(A695,'Medical Examinations'!A695:K3029,2,FALSE)</f>
        <v>23.18</v>
      </c>
      <c r="D695">
        <f>VLOOKUP($A695,'Medical Examinations'!$A$2:$K$2336,3,FALSE)</f>
        <v>6.13</v>
      </c>
      <c r="E695" t="str">
        <f>VLOOKUP($A695,'Medical Examinations'!$A$2:$K$2336,4,FALSE)</f>
        <v>No</v>
      </c>
      <c r="F695" t="str">
        <f>VLOOKUP($A695,'Medical Examinations'!$A$2:$K$2336,5,FALSE)</f>
        <v>No</v>
      </c>
      <c r="G695" t="str">
        <f>VLOOKUP($A695,'Medical Examinations'!$A$2:$K$2336,6,FALSE)</f>
        <v>No</v>
      </c>
      <c r="H695">
        <f>VLOOKUP($A695,'Medical Examinations'!$A$2:$K$2336,7,FALSE)</f>
        <v>0</v>
      </c>
      <c r="I695" t="str">
        <f>VLOOKUP($A695,'Medical Examinations'!$A$2:$K$2336,8,FALSE)</f>
        <v>No</v>
      </c>
      <c r="J695" t="str">
        <f>VLOOKUP($A695,'Medical Examinations'!$A$2:$K$2336,10,FALSE)</f>
        <v>Normal weight</v>
      </c>
      <c r="K695" t="str">
        <f>VLOOKUP($A695,'Medical Examinations'!$A$2:$K$2336,11,FALSE)</f>
        <v>Predibetics</v>
      </c>
      <c r="L695" t="str">
        <f>VLOOKUP($A695,'Hospitalisation Details'!$A$2:$O$2344,15,FALSE)</f>
        <v>10 Aug 1999</v>
      </c>
      <c r="M695">
        <f>VLOOKUP($A695,'Hospitalisation Details'!$A$2:$I$2344,6,FALSE)</f>
        <v>14426.07</v>
      </c>
      <c r="N695" t="str">
        <f>VLOOKUP($A695,'Hospitalisation Details'!$A$2:$I$2344,7,FALSE)</f>
        <v>tier - 2</v>
      </c>
      <c r="O695" t="str">
        <f>VLOOKUP($A695,'Hospitalisation Details'!$A$2:$I$2344,8,FALSE)</f>
        <v>tier - 1</v>
      </c>
      <c r="P695" t="str">
        <f>VLOOKUP($A695,'Hospitalisation Details'!$A$2:$I$2344,9,FALSE)</f>
        <v>R1012</v>
      </c>
      <c r="Q695">
        <f>VLOOKUP($A695,'Hospitalisation Details'!$A$2:$P$2344,16,FALSE)</f>
        <v>23</v>
      </c>
    </row>
    <row r="696" spans="1:17" ht="15.6" x14ac:dyDescent="0.3">
      <c r="A696" s="1" t="s">
        <v>1675</v>
      </c>
      <c r="B696" t="str">
        <f>VLOOKUP('Healthcare '!A:A,Table2[],3,FALSE)</f>
        <v>Looi</v>
      </c>
      <c r="C696">
        <f>VLOOKUP(A696,'Medical Examinations'!A696:K3030,2,FALSE)</f>
        <v>39.159999999999997</v>
      </c>
      <c r="D696">
        <f>VLOOKUP($A696,'Medical Examinations'!$A$2:$K$2336,3,FALSE)</f>
        <v>8.08</v>
      </c>
      <c r="E696" t="str">
        <f>VLOOKUP($A696,'Medical Examinations'!$A$2:$K$2336,4,FALSE)</f>
        <v>No</v>
      </c>
      <c r="F696" t="str">
        <f>VLOOKUP($A696,'Medical Examinations'!$A$2:$K$2336,5,FALSE)</f>
        <v>No</v>
      </c>
      <c r="G696" t="str">
        <f>VLOOKUP($A696,'Medical Examinations'!$A$2:$K$2336,6,FALSE)</f>
        <v>No</v>
      </c>
      <c r="H696">
        <f>VLOOKUP($A696,'Medical Examinations'!$A$2:$K$2336,7,FALSE)</f>
        <v>3</v>
      </c>
      <c r="I696" t="str">
        <f>VLOOKUP($A696,'Medical Examinations'!$A$2:$K$2336,8,FALSE)</f>
        <v>No</v>
      </c>
      <c r="J696" t="str">
        <f>VLOOKUP($A696,'Medical Examinations'!$A$2:$K$2336,10,FALSE)</f>
        <v>obesity</v>
      </c>
      <c r="K696" t="str">
        <f>VLOOKUP($A696,'Medical Examinations'!$A$2:$K$2336,11,FALSE)</f>
        <v>Diabetes</v>
      </c>
      <c r="L696" t="str">
        <f>VLOOKUP($A696,'Hospitalisation Details'!$A$2:$O$2344,15,FALSE)</f>
        <v>20 Sep 1958</v>
      </c>
      <c r="M696">
        <f>VLOOKUP($A696,'Hospitalisation Details'!$A$2:$I$2344,6,FALSE)</f>
        <v>14418.28</v>
      </c>
      <c r="N696" t="str">
        <f>VLOOKUP($A696,'Hospitalisation Details'!$A$2:$I$2344,7,FALSE)</f>
        <v>tier - 2</v>
      </c>
      <c r="O696" t="str">
        <f>VLOOKUP($A696,'Hospitalisation Details'!$A$2:$I$2344,8,FALSE)</f>
        <v>tier - 3</v>
      </c>
      <c r="P696" t="str">
        <f>VLOOKUP($A696,'Hospitalisation Details'!$A$2:$I$2344,9,FALSE)</f>
        <v>R1013</v>
      </c>
      <c r="Q696">
        <f>VLOOKUP($A696,'Hospitalisation Details'!$A$2:$P$2344,16,FALSE)</f>
        <v>64</v>
      </c>
    </row>
    <row r="697" spans="1:17" ht="15.6" x14ac:dyDescent="0.3">
      <c r="A697" s="1" t="s">
        <v>1674</v>
      </c>
      <c r="B697" t="str">
        <f>VLOOKUP('Healthcare '!A:A,Table2[],3,FALSE)</f>
        <v>Power</v>
      </c>
      <c r="C697">
        <f>VLOOKUP(A697,'Medical Examinations'!A697:K3031,2,FALSE)</f>
        <v>38.19</v>
      </c>
      <c r="D697">
        <f>VLOOKUP($A697,'Medical Examinations'!$A$2:$K$2336,3,FALSE)</f>
        <v>10.49</v>
      </c>
      <c r="E697" t="str">
        <f>VLOOKUP($A697,'Medical Examinations'!$A$2:$K$2336,4,FALSE)</f>
        <v>No</v>
      </c>
      <c r="F697" t="str">
        <f>VLOOKUP($A697,'Medical Examinations'!$A$2:$K$2336,5,FALSE)</f>
        <v>No</v>
      </c>
      <c r="G697" t="str">
        <f>VLOOKUP($A697,'Medical Examinations'!$A$2:$K$2336,6,FALSE)</f>
        <v>No</v>
      </c>
      <c r="H697">
        <f>VLOOKUP($A697,'Medical Examinations'!$A$2:$K$2336,7,FALSE)</f>
        <v>3</v>
      </c>
      <c r="I697" t="str">
        <f>VLOOKUP($A697,'Medical Examinations'!$A$2:$K$2336,8,FALSE)</f>
        <v>No</v>
      </c>
      <c r="J697" t="str">
        <f>VLOOKUP($A697,'Medical Examinations'!$A$2:$K$2336,10,FALSE)</f>
        <v>obesity</v>
      </c>
      <c r="K697" t="str">
        <f>VLOOKUP($A697,'Medical Examinations'!$A$2:$K$2336,11,FALSE)</f>
        <v>Diabetes</v>
      </c>
      <c r="L697" t="str">
        <f>VLOOKUP($A697,'Hospitalisation Details'!$A$2:$O$2344,15,FALSE)</f>
        <v>29 Jul 1958</v>
      </c>
      <c r="M697">
        <f>VLOOKUP($A697,'Hospitalisation Details'!$A$2:$I$2344,6,FALSE)</f>
        <v>14410.93</v>
      </c>
      <c r="N697" t="str">
        <f>VLOOKUP($A697,'Hospitalisation Details'!$A$2:$I$2344,7,FALSE)</f>
        <v>tier - 2</v>
      </c>
      <c r="O697" t="str">
        <f>VLOOKUP($A697,'Hospitalisation Details'!$A$2:$I$2344,8,FALSE)</f>
        <v>tier - 2</v>
      </c>
      <c r="P697" t="str">
        <f>VLOOKUP($A697,'Hospitalisation Details'!$A$2:$I$2344,9,FALSE)</f>
        <v>R1016</v>
      </c>
      <c r="Q697">
        <f>VLOOKUP($A697,'Hospitalisation Details'!$A$2:$P$2344,16,FALSE)</f>
        <v>64</v>
      </c>
    </row>
    <row r="698" spans="1:17" ht="15.6" x14ac:dyDescent="0.3">
      <c r="A698" s="1" t="s">
        <v>1673</v>
      </c>
      <c r="B698" t="str">
        <f>VLOOKUP('Healthcare '!A:A,Table2[],3,FALSE)</f>
        <v>Routon</v>
      </c>
      <c r="C698">
        <f>VLOOKUP(A698,'Medical Examinations'!A698:K3032,2,FALSE)</f>
        <v>26.41</v>
      </c>
      <c r="D698">
        <f>VLOOKUP($A698,'Medical Examinations'!$A$2:$K$2336,3,FALSE)</f>
        <v>8.11</v>
      </c>
      <c r="E698" t="str">
        <f>VLOOKUP($A698,'Medical Examinations'!$A$2:$K$2336,4,FALSE)</f>
        <v>No</v>
      </c>
      <c r="F698" t="str">
        <f>VLOOKUP($A698,'Medical Examinations'!$A$2:$K$2336,5,FALSE)</f>
        <v>No</v>
      </c>
      <c r="G698" t="str">
        <f>VLOOKUP($A698,'Medical Examinations'!$A$2:$K$2336,6,FALSE)</f>
        <v>No</v>
      </c>
      <c r="H698">
        <f>VLOOKUP($A698,'Medical Examinations'!$A$2:$K$2336,7,FALSE)</f>
        <v>3</v>
      </c>
      <c r="I698" t="str">
        <f>VLOOKUP($A698,'Medical Examinations'!$A$2:$K$2336,8,FALSE)</f>
        <v>No</v>
      </c>
      <c r="J698" t="str">
        <f>VLOOKUP($A698,'Medical Examinations'!$A$2:$K$2336,10,FALSE)</f>
        <v>overweight</v>
      </c>
      <c r="K698" t="str">
        <f>VLOOKUP($A698,'Medical Examinations'!$A$2:$K$2336,11,FALSE)</f>
        <v>Diabetes</v>
      </c>
      <c r="L698" t="str">
        <f>VLOOKUP($A698,'Hospitalisation Details'!$A$2:$O$2344,15,FALSE)</f>
        <v>14 Sep 1958</v>
      </c>
      <c r="M698">
        <f>VLOOKUP($A698,'Hospitalisation Details'!$A$2:$I$2344,6,FALSE)</f>
        <v>14394.56</v>
      </c>
      <c r="N698" t="str">
        <f>VLOOKUP($A698,'Hospitalisation Details'!$A$2:$I$2344,7,FALSE)</f>
        <v>tier - 2</v>
      </c>
      <c r="O698" t="str">
        <f>VLOOKUP($A698,'Hospitalisation Details'!$A$2:$I$2344,8,FALSE)</f>
        <v>tier - 1</v>
      </c>
      <c r="P698" t="str">
        <f>VLOOKUP($A698,'Hospitalisation Details'!$A$2:$I$2344,9,FALSE)</f>
        <v>R1018</v>
      </c>
      <c r="Q698">
        <f>VLOOKUP($A698,'Hospitalisation Details'!$A$2:$P$2344,16,FALSE)</f>
        <v>64</v>
      </c>
    </row>
    <row r="699" spans="1:17" ht="15.6" x14ac:dyDescent="0.3">
      <c r="A699" s="1" t="s">
        <v>1672</v>
      </c>
      <c r="B699" t="str">
        <f>VLOOKUP('Healthcare '!A:A,Table2[],3,FALSE)</f>
        <v>Dochelli</v>
      </c>
      <c r="C699">
        <f>VLOOKUP(A699,'Medical Examinations'!A699:K3033,2,FALSE)</f>
        <v>28.785</v>
      </c>
      <c r="D699">
        <f>VLOOKUP($A699,'Medical Examinations'!$A$2:$K$2336,3,FALSE)</f>
        <v>6.6</v>
      </c>
      <c r="E699" t="str">
        <f>VLOOKUP($A699,'Medical Examinations'!$A$2:$K$2336,4,FALSE)</f>
        <v>No</v>
      </c>
      <c r="F699" t="str">
        <f>VLOOKUP($A699,'Medical Examinations'!$A$2:$K$2336,5,FALSE)</f>
        <v>No</v>
      </c>
      <c r="G699" t="str">
        <f>VLOOKUP($A699,'Medical Examinations'!$A$2:$K$2336,6,FALSE)</f>
        <v>No</v>
      </c>
      <c r="H699">
        <f>VLOOKUP($A699,'Medical Examinations'!$A$2:$K$2336,7,FALSE)</f>
        <v>0</v>
      </c>
      <c r="I699" t="str">
        <f>VLOOKUP($A699,'Medical Examinations'!$A$2:$K$2336,8,FALSE)</f>
        <v>No</v>
      </c>
      <c r="J699" t="str">
        <f>VLOOKUP($A699,'Medical Examinations'!$A$2:$K$2336,10,FALSE)</f>
        <v>overweight</v>
      </c>
      <c r="K699" t="str">
        <f>VLOOKUP($A699,'Medical Examinations'!$A$2:$K$2336,11,FALSE)</f>
        <v>Diabetes</v>
      </c>
      <c r="L699" t="str">
        <f>VLOOKUP($A699,'Hospitalisation Details'!$A$2:$O$2344,15,FALSE)</f>
        <v>22 Jun 1965</v>
      </c>
      <c r="M699">
        <f>VLOOKUP($A699,'Hospitalisation Details'!$A$2:$I$2344,6,FALSE)</f>
        <v>14394.4</v>
      </c>
      <c r="N699" t="str">
        <f>VLOOKUP($A699,'Hospitalisation Details'!$A$2:$I$2344,7,FALSE)</f>
        <v>tier - 2</v>
      </c>
      <c r="O699" t="str">
        <f>VLOOKUP($A699,'Hospitalisation Details'!$A$2:$I$2344,8,FALSE)</f>
        <v>tier - 3</v>
      </c>
      <c r="P699" t="str">
        <f>VLOOKUP($A699,'Hospitalisation Details'!$A$2:$I$2344,9,FALSE)</f>
        <v>R1024</v>
      </c>
      <c r="Q699">
        <f>VLOOKUP($A699,'Hospitalisation Details'!$A$2:$P$2344,16,FALSE)</f>
        <v>57</v>
      </c>
    </row>
    <row r="700" spans="1:17" ht="15.6" x14ac:dyDescent="0.3">
      <c r="A700" s="1" t="s">
        <v>1671</v>
      </c>
      <c r="B700" t="str">
        <f>VLOOKUP('Healthcare '!A:A,Table2[],3,FALSE)</f>
        <v>Gillespie</v>
      </c>
      <c r="C700">
        <f>VLOOKUP(A700,'Medical Examinations'!A700:K3034,2,FALSE)</f>
        <v>26.695</v>
      </c>
      <c r="D700">
        <f>VLOOKUP($A700,'Medical Examinations'!$A$2:$K$2336,3,FALSE)</f>
        <v>10.14</v>
      </c>
      <c r="E700" t="str">
        <f>VLOOKUP($A700,'Medical Examinations'!$A$2:$K$2336,4,FALSE)</f>
        <v>yes</v>
      </c>
      <c r="F700" t="str">
        <f>VLOOKUP($A700,'Medical Examinations'!$A$2:$K$2336,5,FALSE)</f>
        <v>No</v>
      </c>
      <c r="G700" t="str">
        <f>VLOOKUP($A700,'Medical Examinations'!$A$2:$K$2336,6,FALSE)</f>
        <v>Yes</v>
      </c>
      <c r="H700">
        <f>VLOOKUP($A700,'Medical Examinations'!$A$2:$K$2336,7,FALSE)</f>
        <v>1</v>
      </c>
      <c r="I700" t="str">
        <f>VLOOKUP($A700,'Medical Examinations'!$A$2:$K$2336,8,FALSE)</f>
        <v>No</v>
      </c>
      <c r="J700" t="str">
        <f>VLOOKUP($A700,'Medical Examinations'!$A$2:$K$2336,10,FALSE)</f>
        <v>overweight</v>
      </c>
      <c r="K700" t="str">
        <f>VLOOKUP($A700,'Medical Examinations'!$A$2:$K$2336,11,FALSE)</f>
        <v>Diabetes</v>
      </c>
      <c r="L700" t="str">
        <f>VLOOKUP($A700,'Hospitalisation Details'!$A$2:$O$2344,15,FALSE)</f>
        <v>16 Jul 1963</v>
      </c>
      <c r="M700">
        <f>VLOOKUP($A700,'Hospitalisation Details'!$A$2:$I$2344,6,FALSE)</f>
        <v>14382.71</v>
      </c>
      <c r="N700" t="str">
        <f>VLOOKUP($A700,'Hospitalisation Details'!$A$2:$I$2344,7,FALSE)</f>
        <v>tier - 2</v>
      </c>
      <c r="O700" t="str">
        <f>VLOOKUP($A700,'Hospitalisation Details'!$A$2:$I$2344,8,FALSE)</f>
        <v>tier - 2</v>
      </c>
      <c r="P700" t="str">
        <f>VLOOKUP($A700,'Hospitalisation Details'!$A$2:$I$2344,9,FALSE)</f>
        <v>R1012</v>
      </c>
      <c r="Q700">
        <f>VLOOKUP($A700,'Hospitalisation Details'!$A$2:$P$2344,16,FALSE)</f>
        <v>59</v>
      </c>
    </row>
    <row r="701" spans="1:17" ht="15.6" x14ac:dyDescent="0.3">
      <c r="A701" s="1" t="s">
        <v>1670</v>
      </c>
      <c r="B701" t="str">
        <f>VLOOKUP('Healthcare '!A:A,Table2[],3,FALSE)</f>
        <v>Oskvig</v>
      </c>
      <c r="C701">
        <f>VLOOKUP(A701,'Medical Examinations'!A701:K3035,2,FALSE)</f>
        <v>32.799999999999997</v>
      </c>
      <c r="D701">
        <f>VLOOKUP($A701,'Medical Examinations'!$A$2:$K$2336,3,FALSE)</f>
        <v>6.06</v>
      </c>
      <c r="E701" t="str">
        <f>VLOOKUP($A701,'Medical Examinations'!$A$2:$K$2336,4,FALSE)</f>
        <v>yes</v>
      </c>
      <c r="F701" t="str">
        <f>VLOOKUP($A701,'Medical Examinations'!$A$2:$K$2336,5,FALSE)</f>
        <v>No</v>
      </c>
      <c r="G701" t="str">
        <f>VLOOKUP($A701,'Medical Examinations'!$A$2:$K$2336,6,FALSE)</f>
        <v>No</v>
      </c>
      <c r="H701">
        <f>VLOOKUP($A701,'Medical Examinations'!$A$2:$K$2336,7,FALSE)</f>
        <v>1</v>
      </c>
      <c r="I701" t="str">
        <f>VLOOKUP($A701,'Medical Examinations'!$A$2:$K$2336,8,FALSE)</f>
        <v>No</v>
      </c>
      <c r="J701" t="str">
        <f>VLOOKUP($A701,'Medical Examinations'!$A$2:$K$2336,10,FALSE)</f>
        <v>obesity</v>
      </c>
      <c r="K701" t="str">
        <f>VLOOKUP($A701,'Medical Examinations'!$A$2:$K$2336,11,FALSE)</f>
        <v>Predibetics</v>
      </c>
      <c r="L701" t="str">
        <f>VLOOKUP($A701,'Hospitalisation Details'!$A$2:$O$2344,15,FALSE)</f>
        <v>16 Nov 1988</v>
      </c>
      <c r="M701">
        <f>VLOOKUP($A701,'Hospitalisation Details'!$A$2:$I$2344,6,FALSE)</f>
        <v>14358.36</v>
      </c>
      <c r="N701" t="str">
        <f>VLOOKUP($A701,'Hospitalisation Details'!$A$2:$I$2344,7,FALSE)</f>
        <v>tier - 2</v>
      </c>
      <c r="O701" t="str">
        <f>VLOOKUP($A701,'Hospitalisation Details'!$A$2:$I$2344,8,FALSE)</f>
        <v>tier - 2</v>
      </c>
      <c r="P701" t="str">
        <f>VLOOKUP($A701,'Hospitalisation Details'!$A$2:$I$2344,9,FALSE)</f>
        <v>R1011</v>
      </c>
      <c r="Q701">
        <f>VLOOKUP($A701,'Hospitalisation Details'!$A$2:$P$2344,16,FALSE)</f>
        <v>34</v>
      </c>
    </row>
    <row r="702" spans="1:17" ht="15.6" x14ac:dyDescent="0.3">
      <c r="A702" s="1" t="s">
        <v>1669</v>
      </c>
      <c r="B702" t="str">
        <f>VLOOKUP('Healthcare '!A:A,Table2[],3,FALSE)</f>
        <v>Holland-Stergar</v>
      </c>
      <c r="C702">
        <f>VLOOKUP(A702,'Medical Examinations'!A702:K3036,2,FALSE)</f>
        <v>35.869999999999997</v>
      </c>
      <c r="D702">
        <f>VLOOKUP($A702,'Medical Examinations'!$A$2:$K$2336,3,FALSE)</f>
        <v>9.91</v>
      </c>
      <c r="E702" t="str">
        <f>VLOOKUP($A702,'Medical Examinations'!$A$2:$K$2336,4,FALSE)</f>
        <v>yes</v>
      </c>
      <c r="F702" t="str">
        <f>VLOOKUP($A702,'Medical Examinations'!$A$2:$K$2336,5,FALSE)</f>
        <v>No</v>
      </c>
      <c r="G702" t="str">
        <f>VLOOKUP($A702,'Medical Examinations'!$A$2:$K$2336,6,FALSE)</f>
        <v>No</v>
      </c>
      <c r="H702">
        <f>VLOOKUP($A702,'Medical Examinations'!$A$2:$K$2336,7,FALSE)</f>
        <v>0</v>
      </c>
      <c r="I702" t="str">
        <f>VLOOKUP($A702,'Medical Examinations'!$A$2:$K$2336,8,FALSE)</f>
        <v>No</v>
      </c>
      <c r="J702" t="str">
        <f>VLOOKUP($A702,'Medical Examinations'!$A$2:$K$2336,10,FALSE)</f>
        <v>obesity</v>
      </c>
      <c r="K702" t="str">
        <f>VLOOKUP($A702,'Medical Examinations'!$A$2:$K$2336,11,FALSE)</f>
        <v>Diabetes</v>
      </c>
      <c r="L702" t="str">
        <f>VLOOKUP($A702,'Hospitalisation Details'!$A$2:$O$2344,15,FALSE)</f>
        <v>10 Oct 1967</v>
      </c>
      <c r="M702">
        <f>VLOOKUP($A702,'Hospitalisation Details'!$A$2:$I$2344,6,FALSE)</f>
        <v>14355.43</v>
      </c>
      <c r="N702" t="str">
        <f>VLOOKUP($A702,'Hospitalisation Details'!$A$2:$I$2344,7,FALSE)</f>
        <v>tier - 2</v>
      </c>
      <c r="O702" t="str">
        <f>VLOOKUP($A702,'Hospitalisation Details'!$A$2:$I$2344,8,FALSE)</f>
        <v>tier - 1</v>
      </c>
      <c r="P702" t="str">
        <f>VLOOKUP($A702,'Hospitalisation Details'!$A$2:$I$2344,9,FALSE)</f>
        <v>R1026</v>
      </c>
      <c r="Q702">
        <f>VLOOKUP($A702,'Hospitalisation Details'!$A$2:$P$2344,16,FALSE)</f>
        <v>55</v>
      </c>
    </row>
    <row r="703" spans="1:17" ht="15.6" x14ac:dyDescent="0.3">
      <c r="A703" s="1" t="s">
        <v>1668</v>
      </c>
      <c r="B703" t="str">
        <f>VLOOKUP('Healthcare '!A:A,Table2[],3,FALSE)</f>
        <v>Arai</v>
      </c>
      <c r="C703">
        <f>VLOOKUP(A703,'Medical Examinations'!A703:K3037,2,FALSE)</f>
        <v>21.66</v>
      </c>
      <c r="D703">
        <f>VLOOKUP($A703,'Medical Examinations'!$A$2:$K$2336,3,FALSE)</f>
        <v>4.1399999999999997</v>
      </c>
      <c r="E703" t="str">
        <f>VLOOKUP($A703,'Medical Examinations'!$A$2:$K$2336,4,FALSE)</f>
        <v>yes</v>
      </c>
      <c r="F703" t="str">
        <f>VLOOKUP($A703,'Medical Examinations'!$A$2:$K$2336,5,FALSE)</f>
        <v>No</v>
      </c>
      <c r="G703" t="str">
        <f>VLOOKUP($A703,'Medical Examinations'!$A$2:$K$2336,6,FALSE)</f>
        <v>No</v>
      </c>
      <c r="H703">
        <f>VLOOKUP($A703,'Medical Examinations'!$A$2:$K$2336,7,FALSE)</f>
        <v>2</v>
      </c>
      <c r="I703" t="str">
        <f>VLOOKUP($A703,'Medical Examinations'!$A$2:$K$2336,8,FALSE)</f>
        <v>No</v>
      </c>
      <c r="J703" t="str">
        <f>VLOOKUP($A703,'Medical Examinations'!$A$2:$K$2336,10,FALSE)</f>
        <v>Normal weight</v>
      </c>
      <c r="K703" t="str">
        <f>VLOOKUP($A703,'Medical Examinations'!$A$2:$K$2336,11,FALSE)</f>
        <v>Normal</v>
      </c>
      <c r="L703" t="str">
        <f>VLOOKUP($A703,'Hospitalisation Details'!$A$2:$O$2344,15,FALSE)</f>
        <v>24 Dec 1959</v>
      </c>
      <c r="M703">
        <f>VLOOKUP($A703,'Hospitalisation Details'!$A$2:$I$2344,6,FALSE)</f>
        <v>14349.85</v>
      </c>
      <c r="N703" t="str">
        <f>VLOOKUP($A703,'Hospitalisation Details'!$A$2:$I$2344,7,FALSE)</f>
        <v>tier - 2</v>
      </c>
      <c r="O703" t="str">
        <f>VLOOKUP($A703,'Hospitalisation Details'!$A$2:$I$2344,8,FALSE)</f>
        <v>tier - 2</v>
      </c>
      <c r="P703" t="str">
        <f>VLOOKUP($A703,'Hospitalisation Details'!$A$2:$I$2344,9,FALSE)</f>
        <v>R1012</v>
      </c>
      <c r="Q703">
        <f>VLOOKUP($A703,'Hospitalisation Details'!$A$2:$P$2344,16,FALSE)</f>
        <v>63</v>
      </c>
    </row>
    <row r="704" spans="1:17" ht="15.6" x14ac:dyDescent="0.3">
      <c r="A704" s="1" t="s">
        <v>1667</v>
      </c>
      <c r="B704" t="str">
        <f>VLOOKUP('Healthcare '!A:A,Table2[],3,FALSE)</f>
        <v>Olausson</v>
      </c>
      <c r="C704">
        <f>VLOOKUP(A704,'Medical Examinations'!A704:K3038,2,FALSE)</f>
        <v>37.72</v>
      </c>
      <c r="D704">
        <f>VLOOKUP($A704,'Medical Examinations'!$A$2:$K$2336,3,FALSE)</f>
        <v>4.38</v>
      </c>
      <c r="E704" t="str">
        <f>VLOOKUP($A704,'Medical Examinations'!$A$2:$K$2336,4,FALSE)</f>
        <v>yes</v>
      </c>
      <c r="F704" t="str">
        <f>VLOOKUP($A704,'Medical Examinations'!$A$2:$K$2336,5,FALSE)</f>
        <v>No</v>
      </c>
      <c r="G704" t="str">
        <f>VLOOKUP($A704,'Medical Examinations'!$A$2:$K$2336,6,FALSE)</f>
        <v>Yes</v>
      </c>
      <c r="H704">
        <f>VLOOKUP($A704,'Medical Examinations'!$A$2:$K$2336,7,FALSE)</f>
        <v>1</v>
      </c>
      <c r="I704" t="str">
        <f>VLOOKUP($A704,'Medical Examinations'!$A$2:$K$2336,8,FALSE)</f>
        <v>No</v>
      </c>
      <c r="J704" t="str">
        <f>VLOOKUP($A704,'Medical Examinations'!$A$2:$K$2336,10,FALSE)</f>
        <v>obesity</v>
      </c>
      <c r="K704" t="str">
        <f>VLOOKUP($A704,'Medical Examinations'!$A$2:$K$2336,11,FALSE)</f>
        <v>Normal</v>
      </c>
      <c r="L704" t="str">
        <f>VLOOKUP($A704,'Hospitalisation Details'!$A$2:$O$2344,15,FALSE)</f>
        <v>26 Sep 1969</v>
      </c>
      <c r="M704">
        <f>VLOOKUP($A704,'Hospitalisation Details'!$A$2:$I$2344,6,FALSE)</f>
        <v>14337.91</v>
      </c>
      <c r="N704" t="str">
        <f>VLOOKUP($A704,'Hospitalisation Details'!$A$2:$I$2344,7,FALSE)</f>
        <v>tier - 2</v>
      </c>
      <c r="O704" t="str">
        <f>VLOOKUP($A704,'Hospitalisation Details'!$A$2:$I$2344,8,FALSE)</f>
        <v>tier - 3</v>
      </c>
      <c r="P704" t="str">
        <f>VLOOKUP($A704,'Hospitalisation Details'!$A$2:$I$2344,9,FALSE)</f>
        <v>R1022</v>
      </c>
      <c r="Q704">
        <f>VLOOKUP($A704,'Hospitalisation Details'!$A$2:$P$2344,16,FALSE)</f>
        <v>53</v>
      </c>
    </row>
    <row r="705" spans="1:17" ht="15.6" x14ac:dyDescent="0.3">
      <c r="A705" s="1" t="s">
        <v>1666</v>
      </c>
      <c r="B705" t="str">
        <f>VLOOKUP('Healthcare '!A:A,Table2[],3,FALSE)</f>
        <v>Wagner</v>
      </c>
      <c r="C705">
        <f>VLOOKUP(A705,'Medical Examinations'!A705:K3039,2,FALSE)</f>
        <v>39.700000000000003</v>
      </c>
      <c r="D705">
        <f>VLOOKUP($A705,'Medical Examinations'!$A$2:$K$2336,3,FALSE)</f>
        <v>9.83</v>
      </c>
      <c r="E705" t="str">
        <f>VLOOKUP($A705,'Medical Examinations'!$A$2:$K$2336,4,FALSE)</f>
        <v>No</v>
      </c>
      <c r="F705" t="str">
        <f>VLOOKUP($A705,'Medical Examinations'!$A$2:$K$2336,5,FALSE)</f>
        <v>No</v>
      </c>
      <c r="G705" t="str">
        <f>VLOOKUP($A705,'Medical Examinations'!$A$2:$K$2336,6,FALSE)</f>
        <v>No</v>
      </c>
      <c r="H705">
        <f>VLOOKUP($A705,'Medical Examinations'!$A$2:$K$2336,7,FALSE)</f>
        <v>3</v>
      </c>
      <c r="I705" t="str">
        <f>VLOOKUP($A705,'Medical Examinations'!$A$2:$K$2336,8,FALSE)</f>
        <v>No</v>
      </c>
      <c r="J705" t="str">
        <f>VLOOKUP($A705,'Medical Examinations'!$A$2:$K$2336,10,FALSE)</f>
        <v>obesity</v>
      </c>
      <c r="K705" t="str">
        <f>VLOOKUP($A705,'Medical Examinations'!$A$2:$K$2336,11,FALSE)</f>
        <v>Diabetes</v>
      </c>
      <c r="L705" t="str">
        <f>VLOOKUP($A705,'Hospitalisation Details'!$A$2:$O$2344,15,FALSE)</f>
        <v>10 Jul 1958</v>
      </c>
      <c r="M705">
        <f>VLOOKUP($A705,'Hospitalisation Details'!$A$2:$I$2344,6,FALSE)</f>
        <v>14319.03</v>
      </c>
      <c r="N705" t="str">
        <f>VLOOKUP($A705,'Hospitalisation Details'!$A$2:$I$2344,7,FALSE)</f>
        <v>tier - 2</v>
      </c>
      <c r="O705" t="str">
        <f>VLOOKUP($A705,'Hospitalisation Details'!$A$2:$I$2344,8,FALSE)</f>
        <v>tier - 2</v>
      </c>
      <c r="P705" t="str">
        <f>VLOOKUP($A705,'Hospitalisation Details'!$A$2:$I$2344,9,FALSE)</f>
        <v>R1011</v>
      </c>
      <c r="Q705">
        <f>VLOOKUP($A705,'Hospitalisation Details'!$A$2:$P$2344,16,FALSE)</f>
        <v>64</v>
      </c>
    </row>
    <row r="706" spans="1:17" ht="15.6" x14ac:dyDescent="0.3">
      <c r="A706" s="1" t="s">
        <v>1665</v>
      </c>
      <c r="B706" t="str">
        <f>VLOOKUP('Healthcare '!A:A,Table2[],3,FALSE)</f>
        <v>Delong</v>
      </c>
      <c r="C706">
        <f>VLOOKUP(A706,'Medical Examinations'!A706:K3040,2,FALSE)</f>
        <v>35.97</v>
      </c>
      <c r="D706">
        <f>VLOOKUP($A706,'Medical Examinations'!$A$2:$K$2336,3,FALSE)</f>
        <v>11.08</v>
      </c>
      <c r="E706" t="str">
        <f>VLOOKUP($A706,'Medical Examinations'!$A$2:$K$2336,4,FALSE)</f>
        <v>No</v>
      </c>
      <c r="F706" t="str">
        <f>VLOOKUP($A706,'Medical Examinations'!$A$2:$K$2336,5,FALSE)</f>
        <v>No</v>
      </c>
      <c r="G706" t="str">
        <f>VLOOKUP($A706,'Medical Examinations'!$A$2:$K$2336,6,FALSE)</f>
        <v>No</v>
      </c>
      <c r="H706">
        <f>VLOOKUP($A706,'Medical Examinations'!$A$2:$K$2336,7,FALSE)</f>
        <v>3</v>
      </c>
      <c r="I706" t="str">
        <f>VLOOKUP($A706,'Medical Examinations'!$A$2:$K$2336,8,FALSE)</f>
        <v>No</v>
      </c>
      <c r="J706" t="str">
        <f>VLOOKUP($A706,'Medical Examinations'!$A$2:$K$2336,10,FALSE)</f>
        <v>obesity</v>
      </c>
      <c r="K706" t="str">
        <f>VLOOKUP($A706,'Medical Examinations'!$A$2:$K$2336,11,FALSE)</f>
        <v>Diabetes</v>
      </c>
      <c r="L706" t="str">
        <f>VLOOKUP($A706,'Hospitalisation Details'!$A$2:$O$2344,15,FALSE)</f>
        <v>15 Oct 1958</v>
      </c>
      <c r="M706">
        <f>VLOOKUP($A706,'Hospitalisation Details'!$A$2:$I$2344,6,FALSE)</f>
        <v>14313.85</v>
      </c>
      <c r="N706" t="str">
        <f>VLOOKUP($A706,'Hospitalisation Details'!$A$2:$I$2344,7,FALSE)</f>
        <v>tier - 2</v>
      </c>
      <c r="O706" t="str">
        <f>VLOOKUP($A706,'Hospitalisation Details'!$A$2:$I$2344,8,FALSE)</f>
        <v>tier - 3</v>
      </c>
      <c r="P706" t="str">
        <f>VLOOKUP($A706,'Hospitalisation Details'!$A$2:$I$2344,9,FALSE)</f>
        <v>R1013</v>
      </c>
      <c r="Q706">
        <f>VLOOKUP($A706,'Hospitalisation Details'!$A$2:$P$2344,16,FALSE)</f>
        <v>64</v>
      </c>
    </row>
    <row r="707" spans="1:17" ht="15.6" x14ac:dyDescent="0.3">
      <c r="A707" s="1" t="s">
        <v>1664</v>
      </c>
      <c r="B707" t="str">
        <f>VLOOKUP('Healthcare '!A:A,Table2[],3,FALSE)</f>
        <v>Mehech</v>
      </c>
      <c r="C707">
        <f>VLOOKUP(A707,'Medical Examinations'!A707:K3041,2,FALSE)</f>
        <v>37.85</v>
      </c>
      <c r="D707">
        <f>VLOOKUP($A707,'Medical Examinations'!$A$2:$K$2336,3,FALSE)</f>
        <v>11.01</v>
      </c>
      <c r="E707" t="str">
        <f>VLOOKUP($A707,'Medical Examinations'!$A$2:$K$2336,4,FALSE)</f>
        <v>No</v>
      </c>
      <c r="F707" t="str">
        <f>VLOOKUP($A707,'Medical Examinations'!$A$2:$K$2336,5,FALSE)</f>
        <v>No</v>
      </c>
      <c r="G707" t="str">
        <f>VLOOKUP($A707,'Medical Examinations'!$A$2:$K$2336,6,FALSE)</f>
        <v>No</v>
      </c>
      <c r="H707">
        <f>VLOOKUP($A707,'Medical Examinations'!$A$2:$K$2336,7,FALSE)</f>
        <v>0</v>
      </c>
      <c r="I707" t="str">
        <f>VLOOKUP($A707,'Medical Examinations'!$A$2:$K$2336,8,FALSE)</f>
        <v>No</v>
      </c>
      <c r="J707" t="str">
        <f>VLOOKUP($A707,'Medical Examinations'!$A$2:$K$2336,10,FALSE)</f>
        <v>obesity</v>
      </c>
      <c r="K707" t="str">
        <f>VLOOKUP($A707,'Medical Examinations'!$A$2:$K$2336,11,FALSE)</f>
        <v>Diabetes</v>
      </c>
      <c r="L707" t="str">
        <f>VLOOKUP($A707,'Hospitalisation Details'!$A$2:$O$2344,15,FALSE)</f>
        <v>15 Dec 1968</v>
      </c>
      <c r="M707">
        <f>VLOOKUP($A707,'Hospitalisation Details'!$A$2:$I$2344,6,FALSE)</f>
        <v>14285.9</v>
      </c>
      <c r="N707" t="str">
        <f>VLOOKUP($A707,'Hospitalisation Details'!$A$2:$I$2344,7,FALSE)</f>
        <v>tier - 2</v>
      </c>
      <c r="O707" t="str">
        <f>VLOOKUP($A707,'Hospitalisation Details'!$A$2:$I$2344,8,FALSE)</f>
        <v>tier - 3</v>
      </c>
      <c r="P707" t="str">
        <f>VLOOKUP($A707,'Hospitalisation Details'!$A$2:$I$2344,9,FALSE)</f>
        <v>R1012</v>
      </c>
      <c r="Q707">
        <f>VLOOKUP($A707,'Hospitalisation Details'!$A$2:$P$2344,16,FALSE)</f>
        <v>54</v>
      </c>
    </row>
    <row r="708" spans="1:17" ht="15.6" x14ac:dyDescent="0.3">
      <c r="A708" s="1" t="s">
        <v>1663</v>
      </c>
      <c r="B708" t="str">
        <f>VLOOKUP('Healthcare '!A:A,Table2[],3,FALSE)</f>
        <v>Machiela</v>
      </c>
      <c r="C708">
        <f>VLOOKUP(A708,'Medical Examinations'!A708:K3042,2,FALSE)</f>
        <v>21.66</v>
      </c>
      <c r="D708">
        <f>VLOOKUP($A708,'Medical Examinations'!$A$2:$K$2336,3,FALSE)</f>
        <v>4.37</v>
      </c>
      <c r="E708" t="str">
        <f>VLOOKUP($A708,'Medical Examinations'!$A$2:$K$2336,4,FALSE)</f>
        <v>No</v>
      </c>
      <c r="F708" t="str">
        <f>VLOOKUP($A708,'Medical Examinations'!$A$2:$K$2336,5,FALSE)</f>
        <v>yes</v>
      </c>
      <c r="G708" t="str">
        <f>VLOOKUP($A708,'Medical Examinations'!$A$2:$K$2336,6,FALSE)</f>
        <v>No</v>
      </c>
      <c r="H708">
        <f>VLOOKUP($A708,'Medical Examinations'!$A$2:$K$2336,7,FALSE)</f>
        <v>1</v>
      </c>
      <c r="I708" t="str">
        <f>VLOOKUP($A708,'Medical Examinations'!$A$2:$K$2336,8,FALSE)</f>
        <v>yes</v>
      </c>
      <c r="J708" t="str">
        <f>VLOOKUP($A708,'Medical Examinations'!$A$2:$K$2336,10,FALSE)</f>
        <v>Normal weight</v>
      </c>
      <c r="K708" t="str">
        <f>VLOOKUP($A708,'Medical Examinations'!$A$2:$K$2336,11,FALSE)</f>
        <v>Normal</v>
      </c>
      <c r="L708" t="str">
        <f>VLOOKUP($A708,'Hospitalisation Details'!$A$2:$O$2344,15,FALSE)</f>
        <v>6 Sep 2004</v>
      </c>
      <c r="M708">
        <f>VLOOKUP($A708,'Hospitalisation Details'!$A$2:$I$2344,6,FALSE)</f>
        <v>14283.46</v>
      </c>
      <c r="N708" t="str">
        <f>VLOOKUP($A708,'Hospitalisation Details'!$A$2:$I$2344,7,FALSE)</f>
        <v>tier - 2</v>
      </c>
      <c r="O708" t="str">
        <f>VLOOKUP($A708,'Hospitalisation Details'!$A$2:$I$2344,8,FALSE)</f>
        <v>tier - 2</v>
      </c>
      <c r="P708" t="str">
        <f>VLOOKUP($A708,'Hospitalisation Details'!$A$2:$I$2344,9,FALSE)</f>
        <v>R1024</v>
      </c>
      <c r="Q708">
        <f>VLOOKUP($A708,'Hospitalisation Details'!$A$2:$P$2344,16,FALSE)</f>
        <v>18</v>
      </c>
    </row>
    <row r="709" spans="1:17" ht="15.6" x14ac:dyDescent="0.3">
      <c r="A709" s="1" t="s">
        <v>1662</v>
      </c>
      <c r="B709" t="str">
        <f>VLOOKUP('Healthcare '!A:A,Table2[],3,FALSE)</f>
        <v>Young</v>
      </c>
      <c r="C709">
        <f>VLOOKUP(A709,'Medical Examinations'!A709:K3043,2,FALSE)</f>
        <v>39.369999999999997</v>
      </c>
      <c r="D709">
        <f>VLOOKUP($A709,'Medical Examinations'!$A$2:$K$2336,3,FALSE)</f>
        <v>5.91</v>
      </c>
      <c r="E709" t="str">
        <f>VLOOKUP($A709,'Medical Examinations'!$A$2:$K$2336,4,FALSE)</f>
        <v>No</v>
      </c>
      <c r="F709" t="str">
        <f>VLOOKUP($A709,'Medical Examinations'!$A$2:$K$2336,5,FALSE)</f>
        <v>No</v>
      </c>
      <c r="G709" t="str">
        <f>VLOOKUP($A709,'Medical Examinations'!$A$2:$K$2336,6,FALSE)</f>
        <v>No</v>
      </c>
      <c r="H709">
        <f>VLOOKUP($A709,'Medical Examinations'!$A$2:$K$2336,7,FALSE)</f>
        <v>2</v>
      </c>
      <c r="I709" t="str">
        <f>VLOOKUP($A709,'Medical Examinations'!$A$2:$K$2336,8,FALSE)</f>
        <v>No</v>
      </c>
      <c r="J709" t="str">
        <f>VLOOKUP($A709,'Medical Examinations'!$A$2:$K$2336,10,FALSE)</f>
        <v>obesity</v>
      </c>
      <c r="K709" t="str">
        <f>VLOOKUP($A709,'Medical Examinations'!$A$2:$K$2336,11,FALSE)</f>
        <v>Predibetics</v>
      </c>
      <c r="L709" t="str">
        <f>VLOOKUP($A709,'Hospitalisation Details'!$A$2:$O$2344,15,FALSE)</f>
        <v>13 Jul 1972</v>
      </c>
      <c r="M709">
        <f>VLOOKUP($A709,'Hospitalisation Details'!$A$2:$I$2344,6,FALSE)</f>
        <v>14258.33</v>
      </c>
      <c r="N709" t="str">
        <f>VLOOKUP($A709,'Hospitalisation Details'!$A$2:$I$2344,7,FALSE)</f>
        <v>tier - 2</v>
      </c>
      <c r="O709" t="str">
        <f>VLOOKUP($A709,'Hospitalisation Details'!$A$2:$I$2344,8,FALSE)</f>
        <v>tier - 2</v>
      </c>
      <c r="P709" t="str">
        <f>VLOOKUP($A709,'Hospitalisation Details'!$A$2:$I$2344,9,FALSE)</f>
        <v>R1026</v>
      </c>
      <c r="Q709">
        <f>VLOOKUP($A709,'Hospitalisation Details'!$A$2:$P$2344,16,FALSE)</f>
        <v>50</v>
      </c>
    </row>
    <row r="710" spans="1:17" ht="15.6" x14ac:dyDescent="0.3">
      <c r="A710" s="1" t="s">
        <v>1661</v>
      </c>
      <c r="B710" t="str">
        <f>VLOOKUP('Healthcare '!A:A,Table2[],3,FALSE)</f>
        <v>Dupere</v>
      </c>
      <c r="C710">
        <f>VLOOKUP(A710,'Medical Examinations'!A710:K3044,2,FALSE)</f>
        <v>40.880000000000003</v>
      </c>
      <c r="D710">
        <f>VLOOKUP($A710,'Medical Examinations'!$A$2:$K$2336,3,FALSE)</f>
        <v>7.65</v>
      </c>
      <c r="E710" t="str">
        <f>VLOOKUP($A710,'Medical Examinations'!$A$2:$K$2336,4,FALSE)</f>
        <v>No</v>
      </c>
      <c r="F710" t="str">
        <f>VLOOKUP($A710,'Medical Examinations'!$A$2:$K$2336,5,FALSE)</f>
        <v>No</v>
      </c>
      <c r="G710" t="str">
        <f>VLOOKUP($A710,'Medical Examinations'!$A$2:$K$2336,6,FALSE)</f>
        <v>No</v>
      </c>
      <c r="H710">
        <f>VLOOKUP($A710,'Medical Examinations'!$A$2:$K$2336,7,FALSE)</f>
        <v>0</v>
      </c>
      <c r="I710" t="str">
        <f>VLOOKUP($A710,'Medical Examinations'!$A$2:$K$2336,8,FALSE)</f>
        <v>No</v>
      </c>
      <c r="J710" t="str">
        <f>VLOOKUP($A710,'Medical Examinations'!$A$2:$K$2336,10,FALSE)</f>
        <v>obesity</v>
      </c>
      <c r="K710" t="str">
        <f>VLOOKUP($A710,'Medical Examinations'!$A$2:$K$2336,11,FALSE)</f>
        <v>Diabetes</v>
      </c>
      <c r="L710" t="str">
        <f>VLOOKUP($A710,'Hospitalisation Details'!$A$2:$O$2344,15,FALSE)</f>
        <v>26 Dec 1974</v>
      </c>
      <c r="M710">
        <f>VLOOKUP($A710,'Hospitalisation Details'!$A$2:$I$2344,6,FALSE)</f>
        <v>14256.79</v>
      </c>
      <c r="N710" t="str">
        <f>VLOOKUP($A710,'Hospitalisation Details'!$A$2:$I$2344,7,FALSE)</f>
        <v>tier - 2</v>
      </c>
      <c r="O710" t="str">
        <f>VLOOKUP($A710,'Hospitalisation Details'!$A$2:$I$2344,8,FALSE)</f>
        <v>tier - 2</v>
      </c>
      <c r="P710" t="str">
        <f>VLOOKUP($A710,'Hospitalisation Details'!$A$2:$I$2344,9,FALSE)</f>
        <v>R1026</v>
      </c>
      <c r="Q710">
        <f>VLOOKUP($A710,'Hospitalisation Details'!$A$2:$P$2344,16,FALSE)</f>
        <v>48</v>
      </c>
    </row>
    <row r="711" spans="1:17" ht="15.6" x14ac:dyDescent="0.3">
      <c r="A711" s="1" t="s">
        <v>1660</v>
      </c>
      <c r="B711" t="str">
        <f>VLOOKUP('Healthcare '!A:A,Table2[],3,FALSE)</f>
        <v>Iandolo</v>
      </c>
      <c r="C711">
        <f>VLOOKUP(A711,'Medical Examinations'!A711:K3045,2,FALSE)</f>
        <v>26.22</v>
      </c>
      <c r="D711">
        <f>VLOOKUP($A711,'Medical Examinations'!$A$2:$K$2336,3,FALSE)</f>
        <v>5.37</v>
      </c>
      <c r="E711" t="str">
        <f>VLOOKUP($A711,'Medical Examinations'!$A$2:$K$2336,4,FALSE)</f>
        <v>yes</v>
      </c>
      <c r="F711" t="str">
        <f>VLOOKUP($A711,'Medical Examinations'!$A$2:$K$2336,5,FALSE)</f>
        <v>No</v>
      </c>
      <c r="G711" t="str">
        <f>VLOOKUP($A711,'Medical Examinations'!$A$2:$K$2336,6,FALSE)</f>
        <v>No</v>
      </c>
      <c r="H711">
        <f>VLOOKUP($A711,'Medical Examinations'!$A$2:$K$2336,7,FALSE)</f>
        <v>2</v>
      </c>
      <c r="I711" t="str">
        <f>VLOOKUP($A711,'Medical Examinations'!$A$2:$K$2336,8,FALSE)</f>
        <v>No</v>
      </c>
      <c r="J711" t="str">
        <f>VLOOKUP($A711,'Medical Examinations'!$A$2:$K$2336,10,FALSE)</f>
        <v>overweight</v>
      </c>
      <c r="K711" t="str">
        <f>VLOOKUP($A711,'Medical Examinations'!$A$2:$K$2336,11,FALSE)</f>
        <v>Normal</v>
      </c>
      <c r="L711" t="str">
        <f>VLOOKUP($A711,'Hospitalisation Details'!$A$2:$O$2344,15,FALSE)</f>
        <v>8 Nov 1959</v>
      </c>
      <c r="M711">
        <f>VLOOKUP($A711,'Hospitalisation Details'!$A$2:$I$2344,6,FALSE)</f>
        <v>14256.19</v>
      </c>
      <c r="N711" t="str">
        <f>VLOOKUP($A711,'Hospitalisation Details'!$A$2:$I$2344,7,FALSE)</f>
        <v>tier - 2</v>
      </c>
      <c r="O711" t="str">
        <f>VLOOKUP($A711,'Hospitalisation Details'!$A$2:$I$2344,8,FALSE)</f>
        <v>tier - 3</v>
      </c>
      <c r="P711" t="str">
        <f>VLOOKUP($A711,'Hospitalisation Details'!$A$2:$I$2344,9,FALSE)</f>
        <v>R1012</v>
      </c>
      <c r="Q711">
        <f>VLOOKUP($A711,'Hospitalisation Details'!$A$2:$P$2344,16,FALSE)</f>
        <v>63</v>
      </c>
    </row>
    <row r="712" spans="1:17" ht="15.6" x14ac:dyDescent="0.3">
      <c r="A712" s="1" t="s">
        <v>1659</v>
      </c>
      <c r="B712" t="str">
        <f>VLOOKUP('Healthcare '!A:A,Table2[],3,FALSE)</f>
        <v>Ito</v>
      </c>
      <c r="C712">
        <f>VLOOKUP(A712,'Medical Examinations'!A712:K3046,2,FALSE)</f>
        <v>25.08</v>
      </c>
      <c r="D712">
        <f>VLOOKUP($A712,'Medical Examinations'!$A$2:$K$2336,3,FALSE)</f>
        <v>5.75</v>
      </c>
      <c r="E712" t="str">
        <f>VLOOKUP($A712,'Medical Examinations'!$A$2:$K$2336,4,FALSE)</f>
        <v>yes</v>
      </c>
      <c r="F712" t="str">
        <f>VLOOKUP($A712,'Medical Examinations'!$A$2:$K$2336,5,FALSE)</f>
        <v>No</v>
      </c>
      <c r="G712" t="str">
        <f>VLOOKUP($A712,'Medical Examinations'!$A$2:$K$2336,6,FALSE)</f>
        <v>No</v>
      </c>
      <c r="H712">
        <f>VLOOKUP($A712,'Medical Examinations'!$A$2:$K$2336,7,FALSE)</f>
        <v>2</v>
      </c>
      <c r="I712" t="str">
        <f>VLOOKUP($A712,'Medical Examinations'!$A$2:$K$2336,8,FALSE)</f>
        <v>No</v>
      </c>
      <c r="J712" t="str">
        <f>VLOOKUP($A712,'Medical Examinations'!$A$2:$K$2336,10,FALSE)</f>
        <v>overweight</v>
      </c>
      <c r="K712" t="str">
        <f>VLOOKUP($A712,'Medical Examinations'!$A$2:$K$2336,11,FALSE)</f>
        <v>Predibetics</v>
      </c>
      <c r="L712" t="str">
        <f>VLOOKUP($A712,'Hospitalisation Details'!$A$2:$O$2344,15,FALSE)</f>
        <v>10 Oct 1959</v>
      </c>
      <c r="M712">
        <f>VLOOKUP($A712,'Hospitalisation Details'!$A$2:$I$2344,6,FALSE)</f>
        <v>14254.61</v>
      </c>
      <c r="N712" t="str">
        <f>VLOOKUP($A712,'Hospitalisation Details'!$A$2:$I$2344,7,FALSE)</f>
        <v>tier - 2</v>
      </c>
      <c r="O712" t="str">
        <f>VLOOKUP($A712,'Hospitalisation Details'!$A$2:$I$2344,8,FALSE)</f>
        <v>tier - 1</v>
      </c>
      <c r="P712" t="str">
        <f>VLOOKUP($A712,'Hospitalisation Details'!$A$2:$I$2344,9,FALSE)</f>
        <v>R1012</v>
      </c>
      <c r="Q712">
        <f>VLOOKUP($A712,'Hospitalisation Details'!$A$2:$P$2344,16,FALSE)</f>
        <v>63</v>
      </c>
    </row>
    <row r="713" spans="1:17" ht="15.6" x14ac:dyDescent="0.3">
      <c r="A713" s="1" t="s">
        <v>1658</v>
      </c>
      <c r="B713" t="str">
        <f>VLOOKUP('Healthcare '!A:A,Table2[],3,FALSE)</f>
        <v>Barry</v>
      </c>
      <c r="C713">
        <f>VLOOKUP(A713,'Medical Examinations'!A713:K3047,2,FALSE)</f>
        <v>39.1</v>
      </c>
      <c r="D713">
        <f>VLOOKUP($A713,'Medical Examinations'!$A$2:$K$2336,3,FALSE)</f>
        <v>6.79</v>
      </c>
      <c r="E713" t="str">
        <f>VLOOKUP($A713,'Medical Examinations'!$A$2:$K$2336,4,FALSE)</f>
        <v>yes</v>
      </c>
      <c r="F713" t="str">
        <f>VLOOKUP($A713,'Medical Examinations'!$A$2:$K$2336,5,FALSE)</f>
        <v>No</v>
      </c>
      <c r="G713" t="str">
        <f>VLOOKUP($A713,'Medical Examinations'!$A$2:$K$2336,6,FALSE)</f>
        <v>No</v>
      </c>
      <c r="H713">
        <f>VLOOKUP($A713,'Medical Examinations'!$A$2:$K$2336,7,FALSE)</f>
        <v>2</v>
      </c>
      <c r="I713" t="str">
        <f>VLOOKUP($A713,'Medical Examinations'!$A$2:$K$2336,8,FALSE)</f>
        <v>No</v>
      </c>
      <c r="J713" t="str">
        <f>VLOOKUP($A713,'Medical Examinations'!$A$2:$K$2336,10,FALSE)</f>
        <v>obesity</v>
      </c>
      <c r="K713" t="str">
        <f>VLOOKUP($A713,'Medical Examinations'!$A$2:$K$2336,11,FALSE)</f>
        <v>Diabetes</v>
      </c>
      <c r="L713" t="str">
        <f>VLOOKUP($A713,'Hospitalisation Details'!$A$2:$O$2344,15,FALSE)</f>
        <v>25 Sep 1961</v>
      </c>
      <c r="M713">
        <f>VLOOKUP($A713,'Hospitalisation Details'!$A$2:$I$2344,6,FALSE)</f>
        <v>14235.07</v>
      </c>
      <c r="N713" t="str">
        <f>VLOOKUP($A713,'Hospitalisation Details'!$A$2:$I$2344,7,FALSE)</f>
        <v>tier - 2</v>
      </c>
      <c r="O713" t="str">
        <f>VLOOKUP($A713,'Hospitalisation Details'!$A$2:$I$2344,8,FALSE)</f>
        <v>tier - 1</v>
      </c>
      <c r="P713" t="str">
        <f>VLOOKUP($A713,'Hospitalisation Details'!$A$2:$I$2344,9,FALSE)</f>
        <v>R1011</v>
      </c>
      <c r="Q713">
        <f>VLOOKUP($A713,'Hospitalisation Details'!$A$2:$P$2344,16,FALSE)</f>
        <v>61</v>
      </c>
    </row>
    <row r="714" spans="1:17" ht="15.6" x14ac:dyDescent="0.3">
      <c r="A714" s="1" t="s">
        <v>1657</v>
      </c>
      <c r="B714" t="str">
        <f>VLOOKUP('Healthcare '!A:A,Table2[],3,FALSE)</f>
        <v>Boyce</v>
      </c>
      <c r="C714">
        <f>VLOOKUP(A714,'Medical Examinations'!A714:K3048,2,FALSE)</f>
        <v>37.905000000000001</v>
      </c>
      <c r="D714">
        <f>VLOOKUP($A714,'Medical Examinations'!$A$2:$K$2336,3,FALSE)</f>
        <v>7.03</v>
      </c>
      <c r="E714" t="str">
        <f>VLOOKUP($A714,'Medical Examinations'!$A$2:$K$2336,4,FALSE)</f>
        <v>No</v>
      </c>
      <c r="F714" t="str">
        <f>VLOOKUP($A714,'Medical Examinations'!$A$2:$K$2336,5,FALSE)</f>
        <v>No</v>
      </c>
      <c r="G714" t="str">
        <f>VLOOKUP($A714,'Medical Examinations'!$A$2:$K$2336,6,FALSE)</f>
        <v>No</v>
      </c>
      <c r="H714">
        <f>VLOOKUP($A714,'Medical Examinations'!$A$2:$K$2336,7,FALSE)</f>
        <v>3</v>
      </c>
      <c r="I714" t="str">
        <f>VLOOKUP($A714,'Medical Examinations'!$A$2:$K$2336,8,FALSE)</f>
        <v>No</v>
      </c>
      <c r="J714" t="str">
        <f>VLOOKUP($A714,'Medical Examinations'!$A$2:$K$2336,10,FALSE)</f>
        <v>obesity</v>
      </c>
      <c r="K714" t="str">
        <f>VLOOKUP($A714,'Medical Examinations'!$A$2:$K$2336,11,FALSE)</f>
        <v>Diabetes</v>
      </c>
      <c r="L714" t="str">
        <f>VLOOKUP($A714,'Hospitalisation Details'!$A$2:$O$2344,15,FALSE)</f>
        <v>21 Sep 1958</v>
      </c>
      <c r="M714">
        <f>VLOOKUP($A714,'Hospitalisation Details'!$A$2:$I$2344,6,FALSE)</f>
        <v>14210.54</v>
      </c>
      <c r="N714" t="str">
        <f>VLOOKUP($A714,'Hospitalisation Details'!$A$2:$I$2344,7,FALSE)</f>
        <v>tier - 2</v>
      </c>
      <c r="O714" t="str">
        <f>VLOOKUP($A714,'Hospitalisation Details'!$A$2:$I$2344,8,FALSE)</f>
        <v>tier - 2</v>
      </c>
      <c r="P714" t="str">
        <f>VLOOKUP($A714,'Hospitalisation Details'!$A$2:$I$2344,9,FALSE)</f>
        <v>R1012</v>
      </c>
      <c r="Q714">
        <f>VLOOKUP($A714,'Hospitalisation Details'!$A$2:$P$2344,16,FALSE)</f>
        <v>64</v>
      </c>
    </row>
    <row r="715" spans="1:17" ht="15.6" x14ac:dyDescent="0.3">
      <c r="A715" s="1" t="s">
        <v>1656</v>
      </c>
      <c r="B715" t="str">
        <f>VLOOKUP('Healthcare '!A:A,Table2[],3,FALSE)</f>
        <v>Lin</v>
      </c>
      <c r="C715">
        <f>VLOOKUP(A715,'Medical Examinations'!A715:K3049,2,FALSE)</f>
        <v>43.35</v>
      </c>
      <c r="D715">
        <f>VLOOKUP($A715,'Medical Examinations'!$A$2:$K$2336,3,FALSE)</f>
        <v>5.41</v>
      </c>
      <c r="E715" t="str">
        <f>VLOOKUP($A715,'Medical Examinations'!$A$2:$K$2336,4,FALSE)</f>
        <v>yes</v>
      </c>
      <c r="F715" t="str">
        <f>VLOOKUP($A715,'Medical Examinations'!$A$2:$K$2336,5,FALSE)</f>
        <v>No</v>
      </c>
      <c r="G715" t="str">
        <f>VLOOKUP($A715,'Medical Examinations'!$A$2:$K$2336,6,FALSE)</f>
        <v>Yes</v>
      </c>
      <c r="H715">
        <f>VLOOKUP($A715,'Medical Examinations'!$A$2:$K$2336,7,FALSE)</f>
        <v>1</v>
      </c>
      <c r="I715" t="str">
        <f>VLOOKUP($A715,'Medical Examinations'!$A$2:$K$2336,8,FALSE)</f>
        <v>No</v>
      </c>
      <c r="J715" t="str">
        <f>VLOOKUP($A715,'Medical Examinations'!$A$2:$K$2336,10,FALSE)</f>
        <v>obesity</v>
      </c>
      <c r="K715" t="str">
        <f>VLOOKUP($A715,'Medical Examinations'!$A$2:$K$2336,11,FALSE)</f>
        <v>Normal</v>
      </c>
      <c r="L715" t="str">
        <f>VLOOKUP($A715,'Hospitalisation Details'!$A$2:$O$2344,15,FALSE)</f>
        <v>17 Nov 1983</v>
      </c>
      <c r="M715">
        <f>VLOOKUP($A715,'Hospitalisation Details'!$A$2:$I$2344,6,FALSE)</f>
        <v>14209.4</v>
      </c>
      <c r="N715" t="str">
        <f>VLOOKUP($A715,'Hospitalisation Details'!$A$2:$I$2344,7,FALSE)</f>
        <v>tier - 2</v>
      </c>
      <c r="O715" t="str">
        <f>VLOOKUP($A715,'Hospitalisation Details'!$A$2:$I$2344,8,FALSE)</f>
        <v>tier - 1</v>
      </c>
      <c r="P715" t="str">
        <f>VLOOKUP($A715,'Hospitalisation Details'!$A$2:$I$2344,9,FALSE)</f>
        <v>R1026</v>
      </c>
      <c r="Q715">
        <f>VLOOKUP($A715,'Hospitalisation Details'!$A$2:$P$2344,16,FALSE)</f>
        <v>39</v>
      </c>
    </row>
    <row r="716" spans="1:17" ht="15.6" x14ac:dyDescent="0.3">
      <c r="A716" s="1" t="s">
        <v>1655</v>
      </c>
      <c r="B716" t="str">
        <f>VLOOKUP('Healthcare '!A:A,Table2[],3,FALSE)</f>
        <v>Smith</v>
      </c>
      <c r="C716">
        <f>VLOOKUP(A716,'Medical Examinations'!A716:K3050,2,FALSE)</f>
        <v>36.15</v>
      </c>
      <c r="D716">
        <f>VLOOKUP($A716,'Medical Examinations'!$A$2:$K$2336,3,FALSE)</f>
        <v>8.0500000000000007</v>
      </c>
      <c r="E716" t="str">
        <f>VLOOKUP($A716,'Medical Examinations'!$A$2:$K$2336,4,FALSE)</f>
        <v>No</v>
      </c>
      <c r="F716" t="str">
        <f>VLOOKUP($A716,'Medical Examinations'!$A$2:$K$2336,5,FALSE)</f>
        <v>No</v>
      </c>
      <c r="G716" t="str">
        <f>VLOOKUP($A716,'Medical Examinations'!$A$2:$K$2336,6,FALSE)</f>
        <v>No</v>
      </c>
      <c r="H716">
        <f>VLOOKUP($A716,'Medical Examinations'!$A$2:$K$2336,7,FALSE)</f>
        <v>0</v>
      </c>
      <c r="I716" t="str">
        <f>VLOOKUP($A716,'Medical Examinations'!$A$2:$K$2336,8,FALSE)</f>
        <v>No</v>
      </c>
      <c r="J716" t="str">
        <f>VLOOKUP($A716,'Medical Examinations'!$A$2:$K$2336,10,FALSE)</f>
        <v>obesity</v>
      </c>
      <c r="K716" t="str">
        <f>VLOOKUP($A716,'Medical Examinations'!$A$2:$K$2336,11,FALSE)</f>
        <v>Diabetes</v>
      </c>
      <c r="L716" t="str">
        <f>VLOOKUP($A716,'Hospitalisation Details'!$A$2:$O$2344,15,FALSE)</f>
        <v>25 Dec 1968</v>
      </c>
      <c r="M716">
        <f>VLOOKUP($A716,'Hospitalisation Details'!$A$2:$I$2344,6,FALSE)</f>
        <v>14193.55</v>
      </c>
      <c r="N716" t="str">
        <f>VLOOKUP($A716,'Hospitalisation Details'!$A$2:$I$2344,7,FALSE)</f>
        <v>tier - 2</v>
      </c>
      <c r="O716" t="str">
        <f>VLOOKUP($A716,'Hospitalisation Details'!$A$2:$I$2344,8,FALSE)</f>
        <v>tier - 1</v>
      </c>
      <c r="P716" t="str">
        <f>VLOOKUP($A716,'Hospitalisation Details'!$A$2:$I$2344,9,FALSE)</f>
        <v>R1026</v>
      </c>
      <c r="Q716">
        <f>VLOOKUP($A716,'Hospitalisation Details'!$A$2:$P$2344,16,FALSE)</f>
        <v>54</v>
      </c>
    </row>
    <row r="717" spans="1:17" ht="15.6" x14ac:dyDescent="0.3">
      <c r="A717" s="1" t="s">
        <v>1654</v>
      </c>
      <c r="B717" t="str">
        <f>VLOOKUP('Healthcare '!A:A,Table2[],3,FALSE)</f>
        <v>Nalven</v>
      </c>
      <c r="C717">
        <f>VLOOKUP(A717,'Medical Examinations'!A717:K3051,2,FALSE)</f>
        <v>44.98</v>
      </c>
      <c r="D717">
        <f>VLOOKUP($A717,'Medical Examinations'!$A$2:$K$2336,3,FALSE)</f>
        <v>5.94</v>
      </c>
      <c r="E717" t="str">
        <f>VLOOKUP($A717,'Medical Examinations'!$A$2:$K$2336,4,FALSE)</f>
        <v>No</v>
      </c>
      <c r="F717" t="str">
        <f>VLOOKUP($A717,'Medical Examinations'!$A$2:$K$2336,5,FALSE)</f>
        <v>No</v>
      </c>
      <c r="G717" t="str">
        <f>VLOOKUP($A717,'Medical Examinations'!$A$2:$K$2336,6,FALSE)</f>
        <v>No</v>
      </c>
      <c r="H717">
        <f>VLOOKUP($A717,'Medical Examinations'!$A$2:$K$2336,7,FALSE)</f>
        <v>1</v>
      </c>
      <c r="I717" t="str">
        <f>VLOOKUP($A717,'Medical Examinations'!$A$2:$K$2336,8,FALSE)</f>
        <v>No</v>
      </c>
      <c r="J717" t="str">
        <f>VLOOKUP($A717,'Medical Examinations'!$A$2:$K$2336,10,FALSE)</f>
        <v>obesity</v>
      </c>
      <c r="K717" t="str">
        <f>VLOOKUP($A717,'Medical Examinations'!$A$2:$K$2336,11,FALSE)</f>
        <v>Predibetics</v>
      </c>
      <c r="L717" t="str">
        <f>VLOOKUP($A717,'Hospitalisation Details'!$A$2:$O$2344,15,FALSE)</f>
        <v>7 Jul 1984</v>
      </c>
      <c r="M717">
        <f>VLOOKUP($A717,'Hospitalisation Details'!$A$2:$I$2344,6,FALSE)</f>
        <v>14152.46</v>
      </c>
      <c r="N717" t="str">
        <f>VLOOKUP($A717,'Hospitalisation Details'!$A$2:$I$2344,7,FALSE)</f>
        <v>tier - 2</v>
      </c>
      <c r="O717" t="str">
        <f>VLOOKUP($A717,'Hospitalisation Details'!$A$2:$I$2344,8,FALSE)</f>
        <v>tier - 1</v>
      </c>
      <c r="P717" t="str">
        <f>VLOOKUP($A717,'Hospitalisation Details'!$A$2:$I$2344,9,FALSE)</f>
        <v>R1012</v>
      </c>
      <c r="Q717">
        <f>VLOOKUP($A717,'Hospitalisation Details'!$A$2:$P$2344,16,FALSE)</f>
        <v>38</v>
      </c>
    </row>
    <row r="718" spans="1:17" ht="15.6" x14ac:dyDescent="0.3">
      <c r="A718" s="1" t="s">
        <v>1653</v>
      </c>
      <c r="B718" t="str">
        <f>VLOOKUP('Healthcare '!A:A,Table2[],3,FALSE)</f>
        <v>Bourgeois</v>
      </c>
      <c r="C718">
        <f>VLOOKUP(A718,'Medical Examinations'!A718:K3052,2,FALSE)</f>
        <v>38.28</v>
      </c>
      <c r="D718">
        <f>VLOOKUP($A718,'Medical Examinations'!$A$2:$K$2336,3,FALSE)</f>
        <v>5.51</v>
      </c>
      <c r="E718" t="str">
        <f>VLOOKUP($A718,'Medical Examinations'!$A$2:$K$2336,4,FALSE)</f>
        <v>No</v>
      </c>
      <c r="F718" t="str">
        <f>VLOOKUP($A718,'Medical Examinations'!$A$2:$K$2336,5,FALSE)</f>
        <v>yes</v>
      </c>
      <c r="G718" t="str">
        <f>VLOOKUP($A718,'Medical Examinations'!$A$2:$K$2336,6,FALSE)</f>
        <v>No</v>
      </c>
      <c r="H718">
        <f>VLOOKUP($A718,'Medical Examinations'!$A$2:$K$2336,7,FALSE)</f>
        <v>1</v>
      </c>
      <c r="I718" t="str">
        <f>VLOOKUP($A718,'Medical Examinations'!$A$2:$K$2336,8,FALSE)</f>
        <v>No</v>
      </c>
      <c r="J718" t="str">
        <f>VLOOKUP($A718,'Medical Examinations'!$A$2:$K$2336,10,FALSE)</f>
        <v>obesity</v>
      </c>
      <c r="K718" t="str">
        <f>VLOOKUP($A718,'Medical Examinations'!$A$2:$K$2336,11,FALSE)</f>
        <v>Normal</v>
      </c>
      <c r="L718" t="str">
        <f>VLOOKUP($A718,'Hospitalisation Details'!$A$2:$O$2344,15,FALSE)</f>
        <v>6 Jul 2004</v>
      </c>
      <c r="M718">
        <f>VLOOKUP($A718,'Hospitalisation Details'!$A$2:$I$2344,6,FALSE)</f>
        <v>14133.04</v>
      </c>
      <c r="N718" t="str">
        <f>VLOOKUP($A718,'Hospitalisation Details'!$A$2:$I$2344,7,FALSE)</f>
        <v>tier - 2</v>
      </c>
      <c r="O718" t="str">
        <f>VLOOKUP($A718,'Hospitalisation Details'!$A$2:$I$2344,8,FALSE)</f>
        <v>tier - 3</v>
      </c>
      <c r="P718" t="str">
        <f>VLOOKUP($A718,'Hospitalisation Details'!$A$2:$I$2344,9,FALSE)</f>
        <v>R1013</v>
      </c>
      <c r="Q718">
        <f>VLOOKUP($A718,'Hospitalisation Details'!$A$2:$P$2344,16,FALSE)</f>
        <v>18</v>
      </c>
    </row>
    <row r="719" spans="1:17" ht="15.6" x14ac:dyDescent="0.3">
      <c r="A719" s="1" t="s">
        <v>1652</v>
      </c>
      <c r="B719" t="str">
        <f>VLOOKUP('Healthcare '!A:A,Table2[],3,FALSE)</f>
        <v>Orloff</v>
      </c>
      <c r="C719">
        <f>VLOOKUP(A719,'Medical Examinations'!A719:K3053,2,FALSE)</f>
        <v>32.299999999999997</v>
      </c>
      <c r="D719">
        <f>VLOOKUP($A719,'Medical Examinations'!$A$2:$K$2336,3,FALSE)</f>
        <v>6.55</v>
      </c>
      <c r="E719" t="str">
        <f>VLOOKUP($A719,'Medical Examinations'!$A$2:$K$2336,4,FALSE)</f>
        <v>yes</v>
      </c>
      <c r="F719" t="str">
        <f>VLOOKUP($A719,'Medical Examinations'!$A$2:$K$2336,5,FALSE)</f>
        <v>No</v>
      </c>
      <c r="G719" t="str">
        <f>VLOOKUP($A719,'Medical Examinations'!$A$2:$K$2336,6,FALSE)</f>
        <v>No</v>
      </c>
      <c r="H719">
        <f>VLOOKUP($A719,'Medical Examinations'!$A$2:$K$2336,7,FALSE)</f>
        <v>2</v>
      </c>
      <c r="I719" t="str">
        <f>VLOOKUP($A719,'Medical Examinations'!$A$2:$K$2336,8,FALSE)</f>
        <v>No</v>
      </c>
      <c r="J719" t="str">
        <f>VLOOKUP($A719,'Medical Examinations'!$A$2:$K$2336,10,FALSE)</f>
        <v>obesity</v>
      </c>
      <c r="K719" t="str">
        <f>VLOOKUP($A719,'Medical Examinations'!$A$2:$K$2336,11,FALSE)</f>
        <v>Diabetes</v>
      </c>
      <c r="L719" t="str">
        <f>VLOOKUP($A719,'Hospitalisation Details'!$A$2:$O$2344,15,FALSE)</f>
        <v>14 Jun 1961</v>
      </c>
      <c r="M719">
        <f>VLOOKUP($A719,'Hospitalisation Details'!$A$2:$I$2344,6,FALSE)</f>
        <v>14119.62</v>
      </c>
      <c r="N719" t="str">
        <f>VLOOKUP($A719,'Hospitalisation Details'!$A$2:$I$2344,7,FALSE)</f>
        <v>tier - 2</v>
      </c>
      <c r="O719" t="str">
        <f>VLOOKUP($A719,'Hospitalisation Details'!$A$2:$I$2344,8,FALSE)</f>
        <v>tier - 1</v>
      </c>
      <c r="P719" t="str">
        <f>VLOOKUP($A719,'Hospitalisation Details'!$A$2:$I$2344,9,FALSE)</f>
        <v>R1012</v>
      </c>
      <c r="Q719">
        <f>VLOOKUP($A719,'Hospitalisation Details'!$A$2:$P$2344,16,FALSE)</f>
        <v>61</v>
      </c>
    </row>
    <row r="720" spans="1:17" ht="15.6" x14ac:dyDescent="0.3">
      <c r="A720" s="1" t="s">
        <v>1651</v>
      </c>
      <c r="B720" t="str">
        <f>VLOOKUP('Healthcare '!A:A,Table2[],3,FALSE)</f>
        <v>Ramirez</v>
      </c>
      <c r="C720">
        <f>VLOOKUP(A720,'Medical Examinations'!A720:K3054,2,FALSE)</f>
        <v>39.51</v>
      </c>
      <c r="D720">
        <f>VLOOKUP($A720,'Medical Examinations'!$A$2:$K$2336,3,FALSE)</f>
        <v>5.79</v>
      </c>
      <c r="E720" t="str">
        <f>VLOOKUP($A720,'Medical Examinations'!$A$2:$K$2336,4,FALSE)</f>
        <v>yes</v>
      </c>
      <c r="F720" t="str">
        <f>VLOOKUP($A720,'Medical Examinations'!$A$2:$K$2336,5,FALSE)</f>
        <v>No</v>
      </c>
      <c r="G720" t="str">
        <f>VLOOKUP($A720,'Medical Examinations'!$A$2:$K$2336,6,FALSE)</f>
        <v>No</v>
      </c>
      <c r="H720">
        <f>VLOOKUP($A720,'Medical Examinations'!$A$2:$K$2336,7,FALSE)</f>
        <v>0</v>
      </c>
      <c r="I720" t="str">
        <f>VLOOKUP($A720,'Medical Examinations'!$A$2:$K$2336,8,FALSE)</f>
        <v>No</v>
      </c>
      <c r="J720" t="str">
        <f>VLOOKUP($A720,'Medical Examinations'!$A$2:$K$2336,10,FALSE)</f>
        <v>obesity</v>
      </c>
      <c r="K720" t="str">
        <f>VLOOKUP($A720,'Medical Examinations'!$A$2:$K$2336,11,FALSE)</f>
        <v>Predibetics</v>
      </c>
      <c r="L720" t="str">
        <f>VLOOKUP($A720,'Hospitalisation Details'!$A$2:$O$2344,15,FALSE)</f>
        <v>26 Sep 1976</v>
      </c>
      <c r="M720">
        <f>VLOOKUP($A720,'Hospitalisation Details'!$A$2:$I$2344,6,FALSE)</f>
        <v>14098.07</v>
      </c>
      <c r="N720" t="str">
        <f>VLOOKUP($A720,'Hospitalisation Details'!$A$2:$I$2344,7,FALSE)</f>
        <v>tier - 2</v>
      </c>
      <c r="O720" t="str">
        <f>VLOOKUP($A720,'Hospitalisation Details'!$A$2:$I$2344,8,FALSE)</f>
        <v>tier - 3</v>
      </c>
      <c r="P720" t="str">
        <f>VLOOKUP($A720,'Hospitalisation Details'!$A$2:$I$2344,9,FALSE)</f>
        <v>R1023</v>
      </c>
      <c r="Q720">
        <f>VLOOKUP($A720,'Hospitalisation Details'!$A$2:$P$2344,16,FALSE)</f>
        <v>46</v>
      </c>
    </row>
    <row r="721" spans="1:17" ht="15.6" x14ac:dyDescent="0.3">
      <c r="A721" s="1" t="s">
        <v>1650</v>
      </c>
      <c r="B721" t="str">
        <f>VLOOKUP('Healthcare '!A:A,Table2[],3,FALSE)</f>
        <v>Fouquet</v>
      </c>
      <c r="C721">
        <f>VLOOKUP(A721,'Medical Examinations'!A721:K3055,2,FALSE)</f>
        <v>50.46</v>
      </c>
      <c r="D721">
        <f>VLOOKUP($A721,'Medical Examinations'!$A$2:$K$2336,3,FALSE)</f>
        <v>4.5599999999999996</v>
      </c>
      <c r="E721" t="str">
        <f>VLOOKUP($A721,'Medical Examinations'!$A$2:$K$2336,4,FALSE)</f>
        <v>No</v>
      </c>
      <c r="F721" t="str">
        <f>VLOOKUP($A721,'Medical Examinations'!$A$2:$K$2336,5,FALSE)</f>
        <v>No</v>
      </c>
      <c r="G721" t="str">
        <f>VLOOKUP($A721,'Medical Examinations'!$A$2:$K$2336,6,FALSE)</f>
        <v>No</v>
      </c>
      <c r="H721">
        <f>VLOOKUP($A721,'Medical Examinations'!$A$2:$K$2336,7,FALSE)</f>
        <v>0</v>
      </c>
      <c r="I721" t="str">
        <f>VLOOKUP($A721,'Medical Examinations'!$A$2:$K$2336,8,FALSE)</f>
        <v>No</v>
      </c>
      <c r="J721" t="str">
        <f>VLOOKUP($A721,'Medical Examinations'!$A$2:$K$2336,10,FALSE)</f>
        <v>obesity</v>
      </c>
      <c r="K721" t="str">
        <f>VLOOKUP($A721,'Medical Examinations'!$A$2:$K$2336,11,FALSE)</f>
        <v>Normal</v>
      </c>
      <c r="L721" t="str">
        <f>VLOOKUP($A721,'Hospitalisation Details'!$A$2:$O$2344,15,FALSE)</f>
        <v>12 Sep 1991</v>
      </c>
      <c r="M721">
        <f>VLOOKUP($A721,'Hospitalisation Details'!$A$2:$I$2344,6,FALSE)</f>
        <v>14081.93</v>
      </c>
      <c r="N721" t="str">
        <f>VLOOKUP($A721,'Hospitalisation Details'!$A$2:$I$2344,7,FALSE)</f>
        <v>tier - 2</v>
      </c>
      <c r="O721" t="str">
        <f>VLOOKUP($A721,'Hospitalisation Details'!$A$2:$I$2344,8,FALSE)</f>
        <v>tier - 3</v>
      </c>
      <c r="P721" t="str">
        <f>VLOOKUP($A721,'Hospitalisation Details'!$A$2:$I$2344,9,FALSE)</f>
        <v>R1012</v>
      </c>
      <c r="Q721">
        <f>VLOOKUP($A721,'Hospitalisation Details'!$A$2:$P$2344,16,FALSE)</f>
        <v>31</v>
      </c>
    </row>
    <row r="722" spans="1:17" ht="15.6" x14ac:dyDescent="0.3">
      <c r="A722" s="1" t="s">
        <v>1649</v>
      </c>
      <c r="B722" t="str">
        <f>VLOOKUP('Healthcare '!A:A,Table2[],3,FALSE)</f>
        <v>McPhillips</v>
      </c>
      <c r="C722">
        <f>VLOOKUP(A722,'Medical Examinations'!A722:K3056,2,FALSE)</f>
        <v>31.73</v>
      </c>
      <c r="D722">
        <f>VLOOKUP($A722,'Medical Examinations'!$A$2:$K$2336,3,FALSE)</f>
        <v>7</v>
      </c>
      <c r="E722" t="str">
        <f>VLOOKUP($A722,'Medical Examinations'!$A$2:$K$2336,4,FALSE)</f>
        <v>No</v>
      </c>
      <c r="F722" t="str">
        <f>VLOOKUP($A722,'Medical Examinations'!$A$2:$K$2336,5,FALSE)</f>
        <v>No</v>
      </c>
      <c r="G722" t="str">
        <f>VLOOKUP($A722,'Medical Examinations'!$A$2:$K$2336,6,FALSE)</f>
        <v>No</v>
      </c>
      <c r="H722">
        <f>VLOOKUP($A722,'Medical Examinations'!$A$2:$K$2336,7,FALSE)</f>
        <v>0</v>
      </c>
      <c r="I722" t="str">
        <f>VLOOKUP($A722,'Medical Examinations'!$A$2:$K$2336,8,FALSE)</f>
        <v>No</v>
      </c>
      <c r="J722" t="str">
        <f>VLOOKUP($A722,'Medical Examinations'!$A$2:$K$2336,10,FALSE)</f>
        <v>obesity</v>
      </c>
      <c r="K722" t="str">
        <f>VLOOKUP($A722,'Medical Examinations'!$A$2:$K$2336,11,FALSE)</f>
        <v>Diabetes</v>
      </c>
      <c r="L722" t="str">
        <f>VLOOKUP($A722,'Hospitalisation Details'!$A$2:$O$2344,15,FALSE)</f>
        <v>8 Nov 1960</v>
      </c>
      <c r="M722">
        <f>VLOOKUP($A722,'Hospitalisation Details'!$A$2:$I$2344,6,FALSE)</f>
        <v>14043.48</v>
      </c>
      <c r="N722" t="str">
        <f>VLOOKUP($A722,'Hospitalisation Details'!$A$2:$I$2344,7,FALSE)</f>
        <v>tier - 2</v>
      </c>
      <c r="O722" t="str">
        <f>VLOOKUP($A722,'Hospitalisation Details'!$A$2:$I$2344,8,FALSE)</f>
        <v>tier - 3</v>
      </c>
      <c r="P722" t="str">
        <f>VLOOKUP($A722,'Hospitalisation Details'!$A$2:$I$2344,9,FALSE)</f>
        <v>R1024</v>
      </c>
      <c r="Q722">
        <f>VLOOKUP($A722,'Hospitalisation Details'!$A$2:$P$2344,16,FALSE)</f>
        <v>62</v>
      </c>
    </row>
    <row r="723" spans="1:17" ht="15.6" x14ac:dyDescent="0.3">
      <c r="A723" s="1" t="s">
        <v>1648</v>
      </c>
      <c r="B723" t="str">
        <f>VLOOKUP('Healthcare '!A:A,Table2[],3,FALSE)</f>
        <v>Burgin</v>
      </c>
      <c r="C723">
        <f>VLOOKUP(A723,'Medical Examinations'!A723:K3057,2,FALSE)</f>
        <v>32.1</v>
      </c>
      <c r="D723">
        <f>VLOOKUP($A723,'Medical Examinations'!$A$2:$K$2336,3,FALSE)</f>
        <v>6.57</v>
      </c>
      <c r="E723" t="str">
        <f>VLOOKUP($A723,'Medical Examinations'!$A$2:$K$2336,4,FALSE)</f>
        <v>yes</v>
      </c>
      <c r="F723" t="str">
        <f>VLOOKUP($A723,'Medical Examinations'!$A$2:$K$2336,5,FALSE)</f>
        <v>No</v>
      </c>
      <c r="G723" t="str">
        <f>VLOOKUP($A723,'Medical Examinations'!$A$2:$K$2336,6,FALSE)</f>
        <v>Yes</v>
      </c>
      <c r="H723">
        <f>VLOOKUP($A723,'Medical Examinations'!$A$2:$K$2336,7,FALSE)</f>
        <v>1</v>
      </c>
      <c r="I723" t="str">
        <f>VLOOKUP($A723,'Medical Examinations'!$A$2:$K$2336,8,FALSE)</f>
        <v>No</v>
      </c>
      <c r="J723" t="str">
        <f>VLOOKUP($A723,'Medical Examinations'!$A$2:$K$2336,10,FALSE)</f>
        <v>obesity</v>
      </c>
      <c r="K723" t="str">
        <f>VLOOKUP($A723,'Medical Examinations'!$A$2:$K$2336,11,FALSE)</f>
        <v>Diabetes</v>
      </c>
      <c r="L723" t="str">
        <f>VLOOKUP($A723,'Hospitalisation Details'!$A$2:$O$2344,15,FALSE)</f>
        <v>8 Jul 1963</v>
      </c>
      <c r="M723">
        <f>VLOOKUP($A723,'Hospitalisation Details'!$A$2:$I$2344,6,FALSE)</f>
        <v>14007.22</v>
      </c>
      <c r="N723" t="str">
        <f>VLOOKUP($A723,'Hospitalisation Details'!$A$2:$I$2344,7,FALSE)</f>
        <v>tier - 2</v>
      </c>
      <c r="O723" t="str">
        <f>VLOOKUP($A723,'Hospitalisation Details'!$A$2:$I$2344,8,FALSE)</f>
        <v>tier - 3</v>
      </c>
      <c r="P723" t="str">
        <f>VLOOKUP($A723,'Hospitalisation Details'!$A$2:$I$2344,9,FALSE)</f>
        <v>R1011</v>
      </c>
      <c r="Q723">
        <f>VLOOKUP($A723,'Hospitalisation Details'!$A$2:$P$2344,16,FALSE)</f>
        <v>59</v>
      </c>
    </row>
    <row r="724" spans="1:17" ht="15.6" x14ac:dyDescent="0.3">
      <c r="A724" s="1" t="s">
        <v>1647</v>
      </c>
      <c r="B724" t="str">
        <f>VLOOKUP('Healthcare '!A:A,Table2[],3,FALSE)</f>
        <v>Roberts</v>
      </c>
      <c r="C724">
        <f>VLOOKUP(A724,'Medical Examinations'!A724:K3058,2,FALSE)</f>
        <v>27.83</v>
      </c>
      <c r="D724">
        <f>VLOOKUP($A724,'Medical Examinations'!$A$2:$K$2336,3,FALSE)</f>
        <v>11.61</v>
      </c>
      <c r="E724" t="str">
        <f>VLOOKUP($A724,'Medical Examinations'!$A$2:$K$2336,4,FALSE)</f>
        <v>yes</v>
      </c>
      <c r="F724" t="str">
        <f>VLOOKUP($A724,'Medical Examinations'!$A$2:$K$2336,5,FALSE)</f>
        <v>No</v>
      </c>
      <c r="G724" t="str">
        <f>VLOOKUP($A724,'Medical Examinations'!$A$2:$K$2336,6,FALSE)</f>
        <v>Yes</v>
      </c>
      <c r="H724">
        <f>VLOOKUP($A724,'Medical Examinations'!$A$2:$K$2336,7,FALSE)</f>
        <v>1</v>
      </c>
      <c r="I724" t="str">
        <f>VLOOKUP($A724,'Medical Examinations'!$A$2:$K$2336,8,FALSE)</f>
        <v>No</v>
      </c>
      <c r="J724" t="str">
        <f>VLOOKUP($A724,'Medical Examinations'!$A$2:$K$2336,10,FALSE)</f>
        <v>overweight</v>
      </c>
      <c r="K724" t="str">
        <f>VLOOKUP($A724,'Medical Examinations'!$A$2:$K$2336,11,FALSE)</f>
        <v>Diabetes</v>
      </c>
      <c r="L724" t="str">
        <f>VLOOKUP($A724,'Hospitalisation Details'!$A$2:$O$2344,15,FALSE)</f>
        <v>6 Jul 1963</v>
      </c>
      <c r="M724">
        <f>VLOOKUP($A724,'Hospitalisation Details'!$A$2:$I$2344,6,FALSE)</f>
        <v>14001.29</v>
      </c>
      <c r="N724" t="str">
        <f>VLOOKUP($A724,'Hospitalisation Details'!$A$2:$I$2344,7,FALSE)</f>
        <v>tier - 2</v>
      </c>
      <c r="O724" t="str">
        <f>VLOOKUP($A724,'Hospitalisation Details'!$A$2:$I$2344,8,FALSE)</f>
        <v>tier - 2</v>
      </c>
      <c r="P724" t="str">
        <f>VLOOKUP($A724,'Hospitalisation Details'!$A$2:$I$2344,9,FALSE)</f>
        <v>R1013</v>
      </c>
      <c r="Q724">
        <f>VLOOKUP($A724,'Hospitalisation Details'!$A$2:$P$2344,16,FALSE)</f>
        <v>59</v>
      </c>
    </row>
    <row r="725" spans="1:17" ht="15.6" x14ac:dyDescent="0.3">
      <c r="A725" s="1" t="s">
        <v>1646</v>
      </c>
      <c r="B725" t="str">
        <f>VLOOKUP('Healthcare '!A:A,Table2[],3,FALSE)</f>
        <v>Nemec</v>
      </c>
      <c r="C725">
        <f>VLOOKUP(A725,'Medical Examinations'!A725:K3059,2,FALSE)</f>
        <v>27.72</v>
      </c>
      <c r="D725">
        <f>VLOOKUP($A725,'Medical Examinations'!$A$2:$K$2336,3,FALSE)</f>
        <v>8.16</v>
      </c>
      <c r="E725" t="str">
        <f>VLOOKUP($A725,'Medical Examinations'!$A$2:$K$2336,4,FALSE)</f>
        <v>yes</v>
      </c>
      <c r="F725" t="str">
        <f>VLOOKUP($A725,'Medical Examinations'!$A$2:$K$2336,5,FALSE)</f>
        <v>No</v>
      </c>
      <c r="G725" t="str">
        <f>VLOOKUP($A725,'Medical Examinations'!$A$2:$K$2336,6,FALSE)</f>
        <v>Yes</v>
      </c>
      <c r="H725">
        <f>VLOOKUP($A725,'Medical Examinations'!$A$2:$K$2336,7,FALSE)</f>
        <v>1</v>
      </c>
      <c r="I725" t="str">
        <f>VLOOKUP($A725,'Medical Examinations'!$A$2:$K$2336,8,FALSE)</f>
        <v>No</v>
      </c>
      <c r="J725" t="str">
        <f>VLOOKUP($A725,'Medical Examinations'!$A$2:$K$2336,10,FALSE)</f>
        <v>overweight</v>
      </c>
      <c r="K725" t="str">
        <f>VLOOKUP($A725,'Medical Examinations'!$A$2:$K$2336,11,FALSE)</f>
        <v>Diabetes</v>
      </c>
      <c r="L725" t="str">
        <f>VLOOKUP($A725,'Hospitalisation Details'!$A$2:$O$2344,15,FALSE)</f>
        <v>23 Dec 1963</v>
      </c>
      <c r="M725">
        <f>VLOOKUP($A725,'Hospitalisation Details'!$A$2:$I$2344,6,FALSE)</f>
        <v>14001.13</v>
      </c>
      <c r="N725" t="str">
        <f>VLOOKUP($A725,'Hospitalisation Details'!$A$2:$I$2344,7,FALSE)</f>
        <v>tier - 2</v>
      </c>
      <c r="O725" t="str">
        <f>VLOOKUP($A725,'Hospitalisation Details'!$A$2:$I$2344,8,FALSE)</f>
        <v>tier - 1</v>
      </c>
      <c r="P725" t="str">
        <f>VLOOKUP($A725,'Hospitalisation Details'!$A$2:$I$2344,9,FALSE)</f>
        <v>R1013</v>
      </c>
      <c r="Q725">
        <f>VLOOKUP($A725,'Hospitalisation Details'!$A$2:$P$2344,16,FALSE)</f>
        <v>59</v>
      </c>
    </row>
    <row r="726" spans="1:17" ht="15.6" x14ac:dyDescent="0.3">
      <c r="A726" s="1" t="s">
        <v>1645</v>
      </c>
      <c r="B726" t="str">
        <f>VLOOKUP('Healthcare '!A:A,Table2[],3,FALSE)</f>
        <v>Appman</v>
      </c>
      <c r="C726">
        <f>VLOOKUP(A726,'Medical Examinations'!A726:K3060,2,FALSE)</f>
        <v>36.765000000000001</v>
      </c>
      <c r="D726">
        <f>VLOOKUP($A726,'Medical Examinations'!$A$2:$K$2336,3,FALSE)</f>
        <v>4.4800000000000004</v>
      </c>
      <c r="E726" t="str">
        <f>VLOOKUP($A726,'Medical Examinations'!$A$2:$K$2336,4,FALSE)</f>
        <v>yes</v>
      </c>
      <c r="F726" t="str">
        <f>VLOOKUP($A726,'Medical Examinations'!$A$2:$K$2336,5,FALSE)</f>
        <v>No</v>
      </c>
      <c r="G726" t="str">
        <f>VLOOKUP($A726,'Medical Examinations'!$A$2:$K$2336,6,FALSE)</f>
        <v>No</v>
      </c>
      <c r="H726">
        <f>VLOOKUP($A726,'Medical Examinations'!$A$2:$K$2336,7,FALSE)</f>
        <v>2</v>
      </c>
      <c r="I726" t="str">
        <f>VLOOKUP($A726,'Medical Examinations'!$A$2:$K$2336,8,FALSE)</f>
        <v>No</v>
      </c>
      <c r="J726" t="str">
        <f>VLOOKUP($A726,'Medical Examinations'!$A$2:$K$2336,10,FALSE)</f>
        <v>obesity</v>
      </c>
      <c r="K726" t="str">
        <f>VLOOKUP($A726,'Medical Examinations'!$A$2:$K$2336,11,FALSE)</f>
        <v>Normal</v>
      </c>
      <c r="L726" t="str">
        <f>VLOOKUP($A726,'Hospitalisation Details'!$A$2:$O$2344,15,FALSE)</f>
        <v>6 Sep 1959</v>
      </c>
      <c r="M726">
        <f>VLOOKUP($A726,'Hospitalisation Details'!$A$2:$I$2344,6,FALSE)</f>
        <v>13981.85</v>
      </c>
      <c r="N726" t="str">
        <f>VLOOKUP($A726,'Hospitalisation Details'!$A$2:$I$2344,7,FALSE)</f>
        <v>tier - 2</v>
      </c>
      <c r="O726" t="str">
        <f>VLOOKUP($A726,'Hospitalisation Details'!$A$2:$I$2344,8,FALSE)</f>
        <v>tier - 1</v>
      </c>
      <c r="P726" t="str">
        <f>VLOOKUP($A726,'Hospitalisation Details'!$A$2:$I$2344,9,FALSE)</f>
        <v>R1016</v>
      </c>
      <c r="Q726">
        <f>VLOOKUP($A726,'Hospitalisation Details'!$A$2:$P$2344,16,FALSE)</f>
        <v>63</v>
      </c>
    </row>
    <row r="727" spans="1:17" ht="15.6" x14ac:dyDescent="0.3">
      <c r="A727" s="1" t="s">
        <v>1644</v>
      </c>
      <c r="B727" t="str">
        <f>VLOOKUP('Healthcare '!A:A,Table2[],3,FALSE)</f>
        <v>Driscoll</v>
      </c>
      <c r="C727">
        <f>VLOOKUP(A727,'Medical Examinations'!A727:K3061,2,FALSE)</f>
        <v>48.36</v>
      </c>
      <c r="D727">
        <f>VLOOKUP($A727,'Medical Examinations'!$A$2:$K$2336,3,FALSE)</f>
        <v>4.08</v>
      </c>
      <c r="E727" t="str">
        <f>VLOOKUP($A727,'Medical Examinations'!$A$2:$K$2336,4,FALSE)</f>
        <v>No</v>
      </c>
      <c r="F727" t="str">
        <f>VLOOKUP($A727,'Medical Examinations'!$A$2:$K$2336,5,FALSE)</f>
        <v>No</v>
      </c>
      <c r="G727" t="str">
        <f>VLOOKUP($A727,'Medical Examinations'!$A$2:$K$2336,6,FALSE)</f>
        <v>No</v>
      </c>
      <c r="H727">
        <f>VLOOKUP($A727,'Medical Examinations'!$A$2:$K$2336,7,FALSE)</f>
        <v>0</v>
      </c>
      <c r="I727" t="str">
        <f>VLOOKUP($A727,'Medical Examinations'!$A$2:$K$2336,8,FALSE)</f>
        <v>No</v>
      </c>
      <c r="J727" t="str">
        <f>VLOOKUP($A727,'Medical Examinations'!$A$2:$K$2336,10,FALSE)</f>
        <v>obesity</v>
      </c>
      <c r="K727" t="str">
        <f>VLOOKUP($A727,'Medical Examinations'!$A$2:$K$2336,11,FALSE)</f>
        <v>Normal</v>
      </c>
      <c r="L727" t="str">
        <f>VLOOKUP($A727,'Hospitalisation Details'!$A$2:$O$2344,15,FALSE)</f>
        <v>13 Jul 1990</v>
      </c>
      <c r="M727">
        <f>VLOOKUP($A727,'Hospitalisation Details'!$A$2:$I$2344,6,FALSE)</f>
        <v>13979.45</v>
      </c>
      <c r="N727" t="str">
        <f>VLOOKUP($A727,'Hospitalisation Details'!$A$2:$I$2344,7,FALSE)</f>
        <v>tier - 2</v>
      </c>
      <c r="O727" t="str">
        <f>VLOOKUP($A727,'Hospitalisation Details'!$A$2:$I$2344,8,FALSE)</f>
        <v>tier - 1</v>
      </c>
      <c r="P727" t="str">
        <f>VLOOKUP($A727,'Hospitalisation Details'!$A$2:$I$2344,9,FALSE)</f>
        <v>R1023</v>
      </c>
      <c r="Q727">
        <f>VLOOKUP($A727,'Hospitalisation Details'!$A$2:$P$2344,16,FALSE)</f>
        <v>32</v>
      </c>
    </row>
    <row r="728" spans="1:17" ht="15.6" x14ac:dyDescent="0.3">
      <c r="A728" s="1" t="s">
        <v>1643</v>
      </c>
      <c r="B728" t="str">
        <f>VLOOKUP('Healthcare '!A:A,Table2[],3,FALSE)</f>
        <v>Glotzbach</v>
      </c>
      <c r="C728">
        <f>VLOOKUP(A728,'Medical Examinations'!A728:K3062,2,FALSE)</f>
        <v>31.445</v>
      </c>
      <c r="D728">
        <f>VLOOKUP($A728,'Medical Examinations'!$A$2:$K$2336,3,FALSE)</f>
        <v>4.4000000000000004</v>
      </c>
      <c r="E728" t="str">
        <f>VLOOKUP($A728,'Medical Examinations'!$A$2:$K$2336,4,FALSE)</f>
        <v>yes</v>
      </c>
      <c r="F728" t="str">
        <f>VLOOKUP($A728,'Medical Examinations'!$A$2:$K$2336,5,FALSE)</f>
        <v>No</v>
      </c>
      <c r="G728" t="str">
        <f>VLOOKUP($A728,'Medical Examinations'!$A$2:$K$2336,6,FALSE)</f>
        <v>No</v>
      </c>
      <c r="H728">
        <f>VLOOKUP($A728,'Medical Examinations'!$A$2:$K$2336,7,FALSE)</f>
        <v>2</v>
      </c>
      <c r="I728" t="str">
        <f>VLOOKUP($A728,'Medical Examinations'!$A$2:$K$2336,8,FALSE)</f>
        <v>No</v>
      </c>
      <c r="J728" t="str">
        <f>VLOOKUP($A728,'Medical Examinations'!$A$2:$K$2336,10,FALSE)</f>
        <v>obesity</v>
      </c>
      <c r="K728" t="str">
        <f>VLOOKUP($A728,'Medical Examinations'!$A$2:$K$2336,11,FALSE)</f>
        <v>Normal</v>
      </c>
      <c r="L728" t="str">
        <f>VLOOKUP($A728,'Hospitalisation Details'!$A$2:$O$2344,15,FALSE)</f>
        <v>29 Aug 1959</v>
      </c>
      <c r="M728">
        <f>VLOOKUP($A728,'Hospitalisation Details'!$A$2:$I$2344,6,FALSE)</f>
        <v>13974.46</v>
      </c>
      <c r="N728" t="str">
        <f>VLOOKUP($A728,'Hospitalisation Details'!$A$2:$I$2344,7,FALSE)</f>
        <v>tier - 2</v>
      </c>
      <c r="O728" t="str">
        <f>VLOOKUP($A728,'Hospitalisation Details'!$A$2:$I$2344,8,FALSE)</f>
        <v>tier - 2</v>
      </c>
      <c r="P728" t="str">
        <f>VLOOKUP($A728,'Hospitalisation Details'!$A$2:$I$2344,9,FALSE)</f>
        <v>R1019</v>
      </c>
      <c r="Q728">
        <f>VLOOKUP($A728,'Hospitalisation Details'!$A$2:$P$2344,16,FALSE)</f>
        <v>63</v>
      </c>
    </row>
    <row r="729" spans="1:17" ht="15.6" x14ac:dyDescent="0.3">
      <c r="A729" s="1" t="s">
        <v>1642</v>
      </c>
      <c r="B729" t="str">
        <f>VLOOKUP('Healthcare '!A:A,Table2[],3,FALSE)</f>
        <v>Tenforde</v>
      </c>
      <c r="C729">
        <f>VLOOKUP(A729,'Medical Examinations'!A729:K3063,2,FALSE)</f>
        <v>27.55</v>
      </c>
      <c r="D729">
        <f>VLOOKUP($A729,'Medical Examinations'!$A$2:$K$2336,3,FALSE)</f>
        <v>9.02</v>
      </c>
      <c r="E729" t="str">
        <f>VLOOKUP($A729,'Medical Examinations'!$A$2:$K$2336,4,FALSE)</f>
        <v>No</v>
      </c>
      <c r="F729" t="str">
        <f>VLOOKUP($A729,'Medical Examinations'!$A$2:$K$2336,5,FALSE)</f>
        <v>No</v>
      </c>
      <c r="G729" t="str">
        <f>VLOOKUP($A729,'Medical Examinations'!$A$2:$K$2336,6,FALSE)</f>
        <v>No</v>
      </c>
      <c r="H729">
        <f>VLOOKUP($A729,'Medical Examinations'!$A$2:$K$2336,7,FALSE)</f>
        <v>0</v>
      </c>
      <c r="I729" t="str">
        <f>VLOOKUP($A729,'Medical Examinations'!$A$2:$K$2336,8,FALSE)</f>
        <v>No</v>
      </c>
      <c r="J729" t="str">
        <f>VLOOKUP($A729,'Medical Examinations'!$A$2:$K$2336,10,FALSE)</f>
        <v>overweight</v>
      </c>
      <c r="K729" t="str">
        <f>VLOOKUP($A729,'Medical Examinations'!$A$2:$K$2336,11,FALSE)</f>
        <v>Diabetes</v>
      </c>
      <c r="L729" t="str">
        <f>VLOOKUP($A729,'Hospitalisation Details'!$A$2:$O$2344,15,FALSE)</f>
        <v>18 Jun 1960</v>
      </c>
      <c r="M729">
        <f>VLOOKUP($A729,'Hospitalisation Details'!$A$2:$I$2344,6,FALSE)</f>
        <v>13937.67</v>
      </c>
      <c r="N729" t="str">
        <f>VLOOKUP($A729,'Hospitalisation Details'!$A$2:$I$2344,7,FALSE)</f>
        <v>tier - 2</v>
      </c>
      <c r="O729" t="str">
        <f>VLOOKUP($A729,'Hospitalisation Details'!$A$2:$I$2344,8,FALSE)</f>
        <v>tier - 1</v>
      </c>
      <c r="P729" t="str">
        <f>VLOOKUP($A729,'Hospitalisation Details'!$A$2:$I$2344,9,FALSE)</f>
        <v>R1012</v>
      </c>
      <c r="Q729">
        <f>VLOOKUP($A729,'Hospitalisation Details'!$A$2:$P$2344,16,FALSE)</f>
        <v>62</v>
      </c>
    </row>
    <row r="730" spans="1:17" ht="15.6" x14ac:dyDescent="0.3">
      <c r="A730" s="1" t="s">
        <v>1641</v>
      </c>
      <c r="B730" t="str">
        <f>VLOOKUP('Healthcare '!A:A,Table2[],3,FALSE)</f>
        <v>Ramirez</v>
      </c>
      <c r="C730">
        <f>VLOOKUP(A730,'Medical Examinations'!A730:K3064,2,FALSE)</f>
        <v>33.11</v>
      </c>
      <c r="D730">
        <f>VLOOKUP($A730,'Medical Examinations'!$A$2:$K$2336,3,FALSE)</f>
        <v>8.06</v>
      </c>
      <c r="E730" t="str">
        <f>VLOOKUP($A730,'Medical Examinations'!$A$2:$K$2336,4,FALSE)</f>
        <v>No</v>
      </c>
      <c r="F730" t="str">
        <f>VLOOKUP($A730,'Medical Examinations'!$A$2:$K$2336,5,FALSE)</f>
        <v>No</v>
      </c>
      <c r="G730" t="str">
        <f>VLOOKUP($A730,'Medical Examinations'!$A$2:$K$2336,6,FALSE)</f>
        <v>No</v>
      </c>
      <c r="H730">
        <f>VLOOKUP($A730,'Medical Examinations'!$A$2:$K$2336,7,FALSE)</f>
        <v>0</v>
      </c>
      <c r="I730" t="str">
        <f>VLOOKUP($A730,'Medical Examinations'!$A$2:$K$2336,8,FALSE)</f>
        <v>No</v>
      </c>
      <c r="J730" t="str">
        <f>VLOOKUP($A730,'Medical Examinations'!$A$2:$K$2336,10,FALSE)</f>
        <v>obesity</v>
      </c>
      <c r="K730" t="str">
        <f>VLOOKUP($A730,'Medical Examinations'!$A$2:$K$2336,11,FALSE)</f>
        <v>Diabetes</v>
      </c>
      <c r="L730" t="str">
        <f>VLOOKUP($A730,'Hospitalisation Details'!$A$2:$O$2344,15,FALSE)</f>
        <v>27 Jul 1962</v>
      </c>
      <c r="M730">
        <f>VLOOKUP($A730,'Hospitalisation Details'!$A$2:$I$2344,6,FALSE)</f>
        <v>13919.82</v>
      </c>
      <c r="N730" t="str">
        <f>VLOOKUP($A730,'Hospitalisation Details'!$A$2:$I$2344,7,FALSE)</f>
        <v>tier - 2</v>
      </c>
      <c r="O730" t="str">
        <f>VLOOKUP($A730,'Hospitalisation Details'!$A$2:$I$2344,8,FALSE)</f>
        <v>tier - 2</v>
      </c>
      <c r="P730" t="str">
        <f>VLOOKUP($A730,'Hospitalisation Details'!$A$2:$I$2344,9,FALSE)</f>
        <v>R1013</v>
      </c>
      <c r="Q730">
        <f>VLOOKUP($A730,'Hospitalisation Details'!$A$2:$P$2344,16,FALSE)</f>
        <v>60</v>
      </c>
    </row>
    <row r="731" spans="1:17" ht="15.6" x14ac:dyDescent="0.3">
      <c r="A731" s="1" t="s">
        <v>1640</v>
      </c>
      <c r="B731" t="str">
        <f>VLOOKUP('Healthcare '!A:A,Table2[],3,FALSE)</f>
        <v>Stanley Torres</v>
      </c>
      <c r="C731">
        <f>VLOOKUP(A731,'Medical Examinations'!A731:K3065,2,FALSE)</f>
        <v>36.85</v>
      </c>
      <c r="D731">
        <f>VLOOKUP($A731,'Medical Examinations'!$A$2:$K$2336,3,FALSE)</f>
        <v>6.21</v>
      </c>
      <c r="E731" t="str">
        <f>VLOOKUP($A731,'Medical Examinations'!$A$2:$K$2336,4,FALSE)</f>
        <v>yes</v>
      </c>
      <c r="F731" t="str">
        <f>VLOOKUP($A731,'Medical Examinations'!$A$2:$K$2336,5,FALSE)</f>
        <v>No</v>
      </c>
      <c r="G731" t="str">
        <f>VLOOKUP($A731,'Medical Examinations'!$A$2:$K$2336,6,FALSE)</f>
        <v>No</v>
      </c>
      <c r="H731">
        <f>VLOOKUP($A731,'Medical Examinations'!$A$2:$K$2336,7,FALSE)</f>
        <v>2</v>
      </c>
      <c r="I731" t="str">
        <f>VLOOKUP($A731,'Medical Examinations'!$A$2:$K$2336,8,FALSE)</f>
        <v>No</v>
      </c>
      <c r="J731" t="str">
        <f>VLOOKUP($A731,'Medical Examinations'!$A$2:$K$2336,10,FALSE)</f>
        <v>obesity</v>
      </c>
      <c r="K731" t="str">
        <f>VLOOKUP($A731,'Medical Examinations'!$A$2:$K$2336,11,FALSE)</f>
        <v>Predibetics</v>
      </c>
      <c r="L731" t="str">
        <f>VLOOKUP($A731,'Hospitalisation Details'!$A$2:$O$2344,15,FALSE)</f>
        <v>7 Jul 1959</v>
      </c>
      <c r="M731">
        <f>VLOOKUP($A731,'Hospitalisation Details'!$A$2:$I$2344,6,FALSE)</f>
        <v>13887.97</v>
      </c>
      <c r="N731" t="str">
        <f>VLOOKUP($A731,'Hospitalisation Details'!$A$2:$I$2344,7,FALSE)</f>
        <v>tier - 2</v>
      </c>
      <c r="O731" t="str">
        <f>VLOOKUP($A731,'Hospitalisation Details'!$A$2:$I$2344,8,FALSE)</f>
        <v>tier - 2</v>
      </c>
      <c r="P731" t="str">
        <f>VLOOKUP($A731,'Hospitalisation Details'!$A$2:$I$2344,9,FALSE)</f>
        <v>R1013</v>
      </c>
      <c r="Q731">
        <f>VLOOKUP($A731,'Hospitalisation Details'!$A$2:$P$2344,16,FALSE)</f>
        <v>63</v>
      </c>
    </row>
    <row r="732" spans="1:17" ht="15.6" x14ac:dyDescent="0.3">
      <c r="A732" s="1" t="s">
        <v>1639</v>
      </c>
      <c r="B732" t="str">
        <f>VLOOKUP('Healthcare '!A:A,Table2[],3,FALSE)</f>
        <v>Vandongen</v>
      </c>
      <c r="C732">
        <f>VLOOKUP(A732,'Medical Examinations'!A732:K3066,2,FALSE)</f>
        <v>36.299999999999997</v>
      </c>
      <c r="D732">
        <f>VLOOKUP($A732,'Medical Examinations'!$A$2:$K$2336,3,FALSE)</f>
        <v>5.79</v>
      </c>
      <c r="E732" t="str">
        <f>VLOOKUP($A732,'Medical Examinations'!$A$2:$K$2336,4,FALSE)</f>
        <v>yes</v>
      </c>
      <c r="F732" t="str">
        <f>VLOOKUP($A732,'Medical Examinations'!$A$2:$K$2336,5,FALSE)</f>
        <v>No</v>
      </c>
      <c r="G732" t="str">
        <f>VLOOKUP($A732,'Medical Examinations'!$A$2:$K$2336,6,FALSE)</f>
        <v>No</v>
      </c>
      <c r="H732">
        <f>VLOOKUP($A732,'Medical Examinations'!$A$2:$K$2336,7,FALSE)</f>
        <v>2</v>
      </c>
      <c r="I732" t="str">
        <f>VLOOKUP($A732,'Medical Examinations'!$A$2:$K$2336,8,FALSE)</f>
        <v>No</v>
      </c>
      <c r="J732" t="str">
        <f>VLOOKUP($A732,'Medical Examinations'!$A$2:$K$2336,10,FALSE)</f>
        <v>obesity</v>
      </c>
      <c r="K732" t="str">
        <f>VLOOKUP($A732,'Medical Examinations'!$A$2:$K$2336,11,FALSE)</f>
        <v>Predibetics</v>
      </c>
      <c r="L732" t="str">
        <f>VLOOKUP($A732,'Hospitalisation Details'!$A$2:$O$2344,15,FALSE)</f>
        <v>29 Dec 1959</v>
      </c>
      <c r="M732">
        <f>VLOOKUP($A732,'Hospitalisation Details'!$A$2:$I$2344,6,FALSE)</f>
        <v>13887.2</v>
      </c>
      <c r="N732" t="str">
        <f>VLOOKUP($A732,'Hospitalisation Details'!$A$2:$I$2344,7,FALSE)</f>
        <v>tier - 2</v>
      </c>
      <c r="O732" t="str">
        <f>VLOOKUP($A732,'Hospitalisation Details'!$A$2:$I$2344,8,FALSE)</f>
        <v>tier - 3</v>
      </c>
      <c r="P732" t="str">
        <f>VLOOKUP($A732,'Hospitalisation Details'!$A$2:$I$2344,9,FALSE)</f>
        <v>R1013</v>
      </c>
      <c r="Q732">
        <f>VLOOKUP($A732,'Hospitalisation Details'!$A$2:$P$2344,16,FALSE)</f>
        <v>63</v>
      </c>
    </row>
    <row r="733" spans="1:17" ht="15.6" x14ac:dyDescent="0.3">
      <c r="A733" s="1" t="s">
        <v>1638</v>
      </c>
      <c r="B733" t="str">
        <f>VLOOKUP('Healthcare '!A:A,Table2[],3,FALSE)</f>
        <v>Liebald</v>
      </c>
      <c r="C733">
        <f>VLOOKUP(A733,'Medical Examinations'!A733:K3067,2,FALSE)</f>
        <v>45.34</v>
      </c>
      <c r="D733">
        <f>VLOOKUP($A733,'Medical Examinations'!$A$2:$K$2336,3,FALSE)</f>
        <v>5.69</v>
      </c>
      <c r="E733" t="str">
        <f>VLOOKUP($A733,'Medical Examinations'!$A$2:$K$2336,4,FALSE)</f>
        <v>yes</v>
      </c>
      <c r="F733" t="str">
        <f>VLOOKUP($A733,'Medical Examinations'!$A$2:$K$2336,5,FALSE)</f>
        <v>No</v>
      </c>
      <c r="G733" t="str">
        <f>VLOOKUP($A733,'Medical Examinations'!$A$2:$K$2336,6,FALSE)</f>
        <v>No</v>
      </c>
      <c r="H733">
        <f>VLOOKUP($A733,'Medical Examinations'!$A$2:$K$2336,7,FALSE)</f>
        <v>0</v>
      </c>
      <c r="I733" t="str">
        <f>VLOOKUP($A733,'Medical Examinations'!$A$2:$K$2336,8,FALSE)</f>
        <v>No</v>
      </c>
      <c r="J733" t="str">
        <f>VLOOKUP($A733,'Medical Examinations'!$A$2:$K$2336,10,FALSE)</f>
        <v>obesity</v>
      </c>
      <c r="K733" t="str">
        <f>VLOOKUP($A733,'Medical Examinations'!$A$2:$K$2336,11,FALSE)</f>
        <v>Normal</v>
      </c>
      <c r="L733" t="str">
        <f>VLOOKUP($A733,'Hospitalisation Details'!$A$2:$O$2344,15,FALSE)</f>
        <v>25 Sep 1985</v>
      </c>
      <c r="M733">
        <f>VLOOKUP($A733,'Hospitalisation Details'!$A$2:$I$2344,6,FALSE)</f>
        <v>13886.4</v>
      </c>
      <c r="N733" t="str">
        <f>VLOOKUP($A733,'Hospitalisation Details'!$A$2:$I$2344,7,FALSE)</f>
        <v>tier - 2</v>
      </c>
      <c r="O733" t="str">
        <f>VLOOKUP($A733,'Hospitalisation Details'!$A$2:$I$2344,8,FALSE)</f>
        <v>tier - 2</v>
      </c>
      <c r="P733" t="str">
        <f>VLOOKUP($A733,'Hospitalisation Details'!$A$2:$I$2344,9,FALSE)</f>
        <v>R1012</v>
      </c>
      <c r="Q733">
        <f>VLOOKUP($A733,'Hospitalisation Details'!$A$2:$P$2344,16,FALSE)</f>
        <v>37</v>
      </c>
    </row>
    <row r="734" spans="1:17" ht="15.6" x14ac:dyDescent="0.3">
      <c r="A734" s="1" t="s">
        <v>1637</v>
      </c>
      <c r="B734" t="str">
        <f>VLOOKUP('Healthcare '!A:A,Table2[],3,FALSE)</f>
        <v>Holte</v>
      </c>
      <c r="C734">
        <f>VLOOKUP(A734,'Medical Examinations'!A734:K3068,2,FALSE)</f>
        <v>31.8</v>
      </c>
      <c r="D734">
        <f>VLOOKUP($A734,'Medical Examinations'!$A$2:$K$2336,3,FALSE)</f>
        <v>5.36</v>
      </c>
      <c r="E734" t="str">
        <f>VLOOKUP($A734,'Medical Examinations'!$A$2:$K$2336,4,FALSE)</f>
        <v>yes</v>
      </c>
      <c r="F734" t="str">
        <f>VLOOKUP($A734,'Medical Examinations'!$A$2:$K$2336,5,FALSE)</f>
        <v>No</v>
      </c>
      <c r="G734" t="str">
        <f>VLOOKUP($A734,'Medical Examinations'!$A$2:$K$2336,6,FALSE)</f>
        <v>No</v>
      </c>
      <c r="H734">
        <f>VLOOKUP($A734,'Medical Examinations'!$A$2:$K$2336,7,FALSE)</f>
        <v>2</v>
      </c>
      <c r="I734" t="str">
        <f>VLOOKUP($A734,'Medical Examinations'!$A$2:$K$2336,8,FALSE)</f>
        <v>No</v>
      </c>
      <c r="J734" t="str">
        <f>VLOOKUP($A734,'Medical Examinations'!$A$2:$K$2336,10,FALSE)</f>
        <v>obesity</v>
      </c>
      <c r="K734" t="str">
        <f>VLOOKUP($A734,'Medical Examinations'!$A$2:$K$2336,11,FALSE)</f>
        <v>Normal</v>
      </c>
      <c r="L734" t="str">
        <f>VLOOKUP($A734,'Hospitalisation Details'!$A$2:$O$2344,15,FALSE)</f>
        <v>5 Oct 1959</v>
      </c>
      <c r="M734">
        <f>VLOOKUP($A734,'Hospitalisation Details'!$A$2:$I$2344,6,FALSE)</f>
        <v>13880.95</v>
      </c>
      <c r="N734" t="str">
        <f>VLOOKUP($A734,'Hospitalisation Details'!$A$2:$I$2344,7,FALSE)</f>
        <v>tier - 2</v>
      </c>
      <c r="O734" t="str">
        <f>VLOOKUP($A734,'Hospitalisation Details'!$A$2:$I$2344,8,FALSE)</f>
        <v>tier - 2</v>
      </c>
      <c r="P734" t="str">
        <f>VLOOKUP($A734,'Hospitalisation Details'!$A$2:$I$2344,9,FALSE)</f>
        <v>R1011</v>
      </c>
      <c r="Q734">
        <f>VLOOKUP($A734,'Hospitalisation Details'!$A$2:$P$2344,16,FALSE)</f>
        <v>63</v>
      </c>
    </row>
    <row r="735" spans="1:17" ht="15.6" x14ac:dyDescent="0.3">
      <c r="A735" s="1" t="s">
        <v>1636</v>
      </c>
      <c r="B735" t="str">
        <f>VLOOKUP('Healthcare '!A:A,Table2[],3,FALSE)</f>
        <v>Johnson</v>
      </c>
      <c r="C735">
        <f>VLOOKUP(A735,'Medical Examinations'!A735:K3069,2,FALSE)</f>
        <v>41.02</v>
      </c>
      <c r="D735">
        <f>VLOOKUP($A735,'Medical Examinations'!$A$2:$K$2336,3,FALSE)</f>
        <v>11.37</v>
      </c>
      <c r="E735" t="str">
        <f>VLOOKUP($A735,'Medical Examinations'!$A$2:$K$2336,4,FALSE)</f>
        <v>No</v>
      </c>
      <c r="F735" t="str">
        <f>VLOOKUP($A735,'Medical Examinations'!$A$2:$K$2336,5,FALSE)</f>
        <v>No</v>
      </c>
      <c r="G735" t="str">
        <f>VLOOKUP($A735,'Medical Examinations'!$A$2:$K$2336,6,FALSE)</f>
        <v>No</v>
      </c>
      <c r="H735">
        <f>VLOOKUP($A735,'Medical Examinations'!$A$2:$K$2336,7,FALSE)</f>
        <v>0</v>
      </c>
      <c r="I735" t="str">
        <f>VLOOKUP($A735,'Medical Examinations'!$A$2:$K$2336,8,FALSE)</f>
        <v>No</v>
      </c>
      <c r="J735" t="str">
        <f>VLOOKUP($A735,'Medical Examinations'!$A$2:$K$2336,10,FALSE)</f>
        <v>obesity</v>
      </c>
      <c r="K735" t="str">
        <f>VLOOKUP($A735,'Medical Examinations'!$A$2:$K$2336,11,FALSE)</f>
        <v>Diabetes</v>
      </c>
      <c r="L735" t="str">
        <f>VLOOKUP($A735,'Hospitalisation Details'!$A$2:$O$2344,15,FALSE)</f>
        <v>19 Dec 1978</v>
      </c>
      <c r="M735">
        <f>VLOOKUP($A735,'Hospitalisation Details'!$A$2:$I$2344,6,FALSE)</f>
        <v>13874.89</v>
      </c>
      <c r="N735" t="str">
        <f>VLOOKUP($A735,'Hospitalisation Details'!$A$2:$I$2344,7,FALSE)</f>
        <v>tier - 2</v>
      </c>
      <c r="O735" t="str">
        <f>VLOOKUP($A735,'Hospitalisation Details'!$A$2:$I$2344,8,FALSE)</f>
        <v>tier - 1</v>
      </c>
      <c r="P735" t="str">
        <f>VLOOKUP($A735,'Hospitalisation Details'!$A$2:$I$2344,9,FALSE)</f>
        <v>R1012</v>
      </c>
      <c r="Q735">
        <f>VLOOKUP($A735,'Hospitalisation Details'!$A$2:$P$2344,16,FALSE)</f>
        <v>44</v>
      </c>
    </row>
    <row r="736" spans="1:17" ht="15.6" x14ac:dyDescent="0.3">
      <c r="A736" s="1" t="s">
        <v>1635</v>
      </c>
      <c r="B736" t="str">
        <f>VLOOKUP('Healthcare '!A:A,Table2[],3,FALSE)</f>
        <v>Bartlett</v>
      </c>
      <c r="C736">
        <f>VLOOKUP(A736,'Medical Examinations'!A736:K3070,2,FALSE)</f>
        <v>32.68</v>
      </c>
      <c r="D736">
        <f>VLOOKUP($A736,'Medical Examinations'!$A$2:$K$2336,3,FALSE)</f>
        <v>11.87</v>
      </c>
      <c r="E736" t="str">
        <f>VLOOKUP($A736,'Medical Examinations'!$A$2:$K$2336,4,FALSE)</f>
        <v>No</v>
      </c>
      <c r="F736" t="str">
        <f>VLOOKUP($A736,'Medical Examinations'!$A$2:$K$2336,5,FALSE)</f>
        <v>No</v>
      </c>
      <c r="G736" t="str">
        <f>VLOOKUP($A736,'Medical Examinations'!$A$2:$K$2336,6,FALSE)</f>
        <v>No</v>
      </c>
      <c r="H736">
        <f>VLOOKUP($A736,'Medical Examinations'!$A$2:$K$2336,7,FALSE)</f>
        <v>0</v>
      </c>
      <c r="I736" t="str">
        <f>VLOOKUP($A736,'Medical Examinations'!$A$2:$K$2336,8,FALSE)</f>
        <v>No</v>
      </c>
      <c r="J736" t="str">
        <f>VLOOKUP($A736,'Medical Examinations'!$A$2:$K$2336,10,FALSE)</f>
        <v>obesity</v>
      </c>
      <c r="K736" t="str">
        <f>VLOOKUP($A736,'Medical Examinations'!$A$2:$K$2336,11,FALSE)</f>
        <v>Diabetes</v>
      </c>
      <c r="L736" t="str">
        <f>VLOOKUP($A736,'Hospitalisation Details'!$A$2:$O$2344,15,FALSE)</f>
        <v>21 Jul 1960</v>
      </c>
      <c r="M736">
        <f>VLOOKUP($A736,'Hospitalisation Details'!$A$2:$I$2344,6,FALSE)</f>
        <v>13844.8</v>
      </c>
      <c r="N736" t="str">
        <f>VLOOKUP($A736,'Hospitalisation Details'!$A$2:$I$2344,7,FALSE)</f>
        <v>tier - 2</v>
      </c>
      <c r="O736" t="str">
        <f>VLOOKUP($A736,'Hospitalisation Details'!$A$2:$I$2344,8,FALSE)</f>
        <v>tier - 2</v>
      </c>
      <c r="P736" t="str">
        <f>VLOOKUP($A736,'Hospitalisation Details'!$A$2:$I$2344,9,FALSE)</f>
        <v>R1012</v>
      </c>
      <c r="Q736">
        <f>VLOOKUP($A736,'Hospitalisation Details'!$A$2:$P$2344,16,FALSE)</f>
        <v>62</v>
      </c>
    </row>
    <row r="737" spans="1:17" ht="15.6" x14ac:dyDescent="0.3">
      <c r="A737" s="1" t="s">
        <v>1634</v>
      </c>
      <c r="B737" t="str">
        <f>VLOOKUP('Healthcare '!A:A,Table2[],3,FALSE)</f>
        <v>Bergman</v>
      </c>
      <c r="C737">
        <f>VLOOKUP(A737,'Medical Examinations'!A737:K3071,2,FALSE)</f>
        <v>21.7</v>
      </c>
      <c r="D737">
        <f>VLOOKUP($A737,'Medical Examinations'!$A$2:$K$2336,3,FALSE)</f>
        <v>4.9000000000000004</v>
      </c>
      <c r="E737" t="str">
        <f>VLOOKUP($A737,'Medical Examinations'!$A$2:$K$2336,4,FALSE)</f>
        <v>No</v>
      </c>
      <c r="F737" t="str">
        <f>VLOOKUP($A737,'Medical Examinations'!$A$2:$K$2336,5,FALSE)</f>
        <v>No</v>
      </c>
      <c r="G737" t="str">
        <f>VLOOKUP($A737,'Medical Examinations'!$A$2:$K$2336,6,FALSE)</f>
        <v>Yes</v>
      </c>
      <c r="H737">
        <f>VLOOKUP($A737,'Medical Examinations'!$A$2:$K$2336,7,FALSE)</f>
        <v>1</v>
      </c>
      <c r="I737" t="str">
        <f>VLOOKUP($A737,'Medical Examinations'!$A$2:$K$2336,8,FALSE)</f>
        <v>yes</v>
      </c>
      <c r="J737" t="str">
        <f>VLOOKUP($A737,'Medical Examinations'!$A$2:$K$2336,10,FALSE)</f>
        <v>Normal weight</v>
      </c>
      <c r="K737" t="str">
        <f>VLOOKUP($A737,'Medical Examinations'!$A$2:$K$2336,11,FALSE)</f>
        <v>Normal</v>
      </c>
      <c r="L737" t="str">
        <f>VLOOKUP($A737,'Hospitalisation Details'!$A$2:$O$2344,15,FALSE)</f>
        <v>7 Jun 2003</v>
      </c>
      <c r="M737">
        <f>VLOOKUP($A737,'Hospitalisation Details'!$A$2:$I$2344,6,FALSE)</f>
        <v>13844.51</v>
      </c>
      <c r="N737" t="str">
        <f>VLOOKUP($A737,'Hospitalisation Details'!$A$2:$I$2344,7,FALSE)</f>
        <v>tier - 2</v>
      </c>
      <c r="O737" t="str">
        <f>VLOOKUP($A737,'Hospitalisation Details'!$A$2:$I$2344,8,FALSE)</f>
        <v>tier - 1</v>
      </c>
      <c r="P737" t="str">
        <f>VLOOKUP($A737,'Hospitalisation Details'!$A$2:$I$2344,9,FALSE)</f>
        <v>R1011</v>
      </c>
      <c r="Q737">
        <f>VLOOKUP($A737,'Hospitalisation Details'!$A$2:$P$2344,16,FALSE)</f>
        <v>20</v>
      </c>
    </row>
    <row r="738" spans="1:17" ht="15.6" x14ac:dyDescent="0.3">
      <c r="A738" s="1" t="s">
        <v>1633</v>
      </c>
      <c r="B738" t="str">
        <f>VLOOKUP('Healthcare '!A:A,Table2[],3,FALSE)</f>
        <v>Aitken</v>
      </c>
      <c r="C738">
        <f>VLOOKUP(A738,'Medical Examinations'!A738:K3072,2,FALSE)</f>
        <v>40.479999999999997</v>
      </c>
      <c r="D738">
        <f>VLOOKUP($A738,'Medical Examinations'!$A$2:$K$2336,3,FALSE)</f>
        <v>6.7</v>
      </c>
      <c r="E738" t="str">
        <f>VLOOKUP($A738,'Medical Examinations'!$A$2:$K$2336,4,FALSE)</f>
        <v>No</v>
      </c>
      <c r="F738" t="str">
        <f>VLOOKUP($A738,'Medical Examinations'!$A$2:$K$2336,5,FALSE)</f>
        <v>No</v>
      </c>
      <c r="G738" t="str">
        <f>VLOOKUP($A738,'Medical Examinations'!$A$2:$K$2336,6,FALSE)</f>
        <v>No</v>
      </c>
      <c r="H738">
        <f>VLOOKUP($A738,'Medical Examinations'!$A$2:$K$2336,7,FALSE)</f>
        <v>3</v>
      </c>
      <c r="I738" t="str">
        <f>VLOOKUP($A738,'Medical Examinations'!$A$2:$K$2336,8,FALSE)</f>
        <v>No</v>
      </c>
      <c r="J738" t="str">
        <f>VLOOKUP($A738,'Medical Examinations'!$A$2:$K$2336,10,FALSE)</f>
        <v>obesity</v>
      </c>
      <c r="K738" t="str">
        <f>VLOOKUP($A738,'Medical Examinations'!$A$2:$K$2336,11,FALSE)</f>
        <v>Diabetes</v>
      </c>
      <c r="L738" t="str">
        <f>VLOOKUP($A738,'Hospitalisation Details'!$A$2:$O$2344,15,FALSE)</f>
        <v>10 Dec 1958</v>
      </c>
      <c r="M738">
        <f>VLOOKUP($A738,'Hospitalisation Details'!$A$2:$I$2344,6,FALSE)</f>
        <v>13831.12</v>
      </c>
      <c r="N738" t="str">
        <f>VLOOKUP($A738,'Hospitalisation Details'!$A$2:$I$2344,7,FALSE)</f>
        <v>tier - 3</v>
      </c>
      <c r="O738" t="str">
        <f>VLOOKUP($A738,'Hospitalisation Details'!$A$2:$I$2344,8,FALSE)</f>
        <v>tier - 1</v>
      </c>
      <c r="P738" t="str">
        <f>VLOOKUP($A738,'Hospitalisation Details'!$A$2:$I$2344,9,FALSE)</f>
        <v>R1013</v>
      </c>
      <c r="Q738">
        <f>VLOOKUP($A738,'Hospitalisation Details'!$A$2:$P$2344,16,FALSE)</f>
        <v>64</v>
      </c>
    </row>
    <row r="739" spans="1:17" ht="15.6" x14ac:dyDescent="0.3">
      <c r="A739" s="1" t="s">
        <v>1632</v>
      </c>
      <c r="B739" t="str">
        <f>VLOOKUP('Healthcare '!A:A,Table2[],3,FALSE)</f>
        <v>Berger</v>
      </c>
      <c r="C739">
        <f>VLOOKUP(A739,'Medical Examinations'!A739:K3073,2,FALSE)</f>
        <v>34.5</v>
      </c>
      <c r="D739">
        <f>VLOOKUP($A739,'Medical Examinations'!$A$2:$K$2336,3,FALSE)</f>
        <v>10.3</v>
      </c>
      <c r="E739" t="str">
        <f>VLOOKUP($A739,'Medical Examinations'!$A$2:$K$2336,4,FALSE)</f>
        <v>No</v>
      </c>
      <c r="F739" t="str">
        <f>VLOOKUP($A739,'Medical Examinations'!$A$2:$K$2336,5,FALSE)</f>
        <v>No</v>
      </c>
      <c r="G739" t="str">
        <f>VLOOKUP($A739,'Medical Examinations'!$A$2:$K$2336,6,FALSE)</f>
        <v>No</v>
      </c>
      <c r="H739">
        <f>VLOOKUP($A739,'Medical Examinations'!$A$2:$K$2336,7,FALSE)</f>
        <v>3</v>
      </c>
      <c r="I739" t="str">
        <f>VLOOKUP($A739,'Medical Examinations'!$A$2:$K$2336,8,FALSE)</f>
        <v>No</v>
      </c>
      <c r="J739" t="str">
        <f>VLOOKUP($A739,'Medical Examinations'!$A$2:$K$2336,10,FALSE)</f>
        <v>obesity</v>
      </c>
      <c r="K739" t="str">
        <f>VLOOKUP($A739,'Medical Examinations'!$A$2:$K$2336,11,FALSE)</f>
        <v>Diabetes</v>
      </c>
      <c r="L739" t="str">
        <f>VLOOKUP($A739,'Hospitalisation Details'!$A$2:$O$2344,15,FALSE)</f>
        <v>25 Nov 1958</v>
      </c>
      <c r="M739">
        <f>VLOOKUP($A739,'Hospitalisation Details'!$A$2:$I$2344,6,FALSE)</f>
        <v>13822.8</v>
      </c>
      <c r="N739" t="str">
        <f>VLOOKUP($A739,'Hospitalisation Details'!$A$2:$I$2344,7,FALSE)</f>
        <v>tier - 3</v>
      </c>
      <c r="O739" t="str">
        <f>VLOOKUP($A739,'Hospitalisation Details'!$A$2:$I$2344,8,FALSE)</f>
        <v>tier - 3</v>
      </c>
      <c r="P739" t="str">
        <f>VLOOKUP($A739,'Hospitalisation Details'!$A$2:$I$2344,9,FALSE)</f>
        <v>R1011</v>
      </c>
      <c r="Q739">
        <f>VLOOKUP($A739,'Hospitalisation Details'!$A$2:$P$2344,16,FALSE)</f>
        <v>64</v>
      </c>
    </row>
    <row r="740" spans="1:17" ht="15.6" x14ac:dyDescent="0.3">
      <c r="A740" s="1" t="s">
        <v>1631</v>
      </c>
      <c r="B740" t="str">
        <f>VLOOKUP('Healthcare '!A:A,Table2[],3,FALSE)</f>
        <v>Richey</v>
      </c>
      <c r="C740">
        <f>VLOOKUP(A740,'Medical Examinations'!A740:K3074,2,FALSE)</f>
        <v>45.9</v>
      </c>
      <c r="D740">
        <f>VLOOKUP($A740,'Medical Examinations'!$A$2:$K$2336,3,FALSE)</f>
        <v>11.14</v>
      </c>
      <c r="E740" t="str">
        <f>VLOOKUP($A740,'Medical Examinations'!$A$2:$K$2336,4,FALSE)</f>
        <v>yes</v>
      </c>
      <c r="F740" t="str">
        <f>VLOOKUP($A740,'Medical Examinations'!$A$2:$K$2336,5,FALSE)</f>
        <v>No</v>
      </c>
      <c r="G740" t="str">
        <f>VLOOKUP($A740,'Medical Examinations'!$A$2:$K$2336,6,FALSE)</f>
        <v>No</v>
      </c>
      <c r="H740">
        <f>VLOOKUP($A740,'Medical Examinations'!$A$2:$K$2336,7,FALSE)</f>
        <v>1</v>
      </c>
      <c r="I740" t="str">
        <f>VLOOKUP($A740,'Medical Examinations'!$A$2:$K$2336,8,FALSE)</f>
        <v>No</v>
      </c>
      <c r="J740" t="str">
        <f>VLOOKUP($A740,'Medical Examinations'!$A$2:$K$2336,10,FALSE)</f>
        <v>obesity</v>
      </c>
      <c r="K740" t="str">
        <f>VLOOKUP($A740,'Medical Examinations'!$A$2:$K$2336,11,FALSE)</f>
        <v>Diabetes</v>
      </c>
      <c r="L740" t="str">
        <f>VLOOKUP($A740,'Hospitalisation Details'!$A$2:$O$2344,15,FALSE)</f>
        <v>8 Dec 1986</v>
      </c>
      <c r="M740">
        <f>VLOOKUP($A740,'Hospitalisation Details'!$A$2:$I$2344,6,FALSE)</f>
        <v>13819.49</v>
      </c>
      <c r="N740" t="str">
        <f>VLOOKUP($A740,'Hospitalisation Details'!$A$2:$I$2344,7,FALSE)</f>
        <v>tier - 3</v>
      </c>
      <c r="O740" t="str">
        <f>VLOOKUP($A740,'Hospitalisation Details'!$A$2:$I$2344,8,FALSE)</f>
        <v>tier - 2</v>
      </c>
      <c r="P740" t="str">
        <f>VLOOKUP($A740,'Hospitalisation Details'!$A$2:$I$2344,9,FALSE)</f>
        <v>R1012</v>
      </c>
      <c r="Q740">
        <f>VLOOKUP($A740,'Hospitalisation Details'!$A$2:$P$2344,16,FALSE)</f>
        <v>36</v>
      </c>
    </row>
    <row r="741" spans="1:17" ht="15.6" x14ac:dyDescent="0.3">
      <c r="A741" s="1" t="s">
        <v>1630</v>
      </c>
      <c r="B741" t="str">
        <f>VLOOKUP('Healthcare '!A:A,Table2[],3,FALSE)</f>
        <v>Trotter</v>
      </c>
      <c r="C741">
        <f>VLOOKUP(A741,'Medical Examinations'!A741:K3075,2,FALSE)</f>
        <v>33.479999999999997</v>
      </c>
      <c r="D741">
        <f>VLOOKUP($A741,'Medical Examinations'!$A$2:$K$2336,3,FALSE)</f>
        <v>4.74</v>
      </c>
      <c r="E741" t="str">
        <f>VLOOKUP($A741,'Medical Examinations'!$A$2:$K$2336,4,FALSE)</f>
        <v>yes</v>
      </c>
      <c r="F741" t="str">
        <f>VLOOKUP($A741,'Medical Examinations'!$A$2:$K$2336,5,FALSE)</f>
        <v>No</v>
      </c>
      <c r="G741" t="str">
        <f>VLOOKUP($A741,'Medical Examinations'!$A$2:$K$2336,6,FALSE)</f>
        <v>No</v>
      </c>
      <c r="H741">
        <f>VLOOKUP($A741,'Medical Examinations'!$A$2:$K$2336,7,FALSE)</f>
        <v>2</v>
      </c>
      <c r="I741" t="str">
        <f>VLOOKUP($A741,'Medical Examinations'!$A$2:$K$2336,8,FALSE)</f>
        <v>No</v>
      </c>
      <c r="J741" t="str">
        <f>VLOOKUP($A741,'Medical Examinations'!$A$2:$K$2336,10,FALSE)</f>
        <v>obesity</v>
      </c>
      <c r="K741" t="str">
        <f>VLOOKUP($A741,'Medical Examinations'!$A$2:$K$2336,11,FALSE)</f>
        <v>Normal</v>
      </c>
      <c r="L741" t="str">
        <f>VLOOKUP($A741,'Hospitalisation Details'!$A$2:$O$2344,15,FALSE)</f>
        <v>10 Nov 1966</v>
      </c>
      <c r="M741">
        <f>VLOOKUP($A741,'Hospitalisation Details'!$A$2:$I$2344,6,FALSE)</f>
        <v>13801.61</v>
      </c>
      <c r="N741" t="str">
        <f>VLOOKUP($A741,'Hospitalisation Details'!$A$2:$I$2344,7,FALSE)</f>
        <v>tier - 3</v>
      </c>
      <c r="O741" t="str">
        <f>VLOOKUP($A741,'Hospitalisation Details'!$A$2:$I$2344,8,FALSE)</f>
        <v>tier - 3</v>
      </c>
      <c r="P741" t="str">
        <f>VLOOKUP($A741,'Hospitalisation Details'!$A$2:$I$2344,9,FALSE)</f>
        <v>R1026</v>
      </c>
      <c r="Q741">
        <f>VLOOKUP($A741,'Hospitalisation Details'!$A$2:$P$2344,16,FALSE)</f>
        <v>56</v>
      </c>
    </row>
    <row r="742" spans="1:17" ht="15.6" x14ac:dyDescent="0.3">
      <c r="A742" s="1" t="s">
        <v>1629</v>
      </c>
      <c r="B742" t="str">
        <f>VLOOKUP('Healthcare '!A:A,Table2[],3,FALSE)</f>
        <v>Chavez</v>
      </c>
      <c r="C742">
        <f>VLOOKUP(A742,'Medical Examinations'!A742:K3076,2,FALSE)</f>
        <v>28.31</v>
      </c>
      <c r="D742">
        <f>VLOOKUP($A742,'Medical Examinations'!$A$2:$K$2336,3,FALSE)</f>
        <v>5.96</v>
      </c>
      <c r="E742" t="str">
        <f>VLOOKUP($A742,'Medical Examinations'!$A$2:$K$2336,4,FALSE)</f>
        <v>yes</v>
      </c>
      <c r="F742" t="str">
        <f>VLOOKUP($A742,'Medical Examinations'!$A$2:$K$2336,5,FALSE)</f>
        <v>No</v>
      </c>
      <c r="G742" t="str">
        <f>VLOOKUP($A742,'Medical Examinations'!$A$2:$K$2336,6,FALSE)</f>
        <v>No</v>
      </c>
      <c r="H742">
        <f>VLOOKUP($A742,'Medical Examinations'!$A$2:$K$2336,7,FALSE)</f>
        <v>2</v>
      </c>
      <c r="I742" t="str">
        <f>VLOOKUP($A742,'Medical Examinations'!$A$2:$K$2336,8,FALSE)</f>
        <v>No</v>
      </c>
      <c r="J742" t="str">
        <f>VLOOKUP($A742,'Medical Examinations'!$A$2:$K$2336,10,FALSE)</f>
        <v>overweight</v>
      </c>
      <c r="K742" t="str">
        <f>VLOOKUP($A742,'Medical Examinations'!$A$2:$K$2336,11,FALSE)</f>
        <v>Predibetics</v>
      </c>
      <c r="L742" t="str">
        <f>VLOOKUP($A742,'Hospitalisation Details'!$A$2:$O$2344,15,FALSE)</f>
        <v>6 Aug 1959</v>
      </c>
      <c r="M742">
        <f>VLOOKUP($A742,'Hospitalisation Details'!$A$2:$I$2344,6,FALSE)</f>
        <v>13770.1</v>
      </c>
      <c r="N742" t="str">
        <f>VLOOKUP($A742,'Hospitalisation Details'!$A$2:$I$2344,7,FALSE)</f>
        <v>tier - 3</v>
      </c>
      <c r="O742" t="str">
        <f>VLOOKUP($A742,'Hospitalisation Details'!$A$2:$I$2344,8,FALSE)</f>
        <v>tier - 1</v>
      </c>
      <c r="P742" t="str">
        <f>VLOOKUP($A742,'Hospitalisation Details'!$A$2:$I$2344,9,FALSE)</f>
        <v>R1012</v>
      </c>
      <c r="Q742">
        <f>VLOOKUP($A742,'Hospitalisation Details'!$A$2:$P$2344,16,FALSE)</f>
        <v>63</v>
      </c>
    </row>
    <row r="743" spans="1:17" ht="15.6" x14ac:dyDescent="0.3">
      <c r="A743" s="1" t="s">
        <v>1628</v>
      </c>
      <c r="B743" t="str">
        <f>VLOOKUP('Healthcare '!A:A,Table2[],3,FALSE)</f>
        <v>Orifice</v>
      </c>
      <c r="C743">
        <f>VLOOKUP(A743,'Medical Examinations'!A743:K3077,2,FALSE)</f>
        <v>21.565000000000001</v>
      </c>
      <c r="D743">
        <f>VLOOKUP($A743,'Medical Examinations'!$A$2:$K$2336,3,FALSE)</f>
        <v>4.95</v>
      </c>
      <c r="E743" t="str">
        <f>VLOOKUP($A743,'Medical Examinations'!$A$2:$K$2336,4,FALSE)</f>
        <v>No</v>
      </c>
      <c r="F743" t="str">
        <f>VLOOKUP($A743,'Medical Examinations'!$A$2:$K$2336,5,FALSE)</f>
        <v>yes</v>
      </c>
      <c r="G743" t="str">
        <f>VLOOKUP($A743,'Medical Examinations'!$A$2:$K$2336,6,FALSE)</f>
        <v>No</v>
      </c>
      <c r="H743">
        <f>VLOOKUP($A743,'Medical Examinations'!$A$2:$K$2336,7,FALSE)</f>
        <v>1</v>
      </c>
      <c r="I743" t="str">
        <f>VLOOKUP($A743,'Medical Examinations'!$A$2:$K$2336,8,FALSE)</f>
        <v>yes</v>
      </c>
      <c r="J743" t="str">
        <f>VLOOKUP($A743,'Medical Examinations'!$A$2:$K$2336,10,FALSE)</f>
        <v>Normal weight</v>
      </c>
      <c r="K743" t="str">
        <f>VLOOKUP($A743,'Medical Examinations'!$A$2:$K$2336,11,FALSE)</f>
        <v>Normal</v>
      </c>
      <c r="L743" t="str">
        <f>VLOOKUP($A743,'Hospitalisation Details'!$A$2:$O$2344,15,FALSE)</f>
        <v>16 Jul 2004</v>
      </c>
      <c r="M743">
        <f>VLOOKUP($A743,'Hospitalisation Details'!$A$2:$I$2344,6,FALSE)</f>
        <v>13747.87</v>
      </c>
      <c r="N743" t="str">
        <f>VLOOKUP($A743,'Hospitalisation Details'!$A$2:$I$2344,7,FALSE)</f>
        <v>tier - 3</v>
      </c>
      <c r="O743" t="str">
        <f>VLOOKUP($A743,'Hospitalisation Details'!$A$2:$I$2344,8,FALSE)</f>
        <v>tier - 2</v>
      </c>
      <c r="P743" t="str">
        <f>VLOOKUP($A743,'Hospitalisation Details'!$A$2:$I$2344,9,FALSE)</f>
        <v>R1018</v>
      </c>
      <c r="Q743">
        <f>VLOOKUP($A743,'Hospitalisation Details'!$A$2:$P$2344,16,FALSE)</f>
        <v>18</v>
      </c>
    </row>
    <row r="744" spans="1:17" ht="15.6" x14ac:dyDescent="0.3">
      <c r="A744" s="1" t="s">
        <v>1627</v>
      </c>
      <c r="B744" t="str">
        <f>VLOOKUP('Healthcare '!A:A,Table2[],3,FALSE)</f>
        <v>Farkash</v>
      </c>
      <c r="C744">
        <f>VLOOKUP(A744,'Medical Examinations'!A744:K3078,2,FALSE)</f>
        <v>35.590000000000003</v>
      </c>
      <c r="D744">
        <f>VLOOKUP($A744,'Medical Examinations'!$A$2:$K$2336,3,FALSE)</f>
        <v>5.21</v>
      </c>
      <c r="E744" t="str">
        <f>VLOOKUP($A744,'Medical Examinations'!$A$2:$K$2336,4,FALSE)</f>
        <v>yes</v>
      </c>
      <c r="F744" t="str">
        <f>VLOOKUP($A744,'Medical Examinations'!$A$2:$K$2336,5,FALSE)</f>
        <v>No</v>
      </c>
      <c r="G744" t="str">
        <f>VLOOKUP($A744,'Medical Examinations'!$A$2:$K$2336,6,FALSE)</f>
        <v>Yes</v>
      </c>
      <c r="H744">
        <f>VLOOKUP($A744,'Medical Examinations'!$A$2:$K$2336,7,FALSE)</f>
        <v>1</v>
      </c>
      <c r="I744" t="str">
        <f>VLOOKUP($A744,'Medical Examinations'!$A$2:$K$2336,8,FALSE)</f>
        <v>No</v>
      </c>
      <c r="J744" t="str">
        <f>VLOOKUP($A744,'Medical Examinations'!$A$2:$K$2336,10,FALSE)</f>
        <v>obesity</v>
      </c>
      <c r="K744" t="str">
        <f>VLOOKUP($A744,'Medical Examinations'!$A$2:$K$2336,11,FALSE)</f>
        <v>Normal</v>
      </c>
      <c r="L744" t="str">
        <f>VLOOKUP($A744,'Hospitalisation Details'!$A$2:$O$2344,15,FALSE)</f>
        <v>23 Oct 1969</v>
      </c>
      <c r="M744">
        <f>VLOOKUP($A744,'Hospitalisation Details'!$A$2:$I$2344,6,FALSE)</f>
        <v>13746.74</v>
      </c>
      <c r="N744" t="str">
        <f>VLOOKUP($A744,'Hospitalisation Details'!$A$2:$I$2344,7,FALSE)</f>
        <v>tier - 3</v>
      </c>
      <c r="O744" t="str">
        <f>VLOOKUP($A744,'Hospitalisation Details'!$A$2:$I$2344,8,FALSE)</f>
        <v>tier - 2</v>
      </c>
      <c r="P744" t="str">
        <f>VLOOKUP($A744,'Hospitalisation Details'!$A$2:$I$2344,9,FALSE)</f>
        <v>R1026</v>
      </c>
      <c r="Q744">
        <f>VLOOKUP($A744,'Hospitalisation Details'!$A$2:$P$2344,16,FALSE)</f>
        <v>53</v>
      </c>
    </row>
    <row r="745" spans="1:17" ht="15.6" x14ac:dyDescent="0.3">
      <c r="A745" s="1" t="s">
        <v>1626</v>
      </c>
      <c r="B745" t="str">
        <f>VLOOKUP('Healthcare '!A:A,Table2[],3,FALSE)</f>
        <v>Hribar</v>
      </c>
      <c r="C745">
        <f>VLOOKUP(A745,'Medical Examinations'!A745:K3079,2,FALSE)</f>
        <v>43.44</v>
      </c>
      <c r="D745">
        <f>VLOOKUP($A745,'Medical Examinations'!$A$2:$K$2336,3,FALSE)</f>
        <v>4.8600000000000003</v>
      </c>
      <c r="E745" t="str">
        <f>VLOOKUP($A745,'Medical Examinations'!$A$2:$K$2336,4,FALSE)</f>
        <v>yes</v>
      </c>
      <c r="F745" t="str">
        <f>VLOOKUP($A745,'Medical Examinations'!$A$2:$K$2336,5,FALSE)</f>
        <v>No</v>
      </c>
      <c r="G745" t="str">
        <f>VLOOKUP($A745,'Medical Examinations'!$A$2:$K$2336,6,FALSE)</f>
        <v>No</v>
      </c>
      <c r="H745">
        <f>VLOOKUP($A745,'Medical Examinations'!$A$2:$K$2336,7,FALSE)</f>
        <v>0</v>
      </c>
      <c r="I745" t="str">
        <f>VLOOKUP($A745,'Medical Examinations'!$A$2:$K$2336,8,FALSE)</f>
        <v>No</v>
      </c>
      <c r="J745" t="str">
        <f>VLOOKUP($A745,'Medical Examinations'!$A$2:$K$2336,10,FALSE)</f>
        <v>obesity</v>
      </c>
      <c r="K745" t="str">
        <f>VLOOKUP($A745,'Medical Examinations'!$A$2:$K$2336,11,FALSE)</f>
        <v>Normal</v>
      </c>
      <c r="L745" t="str">
        <f>VLOOKUP($A745,'Hospitalisation Details'!$A$2:$O$2344,15,FALSE)</f>
        <v>29 Aug 1985</v>
      </c>
      <c r="M745">
        <f>VLOOKUP($A745,'Hospitalisation Details'!$A$2:$I$2344,6,FALSE)</f>
        <v>13726.21</v>
      </c>
      <c r="N745" t="str">
        <f>VLOOKUP($A745,'Hospitalisation Details'!$A$2:$I$2344,7,FALSE)</f>
        <v>tier - 3</v>
      </c>
      <c r="O745" t="str">
        <f>VLOOKUP($A745,'Hospitalisation Details'!$A$2:$I$2344,8,FALSE)</f>
        <v>tier - 3</v>
      </c>
      <c r="P745" t="str">
        <f>VLOOKUP($A745,'Hospitalisation Details'!$A$2:$I$2344,9,FALSE)</f>
        <v>R1026</v>
      </c>
      <c r="Q745">
        <f>VLOOKUP($A745,'Hospitalisation Details'!$A$2:$P$2344,16,FALSE)</f>
        <v>37</v>
      </c>
    </row>
    <row r="746" spans="1:17" ht="15.6" x14ac:dyDescent="0.3">
      <c r="A746" s="1" t="s">
        <v>1625</v>
      </c>
      <c r="B746" t="str">
        <f>VLOOKUP('Healthcare '!A:A,Table2[],3,FALSE)</f>
        <v>Crawford</v>
      </c>
      <c r="C746">
        <f>VLOOKUP(A746,'Medical Examinations'!A746:K3080,2,FALSE)</f>
        <v>21.754999999999999</v>
      </c>
      <c r="D746">
        <f>VLOOKUP($A746,'Medical Examinations'!$A$2:$K$2336,3,FALSE)</f>
        <v>7.79</v>
      </c>
      <c r="E746" t="str">
        <f>VLOOKUP($A746,'Medical Examinations'!$A$2:$K$2336,4,FALSE)</f>
        <v>yes</v>
      </c>
      <c r="F746" t="str">
        <f>VLOOKUP($A746,'Medical Examinations'!$A$2:$K$2336,5,FALSE)</f>
        <v>No</v>
      </c>
      <c r="G746" t="str">
        <f>VLOOKUP($A746,'Medical Examinations'!$A$2:$K$2336,6,FALSE)</f>
        <v>No</v>
      </c>
      <c r="H746">
        <f>VLOOKUP($A746,'Medical Examinations'!$A$2:$K$2336,7,FALSE)</f>
        <v>0</v>
      </c>
      <c r="I746" t="str">
        <f>VLOOKUP($A746,'Medical Examinations'!$A$2:$K$2336,8,FALSE)</f>
        <v>No</v>
      </c>
      <c r="J746" t="str">
        <f>VLOOKUP($A746,'Medical Examinations'!$A$2:$K$2336,10,FALSE)</f>
        <v>Normal weight</v>
      </c>
      <c r="K746" t="str">
        <f>VLOOKUP($A746,'Medical Examinations'!$A$2:$K$2336,11,FALSE)</f>
        <v>Diabetes</v>
      </c>
      <c r="L746" t="str">
        <f>VLOOKUP($A746,'Hospitalisation Details'!$A$2:$O$2344,15,FALSE)</f>
        <v>2 Aug 1981</v>
      </c>
      <c r="M746">
        <f>VLOOKUP($A746,'Hospitalisation Details'!$A$2:$I$2344,6,FALSE)</f>
        <v>13725.47</v>
      </c>
      <c r="N746" t="str">
        <f>VLOOKUP($A746,'Hospitalisation Details'!$A$2:$I$2344,7,FALSE)</f>
        <v>tier - 3</v>
      </c>
      <c r="O746" t="str">
        <f>VLOOKUP($A746,'Hospitalisation Details'!$A$2:$I$2344,8,FALSE)</f>
        <v>tier - 2</v>
      </c>
      <c r="P746" t="str">
        <f>VLOOKUP($A746,'Hospitalisation Details'!$A$2:$I$2344,9,FALSE)</f>
        <v>R1024</v>
      </c>
      <c r="Q746">
        <f>VLOOKUP($A746,'Hospitalisation Details'!$A$2:$P$2344,16,FALSE)</f>
        <v>41</v>
      </c>
    </row>
    <row r="747" spans="1:17" ht="15.6" x14ac:dyDescent="0.3">
      <c r="A747" s="1" t="s">
        <v>1624</v>
      </c>
      <c r="B747" t="str">
        <f>VLOOKUP('Healthcare '!A:A,Table2[],3,FALSE)</f>
        <v>Sittlington</v>
      </c>
      <c r="C747">
        <f>VLOOKUP(A747,'Medical Examinations'!A747:K3081,2,FALSE)</f>
        <v>44.55</v>
      </c>
      <c r="D747">
        <f>VLOOKUP($A747,'Medical Examinations'!$A$2:$K$2336,3,FALSE)</f>
        <v>7.12</v>
      </c>
      <c r="E747" t="str">
        <f>VLOOKUP($A747,'Medical Examinations'!$A$2:$K$2336,4,FALSE)</f>
        <v>yes</v>
      </c>
      <c r="F747" t="str">
        <f>VLOOKUP($A747,'Medical Examinations'!$A$2:$K$2336,5,FALSE)</f>
        <v>No</v>
      </c>
      <c r="G747" t="str">
        <f>VLOOKUP($A747,'Medical Examinations'!$A$2:$K$2336,6,FALSE)</f>
        <v>No</v>
      </c>
      <c r="H747">
        <f>VLOOKUP($A747,'Medical Examinations'!$A$2:$K$2336,7,FALSE)</f>
        <v>1</v>
      </c>
      <c r="I747" t="str">
        <f>VLOOKUP($A747,'Medical Examinations'!$A$2:$K$2336,8,FALSE)</f>
        <v>No</v>
      </c>
      <c r="J747" t="str">
        <f>VLOOKUP($A747,'Medical Examinations'!$A$2:$K$2336,10,FALSE)</f>
        <v>obesity</v>
      </c>
      <c r="K747" t="str">
        <f>VLOOKUP($A747,'Medical Examinations'!$A$2:$K$2336,11,FALSE)</f>
        <v>Diabetes</v>
      </c>
      <c r="L747" t="str">
        <f>VLOOKUP($A747,'Hospitalisation Details'!$A$2:$O$2344,15,FALSE)</f>
        <v>24 Nov 1986</v>
      </c>
      <c r="M747">
        <f>VLOOKUP($A747,'Hospitalisation Details'!$A$2:$I$2344,6,FALSE)</f>
        <v>13714.55</v>
      </c>
      <c r="N747" t="str">
        <f>VLOOKUP($A747,'Hospitalisation Details'!$A$2:$I$2344,7,FALSE)</f>
        <v>tier - 3</v>
      </c>
      <c r="O747" t="str">
        <f>VLOOKUP($A747,'Hospitalisation Details'!$A$2:$I$2344,8,FALSE)</f>
        <v>tier - 2</v>
      </c>
      <c r="P747" t="str">
        <f>VLOOKUP($A747,'Hospitalisation Details'!$A$2:$I$2344,9,FALSE)</f>
        <v>R1023</v>
      </c>
      <c r="Q747">
        <f>VLOOKUP($A747,'Hospitalisation Details'!$A$2:$P$2344,16,FALSE)</f>
        <v>36</v>
      </c>
    </row>
    <row r="748" spans="1:17" ht="15.6" x14ac:dyDescent="0.3">
      <c r="A748" s="1" t="s">
        <v>1623</v>
      </c>
      <c r="B748" t="str">
        <f>VLOOKUP('Healthcare '!A:A,Table2[],3,FALSE)</f>
        <v>Silbert</v>
      </c>
      <c r="C748">
        <f>VLOOKUP(A748,'Medical Examinations'!A748:K3082,2,FALSE)</f>
        <v>43.32</v>
      </c>
      <c r="D748">
        <f>VLOOKUP($A748,'Medical Examinations'!$A$2:$K$2336,3,FALSE)</f>
        <v>4.67</v>
      </c>
      <c r="E748" t="str">
        <f>VLOOKUP($A748,'Medical Examinations'!$A$2:$K$2336,4,FALSE)</f>
        <v>yes</v>
      </c>
      <c r="F748" t="str">
        <f>VLOOKUP($A748,'Medical Examinations'!$A$2:$K$2336,5,FALSE)</f>
        <v>No</v>
      </c>
      <c r="G748" t="str">
        <f>VLOOKUP($A748,'Medical Examinations'!$A$2:$K$2336,6,FALSE)</f>
        <v>No</v>
      </c>
      <c r="H748">
        <f>VLOOKUP($A748,'Medical Examinations'!$A$2:$K$2336,7,FALSE)</f>
        <v>0</v>
      </c>
      <c r="I748" t="str">
        <f>VLOOKUP($A748,'Medical Examinations'!$A$2:$K$2336,8,FALSE)</f>
        <v>No</v>
      </c>
      <c r="J748" t="str">
        <f>VLOOKUP($A748,'Medical Examinations'!$A$2:$K$2336,10,FALSE)</f>
        <v>obesity</v>
      </c>
      <c r="K748" t="str">
        <f>VLOOKUP($A748,'Medical Examinations'!$A$2:$K$2336,11,FALSE)</f>
        <v>Normal</v>
      </c>
      <c r="L748" t="str">
        <f>VLOOKUP($A748,'Hospitalisation Details'!$A$2:$O$2344,15,FALSE)</f>
        <v>14 Sep 1985</v>
      </c>
      <c r="M748">
        <f>VLOOKUP($A748,'Hospitalisation Details'!$A$2:$I$2344,6,FALSE)</f>
        <v>13685.51</v>
      </c>
      <c r="N748" t="str">
        <f>VLOOKUP($A748,'Hospitalisation Details'!$A$2:$I$2344,7,FALSE)</f>
        <v>tier - 3</v>
      </c>
      <c r="O748" t="str">
        <f>VLOOKUP($A748,'Hospitalisation Details'!$A$2:$I$2344,8,FALSE)</f>
        <v>tier - 1</v>
      </c>
      <c r="P748" t="str">
        <f>VLOOKUP($A748,'Hospitalisation Details'!$A$2:$I$2344,9,FALSE)</f>
        <v>R1026</v>
      </c>
      <c r="Q748">
        <f>VLOOKUP($A748,'Hospitalisation Details'!$A$2:$P$2344,16,FALSE)</f>
        <v>37</v>
      </c>
    </row>
    <row r="749" spans="1:17" ht="15.6" x14ac:dyDescent="0.3">
      <c r="A749" s="1" t="s">
        <v>1622</v>
      </c>
      <c r="B749" t="str">
        <f>VLOOKUP('Healthcare '!A:A,Table2[],3,FALSE)</f>
        <v>Carrique</v>
      </c>
      <c r="C749">
        <f>VLOOKUP(A749,'Medical Examinations'!A749:K3083,2,FALSE)</f>
        <v>31.23</v>
      </c>
      <c r="D749">
        <f>VLOOKUP($A749,'Medical Examinations'!$A$2:$K$2336,3,FALSE)</f>
        <v>9.1199999999999992</v>
      </c>
      <c r="E749" t="str">
        <f>VLOOKUP($A749,'Medical Examinations'!$A$2:$K$2336,4,FALSE)</f>
        <v>yes</v>
      </c>
      <c r="F749" t="str">
        <f>VLOOKUP($A749,'Medical Examinations'!$A$2:$K$2336,5,FALSE)</f>
        <v>No</v>
      </c>
      <c r="G749" t="str">
        <f>VLOOKUP($A749,'Medical Examinations'!$A$2:$K$2336,6,FALSE)</f>
        <v>Yes</v>
      </c>
      <c r="H749">
        <f>VLOOKUP($A749,'Medical Examinations'!$A$2:$K$2336,7,FALSE)</f>
        <v>1</v>
      </c>
      <c r="I749" t="str">
        <f>VLOOKUP($A749,'Medical Examinations'!$A$2:$K$2336,8,FALSE)</f>
        <v>No</v>
      </c>
      <c r="J749" t="str">
        <f>VLOOKUP($A749,'Medical Examinations'!$A$2:$K$2336,10,FALSE)</f>
        <v>obesity</v>
      </c>
      <c r="K749" t="str">
        <f>VLOOKUP($A749,'Medical Examinations'!$A$2:$K$2336,11,FALSE)</f>
        <v>Diabetes</v>
      </c>
      <c r="L749" t="str">
        <f>VLOOKUP($A749,'Hospitalisation Details'!$A$2:$O$2344,15,FALSE)</f>
        <v>4 Aug 1963</v>
      </c>
      <c r="M749">
        <f>VLOOKUP($A749,'Hospitalisation Details'!$A$2:$I$2344,6,FALSE)</f>
        <v>13677.68</v>
      </c>
      <c r="N749" t="str">
        <f>VLOOKUP($A749,'Hospitalisation Details'!$A$2:$I$2344,7,FALSE)</f>
        <v>tier - 3</v>
      </c>
      <c r="O749" t="str">
        <f>VLOOKUP($A749,'Hospitalisation Details'!$A$2:$I$2344,8,FALSE)</f>
        <v>tier - 2</v>
      </c>
      <c r="P749" t="str">
        <f>VLOOKUP($A749,'Hospitalisation Details'!$A$2:$I$2344,9,FALSE)</f>
        <v>R1021</v>
      </c>
      <c r="Q749">
        <f>VLOOKUP($A749,'Hospitalisation Details'!$A$2:$P$2344,16,FALSE)</f>
        <v>59</v>
      </c>
    </row>
    <row r="750" spans="1:17" ht="15.6" x14ac:dyDescent="0.3">
      <c r="A750" s="1" t="s">
        <v>1621</v>
      </c>
      <c r="B750" t="str">
        <f>VLOOKUP('Healthcare '!A:A,Table2[],3,FALSE)</f>
        <v>Kosla</v>
      </c>
      <c r="C750">
        <f>VLOOKUP(A750,'Medical Examinations'!A750:K3084,2,FALSE)</f>
        <v>42.81</v>
      </c>
      <c r="D750">
        <f>VLOOKUP($A750,'Medical Examinations'!$A$2:$K$2336,3,FALSE)</f>
        <v>4.1500000000000004</v>
      </c>
      <c r="E750" t="str">
        <f>VLOOKUP($A750,'Medical Examinations'!$A$2:$K$2336,4,FALSE)</f>
        <v>No</v>
      </c>
      <c r="F750" t="str">
        <f>VLOOKUP($A750,'Medical Examinations'!$A$2:$K$2336,5,FALSE)</f>
        <v>No</v>
      </c>
      <c r="G750" t="str">
        <f>VLOOKUP($A750,'Medical Examinations'!$A$2:$K$2336,6,FALSE)</f>
        <v>No</v>
      </c>
      <c r="H750">
        <f>VLOOKUP($A750,'Medical Examinations'!$A$2:$K$2336,7,FALSE)</f>
        <v>1</v>
      </c>
      <c r="I750" t="str">
        <f>VLOOKUP($A750,'Medical Examinations'!$A$2:$K$2336,8,FALSE)</f>
        <v>No</v>
      </c>
      <c r="J750" t="str">
        <f>VLOOKUP($A750,'Medical Examinations'!$A$2:$K$2336,10,FALSE)</f>
        <v>obesity</v>
      </c>
      <c r="K750" t="str">
        <f>VLOOKUP($A750,'Medical Examinations'!$A$2:$K$2336,11,FALSE)</f>
        <v>Normal</v>
      </c>
      <c r="L750" t="str">
        <f>VLOOKUP($A750,'Hospitalisation Details'!$A$2:$O$2344,15,FALSE)</f>
        <v>20 Jul 1984</v>
      </c>
      <c r="M750">
        <f>VLOOKUP($A750,'Hospitalisation Details'!$A$2:$I$2344,6,FALSE)</f>
        <v>13638.06</v>
      </c>
      <c r="N750" t="str">
        <f>VLOOKUP($A750,'Hospitalisation Details'!$A$2:$I$2344,7,FALSE)</f>
        <v>tier - 3</v>
      </c>
      <c r="O750" t="str">
        <f>VLOOKUP($A750,'Hospitalisation Details'!$A$2:$I$2344,8,FALSE)</f>
        <v>tier - 3</v>
      </c>
      <c r="P750" t="str">
        <f>VLOOKUP($A750,'Hospitalisation Details'!$A$2:$I$2344,9,FALSE)</f>
        <v>R1023</v>
      </c>
      <c r="Q750">
        <f>VLOOKUP($A750,'Hospitalisation Details'!$A$2:$P$2344,16,FALSE)</f>
        <v>38</v>
      </c>
    </row>
    <row r="751" spans="1:17" ht="15.6" x14ac:dyDescent="0.3">
      <c r="A751" s="1" t="s">
        <v>1620</v>
      </c>
      <c r="B751" t="str">
        <f>VLOOKUP('Healthcare '!A:A,Table2[],3,FALSE)</f>
        <v>Parker</v>
      </c>
      <c r="C751">
        <f>VLOOKUP(A751,'Medical Examinations'!A751:K3085,2,FALSE)</f>
        <v>35.909999999999997</v>
      </c>
      <c r="D751">
        <f>VLOOKUP($A751,'Medical Examinations'!$A$2:$K$2336,3,FALSE)</f>
        <v>6.72</v>
      </c>
      <c r="E751" t="str">
        <f>VLOOKUP($A751,'Medical Examinations'!$A$2:$K$2336,4,FALSE)</f>
        <v>yes</v>
      </c>
      <c r="F751" t="str">
        <f>VLOOKUP($A751,'Medical Examinations'!$A$2:$K$2336,5,FALSE)</f>
        <v>No</v>
      </c>
      <c r="G751" t="str">
        <f>VLOOKUP($A751,'Medical Examinations'!$A$2:$K$2336,6,FALSE)</f>
        <v>No</v>
      </c>
      <c r="H751">
        <f>VLOOKUP($A751,'Medical Examinations'!$A$2:$K$2336,7,FALSE)</f>
        <v>2</v>
      </c>
      <c r="I751" t="str">
        <f>VLOOKUP($A751,'Medical Examinations'!$A$2:$K$2336,8,FALSE)</f>
        <v>No</v>
      </c>
      <c r="J751" t="str">
        <f>VLOOKUP($A751,'Medical Examinations'!$A$2:$K$2336,10,FALSE)</f>
        <v>obesity</v>
      </c>
      <c r="K751" t="str">
        <f>VLOOKUP($A751,'Medical Examinations'!$A$2:$K$2336,11,FALSE)</f>
        <v>Diabetes</v>
      </c>
      <c r="L751" t="str">
        <f>VLOOKUP($A751,'Hospitalisation Details'!$A$2:$O$2344,15,FALSE)</f>
        <v>24 Dec 1961</v>
      </c>
      <c r="M751">
        <f>VLOOKUP($A751,'Hospitalisation Details'!$A$2:$I$2344,6,FALSE)</f>
        <v>13635.64</v>
      </c>
      <c r="N751" t="str">
        <f>VLOOKUP($A751,'Hospitalisation Details'!$A$2:$I$2344,7,FALSE)</f>
        <v>tier - 3</v>
      </c>
      <c r="O751" t="str">
        <f>VLOOKUP($A751,'Hospitalisation Details'!$A$2:$I$2344,8,FALSE)</f>
        <v>tier - 3</v>
      </c>
      <c r="P751" t="str">
        <f>VLOOKUP($A751,'Hospitalisation Details'!$A$2:$I$2344,9,FALSE)</f>
        <v>R1024</v>
      </c>
      <c r="Q751">
        <f>VLOOKUP($A751,'Hospitalisation Details'!$A$2:$P$2344,16,FALSE)</f>
        <v>61</v>
      </c>
    </row>
    <row r="752" spans="1:17" ht="15.6" x14ac:dyDescent="0.3">
      <c r="A752" s="1" t="s">
        <v>1619</v>
      </c>
      <c r="B752" t="str">
        <f>VLOOKUP('Healthcare '!A:A,Table2[],3,FALSE)</f>
        <v>Horton</v>
      </c>
      <c r="C752">
        <f>VLOOKUP(A752,'Medical Examinations'!A752:K3086,2,FALSE)</f>
        <v>36.65</v>
      </c>
      <c r="D752">
        <f>VLOOKUP($A752,'Medical Examinations'!$A$2:$K$2336,3,FALSE)</f>
        <v>5.01</v>
      </c>
      <c r="E752" t="str">
        <f>VLOOKUP($A752,'Medical Examinations'!$A$2:$K$2336,4,FALSE)</f>
        <v>yes</v>
      </c>
      <c r="F752" t="str">
        <f>VLOOKUP($A752,'Medical Examinations'!$A$2:$K$2336,5,FALSE)</f>
        <v>No</v>
      </c>
      <c r="G752" t="str">
        <f>VLOOKUP($A752,'Medical Examinations'!$A$2:$K$2336,6,FALSE)</f>
        <v>Yes</v>
      </c>
      <c r="H752">
        <f>VLOOKUP($A752,'Medical Examinations'!$A$2:$K$2336,7,FALSE)</f>
        <v>1</v>
      </c>
      <c r="I752" t="str">
        <f>VLOOKUP($A752,'Medical Examinations'!$A$2:$K$2336,8,FALSE)</f>
        <v>No</v>
      </c>
      <c r="J752" t="str">
        <f>VLOOKUP($A752,'Medical Examinations'!$A$2:$K$2336,10,FALSE)</f>
        <v>obesity</v>
      </c>
      <c r="K752" t="str">
        <f>VLOOKUP($A752,'Medical Examinations'!$A$2:$K$2336,11,FALSE)</f>
        <v>Normal</v>
      </c>
      <c r="L752" t="str">
        <f>VLOOKUP($A752,'Hospitalisation Details'!$A$2:$O$2344,15,FALSE)</f>
        <v>26 Jul 1969</v>
      </c>
      <c r="M752">
        <f>VLOOKUP($A752,'Hospitalisation Details'!$A$2:$I$2344,6,FALSE)</f>
        <v>13622.01</v>
      </c>
      <c r="N752" t="str">
        <f>VLOOKUP($A752,'Hospitalisation Details'!$A$2:$I$2344,7,FALSE)</f>
        <v>tier - 3</v>
      </c>
      <c r="O752" t="str">
        <f>VLOOKUP($A752,'Hospitalisation Details'!$A$2:$I$2344,8,FALSE)</f>
        <v>tier - 3</v>
      </c>
      <c r="P752" t="str">
        <f>VLOOKUP($A752,'Hospitalisation Details'!$A$2:$I$2344,9,FALSE)</f>
        <v>R1012</v>
      </c>
      <c r="Q752">
        <f>VLOOKUP($A752,'Hospitalisation Details'!$A$2:$P$2344,16,FALSE)</f>
        <v>53</v>
      </c>
    </row>
    <row r="753" spans="1:17" ht="15.6" x14ac:dyDescent="0.3">
      <c r="A753" s="1" t="s">
        <v>1618</v>
      </c>
      <c r="B753" t="str">
        <f>VLOOKUP('Healthcare '!A:A,Table2[],3,FALSE)</f>
        <v>Boller</v>
      </c>
      <c r="C753">
        <f>VLOOKUP(A753,'Medical Examinations'!A753:K3087,2,FALSE)</f>
        <v>22.04</v>
      </c>
      <c r="D753">
        <f>VLOOKUP($A753,'Medical Examinations'!$A$2:$K$2336,3,FALSE)</f>
        <v>10.9</v>
      </c>
      <c r="E753" t="str">
        <f>VLOOKUP($A753,'Medical Examinations'!$A$2:$K$2336,4,FALSE)</f>
        <v>yes</v>
      </c>
      <c r="F753" t="str">
        <f>VLOOKUP($A753,'Medical Examinations'!$A$2:$K$2336,5,FALSE)</f>
        <v>No</v>
      </c>
      <c r="G753" t="str">
        <f>VLOOKUP($A753,'Medical Examinations'!$A$2:$K$2336,6,FALSE)</f>
        <v>No</v>
      </c>
      <c r="H753">
        <f>VLOOKUP($A753,'Medical Examinations'!$A$2:$K$2336,7,FALSE)</f>
        <v>2</v>
      </c>
      <c r="I753" t="str">
        <f>VLOOKUP($A753,'Medical Examinations'!$A$2:$K$2336,8,FALSE)</f>
        <v>No</v>
      </c>
      <c r="J753" t="str">
        <f>VLOOKUP($A753,'Medical Examinations'!$A$2:$K$2336,10,FALSE)</f>
        <v>Normal weight</v>
      </c>
      <c r="K753" t="str">
        <f>VLOOKUP($A753,'Medical Examinations'!$A$2:$K$2336,11,FALSE)</f>
        <v>Diabetes</v>
      </c>
      <c r="L753" t="str">
        <f>VLOOKUP($A753,'Hospitalisation Details'!$A$2:$O$2344,15,FALSE)</f>
        <v>18 Nov 1961</v>
      </c>
      <c r="M753">
        <f>VLOOKUP($A753,'Hospitalisation Details'!$A$2:$I$2344,6,FALSE)</f>
        <v>13616.36</v>
      </c>
      <c r="N753" t="str">
        <f>VLOOKUP($A753,'Hospitalisation Details'!$A$2:$I$2344,7,FALSE)</f>
        <v>tier - 3</v>
      </c>
      <c r="O753" t="str">
        <f>VLOOKUP($A753,'Hospitalisation Details'!$A$2:$I$2344,8,FALSE)</f>
        <v>tier - 3</v>
      </c>
      <c r="P753" t="str">
        <f>VLOOKUP($A753,'Hospitalisation Details'!$A$2:$I$2344,9,FALSE)</f>
        <v>R1024</v>
      </c>
      <c r="Q753">
        <f>VLOOKUP($A753,'Hospitalisation Details'!$A$2:$P$2344,16,FALSE)</f>
        <v>61</v>
      </c>
    </row>
    <row r="754" spans="1:17" ht="15.6" x14ac:dyDescent="0.3">
      <c r="A754" s="1" t="s">
        <v>1617</v>
      </c>
      <c r="B754" t="str">
        <f>VLOOKUP('Healthcare '!A:A,Table2[],3,FALSE)</f>
        <v>Olaru</v>
      </c>
      <c r="C754">
        <f>VLOOKUP(A754,'Medical Examinations'!A754:K3088,2,FALSE)</f>
        <v>31.824999999999999</v>
      </c>
      <c r="D754">
        <f>VLOOKUP($A754,'Medical Examinations'!$A$2:$K$2336,3,FALSE)</f>
        <v>5.52</v>
      </c>
      <c r="E754" t="str">
        <f>VLOOKUP($A754,'Medical Examinations'!$A$2:$K$2336,4,FALSE)</f>
        <v>yes</v>
      </c>
      <c r="F754" t="str">
        <f>VLOOKUP($A754,'Medical Examinations'!$A$2:$K$2336,5,FALSE)</f>
        <v>No</v>
      </c>
      <c r="G754" t="str">
        <f>VLOOKUP($A754,'Medical Examinations'!$A$2:$K$2336,6,FALSE)</f>
        <v>No</v>
      </c>
      <c r="H754">
        <f>VLOOKUP($A754,'Medical Examinations'!$A$2:$K$2336,7,FALSE)</f>
        <v>1</v>
      </c>
      <c r="I754" t="str">
        <f>VLOOKUP($A754,'Medical Examinations'!$A$2:$K$2336,8,FALSE)</f>
        <v>No</v>
      </c>
      <c r="J754" t="str">
        <f>VLOOKUP($A754,'Medical Examinations'!$A$2:$K$2336,10,FALSE)</f>
        <v>obesity</v>
      </c>
      <c r="K754" t="str">
        <f>VLOOKUP($A754,'Medical Examinations'!$A$2:$K$2336,11,FALSE)</f>
        <v>Normal</v>
      </c>
      <c r="L754" t="str">
        <f>VLOOKUP($A754,'Hospitalisation Details'!$A$2:$O$2344,15,FALSE)</f>
        <v>10 Sep 1964</v>
      </c>
      <c r="M754">
        <f>VLOOKUP($A754,'Hospitalisation Details'!$A$2:$I$2344,6,FALSE)</f>
        <v>13607.37</v>
      </c>
      <c r="N754" t="str">
        <f>VLOOKUP($A754,'Hospitalisation Details'!$A$2:$I$2344,7,FALSE)</f>
        <v>tier - 3</v>
      </c>
      <c r="O754" t="str">
        <f>VLOOKUP($A754,'Hospitalisation Details'!$A$2:$I$2344,8,FALSE)</f>
        <v>tier - 1</v>
      </c>
      <c r="P754" t="str">
        <f>VLOOKUP($A754,'Hospitalisation Details'!$A$2:$I$2344,9,FALSE)</f>
        <v>R1024</v>
      </c>
      <c r="Q754">
        <f>VLOOKUP($A754,'Hospitalisation Details'!$A$2:$P$2344,16,FALSE)</f>
        <v>58</v>
      </c>
    </row>
    <row r="755" spans="1:17" ht="15.6" x14ac:dyDescent="0.3">
      <c r="A755" s="1" t="s">
        <v>1616</v>
      </c>
      <c r="B755" t="str">
        <f>VLOOKUP('Healthcare '!A:A,Table2[],3,FALSE)</f>
        <v>Prescott</v>
      </c>
      <c r="C755">
        <f>VLOOKUP(A755,'Medical Examinations'!A755:K3089,2,FALSE)</f>
        <v>53.58</v>
      </c>
      <c r="D755">
        <f>VLOOKUP($A755,'Medical Examinations'!$A$2:$K$2336,3,FALSE)</f>
        <v>4.55</v>
      </c>
      <c r="E755" t="str">
        <f>VLOOKUP($A755,'Medical Examinations'!$A$2:$K$2336,4,FALSE)</f>
        <v>No</v>
      </c>
      <c r="F755" t="str">
        <f>VLOOKUP($A755,'Medical Examinations'!$A$2:$K$2336,5,FALSE)</f>
        <v>No</v>
      </c>
      <c r="G755" t="str">
        <f>VLOOKUP($A755,'Medical Examinations'!$A$2:$K$2336,6,FALSE)</f>
        <v>No</v>
      </c>
      <c r="H755">
        <f>VLOOKUP($A755,'Medical Examinations'!$A$2:$K$2336,7,FALSE)</f>
        <v>1</v>
      </c>
      <c r="I755" t="str">
        <f>VLOOKUP($A755,'Medical Examinations'!$A$2:$K$2336,8,FALSE)</f>
        <v>No</v>
      </c>
      <c r="J755" t="str">
        <f>VLOOKUP($A755,'Medical Examinations'!$A$2:$K$2336,10,FALSE)</f>
        <v>obesity</v>
      </c>
      <c r="K755" t="str">
        <f>VLOOKUP($A755,'Medical Examinations'!$A$2:$K$2336,11,FALSE)</f>
        <v>Normal</v>
      </c>
      <c r="L755" t="str">
        <f>VLOOKUP($A755,'Hospitalisation Details'!$A$2:$O$2344,15,FALSE)</f>
        <v>14 Aug 1992</v>
      </c>
      <c r="M755">
        <f>VLOOKUP($A755,'Hospitalisation Details'!$A$2:$I$2344,6,FALSE)</f>
        <v>13588.17</v>
      </c>
      <c r="N755" t="str">
        <f>VLOOKUP($A755,'Hospitalisation Details'!$A$2:$I$2344,7,FALSE)</f>
        <v>tier - 3</v>
      </c>
      <c r="O755" t="str">
        <f>VLOOKUP($A755,'Hospitalisation Details'!$A$2:$I$2344,8,FALSE)</f>
        <v>tier - 1</v>
      </c>
      <c r="P755" t="str">
        <f>VLOOKUP($A755,'Hospitalisation Details'!$A$2:$I$2344,9,FALSE)</f>
        <v>R1012</v>
      </c>
      <c r="Q755">
        <f>VLOOKUP($A755,'Hospitalisation Details'!$A$2:$P$2344,16,FALSE)</f>
        <v>30</v>
      </c>
    </row>
    <row r="756" spans="1:17" ht="15.6" x14ac:dyDescent="0.3">
      <c r="A756" s="1" t="s">
        <v>1615</v>
      </c>
      <c r="B756" t="str">
        <f>VLOOKUP('Healthcare '!A:A,Table2[],3,FALSE)</f>
        <v>Hines</v>
      </c>
      <c r="C756">
        <f>VLOOKUP(A756,'Medical Examinations'!A756:K3090,2,FALSE)</f>
        <v>34.299999999999997</v>
      </c>
      <c r="D756">
        <f>VLOOKUP($A756,'Medical Examinations'!$A$2:$K$2336,3,FALSE)</f>
        <v>11.76</v>
      </c>
      <c r="E756" t="str">
        <f>VLOOKUP($A756,'Medical Examinations'!$A$2:$K$2336,4,FALSE)</f>
        <v>No</v>
      </c>
      <c r="F756" t="str">
        <f>VLOOKUP($A756,'Medical Examinations'!$A$2:$K$2336,5,FALSE)</f>
        <v>No</v>
      </c>
      <c r="G756" t="str">
        <f>VLOOKUP($A756,'Medical Examinations'!$A$2:$K$2336,6,FALSE)</f>
        <v>No</v>
      </c>
      <c r="H756">
        <f>VLOOKUP($A756,'Medical Examinations'!$A$2:$K$2336,7,FALSE)</f>
        <v>0</v>
      </c>
      <c r="I756" t="str">
        <f>VLOOKUP($A756,'Medical Examinations'!$A$2:$K$2336,8,FALSE)</f>
        <v>No</v>
      </c>
      <c r="J756" t="str">
        <f>VLOOKUP($A756,'Medical Examinations'!$A$2:$K$2336,10,FALSE)</f>
        <v>obesity</v>
      </c>
      <c r="K756" t="str">
        <f>VLOOKUP($A756,'Medical Examinations'!$A$2:$K$2336,11,FALSE)</f>
        <v>Diabetes</v>
      </c>
      <c r="L756" t="str">
        <f>VLOOKUP($A756,'Hospitalisation Details'!$A$2:$O$2344,15,FALSE)</f>
        <v>15 Jul 1968</v>
      </c>
      <c r="M756">
        <f>VLOOKUP($A756,'Hospitalisation Details'!$A$2:$I$2344,6,FALSE)</f>
        <v>13566.04</v>
      </c>
      <c r="N756" t="str">
        <f>VLOOKUP($A756,'Hospitalisation Details'!$A$2:$I$2344,7,FALSE)</f>
        <v>tier - 3</v>
      </c>
      <c r="O756" t="str">
        <f>VLOOKUP($A756,'Hospitalisation Details'!$A$2:$I$2344,8,FALSE)</f>
        <v>tier - 3</v>
      </c>
      <c r="P756" t="str">
        <f>VLOOKUP($A756,'Hospitalisation Details'!$A$2:$I$2344,9,FALSE)</f>
        <v>R1026</v>
      </c>
      <c r="Q756">
        <f>VLOOKUP($A756,'Hospitalisation Details'!$A$2:$P$2344,16,FALSE)</f>
        <v>54</v>
      </c>
    </row>
    <row r="757" spans="1:17" ht="15.6" x14ac:dyDescent="0.3">
      <c r="A757" s="1" t="s">
        <v>1614</v>
      </c>
      <c r="B757" t="str">
        <f>VLOOKUP('Healthcare '!A:A,Table2[],3,FALSE)</f>
        <v>Blanton</v>
      </c>
      <c r="C757">
        <f>VLOOKUP(A757,'Medical Examinations'!A757:K3091,2,FALSE)</f>
        <v>32.11</v>
      </c>
      <c r="D757">
        <f>VLOOKUP($A757,'Medical Examinations'!$A$2:$K$2336,3,FALSE)</f>
        <v>7.06</v>
      </c>
      <c r="E757" t="str">
        <f>VLOOKUP($A757,'Medical Examinations'!$A$2:$K$2336,4,FALSE)</f>
        <v>No</v>
      </c>
      <c r="F757" t="str">
        <f>VLOOKUP($A757,'Medical Examinations'!$A$2:$K$2336,5,FALSE)</f>
        <v>No</v>
      </c>
      <c r="G757" t="str">
        <f>VLOOKUP($A757,'Medical Examinations'!$A$2:$K$2336,6,FALSE)</f>
        <v>No</v>
      </c>
      <c r="H757">
        <f>VLOOKUP($A757,'Medical Examinations'!$A$2:$K$2336,7,FALSE)</f>
        <v>0</v>
      </c>
      <c r="I757" t="str">
        <f>VLOOKUP($A757,'Medical Examinations'!$A$2:$K$2336,8,FALSE)</f>
        <v>No</v>
      </c>
      <c r="J757" t="str">
        <f>VLOOKUP($A757,'Medical Examinations'!$A$2:$K$2336,10,FALSE)</f>
        <v>obesity</v>
      </c>
      <c r="K757" t="str">
        <f>VLOOKUP($A757,'Medical Examinations'!$A$2:$K$2336,11,FALSE)</f>
        <v>Diabetes</v>
      </c>
      <c r="L757" t="str">
        <f>VLOOKUP($A757,'Hospitalisation Details'!$A$2:$O$2344,15,FALSE)</f>
        <v>11 Jul 1960</v>
      </c>
      <c r="M757">
        <f>VLOOKUP($A757,'Hospitalisation Details'!$A$2:$I$2344,6,FALSE)</f>
        <v>13555</v>
      </c>
      <c r="N757" t="str">
        <f>VLOOKUP($A757,'Hospitalisation Details'!$A$2:$I$2344,7,FALSE)</f>
        <v>tier - 3</v>
      </c>
      <c r="O757" t="str">
        <f>VLOOKUP($A757,'Hospitalisation Details'!$A$2:$I$2344,8,FALSE)</f>
        <v>tier - 3</v>
      </c>
      <c r="P757" t="str">
        <f>VLOOKUP($A757,'Hospitalisation Details'!$A$2:$I$2344,9,FALSE)</f>
        <v>R1017</v>
      </c>
      <c r="Q757">
        <f>VLOOKUP($A757,'Hospitalisation Details'!$A$2:$P$2344,16,FALSE)</f>
        <v>62</v>
      </c>
    </row>
    <row r="758" spans="1:17" ht="15.6" x14ac:dyDescent="0.3">
      <c r="A758" s="1" t="s">
        <v>1613</v>
      </c>
      <c r="B758" t="str">
        <f>VLOOKUP('Healthcare '!A:A,Table2[],3,FALSE)</f>
        <v>Bustamante</v>
      </c>
      <c r="C758">
        <f>VLOOKUP(A758,'Medical Examinations'!A758:K3092,2,FALSE)</f>
        <v>31.78</v>
      </c>
      <c r="D758">
        <f>VLOOKUP($A758,'Medical Examinations'!$A$2:$K$2336,3,FALSE)</f>
        <v>11.35</v>
      </c>
      <c r="E758" t="str">
        <f>VLOOKUP($A758,'Medical Examinations'!$A$2:$K$2336,4,FALSE)</f>
        <v>yes</v>
      </c>
      <c r="F758" t="str">
        <f>VLOOKUP($A758,'Medical Examinations'!$A$2:$K$2336,5,FALSE)</f>
        <v>No</v>
      </c>
      <c r="G758" t="str">
        <f>VLOOKUP($A758,'Medical Examinations'!$A$2:$K$2336,6,FALSE)</f>
        <v>Yes</v>
      </c>
      <c r="H758">
        <f>VLOOKUP($A758,'Medical Examinations'!$A$2:$K$2336,7,FALSE)</f>
        <v>1</v>
      </c>
      <c r="I758" t="str">
        <f>VLOOKUP($A758,'Medical Examinations'!$A$2:$K$2336,8,FALSE)</f>
        <v>No</v>
      </c>
      <c r="J758" t="str">
        <f>VLOOKUP($A758,'Medical Examinations'!$A$2:$K$2336,10,FALSE)</f>
        <v>obesity</v>
      </c>
      <c r="K758" t="str">
        <f>VLOOKUP($A758,'Medical Examinations'!$A$2:$K$2336,11,FALSE)</f>
        <v>Diabetes</v>
      </c>
      <c r="L758" t="str">
        <f>VLOOKUP($A758,'Hospitalisation Details'!$A$2:$O$2344,15,FALSE)</f>
        <v>14 Oct 1963</v>
      </c>
      <c r="M758">
        <f>VLOOKUP($A758,'Hospitalisation Details'!$A$2:$I$2344,6,FALSE)</f>
        <v>13511.28</v>
      </c>
      <c r="N758" t="str">
        <f>VLOOKUP($A758,'Hospitalisation Details'!$A$2:$I$2344,7,FALSE)</f>
        <v>tier - 3</v>
      </c>
      <c r="O758" t="str">
        <f>VLOOKUP($A758,'Hospitalisation Details'!$A$2:$I$2344,8,FALSE)</f>
        <v>tier - 1</v>
      </c>
      <c r="P758" t="str">
        <f>VLOOKUP($A758,'Hospitalisation Details'!$A$2:$I$2344,9,FALSE)</f>
        <v>R1012</v>
      </c>
      <c r="Q758">
        <f>VLOOKUP($A758,'Hospitalisation Details'!$A$2:$P$2344,16,FALSE)</f>
        <v>59</v>
      </c>
    </row>
    <row r="759" spans="1:17" ht="15.6" x14ac:dyDescent="0.3">
      <c r="A759" s="1" t="s">
        <v>1612</v>
      </c>
      <c r="B759" t="str">
        <f>VLOOKUP('Healthcare '!A:A,Table2[],3,FALSE)</f>
        <v>McCann</v>
      </c>
      <c r="C759">
        <f>VLOOKUP(A759,'Medical Examinations'!A759:K3093,2,FALSE)</f>
        <v>46.89</v>
      </c>
      <c r="D759">
        <f>VLOOKUP($A759,'Medical Examinations'!$A$2:$K$2336,3,FALSE)</f>
        <v>5.52</v>
      </c>
      <c r="E759" t="str">
        <f>VLOOKUP($A759,'Medical Examinations'!$A$2:$K$2336,4,FALSE)</f>
        <v>No</v>
      </c>
      <c r="F759" t="str">
        <f>VLOOKUP($A759,'Medical Examinations'!$A$2:$K$2336,5,FALSE)</f>
        <v>No</v>
      </c>
      <c r="G759" t="str">
        <f>VLOOKUP($A759,'Medical Examinations'!$A$2:$K$2336,6,FALSE)</f>
        <v>No</v>
      </c>
      <c r="H759">
        <f>VLOOKUP($A759,'Medical Examinations'!$A$2:$K$2336,7,FALSE)</f>
        <v>0</v>
      </c>
      <c r="I759" t="str">
        <f>VLOOKUP($A759,'Medical Examinations'!$A$2:$K$2336,8,FALSE)</f>
        <v>No</v>
      </c>
      <c r="J759" t="str">
        <f>VLOOKUP($A759,'Medical Examinations'!$A$2:$K$2336,10,FALSE)</f>
        <v>obesity</v>
      </c>
      <c r="K759" t="str">
        <f>VLOOKUP($A759,'Medical Examinations'!$A$2:$K$2336,11,FALSE)</f>
        <v>Normal</v>
      </c>
      <c r="L759" t="str">
        <f>VLOOKUP($A759,'Hospitalisation Details'!$A$2:$O$2344,15,FALSE)</f>
        <v>30 Aug 1990</v>
      </c>
      <c r="M759">
        <f>VLOOKUP($A759,'Hospitalisation Details'!$A$2:$I$2344,6,FALSE)</f>
        <v>13480.83</v>
      </c>
      <c r="N759" t="str">
        <f>VLOOKUP($A759,'Hospitalisation Details'!$A$2:$I$2344,7,FALSE)</f>
        <v>tier - 3</v>
      </c>
      <c r="O759" t="str">
        <f>VLOOKUP($A759,'Hospitalisation Details'!$A$2:$I$2344,8,FALSE)</f>
        <v>tier - 2</v>
      </c>
      <c r="P759" t="str">
        <f>VLOOKUP($A759,'Hospitalisation Details'!$A$2:$I$2344,9,FALSE)</f>
        <v>R1023</v>
      </c>
      <c r="Q759">
        <f>VLOOKUP($A759,'Hospitalisation Details'!$A$2:$P$2344,16,FALSE)</f>
        <v>32</v>
      </c>
    </row>
    <row r="760" spans="1:17" ht="15.6" x14ac:dyDescent="0.3">
      <c r="A760" s="1" t="s">
        <v>1611</v>
      </c>
      <c r="B760" t="str">
        <f>VLOOKUP('Healthcare '!A:A,Table2[],3,FALSE)</f>
        <v>Schmole</v>
      </c>
      <c r="C760">
        <f>VLOOKUP(A760,'Medical Examinations'!A760:K3094,2,FALSE)</f>
        <v>39.35</v>
      </c>
      <c r="D760">
        <f>VLOOKUP($A760,'Medical Examinations'!$A$2:$K$2336,3,FALSE)</f>
        <v>7.86</v>
      </c>
      <c r="E760" t="str">
        <f>VLOOKUP($A760,'Medical Examinations'!$A$2:$K$2336,4,FALSE)</f>
        <v>yes</v>
      </c>
      <c r="F760" t="str">
        <f>VLOOKUP($A760,'Medical Examinations'!$A$2:$K$2336,5,FALSE)</f>
        <v>No</v>
      </c>
      <c r="G760" t="str">
        <f>VLOOKUP($A760,'Medical Examinations'!$A$2:$K$2336,6,FALSE)</f>
        <v>No</v>
      </c>
      <c r="H760">
        <f>VLOOKUP($A760,'Medical Examinations'!$A$2:$K$2336,7,FALSE)</f>
        <v>1</v>
      </c>
      <c r="I760" t="str">
        <f>VLOOKUP($A760,'Medical Examinations'!$A$2:$K$2336,8,FALSE)</f>
        <v>No</v>
      </c>
      <c r="J760" t="str">
        <f>VLOOKUP($A760,'Medical Examinations'!$A$2:$K$2336,10,FALSE)</f>
        <v>obesity</v>
      </c>
      <c r="K760" t="str">
        <f>VLOOKUP($A760,'Medical Examinations'!$A$2:$K$2336,11,FALSE)</f>
        <v>Diabetes</v>
      </c>
      <c r="L760" t="str">
        <f>VLOOKUP($A760,'Hospitalisation Details'!$A$2:$O$2344,15,FALSE)</f>
        <v>7 Aug 1975</v>
      </c>
      <c r="M760">
        <f>VLOOKUP($A760,'Hospitalisation Details'!$A$2:$I$2344,6,FALSE)</f>
        <v>13472.19</v>
      </c>
      <c r="N760" t="str">
        <f>VLOOKUP($A760,'Hospitalisation Details'!$A$2:$I$2344,7,FALSE)</f>
        <v>tier - 3</v>
      </c>
      <c r="O760" t="str">
        <f>VLOOKUP($A760,'Hospitalisation Details'!$A$2:$I$2344,8,FALSE)</f>
        <v>tier - 2</v>
      </c>
      <c r="P760" t="str">
        <f>VLOOKUP($A760,'Hospitalisation Details'!$A$2:$I$2344,9,FALSE)</f>
        <v>R1012</v>
      </c>
      <c r="Q760">
        <f>VLOOKUP($A760,'Hospitalisation Details'!$A$2:$P$2344,16,FALSE)</f>
        <v>47</v>
      </c>
    </row>
    <row r="761" spans="1:17" ht="15.6" x14ac:dyDescent="0.3">
      <c r="A761" s="1" t="s">
        <v>1610</v>
      </c>
      <c r="B761" t="str">
        <f>VLOOKUP('Healthcare '!A:A,Table2[],3,FALSE)</f>
        <v>Barber</v>
      </c>
      <c r="C761">
        <f>VLOOKUP(A761,'Medical Examinations'!A761:K3095,2,FALSE)</f>
        <v>39.200000000000003</v>
      </c>
      <c r="D761">
        <f>VLOOKUP($A761,'Medical Examinations'!$A$2:$K$2336,3,FALSE)</f>
        <v>11.38</v>
      </c>
      <c r="E761" t="str">
        <f>VLOOKUP($A761,'Medical Examinations'!$A$2:$K$2336,4,FALSE)</f>
        <v>No</v>
      </c>
      <c r="F761" t="str">
        <f>VLOOKUP($A761,'Medical Examinations'!$A$2:$K$2336,5,FALSE)</f>
        <v>No</v>
      </c>
      <c r="G761" t="str">
        <f>VLOOKUP($A761,'Medical Examinations'!$A$2:$K$2336,6,FALSE)</f>
        <v>No</v>
      </c>
      <c r="H761">
        <f>VLOOKUP($A761,'Medical Examinations'!$A$2:$K$2336,7,FALSE)</f>
        <v>0</v>
      </c>
      <c r="I761" t="str">
        <f>VLOOKUP($A761,'Medical Examinations'!$A$2:$K$2336,8,FALSE)</f>
        <v>No</v>
      </c>
      <c r="J761" t="str">
        <f>VLOOKUP($A761,'Medical Examinations'!$A$2:$K$2336,10,FALSE)</f>
        <v>obesity</v>
      </c>
      <c r="K761" t="str">
        <f>VLOOKUP($A761,'Medical Examinations'!$A$2:$K$2336,11,FALSE)</f>
        <v>Diabetes</v>
      </c>
      <c r="L761" t="str">
        <f>VLOOKUP($A761,'Hospitalisation Details'!$A$2:$O$2344,15,FALSE)</f>
        <v>24 Jul 1960</v>
      </c>
      <c r="M761">
        <f>VLOOKUP($A761,'Hospitalisation Details'!$A$2:$I$2344,6,FALSE)</f>
        <v>13470.86</v>
      </c>
      <c r="N761" t="str">
        <f>VLOOKUP($A761,'Hospitalisation Details'!$A$2:$I$2344,7,FALSE)</f>
        <v>tier - 3</v>
      </c>
      <c r="O761" t="str">
        <f>VLOOKUP($A761,'Hospitalisation Details'!$A$2:$I$2344,8,FALSE)</f>
        <v>tier - 3</v>
      </c>
      <c r="P761" t="str">
        <f>VLOOKUP($A761,'Hospitalisation Details'!$A$2:$I$2344,9,FALSE)</f>
        <v>R1011</v>
      </c>
      <c r="Q761">
        <f>VLOOKUP($A761,'Hospitalisation Details'!$A$2:$P$2344,16,FALSE)</f>
        <v>62</v>
      </c>
    </row>
    <row r="762" spans="1:17" ht="15.6" x14ac:dyDescent="0.3">
      <c r="A762" s="1" t="s">
        <v>1609</v>
      </c>
      <c r="B762" t="str">
        <f>VLOOKUP('Healthcare '!A:A,Table2[],3,FALSE)</f>
        <v>Reichmann</v>
      </c>
      <c r="C762">
        <f>VLOOKUP(A762,'Medical Examinations'!A762:K3096,2,FALSE)</f>
        <v>39.159999999999997</v>
      </c>
      <c r="D762">
        <f>VLOOKUP($A762,'Medical Examinations'!$A$2:$K$2336,3,FALSE)</f>
        <v>10.48</v>
      </c>
      <c r="E762" t="str">
        <f>VLOOKUP($A762,'Medical Examinations'!$A$2:$K$2336,4,FALSE)</f>
        <v>No</v>
      </c>
      <c r="F762" t="str">
        <f>VLOOKUP($A762,'Medical Examinations'!$A$2:$K$2336,5,FALSE)</f>
        <v>No</v>
      </c>
      <c r="G762" t="str">
        <f>VLOOKUP($A762,'Medical Examinations'!$A$2:$K$2336,6,FALSE)</f>
        <v>No</v>
      </c>
      <c r="H762">
        <f>VLOOKUP($A762,'Medical Examinations'!$A$2:$K$2336,7,FALSE)</f>
        <v>0</v>
      </c>
      <c r="I762" t="str">
        <f>VLOOKUP($A762,'Medical Examinations'!$A$2:$K$2336,8,FALSE)</f>
        <v>No</v>
      </c>
      <c r="J762" t="str">
        <f>VLOOKUP($A762,'Medical Examinations'!$A$2:$K$2336,10,FALSE)</f>
        <v>obesity</v>
      </c>
      <c r="K762" t="str">
        <f>VLOOKUP($A762,'Medical Examinations'!$A$2:$K$2336,11,FALSE)</f>
        <v>Diabetes</v>
      </c>
      <c r="L762" t="str">
        <f>VLOOKUP($A762,'Hospitalisation Details'!$A$2:$O$2344,15,FALSE)</f>
        <v>28 Jul 1960</v>
      </c>
      <c r="M762">
        <f>VLOOKUP($A762,'Hospitalisation Details'!$A$2:$I$2344,6,FALSE)</f>
        <v>13470.8</v>
      </c>
      <c r="N762" t="str">
        <f>VLOOKUP($A762,'Hospitalisation Details'!$A$2:$I$2344,7,FALSE)</f>
        <v>tier - 3</v>
      </c>
      <c r="O762" t="str">
        <f>VLOOKUP($A762,'Hospitalisation Details'!$A$2:$I$2344,8,FALSE)</f>
        <v>tier - 2</v>
      </c>
      <c r="P762" t="str">
        <f>VLOOKUP($A762,'Hospitalisation Details'!$A$2:$I$2344,9,FALSE)</f>
        <v>R1013</v>
      </c>
      <c r="Q762">
        <f>VLOOKUP($A762,'Hospitalisation Details'!$A$2:$P$2344,16,FALSE)</f>
        <v>62</v>
      </c>
    </row>
    <row r="763" spans="1:17" ht="15.6" x14ac:dyDescent="0.3">
      <c r="A763" s="1" t="s">
        <v>1608</v>
      </c>
      <c r="B763" t="str">
        <f>VLOOKUP('Healthcare '!A:A,Table2[],3,FALSE)</f>
        <v>Cavatorta</v>
      </c>
      <c r="C763">
        <f>VLOOKUP(A763,'Medical Examinations'!A763:K3097,2,FALSE)</f>
        <v>44.1</v>
      </c>
      <c r="D763">
        <f>VLOOKUP($A763,'Medical Examinations'!$A$2:$K$2336,3,FALSE)</f>
        <v>5.04</v>
      </c>
      <c r="E763" t="str">
        <f>VLOOKUP($A763,'Medical Examinations'!$A$2:$K$2336,4,FALSE)</f>
        <v>yes</v>
      </c>
      <c r="F763" t="str">
        <f>VLOOKUP($A763,'Medical Examinations'!$A$2:$K$2336,5,FALSE)</f>
        <v>No</v>
      </c>
      <c r="G763" t="str">
        <f>VLOOKUP($A763,'Medical Examinations'!$A$2:$K$2336,6,FALSE)</f>
        <v>No</v>
      </c>
      <c r="H763">
        <f>VLOOKUP($A763,'Medical Examinations'!$A$2:$K$2336,7,FALSE)</f>
        <v>0</v>
      </c>
      <c r="I763" t="str">
        <f>VLOOKUP($A763,'Medical Examinations'!$A$2:$K$2336,8,FALSE)</f>
        <v>No</v>
      </c>
      <c r="J763" t="str">
        <f>VLOOKUP($A763,'Medical Examinations'!$A$2:$K$2336,10,FALSE)</f>
        <v>obesity</v>
      </c>
      <c r="K763" t="str">
        <f>VLOOKUP($A763,'Medical Examinations'!$A$2:$K$2336,11,FALSE)</f>
        <v>Normal</v>
      </c>
      <c r="L763" t="str">
        <f>VLOOKUP($A763,'Hospitalisation Details'!$A$2:$O$2344,15,FALSE)</f>
        <v>19 Aug 1985</v>
      </c>
      <c r="M763">
        <f>VLOOKUP($A763,'Hospitalisation Details'!$A$2:$I$2344,6,FALSE)</f>
        <v>13465.8</v>
      </c>
      <c r="N763" t="str">
        <f>VLOOKUP($A763,'Hospitalisation Details'!$A$2:$I$2344,7,FALSE)</f>
        <v>tier - 3</v>
      </c>
      <c r="O763" t="str">
        <f>VLOOKUP($A763,'Hospitalisation Details'!$A$2:$I$2344,8,FALSE)</f>
        <v>tier - 1</v>
      </c>
      <c r="P763" t="str">
        <f>VLOOKUP($A763,'Hospitalisation Details'!$A$2:$I$2344,9,FALSE)</f>
        <v>R1012</v>
      </c>
      <c r="Q763">
        <f>VLOOKUP($A763,'Hospitalisation Details'!$A$2:$P$2344,16,FALSE)</f>
        <v>37</v>
      </c>
    </row>
    <row r="764" spans="1:17" ht="15.6" x14ac:dyDescent="0.3">
      <c r="A764" s="1" t="s">
        <v>1607</v>
      </c>
      <c r="B764" t="str">
        <f>VLOOKUP('Healthcare '!A:A,Table2[],3,FALSE)</f>
        <v>Yaeger</v>
      </c>
      <c r="C764">
        <f>VLOOKUP(A764,'Medical Examinations'!A764:K3098,2,FALSE)</f>
        <v>33.200000000000003</v>
      </c>
      <c r="D764">
        <f>VLOOKUP($A764,'Medical Examinations'!$A$2:$K$2336,3,FALSE)</f>
        <v>9.06</v>
      </c>
      <c r="E764" t="str">
        <f>VLOOKUP($A764,'Medical Examinations'!$A$2:$K$2336,4,FALSE)</f>
        <v>No</v>
      </c>
      <c r="F764" t="str">
        <f>VLOOKUP($A764,'Medical Examinations'!$A$2:$K$2336,5,FALSE)</f>
        <v>No</v>
      </c>
      <c r="G764" t="str">
        <f>VLOOKUP($A764,'Medical Examinations'!$A$2:$K$2336,6,FALSE)</f>
        <v>No</v>
      </c>
      <c r="H764">
        <f>VLOOKUP($A764,'Medical Examinations'!$A$2:$K$2336,7,FALSE)</f>
        <v>0</v>
      </c>
      <c r="I764" t="str">
        <f>VLOOKUP($A764,'Medical Examinations'!$A$2:$K$2336,8,FALSE)</f>
        <v>No</v>
      </c>
      <c r="J764" t="str">
        <f>VLOOKUP($A764,'Medical Examinations'!$A$2:$K$2336,10,FALSE)</f>
        <v>obesity</v>
      </c>
      <c r="K764" t="str">
        <f>VLOOKUP($A764,'Medical Examinations'!$A$2:$K$2336,11,FALSE)</f>
        <v>Diabetes</v>
      </c>
      <c r="L764" t="str">
        <f>VLOOKUP($A764,'Hospitalisation Details'!$A$2:$O$2344,15,FALSE)</f>
        <v>16 Dec 1960</v>
      </c>
      <c r="M764">
        <f>VLOOKUP($A764,'Hospitalisation Details'!$A$2:$I$2344,6,FALSE)</f>
        <v>13462.52</v>
      </c>
      <c r="N764" t="str">
        <f>VLOOKUP($A764,'Hospitalisation Details'!$A$2:$I$2344,7,FALSE)</f>
        <v>tier - 3</v>
      </c>
      <c r="O764" t="str">
        <f>VLOOKUP($A764,'Hospitalisation Details'!$A$2:$I$2344,8,FALSE)</f>
        <v>tier - 2</v>
      </c>
      <c r="P764" t="str">
        <f>VLOOKUP($A764,'Hospitalisation Details'!$A$2:$I$2344,9,FALSE)</f>
        <v>R1011</v>
      </c>
      <c r="Q764">
        <f>VLOOKUP($A764,'Hospitalisation Details'!$A$2:$P$2344,16,FALSE)</f>
        <v>62</v>
      </c>
    </row>
    <row r="765" spans="1:17" ht="15.6" x14ac:dyDescent="0.3">
      <c r="A765" s="1" t="s">
        <v>1606</v>
      </c>
      <c r="B765" t="str">
        <f>VLOOKUP('Healthcare '!A:A,Table2[],3,FALSE)</f>
        <v>Hughes</v>
      </c>
      <c r="C765">
        <f>VLOOKUP(A765,'Medical Examinations'!A765:K3099,2,FALSE)</f>
        <v>29.92</v>
      </c>
      <c r="D765">
        <f>VLOOKUP($A765,'Medical Examinations'!$A$2:$K$2336,3,FALSE)</f>
        <v>11.07</v>
      </c>
      <c r="E765" t="str">
        <f>VLOOKUP($A765,'Medical Examinations'!$A$2:$K$2336,4,FALSE)</f>
        <v>No</v>
      </c>
      <c r="F765" t="str">
        <f>VLOOKUP($A765,'Medical Examinations'!$A$2:$K$2336,5,FALSE)</f>
        <v>No</v>
      </c>
      <c r="G765" t="str">
        <f>VLOOKUP($A765,'Medical Examinations'!$A$2:$K$2336,6,FALSE)</f>
        <v>No</v>
      </c>
      <c r="H765">
        <f>VLOOKUP($A765,'Medical Examinations'!$A$2:$K$2336,7,FALSE)</f>
        <v>0</v>
      </c>
      <c r="I765" t="str">
        <f>VLOOKUP($A765,'Medical Examinations'!$A$2:$K$2336,8,FALSE)</f>
        <v>No</v>
      </c>
      <c r="J765" t="str">
        <f>VLOOKUP($A765,'Medical Examinations'!$A$2:$K$2336,10,FALSE)</f>
        <v>obesity</v>
      </c>
      <c r="K765" t="str">
        <f>VLOOKUP($A765,'Medical Examinations'!$A$2:$K$2336,11,FALSE)</f>
        <v>Diabetes</v>
      </c>
      <c r="L765" t="str">
        <f>VLOOKUP($A765,'Hospitalisation Details'!$A$2:$O$2344,15,FALSE)</f>
        <v>11 Jul 1960</v>
      </c>
      <c r="M765">
        <f>VLOOKUP($A765,'Hospitalisation Details'!$A$2:$I$2344,6,FALSE)</f>
        <v>13457.96</v>
      </c>
      <c r="N765" t="str">
        <f>VLOOKUP($A765,'Hospitalisation Details'!$A$2:$I$2344,7,FALSE)</f>
        <v>tier - 3</v>
      </c>
      <c r="O765" t="str">
        <f>VLOOKUP($A765,'Hospitalisation Details'!$A$2:$I$2344,8,FALSE)</f>
        <v>tier - 1</v>
      </c>
      <c r="P765" t="str">
        <f>VLOOKUP($A765,'Hospitalisation Details'!$A$2:$I$2344,9,FALSE)</f>
        <v>R1013</v>
      </c>
      <c r="Q765">
        <f>VLOOKUP($A765,'Hospitalisation Details'!$A$2:$P$2344,16,FALSE)</f>
        <v>62</v>
      </c>
    </row>
    <row r="766" spans="1:17" ht="15.6" x14ac:dyDescent="0.3">
      <c r="A766" s="1" t="s">
        <v>1605</v>
      </c>
      <c r="B766" t="str">
        <f>VLOOKUP('Healthcare '!A:A,Table2[],3,FALSE)</f>
        <v>Donahue</v>
      </c>
      <c r="C766">
        <f>VLOOKUP(A766,'Medical Examinations'!A766:K3100,2,FALSE)</f>
        <v>25</v>
      </c>
      <c r="D766">
        <f>VLOOKUP($A766,'Medical Examinations'!$A$2:$K$2336,3,FALSE)</f>
        <v>10.45</v>
      </c>
      <c r="E766" t="str">
        <f>VLOOKUP($A766,'Medical Examinations'!$A$2:$K$2336,4,FALSE)</f>
        <v>No</v>
      </c>
      <c r="F766" t="str">
        <f>VLOOKUP($A766,'Medical Examinations'!$A$2:$K$2336,5,FALSE)</f>
        <v>No</v>
      </c>
      <c r="G766" t="str">
        <f>VLOOKUP($A766,'Medical Examinations'!$A$2:$K$2336,6,FALSE)</f>
        <v>No</v>
      </c>
      <c r="H766">
        <f>VLOOKUP($A766,'Medical Examinations'!$A$2:$K$2336,7,FALSE)</f>
        <v>0</v>
      </c>
      <c r="I766" t="str">
        <f>VLOOKUP($A766,'Medical Examinations'!$A$2:$K$2336,8,FALSE)</f>
        <v>No</v>
      </c>
      <c r="J766" t="str">
        <f>VLOOKUP($A766,'Medical Examinations'!$A$2:$K$2336,10,FALSE)</f>
        <v>overweight</v>
      </c>
      <c r="K766" t="str">
        <f>VLOOKUP($A766,'Medical Examinations'!$A$2:$K$2336,11,FALSE)</f>
        <v>Diabetes</v>
      </c>
      <c r="L766" t="str">
        <f>VLOOKUP($A766,'Hospitalisation Details'!$A$2:$O$2344,15,FALSE)</f>
        <v>13 Aug 1960</v>
      </c>
      <c r="M766">
        <f>VLOOKUP($A766,'Hospitalisation Details'!$A$2:$I$2344,6,FALSE)</f>
        <v>13451.12</v>
      </c>
      <c r="N766" t="str">
        <f>VLOOKUP($A766,'Hospitalisation Details'!$A$2:$I$2344,7,FALSE)</f>
        <v>tier - 3</v>
      </c>
      <c r="O766" t="str">
        <f>VLOOKUP($A766,'Hospitalisation Details'!$A$2:$I$2344,8,FALSE)</f>
        <v>tier - 1</v>
      </c>
      <c r="P766" t="str">
        <f>VLOOKUP($A766,'Hospitalisation Details'!$A$2:$I$2344,9,FALSE)</f>
        <v>R1011</v>
      </c>
      <c r="Q766">
        <f>VLOOKUP($A766,'Hospitalisation Details'!$A$2:$P$2344,16,FALSE)</f>
        <v>62</v>
      </c>
    </row>
    <row r="767" spans="1:17" ht="15.6" x14ac:dyDescent="0.3">
      <c r="A767" s="1" t="s">
        <v>1604</v>
      </c>
      <c r="B767" t="str">
        <f>VLOOKUP('Healthcare '!A:A,Table2[],3,FALSE)</f>
        <v>Greenwell</v>
      </c>
      <c r="C767">
        <f>VLOOKUP(A767,'Medical Examinations'!A767:K3101,2,FALSE)</f>
        <v>38.869999999999997</v>
      </c>
      <c r="D767">
        <f>VLOOKUP($A767,'Medical Examinations'!$A$2:$K$2336,3,FALSE)</f>
        <v>8.6300000000000008</v>
      </c>
      <c r="E767" t="str">
        <f>VLOOKUP($A767,'Medical Examinations'!$A$2:$K$2336,4,FALSE)</f>
        <v>yes</v>
      </c>
      <c r="F767" t="str">
        <f>VLOOKUP($A767,'Medical Examinations'!$A$2:$K$2336,5,FALSE)</f>
        <v>No</v>
      </c>
      <c r="G767" t="str">
        <f>VLOOKUP($A767,'Medical Examinations'!$A$2:$K$2336,6,FALSE)</f>
        <v>No</v>
      </c>
      <c r="H767">
        <f>VLOOKUP($A767,'Medical Examinations'!$A$2:$K$2336,7,FALSE)</f>
        <v>1</v>
      </c>
      <c r="I767" t="str">
        <f>VLOOKUP($A767,'Medical Examinations'!$A$2:$K$2336,8,FALSE)</f>
        <v>No</v>
      </c>
      <c r="J767" t="str">
        <f>VLOOKUP($A767,'Medical Examinations'!$A$2:$K$2336,10,FALSE)</f>
        <v>obesity</v>
      </c>
      <c r="K767" t="str">
        <f>VLOOKUP($A767,'Medical Examinations'!$A$2:$K$2336,11,FALSE)</f>
        <v>Diabetes</v>
      </c>
      <c r="L767" t="str">
        <f>VLOOKUP($A767,'Hospitalisation Details'!$A$2:$O$2344,15,FALSE)</f>
        <v>29 Jun 1975</v>
      </c>
      <c r="M767">
        <f>VLOOKUP($A767,'Hospitalisation Details'!$A$2:$I$2344,6,FALSE)</f>
        <v>13440.7</v>
      </c>
      <c r="N767" t="str">
        <f>VLOOKUP($A767,'Hospitalisation Details'!$A$2:$I$2344,7,FALSE)</f>
        <v>tier - 3</v>
      </c>
      <c r="O767" t="str">
        <f>VLOOKUP($A767,'Hospitalisation Details'!$A$2:$I$2344,8,FALSE)</f>
        <v>tier - 2</v>
      </c>
      <c r="P767" t="str">
        <f>VLOOKUP($A767,'Hospitalisation Details'!$A$2:$I$2344,9,FALSE)</f>
        <v>R1012</v>
      </c>
      <c r="Q767">
        <f>VLOOKUP($A767,'Hospitalisation Details'!$A$2:$P$2344,16,FALSE)</f>
        <v>47</v>
      </c>
    </row>
    <row r="768" spans="1:17" ht="15.6" x14ac:dyDescent="0.3">
      <c r="A768" s="1" t="s">
        <v>1603</v>
      </c>
      <c r="B768" t="str">
        <f>VLOOKUP('Healthcare '!A:A,Table2[],3,FALSE)</f>
        <v>Steele</v>
      </c>
      <c r="C768">
        <f>VLOOKUP(A768,'Medical Examinations'!A768:K3102,2,FALSE)</f>
        <v>32.299999999999997</v>
      </c>
      <c r="D768">
        <f>VLOOKUP($A768,'Medical Examinations'!$A$2:$K$2336,3,FALSE)</f>
        <v>5.28</v>
      </c>
      <c r="E768" t="str">
        <f>VLOOKUP($A768,'Medical Examinations'!$A$2:$K$2336,4,FALSE)</f>
        <v>yes</v>
      </c>
      <c r="F768" t="str">
        <f>VLOOKUP($A768,'Medical Examinations'!$A$2:$K$2336,5,FALSE)</f>
        <v>No</v>
      </c>
      <c r="G768" t="str">
        <f>VLOOKUP($A768,'Medical Examinations'!$A$2:$K$2336,6,FALSE)</f>
        <v>No</v>
      </c>
      <c r="H768">
        <f>VLOOKUP($A768,'Medical Examinations'!$A$2:$K$2336,7,FALSE)</f>
        <v>2</v>
      </c>
      <c r="I768" t="str">
        <f>VLOOKUP($A768,'Medical Examinations'!$A$2:$K$2336,8,FALSE)</f>
        <v>No</v>
      </c>
      <c r="J768" t="str">
        <f>VLOOKUP($A768,'Medical Examinations'!$A$2:$K$2336,10,FALSE)</f>
        <v>obesity</v>
      </c>
      <c r="K768" t="str">
        <f>VLOOKUP($A768,'Medical Examinations'!$A$2:$K$2336,11,FALSE)</f>
        <v>Normal</v>
      </c>
      <c r="L768" t="str">
        <f>VLOOKUP($A768,'Hospitalisation Details'!$A$2:$O$2344,15,FALSE)</f>
        <v>14 Nov 1966</v>
      </c>
      <c r="M768">
        <f>VLOOKUP($A768,'Hospitalisation Details'!$A$2:$I$2344,6,FALSE)</f>
        <v>13430.27</v>
      </c>
      <c r="N768" t="str">
        <f>VLOOKUP($A768,'Hospitalisation Details'!$A$2:$I$2344,7,FALSE)</f>
        <v>tier - 3</v>
      </c>
      <c r="O768" t="str">
        <f>VLOOKUP($A768,'Hospitalisation Details'!$A$2:$I$2344,8,FALSE)</f>
        <v>tier - 3</v>
      </c>
      <c r="P768" t="str">
        <f>VLOOKUP($A768,'Hospitalisation Details'!$A$2:$I$2344,9,FALSE)</f>
        <v>R1024</v>
      </c>
      <c r="Q768">
        <f>VLOOKUP($A768,'Hospitalisation Details'!$A$2:$P$2344,16,FALSE)</f>
        <v>56</v>
      </c>
    </row>
    <row r="769" spans="1:17" ht="15.6" x14ac:dyDescent="0.3">
      <c r="A769" s="1" t="s">
        <v>1602</v>
      </c>
      <c r="B769" t="str">
        <f>VLOOKUP('Healthcare '!A:A,Table2[],3,FALSE)</f>
        <v>Gunter</v>
      </c>
      <c r="C769">
        <f>VLOOKUP(A769,'Medical Examinations'!A769:K3103,2,FALSE)</f>
        <v>31.16</v>
      </c>
      <c r="D769">
        <f>VLOOKUP($A769,'Medical Examinations'!$A$2:$K$2336,3,FALSE)</f>
        <v>7.49</v>
      </c>
      <c r="E769" t="str">
        <f>VLOOKUP($A769,'Medical Examinations'!$A$2:$K$2336,4,FALSE)</f>
        <v>yes</v>
      </c>
      <c r="F769" t="str">
        <f>VLOOKUP($A769,'Medical Examinations'!$A$2:$K$2336,5,FALSE)</f>
        <v>No</v>
      </c>
      <c r="G769" t="str">
        <f>VLOOKUP($A769,'Medical Examinations'!$A$2:$K$2336,6,FALSE)</f>
        <v>No</v>
      </c>
      <c r="H769">
        <f>VLOOKUP($A769,'Medical Examinations'!$A$2:$K$2336,7,FALSE)</f>
        <v>2</v>
      </c>
      <c r="I769" t="str">
        <f>VLOOKUP($A769,'Medical Examinations'!$A$2:$K$2336,8,FALSE)</f>
        <v>No</v>
      </c>
      <c r="J769" t="str">
        <f>VLOOKUP($A769,'Medical Examinations'!$A$2:$K$2336,10,FALSE)</f>
        <v>obesity</v>
      </c>
      <c r="K769" t="str">
        <f>VLOOKUP($A769,'Medical Examinations'!$A$2:$K$2336,11,FALSE)</f>
        <v>Diabetes</v>
      </c>
      <c r="L769" t="str">
        <f>VLOOKUP($A769,'Hospitalisation Details'!$A$2:$O$2344,15,FALSE)</f>
        <v>3 Nov 1961</v>
      </c>
      <c r="M769">
        <f>VLOOKUP($A769,'Hospitalisation Details'!$A$2:$I$2344,6,FALSE)</f>
        <v>13429.04</v>
      </c>
      <c r="N769" t="str">
        <f>VLOOKUP($A769,'Hospitalisation Details'!$A$2:$I$2344,7,FALSE)</f>
        <v>tier - 3</v>
      </c>
      <c r="O769" t="str">
        <f>VLOOKUP($A769,'Hospitalisation Details'!$A$2:$I$2344,8,FALSE)</f>
        <v>tier - 3</v>
      </c>
      <c r="P769" t="str">
        <f>VLOOKUP($A769,'Hospitalisation Details'!$A$2:$I$2344,9,FALSE)</f>
        <v>R1012</v>
      </c>
      <c r="Q769">
        <f>VLOOKUP($A769,'Hospitalisation Details'!$A$2:$P$2344,16,FALSE)</f>
        <v>61</v>
      </c>
    </row>
    <row r="770" spans="1:17" ht="15.6" x14ac:dyDescent="0.3">
      <c r="A770" s="1" t="s">
        <v>1601</v>
      </c>
      <c r="B770" t="str">
        <f>VLOOKUP('Healthcare '!A:A,Table2[],3,FALSE)</f>
        <v>McDonough</v>
      </c>
      <c r="C770">
        <f>VLOOKUP(A770,'Medical Examinations'!A770:K3104,2,FALSE)</f>
        <v>54.59</v>
      </c>
      <c r="D770">
        <f>VLOOKUP($A770,'Medical Examinations'!$A$2:$K$2336,3,FALSE)</f>
        <v>4.2699999999999996</v>
      </c>
      <c r="E770" t="str">
        <f>VLOOKUP($A770,'Medical Examinations'!$A$2:$K$2336,4,FALSE)</f>
        <v>No</v>
      </c>
      <c r="F770" t="str">
        <f>VLOOKUP($A770,'Medical Examinations'!$A$2:$K$2336,5,FALSE)</f>
        <v>No</v>
      </c>
      <c r="G770" t="str">
        <f>VLOOKUP($A770,'Medical Examinations'!$A$2:$K$2336,6,FALSE)</f>
        <v>No</v>
      </c>
      <c r="H770">
        <f>VLOOKUP($A770,'Medical Examinations'!$A$2:$K$2336,7,FALSE)</f>
        <v>0</v>
      </c>
      <c r="I770" t="str">
        <f>VLOOKUP($A770,'Medical Examinations'!$A$2:$K$2336,8,FALSE)</f>
        <v>No</v>
      </c>
      <c r="J770" t="str">
        <f>VLOOKUP($A770,'Medical Examinations'!$A$2:$K$2336,10,FALSE)</f>
        <v>obesity</v>
      </c>
      <c r="K770" t="str">
        <f>VLOOKUP($A770,'Medical Examinations'!$A$2:$K$2336,11,FALSE)</f>
        <v>Normal</v>
      </c>
      <c r="L770" t="str">
        <f>VLOOKUP($A770,'Hospitalisation Details'!$A$2:$O$2344,15,FALSE)</f>
        <v>17 Jun 1994</v>
      </c>
      <c r="M770">
        <f>VLOOKUP($A770,'Hospitalisation Details'!$A$2:$I$2344,6,FALSE)</f>
        <v>13417.05</v>
      </c>
      <c r="N770" t="str">
        <f>VLOOKUP($A770,'Hospitalisation Details'!$A$2:$I$2344,7,FALSE)</f>
        <v>tier - 3</v>
      </c>
      <c r="O770" t="str">
        <f>VLOOKUP($A770,'Hospitalisation Details'!$A$2:$I$2344,8,FALSE)</f>
        <v>tier - 3</v>
      </c>
      <c r="P770" t="str">
        <f>VLOOKUP($A770,'Hospitalisation Details'!$A$2:$I$2344,9,FALSE)</f>
        <v>R1012</v>
      </c>
      <c r="Q770">
        <f>VLOOKUP($A770,'Hospitalisation Details'!$A$2:$P$2344,16,FALSE)</f>
        <v>28</v>
      </c>
    </row>
    <row r="771" spans="1:17" ht="15.6" x14ac:dyDescent="0.3">
      <c r="A771" s="1" t="s">
        <v>1600</v>
      </c>
      <c r="B771" t="str">
        <f>VLOOKUP('Healthcare '!A:A,Table2[],3,FALSE)</f>
        <v>Sweetland</v>
      </c>
      <c r="C771">
        <f>VLOOKUP(A771,'Medical Examinations'!A771:K3105,2,FALSE)</f>
        <v>21.09</v>
      </c>
      <c r="D771">
        <f>VLOOKUP($A771,'Medical Examinations'!$A$2:$K$2336,3,FALSE)</f>
        <v>9.2200000000000006</v>
      </c>
      <c r="E771" t="str">
        <f>VLOOKUP($A771,'Medical Examinations'!$A$2:$K$2336,4,FALSE)</f>
        <v>yes</v>
      </c>
      <c r="F771" t="str">
        <f>VLOOKUP($A771,'Medical Examinations'!$A$2:$K$2336,5,FALSE)</f>
        <v>No</v>
      </c>
      <c r="G771" t="str">
        <f>VLOOKUP($A771,'Medical Examinations'!$A$2:$K$2336,6,FALSE)</f>
        <v>No</v>
      </c>
      <c r="H771">
        <f>VLOOKUP($A771,'Medical Examinations'!$A$2:$K$2336,7,FALSE)</f>
        <v>2</v>
      </c>
      <c r="I771" t="str">
        <f>VLOOKUP($A771,'Medical Examinations'!$A$2:$K$2336,8,FALSE)</f>
        <v>No</v>
      </c>
      <c r="J771" t="str">
        <f>VLOOKUP($A771,'Medical Examinations'!$A$2:$K$2336,10,FALSE)</f>
        <v>Normal weight</v>
      </c>
      <c r="K771" t="str">
        <f>VLOOKUP($A771,'Medical Examinations'!$A$2:$K$2336,11,FALSE)</f>
        <v>Diabetes</v>
      </c>
      <c r="L771" t="str">
        <f>VLOOKUP($A771,'Hospitalisation Details'!$A$2:$O$2344,15,FALSE)</f>
        <v>22 Jul 1961</v>
      </c>
      <c r="M771">
        <f>VLOOKUP($A771,'Hospitalisation Details'!$A$2:$I$2344,6,FALSE)</f>
        <v>13415.04</v>
      </c>
      <c r="N771" t="str">
        <f>VLOOKUP($A771,'Hospitalisation Details'!$A$2:$I$2344,7,FALSE)</f>
        <v>tier - 3</v>
      </c>
      <c r="O771" t="str">
        <f>VLOOKUP($A771,'Hospitalisation Details'!$A$2:$I$2344,8,FALSE)</f>
        <v>tier - 2</v>
      </c>
      <c r="P771" t="str">
        <f>VLOOKUP($A771,'Hospitalisation Details'!$A$2:$I$2344,9,FALSE)</f>
        <v>R1012</v>
      </c>
      <c r="Q771">
        <f>VLOOKUP($A771,'Hospitalisation Details'!$A$2:$P$2344,16,FALSE)</f>
        <v>61</v>
      </c>
    </row>
    <row r="772" spans="1:17" ht="15.6" x14ac:dyDescent="0.3">
      <c r="A772" s="1" t="s">
        <v>1599</v>
      </c>
      <c r="B772" t="str">
        <f>VLOOKUP('Healthcare '!A:A,Table2[],3,FALSE)</f>
        <v>Hammersmith</v>
      </c>
      <c r="C772">
        <f>VLOOKUP(A772,'Medical Examinations'!A772:K3106,2,FALSE)</f>
        <v>52.41</v>
      </c>
      <c r="D772">
        <f>VLOOKUP($A772,'Medical Examinations'!$A$2:$K$2336,3,FALSE)</f>
        <v>5.99</v>
      </c>
      <c r="E772" t="str">
        <f>VLOOKUP($A772,'Medical Examinations'!$A$2:$K$2336,4,FALSE)</f>
        <v>No</v>
      </c>
      <c r="F772" t="str">
        <f>VLOOKUP($A772,'Medical Examinations'!$A$2:$K$2336,5,FALSE)</f>
        <v>No</v>
      </c>
      <c r="G772" t="str">
        <f>VLOOKUP($A772,'Medical Examinations'!$A$2:$K$2336,6,FALSE)</f>
        <v>No</v>
      </c>
      <c r="H772">
        <f>VLOOKUP($A772,'Medical Examinations'!$A$2:$K$2336,7,FALSE)</f>
        <v>1</v>
      </c>
      <c r="I772" t="str">
        <f>VLOOKUP($A772,'Medical Examinations'!$A$2:$K$2336,8,FALSE)</f>
        <v>No</v>
      </c>
      <c r="J772" t="str">
        <f>VLOOKUP($A772,'Medical Examinations'!$A$2:$K$2336,10,FALSE)</f>
        <v>obesity</v>
      </c>
      <c r="K772" t="str">
        <f>VLOOKUP($A772,'Medical Examinations'!$A$2:$K$2336,11,FALSE)</f>
        <v>Predibetics</v>
      </c>
      <c r="L772" t="str">
        <f>VLOOKUP($A772,'Hospitalisation Details'!$A$2:$O$2344,15,FALSE)</f>
        <v>19 Dec 1992</v>
      </c>
      <c r="M772">
        <f>VLOOKUP($A772,'Hospitalisation Details'!$A$2:$I$2344,6,FALSE)</f>
        <v>13412.97</v>
      </c>
      <c r="N772" t="str">
        <f>VLOOKUP($A772,'Hospitalisation Details'!$A$2:$I$2344,7,FALSE)</f>
        <v>tier - 3</v>
      </c>
      <c r="O772" t="str">
        <f>VLOOKUP($A772,'Hospitalisation Details'!$A$2:$I$2344,8,FALSE)</f>
        <v>tier - 3</v>
      </c>
      <c r="P772" t="str">
        <f>VLOOKUP($A772,'Hospitalisation Details'!$A$2:$I$2344,9,FALSE)</f>
        <v>R1023</v>
      </c>
      <c r="Q772">
        <f>VLOOKUP($A772,'Hospitalisation Details'!$A$2:$P$2344,16,FALSE)</f>
        <v>30</v>
      </c>
    </row>
    <row r="773" spans="1:17" ht="15.6" x14ac:dyDescent="0.3">
      <c r="A773" s="1" t="s">
        <v>1598</v>
      </c>
      <c r="B773" t="str">
        <f>VLOOKUP('Healthcare '!A:A,Table2[],3,FALSE)</f>
        <v>French</v>
      </c>
      <c r="C773">
        <f>VLOOKUP(A773,'Medical Examinations'!A773:K3107,2,FALSE)</f>
        <v>41.47</v>
      </c>
      <c r="D773">
        <f>VLOOKUP($A773,'Medical Examinations'!$A$2:$K$2336,3,FALSE)</f>
        <v>5.86</v>
      </c>
      <c r="E773" t="str">
        <f>VLOOKUP($A773,'Medical Examinations'!$A$2:$K$2336,4,FALSE)</f>
        <v>yes</v>
      </c>
      <c r="F773" t="str">
        <f>VLOOKUP($A773,'Medical Examinations'!$A$2:$K$2336,5,FALSE)</f>
        <v>No</v>
      </c>
      <c r="G773" t="str">
        <f>VLOOKUP($A773,'Medical Examinations'!$A$2:$K$2336,6,FALSE)</f>
        <v>No</v>
      </c>
      <c r="H773">
        <f>VLOOKUP($A773,'Medical Examinations'!$A$2:$K$2336,7,FALSE)</f>
        <v>2</v>
      </c>
      <c r="I773" t="str">
        <f>VLOOKUP($A773,'Medical Examinations'!$A$2:$K$2336,8,FALSE)</f>
        <v>No</v>
      </c>
      <c r="J773" t="str">
        <f>VLOOKUP($A773,'Medical Examinations'!$A$2:$K$2336,10,FALSE)</f>
        <v>obesity</v>
      </c>
      <c r="K773" t="str">
        <f>VLOOKUP($A773,'Medical Examinations'!$A$2:$K$2336,11,FALSE)</f>
        <v>Predibetics</v>
      </c>
      <c r="L773" t="str">
        <f>VLOOKUP($A773,'Hospitalisation Details'!$A$2:$O$2344,15,FALSE)</f>
        <v>20 Dec 1959</v>
      </c>
      <c r="M773">
        <f>VLOOKUP($A773,'Hospitalisation Details'!$A$2:$I$2344,6,FALSE)</f>
        <v>13405.39</v>
      </c>
      <c r="N773" t="str">
        <f>VLOOKUP($A773,'Hospitalisation Details'!$A$2:$I$2344,7,FALSE)</f>
        <v>tier - 3</v>
      </c>
      <c r="O773" t="str">
        <f>VLOOKUP($A773,'Hospitalisation Details'!$A$2:$I$2344,8,FALSE)</f>
        <v>tier - 3</v>
      </c>
      <c r="P773" t="str">
        <f>VLOOKUP($A773,'Hospitalisation Details'!$A$2:$I$2344,9,FALSE)</f>
        <v>R1013</v>
      </c>
      <c r="Q773">
        <f>VLOOKUP($A773,'Hospitalisation Details'!$A$2:$P$2344,16,FALSE)</f>
        <v>63</v>
      </c>
    </row>
    <row r="774" spans="1:17" ht="15.6" x14ac:dyDescent="0.3">
      <c r="A774" s="1" t="s">
        <v>1597</v>
      </c>
      <c r="B774" t="str">
        <f>VLOOKUP('Healthcare '!A:A,Table2[],3,FALSE)</f>
        <v>Garbe</v>
      </c>
      <c r="C774">
        <f>VLOOKUP(A774,'Medical Examinations'!A774:K3108,2,FALSE)</f>
        <v>33.1</v>
      </c>
      <c r="D774">
        <f>VLOOKUP($A774,'Medical Examinations'!$A$2:$K$2336,3,FALSE)</f>
        <v>5.19</v>
      </c>
      <c r="E774" t="str">
        <f>VLOOKUP($A774,'Medical Examinations'!$A$2:$K$2336,4,FALSE)</f>
        <v>yes</v>
      </c>
      <c r="F774" t="str">
        <f>VLOOKUP($A774,'Medical Examinations'!$A$2:$K$2336,5,FALSE)</f>
        <v>No</v>
      </c>
      <c r="G774" t="str">
        <f>VLOOKUP($A774,'Medical Examinations'!$A$2:$K$2336,6,FALSE)</f>
        <v>No</v>
      </c>
      <c r="H774">
        <f>VLOOKUP($A774,'Medical Examinations'!$A$2:$K$2336,7,FALSE)</f>
        <v>2</v>
      </c>
      <c r="I774" t="str">
        <f>VLOOKUP($A774,'Medical Examinations'!$A$2:$K$2336,8,FALSE)</f>
        <v>No</v>
      </c>
      <c r="J774" t="str">
        <f>VLOOKUP($A774,'Medical Examinations'!$A$2:$K$2336,10,FALSE)</f>
        <v>obesity</v>
      </c>
      <c r="K774" t="str">
        <f>VLOOKUP($A774,'Medical Examinations'!$A$2:$K$2336,11,FALSE)</f>
        <v>Normal</v>
      </c>
      <c r="L774" t="str">
        <f>VLOOKUP($A774,'Hospitalisation Details'!$A$2:$O$2344,15,FALSE)</f>
        <v>25 Nov 1959</v>
      </c>
      <c r="M774">
        <f>VLOOKUP($A774,'Hospitalisation Details'!$A$2:$I$2344,6,FALSE)</f>
        <v>13393.76</v>
      </c>
      <c r="N774" t="str">
        <f>VLOOKUP($A774,'Hospitalisation Details'!$A$2:$I$2344,7,FALSE)</f>
        <v>tier - 3</v>
      </c>
      <c r="O774" t="str">
        <f>VLOOKUP($A774,'Hospitalisation Details'!$A$2:$I$2344,8,FALSE)</f>
        <v>tier - 1</v>
      </c>
      <c r="P774" t="str">
        <f>VLOOKUP($A774,'Hospitalisation Details'!$A$2:$I$2344,9,FALSE)</f>
        <v>R1011</v>
      </c>
      <c r="Q774">
        <f>VLOOKUP($A774,'Hospitalisation Details'!$A$2:$P$2344,16,FALSE)</f>
        <v>63</v>
      </c>
    </row>
    <row r="775" spans="1:17" ht="15.6" x14ac:dyDescent="0.3">
      <c r="A775" s="1" t="s">
        <v>1596</v>
      </c>
      <c r="B775" t="str">
        <f>VLOOKUP('Healthcare '!A:A,Table2[],3,FALSE)</f>
        <v>Duncan</v>
      </c>
      <c r="C775">
        <f>VLOOKUP(A775,'Medical Examinations'!A775:K3109,2,FALSE)</f>
        <v>30.8</v>
      </c>
      <c r="D775">
        <f>VLOOKUP($A775,'Medical Examinations'!$A$2:$K$2336,3,FALSE)</f>
        <v>4.37</v>
      </c>
      <c r="E775" t="str">
        <f>VLOOKUP($A775,'Medical Examinations'!$A$2:$K$2336,4,FALSE)</f>
        <v>yes</v>
      </c>
      <c r="F775" t="str">
        <f>VLOOKUP($A775,'Medical Examinations'!$A$2:$K$2336,5,FALSE)</f>
        <v>No</v>
      </c>
      <c r="G775" t="str">
        <f>VLOOKUP($A775,'Medical Examinations'!$A$2:$K$2336,6,FALSE)</f>
        <v>No</v>
      </c>
      <c r="H775">
        <f>VLOOKUP($A775,'Medical Examinations'!$A$2:$K$2336,7,FALSE)</f>
        <v>2</v>
      </c>
      <c r="I775" t="str">
        <f>VLOOKUP($A775,'Medical Examinations'!$A$2:$K$2336,8,FALSE)</f>
        <v>No</v>
      </c>
      <c r="J775" t="str">
        <f>VLOOKUP($A775,'Medical Examinations'!$A$2:$K$2336,10,FALSE)</f>
        <v>obesity</v>
      </c>
      <c r="K775" t="str">
        <f>VLOOKUP($A775,'Medical Examinations'!$A$2:$K$2336,11,FALSE)</f>
        <v>Normal</v>
      </c>
      <c r="L775" t="str">
        <f>VLOOKUP($A775,'Hospitalisation Details'!$A$2:$O$2344,15,FALSE)</f>
        <v>9 Dec 1959</v>
      </c>
      <c r="M775">
        <f>VLOOKUP($A775,'Hospitalisation Details'!$A$2:$I$2344,6,FALSE)</f>
        <v>13390.56</v>
      </c>
      <c r="N775" t="str">
        <f>VLOOKUP($A775,'Hospitalisation Details'!$A$2:$I$2344,7,FALSE)</f>
        <v>tier - 3</v>
      </c>
      <c r="O775" t="str">
        <f>VLOOKUP($A775,'Hospitalisation Details'!$A$2:$I$2344,8,FALSE)</f>
        <v>tier - 3</v>
      </c>
      <c r="P775" t="str">
        <f>VLOOKUP($A775,'Hospitalisation Details'!$A$2:$I$2344,9,FALSE)</f>
        <v>R1011</v>
      </c>
      <c r="Q775">
        <f>VLOOKUP($A775,'Hospitalisation Details'!$A$2:$P$2344,16,FALSE)</f>
        <v>63</v>
      </c>
    </row>
    <row r="776" spans="1:17" ht="15.6" x14ac:dyDescent="0.3">
      <c r="A776" s="1" t="s">
        <v>1595</v>
      </c>
      <c r="B776" t="str">
        <f>VLOOKUP('Healthcare '!A:A,Table2[],3,FALSE)</f>
        <v>Wallace</v>
      </c>
      <c r="C776">
        <f>VLOOKUP(A776,'Medical Examinations'!A776:K3110,2,FALSE)</f>
        <v>42.06</v>
      </c>
      <c r="D776">
        <f>VLOOKUP($A776,'Medical Examinations'!$A$2:$K$2336,3,FALSE)</f>
        <v>5.32</v>
      </c>
      <c r="E776" t="str">
        <f>VLOOKUP($A776,'Medical Examinations'!$A$2:$K$2336,4,FALSE)</f>
        <v>No</v>
      </c>
      <c r="F776" t="str">
        <f>VLOOKUP($A776,'Medical Examinations'!$A$2:$K$2336,5,FALSE)</f>
        <v>No</v>
      </c>
      <c r="G776" t="str">
        <f>VLOOKUP($A776,'Medical Examinations'!$A$2:$K$2336,6,FALSE)</f>
        <v>No</v>
      </c>
      <c r="H776">
        <f>VLOOKUP($A776,'Medical Examinations'!$A$2:$K$2336,7,FALSE)</f>
        <v>1</v>
      </c>
      <c r="I776" t="str">
        <f>VLOOKUP($A776,'Medical Examinations'!$A$2:$K$2336,8,FALSE)</f>
        <v>No</v>
      </c>
      <c r="J776" t="str">
        <f>VLOOKUP($A776,'Medical Examinations'!$A$2:$K$2336,10,FALSE)</f>
        <v>obesity</v>
      </c>
      <c r="K776" t="str">
        <f>VLOOKUP($A776,'Medical Examinations'!$A$2:$K$2336,11,FALSE)</f>
        <v>Normal</v>
      </c>
      <c r="L776" t="str">
        <f>VLOOKUP($A776,'Hospitalisation Details'!$A$2:$O$2344,15,FALSE)</f>
        <v>6 Jun 1984</v>
      </c>
      <c r="M776">
        <f>VLOOKUP($A776,'Hospitalisation Details'!$A$2:$I$2344,6,FALSE)</f>
        <v>13383.67</v>
      </c>
      <c r="N776" t="str">
        <f>VLOOKUP($A776,'Hospitalisation Details'!$A$2:$I$2344,7,FALSE)</f>
        <v>tier - 3</v>
      </c>
      <c r="O776" t="str">
        <f>VLOOKUP($A776,'Hospitalisation Details'!$A$2:$I$2344,8,FALSE)</f>
        <v>tier - 2</v>
      </c>
      <c r="P776" t="str">
        <f>VLOOKUP($A776,'Hospitalisation Details'!$A$2:$I$2344,9,FALSE)</f>
        <v>R1023</v>
      </c>
      <c r="Q776">
        <f>VLOOKUP($A776,'Hospitalisation Details'!$A$2:$P$2344,16,FALSE)</f>
        <v>39</v>
      </c>
    </row>
    <row r="777" spans="1:17" ht="15.6" x14ac:dyDescent="0.3">
      <c r="A777" s="1" t="s">
        <v>1594</v>
      </c>
      <c r="B777" t="str">
        <f>VLOOKUP('Healthcare '!A:A,Table2[],3,FALSE)</f>
        <v>Tillman</v>
      </c>
      <c r="C777">
        <f>VLOOKUP(A777,'Medical Examinations'!A777:K3111,2,FALSE)</f>
        <v>39.270000000000003</v>
      </c>
      <c r="D777">
        <f>VLOOKUP($A777,'Medical Examinations'!$A$2:$K$2336,3,FALSE)</f>
        <v>5.64</v>
      </c>
      <c r="E777" t="str">
        <f>VLOOKUP($A777,'Medical Examinations'!$A$2:$K$2336,4,FALSE)</f>
        <v>No</v>
      </c>
      <c r="F777" t="str">
        <f>VLOOKUP($A777,'Medical Examinations'!$A$2:$K$2336,5,FALSE)</f>
        <v>No</v>
      </c>
      <c r="G777" t="str">
        <f>VLOOKUP($A777,'Medical Examinations'!$A$2:$K$2336,6,FALSE)</f>
        <v>Yes</v>
      </c>
      <c r="H777">
        <f>VLOOKUP($A777,'Medical Examinations'!$A$2:$K$2336,7,FALSE)</f>
        <v>1</v>
      </c>
      <c r="I777" t="str">
        <f>VLOOKUP($A777,'Medical Examinations'!$A$2:$K$2336,8,FALSE)</f>
        <v>No</v>
      </c>
      <c r="J777" t="str">
        <f>VLOOKUP($A777,'Medical Examinations'!$A$2:$K$2336,10,FALSE)</f>
        <v>obesity</v>
      </c>
      <c r="K777" t="str">
        <f>VLOOKUP($A777,'Medical Examinations'!$A$2:$K$2336,11,FALSE)</f>
        <v>Normal</v>
      </c>
      <c r="L777" t="str">
        <f>VLOOKUP($A777,'Hospitalisation Details'!$A$2:$O$2344,15,FALSE)</f>
        <v>30 Sep 1979</v>
      </c>
      <c r="M777">
        <f>VLOOKUP($A777,'Hospitalisation Details'!$A$2:$I$2344,6,FALSE)</f>
        <v>13377.41</v>
      </c>
      <c r="N777" t="str">
        <f>VLOOKUP($A777,'Hospitalisation Details'!$A$2:$I$2344,7,FALSE)</f>
        <v>tier - 3</v>
      </c>
      <c r="O777" t="str">
        <f>VLOOKUP($A777,'Hospitalisation Details'!$A$2:$I$2344,8,FALSE)</f>
        <v>tier - 3</v>
      </c>
      <c r="P777" t="str">
        <f>VLOOKUP($A777,'Hospitalisation Details'!$A$2:$I$2344,9,FALSE)</f>
        <v>R1026</v>
      </c>
      <c r="Q777">
        <f>VLOOKUP($A777,'Hospitalisation Details'!$A$2:$P$2344,16,FALSE)</f>
        <v>43</v>
      </c>
    </row>
    <row r="778" spans="1:17" ht="15.6" x14ac:dyDescent="0.3">
      <c r="A778" s="1" t="s">
        <v>1593</v>
      </c>
      <c r="B778" t="str">
        <f>VLOOKUP('Healthcare '!A:A,Table2[],3,FALSE)</f>
        <v>Lee</v>
      </c>
      <c r="C778">
        <f>VLOOKUP(A778,'Medical Examinations'!A778:K3112,2,FALSE)</f>
        <v>30.71</v>
      </c>
      <c r="D778">
        <f>VLOOKUP($A778,'Medical Examinations'!$A$2:$K$2336,3,FALSE)</f>
        <v>5.59</v>
      </c>
      <c r="E778" t="str">
        <f>VLOOKUP($A778,'Medical Examinations'!$A$2:$K$2336,4,FALSE)</f>
        <v>yes</v>
      </c>
      <c r="F778" t="str">
        <f>VLOOKUP($A778,'Medical Examinations'!$A$2:$K$2336,5,FALSE)</f>
        <v>No</v>
      </c>
      <c r="G778" t="str">
        <f>VLOOKUP($A778,'Medical Examinations'!$A$2:$K$2336,6,FALSE)</f>
        <v>No</v>
      </c>
      <c r="H778">
        <f>VLOOKUP($A778,'Medical Examinations'!$A$2:$K$2336,7,FALSE)</f>
        <v>1</v>
      </c>
      <c r="I778" t="str">
        <f>VLOOKUP($A778,'Medical Examinations'!$A$2:$K$2336,8,FALSE)</f>
        <v>No</v>
      </c>
      <c r="J778" t="str">
        <f>VLOOKUP($A778,'Medical Examinations'!$A$2:$K$2336,10,FALSE)</f>
        <v>obesity</v>
      </c>
      <c r="K778" t="str">
        <f>VLOOKUP($A778,'Medical Examinations'!$A$2:$K$2336,11,FALSE)</f>
        <v>Normal</v>
      </c>
      <c r="L778" t="str">
        <f>VLOOKUP($A778,'Hospitalisation Details'!$A$2:$O$2344,15,FALSE)</f>
        <v>24 Sep 1964</v>
      </c>
      <c r="M778">
        <f>VLOOKUP($A778,'Hospitalisation Details'!$A$2:$I$2344,6,FALSE)</f>
        <v>13375.76</v>
      </c>
      <c r="N778" t="str">
        <f>VLOOKUP($A778,'Hospitalisation Details'!$A$2:$I$2344,7,FALSE)</f>
        <v>tier - 3</v>
      </c>
      <c r="O778" t="str">
        <f>VLOOKUP($A778,'Hospitalisation Details'!$A$2:$I$2344,8,FALSE)</f>
        <v>tier - 2</v>
      </c>
      <c r="P778" t="str">
        <f>VLOOKUP($A778,'Hospitalisation Details'!$A$2:$I$2344,9,FALSE)</f>
        <v>R1025</v>
      </c>
      <c r="Q778">
        <f>VLOOKUP($A778,'Hospitalisation Details'!$A$2:$P$2344,16,FALSE)</f>
        <v>58</v>
      </c>
    </row>
    <row r="779" spans="1:17" ht="15.6" x14ac:dyDescent="0.3">
      <c r="A779" s="1" t="s">
        <v>1592</v>
      </c>
      <c r="B779" t="str">
        <f>VLOOKUP('Healthcare '!A:A,Table2[],3,FALSE)</f>
        <v>Taylor</v>
      </c>
      <c r="C779">
        <f>VLOOKUP(A779,'Medical Examinations'!A779:K3113,2,FALSE)</f>
        <v>47.19</v>
      </c>
      <c r="D779">
        <f>VLOOKUP($A779,'Medical Examinations'!$A$2:$K$2336,3,FALSE)</f>
        <v>5.29</v>
      </c>
      <c r="E779" t="str">
        <f>VLOOKUP($A779,'Medical Examinations'!$A$2:$K$2336,4,FALSE)</f>
        <v>No</v>
      </c>
      <c r="F779" t="str">
        <f>VLOOKUP($A779,'Medical Examinations'!$A$2:$K$2336,5,FALSE)</f>
        <v>No</v>
      </c>
      <c r="G779" t="str">
        <f>VLOOKUP($A779,'Medical Examinations'!$A$2:$K$2336,6,FALSE)</f>
        <v>No</v>
      </c>
      <c r="H779">
        <f>VLOOKUP($A779,'Medical Examinations'!$A$2:$K$2336,7,FALSE)</f>
        <v>0</v>
      </c>
      <c r="I779" t="str">
        <f>VLOOKUP($A779,'Medical Examinations'!$A$2:$K$2336,8,FALSE)</f>
        <v>No</v>
      </c>
      <c r="J779" t="str">
        <f>VLOOKUP($A779,'Medical Examinations'!$A$2:$K$2336,10,FALSE)</f>
        <v>obesity</v>
      </c>
      <c r="K779" t="str">
        <f>VLOOKUP($A779,'Medical Examinations'!$A$2:$K$2336,11,FALSE)</f>
        <v>Normal</v>
      </c>
      <c r="L779" t="str">
        <f>VLOOKUP($A779,'Hospitalisation Details'!$A$2:$O$2344,15,FALSE)</f>
        <v>2 Oct 1990</v>
      </c>
      <c r="M779">
        <f>VLOOKUP($A779,'Hospitalisation Details'!$A$2:$I$2344,6,FALSE)</f>
        <v>13360.94</v>
      </c>
      <c r="N779" t="str">
        <f>VLOOKUP($A779,'Hospitalisation Details'!$A$2:$I$2344,7,FALSE)</f>
        <v>tier - 3</v>
      </c>
      <c r="O779" t="str">
        <f>VLOOKUP($A779,'Hospitalisation Details'!$A$2:$I$2344,8,FALSE)</f>
        <v>tier - 1</v>
      </c>
      <c r="P779" t="str">
        <f>VLOOKUP($A779,'Hospitalisation Details'!$A$2:$I$2344,9,FALSE)</f>
        <v>R1012</v>
      </c>
      <c r="Q779">
        <f>VLOOKUP($A779,'Hospitalisation Details'!$A$2:$P$2344,16,FALSE)</f>
        <v>32</v>
      </c>
    </row>
    <row r="780" spans="1:17" ht="15.6" x14ac:dyDescent="0.3">
      <c r="A780" s="1" t="s">
        <v>1591</v>
      </c>
      <c r="B780" t="str">
        <f>VLOOKUP('Healthcare '!A:A,Table2[],3,FALSE)</f>
        <v>McSween</v>
      </c>
      <c r="C780">
        <f>VLOOKUP(A780,'Medical Examinations'!A780:K3114,2,FALSE)</f>
        <v>30.02</v>
      </c>
      <c r="D780">
        <f>VLOOKUP($A780,'Medical Examinations'!$A$2:$K$2336,3,FALSE)</f>
        <v>6.65</v>
      </c>
      <c r="E780" t="str">
        <f>VLOOKUP($A780,'Medical Examinations'!$A$2:$K$2336,4,FALSE)</f>
        <v>No</v>
      </c>
      <c r="F780" t="str">
        <f>VLOOKUP($A780,'Medical Examinations'!$A$2:$K$2336,5,FALSE)</f>
        <v>No</v>
      </c>
      <c r="G780" t="str">
        <f>VLOOKUP($A780,'Medical Examinations'!$A$2:$K$2336,6,FALSE)</f>
        <v>No</v>
      </c>
      <c r="H780">
        <f>VLOOKUP($A780,'Medical Examinations'!$A$2:$K$2336,7,FALSE)</f>
        <v>0</v>
      </c>
      <c r="I780" t="str">
        <f>VLOOKUP($A780,'Medical Examinations'!$A$2:$K$2336,8,FALSE)</f>
        <v>No</v>
      </c>
      <c r="J780" t="str">
        <f>VLOOKUP($A780,'Medical Examinations'!$A$2:$K$2336,10,FALSE)</f>
        <v>obesity</v>
      </c>
      <c r="K780" t="str">
        <f>VLOOKUP($A780,'Medical Examinations'!$A$2:$K$2336,11,FALSE)</f>
        <v>Diabetes</v>
      </c>
      <c r="L780" t="str">
        <f>VLOOKUP($A780,'Hospitalisation Details'!$A$2:$O$2344,15,FALSE)</f>
        <v>11 Nov 1960</v>
      </c>
      <c r="M780">
        <f>VLOOKUP($A780,'Hospitalisation Details'!$A$2:$I$2344,6,FALSE)</f>
        <v>13352.1</v>
      </c>
      <c r="N780" t="str">
        <f>VLOOKUP($A780,'Hospitalisation Details'!$A$2:$I$2344,7,FALSE)</f>
        <v>tier - 3</v>
      </c>
      <c r="O780" t="str">
        <f>VLOOKUP($A780,'Hospitalisation Details'!$A$2:$I$2344,8,FALSE)</f>
        <v>tier - 1</v>
      </c>
      <c r="P780" t="str">
        <f>VLOOKUP($A780,'Hospitalisation Details'!$A$2:$I$2344,9,FALSE)</f>
        <v>R1012</v>
      </c>
      <c r="Q780">
        <f>VLOOKUP($A780,'Hospitalisation Details'!$A$2:$P$2344,16,FALSE)</f>
        <v>62</v>
      </c>
    </row>
    <row r="781" spans="1:17" ht="15.6" x14ac:dyDescent="0.3">
      <c r="A781" s="1" t="s">
        <v>1590</v>
      </c>
      <c r="B781" t="str">
        <f>VLOOKUP('Healthcare '!A:A,Table2[],3,FALSE)</f>
        <v>Schubert</v>
      </c>
      <c r="C781">
        <f>VLOOKUP(A781,'Medical Examinations'!A781:K3115,2,FALSE)</f>
        <v>37.909999999999997</v>
      </c>
      <c r="D781">
        <f>VLOOKUP($A781,'Medical Examinations'!$A$2:$K$2336,3,FALSE)</f>
        <v>5.68</v>
      </c>
      <c r="E781" t="str">
        <f>VLOOKUP($A781,'Medical Examinations'!$A$2:$K$2336,4,FALSE)</f>
        <v>yes</v>
      </c>
      <c r="F781" t="str">
        <f>VLOOKUP($A781,'Medical Examinations'!$A$2:$K$2336,5,FALSE)</f>
        <v>No</v>
      </c>
      <c r="G781" t="str">
        <f>VLOOKUP($A781,'Medical Examinations'!$A$2:$K$2336,6,FALSE)</f>
        <v>No</v>
      </c>
      <c r="H781">
        <f>VLOOKUP($A781,'Medical Examinations'!$A$2:$K$2336,7,FALSE)</f>
        <v>0</v>
      </c>
      <c r="I781" t="str">
        <f>VLOOKUP($A781,'Medical Examinations'!$A$2:$K$2336,8,FALSE)</f>
        <v>No</v>
      </c>
      <c r="J781" t="str">
        <f>VLOOKUP($A781,'Medical Examinations'!$A$2:$K$2336,10,FALSE)</f>
        <v>obesity</v>
      </c>
      <c r="K781" t="str">
        <f>VLOOKUP($A781,'Medical Examinations'!$A$2:$K$2336,11,FALSE)</f>
        <v>Normal</v>
      </c>
      <c r="L781" t="str">
        <f>VLOOKUP($A781,'Hospitalisation Details'!$A$2:$O$2344,15,FALSE)</f>
        <v>23 Aug 1976</v>
      </c>
      <c r="M781">
        <f>VLOOKUP($A781,'Hospitalisation Details'!$A$2:$I$2344,6,FALSE)</f>
        <v>13333.71</v>
      </c>
      <c r="N781" t="str">
        <f>VLOOKUP($A781,'Hospitalisation Details'!$A$2:$I$2344,7,FALSE)</f>
        <v>tier - 3</v>
      </c>
      <c r="O781" t="str">
        <f>VLOOKUP($A781,'Hospitalisation Details'!$A$2:$I$2344,8,FALSE)</f>
        <v>tier - 2</v>
      </c>
      <c r="P781" t="str">
        <f>VLOOKUP($A781,'Hospitalisation Details'!$A$2:$I$2344,9,FALSE)</f>
        <v>R1012</v>
      </c>
      <c r="Q781">
        <f>VLOOKUP($A781,'Hospitalisation Details'!$A$2:$P$2344,16,FALSE)</f>
        <v>46</v>
      </c>
    </row>
    <row r="782" spans="1:17" ht="15.6" x14ac:dyDescent="0.3">
      <c r="A782" s="1" t="s">
        <v>1589</v>
      </c>
      <c r="B782" t="str">
        <f>VLOOKUP('Healthcare '!A:A,Table2[],3,FALSE)</f>
        <v>Lalanne</v>
      </c>
      <c r="C782">
        <f>VLOOKUP(A782,'Medical Examinations'!A782:K3116,2,FALSE)</f>
        <v>54.61</v>
      </c>
      <c r="D782">
        <f>VLOOKUP($A782,'Medical Examinations'!$A$2:$K$2336,3,FALSE)</f>
        <v>4.49</v>
      </c>
      <c r="E782" t="str">
        <f>VLOOKUP($A782,'Medical Examinations'!$A$2:$K$2336,4,FALSE)</f>
        <v>No</v>
      </c>
      <c r="F782" t="str">
        <f>VLOOKUP($A782,'Medical Examinations'!$A$2:$K$2336,5,FALSE)</f>
        <v>No</v>
      </c>
      <c r="G782" t="str">
        <f>VLOOKUP($A782,'Medical Examinations'!$A$2:$K$2336,6,FALSE)</f>
        <v>No</v>
      </c>
      <c r="H782">
        <f>VLOOKUP($A782,'Medical Examinations'!$A$2:$K$2336,7,FALSE)</f>
        <v>0</v>
      </c>
      <c r="I782" t="str">
        <f>VLOOKUP($A782,'Medical Examinations'!$A$2:$K$2336,8,FALSE)</f>
        <v>No</v>
      </c>
      <c r="J782" t="str">
        <f>VLOOKUP($A782,'Medical Examinations'!$A$2:$K$2336,10,FALSE)</f>
        <v>obesity</v>
      </c>
      <c r="K782" t="str">
        <f>VLOOKUP($A782,'Medical Examinations'!$A$2:$K$2336,11,FALSE)</f>
        <v>Normal</v>
      </c>
      <c r="L782" t="str">
        <f>VLOOKUP($A782,'Hospitalisation Details'!$A$2:$O$2344,15,FALSE)</f>
        <v>1 Jul 1994</v>
      </c>
      <c r="M782">
        <f>VLOOKUP($A782,'Hospitalisation Details'!$A$2:$I$2344,6,FALSE)</f>
        <v>13292.52</v>
      </c>
      <c r="N782" t="str">
        <f>VLOOKUP($A782,'Hospitalisation Details'!$A$2:$I$2344,7,FALSE)</f>
        <v>tier - 3</v>
      </c>
      <c r="O782" t="str">
        <f>VLOOKUP($A782,'Hospitalisation Details'!$A$2:$I$2344,8,FALSE)</f>
        <v>tier - 3</v>
      </c>
      <c r="P782" t="str">
        <f>VLOOKUP($A782,'Hospitalisation Details'!$A$2:$I$2344,9,FALSE)</f>
        <v>R1012</v>
      </c>
      <c r="Q782">
        <f>VLOOKUP($A782,'Hospitalisation Details'!$A$2:$P$2344,16,FALSE)</f>
        <v>28</v>
      </c>
    </row>
    <row r="783" spans="1:17" ht="15.6" x14ac:dyDescent="0.3">
      <c r="A783" s="1" t="s">
        <v>1588</v>
      </c>
      <c r="B783" t="str">
        <f>VLOOKUP('Healthcare '!A:A,Table2[],3,FALSE)</f>
        <v>Flanagan</v>
      </c>
      <c r="C783">
        <f>VLOOKUP(A783,'Medical Examinations'!A783:K3117,2,FALSE)</f>
        <v>36.005000000000003</v>
      </c>
      <c r="D783">
        <f>VLOOKUP($A783,'Medical Examinations'!$A$2:$K$2336,3,FALSE)</f>
        <v>6.9</v>
      </c>
      <c r="E783" t="str">
        <f>VLOOKUP($A783,'Medical Examinations'!$A$2:$K$2336,4,FALSE)</f>
        <v>No</v>
      </c>
      <c r="F783" t="str">
        <f>VLOOKUP($A783,'Medical Examinations'!$A$2:$K$2336,5,FALSE)</f>
        <v>No</v>
      </c>
      <c r="G783" t="str">
        <f>VLOOKUP($A783,'Medical Examinations'!$A$2:$K$2336,6,FALSE)</f>
        <v>No</v>
      </c>
      <c r="H783">
        <f>VLOOKUP($A783,'Medical Examinations'!$A$2:$K$2336,7,FALSE)</f>
        <v>0</v>
      </c>
      <c r="I783" t="str">
        <f>VLOOKUP($A783,'Medical Examinations'!$A$2:$K$2336,8,FALSE)</f>
        <v>No</v>
      </c>
      <c r="J783" t="str">
        <f>VLOOKUP($A783,'Medical Examinations'!$A$2:$K$2336,10,FALSE)</f>
        <v>obesity</v>
      </c>
      <c r="K783" t="str">
        <f>VLOOKUP($A783,'Medical Examinations'!$A$2:$K$2336,11,FALSE)</f>
        <v>Diabetes</v>
      </c>
      <c r="L783" t="str">
        <f>VLOOKUP($A783,'Hospitalisation Details'!$A$2:$O$2344,15,FALSE)</f>
        <v>11 Oct 1962</v>
      </c>
      <c r="M783">
        <f>VLOOKUP($A783,'Hospitalisation Details'!$A$2:$I$2344,6,FALSE)</f>
        <v>13228.85</v>
      </c>
      <c r="N783" t="str">
        <f>VLOOKUP($A783,'Hospitalisation Details'!$A$2:$I$2344,7,FALSE)</f>
        <v>tier - 3</v>
      </c>
      <c r="O783" t="str">
        <f>VLOOKUP($A783,'Hospitalisation Details'!$A$2:$I$2344,8,FALSE)</f>
        <v>tier - 3</v>
      </c>
      <c r="P783" t="str">
        <f>VLOOKUP($A783,'Hospitalisation Details'!$A$2:$I$2344,9,FALSE)</f>
        <v>R1023</v>
      </c>
      <c r="Q783">
        <f>VLOOKUP($A783,'Hospitalisation Details'!$A$2:$P$2344,16,FALSE)</f>
        <v>60</v>
      </c>
    </row>
    <row r="784" spans="1:17" ht="15.6" x14ac:dyDescent="0.3">
      <c r="A784" s="1" t="s">
        <v>1587</v>
      </c>
      <c r="B784" t="str">
        <f>VLOOKUP('Healthcare '!A:A,Table2[],3,FALSE)</f>
        <v>Arellano</v>
      </c>
      <c r="C784">
        <f>VLOOKUP(A784,'Medical Examinations'!A784:K3118,2,FALSE)</f>
        <v>28.7</v>
      </c>
      <c r="D784">
        <f>VLOOKUP($A784,'Medical Examinations'!$A$2:$K$2336,3,FALSE)</f>
        <v>11.52</v>
      </c>
      <c r="E784" t="str">
        <f>VLOOKUP($A784,'Medical Examinations'!$A$2:$K$2336,4,FALSE)</f>
        <v>No</v>
      </c>
      <c r="F784" t="str">
        <f>VLOOKUP($A784,'Medical Examinations'!$A$2:$K$2336,5,FALSE)</f>
        <v>No</v>
      </c>
      <c r="G784" t="str">
        <f>VLOOKUP($A784,'Medical Examinations'!$A$2:$K$2336,6,FALSE)</f>
        <v>No</v>
      </c>
      <c r="H784">
        <f>VLOOKUP($A784,'Medical Examinations'!$A$2:$K$2336,7,FALSE)</f>
        <v>0</v>
      </c>
      <c r="I784" t="str">
        <f>VLOOKUP($A784,'Medical Examinations'!$A$2:$K$2336,8,FALSE)</f>
        <v>No</v>
      </c>
      <c r="J784" t="str">
        <f>VLOOKUP($A784,'Medical Examinations'!$A$2:$K$2336,10,FALSE)</f>
        <v>overweight</v>
      </c>
      <c r="K784" t="str">
        <f>VLOOKUP($A784,'Medical Examinations'!$A$2:$K$2336,11,FALSE)</f>
        <v>Diabetes</v>
      </c>
      <c r="L784" t="str">
        <f>VLOOKUP($A784,'Hospitalisation Details'!$A$2:$O$2344,15,FALSE)</f>
        <v>24 Nov 1962</v>
      </c>
      <c r="M784">
        <f>VLOOKUP($A784,'Hospitalisation Details'!$A$2:$I$2344,6,FALSE)</f>
        <v>13224.69</v>
      </c>
      <c r="N784" t="str">
        <f>VLOOKUP($A784,'Hospitalisation Details'!$A$2:$I$2344,7,FALSE)</f>
        <v>tier - 3</v>
      </c>
      <c r="O784" t="str">
        <f>VLOOKUP($A784,'Hospitalisation Details'!$A$2:$I$2344,8,FALSE)</f>
        <v>tier - 2</v>
      </c>
      <c r="P784" t="str">
        <f>VLOOKUP($A784,'Hospitalisation Details'!$A$2:$I$2344,9,FALSE)</f>
        <v>R1011</v>
      </c>
      <c r="Q784">
        <f>VLOOKUP($A784,'Hospitalisation Details'!$A$2:$P$2344,16,FALSE)</f>
        <v>60</v>
      </c>
    </row>
    <row r="785" spans="1:17" ht="15.6" x14ac:dyDescent="0.3">
      <c r="A785" s="1" t="s">
        <v>1586</v>
      </c>
      <c r="B785" t="str">
        <f>VLOOKUP('Healthcare '!A:A,Table2[],3,FALSE)</f>
        <v>Charette</v>
      </c>
      <c r="C785">
        <f>VLOOKUP(A785,'Medical Examinations'!A785:K3119,2,FALSE)</f>
        <v>34.295000000000002</v>
      </c>
      <c r="D785">
        <f>VLOOKUP($A785,'Medical Examinations'!$A$2:$K$2336,3,FALSE)</f>
        <v>11.24</v>
      </c>
      <c r="E785" t="str">
        <f>VLOOKUP($A785,'Medical Examinations'!$A$2:$K$2336,4,FALSE)</f>
        <v>No</v>
      </c>
      <c r="F785" t="str">
        <f>VLOOKUP($A785,'Medical Examinations'!$A$2:$K$2336,5,FALSE)</f>
        <v>No</v>
      </c>
      <c r="G785" t="str">
        <f>VLOOKUP($A785,'Medical Examinations'!$A$2:$K$2336,6,FALSE)</f>
        <v>No</v>
      </c>
      <c r="H785">
        <f>VLOOKUP($A785,'Medical Examinations'!$A$2:$K$2336,7,FALSE)</f>
        <v>0</v>
      </c>
      <c r="I785" t="str">
        <f>VLOOKUP($A785,'Medical Examinations'!$A$2:$K$2336,8,FALSE)</f>
        <v>No</v>
      </c>
      <c r="J785" t="str">
        <f>VLOOKUP($A785,'Medical Examinations'!$A$2:$K$2336,10,FALSE)</f>
        <v>obesity</v>
      </c>
      <c r="K785" t="str">
        <f>VLOOKUP($A785,'Medical Examinations'!$A$2:$K$2336,11,FALSE)</f>
        <v>Diabetes</v>
      </c>
      <c r="L785" t="str">
        <f>VLOOKUP($A785,'Hospitalisation Details'!$A$2:$O$2344,15,FALSE)</f>
        <v>13 Nov 1965</v>
      </c>
      <c r="M785">
        <f>VLOOKUP($A785,'Hospitalisation Details'!$A$2:$I$2344,6,FALSE)</f>
        <v>13224.06</v>
      </c>
      <c r="N785" t="str">
        <f>VLOOKUP($A785,'Hospitalisation Details'!$A$2:$I$2344,7,FALSE)</f>
        <v>tier - 3</v>
      </c>
      <c r="O785" t="str">
        <f>VLOOKUP($A785,'Hospitalisation Details'!$A$2:$I$2344,8,FALSE)</f>
        <v>tier - 3</v>
      </c>
      <c r="P785" t="str">
        <f>VLOOKUP($A785,'Hospitalisation Details'!$A$2:$I$2344,9,FALSE)</f>
        <v>R1024</v>
      </c>
      <c r="Q785">
        <f>VLOOKUP($A785,'Hospitalisation Details'!$A$2:$P$2344,16,FALSE)</f>
        <v>57</v>
      </c>
    </row>
    <row r="786" spans="1:17" ht="15.6" x14ac:dyDescent="0.3">
      <c r="A786" s="1" t="s">
        <v>1585</v>
      </c>
      <c r="B786" t="str">
        <f>VLOOKUP('Healthcare '!A:A,Table2[],3,FALSE)</f>
        <v>Pena Reyes</v>
      </c>
      <c r="C786">
        <f>VLOOKUP(A786,'Medical Examinations'!A786:K3120,2,FALSE)</f>
        <v>27.55</v>
      </c>
      <c r="D786">
        <f>VLOOKUP($A786,'Medical Examinations'!$A$2:$K$2336,3,FALSE)</f>
        <v>10.98</v>
      </c>
      <c r="E786" t="str">
        <f>VLOOKUP($A786,'Medical Examinations'!$A$2:$K$2336,4,FALSE)</f>
        <v>No</v>
      </c>
      <c r="F786" t="str">
        <f>VLOOKUP($A786,'Medical Examinations'!$A$2:$K$2336,5,FALSE)</f>
        <v>No</v>
      </c>
      <c r="G786" t="str">
        <f>VLOOKUP($A786,'Medical Examinations'!$A$2:$K$2336,6,FALSE)</f>
        <v>No</v>
      </c>
      <c r="H786">
        <f>VLOOKUP($A786,'Medical Examinations'!$A$2:$K$2336,7,FALSE)</f>
        <v>0</v>
      </c>
      <c r="I786" t="str">
        <f>VLOOKUP($A786,'Medical Examinations'!$A$2:$K$2336,8,FALSE)</f>
        <v>No</v>
      </c>
      <c r="J786" t="str">
        <f>VLOOKUP($A786,'Medical Examinations'!$A$2:$K$2336,10,FALSE)</f>
        <v>overweight</v>
      </c>
      <c r="K786" t="str">
        <f>VLOOKUP($A786,'Medical Examinations'!$A$2:$K$2336,11,FALSE)</f>
        <v>Diabetes</v>
      </c>
      <c r="L786" t="str">
        <f>VLOOKUP($A786,'Hospitalisation Details'!$A$2:$O$2344,15,FALSE)</f>
        <v>7 Dec 1962</v>
      </c>
      <c r="M786">
        <f>VLOOKUP($A786,'Hospitalisation Details'!$A$2:$I$2344,6,FALSE)</f>
        <v>13217.09</v>
      </c>
      <c r="N786" t="str">
        <f>VLOOKUP($A786,'Hospitalisation Details'!$A$2:$I$2344,7,FALSE)</f>
        <v>tier - 3</v>
      </c>
      <c r="O786" t="str">
        <f>VLOOKUP($A786,'Hospitalisation Details'!$A$2:$I$2344,8,FALSE)</f>
        <v>tier - 1</v>
      </c>
      <c r="P786" t="str">
        <f>VLOOKUP($A786,'Hospitalisation Details'!$A$2:$I$2344,9,FALSE)</f>
        <v>R1024</v>
      </c>
      <c r="Q786">
        <f>VLOOKUP($A786,'Hospitalisation Details'!$A$2:$P$2344,16,FALSE)</f>
        <v>60</v>
      </c>
    </row>
    <row r="787" spans="1:17" ht="15.6" x14ac:dyDescent="0.3">
      <c r="A787" s="1" t="s">
        <v>1584</v>
      </c>
      <c r="B787" t="str">
        <f>VLOOKUP('Healthcare '!A:A,Table2[],3,FALSE)</f>
        <v>Broderick</v>
      </c>
      <c r="C787">
        <f>VLOOKUP(A787,'Medical Examinations'!A787:K3121,2,FALSE)</f>
        <v>40.700000000000003</v>
      </c>
      <c r="D787">
        <f>VLOOKUP($A787,'Medical Examinations'!$A$2:$K$2336,3,FALSE)</f>
        <v>5.42</v>
      </c>
      <c r="E787" t="str">
        <f>VLOOKUP($A787,'Medical Examinations'!$A$2:$K$2336,4,FALSE)</f>
        <v>No</v>
      </c>
      <c r="F787" t="str">
        <f>VLOOKUP($A787,'Medical Examinations'!$A$2:$K$2336,5,FALSE)</f>
        <v>No</v>
      </c>
      <c r="G787" t="str">
        <f>VLOOKUP($A787,'Medical Examinations'!$A$2:$K$2336,6,FALSE)</f>
        <v>No</v>
      </c>
      <c r="H787">
        <f>VLOOKUP($A787,'Medical Examinations'!$A$2:$K$2336,7,FALSE)</f>
        <v>0</v>
      </c>
      <c r="I787" t="str">
        <f>VLOOKUP($A787,'Medical Examinations'!$A$2:$K$2336,8,FALSE)</f>
        <v>No</v>
      </c>
      <c r="J787" t="str">
        <f>VLOOKUP($A787,'Medical Examinations'!$A$2:$K$2336,10,FALSE)</f>
        <v>obesity</v>
      </c>
      <c r="K787" t="str">
        <f>VLOOKUP($A787,'Medical Examinations'!$A$2:$K$2336,11,FALSE)</f>
        <v>Normal</v>
      </c>
      <c r="L787" t="str">
        <f>VLOOKUP($A787,'Hospitalisation Details'!$A$2:$O$2344,15,FALSE)</f>
        <v>15 Oct 1982</v>
      </c>
      <c r="M787">
        <f>VLOOKUP($A787,'Hospitalisation Details'!$A$2:$I$2344,6,FALSE)</f>
        <v>13214.43</v>
      </c>
      <c r="N787" t="str">
        <f>VLOOKUP($A787,'Hospitalisation Details'!$A$2:$I$2344,7,FALSE)</f>
        <v>tier - 3</v>
      </c>
      <c r="O787" t="str">
        <f>VLOOKUP($A787,'Hospitalisation Details'!$A$2:$I$2344,8,FALSE)</f>
        <v>tier - 2</v>
      </c>
      <c r="P787" t="str">
        <f>VLOOKUP($A787,'Hospitalisation Details'!$A$2:$I$2344,9,FALSE)</f>
        <v>R1012</v>
      </c>
      <c r="Q787">
        <f>VLOOKUP($A787,'Hospitalisation Details'!$A$2:$P$2344,16,FALSE)</f>
        <v>40</v>
      </c>
    </row>
    <row r="788" spans="1:17" ht="15.6" x14ac:dyDescent="0.3">
      <c r="A788" s="1" t="s">
        <v>1583</v>
      </c>
      <c r="B788" t="str">
        <f>VLOOKUP('Healthcare '!A:A,Table2[],3,FALSE)</f>
        <v>Summers</v>
      </c>
      <c r="C788">
        <f>VLOOKUP(A788,'Medical Examinations'!A788:K3122,2,FALSE)</f>
        <v>18.335000000000001</v>
      </c>
      <c r="D788">
        <f>VLOOKUP($A788,'Medical Examinations'!$A$2:$K$2336,3,FALSE)</f>
        <v>10.97</v>
      </c>
      <c r="E788" t="str">
        <f>VLOOKUP($A788,'Medical Examinations'!$A$2:$K$2336,4,FALSE)</f>
        <v>No</v>
      </c>
      <c r="F788" t="str">
        <f>VLOOKUP($A788,'Medical Examinations'!$A$2:$K$2336,5,FALSE)</f>
        <v>No</v>
      </c>
      <c r="G788" t="str">
        <f>VLOOKUP($A788,'Medical Examinations'!$A$2:$K$2336,6,FALSE)</f>
        <v>No</v>
      </c>
      <c r="H788">
        <f>VLOOKUP($A788,'Medical Examinations'!$A$2:$K$2336,7,FALSE)</f>
        <v>0</v>
      </c>
      <c r="I788" t="str">
        <f>VLOOKUP($A788,'Medical Examinations'!$A$2:$K$2336,8,FALSE)</f>
        <v>No</v>
      </c>
      <c r="J788" t="str">
        <f>VLOOKUP($A788,'Medical Examinations'!$A$2:$K$2336,10,FALSE)</f>
        <v>Underweight</v>
      </c>
      <c r="K788" t="str">
        <f>VLOOKUP($A788,'Medical Examinations'!$A$2:$K$2336,11,FALSE)</f>
        <v>Diabetes</v>
      </c>
      <c r="L788" t="str">
        <f>VLOOKUP($A788,'Hospitalisation Details'!$A$2:$O$2344,15,FALSE)</f>
        <v>5 Aug 1962</v>
      </c>
      <c r="M788">
        <f>VLOOKUP($A788,'Hospitalisation Details'!$A$2:$I$2344,6,FALSE)</f>
        <v>13204.29</v>
      </c>
      <c r="N788" t="str">
        <f>VLOOKUP($A788,'Hospitalisation Details'!$A$2:$I$2344,7,FALSE)</f>
        <v>tier - 3</v>
      </c>
      <c r="O788" t="str">
        <f>VLOOKUP($A788,'Hospitalisation Details'!$A$2:$I$2344,8,FALSE)</f>
        <v>tier - 1</v>
      </c>
      <c r="P788" t="str">
        <f>VLOOKUP($A788,'Hospitalisation Details'!$A$2:$I$2344,9,FALSE)</f>
        <v>R1024</v>
      </c>
      <c r="Q788">
        <f>VLOOKUP($A788,'Hospitalisation Details'!$A$2:$P$2344,16,FALSE)</f>
        <v>60</v>
      </c>
    </row>
    <row r="789" spans="1:17" ht="15.6" x14ac:dyDescent="0.3">
      <c r="A789" s="1" t="s">
        <v>1582</v>
      </c>
      <c r="B789" t="str">
        <f>VLOOKUP('Healthcare '!A:A,Table2[],3,FALSE)</f>
        <v>Fisher</v>
      </c>
      <c r="C789">
        <f>VLOOKUP(A789,'Medical Examinations'!A789:K3123,2,FALSE)</f>
        <v>33.914999999999999</v>
      </c>
      <c r="D789">
        <f>VLOOKUP($A789,'Medical Examinations'!$A$2:$K$2336,3,FALSE)</f>
        <v>9.56</v>
      </c>
      <c r="E789" t="str">
        <f>VLOOKUP($A789,'Medical Examinations'!$A$2:$K$2336,4,FALSE)</f>
        <v>yes</v>
      </c>
      <c r="F789" t="str">
        <f>VLOOKUP($A789,'Medical Examinations'!$A$2:$K$2336,5,FALSE)</f>
        <v>No</v>
      </c>
      <c r="G789" t="str">
        <f>VLOOKUP($A789,'Medical Examinations'!$A$2:$K$2336,6,FALSE)</f>
        <v>No</v>
      </c>
      <c r="H789">
        <f>VLOOKUP($A789,'Medical Examinations'!$A$2:$K$2336,7,FALSE)</f>
        <v>2</v>
      </c>
      <c r="I789" t="str">
        <f>VLOOKUP($A789,'Medical Examinations'!$A$2:$K$2336,8,FALSE)</f>
        <v>No</v>
      </c>
      <c r="J789" t="str">
        <f>VLOOKUP($A789,'Medical Examinations'!$A$2:$K$2336,10,FALSE)</f>
        <v>obesity</v>
      </c>
      <c r="K789" t="str">
        <f>VLOOKUP($A789,'Medical Examinations'!$A$2:$K$2336,11,FALSE)</f>
        <v>Diabetes</v>
      </c>
      <c r="L789" t="str">
        <f>VLOOKUP($A789,'Hospitalisation Details'!$A$2:$O$2344,15,FALSE)</f>
        <v>6 Dec 1961</v>
      </c>
      <c r="M789">
        <f>VLOOKUP($A789,'Hospitalisation Details'!$A$2:$I$2344,6,FALSE)</f>
        <v>13143.86</v>
      </c>
      <c r="N789" t="str">
        <f>VLOOKUP($A789,'Hospitalisation Details'!$A$2:$I$2344,7,FALSE)</f>
        <v>tier - 3</v>
      </c>
      <c r="O789" t="str">
        <f>VLOOKUP($A789,'Hospitalisation Details'!$A$2:$I$2344,8,FALSE)</f>
        <v>tier - 2</v>
      </c>
      <c r="P789" t="str">
        <f>VLOOKUP($A789,'Hospitalisation Details'!$A$2:$I$2344,9,FALSE)</f>
        <v>R1016</v>
      </c>
      <c r="Q789">
        <f>VLOOKUP($A789,'Hospitalisation Details'!$A$2:$P$2344,16,FALSE)</f>
        <v>61</v>
      </c>
    </row>
    <row r="790" spans="1:17" ht="15.6" x14ac:dyDescent="0.3">
      <c r="A790" s="1" t="s">
        <v>1581</v>
      </c>
      <c r="B790" t="str">
        <f>VLOOKUP('Healthcare '!A:A,Table2[],3,FALSE)</f>
        <v>Zhou</v>
      </c>
      <c r="C790">
        <f>VLOOKUP(A790,'Medical Examinations'!A790:K3124,2,FALSE)</f>
        <v>33.534999999999997</v>
      </c>
      <c r="D790">
        <f>VLOOKUP($A790,'Medical Examinations'!$A$2:$K$2336,3,FALSE)</f>
        <v>9.4</v>
      </c>
      <c r="E790" t="str">
        <f>VLOOKUP($A790,'Medical Examinations'!$A$2:$K$2336,4,FALSE)</f>
        <v>yes</v>
      </c>
      <c r="F790" t="str">
        <f>VLOOKUP($A790,'Medical Examinations'!$A$2:$K$2336,5,FALSE)</f>
        <v>No</v>
      </c>
      <c r="G790" t="str">
        <f>VLOOKUP($A790,'Medical Examinations'!$A$2:$K$2336,6,FALSE)</f>
        <v>No</v>
      </c>
      <c r="H790">
        <f>VLOOKUP($A790,'Medical Examinations'!$A$2:$K$2336,7,FALSE)</f>
        <v>2</v>
      </c>
      <c r="I790" t="str">
        <f>VLOOKUP($A790,'Medical Examinations'!$A$2:$K$2336,8,FALSE)</f>
        <v>No</v>
      </c>
      <c r="J790" t="str">
        <f>VLOOKUP($A790,'Medical Examinations'!$A$2:$K$2336,10,FALSE)</f>
        <v>obesity</v>
      </c>
      <c r="K790" t="str">
        <f>VLOOKUP($A790,'Medical Examinations'!$A$2:$K$2336,11,FALSE)</f>
        <v>Diabetes</v>
      </c>
      <c r="L790" t="str">
        <f>VLOOKUP($A790,'Hospitalisation Details'!$A$2:$O$2344,15,FALSE)</f>
        <v>6 Dec 1961</v>
      </c>
      <c r="M790">
        <f>VLOOKUP($A790,'Hospitalisation Details'!$A$2:$I$2344,6,FALSE)</f>
        <v>13143.34</v>
      </c>
      <c r="N790" t="str">
        <f>VLOOKUP($A790,'Hospitalisation Details'!$A$2:$I$2344,7,FALSE)</f>
        <v>tier - 3</v>
      </c>
      <c r="O790" t="str">
        <f>VLOOKUP($A790,'Hospitalisation Details'!$A$2:$I$2344,8,FALSE)</f>
        <v>tier - 2</v>
      </c>
      <c r="P790" t="str">
        <f>VLOOKUP($A790,'Hospitalisation Details'!$A$2:$I$2344,9,FALSE)</f>
        <v>R1020</v>
      </c>
      <c r="Q790">
        <f>VLOOKUP($A790,'Hospitalisation Details'!$A$2:$P$2344,16,FALSE)</f>
        <v>61</v>
      </c>
    </row>
    <row r="791" spans="1:17" ht="15.6" x14ac:dyDescent="0.3">
      <c r="A791" s="1" t="s">
        <v>1580</v>
      </c>
      <c r="B791" t="str">
        <f>VLOOKUP('Healthcare '!A:A,Table2[],3,FALSE)</f>
        <v>Clarke-Ames</v>
      </c>
      <c r="C791">
        <f>VLOOKUP(A791,'Medical Examinations'!A791:K3125,2,FALSE)</f>
        <v>23.655000000000001</v>
      </c>
      <c r="D791">
        <f>VLOOKUP($A791,'Medical Examinations'!$A$2:$K$2336,3,FALSE)</f>
        <v>8.48</v>
      </c>
      <c r="E791" t="str">
        <f>VLOOKUP($A791,'Medical Examinations'!$A$2:$K$2336,4,FALSE)</f>
        <v>yes</v>
      </c>
      <c r="F791" t="str">
        <f>VLOOKUP($A791,'Medical Examinations'!$A$2:$K$2336,5,FALSE)</f>
        <v>No</v>
      </c>
      <c r="G791" t="str">
        <f>VLOOKUP($A791,'Medical Examinations'!$A$2:$K$2336,6,FALSE)</f>
        <v>No</v>
      </c>
      <c r="H791">
        <f>VLOOKUP($A791,'Medical Examinations'!$A$2:$K$2336,7,FALSE)</f>
        <v>2</v>
      </c>
      <c r="I791" t="str">
        <f>VLOOKUP($A791,'Medical Examinations'!$A$2:$K$2336,8,FALSE)</f>
        <v>No</v>
      </c>
      <c r="J791" t="str">
        <f>VLOOKUP($A791,'Medical Examinations'!$A$2:$K$2336,10,FALSE)</f>
        <v>Normal weight</v>
      </c>
      <c r="K791" t="str">
        <f>VLOOKUP($A791,'Medical Examinations'!$A$2:$K$2336,11,FALSE)</f>
        <v>Diabetes</v>
      </c>
      <c r="L791" t="str">
        <f>VLOOKUP($A791,'Hospitalisation Details'!$A$2:$O$2344,15,FALSE)</f>
        <v>7 Sep 1961</v>
      </c>
      <c r="M791">
        <f>VLOOKUP($A791,'Hospitalisation Details'!$A$2:$I$2344,6,FALSE)</f>
        <v>13129.6</v>
      </c>
      <c r="N791" t="str">
        <f>VLOOKUP($A791,'Hospitalisation Details'!$A$2:$I$2344,7,FALSE)</f>
        <v>tier - 3</v>
      </c>
      <c r="O791" t="str">
        <f>VLOOKUP($A791,'Hospitalisation Details'!$A$2:$I$2344,8,FALSE)</f>
        <v>tier - 2</v>
      </c>
      <c r="P791" t="str">
        <f>VLOOKUP($A791,'Hospitalisation Details'!$A$2:$I$2344,9,FALSE)</f>
        <v>R1017</v>
      </c>
      <c r="Q791">
        <f>VLOOKUP($A791,'Hospitalisation Details'!$A$2:$P$2344,16,FALSE)</f>
        <v>61</v>
      </c>
    </row>
    <row r="792" spans="1:17" ht="15.6" x14ac:dyDescent="0.3">
      <c r="A792" s="1" t="s">
        <v>1579</v>
      </c>
      <c r="B792" t="str">
        <f>VLOOKUP('Healthcare '!A:A,Table2[],3,FALSE)</f>
        <v>Staton</v>
      </c>
      <c r="C792">
        <f>VLOOKUP(A792,'Medical Examinations'!A792:K3126,2,FALSE)</f>
        <v>28</v>
      </c>
      <c r="D792">
        <f>VLOOKUP($A792,'Medical Examinations'!$A$2:$K$2336,3,FALSE)</f>
        <v>5.57</v>
      </c>
      <c r="E792" t="str">
        <f>VLOOKUP($A792,'Medical Examinations'!$A$2:$K$2336,4,FALSE)</f>
        <v>No</v>
      </c>
      <c r="F792" t="str">
        <f>VLOOKUP($A792,'Medical Examinations'!$A$2:$K$2336,5,FALSE)</f>
        <v>No</v>
      </c>
      <c r="G792" t="str">
        <f>VLOOKUP($A792,'Medical Examinations'!$A$2:$K$2336,6,FALSE)</f>
        <v>No</v>
      </c>
      <c r="H792">
        <f>VLOOKUP($A792,'Medical Examinations'!$A$2:$K$2336,7,FALSE)</f>
        <v>0</v>
      </c>
      <c r="I792" t="str">
        <f>VLOOKUP($A792,'Medical Examinations'!$A$2:$K$2336,8,FALSE)</f>
        <v>No</v>
      </c>
      <c r="J792" t="str">
        <f>VLOOKUP($A792,'Medical Examinations'!$A$2:$K$2336,10,FALSE)</f>
        <v>overweight</v>
      </c>
      <c r="K792" t="str">
        <f>VLOOKUP($A792,'Medical Examinations'!$A$2:$K$2336,11,FALSE)</f>
        <v>Normal</v>
      </c>
      <c r="L792" t="str">
        <f>VLOOKUP($A792,'Hospitalisation Details'!$A$2:$O$2344,15,FALSE)</f>
        <v>16 Aug 1999</v>
      </c>
      <c r="M792">
        <f>VLOOKUP($A792,'Hospitalisation Details'!$A$2:$I$2344,6,FALSE)</f>
        <v>13126.68</v>
      </c>
      <c r="N792" t="str">
        <f>VLOOKUP($A792,'Hospitalisation Details'!$A$2:$I$2344,7,FALSE)</f>
        <v>tier - 3</v>
      </c>
      <c r="O792" t="str">
        <f>VLOOKUP($A792,'Hospitalisation Details'!$A$2:$I$2344,8,FALSE)</f>
        <v>tier - 3</v>
      </c>
      <c r="P792" t="str">
        <f>VLOOKUP($A792,'Hospitalisation Details'!$A$2:$I$2344,9,FALSE)</f>
        <v>R1011</v>
      </c>
      <c r="Q792">
        <f>VLOOKUP($A792,'Hospitalisation Details'!$A$2:$P$2344,16,FALSE)</f>
        <v>23</v>
      </c>
    </row>
    <row r="793" spans="1:17" ht="15.6" x14ac:dyDescent="0.3">
      <c r="A793" s="1" t="s">
        <v>1578</v>
      </c>
      <c r="B793" t="str">
        <f>VLOOKUP('Healthcare '!A:A,Table2[],3,FALSE)</f>
        <v>Forster</v>
      </c>
      <c r="C793">
        <f>VLOOKUP(A793,'Medical Examinations'!A793:K3127,2,FALSE)</f>
        <v>30.23</v>
      </c>
      <c r="D793">
        <f>VLOOKUP($A793,'Medical Examinations'!$A$2:$K$2336,3,FALSE)</f>
        <v>6.94</v>
      </c>
      <c r="E793" t="str">
        <f>VLOOKUP($A793,'Medical Examinations'!$A$2:$K$2336,4,FALSE)</f>
        <v>yes</v>
      </c>
      <c r="F793" t="str">
        <f>VLOOKUP($A793,'Medical Examinations'!$A$2:$K$2336,5,FALSE)</f>
        <v>No</v>
      </c>
      <c r="G793" t="str">
        <f>VLOOKUP($A793,'Medical Examinations'!$A$2:$K$2336,6,FALSE)</f>
        <v>Yes</v>
      </c>
      <c r="H793">
        <f>VLOOKUP($A793,'Medical Examinations'!$A$2:$K$2336,7,FALSE)</f>
        <v>1</v>
      </c>
      <c r="I793" t="str">
        <f>VLOOKUP($A793,'Medical Examinations'!$A$2:$K$2336,8,FALSE)</f>
        <v>No</v>
      </c>
      <c r="J793" t="str">
        <f>VLOOKUP($A793,'Medical Examinations'!$A$2:$K$2336,10,FALSE)</f>
        <v>obesity</v>
      </c>
      <c r="K793" t="str">
        <f>VLOOKUP($A793,'Medical Examinations'!$A$2:$K$2336,11,FALSE)</f>
        <v>Diabetes</v>
      </c>
      <c r="L793" t="str">
        <f>VLOOKUP($A793,'Hospitalisation Details'!$A$2:$O$2344,15,FALSE)</f>
        <v>14 Sep 1963</v>
      </c>
      <c r="M793">
        <f>VLOOKUP($A793,'Hospitalisation Details'!$A$2:$I$2344,6,FALSE)</f>
        <v>13116.84</v>
      </c>
      <c r="N793" t="str">
        <f>VLOOKUP($A793,'Hospitalisation Details'!$A$2:$I$2344,7,FALSE)</f>
        <v>tier - 3</v>
      </c>
      <c r="O793" t="str">
        <f>VLOOKUP($A793,'Hospitalisation Details'!$A$2:$I$2344,8,FALSE)</f>
        <v>tier - 1</v>
      </c>
      <c r="P793" t="str">
        <f>VLOOKUP($A793,'Hospitalisation Details'!$A$2:$I$2344,9,FALSE)</f>
        <v>R1012</v>
      </c>
      <c r="Q793">
        <f>VLOOKUP($A793,'Hospitalisation Details'!$A$2:$P$2344,16,FALSE)</f>
        <v>59</v>
      </c>
    </row>
    <row r="794" spans="1:17" ht="15.6" x14ac:dyDescent="0.3">
      <c r="A794" s="1" t="s">
        <v>1577</v>
      </c>
      <c r="B794" t="str">
        <f>VLOOKUP('Healthcare '!A:A,Table2[],3,FALSE)</f>
        <v>Monaghan</v>
      </c>
      <c r="C794">
        <f>VLOOKUP(A794,'Medical Examinations'!A794:K3128,2,FALSE)</f>
        <v>51.14</v>
      </c>
      <c r="D794">
        <f>VLOOKUP($A794,'Medical Examinations'!$A$2:$K$2336,3,FALSE)</f>
        <v>4.05</v>
      </c>
      <c r="E794" t="str">
        <f>VLOOKUP($A794,'Medical Examinations'!$A$2:$K$2336,4,FALSE)</f>
        <v>No</v>
      </c>
      <c r="F794" t="str">
        <f>VLOOKUP($A794,'Medical Examinations'!$A$2:$K$2336,5,FALSE)</f>
        <v>No</v>
      </c>
      <c r="G794" t="str">
        <f>VLOOKUP($A794,'Medical Examinations'!$A$2:$K$2336,6,FALSE)</f>
        <v>No</v>
      </c>
      <c r="H794">
        <f>VLOOKUP($A794,'Medical Examinations'!$A$2:$K$2336,7,FALSE)</f>
        <v>1</v>
      </c>
      <c r="I794" t="str">
        <f>VLOOKUP($A794,'Medical Examinations'!$A$2:$K$2336,8,FALSE)</f>
        <v>No</v>
      </c>
      <c r="J794" t="str">
        <f>VLOOKUP($A794,'Medical Examinations'!$A$2:$K$2336,10,FALSE)</f>
        <v>obesity</v>
      </c>
      <c r="K794" t="str">
        <f>VLOOKUP($A794,'Medical Examinations'!$A$2:$K$2336,11,FALSE)</f>
        <v>Normal</v>
      </c>
      <c r="L794" t="str">
        <f>VLOOKUP($A794,'Hospitalisation Details'!$A$2:$O$2344,15,FALSE)</f>
        <v>12 Aug 1992</v>
      </c>
      <c r="M794">
        <f>VLOOKUP($A794,'Hospitalisation Details'!$A$2:$I$2344,6,FALSE)</f>
        <v>13113.51</v>
      </c>
      <c r="N794" t="str">
        <f>VLOOKUP($A794,'Hospitalisation Details'!$A$2:$I$2344,7,FALSE)</f>
        <v>tier - 3</v>
      </c>
      <c r="O794" t="str">
        <f>VLOOKUP($A794,'Hospitalisation Details'!$A$2:$I$2344,8,FALSE)</f>
        <v>tier - 2</v>
      </c>
      <c r="P794" t="str">
        <f>VLOOKUP($A794,'Hospitalisation Details'!$A$2:$I$2344,9,FALSE)</f>
        <v>R1026</v>
      </c>
      <c r="Q794">
        <f>VLOOKUP($A794,'Hospitalisation Details'!$A$2:$P$2344,16,FALSE)</f>
        <v>30</v>
      </c>
    </row>
    <row r="795" spans="1:17" ht="15.6" x14ac:dyDescent="0.3">
      <c r="A795" s="1" t="s">
        <v>1576</v>
      </c>
      <c r="B795" t="str">
        <f>VLOOKUP('Healthcare '!A:A,Table2[],3,FALSE)</f>
        <v>Kawamoto</v>
      </c>
      <c r="C795">
        <f>VLOOKUP(A795,'Medical Examinations'!A795:K3129,2,FALSE)</f>
        <v>24.32</v>
      </c>
      <c r="D795">
        <f>VLOOKUP($A795,'Medical Examinations'!$A$2:$K$2336,3,FALSE)</f>
        <v>10.220000000000001</v>
      </c>
      <c r="E795" t="str">
        <f>VLOOKUP($A795,'Medical Examinations'!$A$2:$K$2336,4,FALSE)</f>
        <v>No</v>
      </c>
      <c r="F795" t="str">
        <f>VLOOKUP($A795,'Medical Examinations'!$A$2:$K$2336,5,FALSE)</f>
        <v>No</v>
      </c>
      <c r="G795" t="str">
        <f>VLOOKUP($A795,'Medical Examinations'!$A$2:$K$2336,6,FALSE)</f>
        <v>No</v>
      </c>
      <c r="H795">
        <f>VLOOKUP($A795,'Medical Examinations'!$A$2:$K$2336,7,FALSE)</f>
        <v>0</v>
      </c>
      <c r="I795" t="str">
        <f>VLOOKUP($A795,'Medical Examinations'!$A$2:$K$2336,8,FALSE)</f>
        <v>No</v>
      </c>
      <c r="J795" t="str">
        <f>VLOOKUP($A795,'Medical Examinations'!$A$2:$K$2336,10,FALSE)</f>
        <v>Normal weight</v>
      </c>
      <c r="K795" t="str">
        <f>VLOOKUP($A795,'Medical Examinations'!$A$2:$K$2336,11,FALSE)</f>
        <v>Diabetes</v>
      </c>
      <c r="L795" t="str">
        <f>VLOOKUP($A795,'Hospitalisation Details'!$A$2:$O$2344,15,FALSE)</f>
        <v>2 Aug 1962</v>
      </c>
      <c r="M795">
        <f>VLOOKUP($A795,'Hospitalisation Details'!$A$2:$I$2344,6,FALSE)</f>
        <v>13112.6</v>
      </c>
      <c r="N795" t="str">
        <f>VLOOKUP($A795,'Hospitalisation Details'!$A$2:$I$2344,7,FALSE)</f>
        <v>tier - 3</v>
      </c>
      <c r="O795" t="str">
        <f>VLOOKUP($A795,'Hospitalisation Details'!$A$2:$I$2344,8,FALSE)</f>
        <v>tier - 3</v>
      </c>
      <c r="P795" t="str">
        <f>VLOOKUP($A795,'Hospitalisation Details'!$A$2:$I$2344,9,FALSE)</f>
        <v>R1012</v>
      </c>
      <c r="Q795">
        <f>VLOOKUP($A795,'Hospitalisation Details'!$A$2:$P$2344,16,FALSE)</f>
        <v>60</v>
      </c>
    </row>
    <row r="796" spans="1:17" ht="15.6" x14ac:dyDescent="0.3">
      <c r="A796" s="1" t="s">
        <v>1575</v>
      </c>
      <c r="B796" t="str">
        <f>VLOOKUP('Healthcare '!A:A,Table2[],3,FALSE)</f>
        <v>Dicharry</v>
      </c>
      <c r="C796">
        <f>VLOOKUP(A796,'Medical Examinations'!A796:K3130,2,FALSE)</f>
        <v>38.06</v>
      </c>
      <c r="D796">
        <f>VLOOKUP($A796,'Medical Examinations'!$A$2:$K$2336,3,FALSE)</f>
        <v>9.24</v>
      </c>
      <c r="E796" t="str">
        <f>VLOOKUP($A796,'Medical Examinations'!$A$2:$K$2336,4,FALSE)</f>
        <v>No</v>
      </c>
      <c r="F796" t="str">
        <f>VLOOKUP($A796,'Medical Examinations'!$A$2:$K$2336,5,FALSE)</f>
        <v>No</v>
      </c>
      <c r="G796" t="str">
        <f>VLOOKUP($A796,'Medical Examinations'!$A$2:$K$2336,6,FALSE)</f>
        <v>No</v>
      </c>
      <c r="H796">
        <f>VLOOKUP($A796,'Medical Examinations'!$A$2:$K$2336,7,FALSE)</f>
        <v>0</v>
      </c>
      <c r="I796" t="str">
        <f>VLOOKUP($A796,'Medical Examinations'!$A$2:$K$2336,8,FALSE)</f>
        <v>No</v>
      </c>
      <c r="J796" t="str">
        <f>VLOOKUP($A796,'Medical Examinations'!$A$2:$K$2336,10,FALSE)</f>
        <v>obesity</v>
      </c>
      <c r="K796" t="str">
        <f>VLOOKUP($A796,'Medical Examinations'!$A$2:$K$2336,11,FALSE)</f>
        <v>Diabetes</v>
      </c>
      <c r="L796" t="str">
        <f>VLOOKUP($A796,'Hospitalisation Details'!$A$2:$O$2344,15,FALSE)</f>
        <v>30 Oct 1971</v>
      </c>
      <c r="M796">
        <f>VLOOKUP($A796,'Hospitalisation Details'!$A$2:$I$2344,6,FALSE)</f>
        <v>13110.79</v>
      </c>
      <c r="N796" t="str">
        <f>VLOOKUP($A796,'Hospitalisation Details'!$A$2:$I$2344,7,FALSE)</f>
        <v>tier - 3</v>
      </c>
      <c r="O796" t="str">
        <f>VLOOKUP($A796,'Hospitalisation Details'!$A$2:$I$2344,8,FALSE)</f>
        <v>tier - 2</v>
      </c>
      <c r="P796" t="str">
        <f>VLOOKUP($A796,'Hospitalisation Details'!$A$2:$I$2344,9,FALSE)</f>
        <v>R1011</v>
      </c>
      <c r="Q796">
        <f>VLOOKUP($A796,'Hospitalisation Details'!$A$2:$P$2344,16,FALSE)</f>
        <v>51</v>
      </c>
    </row>
    <row r="797" spans="1:17" ht="15.6" x14ac:dyDescent="0.3">
      <c r="A797" s="1" t="s">
        <v>1574</v>
      </c>
      <c r="B797" t="str">
        <f>VLOOKUP('Healthcare '!A:A,Table2[],3,FALSE)</f>
        <v>Berry</v>
      </c>
      <c r="C797">
        <f>VLOOKUP(A797,'Medical Examinations'!A797:K3131,2,FALSE)</f>
        <v>37.700000000000003</v>
      </c>
      <c r="D797">
        <f>VLOOKUP($A797,'Medical Examinations'!$A$2:$K$2336,3,FALSE)</f>
        <v>8.6</v>
      </c>
      <c r="E797" t="str">
        <f>VLOOKUP($A797,'Medical Examinations'!$A$2:$K$2336,4,FALSE)</f>
        <v>No</v>
      </c>
      <c r="F797" t="str">
        <f>VLOOKUP($A797,'Medical Examinations'!$A$2:$K$2336,5,FALSE)</f>
        <v>No</v>
      </c>
      <c r="G797" t="str">
        <f>VLOOKUP($A797,'Medical Examinations'!$A$2:$K$2336,6,FALSE)</f>
        <v>No</v>
      </c>
      <c r="H797">
        <f>VLOOKUP($A797,'Medical Examinations'!$A$2:$K$2336,7,FALSE)</f>
        <v>0</v>
      </c>
      <c r="I797" t="str">
        <f>VLOOKUP($A797,'Medical Examinations'!$A$2:$K$2336,8,FALSE)</f>
        <v>No</v>
      </c>
      <c r="J797" t="str">
        <f>VLOOKUP($A797,'Medical Examinations'!$A$2:$K$2336,10,FALSE)</f>
        <v>obesity</v>
      </c>
      <c r="K797" t="str">
        <f>VLOOKUP($A797,'Medical Examinations'!$A$2:$K$2336,11,FALSE)</f>
        <v>Diabetes</v>
      </c>
      <c r="L797" t="str">
        <f>VLOOKUP($A797,'Hospitalisation Details'!$A$2:$O$2344,15,FALSE)</f>
        <v>17 Jul 1978</v>
      </c>
      <c r="M797">
        <f>VLOOKUP($A797,'Hospitalisation Details'!$A$2:$I$2344,6,FALSE)</f>
        <v>13101.74</v>
      </c>
      <c r="N797" t="str">
        <f>VLOOKUP($A797,'Hospitalisation Details'!$A$2:$I$2344,7,FALSE)</f>
        <v>tier - 3</v>
      </c>
      <c r="O797" t="str">
        <f>VLOOKUP($A797,'Hospitalisation Details'!$A$2:$I$2344,8,FALSE)</f>
        <v>tier - 2</v>
      </c>
      <c r="P797" t="str">
        <f>VLOOKUP($A797,'Hospitalisation Details'!$A$2:$I$2344,9,FALSE)</f>
        <v>R1026</v>
      </c>
      <c r="Q797">
        <f>VLOOKUP($A797,'Hospitalisation Details'!$A$2:$P$2344,16,FALSE)</f>
        <v>44</v>
      </c>
    </row>
    <row r="798" spans="1:17" ht="15.6" x14ac:dyDescent="0.3">
      <c r="A798" s="1" t="s">
        <v>1573</v>
      </c>
      <c r="B798" t="str">
        <f>VLOOKUP('Healthcare '!A:A,Table2[],3,FALSE)</f>
        <v>Porfirio</v>
      </c>
      <c r="C798">
        <f>VLOOKUP(A798,'Medical Examinations'!A798:K3132,2,FALSE)</f>
        <v>44</v>
      </c>
      <c r="D798">
        <f>VLOOKUP($A798,'Medical Examinations'!$A$2:$K$2336,3,FALSE)</f>
        <v>9.32</v>
      </c>
      <c r="E798" t="str">
        <f>VLOOKUP($A798,'Medical Examinations'!$A$2:$K$2336,4,FALSE)</f>
        <v>yes</v>
      </c>
      <c r="F798" t="str">
        <f>VLOOKUP($A798,'Medical Examinations'!$A$2:$K$2336,5,FALSE)</f>
        <v>No</v>
      </c>
      <c r="G798" t="str">
        <f>VLOOKUP($A798,'Medical Examinations'!$A$2:$K$2336,6,FALSE)</f>
        <v>No</v>
      </c>
      <c r="H798">
        <f>VLOOKUP($A798,'Medical Examinations'!$A$2:$K$2336,7,FALSE)</f>
        <v>2</v>
      </c>
      <c r="I798" t="str">
        <f>VLOOKUP($A798,'Medical Examinations'!$A$2:$K$2336,8,FALSE)</f>
        <v>No</v>
      </c>
      <c r="J798" t="str">
        <f>VLOOKUP($A798,'Medical Examinations'!$A$2:$K$2336,10,FALSE)</f>
        <v>obesity</v>
      </c>
      <c r="K798" t="str">
        <f>VLOOKUP($A798,'Medical Examinations'!$A$2:$K$2336,11,FALSE)</f>
        <v>Diabetes</v>
      </c>
      <c r="L798" t="str">
        <f>VLOOKUP($A798,'Hospitalisation Details'!$A$2:$O$2344,15,FALSE)</f>
        <v>6 Nov 1961</v>
      </c>
      <c r="M798">
        <f>VLOOKUP($A798,'Hospitalisation Details'!$A$2:$I$2344,6,FALSE)</f>
        <v>13063.88</v>
      </c>
      <c r="N798" t="str">
        <f>VLOOKUP($A798,'Hospitalisation Details'!$A$2:$I$2344,7,FALSE)</f>
        <v>tier - 3</v>
      </c>
      <c r="O798" t="str">
        <f>VLOOKUP($A798,'Hospitalisation Details'!$A$2:$I$2344,8,FALSE)</f>
        <v>tier - 2</v>
      </c>
      <c r="P798" t="str">
        <f>VLOOKUP($A798,'Hospitalisation Details'!$A$2:$I$2344,9,FALSE)</f>
        <v>R1011</v>
      </c>
      <c r="Q798">
        <f>VLOOKUP($A798,'Hospitalisation Details'!$A$2:$P$2344,16,FALSE)</f>
        <v>61</v>
      </c>
    </row>
    <row r="799" spans="1:17" ht="15.6" x14ac:dyDescent="0.3">
      <c r="A799" s="1" t="s">
        <v>1572</v>
      </c>
      <c r="B799" t="str">
        <f>VLOOKUP('Healthcare '!A:A,Table2[],3,FALSE)</f>
        <v>Thind</v>
      </c>
      <c r="C799">
        <f>VLOOKUP(A799,'Medical Examinations'!A799:K3133,2,FALSE)</f>
        <v>41.45</v>
      </c>
      <c r="D799">
        <f>VLOOKUP($A799,'Medical Examinations'!$A$2:$K$2336,3,FALSE)</f>
        <v>6.12</v>
      </c>
      <c r="E799" t="str">
        <f>VLOOKUP($A799,'Medical Examinations'!$A$2:$K$2336,4,FALSE)</f>
        <v>yes</v>
      </c>
      <c r="F799" t="str">
        <f>VLOOKUP($A799,'Medical Examinations'!$A$2:$K$2336,5,FALSE)</f>
        <v>No</v>
      </c>
      <c r="G799" t="str">
        <f>VLOOKUP($A799,'Medical Examinations'!$A$2:$K$2336,6,FALSE)</f>
        <v>No</v>
      </c>
      <c r="H799">
        <f>VLOOKUP($A799,'Medical Examinations'!$A$2:$K$2336,7,FALSE)</f>
        <v>0</v>
      </c>
      <c r="I799" t="str">
        <f>VLOOKUP($A799,'Medical Examinations'!$A$2:$K$2336,8,FALSE)</f>
        <v>No</v>
      </c>
      <c r="J799" t="str">
        <f>VLOOKUP($A799,'Medical Examinations'!$A$2:$K$2336,10,FALSE)</f>
        <v>obesity</v>
      </c>
      <c r="K799" t="str">
        <f>VLOOKUP($A799,'Medical Examinations'!$A$2:$K$2336,11,FALSE)</f>
        <v>Predibetics</v>
      </c>
      <c r="L799" t="str">
        <f>VLOOKUP($A799,'Hospitalisation Details'!$A$2:$O$2344,15,FALSE)</f>
        <v>26 Oct 1985</v>
      </c>
      <c r="M799">
        <f>VLOOKUP($A799,'Hospitalisation Details'!$A$2:$I$2344,6,FALSE)</f>
        <v>13051.22</v>
      </c>
      <c r="N799" t="str">
        <f>VLOOKUP($A799,'Hospitalisation Details'!$A$2:$I$2344,7,FALSE)</f>
        <v>tier - 3</v>
      </c>
      <c r="O799" t="str">
        <f>VLOOKUP($A799,'Hospitalisation Details'!$A$2:$I$2344,8,FALSE)</f>
        <v>tier - 1</v>
      </c>
      <c r="P799" t="str">
        <f>VLOOKUP($A799,'Hospitalisation Details'!$A$2:$I$2344,9,FALSE)</f>
        <v>R1026</v>
      </c>
      <c r="Q799">
        <f>VLOOKUP($A799,'Hospitalisation Details'!$A$2:$P$2344,16,FALSE)</f>
        <v>37</v>
      </c>
    </row>
    <row r="800" spans="1:17" ht="15.6" x14ac:dyDescent="0.3">
      <c r="A800" s="1" t="s">
        <v>1571</v>
      </c>
      <c r="B800" t="str">
        <f>VLOOKUP('Healthcare '!A:A,Table2[],3,FALSE)</f>
        <v>Ryan</v>
      </c>
      <c r="C800">
        <f>VLOOKUP(A800,'Medical Examinations'!A800:K3134,2,FALSE)</f>
        <v>25.364999999999998</v>
      </c>
      <c r="D800">
        <f>VLOOKUP($A800,'Medical Examinations'!$A$2:$K$2336,3,FALSE)</f>
        <v>9.19</v>
      </c>
      <c r="E800" t="str">
        <f>VLOOKUP($A800,'Medical Examinations'!$A$2:$K$2336,4,FALSE)</f>
        <v>yes</v>
      </c>
      <c r="F800" t="str">
        <f>VLOOKUP($A800,'Medical Examinations'!$A$2:$K$2336,5,FALSE)</f>
        <v>No</v>
      </c>
      <c r="G800" t="str">
        <f>VLOOKUP($A800,'Medical Examinations'!$A$2:$K$2336,6,FALSE)</f>
        <v>No</v>
      </c>
      <c r="H800">
        <f>VLOOKUP($A800,'Medical Examinations'!$A$2:$K$2336,7,FALSE)</f>
        <v>0</v>
      </c>
      <c r="I800" t="str">
        <f>VLOOKUP($A800,'Medical Examinations'!$A$2:$K$2336,8,FALSE)</f>
        <v>No</v>
      </c>
      <c r="J800" t="str">
        <f>VLOOKUP($A800,'Medical Examinations'!$A$2:$K$2336,10,FALSE)</f>
        <v>overweight</v>
      </c>
      <c r="K800" t="str">
        <f>VLOOKUP($A800,'Medical Examinations'!$A$2:$K$2336,11,FALSE)</f>
        <v>Diabetes</v>
      </c>
      <c r="L800" t="str">
        <f>VLOOKUP($A800,'Hospitalisation Details'!$A$2:$O$2344,15,FALSE)</f>
        <v>6 Aug 1967</v>
      </c>
      <c r="M800">
        <f>VLOOKUP($A800,'Hospitalisation Details'!$A$2:$I$2344,6,FALSE)</f>
        <v>13047.33</v>
      </c>
      <c r="N800" t="str">
        <f>VLOOKUP($A800,'Hospitalisation Details'!$A$2:$I$2344,7,FALSE)</f>
        <v>tier - 3</v>
      </c>
      <c r="O800" t="str">
        <f>VLOOKUP($A800,'Hospitalisation Details'!$A$2:$I$2344,8,FALSE)</f>
        <v>tier - 3</v>
      </c>
      <c r="P800" t="str">
        <f>VLOOKUP($A800,'Hospitalisation Details'!$A$2:$I$2344,9,FALSE)</f>
        <v>R1024</v>
      </c>
      <c r="Q800">
        <f>VLOOKUP($A800,'Hospitalisation Details'!$A$2:$P$2344,16,FALSE)</f>
        <v>55</v>
      </c>
    </row>
    <row r="801" spans="1:17" ht="15.6" x14ac:dyDescent="0.3">
      <c r="A801" s="1" t="s">
        <v>1570</v>
      </c>
      <c r="B801" t="str">
        <f>VLOOKUP('Healthcare '!A:A,Table2[],3,FALSE)</f>
        <v>Horn</v>
      </c>
      <c r="C801">
        <f>VLOOKUP(A801,'Medical Examinations'!A801:K3135,2,FALSE)</f>
        <v>34.56</v>
      </c>
      <c r="D801">
        <f>VLOOKUP($A801,'Medical Examinations'!$A$2:$K$2336,3,FALSE)</f>
        <v>5.84</v>
      </c>
      <c r="E801" t="str">
        <f>VLOOKUP($A801,'Medical Examinations'!$A$2:$K$2336,4,FALSE)</f>
        <v>yes</v>
      </c>
      <c r="F801" t="str">
        <f>VLOOKUP($A801,'Medical Examinations'!$A$2:$K$2336,5,FALSE)</f>
        <v>No</v>
      </c>
      <c r="G801" t="str">
        <f>VLOOKUP($A801,'Medical Examinations'!$A$2:$K$2336,6,FALSE)</f>
        <v>Yes</v>
      </c>
      <c r="H801">
        <f>VLOOKUP($A801,'Medical Examinations'!$A$2:$K$2336,7,FALSE)</f>
        <v>1</v>
      </c>
      <c r="I801" t="str">
        <f>VLOOKUP($A801,'Medical Examinations'!$A$2:$K$2336,8,FALSE)</f>
        <v>No</v>
      </c>
      <c r="J801" t="str">
        <f>VLOOKUP($A801,'Medical Examinations'!$A$2:$K$2336,10,FALSE)</f>
        <v>obesity</v>
      </c>
      <c r="K801" t="str">
        <f>VLOOKUP($A801,'Medical Examinations'!$A$2:$K$2336,11,FALSE)</f>
        <v>Predibetics</v>
      </c>
      <c r="L801" t="str">
        <f>VLOOKUP($A801,'Hospitalisation Details'!$A$2:$O$2344,15,FALSE)</f>
        <v>23 Sep 1969</v>
      </c>
      <c r="M801">
        <f>VLOOKUP($A801,'Hospitalisation Details'!$A$2:$I$2344,6,FALSE)</f>
        <v>13044.41</v>
      </c>
      <c r="N801" t="str">
        <f>VLOOKUP($A801,'Hospitalisation Details'!$A$2:$I$2344,7,FALSE)</f>
        <v>tier - 3</v>
      </c>
      <c r="O801" t="str">
        <f>VLOOKUP($A801,'Hospitalisation Details'!$A$2:$I$2344,8,FALSE)</f>
        <v>tier - 1</v>
      </c>
      <c r="P801" t="str">
        <f>VLOOKUP($A801,'Hospitalisation Details'!$A$2:$I$2344,9,FALSE)</f>
        <v>R1012</v>
      </c>
      <c r="Q801">
        <f>VLOOKUP($A801,'Hospitalisation Details'!$A$2:$P$2344,16,FALSE)</f>
        <v>53</v>
      </c>
    </row>
    <row r="802" spans="1:17" ht="15.6" x14ac:dyDescent="0.3">
      <c r="A802" s="1" t="s">
        <v>1569</v>
      </c>
      <c r="B802" t="str">
        <f>VLOOKUP('Healthcare '!A:A,Table2[],3,FALSE)</f>
        <v>Sabadosa</v>
      </c>
      <c r="C802">
        <f>VLOOKUP(A802,'Medical Examinations'!A802:K3136,2,FALSE)</f>
        <v>28.2</v>
      </c>
      <c r="D802">
        <f>VLOOKUP($A802,'Medical Examinations'!$A$2:$K$2336,3,FALSE)</f>
        <v>7.19</v>
      </c>
      <c r="E802" t="str">
        <f>VLOOKUP($A802,'Medical Examinations'!$A$2:$K$2336,4,FALSE)</f>
        <v>yes</v>
      </c>
      <c r="F802" t="str">
        <f>VLOOKUP($A802,'Medical Examinations'!$A$2:$K$2336,5,FALSE)</f>
        <v>No</v>
      </c>
      <c r="G802" t="str">
        <f>VLOOKUP($A802,'Medical Examinations'!$A$2:$K$2336,6,FALSE)</f>
        <v>No</v>
      </c>
      <c r="H802">
        <f>VLOOKUP($A802,'Medical Examinations'!$A$2:$K$2336,7,FALSE)</f>
        <v>2</v>
      </c>
      <c r="I802" t="str">
        <f>VLOOKUP($A802,'Medical Examinations'!$A$2:$K$2336,8,FALSE)</f>
        <v>No</v>
      </c>
      <c r="J802" t="str">
        <f>VLOOKUP($A802,'Medical Examinations'!$A$2:$K$2336,10,FALSE)</f>
        <v>overweight</v>
      </c>
      <c r="K802" t="str">
        <f>VLOOKUP($A802,'Medical Examinations'!$A$2:$K$2336,11,FALSE)</f>
        <v>Diabetes</v>
      </c>
      <c r="L802" t="str">
        <f>VLOOKUP($A802,'Hospitalisation Details'!$A$2:$O$2344,15,FALSE)</f>
        <v>9 Nov 1961</v>
      </c>
      <c r="M802">
        <f>VLOOKUP($A802,'Hospitalisation Details'!$A$2:$I$2344,6,FALSE)</f>
        <v>13041.92</v>
      </c>
      <c r="N802" t="str">
        <f>VLOOKUP($A802,'Hospitalisation Details'!$A$2:$I$2344,7,FALSE)</f>
        <v>tier - 3</v>
      </c>
      <c r="O802" t="str">
        <f>VLOOKUP($A802,'Hospitalisation Details'!$A$2:$I$2344,8,FALSE)</f>
        <v>tier - 1</v>
      </c>
      <c r="P802" t="str">
        <f>VLOOKUP($A802,'Hospitalisation Details'!$A$2:$I$2344,9,FALSE)</f>
        <v>R1011</v>
      </c>
      <c r="Q802">
        <f>VLOOKUP($A802,'Hospitalisation Details'!$A$2:$P$2344,16,FALSE)</f>
        <v>61</v>
      </c>
    </row>
    <row r="803" spans="1:17" ht="15.6" x14ac:dyDescent="0.3">
      <c r="A803" s="1" t="s">
        <v>1568</v>
      </c>
      <c r="B803" t="str">
        <f>VLOOKUP('Healthcare '!A:A,Table2[],3,FALSE)</f>
        <v>Casady</v>
      </c>
      <c r="C803">
        <f>VLOOKUP(A803,'Medical Examinations'!A803:K3137,2,FALSE)</f>
        <v>30.43</v>
      </c>
      <c r="D803">
        <f>VLOOKUP($A803,'Medical Examinations'!$A$2:$K$2336,3,FALSE)</f>
        <v>9.39</v>
      </c>
      <c r="E803" t="str">
        <f>VLOOKUP($A803,'Medical Examinations'!$A$2:$K$2336,4,FALSE)</f>
        <v>No</v>
      </c>
      <c r="F803" t="str">
        <f>VLOOKUP($A803,'Medical Examinations'!$A$2:$K$2336,5,FALSE)</f>
        <v>No</v>
      </c>
      <c r="G803" t="str">
        <f>VLOOKUP($A803,'Medical Examinations'!$A$2:$K$2336,6,FALSE)</f>
        <v>No</v>
      </c>
      <c r="H803">
        <f>VLOOKUP($A803,'Medical Examinations'!$A$2:$K$2336,7,FALSE)</f>
        <v>0</v>
      </c>
      <c r="I803" t="str">
        <f>VLOOKUP($A803,'Medical Examinations'!$A$2:$K$2336,8,FALSE)</f>
        <v>No</v>
      </c>
      <c r="J803" t="str">
        <f>VLOOKUP($A803,'Medical Examinations'!$A$2:$K$2336,10,FALSE)</f>
        <v>obesity</v>
      </c>
      <c r="K803" t="str">
        <f>VLOOKUP($A803,'Medical Examinations'!$A$2:$K$2336,11,FALSE)</f>
        <v>Diabetes</v>
      </c>
      <c r="L803" t="str">
        <f>VLOOKUP($A803,'Hospitalisation Details'!$A$2:$O$2344,15,FALSE)</f>
        <v>4 Nov 1965</v>
      </c>
      <c r="M803">
        <f>VLOOKUP($A803,'Hospitalisation Details'!$A$2:$I$2344,6,FALSE)</f>
        <v>13023.93</v>
      </c>
      <c r="N803" t="str">
        <f>VLOOKUP($A803,'Hospitalisation Details'!$A$2:$I$2344,7,FALSE)</f>
        <v>tier - 3</v>
      </c>
      <c r="O803" t="str">
        <f>VLOOKUP($A803,'Hospitalisation Details'!$A$2:$I$2344,8,FALSE)</f>
        <v>tier - 2</v>
      </c>
      <c r="P803" t="str">
        <f>VLOOKUP($A803,'Hospitalisation Details'!$A$2:$I$2344,9,FALSE)</f>
        <v>R1025</v>
      </c>
      <c r="Q803">
        <f>VLOOKUP($A803,'Hospitalisation Details'!$A$2:$P$2344,16,FALSE)</f>
        <v>57</v>
      </c>
    </row>
    <row r="804" spans="1:17" ht="15.6" x14ac:dyDescent="0.3">
      <c r="A804" s="1" t="s">
        <v>1567</v>
      </c>
      <c r="B804" t="str">
        <f>VLOOKUP('Healthcare '!A:A,Table2[],3,FALSE)</f>
        <v>Phillips</v>
      </c>
      <c r="C804">
        <f>VLOOKUP(A804,'Medical Examinations'!A804:K3138,2,FALSE)</f>
        <v>32.395000000000003</v>
      </c>
      <c r="D804">
        <f>VLOOKUP($A804,'Medical Examinations'!$A$2:$K$2336,3,FALSE)</f>
        <v>4.2699999999999996</v>
      </c>
      <c r="E804" t="str">
        <f>VLOOKUP($A804,'Medical Examinations'!$A$2:$K$2336,4,FALSE)</f>
        <v>yes</v>
      </c>
      <c r="F804" t="str">
        <f>VLOOKUP($A804,'Medical Examinations'!$A$2:$K$2336,5,FALSE)</f>
        <v>No</v>
      </c>
      <c r="G804" t="str">
        <f>VLOOKUP($A804,'Medical Examinations'!$A$2:$K$2336,6,FALSE)</f>
        <v>No</v>
      </c>
      <c r="H804">
        <f>VLOOKUP($A804,'Medical Examinations'!$A$2:$K$2336,7,FALSE)</f>
        <v>1</v>
      </c>
      <c r="I804" t="str">
        <f>VLOOKUP($A804,'Medical Examinations'!$A$2:$K$2336,8,FALSE)</f>
        <v>No</v>
      </c>
      <c r="J804" t="str">
        <f>VLOOKUP($A804,'Medical Examinations'!$A$2:$K$2336,10,FALSE)</f>
        <v>obesity</v>
      </c>
      <c r="K804" t="str">
        <f>VLOOKUP($A804,'Medical Examinations'!$A$2:$K$2336,11,FALSE)</f>
        <v>Normal</v>
      </c>
      <c r="L804" t="str">
        <f>VLOOKUP($A804,'Hospitalisation Details'!$A$2:$O$2344,15,FALSE)</f>
        <v>23 Sep 1964</v>
      </c>
      <c r="M804">
        <f>VLOOKUP($A804,'Hospitalisation Details'!$A$2:$I$2344,6,FALSE)</f>
        <v>13019.16</v>
      </c>
      <c r="N804" t="str">
        <f>VLOOKUP($A804,'Hospitalisation Details'!$A$2:$I$2344,7,FALSE)</f>
        <v>tier - 3</v>
      </c>
      <c r="O804" t="str">
        <f>VLOOKUP($A804,'Hospitalisation Details'!$A$2:$I$2344,8,FALSE)</f>
        <v>tier - 1</v>
      </c>
      <c r="P804" t="str">
        <f>VLOOKUP($A804,'Hospitalisation Details'!$A$2:$I$2344,9,FALSE)</f>
        <v>R1024</v>
      </c>
      <c r="Q804">
        <f>VLOOKUP($A804,'Hospitalisation Details'!$A$2:$P$2344,16,FALSE)</f>
        <v>58</v>
      </c>
    </row>
    <row r="805" spans="1:17" ht="15.6" x14ac:dyDescent="0.3">
      <c r="A805" s="1" t="s">
        <v>1566</v>
      </c>
      <c r="B805" t="str">
        <f>VLOOKUP('Healthcare '!A:A,Table2[],3,FALSE)</f>
        <v>Ahokas</v>
      </c>
      <c r="C805">
        <f>VLOOKUP(A805,'Medical Examinations'!A805:K3139,2,FALSE)</f>
        <v>24.035</v>
      </c>
      <c r="D805">
        <f>VLOOKUP($A805,'Medical Examinations'!$A$2:$K$2336,3,FALSE)</f>
        <v>11.71</v>
      </c>
      <c r="E805" t="str">
        <f>VLOOKUP($A805,'Medical Examinations'!$A$2:$K$2336,4,FALSE)</f>
        <v>No</v>
      </c>
      <c r="F805" t="str">
        <f>VLOOKUP($A805,'Medical Examinations'!$A$2:$K$2336,5,FALSE)</f>
        <v>No</v>
      </c>
      <c r="G805" t="str">
        <f>VLOOKUP($A805,'Medical Examinations'!$A$2:$K$2336,6,FALSE)</f>
        <v>No</v>
      </c>
      <c r="H805">
        <f>VLOOKUP($A805,'Medical Examinations'!$A$2:$K$2336,7,FALSE)</f>
        <v>0</v>
      </c>
      <c r="I805" t="str">
        <f>VLOOKUP($A805,'Medical Examinations'!$A$2:$K$2336,8,FALSE)</f>
        <v>No</v>
      </c>
      <c r="J805" t="str">
        <f>VLOOKUP($A805,'Medical Examinations'!$A$2:$K$2336,10,FALSE)</f>
        <v>Normal weight</v>
      </c>
      <c r="K805" t="str">
        <f>VLOOKUP($A805,'Medical Examinations'!$A$2:$K$2336,11,FALSE)</f>
        <v>Diabetes</v>
      </c>
      <c r="L805" t="str">
        <f>VLOOKUP($A805,'Hospitalisation Details'!$A$2:$O$2344,15,FALSE)</f>
        <v>20 Jul 1962</v>
      </c>
      <c r="M805">
        <f>VLOOKUP($A805,'Hospitalisation Details'!$A$2:$I$2344,6,FALSE)</f>
        <v>13012.21</v>
      </c>
      <c r="N805" t="str">
        <f>VLOOKUP($A805,'Hospitalisation Details'!$A$2:$I$2344,7,FALSE)</f>
        <v>tier - 3</v>
      </c>
      <c r="O805" t="str">
        <f>VLOOKUP($A805,'Hospitalisation Details'!$A$2:$I$2344,8,FALSE)</f>
        <v>tier - 1</v>
      </c>
      <c r="P805" t="str">
        <f>VLOOKUP($A805,'Hospitalisation Details'!$A$2:$I$2344,9,FALSE)</f>
        <v>R1012</v>
      </c>
      <c r="Q805">
        <f>VLOOKUP($A805,'Hospitalisation Details'!$A$2:$P$2344,16,FALSE)</f>
        <v>60</v>
      </c>
    </row>
    <row r="806" spans="1:17" ht="15.6" x14ac:dyDescent="0.3">
      <c r="A806" s="1" t="s">
        <v>1565</v>
      </c>
      <c r="B806" t="str">
        <f>VLOOKUP('Healthcare '!A:A,Table2[],3,FALSE)</f>
        <v>Hebert</v>
      </c>
      <c r="C806">
        <f>VLOOKUP(A806,'Medical Examinations'!A806:K3140,2,FALSE)</f>
        <v>37.119999999999997</v>
      </c>
      <c r="D806">
        <f>VLOOKUP($A806,'Medical Examinations'!$A$2:$K$2336,3,FALSE)</f>
        <v>5.29</v>
      </c>
      <c r="E806" t="str">
        <f>VLOOKUP($A806,'Medical Examinations'!$A$2:$K$2336,4,FALSE)</f>
        <v>No</v>
      </c>
      <c r="F806" t="str">
        <f>VLOOKUP($A806,'Medical Examinations'!$A$2:$K$2336,5,FALSE)</f>
        <v>No</v>
      </c>
      <c r="G806" t="str">
        <f>VLOOKUP($A806,'Medical Examinations'!$A$2:$K$2336,6,FALSE)</f>
        <v>No</v>
      </c>
      <c r="H806">
        <f>VLOOKUP($A806,'Medical Examinations'!$A$2:$K$2336,7,FALSE)</f>
        <v>2</v>
      </c>
      <c r="I806" t="str">
        <f>VLOOKUP($A806,'Medical Examinations'!$A$2:$K$2336,8,FALSE)</f>
        <v>No</v>
      </c>
      <c r="J806" t="str">
        <f>VLOOKUP($A806,'Medical Examinations'!$A$2:$K$2336,10,FALSE)</f>
        <v>obesity</v>
      </c>
      <c r="K806" t="str">
        <f>VLOOKUP($A806,'Medical Examinations'!$A$2:$K$2336,11,FALSE)</f>
        <v>Normal</v>
      </c>
      <c r="L806" t="str">
        <f>VLOOKUP($A806,'Hospitalisation Details'!$A$2:$O$2344,15,FALSE)</f>
        <v>27 Sep 1972</v>
      </c>
      <c r="M806">
        <f>VLOOKUP($A806,'Hospitalisation Details'!$A$2:$I$2344,6,FALSE)</f>
        <v>13010.86</v>
      </c>
      <c r="N806" t="str">
        <f>VLOOKUP($A806,'Hospitalisation Details'!$A$2:$I$2344,7,FALSE)</f>
        <v>tier - 3</v>
      </c>
      <c r="O806" t="str">
        <f>VLOOKUP($A806,'Hospitalisation Details'!$A$2:$I$2344,8,FALSE)</f>
        <v>tier - 2</v>
      </c>
      <c r="P806" t="str">
        <f>VLOOKUP($A806,'Hospitalisation Details'!$A$2:$I$2344,9,FALSE)</f>
        <v>R1012</v>
      </c>
      <c r="Q806">
        <f>VLOOKUP($A806,'Hospitalisation Details'!$A$2:$P$2344,16,FALSE)</f>
        <v>50</v>
      </c>
    </row>
    <row r="807" spans="1:17" ht="15.6" x14ac:dyDescent="0.3">
      <c r="A807" s="1" t="s">
        <v>1564</v>
      </c>
      <c r="B807" t="str">
        <f>VLOOKUP('Healthcare '!A:A,Table2[],3,FALSE)</f>
        <v>Fair</v>
      </c>
      <c r="C807">
        <f>VLOOKUP(A807,'Medical Examinations'!A807:K3141,2,FALSE)</f>
        <v>34.840000000000003</v>
      </c>
      <c r="D807">
        <f>VLOOKUP($A807,'Medical Examinations'!$A$2:$K$2336,3,FALSE)</f>
        <v>6</v>
      </c>
      <c r="E807" t="str">
        <f>VLOOKUP($A807,'Medical Examinations'!$A$2:$K$2336,4,FALSE)</f>
        <v>yes</v>
      </c>
      <c r="F807" t="str">
        <f>VLOOKUP($A807,'Medical Examinations'!$A$2:$K$2336,5,FALSE)</f>
        <v>No</v>
      </c>
      <c r="G807" t="str">
        <f>VLOOKUP($A807,'Medical Examinations'!$A$2:$K$2336,6,FALSE)</f>
        <v>Yes</v>
      </c>
      <c r="H807">
        <f>VLOOKUP($A807,'Medical Examinations'!$A$2:$K$2336,7,FALSE)</f>
        <v>1</v>
      </c>
      <c r="I807" t="str">
        <f>VLOOKUP($A807,'Medical Examinations'!$A$2:$K$2336,8,FALSE)</f>
        <v>No</v>
      </c>
      <c r="J807" t="str">
        <f>VLOOKUP($A807,'Medical Examinations'!$A$2:$K$2336,10,FALSE)</f>
        <v>obesity</v>
      </c>
      <c r="K807" t="str">
        <f>VLOOKUP($A807,'Medical Examinations'!$A$2:$K$2336,11,FALSE)</f>
        <v>Predibetics</v>
      </c>
      <c r="L807" t="str">
        <f>VLOOKUP($A807,'Hospitalisation Details'!$A$2:$O$2344,15,FALSE)</f>
        <v>13 Dec 1969</v>
      </c>
      <c r="M807">
        <f>VLOOKUP($A807,'Hospitalisation Details'!$A$2:$I$2344,6,FALSE)</f>
        <v>13008.07</v>
      </c>
      <c r="N807" t="str">
        <f>VLOOKUP($A807,'Hospitalisation Details'!$A$2:$I$2344,7,FALSE)</f>
        <v>tier - 3</v>
      </c>
      <c r="O807" t="str">
        <f>VLOOKUP($A807,'Hospitalisation Details'!$A$2:$I$2344,8,FALSE)</f>
        <v>tier - 3</v>
      </c>
      <c r="P807" t="str">
        <f>VLOOKUP($A807,'Hospitalisation Details'!$A$2:$I$2344,9,FALSE)</f>
        <v>R1012</v>
      </c>
      <c r="Q807">
        <f>VLOOKUP($A807,'Hospitalisation Details'!$A$2:$P$2344,16,FALSE)</f>
        <v>53</v>
      </c>
    </row>
    <row r="808" spans="1:17" ht="15.6" x14ac:dyDescent="0.3">
      <c r="A808" s="1" t="s">
        <v>1563</v>
      </c>
      <c r="B808" t="str">
        <f>VLOOKUP('Healthcare '!A:A,Table2[],3,FALSE)</f>
        <v>Swenson</v>
      </c>
      <c r="C808">
        <f>VLOOKUP(A808,'Medical Examinations'!A808:K3142,2,FALSE)</f>
        <v>29.53</v>
      </c>
      <c r="D808">
        <f>VLOOKUP($A808,'Medical Examinations'!$A$2:$K$2336,3,FALSE)</f>
        <v>10.64</v>
      </c>
      <c r="E808" t="str">
        <f>VLOOKUP($A808,'Medical Examinations'!$A$2:$K$2336,4,FALSE)</f>
        <v>No</v>
      </c>
      <c r="F808" t="str">
        <f>VLOOKUP($A808,'Medical Examinations'!$A$2:$K$2336,5,FALSE)</f>
        <v>No</v>
      </c>
      <c r="G808" t="str">
        <f>VLOOKUP($A808,'Medical Examinations'!$A$2:$K$2336,6,FALSE)</f>
        <v>No</v>
      </c>
      <c r="H808">
        <f>VLOOKUP($A808,'Medical Examinations'!$A$2:$K$2336,7,FALSE)</f>
        <v>0</v>
      </c>
      <c r="I808" t="str">
        <f>VLOOKUP($A808,'Medical Examinations'!$A$2:$K$2336,8,FALSE)</f>
        <v>No</v>
      </c>
      <c r="J808" t="str">
        <f>VLOOKUP($A808,'Medical Examinations'!$A$2:$K$2336,10,FALSE)</f>
        <v>overweight</v>
      </c>
      <c r="K808" t="str">
        <f>VLOOKUP($A808,'Medical Examinations'!$A$2:$K$2336,11,FALSE)</f>
        <v>Diabetes</v>
      </c>
      <c r="L808" t="str">
        <f>VLOOKUP($A808,'Hospitalisation Details'!$A$2:$O$2344,15,FALSE)</f>
        <v>24 Jun 1962</v>
      </c>
      <c r="M808">
        <f>VLOOKUP($A808,'Hospitalisation Details'!$A$2:$I$2344,6,FALSE)</f>
        <v>13004.95</v>
      </c>
      <c r="N808" t="str">
        <f>VLOOKUP($A808,'Hospitalisation Details'!$A$2:$I$2344,7,FALSE)</f>
        <v>tier - 3</v>
      </c>
      <c r="O808" t="str">
        <f>VLOOKUP($A808,'Hospitalisation Details'!$A$2:$I$2344,8,FALSE)</f>
        <v>tier - 1</v>
      </c>
      <c r="P808" t="str">
        <f>VLOOKUP($A808,'Hospitalisation Details'!$A$2:$I$2344,9,FALSE)</f>
        <v>R1012</v>
      </c>
      <c r="Q808">
        <f>VLOOKUP($A808,'Hospitalisation Details'!$A$2:$P$2344,16,FALSE)</f>
        <v>60</v>
      </c>
    </row>
    <row r="809" spans="1:17" ht="15.6" x14ac:dyDescent="0.3">
      <c r="A809" s="1" t="s">
        <v>1562</v>
      </c>
      <c r="B809" t="str">
        <f>VLOOKUP('Healthcare '!A:A,Table2[],3,FALSE)</f>
        <v>Revenis</v>
      </c>
      <c r="C809">
        <f>VLOOKUP(A809,'Medical Examinations'!A809:K3143,2,FALSE)</f>
        <v>42.51</v>
      </c>
      <c r="D809">
        <f>VLOOKUP($A809,'Medical Examinations'!$A$2:$K$2336,3,FALSE)</f>
        <v>8.2100000000000009</v>
      </c>
      <c r="E809" t="str">
        <f>VLOOKUP($A809,'Medical Examinations'!$A$2:$K$2336,4,FALSE)</f>
        <v>yes</v>
      </c>
      <c r="F809" t="str">
        <f>VLOOKUP($A809,'Medical Examinations'!$A$2:$K$2336,5,FALSE)</f>
        <v>No</v>
      </c>
      <c r="G809" t="str">
        <f>VLOOKUP($A809,'Medical Examinations'!$A$2:$K$2336,6,FALSE)</f>
        <v>No</v>
      </c>
      <c r="H809">
        <f>VLOOKUP($A809,'Medical Examinations'!$A$2:$K$2336,7,FALSE)</f>
        <v>0</v>
      </c>
      <c r="I809" t="str">
        <f>VLOOKUP($A809,'Medical Examinations'!$A$2:$K$2336,8,FALSE)</f>
        <v>No</v>
      </c>
      <c r="J809" t="str">
        <f>VLOOKUP($A809,'Medical Examinations'!$A$2:$K$2336,10,FALSE)</f>
        <v>obesity</v>
      </c>
      <c r="K809" t="str">
        <f>VLOOKUP($A809,'Medical Examinations'!$A$2:$K$2336,11,FALSE)</f>
        <v>Diabetes</v>
      </c>
      <c r="L809" t="str">
        <f>VLOOKUP($A809,'Hospitalisation Details'!$A$2:$O$2344,15,FALSE)</f>
        <v>30 Oct 1981</v>
      </c>
      <c r="M809">
        <f>VLOOKUP($A809,'Hospitalisation Details'!$A$2:$I$2344,6,FALSE)</f>
        <v>13002.91</v>
      </c>
      <c r="N809" t="str">
        <f>VLOOKUP($A809,'Hospitalisation Details'!$A$2:$I$2344,7,FALSE)</f>
        <v>tier - 3</v>
      </c>
      <c r="O809" t="str">
        <f>VLOOKUP($A809,'Hospitalisation Details'!$A$2:$I$2344,8,FALSE)</f>
        <v>tier - 1</v>
      </c>
      <c r="P809" t="str">
        <f>VLOOKUP($A809,'Hospitalisation Details'!$A$2:$I$2344,9,FALSE)</f>
        <v>R1012</v>
      </c>
      <c r="Q809">
        <f>VLOOKUP($A809,'Hospitalisation Details'!$A$2:$P$2344,16,FALSE)</f>
        <v>41</v>
      </c>
    </row>
    <row r="810" spans="1:17" ht="15.6" x14ac:dyDescent="0.3">
      <c r="A810" s="1" t="s">
        <v>1561</v>
      </c>
      <c r="B810" t="str">
        <f>VLOOKUP('Healthcare '!A:A,Table2[],3,FALSE)</f>
        <v>Engnes</v>
      </c>
      <c r="C810">
        <f>VLOOKUP(A810,'Medical Examinations'!A810:K3144,2,FALSE)</f>
        <v>38.14</v>
      </c>
      <c r="D810">
        <f>VLOOKUP($A810,'Medical Examinations'!$A$2:$K$2336,3,FALSE)</f>
        <v>5.58</v>
      </c>
      <c r="E810" t="str">
        <f>VLOOKUP($A810,'Medical Examinations'!$A$2:$K$2336,4,FALSE)</f>
        <v>No</v>
      </c>
      <c r="F810" t="str">
        <f>VLOOKUP($A810,'Medical Examinations'!$A$2:$K$2336,5,FALSE)</f>
        <v>No</v>
      </c>
      <c r="G810" t="str">
        <f>VLOOKUP($A810,'Medical Examinations'!$A$2:$K$2336,6,FALSE)</f>
        <v>Yes</v>
      </c>
      <c r="H810">
        <f>VLOOKUP($A810,'Medical Examinations'!$A$2:$K$2336,7,FALSE)</f>
        <v>1</v>
      </c>
      <c r="I810" t="str">
        <f>VLOOKUP($A810,'Medical Examinations'!$A$2:$K$2336,8,FALSE)</f>
        <v>No</v>
      </c>
      <c r="J810" t="str">
        <f>VLOOKUP($A810,'Medical Examinations'!$A$2:$K$2336,10,FALSE)</f>
        <v>obesity</v>
      </c>
      <c r="K810" t="str">
        <f>VLOOKUP($A810,'Medical Examinations'!$A$2:$K$2336,11,FALSE)</f>
        <v>Normal</v>
      </c>
      <c r="L810" t="str">
        <f>VLOOKUP($A810,'Hospitalisation Details'!$A$2:$O$2344,15,FALSE)</f>
        <v>27 Nov 1979</v>
      </c>
      <c r="M810">
        <f>VLOOKUP($A810,'Hospitalisation Details'!$A$2:$I$2344,6,FALSE)</f>
        <v>12994.12</v>
      </c>
      <c r="N810" t="str">
        <f>VLOOKUP($A810,'Hospitalisation Details'!$A$2:$I$2344,7,FALSE)</f>
        <v>tier - 3</v>
      </c>
      <c r="O810" t="str">
        <f>VLOOKUP($A810,'Hospitalisation Details'!$A$2:$I$2344,8,FALSE)</f>
        <v>tier - 2</v>
      </c>
      <c r="P810" t="str">
        <f>VLOOKUP($A810,'Hospitalisation Details'!$A$2:$I$2344,9,FALSE)</f>
        <v>R1026</v>
      </c>
      <c r="Q810">
        <f>VLOOKUP($A810,'Hospitalisation Details'!$A$2:$P$2344,16,FALSE)</f>
        <v>43</v>
      </c>
    </row>
    <row r="811" spans="1:17" ht="15.6" x14ac:dyDescent="0.3">
      <c r="A811" s="1" t="s">
        <v>1560</v>
      </c>
      <c r="B811" t="str">
        <f>VLOOKUP('Healthcare '!A:A,Table2[],3,FALSE)</f>
        <v>Wiltse</v>
      </c>
      <c r="C811">
        <f>VLOOKUP(A811,'Medical Examinations'!A811:K3145,2,FALSE)</f>
        <v>39.93</v>
      </c>
      <c r="D811">
        <f>VLOOKUP($A811,'Medical Examinations'!$A$2:$K$2336,3,FALSE)</f>
        <v>8.75</v>
      </c>
      <c r="E811" t="str">
        <f>VLOOKUP($A811,'Medical Examinations'!$A$2:$K$2336,4,FALSE)</f>
        <v>No</v>
      </c>
      <c r="F811" t="str">
        <f>VLOOKUP($A811,'Medical Examinations'!$A$2:$K$2336,5,FALSE)</f>
        <v>No</v>
      </c>
      <c r="G811" t="str">
        <f>VLOOKUP($A811,'Medical Examinations'!$A$2:$K$2336,6,FALSE)</f>
        <v>No</v>
      </c>
      <c r="H811">
        <f>VLOOKUP($A811,'Medical Examinations'!$A$2:$K$2336,7,FALSE)</f>
        <v>0</v>
      </c>
      <c r="I811" t="str">
        <f>VLOOKUP($A811,'Medical Examinations'!$A$2:$K$2336,8,FALSE)</f>
        <v>No</v>
      </c>
      <c r="J811" t="str">
        <f>VLOOKUP($A811,'Medical Examinations'!$A$2:$K$2336,10,FALSE)</f>
        <v>obesity</v>
      </c>
      <c r="K811" t="str">
        <f>VLOOKUP($A811,'Medical Examinations'!$A$2:$K$2336,11,FALSE)</f>
        <v>Diabetes</v>
      </c>
      <c r="L811" t="str">
        <f>VLOOKUP($A811,'Hospitalisation Details'!$A$2:$O$2344,15,FALSE)</f>
        <v>28 Nov 1960</v>
      </c>
      <c r="M811">
        <f>VLOOKUP($A811,'Hospitalisation Details'!$A$2:$I$2344,6,FALSE)</f>
        <v>12982.87</v>
      </c>
      <c r="N811" t="str">
        <f>VLOOKUP($A811,'Hospitalisation Details'!$A$2:$I$2344,7,FALSE)</f>
        <v>tier - 3</v>
      </c>
      <c r="O811" t="str">
        <f>VLOOKUP($A811,'Hospitalisation Details'!$A$2:$I$2344,8,FALSE)</f>
        <v>tier - 1</v>
      </c>
      <c r="P811" t="str">
        <f>VLOOKUP($A811,'Hospitalisation Details'!$A$2:$I$2344,9,FALSE)</f>
        <v>R1013</v>
      </c>
      <c r="Q811">
        <f>VLOOKUP($A811,'Hospitalisation Details'!$A$2:$P$2344,16,FALSE)</f>
        <v>62</v>
      </c>
    </row>
    <row r="812" spans="1:17" ht="15.6" x14ac:dyDescent="0.3">
      <c r="A812" s="1" t="s">
        <v>1559</v>
      </c>
      <c r="B812" t="str">
        <f>VLOOKUP('Healthcare '!A:A,Table2[],3,FALSE)</f>
        <v>Fernandez</v>
      </c>
      <c r="C812">
        <f>VLOOKUP(A812,'Medical Examinations'!A812:K3146,2,FALSE)</f>
        <v>38.83</v>
      </c>
      <c r="D812">
        <f>VLOOKUP($A812,'Medical Examinations'!$A$2:$K$2336,3,FALSE)</f>
        <v>11.86</v>
      </c>
      <c r="E812" t="str">
        <f>VLOOKUP($A812,'Medical Examinations'!$A$2:$K$2336,4,FALSE)</f>
        <v>No</v>
      </c>
      <c r="F812" t="str">
        <f>VLOOKUP($A812,'Medical Examinations'!$A$2:$K$2336,5,FALSE)</f>
        <v>No</v>
      </c>
      <c r="G812" t="str">
        <f>VLOOKUP($A812,'Medical Examinations'!$A$2:$K$2336,6,FALSE)</f>
        <v>No</v>
      </c>
      <c r="H812">
        <f>VLOOKUP($A812,'Medical Examinations'!$A$2:$K$2336,7,FALSE)</f>
        <v>0</v>
      </c>
      <c r="I812" t="str">
        <f>VLOOKUP($A812,'Medical Examinations'!$A$2:$K$2336,8,FALSE)</f>
        <v>No</v>
      </c>
      <c r="J812" t="str">
        <f>VLOOKUP($A812,'Medical Examinations'!$A$2:$K$2336,10,FALSE)</f>
        <v>obesity</v>
      </c>
      <c r="K812" t="str">
        <f>VLOOKUP($A812,'Medical Examinations'!$A$2:$K$2336,11,FALSE)</f>
        <v>Diabetes</v>
      </c>
      <c r="L812" t="str">
        <f>VLOOKUP($A812,'Hospitalisation Details'!$A$2:$O$2344,15,FALSE)</f>
        <v>23 Sep 1960</v>
      </c>
      <c r="M812">
        <f>VLOOKUP($A812,'Hospitalisation Details'!$A$2:$I$2344,6,FALSE)</f>
        <v>12981.35</v>
      </c>
      <c r="N812" t="str">
        <f>VLOOKUP($A812,'Hospitalisation Details'!$A$2:$I$2344,7,FALSE)</f>
        <v>tier - 3</v>
      </c>
      <c r="O812" t="str">
        <f>VLOOKUP($A812,'Hospitalisation Details'!$A$2:$I$2344,8,FALSE)</f>
        <v>tier - 3</v>
      </c>
      <c r="P812" t="str">
        <f>VLOOKUP($A812,'Hospitalisation Details'!$A$2:$I$2344,9,FALSE)</f>
        <v>R1013</v>
      </c>
      <c r="Q812">
        <f>VLOOKUP($A812,'Hospitalisation Details'!$A$2:$P$2344,16,FALSE)</f>
        <v>62</v>
      </c>
    </row>
    <row r="813" spans="1:17" ht="15.6" x14ac:dyDescent="0.3">
      <c r="A813" s="1" t="s">
        <v>1558</v>
      </c>
      <c r="B813" t="str">
        <f>VLOOKUP('Healthcare '!A:A,Table2[],3,FALSE)</f>
        <v>Edwards</v>
      </c>
      <c r="C813">
        <f>VLOOKUP(A813,'Medical Examinations'!A813:K3147,2,FALSE)</f>
        <v>37.4</v>
      </c>
      <c r="D813">
        <f>VLOOKUP($A813,'Medical Examinations'!$A$2:$K$2336,3,FALSE)</f>
        <v>11.46</v>
      </c>
      <c r="E813" t="str">
        <f>VLOOKUP($A813,'Medical Examinations'!$A$2:$K$2336,4,FALSE)</f>
        <v>No</v>
      </c>
      <c r="F813" t="str">
        <f>VLOOKUP($A813,'Medical Examinations'!$A$2:$K$2336,5,FALSE)</f>
        <v>No</v>
      </c>
      <c r="G813" t="str">
        <f>VLOOKUP($A813,'Medical Examinations'!$A$2:$K$2336,6,FALSE)</f>
        <v>No</v>
      </c>
      <c r="H813">
        <f>VLOOKUP($A813,'Medical Examinations'!$A$2:$K$2336,7,FALSE)</f>
        <v>0</v>
      </c>
      <c r="I813" t="str">
        <f>VLOOKUP($A813,'Medical Examinations'!$A$2:$K$2336,8,FALSE)</f>
        <v>No</v>
      </c>
      <c r="J813" t="str">
        <f>VLOOKUP($A813,'Medical Examinations'!$A$2:$K$2336,10,FALSE)</f>
        <v>obesity</v>
      </c>
      <c r="K813" t="str">
        <f>VLOOKUP($A813,'Medical Examinations'!$A$2:$K$2336,11,FALSE)</f>
        <v>Diabetes</v>
      </c>
      <c r="L813" t="str">
        <f>VLOOKUP($A813,'Hospitalisation Details'!$A$2:$O$2344,15,FALSE)</f>
        <v>22 Jun 1960</v>
      </c>
      <c r="M813">
        <f>VLOOKUP($A813,'Hospitalisation Details'!$A$2:$I$2344,6,FALSE)</f>
        <v>12979.36</v>
      </c>
      <c r="N813" t="str">
        <f>VLOOKUP($A813,'Hospitalisation Details'!$A$2:$I$2344,7,FALSE)</f>
        <v>tier - 3</v>
      </c>
      <c r="O813" t="str">
        <f>VLOOKUP($A813,'Hospitalisation Details'!$A$2:$I$2344,8,FALSE)</f>
        <v>tier - 1</v>
      </c>
      <c r="P813" t="str">
        <f>VLOOKUP($A813,'Hospitalisation Details'!$A$2:$I$2344,9,FALSE)</f>
        <v>R1011</v>
      </c>
      <c r="Q813">
        <f>VLOOKUP($A813,'Hospitalisation Details'!$A$2:$P$2344,16,FALSE)</f>
        <v>62</v>
      </c>
    </row>
    <row r="814" spans="1:17" ht="15.6" x14ac:dyDescent="0.3">
      <c r="A814" s="1" t="s">
        <v>1557</v>
      </c>
      <c r="B814" t="str">
        <f>VLOOKUP('Healthcare '!A:A,Table2[],3,FALSE)</f>
        <v>Pinney</v>
      </c>
      <c r="C814">
        <f>VLOOKUP(A814,'Medical Examinations'!A814:K3148,2,FALSE)</f>
        <v>21.4</v>
      </c>
      <c r="D814">
        <f>VLOOKUP($A814,'Medical Examinations'!$A$2:$K$2336,3,FALSE)</f>
        <v>9.0299999999999994</v>
      </c>
      <c r="E814" t="str">
        <f>VLOOKUP($A814,'Medical Examinations'!$A$2:$K$2336,4,FALSE)</f>
        <v>No</v>
      </c>
      <c r="F814" t="str">
        <f>VLOOKUP($A814,'Medical Examinations'!$A$2:$K$2336,5,FALSE)</f>
        <v>No</v>
      </c>
      <c r="G814" t="str">
        <f>VLOOKUP($A814,'Medical Examinations'!$A$2:$K$2336,6,FALSE)</f>
        <v>No</v>
      </c>
      <c r="H814">
        <f>VLOOKUP($A814,'Medical Examinations'!$A$2:$K$2336,7,FALSE)</f>
        <v>0</v>
      </c>
      <c r="I814" t="str">
        <f>VLOOKUP($A814,'Medical Examinations'!$A$2:$K$2336,8,FALSE)</f>
        <v>No</v>
      </c>
      <c r="J814" t="str">
        <f>VLOOKUP($A814,'Medical Examinations'!$A$2:$K$2336,10,FALSE)</f>
        <v>Normal weight</v>
      </c>
      <c r="K814" t="str">
        <f>VLOOKUP($A814,'Medical Examinations'!$A$2:$K$2336,11,FALSE)</f>
        <v>Diabetes</v>
      </c>
      <c r="L814" t="str">
        <f>VLOOKUP($A814,'Hospitalisation Details'!$A$2:$O$2344,15,FALSE)</f>
        <v>4 Nov 1960</v>
      </c>
      <c r="M814">
        <f>VLOOKUP($A814,'Hospitalisation Details'!$A$2:$I$2344,6,FALSE)</f>
        <v>12957.12</v>
      </c>
      <c r="N814" t="str">
        <f>VLOOKUP($A814,'Hospitalisation Details'!$A$2:$I$2344,7,FALSE)</f>
        <v>tier - 3</v>
      </c>
      <c r="O814" t="str">
        <f>VLOOKUP($A814,'Hospitalisation Details'!$A$2:$I$2344,8,FALSE)</f>
        <v>tier - 1</v>
      </c>
      <c r="P814" t="str">
        <f>VLOOKUP($A814,'Hospitalisation Details'!$A$2:$I$2344,9,FALSE)</f>
        <v>R1011</v>
      </c>
      <c r="Q814">
        <f>VLOOKUP($A814,'Hospitalisation Details'!$A$2:$P$2344,16,FALSE)</f>
        <v>62</v>
      </c>
    </row>
    <row r="815" spans="1:17" ht="15.6" x14ac:dyDescent="0.3">
      <c r="A815" s="1" t="s">
        <v>1556</v>
      </c>
      <c r="B815" t="str">
        <f>VLOOKUP('Healthcare '!A:A,Table2[],3,FALSE)</f>
        <v>Levy</v>
      </c>
      <c r="C815">
        <f>VLOOKUP(A815,'Medical Examinations'!A815:K3149,2,FALSE)</f>
        <v>38.380000000000003</v>
      </c>
      <c r="D815">
        <f>VLOOKUP($A815,'Medical Examinations'!$A$2:$K$2336,3,FALSE)</f>
        <v>8.26</v>
      </c>
      <c r="E815" t="str">
        <f>VLOOKUP($A815,'Medical Examinations'!$A$2:$K$2336,4,FALSE)</f>
        <v>yes</v>
      </c>
      <c r="F815" t="str">
        <f>VLOOKUP($A815,'Medical Examinations'!$A$2:$K$2336,5,FALSE)</f>
        <v>No</v>
      </c>
      <c r="G815" t="str">
        <f>VLOOKUP($A815,'Medical Examinations'!$A$2:$K$2336,6,FALSE)</f>
        <v>No</v>
      </c>
      <c r="H815">
        <f>VLOOKUP($A815,'Medical Examinations'!$A$2:$K$2336,7,FALSE)</f>
        <v>2</v>
      </c>
      <c r="I815" t="str">
        <f>VLOOKUP($A815,'Medical Examinations'!$A$2:$K$2336,8,FALSE)</f>
        <v>No</v>
      </c>
      <c r="J815" t="str">
        <f>VLOOKUP($A815,'Medical Examinations'!$A$2:$K$2336,10,FALSE)</f>
        <v>obesity</v>
      </c>
      <c r="K815" t="str">
        <f>VLOOKUP($A815,'Medical Examinations'!$A$2:$K$2336,11,FALSE)</f>
        <v>Diabetes</v>
      </c>
      <c r="L815" t="str">
        <f>VLOOKUP($A815,'Hospitalisation Details'!$A$2:$O$2344,15,FALSE)</f>
        <v>20 Aug 1961</v>
      </c>
      <c r="M815">
        <f>VLOOKUP($A815,'Hospitalisation Details'!$A$2:$I$2344,6,FALSE)</f>
        <v>12950.07</v>
      </c>
      <c r="N815" t="str">
        <f>VLOOKUP($A815,'Hospitalisation Details'!$A$2:$I$2344,7,FALSE)</f>
        <v>tier - 3</v>
      </c>
      <c r="O815" t="str">
        <f>VLOOKUP($A815,'Hospitalisation Details'!$A$2:$I$2344,8,FALSE)</f>
        <v>tier - 1</v>
      </c>
      <c r="P815" t="str">
        <f>VLOOKUP($A815,'Hospitalisation Details'!$A$2:$I$2344,9,FALSE)</f>
        <v>R1012</v>
      </c>
      <c r="Q815">
        <f>VLOOKUP($A815,'Hospitalisation Details'!$A$2:$P$2344,16,FALSE)</f>
        <v>61</v>
      </c>
    </row>
    <row r="816" spans="1:17" ht="15.6" x14ac:dyDescent="0.3">
      <c r="A816" s="1" t="s">
        <v>1555</v>
      </c>
      <c r="B816" t="str">
        <f>VLOOKUP('Healthcare '!A:A,Table2[],3,FALSE)</f>
        <v>Takeda</v>
      </c>
      <c r="C816">
        <f>VLOOKUP(A816,'Medical Examinations'!A816:K3150,2,FALSE)</f>
        <v>33.659999999999997</v>
      </c>
      <c r="D816">
        <f>VLOOKUP($A816,'Medical Examinations'!$A$2:$K$2336,3,FALSE)</f>
        <v>5.42</v>
      </c>
      <c r="E816" t="str">
        <f>VLOOKUP($A816,'Medical Examinations'!$A$2:$K$2336,4,FALSE)</f>
        <v>yes</v>
      </c>
      <c r="F816" t="str">
        <f>VLOOKUP($A816,'Medical Examinations'!$A$2:$K$2336,5,FALSE)</f>
        <v>No</v>
      </c>
      <c r="G816" t="str">
        <f>VLOOKUP($A816,'Medical Examinations'!$A$2:$K$2336,6,FALSE)</f>
        <v>No</v>
      </c>
      <c r="H816">
        <f>VLOOKUP($A816,'Medical Examinations'!$A$2:$K$2336,7,FALSE)</f>
        <v>2</v>
      </c>
      <c r="I816" t="str">
        <f>VLOOKUP($A816,'Medical Examinations'!$A$2:$K$2336,8,FALSE)</f>
        <v>No</v>
      </c>
      <c r="J816" t="str">
        <f>VLOOKUP($A816,'Medical Examinations'!$A$2:$K$2336,10,FALSE)</f>
        <v>obesity</v>
      </c>
      <c r="K816" t="str">
        <f>VLOOKUP($A816,'Medical Examinations'!$A$2:$K$2336,11,FALSE)</f>
        <v>Normal</v>
      </c>
      <c r="L816" t="str">
        <f>VLOOKUP($A816,'Hospitalisation Details'!$A$2:$O$2344,15,FALSE)</f>
        <v>22 Dec 1966</v>
      </c>
      <c r="M816">
        <f>VLOOKUP($A816,'Hospitalisation Details'!$A$2:$I$2344,6,FALSE)</f>
        <v>12949.16</v>
      </c>
      <c r="N816" t="str">
        <f>VLOOKUP($A816,'Hospitalisation Details'!$A$2:$I$2344,7,FALSE)</f>
        <v>tier - 3</v>
      </c>
      <c r="O816" t="str">
        <f>VLOOKUP($A816,'Hospitalisation Details'!$A$2:$I$2344,8,FALSE)</f>
        <v>tier - 3</v>
      </c>
      <c r="P816" t="str">
        <f>VLOOKUP($A816,'Hospitalisation Details'!$A$2:$I$2344,9,FALSE)</f>
        <v>R1013</v>
      </c>
      <c r="Q816">
        <f>VLOOKUP($A816,'Hospitalisation Details'!$A$2:$P$2344,16,FALSE)</f>
        <v>56</v>
      </c>
    </row>
    <row r="817" spans="1:17" ht="15.6" x14ac:dyDescent="0.3">
      <c r="A817" s="1" t="s">
        <v>1554</v>
      </c>
      <c r="B817" t="str">
        <f>VLOOKUP('Healthcare '!A:A,Table2[],3,FALSE)</f>
        <v>Burke</v>
      </c>
      <c r="C817">
        <f>VLOOKUP(A817,'Medical Examinations'!A817:K3151,2,FALSE)</f>
        <v>31.79</v>
      </c>
      <c r="D817">
        <f>VLOOKUP($A817,'Medical Examinations'!$A$2:$K$2336,3,FALSE)</f>
        <v>11.33</v>
      </c>
      <c r="E817" t="str">
        <f>VLOOKUP($A817,'Medical Examinations'!$A$2:$K$2336,4,FALSE)</f>
        <v>yes</v>
      </c>
      <c r="F817" t="str">
        <f>VLOOKUP($A817,'Medical Examinations'!$A$2:$K$2336,5,FALSE)</f>
        <v>No</v>
      </c>
      <c r="G817" t="str">
        <f>VLOOKUP($A817,'Medical Examinations'!$A$2:$K$2336,6,FALSE)</f>
        <v>Yes</v>
      </c>
      <c r="H817">
        <f>VLOOKUP($A817,'Medical Examinations'!$A$2:$K$2336,7,FALSE)</f>
        <v>1</v>
      </c>
      <c r="I817" t="str">
        <f>VLOOKUP($A817,'Medical Examinations'!$A$2:$K$2336,8,FALSE)</f>
        <v>No</v>
      </c>
      <c r="J817" t="str">
        <f>VLOOKUP($A817,'Medical Examinations'!$A$2:$K$2336,10,FALSE)</f>
        <v>obesity</v>
      </c>
      <c r="K817" t="str">
        <f>VLOOKUP($A817,'Medical Examinations'!$A$2:$K$2336,11,FALSE)</f>
        <v>Diabetes</v>
      </c>
      <c r="L817" t="str">
        <f>VLOOKUP($A817,'Hospitalisation Details'!$A$2:$O$2344,15,FALSE)</f>
        <v>14 Aug 1963</v>
      </c>
      <c r="M817">
        <f>VLOOKUP($A817,'Hospitalisation Details'!$A$2:$I$2344,6,FALSE)</f>
        <v>12928.79</v>
      </c>
      <c r="N817" t="str">
        <f>VLOOKUP($A817,'Hospitalisation Details'!$A$2:$I$2344,7,FALSE)</f>
        <v>tier - 3</v>
      </c>
      <c r="O817" t="str">
        <f>VLOOKUP($A817,'Hospitalisation Details'!$A$2:$I$2344,8,FALSE)</f>
        <v>tier - 2</v>
      </c>
      <c r="P817" t="str">
        <f>VLOOKUP($A817,'Hospitalisation Details'!$A$2:$I$2344,9,FALSE)</f>
        <v>R1013</v>
      </c>
      <c r="Q817">
        <f>VLOOKUP($A817,'Hospitalisation Details'!$A$2:$P$2344,16,FALSE)</f>
        <v>59</v>
      </c>
    </row>
    <row r="818" spans="1:17" ht="15.6" x14ac:dyDescent="0.3">
      <c r="A818" s="1" t="s">
        <v>1553</v>
      </c>
      <c r="B818" t="str">
        <f>VLOOKUP('Healthcare '!A:A,Table2[],3,FALSE)</f>
        <v>Duarte</v>
      </c>
      <c r="C818">
        <f>VLOOKUP(A818,'Medical Examinations'!A818:K3152,2,FALSE)</f>
        <v>29.7</v>
      </c>
      <c r="D818">
        <f>VLOOKUP($A818,'Medical Examinations'!$A$2:$K$2336,3,FALSE)</f>
        <v>7.69</v>
      </c>
      <c r="E818" t="str">
        <f>VLOOKUP($A818,'Medical Examinations'!$A$2:$K$2336,4,FALSE)</f>
        <v>yes</v>
      </c>
      <c r="F818" t="str">
        <f>VLOOKUP($A818,'Medical Examinations'!$A$2:$K$2336,5,FALSE)</f>
        <v>No</v>
      </c>
      <c r="G818" t="str">
        <f>VLOOKUP($A818,'Medical Examinations'!$A$2:$K$2336,6,FALSE)</f>
        <v>Yes</v>
      </c>
      <c r="H818">
        <f>VLOOKUP($A818,'Medical Examinations'!$A$2:$K$2336,7,FALSE)</f>
        <v>1</v>
      </c>
      <c r="I818" t="str">
        <f>VLOOKUP($A818,'Medical Examinations'!$A$2:$K$2336,8,FALSE)</f>
        <v>No</v>
      </c>
      <c r="J818" t="str">
        <f>VLOOKUP($A818,'Medical Examinations'!$A$2:$K$2336,10,FALSE)</f>
        <v>overweight</v>
      </c>
      <c r="K818" t="str">
        <f>VLOOKUP($A818,'Medical Examinations'!$A$2:$K$2336,11,FALSE)</f>
        <v>Diabetes</v>
      </c>
      <c r="L818" t="str">
        <f>VLOOKUP($A818,'Hospitalisation Details'!$A$2:$O$2344,15,FALSE)</f>
        <v>1 Sep 1963</v>
      </c>
      <c r="M818">
        <f>VLOOKUP($A818,'Hospitalisation Details'!$A$2:$I$2344,6,FALSE)</f>
        <v>12925.89</v>
      </c>
      <c r="N818" t="str">
        <f>VLOOKUP($A818,'Hospitalisation Details'!$A$2:$I$2344,7,FALSE)</f>
        <v>tier - 3</v>
      </c>
      <c r="O818" t="str">
        <f>VLOOKUP($A818,'Hospitalisation Details'!$A$2:$I$2344,8,FALSE)</f>
        <v>tier - 2</v>
      </c>
      <c r="P818" t="str">
        <f>VLOOKUP($A818,'Hospitalisation Details'!$A$2:$I$2344,9,FALSE)</f>
        <v>R1013</v>
      </c>
      <c r="Q818">
        <f>VLOOKUP($A818,'Hospitalisation Details'!$A$2:$P$2344,16,FALSE)</f>
        <v>59</v>
      </c>
    </row>
    <row r="819" spans="1:17" ht="15.6" x14ac:dyDescent="0.3">
      <c r="A819" s="1" t="s">
        <v>1552</v>
      </c>
      <c r="B819" t="str">
        <f>VLOOKUP('Healthcare '!A:A,Table2[],3,FALSE)</f>
        <v>Clark</v>
      </c>
      <c r="C819">
        <f>VLOOKUP(A819,'Medical Examinations'!A819:K3153,2,FALSE)</f>
        <v>25.46</v>
      </c>
      <c r="D819">
        <f>VLOOKUP($A819,'Medical Examinations'!$A$2:$K$2336,3,FALSE)</f>
        <v>8.77</v>
      </c>
      <c r="E819" t="str">
        <f>VLOOKUP($A819,'Medical Examinations'!$A$2:$K$2336,4,FALSE)</f>
        <v>yes</v>
      </c>
      <c r="F819" t="str">
        <f>VLOOKUP($A819,'Medical Examinations'!$A$2:$K$2336,5,FALSE)</f>
        <v>No</v>
      </c>
      <c r="G819" t="str">
        <f>VLOOKUP($A819,'Medical Examinations'!$A$2:$K$2336,6,FALSE)</f>
        <v>Yes</v>
      </c>
      <c r="H819">
        <f>VLOOKUP($A819,'Medical Examinations'!$A$2:$K$2336,7,FALSE)</f>
        <v>1</v>
      </c>
      <c r="I819" t="str">
        <f>VLOOKUP($A819,'Medical Examinations'!$A$2:$K$2336,8,FALSE)</f>
        <v>No</v>
      </c>
      <c r="J819" t="str">
        <f>VLOOKUP($A819,'Medical Examinations'!$A$2:$K$2336,10,FALSE)</f>
        <v>overweight</v>
      </c>
      <c r="K819" t="str">
        <f>VLOOKUP($A819,'Medical Examinations'!$A$2:$K$2336,11,FALSE)</f>
        <v>Diabetes</v>
      </c>
      <c r="L819" t="str">
        <f>VLOOKUP($A819,'Hospitalisation Details'!$A$2:$O$2344,15,FALSE)</f>
        <v>16 Aug 1963</v>
      </c>
      <c r="M819">
        <f>VLOOKUP($A819,'Hospitalisation Details'!$A$2:$I$2344,6,FALSE)</f>
        <v>12913.99</v>
      </c>
      <c r="N819" t="str">
        <f>VLOOKUP($A819,'Hospitalisation Details'!$A$2:$I$2344,7,FALSE)</f>
        <v>tier - 3</v>
      </c>
      <c r="O819" t="str">
        <f>VLOOKUP($A819,'Hospitalisation Details'!$A$2:$I$2344,8,FALSE)</f>
        <v>tier - 2</v>
      </c>
      <c r="P819" t="str">
        <f>VLOOKUP($A819,'Hospitalisation Details'!$A$2:$I$2344,9,FALSE)</f>
        <v>R1016</v>
      </c>
      <c r="Q819">
        <f>VLOOKUP($A819,'Hospitalisation Details'!$A$2:$P$2344,16,FALSE)</f>
        <v>59</v>
      </c>
    </row>
    <row r="820" spans="1:17" ht="15.6" x14ac:dyDescent="0.3">
      <c r="A820" s="1" t="s">
        <v>1551</v>
      </c>
      <c r="B820" t="str">
        <f>VLOOKUP('Healthcare '!A:A,Table2[],3,FALSE)</f>
        <v>Nice</v>
      </c>
      <c r="C820">
        <f>VLOOKUP(A820,'Medical Examinations'!A820:K3154,2,FALSE)</f>
        <v>39.14</v>
      </c>
      <c r="D820">
        <f>VLOOKUP($A820,'Medical Examinations'!$A$2:$K$2336,3,FALSE)</f>
        <v>4.91</v>
      </c>
      <c r="E820" t="str">
        <f>VLOOKUP($A820,'Medical Examinations'!$A$2:$K$2336,4,FALSE)</f>
        <v>No</v>
      </c>
      <c r="F820" t="str">
        <f>VLOOKUP($A820,'Medical Examinations'!$A$2:$K$2336,5,FALSE)</f>
        <v>yes</v>
      </c>
      <c r="G820" t="str">
        <f>VLOOKUP($A820,'Medical Examinations'!$A$2:$K$2336,6,FALSE)</f>
        <v>No</v>
      </c>
      <c r="H820">
        <f>VLOOKUP($A820,'Medical Examinations'!$A$2:$K$2336,7,FALSE)</f>
        <v>1</v>
      </c>
      <c r="I820" t="str">
        <f>VLOOKUP($A820,'Medical Examinations'!$A$2:$K$2336,8,FALSE)</f>
        <v>No</v>
      </c>
      <c r="J820" t="str">
        <f>VLOOKUP($A820,'Medical Examinations'!$A$2:$K$2336,10,FALSE)</f>
        <v>obesity</v>
      </c>
      <c r="K820" t="str">
        <f>VLOOKUP($A820,'Medical Examinations'!$A$2:$K$2336,11,FALSE)</f>
        <v>Normal</v>
      </c>
      <c r="L820" t="str">
        <f>VLOOKUP($A820,'Hospitalisation Details'!$A$2:$O$2344,15,FALSE)</f>
        <v>9 Jul 2004</v>
      </c>
      <c r="M820">
        <f>VLOOKUP($A820,'Hospitalisation Details'!$A$2:$I$2344,6,FALSE)</f>
        <v>12890.06</v>
      </c>
      <c r="N820" t="str">
        <f>VLOOKUP($A820,'Hospitalisation Details'!$A$2:$I$2344,7,FALSE)</f>
        <v>tier - 3</v>
      </c>
      <c r="O820" t="str">
        <f>VLOOKUP($A820,'Hospitalisation Details'!$A$2:$I$2344,8,FALSE)</f>
        <v>tier - 1</v>
      </c>
      <c r="P820" t="str">
        <f>VLOOKUP($A820,'Hospitalisation Details'!$A$2:$I$2344,9,FALSE)</f>
        <v>R1019</v>
      </c>
      <c r="Q820">
        <f>VLOOKUP($A820,'Hospitalisation Details'!$A$2:$P$2344,16,FALSE)</f>
        <v>18</v>
      </c>
    </row>
    <row r="821" spans="1:17" ht="15.6" x14ac:dyDescent="0.3">
      <c r="A821" s="1" t="s">
        <v>1550</v>
      </c>
      <c r="B821" t="str">
        <f>VLOOKUP('Healthcare '!A:A,Table2[],3,FALSE)</f>
        <v>Windler</v>
      </c>
      <c r="C821">
        <f>VLOOKUP(A821,'Medical Examinations'!A821:K3155,2,FALSE)</f>
        <v>41.2</v>
      </c>
      <c r="D821">
        <f>VLOOKUP($A821,'Medical Examinations'!$A$2:$K$2336,3,FALSE)</f>
        <v>4.95</v>
      </c>
      <c r="E821" t="str">
        <f>VLOOKUP($A821,'Medical Examinations'!$A$2:$K$2336,4,FALSE)</f>
        <v>No</v>
      </c>
      <c r="F821" t="str">
        <f>VLOOKUP($A821,'Medical Examinations'!$A$2:$K$2336,5,FALSE)</f>
        <v>No</v>
      </c>
      <c r="G821" t="str">
        <f>VLOOKUP($A821,'Medical Examinations'!$A$2:$K$2336,6,FALSE)</f>
        <v>No</v>
      </c>
      <c r="H821">
        <f>VLOOKUP($A821,'Medical Examinations'!$A$2:$K$2336,7,FALSE)</f>
        <v>1</v>
      </c>
      <c r="I821" t="str">
        <f>VLOOKUP($A821,'Medical Examinations'!$A$2:$K$2336,8,FALSE)</f>
        <v>No</v>
      </c>
      <c r="J821" t="str">
        <f>VLOOKUP($A821,'Medical Examinations'!$A$2:$K$2336,10,FALSE)</f>
        <v>obesity</v>
      </c>
      <c r="K821" t="str">
        <f>VLOOKUP($A821,'Medical Examinations'!$A$2:$K$2336,11,FALSE)</f>
        <v>Normal</v>
      </c>
      <c r="L821" t="str">
        <f>VLOOKUP($A821,'Hospitalisation Details'!$A$2:$O$2344,15,FALSE)</f>
        <v>6 Aug 1984</v>
      </c>
      <c r="M821">
        <f>VLOOKUP($A821,'Hospitalisation Details'!$A$2:$I$2344,6,FALSE)</f>
        <v>12870.31</v>
      </c>
      <c r="N821" t="str">
        <f>VLOOKUP($A821,'Hospitalisation Details'!$A$2:$I$2344,7,FALSE)</f>
        <v>tier - 3</v>
      </c>
      <c r="O821" t="str">
        <f>VLOOKUP($A821,'Hospitalisation Details'!$A$2:$I$2344,8,FALSE)</f>
        <v>tier - 3</v>
      </c>
      <c r="P821" t="str">
        <f>VLOOKUP($A821,'Hospitalisation Details'!$A$2:$I$2344,9,FALSE)</f>
        <v>R1012</v>
      </c>
      <c r="Q821">
        <f>VLOOKUP($A821,'Hospitalisation Details'!$A$2:$P$2344,16,FALSE)</f>
        <v>38</v>
      </c>
    </row>
    <row r="822" spans="1:17" ht="15.6" x14ac:dyDescent="0.3">
      <c r="A822" s="1" t="s">
        <v>1549</v>
      </c>
      <c r="B822" t="str">
        <f>VLOOKUP('Healthcare '!A:A,Table2[],3,FALSE)</f>
        <v>Jones</v>
      </c>
      <c r="C822">
        <f>VLOOKUP(A822,'Medical Examinations'!A822:K3156,2,FALSE)</f>
        <v>28.81</v>
      </c>
      <c r="D822">
        <f>VLOOKUP($A822,'Medical Examinations'!$A$2:$K$2336,3,FALSE)</f>
        <v>10.8</v>
      </c>
      <c r="E822" t="str">
        <f>VLOOKUP($A822,'Medical Examinations'!$A$2:$K$2336,4,FALSE)</f>
        <v>yes</v>
      </c>
      <c r="F822" t="str">
        <f>VLOOKUP($A822,'Medical Examinations'!$A$2:$K$2336,5,FALSE)</f>
        <v>No</v>
      </c>
      <c r="G822" t="str">
        <f>VLOOKUP($A822,'Medical Examinations'!$A$2:$K$2336,6,FALSE)</f>
        <v>Yes</v>
      </c>
      <c r="H822">
        <f>VLOOKUP($A822,'Medical Examinations'!$A$2:$K$2336,7,FALSE)</f>
        <v>1</v>
      </c>
      <c r="I822" t="str">
        <f>VLOOKUP($A822,'Medical Examinations'!$A$2:$K$2336,8,FALSE)</f>
        <v>No</v>
      </c>
      <c r="J822" t="str">
        <f>VLOOKUP($A822,'Medical Examinations'!$A$2:$K$2336,10,FALSE)</f>
        <v>overweight</v>
      </c>
      <c r="K822" t="str">
        <f>VLOOKUP($A822,'Medical Examinations'!$A$2:$K$2336,11,FALSE)</f>
        <v>Diabetes</v>
      </c>
      <c r="L822" t="str">
        <f>VLOOKUP($A822,'Hospitalisation Details'!$A$2:$O$2344,15,FALSE)</f>
        <v>27 Sep 1963</v>
      </c>
      <c r="M822">
        <f>VLOOKUP($A822,'Hospitalisation Details'!$A$2:$I$2344,6,FALSE)</f>
        <v>12856.84</v>
      </c>
      <c r="N822" t="str">
        <f>VLOOKUP($A822,'Hospitalisation Details'!$A$2:$I$2344,7,FALSE)</f>
        <v>tier - 3</v>
      </c>
      <c r="O822" t="str">
        <f>VLOOKUP($A822,'Hospitalisation Details'!$A$2:$I$2344,8,FALSE)</f>
        <v>tier - 3</v>
      </c>
      <c r="P822" t="str">
        <f>VLOOKUP($A822,'Hospitalisation Details'!$A$2:$I$2344,9,FALSE)</f>
        <v>R1021</v>
      </c>
      <c r="Q822">
        <f>VLOOKUP($A822,'Hospitalisation Details'!$A$2:$P$2344,16,FALSE)</f>
        <v>59</v>
      </c>
    </row>
    <row r="823" spans="1:17" ht="15.6" x14ac:dyDescent="0.3">
      <c r="A823" s="1" t="s">
        <v>1548</v>
      </c>
      <c r="B823" t="str">
        <f>VLOOKUP('Healthcare '!A:A,Table2[],3,FALSE)</f>
        <v>Stevenson</v>
      </c>
      <c r="C823">
        <f>VLOOKUP(A823,'Medical Examinations'!A823:K3157,2,FALSE)</f>
        <v>37.409999999999997</v>
      </c>
      <c r="D823">
        <f>VLOOKUP($A823,'Medical Examinations'!$A$2:$K$2336,3,FALSE)</f>
        <v>7.21</v>
      </c>
      <c r="E823" t="str">
        <f>VLOOKUP($A823,'Medical Examinations'!$A$2:$K$2336,4,FALSE)</f>
        <v>No</v>
      </c>
      <c r="F823" t="str">
        <f>VLOOKUP($A823,'Medical Examinations'!$A$2:$K$2336,5,FALSE)</f>
        <v>No</v>
      </c>
      <c r="G823" t="str">
        <f>VLOOKUP($A823,'Medical Examinations'!$A$2:$K$2336,6,FALSE)</f>
        <v>No</v>
      </c>
      <c r="H823">
        <f>VLOOKUP($A823,'Medical Examinations'!$A$2:$K$2336,7,FALSE)</f>
        <v>2</v>
      </c>
      <c r="I823" t="str">
        <f>VLOOKUP($A823,'Medical Examinations'!$A$2:$K$2336,8,FALSE)</f>
        <v>No</v>
      </c>
      <c r="J823" t="str">
        <f>VLOOKUP($A823,'Medical Examinations'!$A$2:$K$2336,10,FALSE)</f>
        <v>obesity</v>
      </c>
      <c r="K823" t="str">
        <f>VLOOKUP($A823,'Medical Examinations'!$A$2:$K$2336,11,FALSE)</f>
        <v>Diabetes</v>
      </c>
      <c r="L823" t="str">
        <f>VLOOKUP($A823,'Hospitalisation Details'!$A$2:$O$2344,15,FALSE)</f>
        <v>22 Sep 1973</v>
      </c>
      <c r="M823">
        <f>VLOOKUP($A823,'Hospitalisation Details'!$A$2:$I$2344,6,FALSE)</f>
        <v>12852.37</v>
      </c>
      <c r="N823" t="str">
        <f>VLOOKUP($A823,'Hospitalisation Details'!$A$2:$I$2344,7,FALSE)</f>
        <v>tier - 3</v>
      </c>
      <c r="O823" t="str">
        <f>VLOOKUP($A823,'Hospitalisation Details'!$A$2:$I$2344,8,FALSE)</f>
        <v>tier - 1</v>
      </c>
      <c r="P823" t="str">
        <f>VLOOKUP($A823,'Hospitalisation Details'!$A$2:$I$2344,9,FALSE)</f>
        <v>R1012</v>
      </c>
      <c r="Q823">
        <f>VLOOKUP($A823,'Hospitalisation Details'!$A$2:$P$2344,16,FALSE)</f>
        <v>49</v>
      </c>
    </row>
    <row r="824" spans="1:17" ht="15.6" x14ac:dyDescent="0.3">
      <c r="A824" s="1" t="s">
        <v>1547</v>
      </c>
      <c r="B824" t="str">
        <f>VLOOKUP('Healthcare '!A:A,Table2[],3,FALSE)</f>
        <v>Humphrey</v>
      </c>
      <c r="C824">
        <f>VLOOKUP(A824,'Medical Examinations'!A824:K3158,2,FALSE)</f>
        <v>52.54</v>
      </c>
      <c r="D824">
        <f>VLOOKUP($A824,'Medical Examinations'!$A$2:$K$2336,3,FALSE)</f>
        <v>5.12</v>
      </c>
      <c r="E824" t="str">
        <f>VLOOKUP($A824,'Medical Examinations'!$A$2:$K$2336,4,FALSE)</f>
        <v>No</v>
      </c>
      <c r="F824" t="str">
        <f>VLOOKUP($A824,'Medical Examinations'!$A$2:$K$2336,5,FALSE)</f>
        <v>No</v>
      </c>
      <c r="G824" t="str">
        <f>VLOOKUP($A824,'Medical Examinations'!$A$2:$K$2336,6,FALSE)</f>
        <v>Yes</v>
      </c>
      <c r="H824">
        <f>VLOOKUP($A824,'Medical Examinations'!$A$2:$K$2336,7,FALSE)</f>
        <v>1</v>
      </c>
      <c r="I824" t="str">
        <f>VLOOKUP($A824,'Medical Examinations'!$A$2:$K$2336,8,FALSE)</f>
        <v>No</v>
      </c>
      <c r="J824" t="str">
        <f>VLOOKUP($A824,'Medical Examinations'!$A$2:$K$2336,10,FALSE)</f>
        <v>obesity</v>
      </c>
      <c r="K824" t="str">
        <f>VLOOKUP($A824,'Medical Examinations'!$A$2:$K$2336,11,FALSE)</f>
        <v>Normal</v>
      </c>
      <c r="L824" t="str">
        <f>VLOOKUP($A824,'Hospitalisation Details'!$A$2:$O$2344,15,FALSE)</f>
        <v>27 Sep 1993</v>
      </c>
      <c r="M824">
        <f>VLOOKUP($A824,'Hospitalisation Details'!$A$2:$I$2344,6,FALSE)</f>
        <v>12847.24</v>
      </c>
      <c r="N824" t="str">
        <f>VLOOKUP($A824,'Hospitalisation Details'!$A$2:$I$2344,7,FALSE)</f>
        <v>tier - 3</v>
      </c>
      <c r="O824" t="str">
        <f>VLOOKUP($A824,'Hospitalisation Details'!$A$2:$I$2344,8,FALSE)</f>
        <v>tier - 2</v>
      </c>
      <c r="P824" t="str">
        <f>VLOOKUP($A824,'Hospitalisation Details'!$A$2:$I$2344,9,FALSE)</f>
        <v>R1012</v>
      </c>
      <c r="Q824">
        <f>VLOOKUP($A824,'Hospitalisation Details'!$A$2:$P$2344,16,FALSE)</f>
        <v>29</v>
      </c>
    </row>
    <row r="825" spans="1:17" ht="15.6" x14ac:dyDescent="0.3">
      <c r="A825" s="1" t="s">
        <v>1546</v>
      </c>
      <c r="B825" t="str">
        <f>VLOOKUP('Healthcare '!A:A,Table2[],3,FALSE)</f>
        <v>Nelson</v>
      </c>
      <c r="C825">
        <f>VLOOKUP(A825,'Medical Examinations'!A825:K3159,2,FALSE)</f>
        <v>17.29</v>
      </c>
      <c r="D825">
        <f>VLOOKUP($A825,'Medical Examinations'!$A$2:$K$2336,3,FALSE)</f>
        <v>4.62</v>
      </c>
      <c r="E825" t="str">
        <f>VLOOKUP($A825,'Medical Examinations'!$A$2:$K$2336,4,FALSE)</f>
        <v>No</v>
      </c>
      <c r="F825" t="str">
        <f>VLOOKUP($A825,'Medical Examinations'!$A$2:$K$2336,5,FALSE)</f>
        <v>yes</v>
      </c>
      <c r="G825" t="str">
        <f>VLOOKUP($A825,'Medical Examinations'!$A$2:$K$2336,6,FALSE)</f>
        <v>No</v>
      </c>
      <c r="H825">
        <f>VLOOKUP($A825,'Medical Examinations'!$A$2:$K$2336,7,FALSE)</f>
        <v>1</v>
      </c>
      <c r="I825" t="str">
        <f>VLOOKUP($A825,'Medical Examinations'!$A$2:$K$2336,8,FALSE)</f>
        <v>yes</v>
      </c>
      <c r="J825" t="str">
        <f>VLOOKUP($A825,'Medical Examinations'!$A$2:$K$2336,10,FALSE)</f>
        <v>Underweight</v>
      </c>
      <c r="K825" t="str">
        <f>VLOOKUP($A825,'Medical Examinations'!$A$2:$K$2336,11,FALSE)</f>
        <v>Normal</v>
      </c>
      <c r="L825" t="str">
        <f>VLOOKUP($A825,'Hospitalisation Details'!$A$2:$O$2344,15,FALSE)</f>
        <v>9 Nov 2004</v>
      </c>
      <c r="M825">
        <f>VLOOKUP($A825,'Hospitalisation Details'!$A$2:$I$2344,6,FALSE)</f>
        <v>12829.46</v>
      </c>
      <c r="N825" t="str">
        <f>VLOOKUP($A825,'Hospitalisation Details'!$A$2:$I$2344,7,FALSE)</f>
        <v>tier - 3</v>
      </c>
      <c r="O825" t="str">
        <f>VLOOKUP($A825,'Hospitalisation Details'!$A$2:$I$2344,8,FALSE)</f>
        <v>tier - 3</v>
      </c>
      <c r="P825" t="str">
        <f>VLOOKUP($A825,'Hospitalisation Details'!$A$2:$I$2344,9,FALSE)</f>
        <v>R1016</v>
      </c>
      <c r="Q825">
        <f>VLOOKUP($A825,'Hospitalisation Details'!$A$2:$P$2344,16,FALSE)</f>
        <v>18</v>
      </c>
    </row>
    <row r="826" spans="1:17" ht="15.6" x14ac:dyDescent="0.3">
      <c r="A826" s="1" t="s">
        <v>1545</v>
      </c>
      <c r="B826" t="str">
        <f>VLOOKUP('Healthcare '!A:A,Table2[],3,FALSE)</f>
        <v>Payne</v>
      </c>
      <c r="C826">
        <f>VLOOKUP(A826,'Medical Examinations'!A826:K3160,2,FALSE)</f>
        <v>31.74</v>
      </c>
      <c r="D826">
        <f>VLOOKUP($A826,'Medical Examinations'!$A$2:$K$2336,3,FALSE)</f>
        <v>7.68</v>
      </c>
      <c r="E826" t="str">
        <f>VLOOKUP($A826,'Medical Examinations'!$A$2:$K$2336,4,FALSE)</f>
        <v>yes</v>
      </c>
      <c r="F826" t="str">
        <f>VLOOKUP($A826,'Medical Examinations'!$A$2:$K$2336,5,FALSE)</f>
        <v>No</v>
      </c>
      <c r="G826" t="str">
        <f>VLOOKUP($A826,'Medical Examinations'!$A$2:$K$2336,6,FALSE)</f>
        <v>No</v>
      </c>
      <c r="H826">
        <f>VLOOKUP($A826,'Medical Examinations'!$A$2:$K$2336,7,FALSE)</f>
        <v>0</v>
      </c>
      <c r="I826" t="str">
        <f>VLOOKUP($A826,'Medical Examinations'!$A$2:$K$2336,8,FALSE)</f>
        <v>No</v>
      </c>
      <c r="J826" t="str">
        <f>VLOOKUP($A826,'Medical Examinations'!$A$2:$K$2336,10,FALSE)</f>
        <v>obesity</v>
      </c>
      <c r="K826" t="str">
        <f>VLOOKUP($A826,'Medical Examinations'!$A$2:$K$2336,11,FALSE)</f>
        <v>Diabetes</v>
      </c>
      <c r="L826" t="str">
        <f>VLOOKUP($A826,'Hospitalisation Details'!$A$2:$O$2344,15,FALSE)</f>
        <v>25 Sep 1967</v>
      </c>
      <c r="M826">
        <f>VLOOKUP($A826,'Hospitalisation Details'!$A$2:$I$2344,6,FALSE)</f>
        <v>12823.25</v>
      </c>
      <c r="N826" t="str">
        <f>VLOOKUP($A826,'Hospitalisation Details'!$A$2:$I$2344,7,FALSE)</f>
        <v>tier - 3</v>
      </c>
      <c r="O826" t="str">
        <f>VLOOKUP($A826,'Hospitalisation Details'!$A$2:$I$2344,8,FALSE)</f>
        <v>tier - 3</v>
      </c>
      <c r="P826" t="str">
        <f>VLOOKUP($A826,'Hospitalisation Details'!$A$2:$I$2344,9,FALSE)</f>
        <v>R1021</v>
      </c>
      <c r="Q826">
        <f>VLOOKUP($A826,'Hospitalisation Details'!$A$2:$P$2344,16,FALSE)</f>
        <v>55</v>
      </c>
    </row>
    <row r="827" spans="1:17" ht="15.6" x14ac:dyDescent="0.3">
      <c r="A827" s="1" t="s">
        <v>1544</v>
      </c>
      <c r="B827" t="str">
        <f>VLOOKUP('Healthcare '!A:A,Table2[],3,FALSE)</f>
        <v>Hails</v>
      </c>
      <c r="C827">
        <f>VLOOKUP(A827,'Medical Examinations'!A827:K3161,2,FALSE)</f>
        <v>26.504999999999999</v>
      </c>
      <c r="D827">
        <f>VLOOKUP($A827,'Medical Examinations'!$A$2:$K$2336,3,FALSE)</f>
        <v>6.79</v>
      </c>
      <c r="E827" t="str">
        <f>VLOOKUP($A827,'Medical Examinations'!$A$2:$K$2336,4,FALSE)</f>
        <v>yes</v>
      </c>
      <c r="F827" t="str">
        <f>VLOOKUP($A827,'Medical Examinations'!$A$2:$K$2336,5,FALSE)</f>
        <v>No</v>
      </c>
      <c r="G827" t="str">
        <f>VLOOKUP($A827,'Medical Examinations'!$A$2:$K$2336,6,FALSE)</f>
        <v>Yes</v>
      </c>
      <c r="H827">
        <f>VLOOKUP($A827,'Medical Examinations'!$A$2:$K$2336,7,FALSE)</f>
        <v>1</v>
      </c>
      <c r="I827" t="str">
        <f>VLOOKUP($A827,'Medical Examinations'!$A$2:$K$2336,8,FALSE)</f>
        <v>No</v>
      </c>
      <c r="J827" t="str">
        <f>VLOOKUP($A827,'Medical Examinations'!$A$2:$K$2336,10,FALSE)</f>
        <v>overweight</v>
      </c>
      <c r="K827" t="str">
        <f>VLOOKUP($A827,'Medical Examinations'!$A$2:$K$2336,11,FALSE)</f>
        <v>Diabetes</v>
      </c>
      <c r="L827" t="str">
        <f>VLOOKUP($A827,'Hospitalisation Details'!$A$2:$O$2344,15,FALSE)</f>
        <v>20 Jul 1963</v>
      </c>
      <c r="M827">
        <f>VLOOKUP($A827,'Hospitalisation Details'!$A$2:$I$2344,6,FALSE)</f>
        <v>12815.44</v>
      </c>
      <c r="N827" t="str">
        <f>VLOOKUP($A827,'Hospitalisation Details'!$A$2:$I$2344,7,FALSE)</f>
        <v>tier - 3</v>
      </c>
      <c r="O827" t="str">
        <f>VLOOKUP($A827,'Hospitalisation Details'!$A$2:$I$2344,8,FALSE)</f>
        <v>tier - 3</v>
      </c>
      <c r="P827" t="str">
        <f>VLOOKUP($A827,'Hospitalisation Details'!$A$2:$I$2344,9,FALSE)</f>
        <v>R1024</v>
      </c>
      <c r="Q827">
        <f>VLOOKUP($A827,'Hospitalisation Details'!$A$2:$P$2344,16,FALSE)</f>
        <v>59</v>
      </c>
    </row>
    <row r="828" spans="1:17" ht="15.6" x14ac:dyDescent="0.3">
      <c r="A828" s="1" t="s">
        <v>1543</v>
      </c>
      <c r="B828" t="str">
        <f>VLOOKUP('Healthcare '!A:A,Table2[],3,FALSE)</f>
        <v>Proctor</v>
      </c>
      <c r="C828">
        <f>VLOOKUP(A828,'Medical Examinations'!A828:K3162,2,FALSE)</f>
        <v>36.479999999999997</v>
      </c>
      <c r="D828">
        <f>VLOOKUP($A828,'Medical Examinations'!$A$2:$K$2336,3,FALSE)</f>
        <v>11.09</v>
      </c>
      <c r="E828" t="str">
        <f>VLOOKUP($A828,'Medical Examinations'!$A$2:$K$2336,4,FALSE)</f>
        <v>No</v>
      </c>
      <c r="F828" t="str">
        <f>VLOOKUP($A828,'Medical Examinations'!$A$2:$K$2336,5,FALSE)</f>
        <v>No</v>
      </c>
      <c r="G828" t="str">
        <f>VLOOKUP($A828,'Medical Examinations'!$A$2:$K$2336,6,FALSE)</f>
        <v>No</v>
      </c>
      <c r="H828">
        <f>VLOOKUP($A828,'Medical Examinations'!$A$2:$K$2336,7,FALSE)</f>
        <v>0</v>
      </c>
      <c r="I828" t="str">
        <f>VLOOKUP($A828,'Medical Examinations'!$A$2:$K$2336,8,FALSE)</f>
        <v>No</v>
      </c>
      <c r="J828" t="str">
        <f>VLOOKUP($A828,'Medical Examinations'!$A$2:$K$2336,10,FALSE)</f>
        <v>obesity</v>
      </c>
      <c r="K828" t="str">
        <f>VLOOKUP($A828,'Medical Examinations'!$A$2:$K$2336,11,FALSE)</f>
        <v>Diabetes</v>
      </c>
      <c r="L828" t="str">
        <f>VLOOKUP($A828,'Hospitalisation Details'!$A$2:$O$2344,15,FALSE)</f>
        <v>24 Jul 1978</v>
      </c>
      <c r="M828">
        <f>VLOOKUP($A828,'Hospitalisation Details'!$A$2:$I$2344,6,FALSE)</f>
        <v>12797.21</v>
      </c>
      <c r="N828" t="str">
        <f>VLOOKUP($A828,'Hospitalisation Details'!$A$2:$I$2344,7,FALSE)</f>
        <v>tier - 3</v>
      </c>
      <c r="O828" t="str">
        <f>VLOOKUP($A828,'Hospitalisation Details'!$A$2:$I$2344,8,FALSE)</f>
        <v>tier - 1</v>
      </c>
      <c r="P828" t="str">
        <f>VLOOKUP($A828,'Hospitalisation Details'!$A$2:$I$2344,9,FALSE)</f>
        <v>R1024</v>
      </c>
      <c r="Q828">
        <f>VLOOKUP($A828,'Hospitalisation Details'!$A$2:$P$2344,16,FALSE)</f>
        <v>44</v>
      </c>
    </row>
    <row r="829" spans="1:17" ht="15.6" x14ac:dyDescent="0.3">
      <c r="A829" s="1" t="s">
        <v>1542</v>
      </c>
      <c r="B829" t="str">
        <f>VLOOKUP('Healthcare '!A:A,Table2[],3,FALSE)</f>
        <v>Ryan</v>
      </c>
      <c r="C829">
        <f>VLOOKUP(A829,'Medical Examinations'!A829:K3163,2,FALSE)</f>
        <v>39.159999999999997</v>
      </c>
      <c r="D829">
        <f>VLOOKUP($A829,'Medical Examinations'!$A$2:$K$2336,3,FALSE)</f>
        <v>5.24</v>
      </c>
      <c r="E829" t="str">
        <f>VLOOKUP($A829,'Medical Examinations'!$A$2:$K$2336,4,FALSE)</f>
        <v>yes</v>
      </c>
      <c r="F829" t="str">
        <f>VLOOKUP($A829,'Medical Examinations'!$A$2:$K$2336,5,FALSE)</f>
        <v>No</v>
      </c>
      <c r="G829" t="str">
        <f>VLOOKUP($A829,'Medical Examinations'!$A$2:$K$2336,6,FALSE)</f>
        <v>Yes</v>
      </c>
      <c r="H829">
        <f>VLOOKUP($A829,'Medical Examinations'!$A$2:$K$2336,7,FALSE)</f>
        <v>1</v>
      </c>
      <c r="I829" t="str">
        <f>VLOOKUP($A829,'Medical Examinations'!$A$2:$K$2336,8,FALSE)</f>
        <v>No</v>
      </c>
      <c r="J829" t="str">
        <f>VLOOKUP($A829,'Medical Examinations'!$A$2:$K$2336,10,FALSE)</f>
        <v>obesity</v>
      </c>
      <c r="K829" t="str">
        <f>VLOOKUP($A829,'Medical Examinations'!$A$2:$K$2336,11,FALSE)</f>
        <v>Normal</v>
      </c>
      <c r="L829" t="str">
        <f>VLOOKUP($A829,'Hospitalisation Details'!$A$2:$O$2344,15,FALSE)</f>
        <v>29 Oct 1983</v>
      </c>
      <c r="M829">
        <f>VLOOKUP($A829,'Hospitalisation Details'!$A$2:$I$2344,6,FALSE)</f>
        <v>12788.18</v>
      </c>
      <c r="N829" t="str">
        <f>VLOOKUP($A829,'Hospitalisation Details'!$A$2:$I$2344,7,FALSE)</f>
        <v>tier - 3</v>
      </c>
      <c r="O829" t="str">
        <f>VLOOKUP($A829,'Hospitalisation Details'!$A$2:$I$2344,8,FALSE)</f>
        <v>tier - 1</v>
      </c>
      <c r="P829" t="str">
        <f>VLOOKUP($A829,'Hospitalisation Details'!$A$2:$I$2344,9,FALSE)</f>
        <v>R1026</v>
      </c>
      <c r="Q829">
        <f>VLOOKUP($A829,'Hospitalisation Details'!$A$2:$P$2344,16,FALSE)</f>
        <v>39</v>
      </c>
    </row>
    <row r="830" spans="1:17" ht="15.6" x14ac:dyDescent="0.3">
      <c r="A830" s="1" t="s">
        <v>1541</v>
      </c>
      <c r="B830" t="str">
        <f>VLOOKUP('Healthcare '!A:A,Table2[],3,FALSE)</f>
        <v>Watson</v>
      </c>
      <c r="C830">
        <f>VLOOKUP(A830,'Medical Examinations'!A830:K3164,2,FALSE)</f>
        <v>28.22</v>
      </c>
      <c r="D830">
        <f>VLOOKUP($A830,'Medical Examinations'!$A$2:$K$2336,3,FALSE)</f>
        <v>7.51</v>
      </c>
      <c r="E830" t="str">
        <f>VLOOKUP($A830,'Medical Examinations'!$A$2:$K$2336,4,FALSE)</f>
        <v>yes</v>
      </c>
      <c r="F830" t="str">
        <f>VLOOKUP($A830,'Medical Examinations'!$A$2:$K$2336,5,FALSE)</f>
        <v>No</v>
      </c>
      <c r="G830" t="str">
        <f>VLOOKUP($A830,'Medical Examinations'!$A$2:$K$2336,6,FALSE)</f>
        <v>Yes</v>
      </c>
      <c r="H830">
        <f>VLOOKUP($A830,'Medical Examinations'!$A$2:$K$2336,7,FALSE)</f>
        <v>1</v>
      </c>
      <c r="I830" t="str">
        <f>VLOOKUP($A830,'Medical Examinations'!$A$2:$K$2336,8,FALSE)</f>
        <v>No</v>
      </c>
      <c r="J830" t="str">
        <f>VLOOKUP($A830,'Medical Examinations'!$A$2:$K$2336,10,FALSE)</f>
        <v>overweight</v>
      </c>
      <c r="K830" t="str">
        <f>VLOOKUP($A830,'Medical Examinations'!$A$2:$K$2336,11,FALSE)</f>
        <v>Diabetes</v>
      </c>
      <c r="L830" t="str">
        <f>VLOOKUP($A830,'Hospitalisation Details'!$A$2:$O$2344,15,FALSE)</f>
        <v>5 Dec 1963</v>
      </c>
      <c r="M830">
        <f>VLOOKUP($A830,'Hospitalisation Details'!$A$2:$I$2344,6,FALSE)</f>
        <v>12788.03</v>
      </c>
      <c r="N830" t="str">
        <f>VLOOKUP($A830,'Hospitalisation Details'!$A$2:$I$2344,7,FALSE)</f>
        <v>tier - 3</v>
      </c>
      <c r="O830" t="str">
        <f>VLOOKUP($A830,'Hospitalisation Details'!$A$2:$I$2344,8,FALSE)</f>
        <v>tier - 3</v>
      </c>
      <c r="P830" t="str">
        <f>VLOOKUP($A830,'Hospitalisation Details'!$A$2:$I$2344,9,FALSE)</f>
        <v>R1025</v>
      </c>
      <c r="Q830">
        <f>VLOOKUP($A830,'Hospitalisation Details'!$A$2:$P$2344,16,FALSE)</f>
        <v>59</v>
      </c>
    </row>
    <row r="831" spans="1:17" ht="15.6" x14ac:dyDescent="0.3">
      <c r="A831" s="1" t="s">
        <v>1540</v>
      </c>
      <c r="B831" t="str">
        <f>VLOOKUP('Healthcare '!A:A,Table2[],3,FALSE)</f>
        <v>Gresh</v>
      </c>
      <c r="C831">
        <f>VLOOKUP(A831,'Medical Examinations'!A831:K3165,2,FALSE)</f>
        <v>35</v>
      </c>
      <c r="D831">
        <f>VLOOKUP($A831,'Medical Examinations'!$A$2:$K$2336,3,FALSE)</f>
        <v>4.13</v>
      </c>
      <c r="E831" t="str">
        <f>VLOOKUP($A831,'Medical Examinations'!$A$2:$K$2336,4,FALSE)</f>
        <v>No</v>
      </c>
      <c r="F831" t="str">
        <f>VLOOKUP($A831,'Medical Examinations'!$A$2:$K$2336,5,FALSE)</f>
        <v>No</v>
      </c>
      <c r="G831" t="str">
        <f>VLOOKUP($A831,'Medical Examinations'!$A$2:$K$2336,6,FALSE)</f>
        <v>No</v>
      </c>
      <c r="H831">
        <f>VLOOKUP($A831,'Medical Examinations'!$A$2:$K$2336,7,FALSE)</f>
        <v>2</v>
      </c>
      <c r="I831" t="str">
        <f>VLOOKUP($A831,'Medical Examinations'!$A$2:$K$2336,8,FALSE)</f>
        <v>No</v>
      </c>
      <c r="J831" t="str">
        <f>VLOOKUP($A831,'Medical Examinations'!$A$2:$K$2336,10,FALSE)</f>
        <v>obesity</v>
      </c>
      <c r="K831" t="str">
        <f>VLOOKUP($A831,'Medical Examinations'!$A$2:$K$2336,11,FALSE)</f>
        <v>Normal</v>
      </c>
      <c r="L831" t="str">
        <f>VLOOKUP($A831,'Hospitalisation Details'!$A$2:$O$2344,15,FALSE)</f>
        <v>7 Oct 1972</v>
      </c>
      <c r="M831">
        <f>VLOOKUP($A831,'Hospitalisation Details'!$A$2:$I$2344,6,FALSE)</f>
        <v>12776.05</v>
      </c>
      <c r="N831" t="str">
        <f>VLOOKUP($A831,'Hospitalisation Details'!$A$2:$I$2344,7,FALSE)</f>
        <v>tier - 3</v>
      </c>
      <c r="O831" t="str">
        <f>VLOOKUP($A831,'Hospitalisation Details'!$A$2:$I$2344,8,FALSE)</f>
        <v>tier - 3</v>
      </c>
      <c r="P831" t="str">
        <f>VLOOKUP($A831,'Hospitalisation Details'!$A$2:$I$2344,9,FALSE)</f>
        <v>R1026</v>
      </c>
      <c r="Q831">
        <f>VLOOKUP($A831,'Hospitalisation Details'!$A$2:$P$2344,16,FALSE)</f>
        <v>50</v>
      </c>
    </row>
    <row r="832" spans="1:17" ht="15.6" x14ac:dyDescent="0.3">
      <c r="A832" s="1" t="s">
        <v>1539</v>
      </c>
      <c r="B832" t="str">
        <f>VLOOKUP('Healthcare '!A:A,Table2[],3,FALSE)</f>
        <v>Anis</v>
      </c>
      <c r="C832">
        <f>VLOOKUP(A832,'Medical Examinations'!A832:K3166,2,FALSE)</f>
        <v>36.24</v>
      </c>
      <c r="D832">
        <f>VLOOKUP($A832,'Medical Examinations'!$A$2:$K$2336,3,FALSE)</f>
        <v>8.3800000000000008</v>
      </c>
      <c r="E832" t="str">
        <f>VLOOKUP($A832,'Medical Examinations'!$A$2:$K$2336,4,FALSE)</f>
        <v>yes</v>
      </c>
      <c r="F832" t="str">
        <f>VLOOKUP($A832,'Medical Examinations'!$A$2:$K$2336,5,FALSE)</f>
        <v>No</v>
      </c>
      <c r="G832" t="str">
        <f>VLOOKUP($A832,'Medical Examinations'!$A$2:$K$2336,6,FALSE)</f>
        <v>No</v>
      </c>
      <c r="H832">
        <f>VLOOKUP($A832,'Medical Examinations'!$A$2:$K$2336,7,FALSE)</f>
        <v>1</v>
      </c>
      <c r="I832" t="str">
        <f>VLOOKUP($A832,'Medical Examinations'!$A$2:$K$2336,8,FALSE)</f>
        <v>No</v>
      </c>
      <c r="J832" t="str">
        <f>VLOOKUP($A832,'Medical Examinations'!$A$2:$K$2336,10,FALSE)</f>
        <v>obesity</v>
      </c>
      <c r="K832" t="str">
        <f>VLOOKUP($A832,'Medical Examinations'!$A$2:$K$2336,11,FALSE)</f>
        <v>Diabetes</v>
      </c>
      <c r="L832" t="str">
        <f>VLOOKUP($A832,'Hospitalisation Details'!$A$2:$O$2344,15,FALSE)</f>
        <v>25 Sep 1975</v>
      </c>
      <c r="M832">
        <f>VLOOKUP($A832,'Hospitalisation Details'!$A$2:$I$2344,6,FALSE)</f>
        <v>12770.27</v>
      </c>
      <c r="N832" t="str">
        <f>VLOOKUP($A832,'Hospitalisation Details'!$A$2:$I$2344,7,FALSE)</f>
        <v>tier - 3</v>
      </c>
      <c r="O832" t="str">
        <f>VLOOKUP($A832,'Hospitalisation Details'!$A$2:$I$2344,8,FALSE)</f>
        <v>tier - 3</v>
      </c>
      <c r="P832" t="str">
        <f>VLOOKUP($A832,'Hospitalisation Details'!$A$2:$I$2344,9,FALSE)</f>
        <v>R1021</v>
      </c>
      <c r="Q832">
        <f>VLOOKUP($A832,'Hospitalisation Details'!$A$2:$P$2344,16,FALSE)</f>
        <v>47</v>
      </c>
    </row>
    <row r="833" spans="1:17" ht="15.6" x14ac:dyDescent="0.3">
      <c r="A833" s="1" t="s">
        <v>1538</v>
      </c>
      <c r="B833" t="str">
        <f>VLOOKUP('Healthcare '!A:A,Table2[],3,FALSE)</f>
        <v>Swartz</v>
      </c>
      <c r="C833">
        <f>VLOOKUP(A833,'Medical Examinations'!A833:K3167,2,FALSE)</f>
        <v>36.954999999999998</v>
      </c>
      <c r="D833">
        <f>VLOOKUP($A833,'Medical Examinations'!$A$2:$K$2336,3,FALSE)</f>
        <v>8.07</v>
      </c>
      <c r="E833" t="str">
        <f>VLOOKUP($A833,'Medical Examinations'!$A$2:$K$2336,4,FALSE)</f>
        <v>No</v>
      </c>
      <c r="F833" t="str">
        <f>VLOOKUP($A833,'Medical Examinations'!$A$2:$K$2336,5,FALSE)</f>
        <v>No</v>
      </c>
      <c r="G833" t="str">
        <f>VLOOKUP($A833,'Medical Examinations'!$A$2:$K$2336,6,FALSE)</f>
        <v>No</v>
      </c>
      <c r="H833">
        <f>VLOOKUP($A833,'Medical Examinations'!$A$2:$K$2336,7,FALSE)</f>
        <v>0</v>
      </c>
      <c r="I833" t="str">
        <f>VLOOKUP($A833,'Medical Examinations'!$A$2:$K$2336,8,FALSE)</f>
        <v>No</v>
      </c>
      <c r="J833" t="str">
        <f>VLOOKUP($A833,'Medical Examinations'!$A$2:$K$2336,10,FALSE)</f>
        <v>obesity</v>
      </c>
      <c r="K833" t="str">
        <f>VLOOKUP($A833,'Medical Examinations'!$A$2:$K$2336,11,FALSE)</f>
        <v>Diabetes</v>
      </c>
      <c r="L833" t="str">
        <f>VLOOKUP($A833,'Hospitalisation Details'!$A$2:$O$2344,15,FALSE)</f>
        <v>1 Oct 1962</v>
      </c>
      <c r="M833">
        <f>VLOOKUP($A833,'Hospitalisation Details'!$A$2:$I$2344,6,FALSE)</f>
        <v>12741.17</v>
      </c>
      <c r="N833" t="str">
        <f>VLOOKUP($A833,'Hospitalisation Details'!$A$2:$I$2344,7,FALSE)</f>
        <v>tier - 3</v>
      </c>
      <c r="O833" t="str">
        <f>VLOOKUP($A833,'Hospitalisation Details'!$A$2:$I$2344,8,FALSE)</f>
        <v>tier - 1</v>
      </c>
      <c r="P833" t="str">
        <f>VLOOKUP($A833,'Hospitalisation Details'!$A$2:$I$2344,9,FALSE)</f>
        <v>R1017</v>
      </c>
      <c r="Q833">
        <f>VLOOKUP($A833,'Hospitalisation Details'!$A$2:$P$2344,16,FALSE)</f>
        <v>60</v>
      </c>
    </row>
    <row r="834" spans="1:17" ht="15.6" x14ac:dyDescent="0.3">
      <c r="A834" s="1" t="s">
        <v>1537</v>
      </c>
      <c r="B834" t="str">
        <f>VLOOKUP('Healthcare '!A:A,Table2[],3,FALSE)</f>
        <v>Schluneker</v>
      </c>
      <c r="C834">
        <f>VLOOKUP(A834,'Medical Examinations'!A834:K3168,2,FALSE)</f>
        <v>29.64</v>
      </c>
      <c r="D834">
        <f>VLOOKUP($A834,'Medical Examinations'!$A$2:$K$2336,3,FALSE)</f>
        <v>8.9499999999999993</v>
      </c>
      <c r="E834" t="str">
        <f>VLOOKUP($A834,'Medical Examinations'!$A$2:$K$2336,4,FALSE)</f>
        <v>No</v>
      </c>
      <c r="F834" t="str">
        <f>VLOOKUP($A834,'Medical Examinations'!$A$2:$K$2336,5,FALSE)</f>
        <v>No</v>
      </c>
      <c r="G834" t="str">
        <f>VLOOKUP($A834,'Medical Examinations'!$A$2:$K$2336,6,FALSE)</f>
        <v>No</v>
      </c>
      <c r="H834">
        <f>VLOOKUP($A834,'Medical Examinations'!$A$2:$K$2336,7,FALSE)</f>
        <v>0</v>
      </c>
      <c r="I834" t="str">
        <f>VLOOKUP($A834,'Medical Examinations'!$A$2:$K$2336,8,FALSE)</f>
        <v>No</v>
      </c>
      <c r="J834" t="str">
        <f>VLOOKUP($A834,'Medical Examinations'!$A$2:$K$2336,10,FALSE)</f>
        <v>overweight</v>
      </c>
      <c r="K834" t="str">
        <f>VLOOKUP($A834,'Medical Examinations'!$A$2:$K$2336,11,FALSE)</f>
        <v>Diabetes</v>
      </c>
      <c r="L834" t="str">
        <f>VLOOKUP($A834,'Hospitalisation Details'!$A$2:$O$2344,15,FALSE)</f>
        <v>2 Sep 1962</v>
      </c>
      <c r="M834">
        <f>VLOOKUP($A834,'Hospitalisation Details'!$A$2:$I$2344,6,FALSE)</f>
        <v>12731</v>
      </c>
      <c r="N834" t="str">
        <f>VLOOKUP($A834,'Hospitalisation Details'!$A$2:$I$2344,7,FALSE)</f>
        <v>tier - 3</v>
      </c>
      <c r="O834" t="str">
        <f>VLOOKUP($A834,'Hospitalisation Details'!$A$2:$I$2344,8,FALSE)</f>
        <v>tier - 3</v>
      </c>
      <c r="P834" t="str">
        <f>VLOOKUP($A834,'Hospitalisation Details'!$A$2:$I$2344,9,FALSE)</f>
        <v>R1016</v>
      </c>
      <c r="Q834">
        <f>VLOOKUP($A834,'Hospitalisation Details'!$A$2:$P$2344,16,FALSE)</f>
        <v>60</v>
      </c>
    </row>
    <row r="835" spans="1:17" ht="15.6" x14ac:dyDescent="0.3">
      <c r="A835" s="1" t="s">
        <v>1536</v>
      </c>
      <c r="B835" t="str">
        <f>VLOOKUP('Healthcare '!A:A,Table2[],3,FALSE)</f>
        <v>Bellemare</v>
      </c>
      <c r="C835">
        <f>VLOOKUP(A835,'Medical Examinations'!A835:K3169,2,FALSE)</f>
        <v>42.74</v>
      </c>
      <c r="D835">
        <f>VLOOKUP($A835,'Medical Examinations'!$A$2:$K$2336,3,FALSE)</f>
        <v>6.31</v>
      </c>
      <c r="E835" t="str">
        <f>VLOOKUP($A835,'Medical Examinations'!$A$2:$K$2336,4,FALSE)</f>
        <v>yes</v>
      </c>
      <c r="F835" t="str">
        <f>VLOOKUP($A835,'Medical Examinations'!$A$2:$K$2336,5,FALSE)</f>
        <v>No</v>
      </c>
      <c r="G835" t="str">
        <f>VLOOKUP($A835,'Medical Examinations'!$A$2:$K$2336,6,FALSE)</f>
        <v>No</v>
      </c>
      <c r="H835">
        <f>VLOOKUP($A835,'Medical Examinations'!$A$2:$K$2336,7,FALSE)</f>
        <v>1</v>
      </c>
      <c r="I835" t="str">
        <f>VLOOKUP($A835,'Medical Examinations'!$A$2:$K$2336,8,FALSE)</f>
        <v>No</v>
      </c>
      <c r="J835" t="str">
        <f>VLOOKUP($A835,'Medical Examinations'!$A$2:$K$2336,10,FALSE)</f>
        <v>obesity</v>
      </c>
      <c r="K835" t="str">
        <f>VLOOKUP($A835,'Medical Examinations'!$A$2:$K$2336,11,FALSE)</f>
        <v>Predibetics</v>
      </c>
      <c r="L835" t="str">
        <f>VLOOKUP($A835,'Hospitalisation Details'!$A$2:$O$2344,15,FALSE)</f>
        <v>17 Jul 1988</v>
      </c>
      <c r="M835">
        <f>VLOOKUP($A835,'Hospitalisation Details'!$A$2:$I$2344,6,FALSE)</f>
        <v>12718.21</v>
      </c>
      <c r="N835" t="str">
        <f>VLOOKUP($A835,'Hospitalisation Details'!$A$2:$I$2344,7,FALSE)</f>
        <v>tier - 3</v>
      </c>
      <c r="O835" t="str">
        <f>VLOOKUP($A835,'Hospitalisation Details'!$A$2:$I$2344,8,FALSE)</f>
        <v>tier - 1</v>
      </c>
      <c r="P835" t="str">
        <f>VLOOKUP($A835,'Hospitalisation Details'!$A$2:$I$2344,9,FALSE)</f>
        <v>R1026</v>
      </c>
      <c r="Q835">
        <f>VLOOKUP($A835,'Hospitalisation Details'!$A$2:$P$2344,16,FALSE)</f>
        <v>34</v>
      </c>
    </row>
    <row r="836" spans="1:17" ht="15.6" x14ac:dyDescent="0.3">
      <c r="A836" s="1" t="s">
        <v>1535</v>
      </c>
      <c r="B836" t="str">
        <f>VLOOKUP('Healthcare '!A:A,Table2[],3,FALSE)</f>
        <v>Vitalo</v>
      </c>
      <c r="C836">
        <f>VLOOKUP(A836,'Medical Examinations'!A836:K3170,2,FALSE)</f>
        <v>36.130000000000003</v>
      </c>
      <c r="D836">
        <f>VLOOKUP($A836,'Medical Examinations'!$A$2:$K$2336,3,FALSE)</f>
        <v>7.19</v>
      </c>
      <c r="E836" t="str">
        <f>VLOOKUP($A836,'Medical Examinations'!$A$2:$K$2336,4,FALSE)</f>
        <v>yes</v>
      </c>
      <c r="F836" t="str">
        <f>VLOOKUP($A836,'Medical Examinations'!$A$2:$K$2336,5,FALSE)</f>
        <v>No</v>
      </c>
      <c r="G836" t="str">
        <f>VLOOKUP($A836,'Medical Examinations'!$A$2:$K$2336,6,FALSE)</f>
        <v>No</v>
      </c>
      <c r="H836">
        <f>VLOOKUP($A836,'Medical Examinations'!$A$2:$K$2336,7,FALSE)</f>
        <v>2</v>
      </c>
      <c r="I836" t="str">
        <f>VLOOKUP($A836,'Medical Examinations'!$A$2:$K$2336,8,FALSE)</f>
        <v>No</v>
      </c>
      <c r="J836" t="str">
        <f>VLOOKUP($A836,'Medical Examinations'!$A$2:$K$2336,10,FALSE)</f>
        <v>obesity</v>
      </c>
      <c r="K836" t="str">
        <f>VLOOKUP($A836,'Medical Examinations'!$A$2:$K$2336,11,FALSE)</f>
        <v>Diabetes</v>
      </c>
      <c r="L836" t="str">
        <f>VLOOKUP($A836,'Hospitalisation Details'!$A$2:$O$2344,15,FALSE)</f>
        <v>8 Jul 1970</v>
      </c>
      <c r="M836">
        <f>VLOOKUP($A836,'Hospitalisation Details'!$A$2:$I$2344,6,FALSE)</f>
        <v>12713</v>
      </c>
      <c r="N836" t="str">
        <f>VLOOKUP($A836,'Hospitalisation Details'!$A$2:$I$2344,7,FALSE)</f>
        <v>tier - 3</v>
      </c>
      <c r="O836" t="str">
        <f>VLOOKUP($A836,'Hospitalisation Details'!$A$2:$I$2344,8,FALSE)</f>
        <v>tier - 1</v>
      </c>
      <c r="P836" t="str">
        <f>VLOOKUP($A836,'Hospitalisation Details'!$A$2:$I$2344,9,FALSE)</f>
        <v>R1011</v>
      </c>
      <c r="Q836">
        <f>VLOOKUP($A836,'Hospitalisation Details'!$A$2:$P$2344,16,FALSE)</f>
        <v>52</v>
      </c>
    </row>
    <row r="837" spans="1:17" ht="15.6" x14ac:dyDescent="0.3">
      <c r="A837" s="1" t="s">
        <v>1534</v>
      </c>
      <c r="B837" t="str">
        <f>VLOOKUP('Healthcare '!A:A,Table2[],3,FALSE)</f>
        <v>Hamilton</v>
      </c>
      <c r="C837">
        <f>VLOOKUP(A837,'Medical Examinations'!A837:K3171,2,FALSE)</f>
        <v>31.55</v>
      </c>
      <c r="D837">
        <f>VLOOKUP($A837,'Medical Examinations'!$A$2:$K$2336,3,FALSE)</f>
        <v>6.11</v>
      </c>
      <c r="E837" t="str">
        <f>VLOOKUP($A837,'Medical Examinations'!$A$2:$K$2336,4,FALSE)</f>
        <v>yes</v>
      </c>
      <c r="F837" t="str">
        <f>VLOOKUP($A837,'Medical Examinations'!$A$2:$K$2336,5,FALSE)</f>
        <v>No</v>
      </c>
      <c r="G837" t="str">
        <f>VLOOKUP($A837,'Medical Examinations'!$A$2:$K$2336,6,FALSE)</f>
        <v>No</v>
      </c>
      <c r="H837">
        <f>VLOOKUP($A837,'Medical Examinations'!$A$2:$K$2336,7,FALSE)</f>
        <v>1</v>
      </c>
      <c r="I837" t="str">
        <f>VLOOKUP($A837,'Medical Examinations'!$A$2:$K$2336,8,FALSE)</f>
        <v>No</v>
      </c>
      <c r="J837" t="str">
        <f>VLOOKUP($A837,'Medical Examinations'!$A$2:$K$2336,10,FALSE)</f>
        <v>obesity</v>
      </c>
      <c r="K837" t="str">
        <f>VLOOKUP($A837,'Medical Examinations'!$A$2:$K$2336,11,FALSE)</f>
        <v>Predibetics</v>
      </c>
      <c r="L837" t="str">
        <f>VLOOKUP($A837,'Hospitalisation Details'!$A$2:$O$2344,15,FALSE)</f>
        <v>28 Nov 1964</v>
      </c>
      <c r="M837">
        <f>VLOOKUP($A837,'Hospitalisation Details'!$A$2:$I$2344,6,FALSE)</f>
        <v>12700.63</v>
      </c>
      <c r="N837" t="str">
        <f>VLOOKUP($A837,'Hospitalisation Details'!$A$2:$I$2344,7,FALSE)</f>
        <v>tier - 3</v>
      </c>
      <c r="O837" t="str">
        <f>VLOOKUP($A837,'Hospitalisation Details'!$A$2:$I$2344,8,FALSE)</f>
        <v>tier - 3</v>
      </c>
      <c r="P837" t="str">
        <f>VLOOKUP($A837,'Hospitalisation Details'!$A$2:$I$2344,9,FALSE)</f>
        <v>R1011</v>
      </c>
      <c r="Q837">
        <f>VLOOKUP($A837,'Hospitalisation Details'!$A$2:$P$2344,16,FALSE)</f>
        <v>58</v>
      </c>
    </row>
    <row r="838" spans="1:17" ht="15.6" x14ac:dyDescent="0.3">
      <c r="A838" s="1" t="s">
        <v>1533</v>
      </c>
      <c r="B838" t="str">
        <f>VLOOKUP('Healthcare '!A:A,Table2[],3,FALSE)</f>
        <v>Marshall</v>
      </c>
      <c r="C838">
        <f>VLOOKUP(A838,'Medical Examinations'!A838:K3172,2,FALSE)</f>
        <v>52.75</v>
      </c>
      <c r="D838">
        <f>VLOOKUP($A838,'Medical Examinations'!$A$2:$K$2336,3,FALSE)</f>
        <v>6.02</v>
      </c>
      <c r="E838" t="str">
        <f>VLOOKUP($A838,'Medical Examinations'!$A$2:$K$2336,4,FALSE)</f>
        <v>No</v>
      </c>
      <c r="F838" t="str">
        <f>VLOOKUP($A838,'Medical Examinations'!$A$2:$K$2336,5,FALSE)</f>
        <v>No</v>
      </c>
      <c r="G838" t="str">
        <f>VLOOKUP($A838,'Medical Examinations'!$A$2:$K$2336,6,FALSE)</f>
        <v>No</v>
      </c>
      <c r="H838">
        <f>VLOOKUP($A838,'Medical Examinations'!$A$2:$K$2336,7,FALSE)</f>
        <v>1</v>
      </c>
      <c r="I838" t="str">
        <f>VLOOKUP($A838,'Medical Examinations'!$A$2:$K$2336,8,FALSE)</f>
        <v>No</v>
      </c>
      <c r="J838" t="str">
        <f>VLOOKUP($A838,'Medical Examinations'!$A$2:$K$2336,10,FALSE)</f>
        <v>obesity</v>
      </c>
      <c r="K838" t="str">
        <f>VLOOKUP($A838,'Medical Examinations'!$A$2:$K$2336,11,FALSE)</f>
        <v>Predibetics</v>
      </c>
      <c r="L838" t="str">
        <f>VLOOKUP($A838,'Hospitalisation Details'!$A$2:$O$2344,15,FALSE)</f>
        <v>7 Jul 1992</v>
      </c>
      <c r="M838">
        <f>VLOOKUP($A838,'Hospitalisation Details'!$A$2:$I$2344,6,FALSE)</f>
        <v>12699.56</v>
      </c>
      <c r="N838" t="str">
        <f>VLOOKUP($A838,'Hospitalisation Details'!$A$2:$I$2344,7,FALSE)</f>
        <v>tier - 3</v>
      </c>
      <c r="O838" t="str">
        <f>VLOOKUP($A838,'Hospitalisation Details'!$A$2:$I$2344,8,FALSE)</f>
        <v>tier - 2</v>
      </c>
      <c r="P838" t="str">
        <f>VLOOKUP($A838,'Hospitalisation Details'!$A$2:$I$2344,9,FALSE)</f>
        <v>R1011</v>
      </c>
      <c r="Q838">
        <f>VLOOKUP($A838,'Hospitalisation Details'!$A$2:$P$2344,16,FALSE)</f>
        <v>30</v>
      </c>
    </row>
    <row r="839" spans="1:17" ht="15.6" x14ac:dyDescent="0.3">
      <c r="A839" s="1" t="s">
        <v>1532</v>
      </c>
      <c r="B839" t="str">
        <f>VLOOKUP('Healthcare '!A:A,Table2[],3,FALSE)</f>
        <v>Cale</v>
      </c>
      <c r="C839">
        <f>VLOOKUP(A839,'Medical Examinations'!A839:K3173,2,FALSE)</f>
        <v>36.67</v>
      </c>
      <c r="D839">
        <f>VLOOKUP($A839,'Medical Examinations'!$A$2:$K$2336,3,FALSE)</f>
        <v>11.86</v>
      </c>
      <c r="E839" t="str">
        <f>VLOOKUP($A839,'Medical Examinations'!$A$2:$K$2336,4,FALSE)</f>
        <v>No</v>
      </c>
      <c r="F839" t="str">
        <f>VLOOKUP($A839,'Medical Examinations'!$A$2:$K$2336,5,FALSE)</f>
        <v>No</v>
      </c>
      <c r="G839" t="str">
        <f>VLOOKUP($A839,'Medical Examinations'!$A$2:$K$2336,6,FALSE)</f>
        <v>No</v>
      </c>
      <c r="H839">
        <f>VLOOKUP($A839,'Medical Examinations'!$A$2:$K$2336,7,FALSE)</f>
        <v>0</v>
      </c>
      <c r="I839" t="str">
        <f>VLOOKUP($A839,'Medical Examinations'!$A$2:$K$2336,8,FALSE)</f>
        <v>No</v>
      </c>
      <c r="J839" t="str">
        <f>VLOOKUP($A839,'Medical Examinations'!$A$2:$K$2336,10,FALSE)</f>
        <v>obesity</v>
      </c>
      <c r="K839" t="str">
        <f>VLOOKUP($A839,'Medical Examinations'!$A$2:$K$2336,11,FALSE)</f>
        <v>Diabetes</v>
      </c>
      <c r="L839" t="str">
        <f>VLOOKUP($A839,'Hospitalisation Details'!$A$2:$O$2344,15,FALSE)</f>
        <v>24 Sep 1974</v>
      </c>
      <c r="M839">
        <f>VLOOKUP($A839,'Hospitalisation Details'!$A$2:$I$2344,6,FALSE)</f>
        <v>12697.48</v>
      </c>
      <c r="N839" t="str">
        <f>VLOOKUP($A839,'Hospitalisation Details'!$A$2:$I$2344,7,FALSE)</f>
        <v>tier - 3</v>
      </c>
      <c r="O839" t="str">
        <f>VLOOKUP($A839,'Hospitalisation Details'!$A$2:$I$2344,8,FALSE)</f>
        <v>tier - 3</v>
      </c>
      <c r="P839" t="str">
        <f>VLOOKUP($A839,'Hospitalisation Details'!$A$2:$I$2344,9,FALSE)</f>
        <v>R1021</v>
      </c>
      <c r="Q839">
        <f>VLOOKUP($A839,'Hospitalisation Details'!$A$2:$P$2344,16,FALSE)</f>
        <v>48</v>
      </c>
    </row>
    <row r="840" spans="1:17" ht="15.6" x14ac:dyDescent="0.3">
      <c r="A840" s="1" t="s">
        <v>1531</v>
      </c>
      <c r="B840" t="str">
        <f>VLOOKUP('Healthcare '!A:A,Table2[],3,FALSE)</f>
        <v>Pittaway</v>
      </c>
      <c r="C840">
        <f>VLOOKUP(A840,'Medical Examinations'!A840:K3174,2,FALSE)</f>
        <v>38.06</v>
      </c>
      <c r="D840">
        <f>VLOOKUP($A840,'Medical Examinations'!$A$2:$K$2336,3,FALSE)</f>
        <v>8.25</v>
      </c>
      <c r="E840" t="str">
        <f>VLOOKUP($A840,'Medical Examinations'!$A$2:$K$2336,4,FALSE)</f>
        <v>No</v>
      </c>
      <c r="F840" t="str">
        <f>VLOOKUP($A840,'Medical Examinations'!$A$2:$K$2336,5,FALSE)</f>
        <v>No</v>
      </c>
      <c r="G840" t="str">
        <f>VLOOKUP($A840,'Medical Examinations'!$A$2:$K$2336,6,FALSE)</f>
        <v>No</v>
      </c>
      <c r="H840">
        <f>VLOOKUP($A840,'Medical Examinations'!$A$2:$K$2336,7,FALSE)</f>
        <v>0</v>
      </c>
      <c r="I840" t="str">
        <f>VLOOKUP($A840,'Medical Examinations'!$A$2:$K$2336,8,FALSE)</f>
        <v>No</v>
      </c>
      <c r="J840" t="str">
        <f>VLOOKUP($A840,'Medical Examinations'!$A$2:$K$2336,10,FALSE)</f>
        <v>obesity</v>
      </c>
      <c r="K840" t="str">
        <f>VLOOKUP($A840,'Medical Examinations'!$A$2:$K$2336,11,FALSE)</f>
        <v>Diabetes</v>
      </c>
      <c r="L840" t="str">
        <f>VLOOKUP($A840,'Hospitalisation Details'!$A$2:$O$2344,15,FALSE)</f>
        <v>27 Aug 1962</v>
      </c>
      <c r="M840">
        <f>VLOOKUP($A840,'Hospitalisation Details'!$A$2:$I$2344,6,FALSE)</f>
        <v>12648.7</v>
      </c>
      <c r="N840" t="str">
        <f>VLOOKUP($A840,'Hospitalisation Details'!$A$2:$I$2344,7,FALSE)</f>
        <v>tier - 3</v>
      </c>
      <c r="O840" t="str">
        <f>VLOOKUP($A840,'Hospitalisation Details'!$A$2:$I$2344,8,FALSE)</f>
        <v>tier - 2</v>
      </c>
      <c r="P840" t="str">
        <f>VLOOKUP($A840,'Hospitalisation Details'!$A$2:$I$2344,9,FALSE)</f>
        <v>R1013</v>
      </c>
      <c r="Q840">
        <f>VLOOKUP($A840,'Hospitalisation Details'!$A$2:$P$2344,16,FALSE)</f>
        <v>60</v>
      </c>
    </row>
    <row r="841" spans="1:17" ht="15.6" x14ac:dyDescent="0.3">
      <c r="A841" s="1" t="s">
        <v>1530</v>
      </c>
      <c r="B841" t="str">
        <f>VLOOKUP('Healthcare '!A:A,Table2[],3,FALSE)</f>
        <v>Bill</v>
      </c>
      <c r="C841">
        <f>VLOOKUP(A841,'Medical Examinations'!A841:K3175,2,FALSE)</f>
        <v>38</v>
      </c>
      <c r="D841">
        <f>VLOOKUP($A841,'Medical Examinations'!$A$2:$K$2336,3,FALSE)</f>
        <v>8.1300000000000008</v>
      </c>
      <c r="E841" t="str">
        <f>VLOOKUP($A841,'Medical Examinations'!$A$2:$K$2336,4,FALSE)</f>
        <v>No</v>
      </c>
      <c r="F841" t="str">
        <f>VLOOKUP($A841,'Medical Examinations'!$A$2:$K$2336,5,FALSE)</f>
        <v>No</v>
      </c>
      <c r="G841" t="str">
        <f>VLOOKUP($A841,'Medical Examinations'!$A$2:$K$2336,6,FALSE)</f>
        <v>No</v>
      </c>
      <c r="H841">
        <f>VLOOKUP($A841,'Medical Examinations'!$A$2:$K$2336,7,FALSE)</f>
        <v>0</v>
      </c>
      <c r="I841" t="str">
        <f>VLOOKUP($A841,'Medical Examinations'!$A$2:$K$2336,8,FALSE)</f>
        <v>No</v>
      </c>
      <c r="J841" t="str">
        <f>VLOOKUP($A841,'Medical Examinations'!$A$2:$K$2336,10,FALSE)</f>
        <v>obesity</v>
      </c>
      <c r="K841" t="str">
        <f>VLOOKUP($A841,'Medical Examinations'!$A$2:$K$2336,11,FALSE)</f>
        <v>Diabetes</v>
      </c>
      <c r="L841" t="str">
        <f>VLOOKUP($A841,'Hospitalisation Details'!$A$2:$O$2344,15,FALSE)</f>
        <v>14 Sep 1965</v>
      </c>
      <c r="M841">
        <f>VLOOKUP($A841,'Hospitalisation Details'!$A$2:$I$2344,6,FALSE)</f>
        <v>12646.21</v>
      </c>
      <c r="N841" t="str">
        <f>VLOOKUP($A841,'Hospitalisation Details'!$A$2:$I$2344,7,FALSE)</f>
        <v>tier - 3</v>
      </c>
      <c r="O841" t="str">
        <f>VLOOKUP($A841,'Hospitalisation Details'!$A$2:$I$2344,8,FALSE)</f>
        <v>tier - 2</v>
      </c>
      <c r="P841" t="str">
        <f>VLOOKUP($A841,'Hospitalisation Details'!$A$2:$I$2344,9,FALSE)</f>
        <v>R1011</v>
      </c>
      <c r="Q841">
        <f>VLOOKUP($A841,'Hospitalisation Details'!$A$2:$P$2344,16,FALSE)</f>
        <v>57</v>
      </c>
    </row>
    <row r="842" spans="1:17" ht="15.6" x14ac:dyDescent="0.3">
      <c r="A842" s="1" t="s">
        <v>1529</v>
      </c>
      <c r="B842" t="str">
        <f>VLOOKUP('Healthcare '!A:A,Table2[],3,FALSE)</f>
        <v>Antrim</v>
      </c>
      <c r="C842">
        <f>VLOOKUP(A842,'Medical Examinations'!A842:K3176,2,FALSE)</f>
        <v>35.1</v>
      </c>
      <c r="D842">
        <f>VLOOKUP($A842,'Medical Examinations'!$A$2:$K$2336,3,FALSE)</f>
        <v>10.1</v>
      </c>
      <c r="E842" t="str">
        <f>VLOOKUP($A842,'Medical Examinations'!$A$2:$K$2336,4,FALSE)</f>
        <v>No</v>
      </c>
      <c r="F842" t="str">
        <f>VLOOKUP($A842,'Medical Examinations'!$A$2:$K$2336,5,FALSE)</f>
        <v>No</v>
      </c>
      <c r="G842" t="str">
        <f>VLOOKUP($A842,'Medical Examinations'!$A$2:$K$2336,6,FALSE)</f>
        <v>No</v>
      </c>
      <c r="H842">
        <f>VLOOKUP($A842,'Medical Examinations'!$A$2:$K$2336,7,FALSE)</f>
        <v>0</v>
      </c>
      <c r="I842" t="str">
        <f>VLOOKUP($A842,'Medical Examinations'!$A$2:$K$2336,8,FALSE)</f>
        <v>No</v>
      </c>
      <c r="J842" t="str">
        <f>VLOOKUP($A842,'Medical Examinations'!$A$2:$K$2336,10,FALSE)</f>
        <v>obesity</v>
      </c>
      <c r="K842" t="str">
        <f>VLOOKUP($A842,'Medical Examinations'!$A$2:$K$2336,11,FALSE)</f>
        <v>Diabetes</v>
      </c>
      <c r="L842" t="str">
        <f>VLOOKUP($A842,'Hospitalisation Details'!$A$2:$O$2344,15,FALSE)</f>
        <v>11 Jul 1962</v>
      </c>
      <c r="M842">
        <f>VLOOKUP($A842,'Hospitalisation Details'!$A$2:$I$2344,6,FALSE)</f>
        <v>12644.59</v>
      </c>
      <c r="N842" t="str">
        <f>VLOOKUP($A842,'Hospitalisation Details'!$A$2:$I$2344,7,FALSE)</f>
        <v>tier - 3</v>
      </c>
      <c r="O842" t="str">
        <f>VLOOKUP($A842,'Hospitalisation Details'!$A$2:$I$2344,8,FALSE)</f>
        <v>tier - 2</v>
      </c>
      <c r="P842" t="str">
        <f>VLOOKUP($A842,'Hospitalisation Details'!$A$2:$I$2344,9,FALSE)</f>
        <v>R1011</v>
      </c>
      <c r="Q842">
        <f>VLOOKUP($A842,'Hospitalisation Details'!$A$2:$P$2344,16,FALSE)</f>
        <v>60</v>
      </c>
    </row>
    <row r="843" spans="1:17" ht="15.6" x14ac:dyDescent="0.3">
      <c r="A843" s="1" t="s">
        <v>1528</v>
      </c>
      <c r="B843" t="str">
        <f>VLOOKUP('Healthcare '!A:A,Table2[],3,FALSE)</f>
        <v>Doolittle-Crider</v>
      </c>
      <c r="C843">
        <f>VLOOKUP(A843,'Medical Examinations'!A843:K3177,2,FALSE)</f>
        <v>33.82</v>
      </c>
      <c r="D843">
        <f>VLOOKUP($A843,'Medical Examinations'!$A$2:$K$2336,3,FALSE)</f>
        <v>5.89</v>
      </c>
      <c r="E843" t="str">
        <f>VLOOKUP($A843,'Medical Examinations'!$A$2:$K$2336,4,FALSE)</f>
        <v>yes</v>
      </c>
      <c r="F843" t="str">
        <f>VLOOKUP($A843,'Medical Examinations'!$A$2:$K$2336,5,FALSE)</f>
        <v>No</v>
      </c>
      <c r="G843" t="str">
        <f>VLOOKUP($A843,'Medical Examinations'!$A$2:$K$2336,6,FALSE)</f>
        <v>No</v>
      </c>
      <c r="H843">
        <f>VLOOKUP($A843,'Medical Examinations'!$A$2:$K$2336,7,FALSE)</f>
        <v>2</v>
      </c>
      <c r="I843" t="str">
        <f>VLOOKUP($A843,'Medical Examinations'!$A$2:$K$2336,8,FALSE)</f>
        <v>No</v>
      </c>
      <c r="J843" t="str">
        <f>VLOOKUP($A843,'Medical Examinations'!$A$2:$K$2336,10,FALSE)</f>
        <v>obesity</v>
      </c>
      <c r="K843" t="str">
        <f>VLOOKUP($A843,'Medical Examinations'!$A$2:$K$2336,11,FALSE)</f>
        <v>Predibetics</v>
      </c>
      <c r="L843" t="str">
        <f>VLOOKUP($A843,'Hospitalisation Details'!$A$2:$O$2344,15,FALSE)</f>
        <v>17 Dec 1966</v>
      </c>
      <c r="M843">
        <f>VLOOKUP($A843,'Hospitalisation Details'!$A$2:$I$2344,6,FALSE)</f>
        <v>12643.38</v>
      </c>
      <c r="N843" t="str">
        <f>VLOOKUP($A843,'Hospitalisation Details'!$A$2:$I$2344,7,FALSE)</f>
        <v>tier - 3</v>
      </c>
      <c r="O843" t="str">
        <f>VLOOKUP($A843,'Hospitalisation Details'!$A$2:$I$2344,8,FALSE)</f>
        <v>tier - 1</v>
      </c>
      <c r="P843" t="str">
        <f>VLOOKUP($A843,'Hospitalisation Details'!$A$2:$I$2344,9,FALSE)</f>
        <v>R1012</v>
      </c>
      <c r="Q843">
        <f>VLOOKUP($A843,'Hospitalisation Details'!$A$2:$P$2344,16,FALSE)</f>
        <v>56</v>
      </c>
    </row>
    <row r="844" spans="1:17" ht="15.6" x14ac:dyDescent="0.3">
      <c r="A844" s="1" t="s">
        <v>1527</v>
      </c>
      <c r="B844" t="str">
        <f>VLOOKUP('Healthcare '!A:A,Table2[],3,FALSE)</f>
        <v>Ruhlman</v>
      </c>
      <c r="C844">
        <f>VLOOKUP(A844,'Medical Examinations'!A844:K3178,2,FALSE)</f>
        <v>37.43</v>
      </c>
      <c r="D844">
        <f>VLOOKUP($A844,'Medical Examinations'!$A$2:$K$2336,3,FALSE)</f>
        <v>4.97</v>
      </c>
      <c r="E844" t="str">
        <f>VLOOKUP($A844,'Medical Examinations'!$A$2:$K$2336,4,FALSE)</f>
        <v>No</v>
      </c>
      <c r="F844" t="str">
        <f>VLOOKUP($A844,'Medical Examinations'!$A$2:$K$2336,5,FALSE)</f>
        <v>No</v>
      </c>
      <c r="G844" t="str">
        <f>VLOOKUP($A844,'Medical Examinations'!$A$2:$K$2336,6,FALSE)</f>
        <v>No</v>
      </c>
      <c r="H844">
        <f>VLOOKUP($A844,'Medical Examinations'!$A$2:$K$2336,7,FALSE)</f>
        <v>2</v>
      </c>
      <c r="I844" t="str">
        <f>VLOOKUP($A844,'Medical Examinations'!$A$2:$K$2336,8,FALSE)</f>
        <v>No</v>
      </c>
      <c r="J844" t="str">
        <f>VLOOKUP($A844,'Medical Examinations'!$A$2:$K$2336,10,FALSE)</f>
        <v>obesity</v>
      </c>
      <c r="K844" t="str">
        <f>VLOOKUP($A844,'Medical Examinations'!$A$2:$K$2336,11,FALSE)</f>
        <v>Normal</v>
      </c>
      <c r="L844" t="str">
        <f>VLOOKUP($A844,'Hospitalisation Details'!$A$2:$O$2344,15,FALSE)</f>
        <v>5 Sep 1972</v>
      </c>
      <c r="M844">
        <f>VLOOKUP($A844,'Hospitalisation Details'!$A$2:$I$2344,6,FALSE)</f>
        <v>12640.24</v>
      </c>
      <c r="N844" t="str">
        <f>VLOOKUP($A844,'Hospitalisation Details'!$A$2:$I$2344,7,FALSE)</f>
        <v>tier - 3</v>
      </c>
      <c r="O844" t="str">
        <f>VLOOKUP($A844,'Hospitalisation Details'!$A$2:$I$2344,8,FALSE)</f>
        <v>tier - 1</v>
      </c>
      <c r="P844" t="str">
        <f>VLOOKUP($A844,'Hospitalisation Details'!$A$2:$I$2344,9,FALSE)</f>
        <v>R1011</v>
      </c>
      <c r="Q844">
        <f>VLOOKUP($A844,'Hospitalisation Details'!$A$2:$P$2344,16,FALSE)</f>
        <v>50</v>
      </c>
    </row>
    <row r="845" spans="1:17" ht="15.6" x14ac:dyDescent="0.3">
      <c r="A845" s="1" t="s">
        <v>1526</v>
      </c>
      <c r="B845" t="str">
        <f>VLOOKUP('Healthcare '!A:A,Table2[],3,FALSE)</f>
        <v>Anderson</v>
      </c>
      <c r="C845">
        <f>VLOOKUP(A845,'Medical Examinations'!A845:K3179,2,FALSE)</f>
        <v>30.5</v>
      </c>
      <c r="D845">
        <f>VLOOKUP($A845,'Medical Examinations'!$A$2:$K$2336,3,FALSE)</f>
        <v>9.9</v>
      </c>
      <c r="E845" t="str">
        <f>VLOOKUP($A845,'Medical Examinations'!$A$2:$K$2336,4,FALSE)</f>
        <v>No</v>
      </c>
      <c r="F845" t="str">
        <f>VLOOKUP($A845,'Medical Examinations'!$A$2:$K$2336,5,FALSE)</f>
        <v>No</v>
      </c>
      <c r="G845" t="str">
        <f>VLOOKUP($A845,'Medical Examinations'!$A$2:$K$2336,6,FALSE)</f>
        <v>No</v>
      </c>
      <c r="H845">
        <f>VLOOKUP($A845,'Medical Examinations'!$A$2:$K$2336,7,FALSE)</f>
        <v>0</v>
      </c>
      <c r="I845" t="str">
        <f>VLOOKUP($A845,'Medical Examinations'!$A$2:$K$2336,8,FALSE)</f>
        <v>No</v>
      </c>
      <c r="J845" t="str">
        <f>VLOOKUP($A845,'Medical Examinations'!$A$2:$K$2336,10,FALSE)</f>
        <v>obesity</v>
      </c>
      <c r="K845" t="str">
        <f>VLOOKUP($A845,'Medical Examinations'!$A$2:$K$2336,11,FALSE)</f>
        <v>Diabetes</v>
      </c>
      <c r="L845" t="str">
        <f>VLOOKUP($A845,'Hospitalisation Details'!$A$2:$O$2344,15,FALSE)</f>
        <v>22 Jul 1962</v>
      </c>
      <c r="M845">
        <f>VLOOKUP($A845,'Hospitalisation Details'!$A$2:$I$2344,6,FALSE)</f>
        <v>12638.2</v>
      </c>
      <c r="N845" t="str">
        <f>VLOOKUP($A845,'Hospitalisation Details'!$A$2:$I$2344,7,FALSE)</f>
        <v>tier - 3</v>
      </c>
      <c r="O845" t="str">
        <f>VLOOKUP($A845,'Hospitalisation Details'!$A$2:$I$2344,8,FALSE)</f>
        <v>tier - 1</v>
      </c>
      <c r="P845" t="str">
        <f>VLOOKUP($A845,'Hospitalisation Details'!$A$2:$I$2344,9,FALSE)</f>
        <v>R1011</v>
      </c>
      <c r="Q845">
        <f>VLOOKUP($A845,'Hospitalisation Details'!$A$2:$P$2344,16,FALSE)</f>
        <v>60</v>
      </c>
    </row>
    <row r="846" spans="1:17" ht="15.6" x14ac:dyDescent="0.3">
      <c r="A846" s="1" t="s">
        <v>1525</v>
      </c>
      <c r="B846" t="str">
        <f>VLOOKUP('Healthcare '!A:A,Table2[],3,FALSE)</f>
        <v>Uchiyama</v>
      </c>
      <c r="C846">
        <f>VLOOKUP(A846,'Medical Examinations'!A846:K3180,2,FALSE)</f>
        <v>24.53</v>
      </c>
      <c r="D846">
        <f>VLOOKUP($A846,'Medical Examinations'!$A$2:$K$2336,3,FALSE)</f>
        <v>9.0500000000000007</v>
      </c>
      <c r="E846" t="str">
        <f>VLOOKUP($A846,'Medical Examinations'!$A$2:$K$2336,4,FALSE)</f>
        <v>No</v>
      </c>
      <c r="F846" t="str">
        <f>VLOOKUP($A846,'Medical Examinations'!$A$2:$K$2336,5,FALSE)</f>
        <v>No</v>
      </c>
      <c r="G846" t="str">
        <f>VLOOKUP($A846,'Medical Examinations'!$A$2:$K$2336,6,FALSE)</f>
        <v>No</v>
      </c>
      <c r="H846">
        <f>VLOOKUP($A846,'Medical Examinations'!$A$2:$K$2336,7,FALSE)</f>
        <v>0</v>
      </c>
      <c r="I846" t="str">
        <f>VLOOKUP($A846,'Medical Examinations'!$A$2:$K$2336,8,FALSE)</f>
        <v>No</v>
      </c>
      <c r="J846" t="str">
        <f>VLOOKUP($A846,'Medical Examinations'!$A$2:$K$2336,10,FALSE)</f>
        <v>Normal weight</v>
      </c>
      <c r="K846" t="str">
        <f>VLOOKUP($A846,'Medical Examinations'!$A$2:$K$2336,11,FALSE)</f>
        <v>Diabetes</v>
      </c>
      <c r="L846" t="str">
        <f>VLOOKUP($A846,'Hospitalisation Details'!$A$2:$O$2344,15,FALSE)</f>
        <v>22 Nov 1962</v>
      </c>
      <c r="M846">
        <f>VLOOKUP($A846,'Hospitalisation Details'!$A$2:$I$2344,6,FALSE)</f>
        <v>12629.9</v>
      </c>
      <c r="N846" t="str">
        <f>VLOOKUP($A846,'Hospitalisation Details'!$A$2:$I$2344,7,FALSE)</f>
        <v>tier - 3</v>
      </c>
      <c r="O846" t="str">
        <f>VLOOKUP($A846,'Hospitalisation Details'!$A$2:$I$2344,8,FALSE)</f>
        <v>tier - 3</v>
      </c>
      <c r="P846" t="str">
        <f>VLOOKUP($A846,'Hospitalisation Details'!$A$2:$I$2344,9,FALSE)</f>
        <v>R1013</v>
      </c>
      <c r="Q846">
        <f>VLOOKUP($A846,'Hospitalisation Details'!$A$2:$P$2344,16,FALSE)</f>
        <v>60</v>
      </c>
    </row>
    <row r="847" spans="1:17" ht="15.6" x14ac:dyDescent="0.3">
      <c r="A847" s="1" t="s">
        <v>1524</v>
      </c>
      <c r="B847" t="str">
        <f>VLOOKUP('Healthcare '!A:A,Table2[],3,FALSE)</f>
        <v>Desota</v>
      </c>
      <c r="C847">
        <f>VLOOKUP(A847,'Medical Examinations'!A847:K3181,2,FALSE)</f>
        <v>25.74</v>
      </c>
      <c r="D847">
        <f>VLOOKUP($A847,'Medical Examinations'!$A$2:$K$2336,3,FALSE)</f>
        <v>10.93</v>
      </c>
      <c r="E847" t="str">
        <f>VLOOKUP($A847,'Medical Examinations'!$A$2:$K$2336,4,FALSE)</f>
        <v>No</v>
      </c>
      <c r="F847" t="str">
        <f>VLOOKUP($A847,'Medical Examinations'!$A$2:$K$2336,5,FALSE)</f>
        <v>No</v>
      </c>
      <c r="G847" t="str">
        <f>VLOOKUP($A847,'Medical Examinations'!$A$2:$K$2336,6,FALSE)</f>
        <v>No</v>
      </c>
      <c r="H847">
        <f>VLOOKUP($A847,'Medical Examinations'!$A$2:$K$2336,7,FALSE)</f>
        <v>0</v>
      </c>
      <c r="I847" t="str">
        <f>VLOOKUP($A847,'Medical Examinations'!$A$2:$K$2336,8,FALSE)</f>
        <v>No</v>
      </c>
      <c r="J847" t="str">
        <f>VLOOKUP($A847,'Medical Examinations'!$A$2:$K$2336,10,FALSE)</f>
        <v>overweight</v>
      </c>
      <c r="K847" t="str">
        <f>VLOOKUP($A847,'Medical Examinations'!$A$2:$K$2336,11,FALSE)</f>
        <v>Diabetes</v>
      </c>
      <c r="L847" t="str">
        <f>VLOOKUP($A847,'Hospitalisation Details'!$A$2:$O$2344,15,FALSE)</f>
        <v>4 Oct 1965</v>
      </c>
      <c r="M847">
        <f>VLOOKUP($A847,'Hospitalisation Details'!$A$2:$I$2344,6,FALSE)</f>
        <v>12629.17</v>
      </c>
      <c r="N847" t="str">
        <f>VLOOKUP($A847,'Hospitalisation Details'!$A$2:$I$2344,7,FALSE)</f>
        <v>tier - 3</v>
      </c>
      <c r="O847" t="str">
        <f>VLOOKUP($A847,'Hospitalisation Details'!$A$2:$I$2344,8,FALSE)</f>
        <v>tier - 1</v>
      </c>
      <c r="P847" t="str">
        <f>VLOOKUP($A847,'Hospitalisation Details'!$A$2:$I$2344,9,FALSE)</f>
        <v>R1013</v>
      </c>
      <c r="Q847">
        <f>VLOOKUP($A847,'Hospitalisation Details'!$A$2:$P$2344,16,FALSE)</f>
        <v>57</v>
      </c>
    </row>
    <row r="848" spans="1:17" ht="15.6" x14ac:dyDescent="0.3">
      <c r="A848" s="1" t="s">
        <v>1523</v>
      </c>
      <c r="B848" t="str">
        <f>VLOOKUP('Healthcare '!A:A,Table2[],3,FALSE)</f>
        <v>Edmonds</v>
      </c>
      <c r="C848">
        <f>VLOOKUP(A848,'Medical Examinations'!A848:K3182,2,FALSE)</f>
        <v>34.08</v>
      </c>
      <c r="D848">
        <f>VLOOKUP($A848,'Medical Examinations'!$A$2:$K$2336,3,FALSE)</f>
        <v>7.58</v>
      </c>
      <c r="E848" t="str">
        <f>VLOOKUP($A848,'Medical Examinations'!$A$2:$K$2336,4,FALSE)</f>
        <v>yes</v>
      </c>
      <c r="F848" t="str">
        <f>VLOOKUP($A848,'Medical Examinations'!$A$2:$K$2336,5,FALSE)</f>
        <v>No</v>
      </c>
      <c r="G848" t="str">
        <f>VLOOKUP($A848,'Medical Examinations'!$A$2:$K$2336,6,FALSE)</f>
        <v>No</v>
      </c>
      <c r="H848">
        <f>VLOOKUP($A848,'Medical Examinations'!$A$2:$K$2336,7,FALSE)</f>
        <v>2</v>
      </c>
      <c r="I848" t="str">
        <f>VLOOKUP($A848,'Medical Examinations'!$A$2:$K$2336,8,FALSE)</f>
        <v>No</v>
      </c>
      <c r="J848" t="str">
        <f>VLOOKUP($A848,'Medical Examinations'!$A$2:$K$2336,10,FALSE)</f>
        <v>obesity</v>
      </c>
      <c r="K848" t="str">
        <f>VLOOKUP($A848,'Medical Examinations'!$A$2:$K$2336,11,FALSE)</f>
        <v>Diabetes</v>
      </c>
      <c r="L848" t="str">
        <f>VLOOKUP($A848,'Hospitalisation Details'!$A$2:$O$2344,15,FALSE)</f>
        <v>28 Dec 1970</v>
      </c>
      <c r="M848">
        <f>VLOOKUP($A848,'Hospitalisation Details'!$A$2:$I$2344,6,FALSE)</f>
        <v>12624.74</v>
      </c>
      <c r="N848" t="str">
        <f>VLOOKUP($A848,'Hospitalisation Details'!$A$2:$I$2344,7,FALSE)</f>
        <v>tier - 3</v>
      </c>
      <c r="O848" t="str">
        <f>VLOOKUP($A848,'Hospitalisation Details'!$A$2:$I$2344,8,FALSE)</f>
        <v>tier - 1</v>
      </c>
      <c r="P848" t="str">
        <f>VLOOKUP($A848,'Hospitalisation Details'!$A$2:$I$2344,9,FALSE)</f>
        <v>R1012</v>
      </c>
      <c r="Q848">
        <f>VLOOKUP($A848,'Hospitalisation Details'!$A$2:$P$2344,16,FALSE)</f>
        <v>52</v>
      </c>
    </row>
    <row r="849" spans="1:17" ht="15.6" x14ac:dyDescent="0.3">
      <c r="A849" s="1" t="s">
        <v>1522</v>
      </c>
      <c r="B849" t="str">
        <f>VLOOKUP('Healthcare '!A:A,Table2[],3,FALSE)</f>
        <v>Otto</v>
      </c>
      <c r="C849">
        <f>VLOOKUP(A849,'Medical Examinations'!A849:K3183,2,FALSE)</f>
        <v>31.35</v>
      </c>
      <c r="D849">
        <f>VLOOKUP($A849,'Medical Examinations'!$A$2:$K$2336,3,FALSE)</f>
        <v>11</v>
      </c>
      <c r="E849" t="str">
        <f>VLOOKUP($A849,'Medical Examinations'!$A$2:$K$2336,4,FALSE)</f>
        <v>yes</v>
      </c>
      <c r="F849" t="str">
        <f>VLOOKUP($A849,'Medical Examinations'!$A$2:$K$2336,5,FALSE)</f>
        <v>No</v>
      </c>
      <c r="G849" t="str">
        <f>VLOOKUP($A849,'Medical Examinations'!$A$2:$K$2336,6,FALSE)</f>
        <v>Yes</v>
      </c>
      <c r="H849">
        <f>VLOOKUP($A849,'Medical Examinations'!$A$2:$K$2336,7,FALSE)</f>
        <v>1</v>
      </c>
      <c r="I849" t="str">
        <f>VLOOKUP($A849,'Medical Examinations'!$A$2:$K$2336,8,FALSE)</f>
        <v>No</v>
      </c>
      <c r="J849" t="str">
        <f>VLOOKUP($A849,'Medical Examinations'!$A$2:$K$2336,10,FALSE)</f>
        <v>obesity</v>
      </c>
      <c r="K849" t="str">
        <f>VLOOKUP($A849,'Medical Examinations'!$A$2:$K$2336,11,FALSE)</f>
        <v>Diabetes</v>
      </c>
      <c r="L849" t="str">
        <f>VLOOKUP($A849,'Hospitalisation Details'!$A$2:$O$2344,15,FALSE)</f>
        <v>19 Aug 1963</v>
      </c>
      <c r="M849">
        <f>VLOOKUP($A849,'Hospitalisation Details'!$A$2:$I$2344,6,FALSE)</f>
        <v>12622.18</v>
      </c>
      <c r="N849" t="str">
        <f>VLOOKUP($A849,'Hospitalisation Details'!$A$2:$I$2344,7,FALSE)</f>
        <v>tier - 3</v>
      </c>
      <c r="O849" t="str">
        <f>VLOOKUP($A849,'Hospitalisation Details'!$A$2:$I$2344,8,FALSE)</f>
        <v>tier - 1</v>
      </c>
      <c r="P849" t="str">
        <f>VLOOKUP($A849,'Hospitalisation Details'!$A$2:$I$2344,9,FALSE)</f>
        <v>R1012</v>
      </c>
      <c r="Q849">
        <f>VLOOKUP($A849,'Hospitalisation Details'!$A$2:$P$2344,16,FALSE)</f>
        <v>59</v>
      </c>
    </row>
    <row r="850" spans="1:17" ht="15.6" x14ac:dyDescent="0.3">
      <c r="A850" s="1" t="s">
        <v>1521</v>
      </c>
      <c r="B850" t="str">
        <f>VLOOKUP('Healthcare '!A:A,Table2[],3,FALSE)</f>
        <v>Kurt</v>
      </c>
      <c r="C850">
        <f>VLOOKUP(A850,'Medical Examinations'!A850:K3184,2,FALSE)</f>
        <v>26.79</v>
      </c>
      <c r="D850">
        <f>VLOOKUP($A850,'Medical Examinations'!$A$2:$K$2336,3,FALSE)</f>
        <v>5.0599999999999996</v>
      </c>
      <c r="E850" t="str">
        <f>VLOOKUP($A850,'Medical Examinations'!$A$2:$K$2336,4,FALSE)</f>
        <v>No</v>
      </c>
      <c r="F850" t="str">
        <f>VLOOKUP($A850,'Medical Examinations'!$A$2:$K$2336,5,FALSE)</f>
        <v>No</v>
      </c>
      <c r="G850" t="str">
        <f>VLOOKUP($A850,'Medical Examinations'!$A$2:$K$2336,6,FALSE)</f>
        <v>No</v>
      </c>
      <c r="H850">
        <f>VLOOKUP($A850,'Medical Examinations'!$A$2:$K$2336,7,FALSE)</f>
        <v>1</v>
      </c>
      <c r="I850" t="str">
        <f>VLOOKUP($A850,'Medical Examinations'!$A$2:$K$2336,8,FALSE)</f>
        <v>No</v>
      </c>
      <c r="J850" t="str">
        <f>VLOOKUP($A850,'Medical Examinations'!$A$2:$K$2336,10,FALSE)</f>
        <v>overweight</v>
      </c>
      <c r="K850" t="str">
        <f>VLOOKUP($A850,'Medical Examinations'!$A$2:$K$2336,11,FALSE)</f>
        <v>Normal</v>
      </c>
      <c r="L850" t="str">
        <f>VLOOKUP($A850,'Hospitalisation Details'!$A$2:$O$2344,15,FALSE)</f>
        <v>18 Nov 1998</v>
      </c>
      <c r="M850">
        <f>VLOOKUP($A850,'Hospitalisation Details'!$A$2:$I$2344,6,FALSE)</f>
        <v>12609.89</v>
      </c>
      <c r="N850" t="str">
        <f>VLOOKUP($A850,'Hospitalisation Details'!$A$2:$I$2344,7,FALSE)</f>
        <v>tier - 3</v>
      </c>
      <c r="O850" t="str">
        <f>VLOOKUP($A850,'Hospitalisation Details'!$A$2:$I$2344,8,FALSE)</f>
        <v>tier - 3</v>
      </c>
      <c r="P850" t="str">
        <f>VLOOKUP($A850,'Hospitalisation Details'!$A$2:$I$2344,9,FALSE)</f>
        <v>R1012</v>
      </c>
      <c r="Q850">
        <f>VLOOKUP($A850,'Hospitalisation Details'!$A$2:$P$2344,16,FALSE)</f>
        <v>24</v>
      </c>
    </row>
    <row r="851" spans="1:17" ht="15.6" x14ac:dyDescent="0.3">
      <c r="A851" s="1" t="s">
        <v>1520</v>
      </c>
      <c r="B851" t="str">
        <f>VLOOKUP('Healthcare '!A:A,Table2[],3,FALSE)</f>
        <v>Duhaime</v>
      </c>
      <c r="C851">
        <f>VLOOKUP(A851,'Medical Examinations'!A851:K3185,2,FALSE)</f>
        <v>42.78</v>
      </c>
      <c r="D851">
        <f>VLOOKUP($A851,'Medical Examinations'!$A$2:$K$2336,3,FALSE)</f>
        <v>6.11</v>
      </c>
      <c r="E851" t="str">
        <f>VLOOKUP($A851,'Medical Examinations'!$A$2:$K$2336,4,FALSE)</f>
        <v>yes</v>
      </c>
      <c r="F851" t="str">
        <f>VLOOKUP($A851,'Medical Examinations'!$A$2:$K$2336,5,FALSE)</f>
        <v>No</v>
      </c>
      <c r="G851" t="str">
        <f>VLOOKUP($A851,'Medical Examinations'!$A$2:$K$2336,6,FALSE)</f>
        <v>No</v>
      </c>
      <c r="H851">
        <f>VLOOKUP($A851,'Medical Examinations'!$A$2:$K$2336,7,FALSE)</f>
        <v>1</v>
      </c>
      <c r="I851" t="str">
        <f>VLOOKUP($A851,'Medical Examinations'!$A$2:$K$2336,8,FALSE)</f>
        <v>No</v>
      </c>
      <c r="J851" t="str">
        <f>VLOOKUP($A851,'Medical Examinations'!$A$2:$K$2336,10,FALSE)</f>
        <v>obesity</v>
      </c>
      <c r="K851" t="str">
        <f>VLOOKUP($A851,'Medical Examinations'!$A$2:$K$2336,11,FALSE)</f>
        <v>Predibetics</v>
      </c>
      <c r="L851" t="str">
        <f>VLOOKUP($A851,'Hospitalisation Details'!$A$2:$O$2344,15,FALSE)</f>
        <v>11 Aug 1988</v>
      </c>
      <c r="M851">
        <f>VLOOKUP($A851,'Hospitalisation Details'!$A$2:$I$2344,6,FALSE)</f>
        <v>12600.46</v>
      </c>
      <c r="N851" t="str">
        <f>VLOOKUP($A851,'Hospitalisation Details'!$A$2:$I$2344,7,FALSE)</f>
        <v>tier - 3</v>
      </c>
      <c r="O851" t="str">
        <f>VLOOKUP($A851,'Hospitalisation Details'!$A$2:$I$2344,8,FALSE)</f>
        <v>tier - 1</v>
      </c>
      <c r="P851" t="str">
        <f>VLOOKUP($A851,'Hospitalisation Details'!$A$2:$I$2344,9,FALSE)</f>
        <v>R1023</v>
      </c>
      <c r="Q851">
        <f>VLOOKUP($A851,'Hospitalisation Details'!$A$2:$P$2344,16,FALSE)</f>
        <v>34</v>
      </c>
    </row>
    <row r="852" spans="1:17" ht="15.6" x14ac:dyDescent="0.3">
      <c r="A852" s="1" t="s">
        <v>1519</v>
      </c>
      <c r="B852" t="str">
        <f>VLOOKUP('Healthcare '!A:A,Table2[],3,FALSE)</f>
        <v>Swann</v>
      </c>
      <c r="C852">
        <f>VLOOKUP(A852,'Medical Examinations'!A852:K3186,2,FALSE)</f>
        <v>46.75</v>
      </c>
      <c r="D852">
        <f>VLOOKUP($A852,'Medical Examinations'!$A$2:$K$2336,3,FALSE)</f>
        <v>6.66</v>
      </c>
      <c r="E852" t="str">
        <f>VLOOKUP($A852,'Medical Examinations'!$A$2:$K$2336,4,FALSE)</f>
        <v>yes</v>
      </c>
      <c r="F852" t="str">
        <f>VLOOKUP($A852,'Medical Examinations'!$A$2:$K$2336,5,FALSE)</f>
        <v>No</v>
      </c>
      <c r="G852" t="str">
        <f>VLOOKUP($A852,'Medical Examinations'!$A$2:$K$2336,6,FALSE)</f>
        <v>No</v>
      </c>
      <c r="H852">
        <f>VLOOKUP($A852,'Medical Examinations'!$A$2:$K$2336,7,FALSE)</f>
        <v>2</v>
      </c>
      <c r="I852" t="str">
        <f>VLOOKUP($A852,'Medical Examinations'!$A$2:$K$2336,8,FALSE)</f>
        <v>No</v>
      </c>
      <c r="J852" t="str">
        <f>VLOOKUP($A852,'Medical Examinations'!$A$2:$K$2336,10,FALSE)</f>
        <v>obesity</v>
      </c>
      <c r="K852" t="str">
        <f>VLOOKUP($A852,'Medical Examinations'!$A$2:$K$2336,11,FALSE)</f>
        <v>Diabetes</v>
      </c>
      <c r="L852" t="str">
        <f>VLOOKUP($A852,'Hospitalisation Details'!$A$2:$O$2344,15,FALSE)</f>
        <v>18 Jun 1970</v>
      </c>
      <c r="M852">
        <f>VLOOKUP($A852,'Hospitalisation Details'!$A$2:$I$2344,6,FALSE)</f>
        <v>12592.53</v>
      </c>
      <c r="N852" t="str">
        <f>VLOOKUP($A852,'Hospitalisation Details'!$A$2:$I$2344,7,FALSE)</f>
        <v>tier - 3</v>
      </c>
      <c r="O852" t="str">
        <f>VLOOKUP($A852,'Hospitalisation Details'!$A$2:$I$2344,8,FALSE)</f>
        <v>tier - 2</v>
      </c>
      <c r="P852" t="str">
        <f>VLOOKUP($A852,'Hospitalisation Details'!$A$2:$I$2344,9,FALSE)</f>
        <v>R1013</v>
      </c>
      <c r="Q852">
        <f>VLOOKUP($A852,'Hospitalisation Details'!$A$2:$P$2344,16,FALSE)</f>
        <v>52</v>
      </c>
    </row>
    <row r="853" spans="1:17" ht="15.6" x14ac:dyDescent="0.3">
      <c r="A853" s="1" t="s">
        <v>1518</v>
      </c>
      <c r="B853" t="str">
        <f>VLOOKUP('Healthcare '!A:A,Table2[],3,FALSE)</f>
        <v>Burton</v>
      </c>
      <c r="C853">
        <f>VLOOKUP(A853,'Medical Examinations'!A853:K3187,2,FALSE)</f>
        <v>32.15</v>
      </c>
      <c r="D853">
        <f>VLOOKUP($A853,'Medical Examinations'!$A$2:$K$2336,3,FALSE)</f>
        <v>4.0199999999999996</v>
      </c>
      <c r="E853" t="str">
        <f>VLOOKUP($A853,'Medical Examinations'!$A$2:$K$2336,4,FALSE)</f>
        <v>yes</v>
      </c>
      <c r="F853" t="str">
        <f>VLOOKUP($A853,'Medical Examinations'!$A$2:$K$2336,5,FALSE)</f>
        <v>No</v>
      </c>
      <c r="G853" t="str">
        <f>VLOOKUP($A853,'Medical Examinations'!$A$2:$K$2336,6,FALSE)</f>
        <v>Yes</v>
      </c>
      <c r="H853">
        <f>VLOOKUP($A853,'Medical Examinations'!$A$2:$K$2336,7,FALSE)</f>
        <v>1</v>
      </c>
      <c r="I853" t="str">
        <f>VLOOKUP($A853,'Medical Examinations'!$A$2:$K$2336,8,FALSE)</f>
        <v>No</v>
      </c>
      <c r="J853" t="str">
        <f>VLOOKUP($A853,'Medical Examinations'!$A$2:$K$2336,10,FALSE)</f>
        <v>obesity</v>
      </c>
      <c r="K853" t="str">
        <f>VLOOKUP($A853,'Medical Examinations'!$A$2:$K$2336,11,FALSE)</f>
        <v>Normal</v>
      </c>
      <c r="L853" t="str">
        <f>VLOOKUP($A853,'Hospitalisation Details'!$A$2:$O$2344,15,FALSE)</f>
        <v>26 Nov 1969</v>
      </c>
      <c r="M853">
        <f>VLOOKUP($A853,'Hospitalisation Details'!$A$2:$I$2344,6,FALSE)</f>
        <v>12579.92</v>
      </c>
      <c r="N853" t="str">
        <f>VLOOKUP($A853,'Hospitalisation Details'!$A$2:$I$2344,7,FALSE)</f>
        <v>tier - 3</v>
      </c>
      <c r="O853" t="str">
        <f>VLOOKUP($A853,'Hospitalisation Details'!$A$2:$I$2344,8,FALSE)</f>
        <v>tier - 1</v>
      </c>
      <c r="P853" t="str">
        <f>VLOOKUP($A853,'Hospitalisation Details'!$A$2:$I$2344,9,FALSE)</f>
        <v>R1025</v>
      </c>
      <c r="Q853">
        <f>VLOOKUP($A853,'Hospitalisation Details'!$A$2:$P$2344,16,FALSE)</f>
        <v>53</v>
      </c>
    </row>
    <row r="854" spans="1:17" ht="15.6" x14ac:dyDescent="0.3">
      <c r="A854" s="1" t="s">
        <v>1517</v>
      </c>
      <c r="B854" t="str">
        <f>VLOOKUP('Healthcare '!A:A,Table2[],3,FALSE)</f>
        <v>Ricardi</v>
      </c>
      <c r="C854">
        <f>VLOOKUP(A854,'Medical Examinations'!A854:K3188,2,FALSE)</f>
        <v>43.4</v>
      </c>
      <c r="D854">
        <f>VLOOKUP($A854,'Medical Examinations'!$A$2:$K$2336,3,FALSE)</f>
        <v>8.81</v>
      </c>
      <c r="E854" t="str">
        <f>VLOOKUP($A854,'Medical Examinations'!$A$2:$K$2336,4,FALSE)</f>
        <v>yes</v>
      </c>
      <c r="F854" t="str">
        <f>VLOOKUP($A854,'Medical Examinations'!$A$2:$K$2336,5,FALSE)</f>
        <v>No</v>
      </c>
      <c r="G854" t="str">
        <f>VLOOKUP($A854,'Medical Examinations'!$A$2:$K$2336,6,FALSE)</f>
        <v>No</v>
      </c>
      <c r="H854">
        <f>VLOOKUP($A854,'Medical Examinations'!$A$2:$K$2336,7,FALSE)</f>
        <v>2</v>
      </c>
      <c r="I854" t="str">
        <f>VLOOKUP($A854,'Medical Examinations'!$A$2:$K$2336,8,FALSE)</f>
        <v>No</v>
      </c>
      <c r="J854" t="str">
        <f>VLOOKUP($A854,'Medical Examinations'!$A$2:$K$2336,10,FALSE)</f>
        <v>obesity</v>
      </c>
      <c r="K854" t="str">
        <f>VLOOKUP($A854,'Medical Examinations'!$A$2:$K$2336,11,FALSE)</f>
        <v>Diabetes</v>
      </c>
      <c r="L854" t="str">
        <f>VLOOKUP($A854,'Hospitalisation Details'!$A$2:$O$2344,15,FALSE)</f>
        <v>28 Nov 1961</v>
      </c>
      <c r="M854">
        <f>VLOOKUP($A854,'Hospitalisation Details'!$A$2:$I$2344,6,FALSE)</f>
        <v>12574.05</v>
      </c>
      <c r="N854" t="str">
        <f>VLOOKUP($A854,'Hospitalisation Details'!$A$2:$I$2344,7,FALSE)</f>
        <v>tier - 3</v>
      </c>
      <c r="O854" t="str">
        <f>VLOOKUP($A854,'Hospitalisation Details'!$A$2:$I$2344,8,FALSE)</f>
        <v>tier - 1</v>
      </c>
      <c r="P854" t="str">
        <f>VLOOKUP($A854,'Hospitalisation Details'!$A$2:$I$2344,9,FALSE)</f>
        <v>R1011</v>
      </c>
      <c r="Q854">
        <f>VLOOKUP($A854,'Hospitalisation Details'!$A$2:$P$2344,16,FALSE)</f>
        <v>61</v>
      </c>
    </row>
    <row r="855" spans="1:17" ht="15.6" x14ac:dyDescent="0.3">
      <c r="A855" s="1" t="s">
        <v>1516</v>
      </c>
      <c r="B855" t="str">
        <f>VLOOKUP('Healthcare '!A:A,Table2[],3,FALSE)</f>
        <v>Joslyn</v>
      </c>
      <c r="C855">
        <f>VLOOKUP(A855,'Medical Examinations'!A855:K3189,2,FALSE)</f>
        <v>31.57</v>
      </c>
      <c r="D855">
        <f>VLOOKUP($A855,'Medical Examinations'!$A$2:$K$2336,3,FALSE)</f>
        <v>7.92</v>
      </c>
      <c r="E855" t="str">
        <f>VLOOKUP($A855,'Medical Examinations'!$A$2:$K$2336,4,FALSE)</f>
        <v>yes</v>
      </c>
      <c r="F855" t="str">
        <f>VLOOKUP($A855,'Medical Examinations'!$A$2:$K$2336,5,FALSE)</f>
        <v>No</v>
      </c>
      <c r="G855" t="str">
        <f>VLOOKUP($A855,'Medical Examinations'!$A$2:$K$2336,6,FALSE)</f>
        <v>No</v>
      </c>
      <c r="H855">
        <f>VLOOKUP($A855,'Medical Examinations'!$A$2:$K$2336,7,FALSE)</f>
        <v>2</v>
      </c>
      <c r="I855" t="str">
        <f>VLOOKUP($A855,'Medical Examinations'!$A$2:$K$2336,8,FALSE)</f>
        <v>No</v>
      </c>
      <c r="J855" t="str">
        <f>VLOOKUP($A855,'Medical Examinations'!$A$2:$K$2336,10,FALSE)</f>
        <v>obesity</v>
      </c>
      <c r="K855" t="str">
        <f>VLOOKUP($A855,'Medical Examinations'!$A$2:$K$2336,11,FALSE)</f>
        <v>Diabetes</v>
      </c>
      <c r="L855" t="str">
        <f>VLOOKUP($A855,'Hospitalisation Details'!$A$2:$O$2344,15,FALSE)</f>
        <v>28 Nov 1961</v>
      </c>
      <c r="M855">
        <f>VLOOKUP($A855,'Hospitalisation Details'!$A$2:$I$2344,6,FALSE)</f>
        <v>12557.61</v>
      </c>
      <c r="N855" t="str">
        <f>VLOOKUP($A855,'Hospitalisation Details'!$A$2:$I$2344,7,FALSE)</f>
        <v>tier - 3</v>
      </c>
      <c r="O855" t="str">
        <f>VLOOKUP($A855,'Hospitalisation Details'!$A$2:$I$2344,8,FALSE)</f>
        <v>tier - 3</v>
      </c>
      <c r="P855" t="str">
        <f>VLOOKUP($A855,'Hospitalisation Details'!$A$2:$I$2344,9,FALSE)</f>
        <v>R1013</v>
      </c>
      <c r="Q855">
        <f>VLOOKUP($A855,'Hospitalisation Details'!$A$2:$P$2344,16,FALSE)</f>
        <v>61</v>
      </c>
    </row>
    <row r="856" spans="1:17" ht="15.6" x14ac:dyDescent="0.3">
      <c r="A856" s="1" t="s">
        <v>1515</v>
      </c>
      <c r="B856" t="str">
        <f>VLOOKUP('Healthcare '!A:A,Table2[],3,FALSE)</f>
        <v>Bennie</v>
      </c>
      <c r="C856">
        <f>VLOOKUP(A856,'Medical Examinations'!A856:K3190,2,FALSE)</f>
        <v>24.32</v>
      </c>
      <c r="D856">
        <f>VLOOKUP($A856,'Medical Examinations'!$A$2:$K$2336,3,FALSE)</f>
        <v>7.48</v>
      </c>
      <c r="E856" t="str">
        <f>VLOOKUP($A856,'Medical Examinations'!$A$2:$K$2336,4,FALSE)</f>
        <v>No</v>
      </c>
      <c r="F856" t="str">
        <f>VLOOKUP($A856,'Medical Examinations'!$A$2:$K$2336,5,FALSE)</f>
        <v>No</v>
      </c>
      <c r="G856" t="str">
        <f>VLOOKUP($A856,'Medical Examinations'!$A$2:$K$2336,6,FALSE)</f>
        <v>No</v>
      </c>
      <c r="H856">
        <f>VLOOKUP($A856,'Medical Examinations'!$A$2:$K$2336,7,FALSE)</f>
        <v>0</v>
      </c>
      <c r="I856" t="str">
        <f>VLOOKUP($A856,'Medical Examinations'!$A$2:$K$2336,8,FALSE)</f>
        <v>No</v>
      </c>
      <c r="J856" t="str">
        <f>VLOOKUP($A856,'Medical Examinations'!$A$2:$K$2336,10,FALSE)</f>
        <v>Normal weight</v>
      </c>
      <c r="K856" t="str">
        <f>VLOOKUP($A856,'Medical Examinations'!$A$2:$K$2336,11,FALSE)</f>
        <v>Diabetes</v>
      </c>
      <c r="L856" t="str">
        <f>VLOOKUP($A856,'Hospitalisation Details'!$A$2:$O$2344,15,FALSE)</f>
        <v>16 Oct 1962</v>
      </c>
      <c r="M856">
        <f>VLOOKUP($A856,'Hospitalisation Details'!$A$2:$I$2344,6,FALSE)</f>
        <v>12523.6</v>
      </c>
      <c r="N856" t="str">
        <f>VLOOKUP($A856,'Hospitalisation Details'!$A$2:$I$2344,7,FALSE)</f>
        <v>tier - 3</v>
      </c>
      <c r="O856" t="str">
        <f>VLOOKUP($A856,'Hospitalisation Details'!$A$2:$I$2344,8,FALSE)</f>
        <v>tier - 3</v>
      </c>
      <c r="P856" t="str">
        <f>VLOOKUP($A856,'Hospitalisation Details'!$A$2:$I$2344,9,FALSE)</f>
        <v>R1012</v>
      </c>
      <c r="Q856">
        <f>VLOOKUP($A856,'Hospitalisation Details'!$A$2:$P$2344,16,FALSE)</f>
        <v>60</v>
      </c>
    </row>
    <row r="857" spans="1:17" ht="15.6" x14ac:dyDescent="0.3">
      <c r="A857" s="1" t="s">
        <v>1514</v>
      </c>
      <c r="B857" t="str">
        <f>VLOOKUP('Healthcare '!A:A,Table2[],3,FALSE)</f>
        <v>Kanyane</v>
      </c>
      <c r="C857">
        <f>VLOOKUP(A857,'Medical Examinations'!A857:K3191,2,FALSE)</f>
        <v>31.07</v>
      </c>
      <c r="D857">
        <f>VLOOKUP($A857,'Medical Examinations'!$A$2:$K$2336,3,FALSE)</f>
        <v>4.62</v>
      </c>
      <c r="E857" t="str">
        <f>VLOOKUP($A857,'Medical Examinations'!$A$2:$K$2336,4,FALSE)</f>
        <v>yes</v>
      </c>
      <c r="F857" t="str">
        <f>VLOOKUP($A857,'Medical Examinations'!$A$2:$K$2336,5,FALSE)</f>
        <v>No</v>
      </c>
      <c r="G857" t="str">
        <f>VLOOKUP($A857,'Medical Examinations'!$A$2:$K$2336,6,FALSE)</f>
        <v>No</v>
      </c>
      <c r="H857">
        <f>VLOOKUP($A857,'Medical Examinations'!$A$2:$K$2336,7,FALSE)</f>
        <v>2</v>
      </c>
      <c r="I857" t="str">
        <f>VLOOKUP($A857,'Medical Examinations'!$A$2:$K$2336,8,FALSE)</f>
        <v>No</v>
      </c>
      <c r="J857" t="str">
        <f>VLOOKUP($A857,'Medical Examinations'!$A$2:$K$2336,10,FALSE)</f>
        <v>obesity</v>
      </c>
      <c r="K857" t="str">
        <f>VLOOKUP($A857,'Medical Examinations'!$A$2:$K$2336,11,FALSE)</f>
        <v>Normal</v>
      </c>
      <c r="L857" t="str">
        <f>VLOOKUP($A857,'Hospitalisation Details'!$A$2:$O$2344,15,FALSE)</f>
        <v>12 Jul 1966</v>
      </c>
      <c r="M857">
        <f>VLOOKUP($A857,'Hospitalisation Details'!$A$2:$I$2344,6,FALSE)</f>
        <v>12499.88</v>
      </c>
      <c r="N857" t="str">
        <f>VLOOKUP($A857,'Hospitalisation Details'!$A$2:$I$2344,7,FALSE)</f>
        <v>tier - 3</v>
      </c>
      <c r="O857" t="str">
        <f>VLOOKUP($A857,'Hospitalisation Details'!$A$2:$I$2344,8,FALSE)</f>
        <v>tier - 2</v>
      </c>
      <c r="P857" t="str">
        <f>VLOOKUP($A857,'Hospitalisation Details'!$A$2:$I$2344,9,FALSE)</f>
        <v>R1012</v>
      </c>
      <c r="Q857">
        <f>VLOOKUP($A857,'Hospitalisation Details'!$A$2:$P$2344,16,FALSE)</f>
        <v>56</v>
      </c>
    </row>
    <row r="858" spans="1:17" ht="15.6" x14ac:dyDescent="0.3">
      <c r="A858" s="1" t="s">
        <v>1513</v>
      </c>
      <c r="B858" t="str">
        <f>VLOOKUP('Healthcare '!A:A,Table2[],3,FALSE)</f>
        <v>McFadden</v>
      </c>
      <c r="C858">
        <f>VLOOKUP(A858,'Medical Examinations'!A858:K3192,2,FALSE)</f>
        <v>35.814999999999998</v>
      </c>
      <c r="D858">
        <f>VLOOKUP($A858,'Medical Examinations'!$A$2:$K$2336,3,FALSE)</f>
        <v>8.4700000000000006</v>
      </c>
      <c r="E858" t="str">
        <f>VLOOKUP($A858,'Medical Examinations'!$A$2:$K$2336,4,FALSE)</f>
        <v>No</v>
      </c>
      <c r="F858" t="str">
        <f>VLOOKUP($A858,'Medical Examinations'!$A$2:$K$2336,5,FALSE)</f>
        <v>No</v>
      </c>
      <c r="G858" t="str">
        <f>VLOOKUP($A858,'Medical Examinations'!$A$2:$K$2336,6,FALSE)</f>
        <v>No</v>
      </c>
      <c r="H858">
        <f>VLOOKUP($A858,'Medical Examinations'!$A$2:$K$2336,7,FALSE)</f>
        <v>0</v>
      </c>
      <c r="I858" t="str">
        <f>VLOOKUP($A858,'Medical Examinations'!$A$2:$K$2336,8,FALSE)</f>
        <v>No</v>
      </c>
      <c r="J858" t="str">
        <f>VLOOKUP($A858,'Medical Examinations'!$A$2:$K$2336,10,FALSE)</f>
        <v>obesity</v>
      </c>
      <c r="K858" t="str">
        <f>VLOOKUP($A858,'Medical Examinations'!$A$2:$K$2336,11,FALSE)</f>
        <v>Diabetes</v>
      </c>
      <c r="L858" t="str">
        <f>VLOOKUP($A858,'Hospitalisation Details'!$A$2:$O$2344,15,FALSE)</f>
        <v>3 Dec 1968</v>
      </c>
      <c r="M858">
        <f>VLOOKUP($A858,'Hospitalisation Details'!$A$2:$I$2344,6,FALSE)</f>
        <v>12495.29</v>
      </c>
      <c r="N858" t="str">
        <f>VLOOKUP($A858,'Hospitalisation Details'!$A$2:$I$2344,7,FALSE)</f>
        <v>tier - 3</v>
      </c>
      <c r="O858" t="str">
        <f>VLOOKUP($A858,'Hospitalisation Details'!$A$2:$I$2344,8,FALSE)</f>
        <v>tier - 3</v>
      </c>
      <c r="P858" t="str">
        <f>VLOOKUP($A858,'Hospitalisation Details'!$A$2:$I$2344,9,FALSE)</f>
        <v>R1012</v>
      </c>
      <c r="Q858">
        <f>VLOOKUP($A858,'Hospitalisation Details'!$A$2:$P$2344,16,FALSE)</f>
        <v>54</v>
      </c>
    </row>
    <row r="859" spans="1:17" ht="15.6" x14ac:dyDescent="0.3">
      <c r="A859" s="1" t="s">
        <v>1512</v>
      </c>
      <c r="B859" t="str">
        <f>VLOOKUP('Healthcare '!A:A,Table2[],3,FALSE)</f>
        <v>Connolly</v>
      </c>
      <c r="C859">
        <f>VLOOKUP(A859,'Medical Examinations'!A859:K3193,2,FALSE)</f>
        <v>40.81</v>
      </c>
      <c r="D859">
        <f>VLOOKUP($A859,'Medical Examinations'!$A$2:$K$2336,3,FALSE)</f>
        <v>10.58</v>
      </c>
      <c r="E859" t="str">
        <f>VLOOKUP($A859,'Medical Examinations'!$A$2:$K$2336,4,FALSE)</f>
        <v>yes</v>
      </c>
      <c r="F859" t="str">
        <f>VLOOKUP($A859,'Medical Examinations'!$A$2:$K$2336,5,FALSE)</f>
        <v>No</v>
      </c>
      <c r="G859" t="str">
        <f>VLOOKUP($A859,'Medical Examinations'!$A$2:$K$2336,6,FALSE)</f>
        <v>No</v>
      </c>
      <c r="H859">
        <f>VLOOKUP($A859,'Medical Examinations'!$A$2:$K$2336,7,FALSE)</f>
        <v>0</v>
      </c>
      <c r="I859" t="str">
        <f>VLOOKUP($A859,'Medical Examinations'!$A$2:$K$2336,8,FALSE)</f>
        <v>No</v>
      </c>
      <c r="J859" t="str">
        <f>VLOOKUP($A859,'Medical Examinations'!$A$2:$K$2336,10,FALSE)</f>
        <v>obesity</v>
      </c>
      <c r="K859" t="str">
        <f>VLOOKUP($A859,'Medical Examinations'!$A$2:$K$2336,11,FALSE)</f>
        <v>Diabetes</v>
      </c>
      <c r="L859" t="str">
        <f>VLOOKUP($A859,'Hospitalisation Details'!$A$2:$O$2344,15,FALSE)</f>
        <v>1 Sep 1967</v>
      </c>
      <c r="M859">
        <f>VLOOKUP($A859,'Hospitalisation Details'!$A$2:$I$2344,6,FALSE)</f>
        <v>12485.8</v>
      </c>
      <c r="N859" t="str">
        <f>VLOOKUP($A859,'Hospitalisation Details'!$A$2:$I$2344,7,FALSE)</f>
        <v>tier - 3</v>
      </c>
      <c r="O859" t="str">
        <f>VLOOKUP($A859,'Hospitalisation Details'!$A$2:$I$2344,8,FALSE)</f>
        <v>tier - 3</v>
      </c>
      <c r="P859" t="str">
        <f>VLOOKUP($A859,'Hospitalisation Details'!$A$2:$I$2344,9,FALSE)</f>
        <v>R1013</v>
      </c>
      <c r="Q859">
        <f>VLOOKUP($A859,'Hospitalisation Details'!$A$2:$P$2344,16,FALSE)</f>
        <v>55</v>
      </c>
    </row>
    <row r="860" spans="1:17" ht="15.6" x14ac:dyDescent="0.3">
      <c r="A860" s="1" t="s">
        <v>1511</v>
      </c>
      <c r="B860" t="str">
        <f>VLOOKUP('Healthcare '!A:A,Table2[],3,FALSE)</f>
        <v>Merino</v>
      </c>
      <c r="C860">
        <f>VLOOKUP(A860,'Medical Examinations'!A860:K3194,2,FALSE)</f>
        <v>24.605</v>
      </c>
      <c r="D860">
        <f>VLOOKUP($A860,'Medical Examinations'!$A$2:$K$2336,3,FALSE)</f>
        <v>7.48</v>
      </c>
      <c r="E860" t="str">
        <f>VLOOKUP($A860,'Medical Examinations'!$A$2:$K$2336,4,FALSE)</f>
        <v>No</v>
      </c>
      <c r="F860" t="str">
        <f>VLOOKUP($A860,'Medical Examinations'!$A$2:$K$2336,5,FALSE)</f>
        <v>No</v>
      </c>
      <c r="G860" t="str">
        <f>VLOOKUP($A860,'Medical Examinations'!$A$2:$K$2336,6,FALSE)</f>
        <v>No</v>
      </c>
      <c r="H860">
        <f>VLOOKUP($A860,'Medical Examinations'!$A$2:$K$2336,7,FALSE)</f>
        <v>0</v>
      </c>
      <c r="I860" t="str">
        <f>VLOOKUP($A860,'Medical Examinations'!$A$2:$K$2336,8,FALSE)</f>
        <v>No</v>
      </c>
      <c r="J860" t="str">
        <f>VLOOKUP($A860,'Medical Examinations'!$A$2:$K$2336,10,FALSE)</f>
        <v>Normal weight</v>
      </c>
      <c r="K860" t="str">
        <f>VLOOKUP($A860,'Medical Examinations'!$A$2:$K$2336,11,FALSE)</f>
        <v>Diabetes</v>
      </c>
      <c r="L860" t="str">
        <f>VLOOKUP($A860,'Hospitalisation Details'!$A$2:$O$2344,15,FALSE)</f>
        <v>12 Nov 1968</v>
      </c>
      <c r="M860">
        <f>VLOOKUP($A860,'Hospitalisation Details'!$A$2:$I$2344,6,FALSE)</f>
        <v>12479.71</v>
      </c>
      <c r="N860" t="str">
        <f>VLOOKUP($A860,'Hospitalisation Details'!$A$2:$I$2344,7,FALSE)</f>
        <v>tier - 3</v>
      </c>
      <c r="O860" t="str">
        <f>VLOOKUP($A860,'Hospitalisation Details'!$A$2:$I$2344,8,FALSE)</f>
        <v>tier - 3</v>
      </c>
      <c r="P860" t="str">
        <f>VLOOKUP($A860,'Hospitalisation Details'!$A$2:$I$2344,9,FALSE)</f>
        <v>R1012</v>
      </c>
      <c r="Q860">
        <f>VLOOKUP($A860,'Hospitalisation Details'!$A$2:$P$2344,16,FALSE)</f>
        <v>54</v>
      </c>
    </row>
    <row r="861" spans="1:17" ht="15.6" x14ac:dyDescent="0.3">
      <c r="A861" s="1" t="s">
        <v>1510</v>
      </c>
      <c r="B861" t="str">
        <f>VLOOKUP('Healthcare '!A:A,Table2[],3,FALSE)</f>
        <v>Baird</v>
      </c>
      <c r="C861">
        <f>VLOOKUP(A861,'Medical Examinations'!A861:K3195,2,FALSE)</f>
        <v>21.47</v>
      </c>
      <c r="D861">
        <f>VLOOKUP($A861,'Medical Examinations'!$A$2:$K$2336,3,FALSE)</f>
        <v>7.82</v>
      </c>
      <c r="E861" t="str">
        <f>VLOOKUP($A861,'Medical Examinations'!$A$2:$K$2336,4,FALSE)</f>
        <v>No</v>
      </c>
      <c r="F861" t="str">
        <f>VLOOKUP($A861,'Medical Examinations'!$A$2:$K$2336,5,FALSE)</f>
        <v>No</v>
      </c>
      <c r="G861" t="str">
        <f>VLOOKUP($A861,'Medical Examinations'!$A$2:$K$2336,6,FALSE)</f>
        <v>No</v>
      </c>
      <c r="H861">
        <f>VLOOKUP($A861,'Medical Examinations'!$A$2:$K$2336,7,FALSE)</f>
        <v>0</v>
      </c>
      <c r="I861" t="str">
        <f>VLOOKUP($A861,'Medical Examinations'!$A$2:$K$2336,8,FALSE)</f>
        <v>No</v>
      </c>
      <c r="J861" t="str">
        <f>VLOOKUP($A861,'Medical Examinations'!$A$2:$K$2336,10,FALSE)</f>
        <v>Normal weight</v>
      </c>
      <c r="K861" t="str">
        <f>VLOOKUP($A861,'Medical Examinations'!$A$2:$K$2336,11,FALSE)</f>
        <v>Diabetes</v>
      </c>
      <c r="L861" t="str">
        <f>VLOOKUP($A861,'Hospitalisation Details'!$A$2:$O$2344,15,FALSE)</f>
        <v>26 Nov 1968</v>
      </c>
      <c r="M861">
        <f>VLOOKUP($A861,'Hospitalisation Details'!$A$2:$I$2344,6,FALSE)</f>
        <v>12475.35</v>
      </c>
      <c r="N861" t="str">
        <f>VLOOKUP($A861,'Hospitalisation Details'!$A$2:$I$2344,7,FALSE)</f>
        <v>tier - 3</v>
      </c>
      <c r="O861" t="str">
        <f>VLOOKUP($A861,'Hospitalisation Details'!$A$2:$I$2344,8,FALSE)</f>
        <v>tier - 1</v>
      </c>
      <c r="P861" t="str">
        <f>VLOOKUP($A861,'Hospitalisation Details'!$A$2:$I$2344,9,FALSE)</f>
        <v>R1012</v>
      </c>
      <c r="Q861">
        <f>VLOOKUP($A861,'Hospitalisation Details'!$A$2:$P$2344,16,FALSE)</f>
        <v>54</v>
      </c>
    </row>
    <row r="862" spans="1:17" ht="15.6" x14ac:dyDescent="0.3">
      <c r="A862" s="1" t="s">
        <v>1509</v>
      </c>
      <c r="B862" t="str">
        <f>VLOOKUP('Healthcare '!A:A,Table2[],3,FALSE)</f>
        <v>Locatelli</v>
      </c>
      <c r="C862">
        <f>VLOOKUP(A862,'Medical Examinations'!A862:K3196,2,FALSE)</f>
        <v>52.89</v>
      </c>
      <c r="D862">
        <f>VLOOKUP($A862,'Medical Examinations'!$A$2:$K$2336,3,FALSE)</f>
        <v>4.96</v>
      </c>
      <c r="E862" t="str">
        <f>VLOOKUP($A862,'Medical Examinations'!$A$2:$K$2336,4,FALSE)</f>
        <v>yes</v>
      </c>
      <c r="F862" t="str">
        <f>VLOOKUP($A862,'Medical Examinations'!$A$2:$K$2336,5,FALSE)</f>
        <v>No</v>
      </c>
      <c r="G862" t="str">
        <f>VLOOKUP($A862,'Medical Examinations'!$A$2:$K$2336,6,FALSE)</f>
        <v>No</v>
      </c>
      <c r="H862">
        <f>VLOOKUP($A862,'Medical Examinations'!$A$2:$K$2336,7,FALSE)</f>
        <v>1</v>
      </c>
      <c r="I862" t="str">
        <f>VLOOKUP($A862,'Medical Examinations'!$A$2:$K$2336,8,FALSE)</f>
        <v>No</v>
      </c>
      <c r="J862" t="str">
        <f>VLOOKUP($A862,'Medical Examinations'!$A$2:$K$2336,10,FALSE)</f>
        <v>obesity</v>
      </c>
      <c r="K862" t="str">
        <f>VLOOKUP($A862,'Medical Examinations'!$A$2:$K$2336,11,FALSE)</f>
        <v>Normal</v>
      </c>
      <c r="L862" t="str">
        <f>VLOOKUP($A862,'Hospitalisation Details'!$A$2:$O$2344,15,FALSE)</f>
        <v>9 Aug 1995</v>
      </c>
      <c r="M862">
        <f>VLOOKUP($A862,'Hospitalisation Details'!$A$2:$I$2344,6,FALSE)</f>
        <v>12452.25</v>
      </c>
      <c r="N862" t="str">
        <f>VLOOKUP($A862,'Hospitalisation Details'!$A$2:$I$2344,7,FALSE)</f>
        <v>tier - 3</v>
      </c>
      <c r="O862" t="str">
        <f>VLOOKUP($A862,'Hospitalisation Details'!$A$2:$I$2344,8,FALSE)</f>
        <v>tier - 3</v>
      </c>
      <c r="P862" t="str">
        <f>VLOOKUP($A862,'Hospitalisation Details'!$A$2:$I$2344,9,FALSE)</f>
        <v>R1012</v>
      </c>
      <c r="Q862">
        <f>VLOOKUP($A862,'Hospitalisation Details'!$A$2:$P$2344,16,FALSE)</f>
        <v>27</v>
      </c>
    </row>
    <row r="863" spans="1:17" ht="15.6" x14ac:dyDescent="0.3">
      <c r="A863" s="1" t="s">
        <v>1508</v>
      </c>
      <c r="B863" t="str">
        <f>VLOOKUP('Healthcare '!A:A,Table2[],3,FALSE)</f>
        <v>Brake</v>
      </c>
      <c r="C863">
        <f>VLOOKUP(A863,'Medical Examinations'!A863:K3197,2,FALSE)</f>
        <v>32.965000000000003</v>
      </c>
      <c r="D863">
        <f>VLOOKUP($A863,'Medical Examinations'!$A$2:$K$2336,3,FALSE)</f>
        <v>6.15</v>
      </c>
      <c r="E863" t="str">
        <f>VLOOKUP($A863,'Medical Examinations'!$A$2:$K$2336,4,FALSE)</f>
        <v>yes</v>
      </c>
      <c r="F863" t="str">
        <f>VLOOKUP($A863,'Medical Examinations'!$A$2:$K$2336,5,FALSE)</f>
        <v>No</v>
      </c>
      <c r="G863" t="str">
        <f>VLOOKUP($A863,'Medical Examinations'!$A$2:$K$2336,6,FALSE)</f>
        <v>No</v>
      </c>
      <c r="H863">
        <f>VLOOKUP($A863,'Medical Examinations'!$A$2:$K$2336,7,FALSE)</f>
        <v>1</v>
      </c>
      <c r="I863" t="str">
        <f>VLOOKUP($A863,'Medical Examinations'!$A$2:$K$2336,8,FALSE)</f>
        <v>No</v>
      </c>
      <c r="J863" t="str">
        <f>VLOOKUP($A863,'Medical Examinations'!$A$2:$K$2336,10,FALSE)</f>
        <v>obesity</v>
      </c>
      <c r="K863" t="str">
        <f>VLOOKUP($A863,'Medical Examinations'!$A$2:$K$2336,11,FALSE)</f>
        <v>Predibetics</v>
      </c>
      <c r="L863" t="str">
        <f>VLOOKUP($A863,'Hospitalisation Details'!$A$2:$O$2344,15,FALSE)</f>
        <v>4 Aug 1964</v>
      </c>
      <c r="M863">
        <f>VLOOKUP($A863,'Hospitalisation Details'!$A$2:$I$2344,6,FALSE)</f>
        <v>12430.95</v>
      </c>
      <c r="N863" t="str">
        <f>VLOOKUP($A863,'Hospitalisation Details'!$A$2:$I$2344,7,FALSE)</f>
        <v>tier - 3</v>
      </c>
      <c r="O863" t="str">
        <f>VLOOKUP($A863,'Hospitalisation Details'!$A$2:$I$2344,8,FALSE)</f>
        <v>tier - 3</v>
      </c>
      <c r="P863" t="str">
        <f>VLOOKUP($A863,'Hospitalisation Details'!$A$2:$I$2344,9,FALSE)</f>
        <v>R1024</v>
      </c>
      <c r="Q863">
        <f>VLOOKUP($A863,'Hospitalisation Details'!$A$2:$P$2344,16,FALSE)</f>
        <v>58</v>
      </c>
    </row>
    <row r="864" spans="1:17" ht="15.6" x14ac:dyDescent="0.3">
      <c r="A864" s="1" t="s">
        <v>1507</v>
      </c>
      <c r="B864" t="str">
        <f>VLOOKUP('Healthcare '!A:A,Table2[],3,FALSE)</f>
        <v>Jacobs</v>
      </c>
      <c r="C864">
        <f>VLOOKUP(A864,'Medical Examinations'!A864:K3198,2,FALSE)</f>
        <v>36.799999999999997</v>
      </c>
      <c r="D864">
        <f>VLOOKUP($A864,'Medical Examinations'!$A$2:$K$2336,3,FALSE)</f>
        <v>4.62</v>
      </c>
      <c r="E864" t="str">
        <f>VLOOKUP($A864,'Medical Examinations'!$A$2:$K$2336,4,FALSE)</f>
        <v>No</v>
      </c>
      <c r="F864" t="str">
        <f>VLOOKUP($A864,'Medical Examinations'!$A$2:$K$2336,5,FALSE)</f>
        <v>No</v>
      </c>
      <c r="G864" t="str">
        <f>VLOOKUP($A864,'Medical Examinations'!$A$2:$K$2336,6,FALSE)</f>
        <v>Yes</v>
      </c>
      <c r="H864">
        <f>VLOOKUP($A864,'Medical Examinations'!$A$2:$K$2336,7,FALSE)</f>
        <v>1</v>
      </c>
      <c r="I864" t="str">
        <f>VLOOKUP($A864,'Medical Examinations'!$A$2:$K$2336,8,FALSE)</f>
        <v>No</v>
      </c>
      <c r="J864" t="str">
        <f>VLOOKUP($A864,'Medical Examinations'!$A$2:$K$2336,10,FALSE)</f>
        <v>obesity</v>
      </c>
      <c r="K864" t="str">
        <f>VLOOKUP($A864,'Medical Examinations'!$A$2:$K$2336,11,FALSE)</f>
        <v>Normal</v>
      </c>
      <c r="L864" t="str">
        <f>VLOOKUP($A864,'Hospitalisation Details'!$A$2:$O$2344,15,FALSE)</f>
        <v>14 Jul 1979</v>
      </c>
      <c r="M864">
        <f>VLOOKUP($A864,'Hospitalisation Details'!$A$2:$I$2344,6,FALSE)</f>
        <v>12408.29</v>
      </c>
      <c r="N864" t="str">
        <f>VLOOKUP($A864,'Hospitalisation Details'!$A$2:$I$2344,7,FALSE)</f>
        <v>tier - 3</v>
      </c>
      <c r="O864" t="str">
        <f>VLOOKUP($A864,'Hospitalisation Details'!$A$2:$I$2344,8,FALSE)</f>
        <v>tier - 1</v>
      </c>
      <c r="P864" t="str">
        <f>VLOOKUP($A864,'Hospitalisation Details'!$A$2:$I$2344,9,FALSE)</f>
        <v>R1022</v>
      </c>
      <c r="Q864">
        <f>VLOOKUP($A864,'Hospitalisation Details'!$A$2:$P$2344,16,FALSE)</f>
        <v>43</v>
      </c>
    </row>
    <row r="865" spans="1:17" ht="15.6" x14ac:dyDescent="0.3">
      <c r="A865" s="1" t="s">
        <v>1506</v>
      </c>
      <c r="B865" t="str">
        <f>VLOOKUP('Healthcare '!A:A,Table2[],3,FALSE)</f>
        <v>Vaught</v>
      </c>
      <c r="C865">
        <f>VLOOKUP(A865,'Medical Examinations'!A865:K3199,2,FALSE)</f>
        <v>34.299999999999997</v>
      </c>
      <c r="D865">
        <f>VLOOKUP($A865,'Medical Examinations'!$A$2:$K$2336,3,FALSE)</f>
        <v>4.87</v>
      </c>
      <c r="E865" t="str">
        <f>VLOOKUP($A865,'Medical Examinations'!$A$2:$K$2336,4,FALSE)</f>
        <v>No</v>
      </c>
      <c r="F865" t="str">
        <f>VLOOKUP($A865,'Medical Examinations'!$A$2:$K$2336,5,FALSE)</f>
        <v>No</v>
      </c>
      <c r="G865" t="str">
        <f>VLOOKUP($A865,'Medical Examinations'!$A$2:$K$2336,6,FALSE)</f>
        <v>No</v>
      </c>
      <c r="H865">
        <f>VLOOKUP($A865,'Medical Examinations'!$A$2:$K$2336,7,FALSE)</f>
        <v>2</v>
      </c>
      <c r="I865" t="str">
        <f>VLOOKUP($A865,'Medical Examinations'!$A$2:$K$2336,8,FALSE)</f>
        <v>No</v>
      </c>
      <c r="J865" t="str">
        <f>VLOOKUP($A865,'Medical Examinations'!$A$2:$K$2336,10,FALSE)</f>
        <v>obesity</v>
      </c>
      <c r="K865" t="str">
        <f>VLOOKUP($A865,'Medical Examinations'!$A$2:$K$2336,11,FALSE)</f>
        <v>Normal</v>
      </c>
      <c r="L865" t="str">
        <f>VLOOKUP($A865,'Hospitalisation Details'!$A$2:$O$2344,15,FALSE)</f>
        <v>21 Aug 1972</v>
      </c>
      <c r="M865">
        <f>VLOOKUP($A865,'Hospitalisation Details'!$A$2:$I$2344,6,FALSE)</f>
        <v>12407.3</v>
      </c>
      <c r="N865" t="str">
        <f>VLOOKUP($A865,'Hospitalisation Details'!$A$2:$I$2344,7,FALSE)</f>
        <v>tier - 3</v>
      </c>
      <c r="O865" t="str">
        <f>VLOOKUP($A865,'Hospitalisation Details'!$A$2:$I$2344,8,FALSE)</f>
        <v>tier - 2</v>
      </c>
      <c r="P865" t="str">
        <f>VLOOKUP($A865,'Hospitalisation Details'!$A$2:$I$2344,9,FALSE)</f>
        <v>R1021</v>
      </c>
      <c r="Q865">
        <f>VLOOKUP($A865,'Hospitalisation Details'!$A$2:$P$2344,16,FALSE)</f>
        <v>50</v>
      </c>
    </row>
    <row r="866" spans="1:17" ht="15.6" x14ac:dyDescent="0.3">
      <c r="A866" s="1" t="s">
        <v>1505</v>
      </c>
      <c r="B866" t="str">
        <f>VLOOKUP('Healthcare '!A:A,Table2[],3,FALSE)</f>
        <v>Monteleone</v>
      </c>
      <c r="C866">
        <f>VLOOKUP(A866,'Medical Examinations'!A866:K3200,2,FALSE)</f>
        <v>35.244999999999997</v>
      </c>
      <c r="D866">
        <f>VLOOKUP($A866,'Medical Examinations'!$A$2:$K$2336,3,FALSE)</f>
        <v>4.63</v>
      </c>
      <c r="E866" t="str">
        <f>VLOOKUP($A866,'Medical Examinations'!$A$2:$K$2336,4,FALSE)</f>
        <v>No</v>
      </c>
      <c r="F866" t="str">
        <f>VLOOKUP($A866,'Medical Examinations'!$A$2:$K$2336,5,FALSE)</f>
        <v>No</v>
      </c>
      <c r="G866" t="str">
        <f>VLOOKUP($A866,'Medical Examinations'!$A$2:$K$2336,6,FALSE)</f>
        <v>No</v>
      </c>
      <c r="H866">
        <f>VLOOKUP($A866,'Medical Examinations'!$A$2:$K$2336,7,FALSE)</f>
        <v>0</v>
      </c>
      <c r="I866" t="str">
        <f>VLOOKUP($A866,'Medical Examinations'!$A$2:$K$2336,8,FALSE)</f>
        <v>No</v>
      </c>
      <c r="J866" t="str">
        <f>VLOOKUP($A866,'Medical Examinations'!$A$2:$K$2336,10,FALSE)</f>
        <v>obesity</v>
      </c>
      <c r="K866" t="str">
        <f>VLOOKUP($A866,'Medical Examinations'!$A$2:$K$2336,11,FALSE)</f>
        <v>Normal</v>
      </c>
      <c r="L866" t="str">
        <f>VLOOKUP($A866,'Hospitalisation Details'!$A$2:$O$2344,15,FALSE)</f>
        <v>29 Dec 1989</v>
      </c>
      <c r="M866">
        <f>VLOOKUP($A866,'Hospitalisation Details'!$A$2:$I$2344,6,FALSE)</f>
        <v>12404.88</v>
      </c>
      <c r="N866" t="str">
        <f>VLOOKUP($A866,'Hospitalisation Details'!$A$2:$I$2344,7,FALSE)</f>
        <v>tier - 3</v>
      </c>
      <c r="O866" t="str">
        <f>VLOOKUP($A866,'Hospitalisation Details'!$A$2:$I$2344,8,FALSE)</f>
        <v>tier - 3</v>
      </c>
      <c r="P866" t="str">
        <f>VLOOKUP($A866,'Hospitalisation Details'!$A$2:$I$2344,9,FALSE)</f>
        <v>R1016</v>
      </c>
      <c r="Q866">
        <f>VLOOKUP($A866,'Hospitalisation Details'!$A$2:$P$2344,16,FALSE)</f>
        <v>33</v>
      </c>
    </row>
    <row r="867" spans="1:17" ht="15.6" x14ac:dyDescent="0.3">
      <c r="A867" s="1" t="s">
        <v>1504</v>
      </c>
      <c r="B867" t="str">
        <f>VLOOKUP('Healthcare '!A:A,Table2[],3,FALSE)</f>
        <v>Verdugo</v>
      </c>
      <c r="C867">
        <f>VLOOKUP(A867,'Medical Examinations'!A867:K3201,2,FALSE)</f>
        <v>26.23</v>
      </c>
      <c r="D867">
        <f>VLOOKUP($A867,'Medical Examinations'!$A$2:$K$2336,3,FALSE)</f>
        <v>11.93</v>
      </c>
      <c r="E867" t="str">
        <f>VLOOKUP($A867,'Medical Examinations'!$A$2:$K$2336,4,FALSE)</f>
        <v>No</v>
      </c>
      <c r="F867" t="str">
        <f>VLOOKUP($A867,'Medical Examinations'!$A$2:$K$2336,5,FALSE)</f>
        <v>No</v>
      </c>
      <c r="G867" t="str">
        <f>VLOOKUP($A867,'Medical Examinations'!$A$2:$K$2336,6,FALSE)</f>
        <v>No</v>
      </c>
      <c r="H867">
        <f>VLOOKUP($A867,'Medical Examinations'!$A$2:$K$2336,7,FALSE)</f>
        <v>0</v>
      </c>
      <c r="I867" t="str">
        <f>VLOOKUP($A867,'Medical Examinations'!$A$2:$K$2336,8,FALSE)</f>
        <v>No</v>
      </c>
      <c r="J867" t="str">
        <f>VLOOKUP($A867,'Medical Examinations'!$A$2:$K$2336,10,FALSE)</f>
        <v>overweight</v>
      </c>
      <c r="K867" t="str">
        <f>VLOOKUP($A867,'Medical Examinations'!$A$2:$K$2336,11,FALSE)</f>
        <v>Diabetes</v>
      </c>
      <c r="L867" t="str">
        <f>VLOOKUP($A867,'Hospitalisation Details'!$A$2:$O$2344,15,FALSE)</f>
        <v>26 Sep 1962</v>
      </c>
      <c r="M867">
        <f>VLOOKUP($A867,'Hospitalisation Details'!$A$2:$I$2344,6,FALSE)</f>
        <v>12369.89</v>
      </c>
      <c r="N867" t="str">
        <f>VLOOKUP($A867,'Hospitalisation Details'!$A$2:$I$2344,7,FALSE)</f>
        <v>tier - 3</v>
      </c>
      <c r="O867" t="str">
        <f>VLOOKUP($A867,'Hospitalisation Details'!$A$2:$I$2344,8,FALSE)</f>
        <v>tier - 2</v>
      </c>
      <c r="P867" t="str">
        <f>VLOOKUP($A867,'Hospitalisation Details'!$A$2:$I$2344,9,FALSE)</f>
        <v>R1024</v>
      </c>
      <c r="Q867">
        <f>VLOOKUP($A867,'Hospitalisation Details'!$A$2:$P$2344,16,FALSE)</f>
        <v>60</v>
      </c>
    </row>
    <row r="868" spans="1:17" ht="15.6" x14ac:dyDescent="0.3">
      <c r="A868" s="1" t="s">
        <v>1503</v>
      </c>
      <c r="B868" t="str">
        <f>VLOOKUP('Healthcare '!A:A,Table2[],3,FALSE)</f>
        <v>Sellers</v>
      </c>
      <c r="C868">
        <f>VLOOKUP(A868,'Medical Examinations'!A868:K3202,2,FALSE)</f>
        <v>36.1</v>
      </c>
      <c r="D868">
        <f>VLOOKUP($A868,'Medical Examinations'!$A$2:$K$2336,3,FALSE)</f>
        <v>5.65</v>
      </c>
      <c r="E868" t="str">
        <f>VLOOKUP($A868,'Medical Examinations'!$A$2:$K$2336,4,FALSE)</f>
        <v>yes</v>
      </c>
      <c r="F868" t="str">
        <f>VLOOKUP($A868,'Medical Examinations'!$A$2:$K$2336,5,FALSE)</f>
        <v>No</v>
      </c>
      <c r="G868" t="str">
        <f>VLOOKUP($A868,'Medical Examinations'!$A$2:$K$2336,6,FALSE)</f>
        <v>No</v>
      </c>
      <c r="H868">
        <f>VLOOKUP($A868,'Medical Examinations'!$A$2:$K$2336,7,FALSE)</f>
        <v>2</v>
      </c>
      <c r="I868" t="str">
        <f>VLOOKUP($A868,'Medical Examinations'!$A$2:$K$2336,8,FALSE)</f>
        <v>No</v>
      </c>
      <c r="J868" t="str">
        <f>VLOOKUP($A868,'Medical Examinations'!$A$2:$K$2336,10,FALSE)</f>
        <v>obesity</v>
      </c>
      <c r="K868" t="str">
        <f>VLOOKUP($A868,'Medical Examinations'!$A$2:$K$2336,11,FALSE)</f>
        <v>Normal</v>
      </c>
      <c r="L868" t="str">
        <f>VLOOKUP($A868,'Hospitalisation Details'!$A$2:$O$2344,15,FALSE)</f>
        <v>29 Dec 1966</v>
      </c>
      <c r="M868">
        <f>VLOOKUP($A868,'Hospitalisation Details'!$A$2:$I$2344,6,FALSE)</f>
        <v>12363.55</v>
      </c>
      <c r="N868" t="str">
        <f>VLOOKUP($A868,'Hospitalisation Details'!$A$2:$I$2344,7,FALSE)</f>
        <v>tier - 3</v>
      </c>
      <c r="O868" t="str">
        <f>VLOOKUP($A868,'Hospitalisation Details'!$A$2:$I$2344,8,FALSE)</f>
        <v>tier - 3</v>
      </c>
      <c r="P868" t="str">
        <f>VLOOKUP($A868,'Hospitalisation Details'!$A$2:$I$2344,9,FALSE)</f>
        <v>R1011</v>
      </c>
      <c r="Q868">
        <f>VLOOKUP($A868,'Hospitalisation Details'!$A$2:$P$2344,16,FALSE)</f>
        <v>56</v>
      </c>
    </row>
    <row r="869" spans="1:17" ht="15.6" x14ac:dyDescent="0.3">
      <c r="A869" s="1" t="s">
        <v>1502</v>
      </c>
      <c r="B869" t="str">
        <f>VLOOKUP('Healthcare '!A:A,Table2[],3,FALSE)</f>
        <v>Bowman</v>
      </c>
      <c r="C869">
        <f>VLOOKUP(A869,'Medical Examinations'!A869:K3203,2,FALSE)</f>
        <v>37.1</v>
      </c>
      <c r="D869">
        <f>VLOOKUP($A869,'Medical Examinations'!$A$2:$K$2336,3,FALSE)</f>
        <v>11.21</v>
      </c>
      <c r="E869" t="str">
        <f>VLOOKUP($A869,'Medical Examinations'!$A$2:$K$2336,4,FALSE)</f>
        <v>yes</v>
      </c>
      <c r="F869" t="str">
        <f>VLOOKUP($A869,'Medical Examinations'!$A$2:$K$2336,5,FALSE)</f>
        <v>No</v>
      </c>
      <c r="G869" t="str">
        <f>VLOOKUP($A869,'Medical Examinations'!$A$2:$K$2336,6,FALSE)</f>
        <v>Yes</v>
      </c>
      <c r="H869">
        <f>VLOOKUP($A869,'Medical Examinations'!$A$2:$K$2336,7,FALSE)</f>
        <v>1</v>
      </c>
      <c r="I869" t="str">
        <f>VLOOKUP($A869,'Medical Examinations'!$A$2:$K$2336,8,FALSE)</f>
        <v>No</v>
      </c>
      <c r="J869" t="str">
        <f>VLOOKUP($A869,'Medical Examinations'!$A$2:$K$2336,10,FALSE)</f>
        <v>obesity</v>
      </c>
      <c r="K869" t="str">
        <f>VLOOKUP($A869,'Medical Examinations'!$A$2:$K$2336,11,FALSE)</f>
        <v>Diabetes</v>
      </c>
      <c r="L869" t="str">
        <f>VLOOKUP($A869,'Hospitalisation Details'!$A$2:$O$2344,15,FALSE)</f>
        <v>22 Sep 1963</v>
      </c>
      <c r="M869">
        <f>VLOOKUP($A869,'Hospitalisation Details'!$A$2:$I$2344,6,FALSE)</f>
        <v>12347.17</v>
      </c>
      <c r="N869" t="str">
        <f>VLOOKUP($A869,'Hospitalisation Details'!$A$2:$I$2344,7,FALSE)</f>
        <v>tier - 3</v>
      </c>
      <c r="O869" t="str">
        <f>VLOOKUP($A869,'Hospitalisation Details'!$A$2:$I$2344,8,FALSE)</f>
        <v>tier - 3</v>
      </c>
      <c r="P869" t="str">
        <f>VLOOKUP($A869,'Hospitalisation Details'!$A$2:$I$2344,9,FALSE)</f>
        <v>R1011</v>
      </c>
      <c r="Q869">
        <f>VLOOKUP($A869,'Hospitalisation Details'!$A$2:$P$2344,16,FALSE)</f>
        <v>59</v>
      </c>
    </row>
    <row r="870" spans="1:17" ht="15.6" x14ac:dyDescent="0.3">
      <c r="A870" s="1" t="s">
        <v>1501</v>
      </c>
      <c r="B870" t="str">
        <f>VLOOKUP('Healthcare '!A:A,Table2[],3,FALSE)</f>
        <v>Marley</v>
      </c>
      <c r="C870">
        <f>VLOOKUP(A870,'Medical Examinations'!A870:K3204,2,FALSE)</f>
        <v>27.5</v>
      </c>
      <c r="D870">
        <f>VLOOKUP($A870,'Medical Examinations'!$A$2:$K$2336,3,FALSE)</f>
        <v>10.62</v>
      </c>
      <c r="E870" t="str">
        <f>VLOOKUP($A870,'Medical Examinations'!$A$2:$K$2336,4,FALSE)</f>
        <v>yes</v>
      </c>
      <c r="F870" t="str">
        <f>VLOOKUP($A870,'Medical Examinations'!$A$2:$K$2336,5,FALSE)</f>
        <v>No</v>
      </c>
      <c r="G870" t="str">
        <f>VLOOKUP($A870,'Medical Examinations'!$A$2:$K$2336,6,FALSE)</f>
        <v>Yes</v>
      </c>
      <c r="H870">
        <f>VLOOKUP($A870,'Medical Examinations'!$A$2:$K$2336,7,FALSE)</f>
        <v>1</v>
      </c>
      <c r="I870" t="str">
        <f>VLOOKUP($A870,'Medical Examinations'!$A$2:$K$2336,8,FALSE)</f>
        <v>No</v>
      </c>
      <c r="J870" t="str">
        <f>VLOOKUP($A870,'Medical Examinations'!$A$2:$K$2336,10,FALSE)</f>
        <v>overweight</v>
      </c>
      <c r="K870" t="str">
        <f>VLOOKUP($A870,'Medical Examinations'!$A$2:$K$2336,11,FALSE)</f>
        <v>Diabetes</v>
      </c>
      <c r="L870" t="str">
        <f>VLOOKUP($A870,'Hospitalisation Details'!$A$2:$O$2344,15,FALSE)</f>
        <v>2 Aug 1963</v>
      </c>
      <c r="M870">
        <f>VLOOKUP($A870,'Hospitalisation Details'!$A$2:$I$2344,6,FALSE)</f>
        <v>12333.83</v>
      </c>
      <c r="N870" t="str">
        <f>VLOOKUP($A870,'Hospitalisation Details'!$A$2:$I$2344,7,FALSE)</f>
        <v>tier - 3</v>
      </c>
      <c r="O870" t="str">
        <f>VLOOKUP($A870,'Hospitalisation Details'!$A$2:$I$2344,8,FALSE)</f>
        <v>tier - 2</v>
      </c>
      <c r="P870" t="str">
        <f>VLOOKUP($A870,'Hospitalisation Details'!$A$2:$I$2344,9,FALSE)</f>
        <v>R1011</v>
      </c>
      <c r="Q870">
        <f>VLOOKUP($A870,'Hospitalisation Details'!$A$2:$P$2344,16,FALSE)</f>
        <v>59</v>
      </c>
    </row>
    <row r="871" spans="1:17" ht="15.6" x14ac:dyDescent="0.3">
      <c r="A871" s="1" t="s">
        <v>1500</v>
      </c>
      <c r="B871" t="str">
        <f>VLOOKUP('Healthcare '!A:A,Table2[],3,FALSE)</f>
        <v>Grey</v>
      </c>
      <c r="C871">
        <f>VLOOKUP(A871,'Medical Examinations'!A871:K3205,2,FALSE)</f>
        <v>24.7</v>
      </c>
      <c r="D871">
        <f>VLOOKUP($A871,'Medical Examinations'!$A$2:$K$2336,3,FALSE)</f>
        <v>10.7</v>
      </c>
      <c r="E871" t="str">
        <f>VLOOKUP($A871,'Medical Examinations'!$A$2:$K$2336,4,FALSE)</f>
        <v>yes</v>
      </c>
      <c r="F871" t="str">
        <f>VLOOKUP($A871,'Medical Examinations'!$A$2:$K$2336,5,FALSE)</f>
        <v>No</v>
      </c>
      <c r="G871" t="str">
        <f>VLOOKUP($A871,'Medical Examinations'!$A$2:$K$2336,6,FALSE)</f>
        <v>Yes</v>
      </c>
      <c r="H871">
        <f>VLOOKUP($A871,'Medical Examinations'!$A$2:$K$2336,7,FALSE)</f>
        <v>1</v>
      </c>
      <c r="I871" t="str">
        <f>VLOOKUP($A871,'Medical Examinations'!$A$2:$K$2336,8,FALSE)</f>
        <v>No</v>
      </c>
      <c r="J871" t="str">
        <f>VLOOKUP($A871,'Medical Examinations'!$A$2:$K$2336,10,FALSE)</f>
        <v>Normal weight</v>
      </c>
      <c r="K871" t="str">
        <f>VLOOKUP($A871,'Medical Examinations'!$A$2:$K$2336,11,FALSE)</f>
        <v>Diabetes</v>
      </c>
      <c r="L871" t="str">
        <f>VLOOKUP($A871,'Hospitalisation Details'!$A$2:$O$2344,15,FALSE)</f>
        <v>29 Aug 1963</v>
      </c>
      <c r="M871">
        <f>VLOOKUP($A871,'Hospitalisation Details'!$A$2:$I$2344,6,FALSE)</f>
        <v>12323.94</v>
      </c>
      <c r="N871" t="str">
        <f>VLOOKUP($A871,'Hospitalisation Details'!$A$2:$I$2344,7,FALSE)</f>
        <v>tier - 3</v>
      </c>
      <c r="O871" t="str">
        <f>VLOOKUP($A871,'Hospitalisation Details'!$A$2:$I$2344,8,FALSE)</f>
        <v>tier - 3</v>
      </c>
      <c r="P871" t="str">
        <f>VLOOKUP($A871,'Hospitalisation Details'!$A$2:$I$2344,9,FALSE)</f>
        <v>R1017</v>
      </c>
      <c r="Q871">
        <f>VLOOKUP($A871,'Hospitalisation Details'!$A$2:$P$2344,16,FALSE)</f>
        <v>59</v>
      </c>
    </row>
    <row r="872" spans="1:17" ht="15.6" x14ac:dyDescent="0.3">
      <c r="A872" s="1" t="s">
        <v>1499</v>
      </c>
      <c r="B872" t="str">
        <f>VLOOKUP('Healthcare '!A:A,Table2[],3,FALSE)</f>
        <v>O'Rourke</v>
      </c>
      <c r="C872">
        <f>VLOOKUP(A872,'Medical Examinations'!A872:K3206,2,FALSE)</f>
        <v>26.78</v>
      </c>
      <c r="D872">
        <f>VLOOKUP($A872,'Medical Examinations'!$A$2:$K$2336,3,FALSE)</f>
        <v>10.02</v>
      </c>
      <c r="E872" t="str">
        <f>VLOOKUP($A872,'Medical Examinations'!$A$2:$K$2336,4,FALSE)</f>
        <v>yes</v>
      </c>
      <c r="F872" t="str">
        <f>VLOOKUP($A872,'Medical Examinations'!$A$2:$K$2336,5,FALSE)</f>
        <v>No</v>
      </c>
      <c r="G872" t="str">
        <f>VLOOKUP($A872,'Medical Examinations'!$A$2:$K$2336,6,FALSE)</f>
        <v>Yes</v>
      </c>
      <c r="H872">
        <f>VLOOKUP($A872,'Medical Examinations'!$A$2:$K$2336,7,FALSE)</f>
        <v>1</v>
      </c>
      <c r="I872" t="str">
        <f>VLOOKUP($A872,'Medical Examinations'!$A$2:$K$2336,8,FALSE)</f>
        <v>No</v>
      </c>
      <c r="J872" t="str">
        <f>VLOOKUP($A872,'Medical Examinations'!$A$2:$K$2336,10,FALSE)</f>
        <v>overweight</v>
      </c>
      <c r="K872" t="str">
        <f>VLOOKUP($A872,'Medical Examinations'!$A$2:$K$2336,11,FALSE)</f>
        <v>Diabetes</v>
      </c>
      <c r="L872" t="str">
        <f>VLOOKUP($A872,'Hospitalisation Details'!$A$2:$O$2344,15,FALSE)</f>
        <v>28 Oct 1963</v>
      </c>
      <c r="M872">
        <f>VLOOKUP($A872,'Hospitalisation Details'!$A$2:$I$2344,6,FALSE)</f>
        <v>12299.59</v>
      </c>
      <c r="N872" t="str">
        <f>VLOOKUP($A872,'Hospitalisation Details'!$A$2:$I$2344,7,FALSE)</f>
        <v>tier - 3</v>
      </c>
      <c r="O872" t="str">
        <f>VLOOKUP($A872,'Hospitalisation Details'!$A$2:$I$2344,8,FALSE)</f>
        <v>tier - 1</v>
      </c>
      <c r="P872" t="str">
        <f>VLOOKUP($A872,'Hospitalisation Details'!$A$2:$I$2344,9,FALSE)</f>
        <v>R1025</v>
      </c>
      <c r="Q872">
        <f>VLOOKUP($A872,'Hospitalisation Details'!$A$2:$P$2344,16,FALSE)</f>
        <v>59</v>
      </c>
    </row>
    <row r="873" spans="1:17" ht="15.6" x14ac:dyDescent="0.3">
      <c r="A873" s="1" t="s">
        <v>1498</v>
      </c>
      <c r="B873" t="str">
        <f>VLOOKUP('Healthcare '!A:A,Table2[],3,FALSE)</f>
        <v>Fatehali</v>
      </c>
      <c r="C873">
        <f>VLOOKUP(A873,'Medical Examinations'!A873:K3207,2,FALSE)</f>
        <v>45.8</v>
      </c>
      <c r="D873">
        <f>VLOOKUP($A873,'Medical Examinations'!$A$2:$K$2336,3,FALSE)</f>
        <v>4.8499999999999996</v>
      </c>
      <c r="E873" t="str">
        <f>VLOOKUP($A873,'Medical Examinations'!$A$2:$K$2336,4,FALSE)</f>
        <v>No</v>
      </c>
      <c r="F873" t="str">
        <f>VLOOKUP($A873,'Medical Examinations'!$A$2:$K$2336,5,FALSE)</f>
        <v>No</v>
      </c>
      <c r="G873" t="str">
        <f>VLOOKUP($A873,'Medical Examinations'!$A$2:$K$2336,6,FALSE)</f>
        <v>No</v>
      </c>
      <c r="H873">
        <f>VLOOKUP($A873,'Medical Examinations'!$A$2:$K$2336,7,FALSE)</f>
        <v>0</v>
      </c>
      <c r="I873" t="str">
        <f>VLOOKUP($A873,'Medical Examinations'!$A$2:$K$2336,8,FALSE)</f>
        <v>No</v>
      </c>
      <c r="J873" t="str">
        <f>VLOOKUP($A873,'Medical Examinations'!$A$2:$K$2336,10,FALSE)</f>
        <v>obesity</v>
      </c>
      <c r="K873" t="str">
        <f>VLOOKUP($A873,'Medical Examinations'!$A$2:$K$2336,11,FALSE)</f>
        <v>Normal</v>
      </c>
      <c r="L873" t="str">
        <f>VLOOKUP($A873,'Hospitalisation Details'!$A$2:$O$2344,15,FALSE)</f>
        <v>29 Oct 1990</v>
      </c>
      <c r="M873">
        <f>VLOOKUP($A873,'Hospitalisation Details'!$A$2:$I$2344,6,FALSE)</f>
        <v>12282.38</v>
      </c>
      <c r="N873" t="str">
        <f>VLOOKUP($A873,'Hospitalisation Details'!$A$2:$I$2344,7,FALSE)</f>
        <v>tier - 3</v>
      </c>
      <c r="O873" t="str">
        <f>VLOOKUP($A873,'Hospitalisation Details'!$A$2:$I$2344,8,FALSE)</f>
        <v>tier - 1</v>
      </c>
      <c r="P873" t="str">
        <f>VLOOKUP($A873,'Hospitalisation Details'!$A$2:$I$2344,9,FALSE)</f>
        <v>R1011</v>
      </c>
      <c r="Q873">
        <f>VLOOKUP($A873,'Hospitalisation Details'!$A$2:$P$2344,16,FALSE)</f>
        <v>32</v>
      </c>
    </row>
    <row r="874" spans="1:17" ht="15.6" x14ac:dyDescent="0.3">
      <c r="A874" s="1" t="s">
        <v>1497</v>
      </c>
      <c r="B874" t="str">
        <f>VLOOKUP('Healthcare '!A:A,Table2[],3,FALSE)</f>
        <v>Piza-Taylor</v>
      </c>
      <c r="C874">
        <f>VLOOKUP(A874,'Medical Examinations'!A874:K3208,2,FALSE)</f>
        <v>29</v>
      </c>
      <c r="D874">
        <f>VLOOKUP($A874,'Medical Examinations'!$A$2:$K$2336,3,FALSE)</f>
        <v>4.3899999999999997</v>
      </c>
      <c r="E874" t="str">
        <f>VLOOKUP($A874,'Medical Examinations'!$A$2:$K$2336,4,FALSE)</f>
        <v>yes</v>
      </c>
      <c r="F874" t="str">
        <f>VLOOKUP($A874,'Medical Examinations'!$A$2:$K$2336,5,FALSE)</f>
        <v>No</v>
      </c>
      <c r="G874" t="str">
        <f>VLOOKUP($A874,'Medical Examinations'!$A$2:$K$2336,6,FALSE)</f>
        <v>No</v>
      </c>
      <c r="H874">
        <f>VLOOKUP($A874,'Medical Examinations'!$A$2:$K$2336,7,FALSE)</f>
        <v>2</v>
      </c>
      <c r="I874" t="str">
        <f>VLOOKUP($A874,'Medical Examinations'!$A$2:$K$2336,8,FALSE)</f>
        <v>No</v>
      </c>
      <c r="J874" t="str">
        <f>VLOOKUP($A874,'Medical Examinations'!$A$2:$K$2336,10,FALSE)</f>
        <v>overweight</v>
      </c>
      <c r="K874" t="str">
        <f>VLOOKUP($A874,'Medical Examinations'!$A$2:$K$2336,11,FALSE)</f>
        <v>Normal</v>
      </c>
      <c r="L874" t="str">
        <f>VLOOKUP($A874,'Hospitalisation Details'!$A$2:$O$2344,15,FALSE)</f>
        <v>16 Nov 1966</v>
      </c>
      <c r="M874">
        <f>VLOOKUP($A874,'Hospitalisation Details'!$A$2:$I$2344,6,FALSE)</f>
        <v>12282.03</v>
      </c>
      <c r="N874" t="str">
        <f>VLOOKUP($A874,'Hospitalisation Details'!$A$2:$I$2344,7,FALSE)</f>
        <v>tier - 3</v>
      </c>
      <c r="O874" t="str">
        <f>VLOOKUP($A874,'Hospitalisation Details'!$A$2:$I$2344,8,FALSE)</f>
        <v>tier - 1</v>
      </c>
      <c r="P874" t="str">
        <f>VLOOKUP($A874,'Hospitalisation Details'!$A$2:$I$2344,9,FALSE)</f>
        <v>R1025</v>
      </c>
      <c r="Q874">
        <f>VLOOKUP($A874,'Hospitalisation Details'!$A$2:$P$2344,16,FALSE)</f>
        <v>56</v>
      </c>
    </row>
    <row r="875" spans="1:17" ht="15.6" x14ac:dyDescent="0.3">
      <c r="A875" s="1" t="s">
        <v>1496</v>
      </c>
      <c r="B875" t="str">
        <f>VLOOKUP('Healthcare '!A:A,Table2[],3,FALSE)</f>
        <v>Cavanaugh</v>
      </c>
      <c r="C875">
        <f>VLOOKUP(A875,'Medical Examinations'!A875:K3209,2,FALSE)</f>
        <v>33.534999999999997</v>
      </c>
      <c r="D875">
        <f>VLOOKUP($A875,'Medical Examinations'!$A$2:$K$2336,3,FALSE)</f>
        <v>8.24</v>
      </c>
      <c r="E875" t="str">
        <f>VLOOKUP($A875,'Medical Examinations'!$A$2:$K$2336,4,FALSE)</f>
        <v>yes</v>
      </c>
      <c r="F875" t="str">
        <f>VLOOKUP($A875,'Medical Examinations'!$A$2:$K$2336,5,FALSE)</f>
        <v>No</v>
      </c>
      <c r="G875" t="str">
        <f>VLOOKUP($A875,'Medical Examinations'!$A$2:$K$2336,6,FALSE)</f>
        <v>No</v>
      </c>
      <c r="H875">
        <f>VLOOKUP($A875,'Medical Examinations'!$A$2:$K$2336,7,FALSE)</f>
        <v>0</v>
      </c>
      <c r="I875" t="str">
        <f>VLOOKUP($A875,'Medical Examinations'!$A$2:$K$2336,8,FALSE)</f>
        <v>No</v>
      </c>
      <c r="J875" t="str">
        <f>VLOOKUP($A875,'Medical Examinations'!$A$2:$K$2336,10,FALSE)</f>
        <v>obesity</v>
      </c>
      <c r="K875" t="str">
        <f>VLOOKUP($A875,'Medical Examinations'!$A$2:$K$2336,11,FALSE)</f>
        <v>Diabetes</v>
      </c>
      <c r="L875" t="str">
        <f>VLOOKUP($A875,'Hospitalisation Details'!$A$2:$O$2344,15,FALSE)</f>
        <v>28 Aug 1967</v>
      </c>
      <c r="M875">
        <f>VLOOKUP($A875,'Hospitalisation Details'!$A$2:$I$2344,6,FALSE)</f>
        <v>12269.69</v>
      </c>
      <c r="N875" t="str">
        <f>VLOOKUP($A875,'Hospitalisation Details'!$A$2:$I$2344,7,FALSE)</f>
        <v>tier - 3</v>
      </c>
      <c r="O875" t="str">
        <f>VLOOKUP($A875,'Hospitalisation Details'!$A$2:$I$2344,8,FALSE)</f>
        <v>tier - 2</v>
      </c>
      <c r="P875" t="str">
        <f>VLOOKUP($A875,'Hospitalisation Details'!$A$2:$I$2344,9,FALSE)</f>
        <v>R1012</v>
      </c>
      <c r="Q875">
        <f>VLOOKUP($A875,'Hospitalisation Details'!$A$2:$P$2344,16,FALSE)</f>
        <v>55</v>
      </c>
    </row>
    <row r="876" spans="1:17" ht="15.6" x14ac:dyDescent="0.3">
      <c r="A876" s="1" t="s">
        <v>1495</v>
      </c>
      <c r="B876" t="str">
        <f>VLOOKUP('Healthcare '!A:A,Table2[],3,FALSE)</f>
        <v>Amako</v>
      </c>
      <c r="C876">
        <f>VLOOKUP(A876,'Medical Examinations'!A876:K3210,2,FALSE)</f>
        <v>32.774999999999999</v>
      </c>
      <c r="D876">
        <f>VLOOKUP($A876,'Medical Examinations'!$A$2:$K$2336,3,FALSE)</f>
        <v>9.77</v>
      </c>
      <c r="E876" t="str">
        <f>VLOOKUP($A876,'Medical Examinations'!$A$2:$K$2336,4,FALSE)</f>
        <v>yes</v>
      </c>
      <c r="F876" t="str">
        <f>VLOOKUP($A876,'Medical Examinations'!$A$2:$K$2336,5,FALSE)</f>
        <v>No</v>
      </c>
      <c r="G876" t="str">
        <f>VLOOKUP($A876,'Medical Examinations'!$A$2:$K$2336,6,FALSE)</f>
        <v>No</v>
      </c>
      <c r="H876">
        <f>VLOOKUP($A876,'Medical Examinations'!$A$2:$K$2336,7,FALSE)</f>
        <v>0</v>
      </c>
      <c r="I876" t="str">
        <f>VLOOKUP($A876,'Medical Examinations'!$A$2:$K$2336,8,FALSE)</f>
        <v>No</v>
      </c>
      <c r="J876" t="str">
        <f>VLOOKUP($A876,'Medical Examinations'!$A$2:$K$2336,10,FALSE)</f>
        <v>obesity</v>
      </c>
      <c r="K876" t="str">
        <f>VLOOKUP($A876,'Medical Examinations'!$A$2:$K$2336,11,FALSE)</f>
        <v>Diabetes</v>
      </c>
      <c r="L876" t="str">
        <f>VLOOKUP($A876,'Hospitalisation Details'!$A$2:$O$2344,15,FALSE)</f>
        <v>30 Dec 1967</v>
      </c>
      <c r="M876">
        <f>VLOOKUP($A876,'Hospitalisation Details'!$A$2:$I$2344,6,FALSE)</f>
        <v>12268.63</v>
      </c>
      <c r="N876" t="str">
        <f>VLOOKUP($A876,'Hospitalisation Details'!$A$2:$I$2344,7,FALSE)</f>
        <v>tier - 3</v>
      </c>
      <c r="O876" t="str">
        <f>VLOOKUP($A876,'Hospitalisation Details'!$A$2:$I$2344,8,FALSE)</f>
        <v>tier - 1</v>
      </c>
      <c r="P876" t="str">
        <f>VLOOKUP($A876,'Hospitalisation Details'!$A$2:$I$2344,9,FALSE)</f>
        <v>R1012</v>
      </c>
      <c r="Q876">
        <f>VLOOKUP($A876,'Hospitalisation Details'!$A$2:$P$2344,16,FALSE)</f>
        <v>55</v>
      </c>
    </row>
    <row r="877" spans="1:17" ht="15.6" x14ac:dyDescent="0.3">
      <c r="A877" s="1" t="s">
        <v>1494</v>
      </c>
      <c r="B877" t="str">
        <f>VLOOKUP('Healthcare '!A:A,Table2[],3,FALSE)</f>
        <v>Musa</v>
      </c>
      <c r="C877">
        <f>VLOOKUP(A877,'Medical Examinations'!A877:K3211,2,FALSE)</f>
        <v>37.51</v>
      </c>
      <c r="D877">
        <f>VLOOKUP($A877,'Medical Examinations'!$A$2:$K$2336,3,FALSE)</f>
        <v>5.5</v>
      </c>
      <c r="E877" t="str">
        <f>VLOOKUP($A877,'Medical Examinations'!$A$2:$K$2336,4,FALSE)</f>
        <v>yes</v>
      </c>
      <c r="F877" t="str">
        <f>VLOOKUP($A877,'Medical Examinations'!$A$2:$K$2336,5,FALSE)</f>
        <v>No</v>
      </c>
      <c r="G877" t="str">
        <f>VLOOKUP($A877,'Medical Examinations'!$A$2:$K$2336,6,FALSE)</f>
        <v>No</v>
      </c>
      <c r="H877">
        <f>VLOOKUP($A877,'Medical Examinations'!$A$2:$K$2336,7,FALSE)</f>
        <v>2</v>
      </c>
      <c r="I877" t="str">
        <f>VLOOKUP($A877,'Medical Examinations'!$A$2:$K$2336,8,FALSE)</f>
        <v>No</v>
      </c>
      <c r="J877" t="str">
        <f>VLOOKUP($A877,'Medical Examinations'!$A$2:$K$2336,10,FALSE)</f>
        <v>obesity</v>
      </c>
      <c r="K877" t="str">
        <f>VLOOKUP($A877,'Medical Examinations'!$A$2:$K$2336,11,FALSE)</f>
        <v>Normal</v>
      </c>
      <c r="L877" t="str">
        <f>VLOOKUP($A877,'Hospitalisation Details'!$A$2:$O$2344,15,FALSE)</f>
        <v>6 Dec 1966</v>
      </c>
      <c r="M877">
        <f>VLOOKUP($A877,'Hospitalisation Details'!$A$2:$I$2344,6,FALSE)</f>
        <v>12265.51</v>
      </c>
      <c r="N877" t="str">
        <f>VLOOKUP($A877,'Hospitalisation Details'!$A$2:$I$2344,7,FALSE)</f>
        <v>tier - 3</v>
      </c>
      <c r="O877" t="str">
        <f>VLOOKUP($A877,'Hospitalisation Details'!$A$2:$I$2344,8,FALSE)</f>
        <v>tier - 3</v>
      </c>
      <c r="P877" t="str">
        <f>VLOOKUP($A877,'Hospitalisation Details'!$A$2:$I$2344,9,FALSE)</f>
        <v>R1013</v>
      </c>
      <c r="Q877">
        <f>VLOOKUP($A877,'Hospitalisation Details'!$A$2:$P$2344,16,FALSE)</f>
        <v>56</v>
      </c>
    </row>
    <row r="878" spans="1:17" ht="15.6" x14ac:dyDescent="0.3">
      <c r="A878" s="1" t="s">
        <v>1493</v>
      </c>
      <c r="B878" t="str">
        <f>VLOOKUP('Healthcare '!A:A,Table2[],3,FALSE)</f>
        <v>Phillippi</v>
      </c>
      <c r="C878">
        <f>VLOOKUP(A878,'Medical Examinations'!A878:K3212,2,FALSE)</f>
        <v>39.86</v>
      </c>
      <c r="D878">
        <f>VLOOKUP($A878,'Medical Examinations'!$A$2:$K$2336,3,FALSE)</f>
        <v>11.84</v>
      </c>
      <c r="E878" t="str">
        <f>VLOOKUP($A878,'Medical Examinations'!$A$2:$K$2336,4,FALSE)</f>
        <v>yes</v>
      </c>
      <c r="F878" t="str">
        <f>VLOOKUP($A878,'Medical Examinations'!$A$2:$K$2336,5,FALSE)</f>
        <v>No</v>
      </c>
      <c r="G878" t="str">
        <f>VLOOKUP($A878,'Medical Examinations'!$A$2:$K$2336,6,FALSE)</f>
        <v>No</v>
      </c>
      <c r="H878">
        <f>VLOOKUP($A878,'Medical Examinations'!$A$2:$K$2336,7,FALSE)</f>
        <v>1</v>
      </c>
      <c r="I878" t="str">
        <f>VLOOKUP($A878,'Medical Examinations'!$A$2:$K$2336,8,FALSE)</f>
        <v>No</v>
      </c>
      <c r="J878" t="str">
        <f>VLOOKUP($A878,'Medical Examinations'!$A$2:$K$2336,10,FALSE)</f>
        <v>obesity</v>
      </c>
      <c r="K878" t="str">
        <f>VLOOKUP($A878,'Medical Examinations'!$A$2:$K$2336,11,FALSE)</f>
        <v>Diabetes</v>
      </c>
      <c r="L878" t="str">
        <f>VLOOKUP($A878,'Hospitalisation Details'!$A$2:$O$2344,15,FALSE)</f>
        <v>13 Aug 1986</v>
      </c>
      <c r="M878">
        <f>VLOOKUP($A878,'Hospitalisation Details'!$A$2:$I$2344,6,FALSE)</f>
        <v>12255.04</v>
      </c>
      <c r="N878" t="str">
        <f>VLOOKUP($A878,'Hospitalisation Details'!$A$2:$I$2344,7,FALSE)</f>
        <v>tier - 3</v>
      </c>
      <c r="O878" t="str">
        <f>VLOOKUP($A878,'Hospitalisation Details'!$A$2:$I$2344,8,FALSE)</f>
        <v>tier - 2</v>
      </c>
      <c r="P878" t="str">
        <f>VLOOKUP($A878,'Hospitalisation Details'!$A$2:$I$2344,9,FALSE)</f>
        <v>R1026</v>
      </c>
      <c r="Q878">
        <f>VLOOKUP($A878,'Hospitalisation Details'!$A$2:$P$2344,16,FALSE)</f>
        <v>36</v>
      </c>
    </row>
    <row r="879" spans="1:17" ht="15.6" x14ac:dyDescent="0.3">
      <c r="A879" s="1" t="s">
        <v>1492</v>
      </c>
      <c r="B879" t="str">
        <f>VLOOKUP('Healthcare '!A:A,Table2[],3,FALSE)</f>
        <v>Hoskins</v>
      </c>
      <c r="C879">
        <f>VLOOKUP(A879,'Medical Examinations'!A879:K3213,2,FALSE)</f>
        <v>42.13</v>
      </c>
      <c r="D879">
        <f>VLOOKUP($A879,'Medical Examinations'!$A$2:$K$2336,3,FALSE)</f>
        <v>4.66</v>
      </c>
      <c r="E879" t="str">
        <f>VLOOKUP($A879,'Medical Examinations'!$A$2:$K$2336,4,FALSE)</f>
        <v>No</v>
      </c>
      <c r="F879" t="str">
        <f>VLOOKUP($A879,'Medical Examinations'!$A$2:$K$2336,5,FALSE)</f>
        <v>No</v>
      </c>
      <c r="G879" t="str">
        <f>VLOOKUP($A879,'Medical Examinations'!$A$2:$K$2336,6,FALSE)</f>
        <v>No</v>
      </c>
      <c r="H879">
        <f>VLOOKUP($A879,'Medical Examinations'!$A$2:$K$2336,7,FALSE)</f>
        <v>0</v>
      </c>
      <c r="I879" t="str">
        <f>VLOOKUP($A879,'Medical Examinations'!$A$2:$K$2336,8,FALSE)</f>
        <v>No</v>
      </c>
      <c r="J879" t="str">
        <f>VLOOKUP($A879,'Medical Examinations'!$A$2:$K$2336,10,FALSE)</f>
        <v>obesity</v>
      </c>
      <c r="K879" t="str">
        <f>VLOOKUP($A879,'Medical Examinations'!$A$2:$K$2336,11,FALSE)</f>
        <v>Normal</v>
      </c>
      <c r="L879" t="str">
        <f>VLOOKUP($A879,'Hospitalisation Details'!$A$2:$O$2344,15,FALSE)</f>
        <v>23 Nov 1989</v>
      </c>
      <c r="M879">
        <f>VLOOKUP($A879,'Hospitalisation Details'!$A$2:$I$2344,6,FALSE)</f>
        <v>12254.44</v>
      </c>
      <c r="N879" t="str">
        <f>VLOOKUP($A879,'Hospitalisation Details'!$A$2:$I$2344,7,FALSE)</f>
        <v>tier - 3</v>
      </c>
      <c r="O879" t="str">
        <f>VLOOKUP($A879,'Hospitalisation Details'!$A$2:$I$2344,8,FALSE)</f>
        <v>tier - 3</v>
      </c>
      <c r="P879" t="str">
        <f>VLOOKUP($A879,'Hospitalisation Details'!$A$2:$I$2344,9,FALSE)</f>
        <v>R1026</v>
      </c>
      <c r="Q879">
        <f>VLOOKUP($A879,'Hospitalisation Details'!$A$2:$P$2344,16,FALSE)</f>
        <v>33</v>
      </c>
    </row>
    <row r="880" spans="1:17" ht="15.6" x14ac:dyDescent="0.3">
      <c r="A880" s="1" t="s">
        <v>1491</v>
      </c>
      <c r="B880" t="str">
        <f>VLOOKUP('Healthcare '!A:A,Table2[],3,FALSE)</f>
        <v>Imbalzano Zegar</v>
      </c>
      <c r="C880">
        <f>VLOOKUP(A880,'Medical Examinations'!A880:K3214,2,FALSE)</f>
        <v>35.99</v>
      </c>
      <c r="D880">
        <f>VLOOKUP($A880,'Medical Examinations'!$A$2:$K$2336,3,FALSE)</f>
        <v>11.11</v>
      </c>
      <c r="E880" t="str">
        <f>VLOOKUP($A880,'Medical Examinations'!$A$2:$K$2336,4,FALSE)</f>
        <v>No</v>
      </c>
      <c r="F880" t="str">
        <f>VLOOKUP($A880,'Medical Examinations'!$A$2:$K$2336,5,FALSE)</f>
        <v>No</v>
      </c>
      <c r="G880" t="str">
        <f>VLOOKUP($A880,'Medical Examinations'!$A$2:$K$2336,6,FALSE)</f>
        <v>No</v>
      </c>
      <c r="H880">
        <f>VLOOKUP($A880,'Medical Examinations'!$A$2:$K$2336,7,FALSE)</f>
        <v>0</v>
      </c>
      <c r="I880" t="str">
        <f>VLOOKUP($A880,'Medical Examinations'!$A$2:$K$2336,8,FALSE)</f>
        <v>No</v>
      </c>
      <c r="J880" t="str">
        <f>VLOOKUP($A880,'Medical Examinations'!$A$2:$K$2336,10,FALSE)</f>
        <v>obesity</v>
      </c>
      <c r="K880" t="str">
        <f>VLOOKUP($A880,'Medical Examinations'!$A$2:$K$2336,11,FALSE)</f>
        <v>Diabetes</v>
      </c>
      <c r="L880" t="str">
        <f>VLOOKUP($A880,'Hospitalisation Details'!$A$2:$O$2344,15,FALSE)</f>
        <v>23 Jun 1974</v>
      </c>
      <c r="M880">
        <f>VLOOKUP($A880,'Hospitalisation Details'!$A$2:$I$2344,6,FALSE)</f>
        <v>12245.17</v>
      </c>
      <c r="N880" t="str">
        <f>VLOOKUP($A880,'Hospitalisation Details'!$A$2:$I$2344,7,FALSE)</f>
        <v>tier - 3</v>
      </c>
      <c r="O880" t="str">
        <f>VLOOKUP($A880,'Hospitalisation Details'!$A$2:$I$2344,8,FALSE)</f>
        <v>tier - 1</v>
      </c>
      <c r="P880" t="str">
        <f>VLOOKUP($A880,'Hospitalisation Details'!$A$2:$I$2344,9,FALSE)</f>
        <v>R1012</v>
      </c>
      <c r="Q880">
        <f>VLOOKUP($A880,'Hospitalisation Details'!$A$2:$P$2344,16,FALSE)</f>
        <v>48</v>
      </c>
    </row>
    <row r="881" spans="1:17" ht="15.6" x14ac:dyDescent="0.3">
      <c r="A881" s="1" t="s">
        <v>1490</v>
      </c>
      <c r="B881" t="str">
        <f>VLOOKUP('Healthcare '!A:A,Table2[],3,FALSE)</f>
        <v>Triedman</v>
      </c>
      <c r="C881">
        <f>VLOOKUP(A881,'Medical Examinations'!A881:K3215,2,FALSE)</f>
        <v>35.200000000000003</v>
      </c>
      <c r="D881">
        <f>VLOOKUP($A881,'Medical Examinations'!$A$2:$K$2336,3,FALSE)</f>
        <v>7.72</v>
      </c>
      <c r="E881" t="str">
        <f>VLOOKUP($A881,'Medical Examinations'!$A$2:$K$2336,4,FALSE)</f>
        <v>yes</v>
      </c>
      <c r="F881" t="str">
        <f>VLOOKUP($A881,'Medical Examinations'!$A$2:$K$2336,5,FALSE)</f>
        <v>No</v>
      </c>
      <c r="G881" t="str">
        <f>VLOOKUP($A881,'Medical Examinations'!$A$2:$K$2336,6,FALSE)</f>
        <v>Yes</v>
      </c>
      <c r="H881">
        <f>VLOOKUP($A881,'Medical Examinations'!$A$2:$K$2336,7,FALSE)</f>
        <v>1</v>
      </c>
      <c r="I881" t="str">
        <f>VLOOKUP($A881,'Medical Examinations'!$A$2:$K$2336,8,FALSE)</f>
        <v>No</v>
      </c>
      <c r="J881" t="str">
        <f>VLOOKUP($A881,'Medical Examinations'!$A$2:$K$2336,10,FALSE)</f>
        <v>obesity</v>
      </c>
      <c r="K881" t="str">
        <f>VLOOKUP($A881,'Medical Examinations'!$A$2:$K$2336,11,FALSE)</f>
        <v>Diabetes</v>
      </c>
      <c r="L881" t="str">
        <f>VLOOKUP($A881,'Hospitalisation Details'!$A$2:$O$2344,15,FALSE)</f>
        <v>17 Jul 1963</v>
      </c>
      <c r="M881">
        <f>VLOOKUP($A881,'Hospitalisation Details'!$A$2:$I$2344,6,FALSE)</f>
        <v>12244.53</v>
      </c>
      <c r="N881" t="str">
        <f>VLOOKUP($A881,'Hospitalisation Details'!$A$2:$I$2344,7,FALSE)</f>
        <v>tier - 3</v>
      </c>
      <c r="O881" t="str">
        <f>VLOOKUP($A881,'Hospitalisation Details'!$A$2:$I$2344,8,FALSE)</f>
        <v>tier - 1</v>
      </c>
      <c r="P881" t="str">
        <f>VLOOKUP($A881,'Hospitalisation Details'!$A$2:$I$2344,9,FALSE)</f>
        <v>R1013</v>
      </c>
      <c r="Q881">
        <f>VLOOKUP($A881,'Hospitalisation Details'!$A$2:$P$2344,16,FALSE)</f>
        <v>59</v>
      </c>
    </row>
    <row r="882" spans="1:17" ht="15.6" x14ac:dyDescent="0.3">
      <c r="A882" s="1" t="s">
        <v>1489</v>
      </c>
      <c r="B882" t="str">
        <f>VLOOKUP('Healthcare '!A:A,Table2[],3,FALSE)</f>
        <v>Lovuolo</v>
      </c>
      <c r="C882">
        <f>VLOOKUP(A882,'Medical Examinations'!A882:K3216,2,FALSE)</f>
        <v>29.91</v>
      </c>
      <c r="D882">
        <f>VLOOKUP($A882,'Medical Examinations'!$A$2:$K$2336,3,FALSE)</f>
        <v>5.55</v>
      </c>
      <c r="E882" t="str">
        <f>VLOOKUP($A882,'Medical Examinations'!$A$2:$K$2336,4,FALSE)</f>
        <v>yes</v>
      </c>
      <c r="F882" t="str">
        <f>VLOOKUP($A882,'Medical Examinations'!$A$2:$K$2336,5,FALSE)</f>
        <v>No</v>
      </c>
      <c r="G882" t="str">
        <f>VLOOKUP($A882,'Medical Examinations'!$A$2:$K$2336,6,FALSE)</f>
        <v>No</v>
      </c>
      <c r="H882">
        <f>VLOOKUP($A882,'Medical Examinations'!$A$2:$K$2336,7,FALSE)</f>
        <v>2</v>
      </c>
      <c r="I882" t="str">
        <f>VLOOKUP($A882,'Medical Examinations'!$A$2:$K$2336,8,FALSE)</f>
        <v>No</v>
      </c>
      <c r="J882" t="str">
        <f>VLOOKUP($A882,'Medical Examinations'!$A$2:$K$2336,10,FALSE)</f>
        <v>obesity</v>
      </c>
      <c r="K882" t="str">
        <f>VLOOKUP($A882,'Medical Examinations'!$A$2:$K$2336,11,FALSE)</f>
        <v>Normal</v>
      </c>
      <c r="L882" t="str">
        <f>VLOOKUP($A882,'Hospitalisation Details'!$A$2:$O$2344,15,FALSE)</f>
        <v>29 Jul 1966</v>
      </c>
      <c r="M882">
        <f>VLOOKUP($A882,'Hospitalisation Details'!$A$2:$I$2344,6,FALSE)</f>
        <v>12237.73</v>
      </c>
      <c r="N882" t="str">
        <f>VLOOKUP($A882,'Hospitalisation Details'!$A$2:$I$2344,7,FALSE)</f>
        <v>tier - 3</v>
      </c>
      <c r="O882" t="str">
        <f>VLOOKUP($A882,'Hospitalisation Details'!$A$2:$I$2344,8,FALSE)</f>
        <v>tier - 3</v>
      </c>
      <c r="P882" t="str">
        <f>VLOOKUP($A882,'Hospitalisation Details'!$A$2:$I$2344,9,FALSE)</f>
        <v>R1012</v>
      </c>
      <c r="Q882">
        <f>VLOOKUP($A882,'Hospitalisation Details'!$A$2:$P$2344,16,FALSE)</f>
        <v>56</v>
      </c>
    </row>
    <row r="883" spans="1:17" ht="15.6" x14ac:dyDescent="0.3">
      <c r="A883" s="1" t="s">
        <v>1488</v>
      </c>
      <c r="B883" t="str">
        <f>VLOOKUP('Healthcare '!A:A,Table2[],3,FALSE)</f>
        <v>Chung</v>
      </c>
      <c r="C883">
        <f>VLOOKUP(A883,'Medical Examinations'!A883:K3217,2,FALSE)</f>
        <v>36.479999999999997</v>
      </c>
      <c r="D883">
        <f>VLOOKUP($A883,'Medical Examinations'!$A$2:$K$2336,3,FALSE)</f>
        <v>5.05</v>
      </c>
      <c r="E883" t="str">
        <f>VLOOKUP($A883,'Medical Examinations'!$A$2:$K$2336,4,FALSE)</f>
        <v>yes</v>
      </c>
      <c r="F883" t="str">
        <f>VLOOKUP($A883,'Medical Examinations'!$A$2:$K$2336,5,FALSE)</f>
        <v>No</v>
      </c>
      <c r="G883" t="str">
        <f>VLOOKUP($A883,'Medical Examinations'!$A$2:$K$2336,6,FALSE)</f>
        <v>No</v>
      </c>
      <c r="H883">
        <f>VLOOKUP($A883,'Medical Examinations'!$A$2:$K$2336,7,FALSE)</f>
        <v>1</v>
      </c>
      <c r="I883" t="str">
        <f>VLOOKUP($A883,'Medical Examinations'!$A$2:$K$2336,8,FALSE)</f>
        <v>No</v>
      </c>
      <c r="J883" t="str">
        <f>VLOOKUP($A883,'Medical Examinations'!$A$2:$K$2336,10,FALSE)</f>
        <v>obesity</v>
      </c>
      <c r="K883" t="str">
        <f>VLOOKUP($A883,'Medical Examinations'!$A$2:$K$2336,11,FALSE)</f>
        <v>Normal</v>
      </c>
      <c r="L883" t="str">
        <f>VLOOKUP($A883,'Hospitalisation Details'!$A$2:$O$2344,15,FALSE)</f>
        <v>15 Oct 1964</v>
      </c>
      <c r="M883">
        <f>VLOOKUP($A883,'Hospitalisation Details'!$A$2:$I$2344,6,FALSE)</f>
        <v>12235.84</v>
      </c>
      <c r="N883" t="str">
        <f>VLOOKUP($A883,'Hospitalisation Details'!$A$2:$I$2344,7,FALSE)</f>
        <v>tier - 3</v>
      </c>
      <c r="O883" t="str">
        <f>VLOOKUP($A883,'Hospitalisation Details'!$A$2:$I$2344,8,FALSE)</f>
        <v>tier - 3</v>
      </c>
      <c r="P883" t="str">
        <f>VLOOKUP($A883,'Hospitalisation Details'!$A$2:$I$2344,9,FALSE)</f>
        <v>R1012</v>
      </c>
      <c r="Q883">
        <f>VLOOKUP($A883,'Hospitalisation Details'!$A$2:$P$2344,16,FALSE)</f>
        <v>58</v>
      </c>
    </row>
    <row r="884" spans="1:17" ht="15.6" x14ac:dyDescent="0.3">
      <c r="A884" s="1" t="s">
        <v>1487</v>
      </c>
      <c r="B884" t="str">
        <f>VLOOKUP('Healthcare '!A:A,Table2[],3,FALSE)</f>
        <v>Newsom</v>
      </c>
      <c r="C884">
        <f>VLOOKUP(A884,'Medical Examinations'!A884:K3218,2,FALSE)</f>
        <v>27.5</v>
      </c>
      <c r="D884">
        <f>VLOOKUP($A884,'Medical Examinations'!$A$2:$K$2336,3,FALSE)</f>
        <v>8.69</v>
      </c>
      <c r="E884" t="str">
        <f>VLOOKUP($A884,'Medical Examinations'!$A$2:$K$2336,4,FALSE)</f>
        <v>yes</v>
      </c>
      <c r="F884" t="str">
        <f>VLOOKUP($A884,'Medical Examinations'!$A$2:$K$2336,5,FALSE)</f>
        <v>No</v>
      </c>
      <c r="G884" t="str">
        <f>VLOOKUP($A884,'Medical Examinations'!$A$2:$K$2336,6,FALSE)</f>
        <v>Yes</v>
      </c>
      <c r="H884">
        <f>VLOOKUP($A884,'Medical Examinations'!$A$2:$K$2336,7,FALSE)</f>
        <v>1</v>
      </c>
      <c r="I884" t="str">
        <f>VLOOKUP($A884,'Medical Examinations'!$A$2:$K$2336,8,FALSE)</f>
        <v>No</v>
      </c>
      <c r="J884" t="str">
        <f>VLOOKUP($A884,'Medical Examinations'!$A$2:$K$2336,10,FALSE)</f>
        <v>overweight</v>
      </c>
      <c r="K884" t="str">
        <f>VLOOKUP($A884,'Medical Examinations'!$A$2:$K$2336,11,FALSE)</f>
        <v>Diabetes</v>
      </c>
      <c r="L884" t="str">
        <f>VLOOKUP($A884,'Hospitalisation Details'!$A$2:$O$2344,15,FALSE)</f>
        <v>19 Jul 1963</v>
      </c>
      <c r="M884">
        <f>VLOOKUP($A884,'Hospitalisation Details'!$A$2:$I$2344,6,FALSE)</f>
        <v>12233.83</v>
      </c>
      <c r="N884" t="str">
        <f>VLOOKUP($A884,'Hospitalisation Details'!$A$2:$I$2344,7,FALSE)</f>
        <v>tier - 3</v>
      </c>
      <c r="O884" t="str">
        <f>VLOOKUP($A884,'Hospitalisation Details'!$A$2:$I$2344,8,FALSE)</f>
        <v>tier - 1</v>
      </c>
      <c r="P884" t="str">
        <f>VLOOKUP($A884,'Hospitalisation Details'!$A$2:$I$2344,9,FALSE)</f>
        <v>R1011</v>
      </c>
      <c r="Q884">
        <f>VLOOKUP($A884,'Hospitalisation Details'!$A$2:$P$2344,16,FALSE)</f>
        <v>59</v>
      </c>
    </row>
    <row r="885" spans="1:17" ht="15.6" x14ac:dyDescent="0.3">
      <c r="A885" s="1" t="s">
        <v>1486</v>
      </c>
      <c r="B885" t="str">
        <f>VLOOKUP('Healthcare '!A:A,Table2[],3,FALSE)</f>
        <v>Harrington</v>
      </c>
      <c r="C885">
        <f>VLOOKUP(A885,'Medical Examinations'!A885:K3219,2,FALSE)</f>
        <v>33.44</v>
      </c>
      <c r="D885">
        <f>VLOOKUP($A885,'Medical Examinations'!$A$2:$K$2336,3,FALSE)</f>
        <v>5.9</v>
      </c>
      <c r="E885" t="str">
        <f>VLOOKUP($A885,'Medical Examinations'!$A$2:$K$2336,4,FALSE)</f>
        <v>yes</v>
      </c>
      <c r="F885" t="str">
        <f>VLOOKUP($A885,'Medical Examinations'!$A$2:$K$2336,5,FALSE)</f>
        <v>No</v>
      </c>
      <c r="G885" t="str">
        <f>VLOOKUP($A885,'Medical Examinations'!$A$2:$K$2336,6,FALSE)</f>
        <v>No</v>
      </c>
      <c r="H885">
        <f>VLOOKUP($A885,'Medical Examinations'!$A$2:$K$2336,7,FALSE)</f>
        <v>1</v>
      </c>
      <c r="I885" t="str">
        <f>VLOOKUP($A885,'Medical Examinations'!$A$2:$K$2336,8,FALSE)</f>
        <v>No</v>
      </c>
      <c r="J885" t="str">
        <f>VLOOKUP($A885,'Medical Examinations'!$A$2:$K$2336,10,FALSE)</f>
        <v>obesity</v>
      </c>
      <c r="K885" t="str">
        <f>VLOOKUP($A885,'Medical Examinations'!$A$2:$K$2336,11,FALSE)</f>
        <v>Predibetics</v>
      </c>
      <c r="L885" t="str">
        <f>VLOOKUP($A885,'Hospitalisation Details'!$A$2:$O$2344,15,FALSE)</f>
        <v>24 Jun 1964</v>
      </c>
      <c r="M885">
        <f>VLOOKUP($A885,'Hospitalisation Details'!$A$2:$I$2344,6,FALSE)</f>
        <v>12231.61</v>
      </c>
      <c r="N885" t="str">
        <f>VLOOKUP($A885,'Hospitalisation Details'!$A$2:$I$2344,7,FALSE)</f>
        <v>tier - 3</v>
      </c>
      <c r="O885" t="str">
        <f>VLOOKUP($A885,'Hospitalisation Details'!$A$2:$I$2344,8,FALSE)</f>
        <v>tier - 3</v>
      </c>
      <c r="P885" t="str">
        <f>VLOOKUP($A885,'Hospitalisation Details'!$A$2:$I$2344,9,FALSE)</f>
        <v>R1012</v>
      </c>
      <c r="Q885">
        <f>VLOOKUP($A885,'Hospitalisation Details'!$A$2:$P$2344,16,FALSE)</f>
        <v>58</v>
      </c>
    </row>
    <row r="886" spans="1:17" ht="15.6" x14ac:dyDescent="0.3">
      <c r="A886" s="1" t="s">
        <v>1485</v>
      </c>
      <c r="B886" t="str">
        <f>VLOOKUP('Healthcare '!A:A,Table2[],3,FALSE)</f>
        <v>Hoffman</v>
      </c>
      <c r="C886">
        <f>VLOOKUP(A886,'Medical Examinations'!A886:K3220,2,FALSE)</f>
        <v>28.215</v>
      </c>
      <c r="D886">
        <f>VLOOKUP($A886,'Medical Examinations'!$A$2:$K$2336,3,FALSE)</f>
        <v>6.29</v>
      </c>
      <c r="E886" t="str">
        <f>VLOOKUP($A886,'Medical Examinations'!$A$2:$K$2336,4,FALSE)</f>
        <v>yes</v>
      </c>
      <c r="F886" t="str">
        <f>VLOOKUP($A886,'Medical Examinations'!$A$2:$K$2336,5,FALSE)</f>
        <v>No</v>
      </c>
      <c r="G886" t="str">
        <f>VLOOKUP($A886,'Medical Examinations'!$A$2:$K$2336,6,FALSE)</f>
        <v>No</v>
      </c>
      <c r="H886">
        <f>VLOOKUP($A886,'Medical Examinations'!$A$2:$K$2336,7,FALSE)</f>
        <v>1</v>
      </c>
      <c r="I886" t="str">
        <f>VLOOKUP($A886,'Medical Examinations'!$A$2:$K$2336,8,FALSE)</f>
        <v>No</v>
      </c>
      <c r="J886" t="str">
        <f>VLOOKUP($A886,'Medical Examinations'!$A$2:$K$2336,10,FALSE)</f>
        <v>overweight</v>
      </c>
      <c r="K886" t="str">
        <f>VLOOKUP($A886,'Medical Examinations'!$A$2:$K$2336,11,FALSE)</f>
        <v>Predibetics</v>
      </c>
      <c r="L886" t="str">
        <f>VLOOKUP($A886,'Hospitalisation Details'!$A$2:$O$2344,15,FALSE)</f>
        <v>2 Jul 1964</v>
      </c>
      <c r="M886">
        <f>VLOOKUP($A886,'Hospitalisation Details'!$A$2:$I$2344,6,FALSE)</f>
        <v>12224.35</v>
      </c>
      <c r="N886" t="str">
        <f>VLOOKUP($A886,'Hospitalisation Details'!$A$2:$I$2344,7,FALSE)</f>
        <v>tier - 3</v>
      </c>
      <c r="O886" t="str">
        <f>VLOOKUP($A886,'Hospitalisation Details'!$A$2:$I$2344,8,FALSE)</f>
        <v>tier - 1</v>
      </c>
      <c r="P886" t="str">
        <f>VLOOKUP($A886,'Hospitalisation Details'!$A$2:$I$2344,9,FALSE)</f>
        <v>R1012</v>
      </c>
      <c r="Q886">
        <f>VLOOKUP($A886,'Hospitalisation Details'!$A$2:$P$2344,16,FALSE)</f>
        <v>58</v>
      </c>
    </row>
    <row r="887" spans="1:17" ht="15.6" x14ac:dyDescent="0.3">
      <c r="A887" s="1" t="s">
        <v>1484</v>
      </c>
      <c r="B887" t="str">
        <f>VLOOKUP('Healthcare '!A:A,Table2[],3,FALSE)</f>
        <v>Van Vugt</v>
      </c>
      <c r="C887">
        <f>VLOOKUP(A887,'Medical Examinations'!A887:K3221,2,FALSE)</f>
        <v>27.17</v>
      </c>
      <c r="D887">
        <f>VLOOKUP($A887,'Medical Examinations'!$A$2:$K$2336,3,FALSE)</f>
        <v>5.84</v>
      </c>
      <c r="E887" t="str">
        <f>VLOOKUP($A887,'Medical Examinations'!$A$2:$K$2336,4,FALSE)</f>
        <v>yes</v>
      </c>
      <c r="F887" t="str">
        <f>VLOOKUP($A887,'Medical Examinations'!$A$2:$K$2336,5,FALSE)</f>
        <v>No</v>
      </c>
      <c r="G887" t="str">
        <f>VLOOKUP($A887,'Medical Examinations'!$A$2:$K$2336,6,FALSE)</f>
        <v>No</v>
      </c>
      <c r="H887">
        <f>VLOOKUP($A887,'Medical Examinations'!$A$2:$K$2336,7,FALSE)</f>
        <v>1</v>
      </c>
      <c r="I887" t="str">
        <f>VLOOKUP($A887,'Medical Examinations'!$A$2:$K$2336,8,FALSE)</f>
        <v>No</v>
      </c>
      <c r="J887" t="str">
        <f>VLOOKUP($A887,'Medical Examinations'!$A$2:$K$2336,10,FALSE)</f>
        <v>overweight</v>
      </c>
      <c r="K887" t="str">
        <f>VLOOKUP($A887,'Medical Examinations'!$A$2:$K$2336,11,FALSE)</f>
        <v>Predibetics</v>
      </c>
      <c r="L887" t="str">
        <f>VLOOKUP($A887,'Hospitalisation Details'!$A$2:$O$2344,15,FALSE)</f>
        <v>20 Jul 1964</v>
      </c>
      <c r="M887">
        <f>VLOOKUP($A887,'Hospitalisation Details'!$A$2:$I$2344,6,FALSE)</f>
        <v>12222.9</v>
      </c>
      <c r="N887" t="str">
        <f>VLOOKUP($A887,'Hospitalisation Details'!$A$2:$I$2344,7,FALSE)</f>
        <v>tier - 3</v>
      </c>
      <c r="O887" t="str">
        <f>VLOOKUP($A887,'Hospitalisation Details'!$A$2:$I$2344,8,FALSE)</f>
        <v>tier - 2</v>
      </c>
      <c r="P887" t="str">
        <f>VLOOKUP($A887,'Hospitalisation Details'!$A$2:$I$2344,9,FALSE)</f>
        <v>R1012</v>
      </c>
      <c r="Q887">
        <f>VLOOKUP($A887,'Hospitalisation Details'!$A$2:$P$2344,16,FALSE)</f>
        <v>58</v>
      </c>
    </row>
    <row r="888" spans="1:17" ht="15.6" x14ac:dyDescent="0.3">
      <c r="A888" s="1" t="s">
        <v>1483</v>
      </c>
      <c r="B888" t="str">
        <f>VLOOKUP('Healthcare '!A:A,Table2[],3,FALSE)</f>
        <v>Feehley</v>
      </c>
      <c r="C888">
        <f>VLOOKUP(A888,'Medical Examinations'!A888:K3222,2,FALSE)</f>
        <v>35.380000000000003</v>
      </c>
      <c r="D888">
        <f>VLOOKUP($A888,'Medical Examinations'!$A$2:$K$2336,3,FALSE)</f>
        <v>6.12</v>
      </c>
      <c r="E888" t="str">
        <f>VLOOKUP($A888,'Medical Examinations'!$A$2:$K$2336,4,FALSE)</f>
        <v>No</v>
      </c>
      <c r="F888" t="str">
        <f>VLOOKUP($A888,'Medical Examinations'!$A$2:$K$2336,5,FALSE)</f>
        <v>No</v>
      </c>
      <c r="G888" t="str">
        <f>VLOOKUP($A888,'Medical Examinations'!$A$2:$K$2336,6,FALSE)</f>
        <v>No</v>
      </c>
      <c r="H888">
        <f>VLOOKUP($A888,'Medical Examinations'!$A$2:$K$2336,7,FALSE)</f>
        <v>0</v>
      </c>
      <c r="I888" t="str">
        <f>VLOOKUP($A888,'Medical Examinations'!$A$2:$K$2336,8,FALSE)</f>
        <v>No</v>
      </c>
      <c r="J888" t="str">
        <f>VLOOKUP($A888,'Medical Examinations'!$A$2:$K$2336,10,FALSE)</f>
        <v>obesity</v>
      </c>
      <c r="K888" t="str">
        <f>VLOOKUP($A888,'Medical Examinations'!$A$2:$K$2336,11,FALSE)</f>
        <v>Predibetics</v>
      </c>
      <c r="L888" t="str">
        <f>VLOOKUP($A888,'Hospitalisation Details'!$A$2:$O$2344,15,FALSE)</f>
        <v>14 Aug 1977</v>
      </c>
      <c r="M888">
        <f>VLOOKUP($A888,'Hospitalisation Details'!$A$2:$I$2344,6,FALSE)</f>
        <v>12218.7</v>
      </c>
      <c r="N888" t="str">
        <f>VLOOKUP($A888,'Hospitalisation Details'!$A$2:$I$2344,7,FALSE)</f>
        <v>tier - 3</v>
      </c>
      <c r="O888" t="str">
        <f>VLOOKUP($A888,'Hospitalisation Details'!$A$2:$I$2344,8,FALSE)</f>
        <v>tier - 1</v>
      </c>
      <c r="P888" t="str">
        <f>VLOOKUP($A888,'Hospitalisation Details'!$A$2:$I$2344,9,FALSE)</f>
        <v>R1012</v>
      </c>
      <c r="Q888">
        <f>VLOOKUP($A888,'Hospitalisation Details'!$A$2:$P$2344,16,FALSE)</f>
        <v>45</v>
      </c>
    </row>
    <row r="889" spans="1:17" ht="15.6" x14ac:dyDescent="0.3">
      <c r="A889" s="1" t="s">
        <v>1482</v>
      </c>
      <c r="B889" t="str">
        <f>VLOOKUP('Healthcare '!A:A,Table2[],3,FALSE)</f>
        <v>Ashworth</v>
      </c>
      <c r="C889">
        <f>VLOOKUP(A889,'Medical Examinations'!A889:K3223,2,FALSE)</f>
        <v>43.48</v>
      </c>
      <c r="D889">
        <f>VLOOKUP($A889,'Medical Examinations'!$A$2:$K$2336,3,FALSE)</f>
        <v>6.24</v>
      </c>
      <c r="E889" t="str">
        <f>VLOOKUP($A889,'Medical Examinations'!$A$2:$K$2336,4,FALSE)</f>
        <v>No</v>
      </c>
      <c r="F889" t="str">
        <f>VLOOKUP($A889,'Medical Examinations'!$A$2:$K$2336,5,FALSE)</f>
        <v>No</v>
      </c>
      <c r="G889" t="str">
        <f>VLOOKUP($A889,'Medical Examinations'!$A$2:$K$2336,6,FALSE)</f>
        <v>No</v>
      </c>
      <c r="H889">
        <f>VLOOKUP($A889,'Medical Examinations'!$A$2:$K$2336,7,FALSE)</f>
        <v>0</v>
      </c>
      <c r="I889" t="str">
        <f>VLOOKUP($A889,'Medical Examinations'!$A$2:$K$2336,8,FALSE)</f>
        <v>No</v>
      </c>
      <c r="J889" t="str">
        <f>VLOOKUP($A889,'Medical Examinations'!$A$2:$K$2336,10,FALSE)</f>
        <v>obesity</v>
      </c>
      <c r="K889" t="str">
        <f>VLOOKUP($A889,'Medical Examinations'!$A$2:$K$2336,11,FALSE)</f>
        <v>Predibetics</v>
      </c>
      <c r="L889" t="str">
        <f>VLOOKUP($A889,'Hospitalisation Details'!$A$2:$O$2344,15,FALSE)</f>
        <v>29 Aug 1991</v>
      </c>
      <c r="M889">
        <f>VLOOKUP($A889,'Hospitalisation Details'!$A$2:$I$2344,6,FALSE)</f>
        <v>12198.64</v>
      </c>
      <c r="N889" t="str">
        <f>VLOOKUP($A889,'Hospitalisation Details'!$A$2:$I$2344,7,FALSE)</f>
        <v>tier - 3</v>
      </c>
      <c r="O889" t="str">
        <f>VLOOKUP($A889,'Hospitalisation Details'!$A$2:$I$2344,8,FALSE)</f>
        <v>tier - 3</v>
      </c>
      <c r="P889" t="str">
        <f>VLOOKUP($A889,'Hospitalisation Details'!$A$2:$I$2344,9,FALSE)</f>
        <v>R1026</v>
      </c>
      <c r="Q889">
        <f>VLOOKUP($A889,'Hospitalisation Details'!$A$2:$P$2344,16,FALSE)</f>
        <v>31</v>
      </c>
    </row>
    <row r="890" spans="1:17" ht="15.6" x14ac:dyDescent="0.3">
      <c r="A890" s="1" t="s">
        <v>1481</v>
      </c>
      <c r="B890" t="str">
        <f>VLOOKUP('Healthcare '!A:A,Table2[],3,FALSE)</f>
        <v>Hansen</v>
      </c>
      <c r="C890">
        <f>VLOOKUP(A890,'Medical Examinations'!A890:K3224,2,FALSE)</f>
        <v>41.73</v>
      </c>
      <c r="D890">
        <f>VLOOKUP($A890,'Medical Examinations'!$A$2:$K$2336,3,FALSE)</f>
        <v>6.25</v>
      </c>
      <c r="E890" t="str">
        <f>VLOOKUP($A890,'Medical Examinations'!$A$2:$K$2336,4,FALSE)</f>
        <v>No</v>
      </c>
      <c r="F890" t="str">
        <f>VLOOKUP($A890,'Medical Examinations'!$A$2:$K$2336,5,FALSE)</f>
        <v>No</v>
      </c>
      <c r="G890" t="str">
        <f>VLOOKUP($A890,'Medical Examinations'!$A$2:$K$2336,6,FALSE)</f>
        <v>No</v>
      </c>
      <c r="H890">
        <f>VLOOKUP($A890,'Medical Examinations'!$A$2:$K$2336,7,FALSE)</f>
        <v>1</v>
      </c>
      <c r="I890" t="str">
        <f>VLOOKUP($A890,'Medical Examinations'!$A$2:$K$2336,8,FALSE)</f>
        <v>No</v>
      </c>
      <c r="J890" t="str">
        <f>VLOOKUP($A890,'Medical Examinations'!$A$2:$K$2336,10,FALSE)</f>
        <v>obesity</v>
      </c>
      <c r="K890" t="str">
        <f>VLOOKUP($A890,'Medical Examinations'!$A$2:$K$2336,11,FALSE)</f>
        <v>Predibetics</v>
      </c>
      <c r="L890" t="str">
        <f>VLOOKUP($A890,'Hospitalisation Details'!$A$2:$O$2344,15,FALSE)</f>
        <v>5 Oct 1987</v>
      </c>
      <c r="M890">
        <f>VLOOKUP($A890,'Hospitalisation Details'!$A$2:$I$2344,6,FALSE)</f>
        <v>12148.2</v>
      </c>
      <c r="N890" t="str">
        <f>VLOOKUP($A890,'Hospitalisation Details'!$A$2:$I$2344,7,FALSE)</f>
        <v>tier - 3</v>
      </c>
      <c r="O890" t="str">
        <f>VLOOKUP($A890,'Hospitalisation Details'!$A$2:$I$2344,8,FALSE)</f>
        <v>tier - 3</v>
      </c>
      <c r="P890" t="str">
        <f>VLOOKUP($A890,'Hospitalisation Details'!$A$2:$I$2344,9,FALSE)</f>
        <v>R1012</v>
      </c>
      <c r="Q890">
        <f>VLOOKUP($A890,'Hospitalisation Details'!$A$2:$P$2344,16,FALSE)</f>
        <v>35</v>
      </c>
    </row>
    <row r="891" spans="1:17" ht="15.6" x14ac:dyDescent="0.3">
      <c r="A891" s="1" t="s">
        <v>1480</v>
      </c>
      <c r="B891" t="str">
        <f>VLOOKUP('Healthcare '!A:A,Table2[],3,FALSE)</f>
        <v>Czyz</v>
      </c>
      <c r="C891">
        <f>VLOOKUP(A891,'Medical Examinations'!A891:K3225,2,FALSE)</f>
        <v>28.9</v>
      </c>
      <c r="D891">
        <f>VLOOKUP($A891,'Medical Examinations'!$A$2:$K$2336,3,FALSE)</f>
        <v>11.96</v>
      </c>
      <c r="E891" t="str">
        <f>VLOOKUP($A891,'Medical Examinations'!$A$2:$K$2336,4,FALSE)</f>
        <v>No</v>
      </c>
      <c r="F891" t="str">
        <f>VLOOKUP($A891,'Medical Examinations'!$A$2:$K$2336,5,FALSE)</f>
        <v>No</v>
      </c>
      <c r="G891" t="str">
        <f>VLOOKUP($A891,'Medical Examinations'!$A$2:$K$2336,6,FALSE)</f>
        <v>No</v>
      </c>
      <c r="H891">
        <f>VLOOKUP($A891,'Medical Examinations'!$A$2:$K$2336,7,FALSE)</f>
        <v>0</v>
      </c>
      <c r="I891" t="str">
        <f>VLOOKUP($A891,'Medical Examinations'!$A$2:$K$2336,8,FALSE)</f>
        <v>No</v>
      </c>
      <c r="J891" t="str">
        <f>VLOOKUP($A891,'Medical Examinations'!$A$2:$K$2336,10,FALSE)</f>
        <v>overweight</v>
      </c>
      <c r="K891" t="str">
        <f>VLOOKUP($A891,'Medical Examinations'!$A$2:$K$2336,11,FALSE)</f>
        <v>Diabetes</v>
      </c>
      <c r="L891" t="str">
        <f>VLOOKUP($A891,'Hospitalisation Details'!$A$2:$O$2344,15,FALSE)</f>
        <v>15 Sep 1962</v>
      </c>
      <c r="M891">
        <f>VLOOKUP($A891,'Hospitalisation Details'!$A$2:$I$2344,6,FALSE)</f>
        <v>12146.97</v>
      </c>
      <c r="N891" t="str">
        <f>VLOOKUP($A891,'Hospitalisation Details'!$A$2:$I$2344,7,FALSE)</f>
        <v>tier - 3</v>
      </c>
      <c r="O891" t="str">
        <f>VLOOKUP($A891,'Hospitalisation Details'!$A$2:$I$2344,8,FALSE)</f>
        <v>tier - 3</v>
      </c>
      <c r="P891" t="str">
        <f>VLOOKUP($A891,'Hospitalisation Details'!$A$2:$I$2344,9,FALSE)</f>
        <v>R1011</v>
      </c>
      <c r="Q891">
        <f>VLOOKUP($A891,'Hospitalisation Details'!$A$2:$P$2344,16,FALSE)</f>
        <v>60</v>
      </c>
    </row>
    <row r="892" spans="1:17" ht="15.6" x14ac:dyDescent="0.3">
      <c r="A892" s="1" t="s">
        <v>1479</v>
      </c>
      <c r="B892" t="str">
        <f>VLOOKUP('Healthcare '!A:A,Table2[],3,FALSE)</f>
        <v>Bauder</v>
      </c>
      <c r="C892">
        <f>VLOOKUP(A892,'Medical Examinations'!A892:K3226,2,FALSE)</f>
        <v>25.74</v>
      </c>
      <c r="D892">
        <f>VLOOKUP($A892,'Medical Examinations'!$A$2:$K$2336,3,FALSE)</f>
        <v>7.69</v>
      </c>
      <c r="E892" t="str">
        <f>VLOOKUP($A892,'Medical Examinations'!$A$2:$K$2336,4,FALSE)</f>
        <v>No</v>
      </c>
      <c r="F892" t="str">
        <f>VLOOKUP($A892,'Medical Examinations'!$A$2:$K$2336,5,FALSE)</f>
        <v>No</v>
      </c>
      <c r="G892" t="str">
        <f>VLOOKUP($A892,'Medical Examinations'!$A$2:$K$2336,6,FALSE)</f>
        <v>No</v>
      </c>
      <c r="H892">
        <f>VLOOKUP($A892,'Medical Examinations'!$A$2:$K$2336,7,FALSE)</f>
        <v>0</v>
      </c>
      <c r="I892" t="str">
        <f>VLOOKUP($A892,'Medical Examinations'!$A$2:$K$2336,8,FALSE)</f>
        <v>No</v>
      </c>
      <c r="J892" t="str">
        <f>VLOOKUP($A892,'Medical Examinations'!$A$2:$K$2336,10,FALSE)</f>
        <v>overweight</v>
      </c>
      <c r="K892" t="str">
        <f>VLOOKUP($A892,'Medical Examinations'!$A$2:$K$2336,11,FALSE)</f>
        <v>Diabetes</v>
      </c>
      <c r="L892" t="str">
        <f>VLOOKUP($A892,'Hospitalisation Details'!$A$2:$O$2344,15,FALSE)</f>
        <v>4 Nov 1962</v>
      </c>
      <c r="M892">
        <f>VLOOKUP($A892,'Hospitalisation Details'!$A$2:$I$2344,6,FALSE)</f>
        <v>12142.58</v>
      </c>
      <c r="N892" t="str">
        <f>VLOOKUP($A892,'Hospitalisation Details'!$A$2:$I$2344,7,FALSE)</f>
        <v>tier - 3</v>
      </c>
      <c r="O892" t="str">
        <f>VLOOKUP($A892,'Hospitalisation Details'!$A$2:$I$2344,8,FALSE)</f>
        <v>tier - 2</v>
      </c>
      <c r="P892" t="str">
        <f>VLOOKUP($A892,'Hospitalisation Details'!$A$2:$I$2344,9,FALSE)</f>
        <v>R1013</v>
      </c>
      <c r="Q892">
        <f>VLOOKUP($A892,'Hospitalisation Details'!$A$2:$P$2344,16,FALSE)</f>
        <v>60</v>
      </c>
    </row>
    <row r="893" spans="1:17" ht="15.6" x14ac:dyDescent="0.3">
      <c r="A893" s="1" t="s">
        <v>1478</v>
      </c>
      <c r="B893" t="str">
        <f>VLOOKUP('Healthcare '!A:A,Table2[],3,FALSE)</f>
        <v>Mendoza</v>
      </c>
      <c r="C893">
        <f>VLOOKUP(A893,'Medical Examinations'!A893:K3227,2,FALSE)</f>
        <v>36.06</v>
      </c>
      <c r="D893">
        <f>VLOOKUP($A893,'Medical Examinations'!$A$2:$K$2336,3,FALSE)</f>
        <v>8.83</v>
      </c>
      <c r="E893" t="str">
        <f>VLOOKUP($A893,'Medical Examinations'!$A$2:$K$2336,4,FALSE)</f>
        <v>No</v>
      </c>
      <c r="F893" t="str">
        <f>VLOOKUP($A893,'Medical Examinations'!$A$2:$K$2336,5,FALSE)</f>
        <v>No</v>
      </c>
      <c r="G893" t="str">
        <f>VLOOKUP($A893,'Medical Examinations'!$A$2:$K$2336,6,FALSE)</f>
        <v>No</v>
      </c>
      <c r="H893">
        <f>VLOOKUP($A893,'Medical Examinations'!$A$2:$K$2336,7,FALSE)</f>
        <v>0</v>
      </c>
      <c r="I893" t="str">
        <f>VLOOKUP($A893,'Medical Examinations'!$A$2:$K$2336,8,FALSE)</f>
        <v>No</v>
      </c>
      <c r="J893" t="str">
        <f>VLOOKUP($A893,'Medical Examinations'!$A$2:$K$2336,10,FALSE)</f>
        <v>obesity</v>
      </c>
      <c r="K893" t="str">
        <f>VLOOKUP($A893,'Medical Examinations'!$A$2:$K$2336,11,FALSE)</f>
        <v>Diabetes</v>
      </c>
      <c r="L893" t="str">
        <f>VLOOKUP($A893,'Hospitalisation Details'!$A$2:$O$2344,15,FALSE)</f>
        <v>16 Sep 1974</v>
      </c>
      <c r="M893">
        <f>VLOOKUP($A893,'Hospitalisation Details'!$A$2:$I$2344,6,FALSE)</f>
        <v>12137.6</v>
      </c>
      <c r="N893" t="str">
        <f>VLOOKUP($A893,'Hospitalisation Details'!$A$2:$I$2344,7,FALSE)</f>
        <v>tier - 3</v>
      </c>
      <c r="O893" t="str">
        <f>VLOOKUP($A893,'Hospitalisation Details'!$A$2:$I$2344,8,FALSE)</f>
        <v>tier - 3</v>
      </c>
      <c r="P893" t="str">
        <f>VLOOKUP($A893,'Hospitalisation Details'!$A$2:$I$2344,9,FALSE)</f>
        <v>R1012</v>
      </c>
      <c r="Q893">
        <f>VLOOKUP($A893,'Hospitalisation Details'!$A$2:$P$2344,16,FALSE)</f>
        <v>48</v>
      </c>
    </row>
    <row r="894" spans="1:17" ht="15.6" x14ac:dyDescent="0.3">
      <c r="A894" s="1" t="s">
        <v>1477</v>
      </c>
      <c r="B894" t="str">
        <f>VLOOKUP('Healthcare '!A:A,Table2[],3,FALSE)</f>
        <v>Glass</v>
      </c>
      <c r="C894">
        <f>VLOOKUP(A894,'Medical Examinations'!A894:K3228,2,FALSE)</f>
        <v>43.28</v>
      </c>
      <c r="D894">
        <f>VLOOKUP($A894,'Medical Examinations'!$A$2:$K$2336,3,FALSE)</f>
        <v>4.41</v>
      </c>
      <c r="E894" t="str">
        <f>VLOOKUP($A894,'Medical Examinations'!$A$2:$K$2336,4,FALSE)</f>
        <v>No</v>
      </c>
      <c r="F894" t="str">
        <f>VLOOKUP($A894,'Medical Examinations'!$A$2:$K$2336,5,FALSE)</f>
        <v>No</v>
      </c>
      <c r="G894" t="str">
        <f>VLOOKUP($A894,'Medical Examinations'!$A$2:$K$2336,6,FALSE)</f>
        <v>No</v>
      </c>
      <c r="H894">
        <f>VLOOKUP($A894,'Medical Examinations'!$A$2:$K$2336,7,FALSE)</f>
        <v>0</v>
      </c>
      <c r="I894" t="str">
        <f>VLOOKUP($A894,'Medical Examinations'!$A$2:$K$2336,8,FALSE)</f>
        <v>No</v>
      </c>
      <c r="J894" t="str">
        <f>VLOOKUP($A894,'Medical Examinations'!$A$2:$K$2336,10,FALSE)</f>
        <v>obesity</v>
      </c>
      <c r="K894" t="str">
        <f>VLOOKUP($A894,'Medical Examinations'!$A$2:$K$2336,11,FALSE)</f>
        <v>Normal</v>
      </c>
      <c r="L894" t="str">
        <f>VLOOKUP($A894,'Hospitalisation Details'!$A$2:$O$2344,15,FALSE)</f>
        <v>6 Nov 1991</v>
      </c>
      <c r="M894">
        <f>VLOOKUP($A894,'Hospitalisation Details'!$A$2:$I$2344,6,FALSE)</f>
        <v>12130.8</v>
      </c>
      <c r="N894" t="str">
        <f>VLOOKUP($A894,'Hospitalisation Details'!$A$2:$I$2344,7,FALSE)</f>
        <v>tier - 3</v>
      </c>
      <c r="O894" t="str">
        <f>VLOOKUP($A894,'Hospitalisation Details'!$A$2:$I$2344,8,FALSE)</f>
        <v>tier - 3</v>
      </c>
      <c r="P894" t="str">
        <f>VLOOKUP($A894,'Hospitalisation Details'!$A$2:$I$2344,9,FALSE)</f>
        <v>R1026</v>
      </c>
      <c r="Q894">
        <f>VLOOKUP($A894,'Hospitalisation Details'!$A$2:$P$2344,16,FALSE)</f>
        <v>31</v>
      </c>
    </row>
    <row r="895" spans="1:17" ht="15.6" x14ac:dyDescent="0.3">
      <c r="A895" s="1" t="s">
        <v>1476</v>
      </c>
      <c r="B895" t="str">
        <f>VLOOKUP('Healthcare '!A:A,Table2[],3,FALSE)</f>
        <v>Butcher</v>
      </c>
      <c r="C895">
        <f>VLOOKUP(A895,'Medical Examinations'!A895:K3229,2,FALSE)</f>
        <v>28.785</v>
      </c>
      <c r="D895">
        <f>VLOOKUP($A895,'Medical Examinations'!$A$2:$K$2336,3,FALSE)</f>
        <v>9.1</v>
      </c>
      <c r="E895" t="str">
        <f>VLOOKUP($A895,'Medical Examinations'!$A$2:$K$2336,4,FALSE)</f>
        <v>yes</v>
      </c>
      <c r="F895" t="str">
        <f>VLOOKUP($A895,'Medical Examinations'!$A$2:$K$2336,5,FALSE)</f>
        <v>No</v>
      </c>
      <c r="G895" t="str">
        <f>VLOOKUP($A895,'Medical Examinations'!$A$2:$K$2336,6,FALSE)</f>
        <v>Yes</v>
      </c>
      <c r="H895">
        <f>VLOOKUP($A895,'Medical Examinations'!$A$2:$K$2336,7,FALSE)</f>
        <v>1</v>
      </c>
      <c r="I895" t="str">
        <f>VLOOKUP($A895,'Medical Examinations'!$A$2:$K$2336,8,FALSE)</f>
        <v>No</v>
      </c>
      <c r="J895" t="str">
        <f>VLOOKUP($A895,'Medical Examinations'!$A$2:$K$2336,10,FALSE)</f>
        <v>overweight</v>
      </c>
      <c r="K895" t="str">
        <f>VLOOKUP($A895,'Medical Examinations'!$A$2:$K$2336,11,FALSE)</f>
        <v>Diabetes</v>
      </c>
      <c r="L895" t="str">
        <f>VLOOKUP($A895,'Hospitalisation Details'!$A$2:$O$2344,15,FALSE)</f>
        <v>4 Jun 1963</v>
      </c>
      <c r="M895">
        <f>VLOOKUP($A895,'Hospitalisation Details'!$A$2:$I$2344,6,FALSE)</f>
        <v>12129.61</v>
      </c>
      <c r="N895" t="str">
        <f>VLOOKUP($A895,'Hospitalisation Details'!$A$2:$I$2344,7,FALSE)</f>
        <v>tier - 3</v>
      </c>
      <c r="O895" t="str">
        <f>VLOOKUP($A895,'Hospitalisation Details'!$A$2:$I$2344,8,FALSE)</f>
        <v>tier - 1</v>
      </c>
      <c r="P895" t="str">
        <f>VLOOKUP($A895,'Hospitalisation Details'!$A$2:$I$2344,9,FALSE)</f>
        <v>R1012</v>
      </c>
      <c r="Q895">
        <f>VLOOKUP($A895,'Hospitalisation Details'!$A$2:$P$2344,16,FALSE)</f>
        <v>60</v>
      </c>
    </row>
    <row r="896" spans="1:17" ht="15.6" x14ac:dyDescent="0.3">
      <c r="A896" s="1" t="s">
        <v>1475</v>
      </c>
      <c r="B896" t="str">
        <f>VLOOKUP('Healthcare '!A:A,Table2[],3,FALSE)</f>
        <v>Traiser</v>
      </c>
      <c r="C896">
        <f>VLOOKUP(A896,'Medical Examinations'!A896:K3230,2,FALSE)</f>
        <v>25.46</v>
      </c>
      <c r="D896">
        <f>VLOOKUP($A896,'Medical Examinations'!$A$2:$K$2336,3,FALSE)</f>
        <v>11.52</v>
      </c>
      <c r="E896" t="str">
        <f>VLOOKUP($A896,'Medical Examinations'!$A$2:$K$2336,4,FALSE)</f>
        <v>yes</v>
      </c>
      <c r="F896" t="str">
        <f>VLOOKUP($A896,'Medical Examinations'!$A$2:$K$2336,5,FALSE)</f>
        <v>No</v>
      </c>
      <c r="G896" t="str">
        <f>VLOOKUP($A896,'Medical Examinations'!$A$2:$K$2336,6,FALSE)</f>
        <v>Yes</v>
      </c>
      <c r="H896">
        <f>VLOOKUP($A896,'Medical Examinations'!$A$2:$K$2336,7,FALSE)</f>
        <v>1</v>
      </c>
      <c r="I896" t="str">
        <f>VLOOKUP($A896,'Medical Examinations'!$A$2:$K$2336,8,FALSE)</f>
        <v>No</v>
      </c>
      <c r="J896" t="str">
        <f>VLOOKUP($A896,'Medical Examinations'!$A$2:$K$2336,10,FALSE)</f>
        <v>overweight</v>
      </c>
      <c r="K896" t="str">
        <f>VLOOKUP($A896,'Medical Examinations'!$A$2:$K$2336,11,FALSE)</f>
        <v>Diabetes</v>
      </c>
      <c r="L896" t="str">
        <f>VLOOKUP($A896,'Hospitalisation Details'!$A$2:$O$2344,15,FALSE)</f>
        <v>20 Jul 1963</v>
      </c>
      <c r="M896">
        <f>VLOOKUP($A896,'Hospitalisation Details'!$A$2:$I$2344,6,FALSE)</f>
        <v>12124.99</v>
      </c>
      <c r="N896" t="str">
        <f>VLOOKUP($A896,'Hospitalisation Details'!$A$2:$I$2344,7,FALSE)</f>
        <v>tier - 3</v>
      </c>
      <c r="O896" t="str">
        <f>VLOOKUP($A896,'Hospitalisation Details'!$A$2:$I$2344,8,FALSE)</f>
        <v>tier - 1</v>
      </c>
      <c r="P896" t="str">
        <f>VLOOKUP($A896,'Hospitalisation Details'!$A$2:$I$2344,9,FALSE)</f>
        <v>R1012</v>
      </c>
      <c r="Q896">
        <f>VLOOKUP($A896,'Hospitalisation Details'!$A$2:$P$2344,16,FALSE)</f>
        <v>59</v>
      </c>
    </row>
    <row r="897" spans="1:17" ht="15.6" x14ac:dyDescent="0.3">
      <c r="A897" s="1" t="s">
        <v>1474</v>
      </c>
      <c r="B897" t="str">
        <f>VLOOKUP('Healthcare '!A:A,Table2[],3,FALSE)</f>
        <v>Mudy-Mader</v>
      </c>
      <c r="C897">
        <f>VLOOKUP(A897,'Medical Examinations'!A897:K3231,2,FALSE)</f>
        <v>30.8</v>
      </c>
      <c r="D897">
        <f>VLOOKUP($A897,'Medical Examinations'!$A$2:$K$2336,3,FALSE)</f>
        <v>10.95</v>
      </c>
      <c r="E897" t="str">
        <f>VLOOKUP($A897,'Medical Examinations'!$A$2:$K$2336,4,FALSE)</f>
        <v>No</v>
      </c>
      <c r="F897" t="str">
        <f>VLOOKUP($A897,'Medical Examinations'!$A$2:$K$2336,5,FALSE)</f>
        <v>No</v>
      </c>
      <c r="G897" t="str">
        <f>VLOOKUP($A897,'Medical Examinations'!$A$2:$K$2336,6,FALSE)</f>
        <v>No</v>
      </c>
      <c r="H897">
        <f>VLOOKUP($A897,'Medical Examinations'!$A$2:$K$2336,7,FALSE)</f>
        <v>0</v>
      </c>
      <c r="I897" t="str">
        <f>VLOOKUP($A897,'Medical Examinations'!$A$2:$K$2336,8,FALSE)</f>
        <v>No</v>
      </c>
      <c r="J897" t="str">
        <f>VLOOKUP($A897,'Medical Examinations'!$A$2:$K$2336,10,FALSE)</f>
        <v>obesity</v>
      </c>
      <c r="K897" t="str">
        <f>VLOOKUP($A897,'Medical Examinations'!$A$2:$K$2336,11,FALSE)</f>
        <v>Diabetes</v>
      </c>
      <c r="L897" t="str">
        <f>VLOOKUP($A897,'Hospitalisation Details'!$A$2:$O$2344,15,FALSE)</f>
        <v>25 Oct 1968</v>
      </c>
      <c r="M897">
        <f>VLOOKUP($A897,'Hospitalisation Details'!$A$2:$I$2344,6,FALSE)</f>
        <v>12105.32</v>
      </c>
      <c r="N897" t="str">
        <f>VLOOKUP($A897,'Hospitalisation Details'!$A$2:$I$2344,7,FALSE)</f>
        <v>tier - 3</v>
      </c>
      <c r="O897" t="str">
        <f>VLOOKUP($A897,'Hospitalisation Details'!$A$2:$I$2344,8,FALSE)</f>
        <v>tier - 3</v>
      </c>
      <c r="P897" t="str">
        <f>VLOOKUP($A897,'Hospitalisation Details'!$A$2:$I$2344,9,FALSE)</f>
        <v>R1011</v>
      </c>
      <c r="Q897">
        <f>VLOOKUP($A897,'Hospitalisation Details'!$A$2:$P$2344,16,FALSE)</f>
        <v>54</v>
      </c>
    </row>
    <row r="898" spans="1:17" ht="15.6" x14ac:dyDescent="0.3">
      <c r="A898" s="1" t="s">
        <v>1473</v>
      </c>
      <c r="B898" t="str">
        <f>VLOOKUP('Healthcare '!A:A,Table2[],3,FALSE)</f>
        <v>Rogers</v>
      </c>
      <c r="C898">
        <f>VLOOKUP(A898,'Medical Examinations'!A898:K3232,2,FALSE)</f>
        <v>28.88</v>
      </c>
      <c r="D898">
        <f>VLOOKUP($A898,'Medical Examinations'!$A$2:$K$2336,3,FALSE)</f>
        <v>11.5</v>
      </c>
      <c r="E898" t="str">
        <f>VLOOKUP($A898,'Medical Examinations'!$A$2:$K$2336,4,FALSE)</f>
        <v>No</v>
      </c>
      <c r="F898" t="str">
        <f>VLOOKUP($A898,'Medical Examinations'!$A$2:$K$2336,5,FALSE)</f>
        <v>No</v>
      </c>
      <c r="G898" t="str">
        <f>VLOOKUP($A898,'Medical Examinations'!$A$2:$K$2336,6,FALSE)</f>
        <v>No</v>
      </c>
      <c r="H898">
        <f>VLOOKUP($A898,'Medical Examinations'!$A$2:$K$2336,7,FALSE)</f>
        <v>0</v>
      </c>
      <c r="I898" t="str">
        <f>VLOOKUP($A898,'Medical Examinations'!$A$2:$K$2336,8,FALSE)</f>
        <v>No</v>
      </c>
      <c r="J898" t="str">
        <f>VLOOKUP($A898,'Medical Examinations'!$A$2:$K$2336,10,FALSE)</f>
        <v>overweight</v>
      </c>
      <c r="K898" t="str">
        <f>VLOOKUP($A898,'Medical Examinations'!$A$2:$K$2336,11,FALSE)</f>
        <v>Diabetes</v>
      </c>
      <c r="L898" t="str">
        <f>VLOOKUP($A898,'Hospitalisation Details'!$A$2:$O$2344,15,FALSE)</f>
        <v>9 Dec 1968</v>
      </c>
      <c r="M898">
        <f>VLOOKUP($A898,'Hospitalisation Details'!$A$2:$I$2344,6,FALSE)</f>
        <v>12096.65</v>
      </c>
      <c r="N898" t="str">
        <f>VLOOKUP($A898,'Hospitalisation Details'!$A$2:$I$2344,7,FALSE)</f>
        <v>tier - 3</v>
      </c>
      <c r="O898" t="str">
        <f>VLOOKUP($A898,'Hospitalisation Details'!$A$2:$I$2344,8,FALSE)</f>
        <v>tier - 1</v>
      </c>
      <c r="P898" t="str">
        <f>VLOOKUP($A898,'Hospitalisation Details'!$A$2:$I$2344,9,FALSE)</f>
        <v>R1024</v>
      </c>
      <c r="Q898">
        <f>VLOOKUP($A898,'Hospitalisation Details'!$A$2:$P$2344,16,FALSE)</f>
        <v>54</v>
      </c>
    </row>
    <row r="899" spans="1:17" ht="15.6" x14ac:dyDescent="0.3">
      <c r="A899" s="1" t="s">
        <v>1472</v>
      </c>
      <c r="B899" t="str">
        <f>VLOOKUP('Healthcare '!A:A,Table2[],3,FALSE)</f>
        <v>Woo</v>
      </c>
      <c r="C899">
        <f>VLOOKUP(A899,'Medical Examinations'!A899:K3233,2,FALSE)</f>
        <v>23</v>
      </c>
      <c r="D899">
        <f>VLOOKUP($A899,'Medical Examinations'!$A$2:$K$2336,3,FALSE)</f>
        <v>9.8800000000000008</v>
      </c>
      <c r="E899" t="str">
        <f>VLOOKUP($A899,'Medical Examinations'!$A$2:$K$2336,4,FALSE)</f>
        <v>No</v>
      </c>
      <c r="F899" t="str">
        <f>VLOOKUP($A899,'Medical Examinations'!$A$2:$K$2336,5,FALSE)</f>
        <v>No</v>
      </c>
      <c r="G899" t="str">
        <f>VLOOKUP($A899,'Medical Examinations'!$A$2:$K$2336,6,FALSE)</f>
        <v>No</v>
      </c>
      <c r="H899">
        <f>VLOOKUP($A899,'Medical Examinations'!$A$2:$K$2336,7,FALSE)</f>
        <v>0</v>
      </c>
      <c r="I899" t="str">
        <f>VLOOKUP($A899,'Medical Examinations'!$A$2:$K$2336,8,FALSE)</f>
        <v>No</v>
      </c>
      <c r="J899" t="str">
        <f>VLOOKUP($A899,'Medical Examinations'!$A$2:$K$2336,10,FALSE)</f>
        <v>Normal weight</v>
      </c>
      <c r="K899" t="str">
        <f>VLOOKUP($A899,'Medical Examinations'!$A$2:$K$2336,11,FALSE)</f>
        <v>Diabetes</v>
      </c>
      <c r="L899" t="str">
        <f>VLOOKUP($A899,'Hospitalisation Details'!$A$2:$O$2344,15,FALSE)</f>
        <v>21 Jun 1968</v>
      </c>
      <c r="M899">
        <f>VLOOKUP($A899,'Hospitalisation Details'!$A$2:$I$2344,6,FALSE)</f>
        <v>12094.48</v>
      </c>
      <c r="N899" t="str">
        <f>VLOOKUP($A899,'Hospitalisation Details'!$A$2:$I$2344,7,FALSE)</f>
        <v>tier - 3</v>
      </c>
      <c r="O899" t="str">
        <f>VLOOKUP($A899,'Hospitalisation Details'!$A$2:$I$2344,8,FALSE)</f>
        <v>tier - 3</v>
      </c>
      <c r="P899" t="str">
        <f>VLOOKUP($A899,'Hospitalisation Details'!$A$2:$I$2344,9,FALSE)</f>
        <v>R1011</v>
      </c>
      <c r="Q899">
        <f>VLOOKUP($A899,'Hospitalisation Details'!$A$2:$P$2344,16,FALSE)</f>
        <v>54</v>
      </c>
    </row>
    <row r="900" spans="1:17" ht="15.6" x14ac:dyDescent="0.3">
      <c r="A900" s="1" t="s">
        <v>1471</v>
      </c>
      <c r="B900" t="str">
        <f>VLOOKUP('Healthcare '!A:A,Table2[],3,FALSE)</f>
        <v>Walsh</v>
      </c>
      <c r="C900">
        <f>VLOOKUP(A900,'Medical Examinations'!A900:K3234,2,FALSE)</f>
        <v>38.25</v>
      </c>
      <c r="D900">
        <f>VLOOKUP($A900,'Medical Examinations'!$A$2:$K$2336,3,FALSE)</f>
        <v>6.2</v>
      </c>
      <c r="E900" t="str">
        <f>VLOOKUP($A900,'Medical Examinations'!$A$2:$K$2336,4,FALSE)</f>
        <v>No</v>
      </c>
      <c r="F900" t="str">
        <f>VLOOKUP($A900,'Medical Examinations'!$A$2:$K$2336,5,FALSE)</f>
        <v>No</v>
      </c>
      <c r="G900" t="str">
        <f>VLOOKUP($A900,'Medical Examinations'!$A$2:$K$2336,6,FALSE)</f>
        <v>No</v>
      </c>
      <c r="H900">
        <f>VLOOKUP($A900,'Medical Examinations'!$A$2:$K$2336,7,FALSE)</f>
        <v>1</v>
      </c>
      <c r="I900" t="str">
        <f>VLOOKUP($A900,'Medical Examinations'!$A$2:$K$2336,8,FALSE)</f>
        <v>No</v>
      </c>
      <c r="J900" t="str">
        <f>VLOOKUP($A900,'Medical Examinations'!$A$2:$K$2336,10,FALSE)</f>
        <v>obesity</v>
      </c>
      <c r="K900" t="str">
        <f>VLOOKUP($A900,'Medical Examinations'!$A$2:$K$2336,11,FALSE)</f>
        <v>Predibetics</v>
      </c>
      <c r="L900" t="str">
        <f>VLOOKUP($A900,'Hospitalisation Details'!$A$2:$O$2344,15,FALSE)</f>
        <v>2 Sep 1984</v>
      </c>
      <c r="M900">
        <f>VLOOKUP($A900,'Hospitalisation Details'!$A$2:$I$2344,6,FALSE)</f>
        <v>12091.34</v>
      </c>
      <c r="N900" t="str">
        <f>VLOOKUP($A900,'Hospitalisation Details'!$A$2:$I$2344,7,FALSE)</f>
        <v>tier - 3</v>
      </c>
      <c r="O900" t="str">
        <f>VLOOKUP($A900,'Hospitalisation Details'!$A$2:$I$2344,8,FALSE)</f>
        <v>tier - 2</v>
      </c>
      <c r="P900" t="str">
        <f>VLOOKUP($A900,'Hospitalisation Details'!$A$2:$I$2344,9,FALSE)</f>
        <v>R1022</v>
      </c>
      <c r="Q900">
        <f>VLOOKUP($A900,'Hospitalisation Details'!$A$2:$P$2344,16,FALSE)</f>
        <v>38</v>
      </c>
    </row>
    <row r="901" spans="1:17" ht="15.6" x14ac:dyDescent="0.3">
      <c r="A901" s="1" t="s">
        <v>1470</v>
      </c>
      <c r="B901" t="str">
        <f>VLOOKUP('Healthcare '!A:A,Table2[],3,FALSE)</f>
        <v>White</v>
      </c>
      <c r="C901">
        <f>VLOOKUP(A901,'Medical Examinations'!A901:K3235,2,FALSE)</f>
        <v>39.25</v>
      </c>
      <c r="D901">
        <f>VLOOKUP($A901,'Medical Examinations'!$A$2:$K$2336,3,FALSE)</f>
        <v>8.41</v>
      </c>
      <c r="E901" t="str">
        <f>VLOOKUP($A901,'Medical Examinations'!$A$2:$K$2336,4,FALSE)</f>
        <v>yes</v>
      </c>
      <c r="F901" t="str">
        <f>VLOOKUP($A901,'Medical Examinations'!$A$2:$K$2336,5,FALSE)</f>
        <v>No</v>
      </c>
      <c r="G901" t="str">
        <f>VLOOKUP($A901,'Medical Examinations'!$A$2:$K$2336,6,FALSE)</f>
        <v>No</v>
      </c>
      <c r="H901">
        <f>VLOOKUP($A901,'Medical Examinations'!$A$2:$K$2336,7,FALSE)</f>
        <v>1</v>
      </c>
      <c r="I901" t="str">
        <f>VLOOKUP($A901,'Medical Examinations'!$A$2:$K$2336,8,FALSE)</f>
        <v>No</v>
      </c>
      <c r="J901" t="str">
        <f>VLOOKUP($A901,'Medical Examinations'!$A$2:$K$2336,10,FALSE)</f>
        <v>obesity</v>
      </c>
      <c r="K901" t="str">
        <f>VLOOKUP($A901,'Medical Examinations'!$A$2:$K$2336,11,FALSE)</f>
        <v>Diabetes</v>
      </c>
      <c r="L901" t="str">
        <f>VLOOKUP($A901,'Hospitalisation Details'!$A$2:$O$2344,15,FALSE)</f>
        <v>7 Sep 1986</v>
      </c>
      <c r="M901">
        <f>VLOOKUP($A901,'Hospitalisation Details'!$A$2:$I$2344,6,FALSE)</f>
        <v>12048.13</v>
      </c>
      <c r="N901" t="str">
        <f>VLOOKUP($A901,'Hospitalisation Details'!$A$2:$I$2344,7,FALSE)</f>
        <v>tier - 3</v>
      </c>
      <c r="O901" t="str">
        <f>VLOOKUP($A901,'Hospitalisation Details'!$A$2:$I$2344,8,FALSE)</f>
        <v>tier - 2</v>
      </c>
      <c r="P901" t="str">
        <f>VLOOKUP($A901,'Hospitalisation Details'!$A$2:$I$2344,9,FALSE)</f>
        <v>R1026</v>
      </c>
      <c r="Q901">
        <f>VLOOKUP($A901,'Hospitalisation Details'!$A$2:$P$2344,16,FALSE)</f>
        <v>36</v>
      </c>
    </row>
    <row r="902" spans="1:17" ht="15.6" x14ac:dyDescent="0.3">
      <c r="A902" s="1" t="s">
        <v>1469</v>
      </c>
      <c r="B902" t="str">
        <f>VLOOKUP('Healthcare '!A:A,Table2[],3,FALSE)</f>
        <v>Sheppard</v>
      </c>
      <c r="C902">
        <f>VLOOKUP(A902,'Medical Examinations'!A902:K3236,2,FALSE)</f>
        <v>26.6</v>
      </c>
      <c r="D902">
        <f>VLOOKUP($A902,'Medical Examinations'!$A$2:$K$2336,3,FALSE)</f>
        <v>5.07</v>
      </c>
      <c r="E902" t="str">
        <f>VLOOKUP($A902,'Medical Examinations'!$A$2:$K$2336,4,FALSE)</f>
        <v>yes</v>
      </c>
      <c r="F902" t="str">
        <f>VLOOKUP($A902,'Medical Examinations'!$A$2:$K$2336,5,FALSE)</f>
        <v>No</v>
      </c>
      <c r="G902" t="str">
        <f>VLOOKUP($A902,'Medical Examinations'!$A$2:$K$2336,6,FALSE)</f>
        <v>No</v>
      </c>
      <c r="H902">
        <f>VLOOKUP($A902,'Medical Examinations'!$A$2:$K$2336,7,FALSE)</f>
        <v>2</v>
      </c>
      <c r="I902" t="str">
        <f>VLOOKUP($A902,'Medical Examinations'!$A$2:$K$2336,8,FALSE)</f>
        <v>No</v>
      </c>
      <c r="J902" t="str">
        <f>VLOOKUP($A902,'Medical Examinations'!$A$2:$K$2336,10,FALSE)</f>
        <v>overweight</v>
      </c>
      <c r="K902" t="str">
        <f>VLOOKUP($A902,'Medical Examinations'!$A$2:$K$2336,11,FALSE)</f>
        <v>Normal</v>
      </c>
      <c r="L902" t="str">
        <f>VLOOKUP($A902,'Hospitalisation Details'!$A$2:$O$2344,15,FALSE)</f>
        <v>24 Nov 1966</v>
      </c>
      <c r="M902">
        <f>VLOOKUP($A902,'Hospitalisation Details'!$A$2:$I$2344,6,FALSE)</f>
        <v>12044.34</v>
      </c>
      <c r="N902" t="str">
        <f>VLOOKUP($A902,'Hospitalisation Details'!$A$2:$I$2344,7,FALSE)</f>
        <v>tier - 3</v>
      </c>
      <c r="O902" t="str">
        <f>VLOOKUP($A902,'Hospitalisation Details'!$A$2:$I$2344,8,FALSE)</f>
        <v>tier - 1</v>
      </c>
      <c r="P902" t="str">
        <f>VLOOKUP($A902,'Hospitalisation Details'!$A$2:$I$2344,9,FALSE)</f>
        <v>R1012</v>
      </c>
      <c r="Q902">
        <f>VLOOKUP($A902,'Hospitalisation Details'!$A$2:$P$2344,16,FALSE)</f>
        <v>56</v>
      </c>
    </row>
    <row r="903" spans="1:17" ht="15.6" x14ac:dyDescent="0.3">
      <c r="A903" s="1" t="s">
        <v>1468</v>
      </c>
      <c r="B903" t="str">
        <f>VLOOKUP('Healthcare '!A:A,Table2[],3,FALSE)</f>
        <v>Doran</v>
      </c>
      <c r="C903">
        <f>VLOOKUP(A903,'Medical Examinations'!A903:K3237,2,FALSE)</f>
        <v>35.700000000000003</v>
      </c>
      <c r="D903">
        <f>VLOOKUP($A903,'Medical Examinations'!$A$2:$K$2336,3,FALSE)</f>
        <v>4.0599999999999996</v>
      </c>
      <c r="E903" t="str">
        <f>VLOOKUP($A903,'Medical Examinations'!$A$2:$K$2336,4,FALSE)</f>
        <v>No</v>
      </c>
      <c r="F903" t="str">
        <f>VLOOKUP($A903,'Medical Examinations'!$A$2:$K$2336,5,FALSE)</f>
        <v>No</v>
      </c>
      <c r="G903" t="str">
        <f>VLOOKUP($A903,'Medical Examinations'!$A$2:$K$2336,6,FALSE)</f>
        <v>Yes</v>
      </c>
      <c r="H903">
        <f>VLOOKUP($A903,'Medical Examinations'!$A$2:$K$2336,7,FALSE)</f>
        <v>1</v>
      </c>
      <c r="I903" t="str">
        <f>VLOOKUP($A903,'Medical Examinations'!$A$2:$K$2336,8,FALSE)</f>
        <v>No</v>
      </c>
      <c r="J903" t="str">
        <f>VLOOKUP($A903,'Medical Examinations'!$A$2:$K$2336,10,FALSE)</f>
        <v>obesity</v>
      </c>
      <c r="K903" t="str">
        <f>VLOOKUP($A903,'Medical Examinations'!$A$2:$K$2336,11,FALSE)</f>
        <v>Normal</v>
      </c>
      <c r="L903" t="str">
        <f>VLOOKUP($A903,'Hospitalisation Details'!$A$2:$O$2344,15,FALSE)</f>
        <v>16 Oct 1979</v>
      </c>
      <c r="M903">
        <f>VLOOKUP($A903,'Hospitalisation Details'!$A$2:$I$2344,6,FALSE)</f>
        <v>12035.18</v>
      </c>
      <c r="N903" t="str">
        <f>VLOOKUP($A903,'Hospitalisation Details'!$A$2:$I$2344,7,FALSE)</f>
        <v>tier - 3</v>
      </c>
      <c r="O903" t="str">
        <f>VLOOKUP($A903,'Hospitalisation Details'!$A$2:$I$2344,8,FALSE)</f>
        <v>tier - 3</v>
      </c>
      <c r="P903" t="str">
        <f>VLOOKUP($A903,'Hospitalisation Details'!$A$2:$I$2344,9,FALSE)</f>
        <v>R1021</v>
      </c>
      <c r="Q903">
        <f>VLOOKUP($A903,'Hospitalisation Details'!$A$2:$P$2344,16,FALSE)</f>
        <v>43</v>
      </c>
    </row>
    <row r="904" spans="1:17" ht="15.6" x14ac:dyDescent="0.3">
      <c r="A904" s="1" t="s">
        <v>1467</v>
      </c>
      <c r="B904" t="str">
        <f>VLOOKUP('Healthcare '!A:A,Table2[],3,FALSE)</f>
        <v>Labrosse</v>
      </c>
      <c r="C904">
        <f>VLOOKUP(A904,'Medical Examinations'!A904:K3238,2,FALSE)</f>
        <v>20.100000000000001</v>
      </c>
      <c r="D904">
        <f>VLOOKUP($A904,'Medical Examinations'!$A$2:$K$2336,3,FALSE)</f>
        <v>10.52</v>
      </c>
      <c r="E904" t="str">
        <f>VLOOKUP($A904,'Medical Examinations'!$A$2:$K$2336,4,FALSE)</f>
        <v>No</v>
      </c>
      <c r="F904" t="str">
        <f>VLOOKUP($A904,'Medical Examinations'!$A$2:$K$2336,5,FALSE)</f>
        <v>No</v>
      </c>
      <c r="G904" t="str">
        <f>VLOOKUP($A904,'Medical Examinations'!$A$2:$K$2336,6,FALSE)</f>
        <v>No</v>
      </c>
      <c r="H904">
        <f>VLOOKUP($A904,'Medical Examinations'!$A$2:$K$2336,7,FALSE)</f>
        <v>0</v>
      </c>
      <c r="I904" t="str">
        <f>VLOOKUP($A904,'Medical Examinations'!$A$2:$K$2336,8,FALSE)</f>
        <v>No</v>
      </c>
      <c r="J904" t="str">
        <f>VLOOKUP($A904,'Medical Examinations'!$A$2:$K$2336,10,FALSE)</f>
        <v>Normal weight</v>
      </c>
      <c r="K904" t="str">
        <f>VLOOKUP($A904,'Medical Examinations'!$A$2:$K$2336,11,FALSE)</f>
        <v>Diabetes</v>
      </c>
      <c r="L904" t="str">
        <f>VLOOKUP($A904,'Hospitalisation Details'!$A$2:$O$2344,15,FALSE)</f>
        <v>29 Oct 1965</v>
      </c>
      <c r="M904">
        <f>VLOOKUP($A904,'Hospitalisation Details'!$A$2:$I$2344,6,FALSE)</f>
        <v>12032.33</v>
      </c>
      <c r="N904" t="str">
        <f>VLOOKUP($A904,'Hospitalisation Details'!$A$2:$I$2344,7,FALSE)</f>
        <v>tier - 3</v>
      </c>
      <c r="O904" t="str">
        <f>VLOOKUP($A904,'Hospitalisation Details'!$A$2:$I$2344,8,FALSE)</f>
        <v>tier - 1</v>
      </c>
      <c r="P904" t="str">
        <f>VLOOKUP($A904,'Hospitalisation Details'!$A$2:$I$2344,9,FALSE)</f>
        <v>R1011</v>
      </c>
      <c r="Q904">
        <f>VLOOKUP($A904,'Hospitalisation Details'!$A$2:$P$2344,16,FALSE)</f>
        <v>57</v>
      </c>
    </row>
    <row r="905" spans="1:17" ht="15.6" x14ac:dyDescent="0.3">
      <c r="A905" s="1" t="s">
        <v>1466</v>
      </c>
      <c r="B905" t="str">
        <f>VLOOKUP('Healthcare '!A:A,Table2[],3,FALSE)</f>
        <v>Thomas</v>
      </c>
      <c r="C905">
        <f>VLOOKUP(A905,'Medical Examinations'!A905:K3239,2,FALSE)</f>
        <v>22.23</v>
      </c>
      <c r="D905">
        <f>VLOOKUP($A905,'Medical Examinations'!$A$2:$K$2336,3,FALSE)</f>
        <v>9.65</v>
      </c>
      <c r="E905" t="str">
        <f>VLOOKUP($A905,'Medical Examinations'!$A$2:$K$2336,4,FALSE)</f>
        <v>No</v>
      </c>
      <c r="F905" t="str">
        <f>VLOOKUP($A905,'Medical Examinations'!$A$2:$K$2336,5,FALSE)</f>
        <v>No</v>
      </c>
      <c r="G905" t="str">
        <f>VLOOKUP($A905,'Medical Examinations'!$A$2:$K$2336,6,FALSE)</f>
        <v>No</v>
      </c>
      <c r="H905">
        <f>VLOOKUP($A905,'Medical Examinations'!$A$2:$K$2336,7,FALSE)</f>
        <v>0</v>
      </c>
      <c r="I905" t="str">
        <f>VLOOKUP($A905,'Medical Examinations'!$A$2:$K$2336,8,FALSE)</f>
        <v>No</v>
      </c>
      <c r="J905" t="str">
        <f>VLOOKUP($A905,'Medical Examinations'!$A$2:$K$2336,10,FALSE)</f>
        <v>Normal weight</v>
      </c>
      <c r="K905" t="str">
        <f>VLOOKUP($A905,'Medical Examinations'!$A$2:$K$2336,11,FALSE)</f>
        <v>Diabetes</v>
      </c>
      <c r="L905" t="str">
        <f>VLOOKUP($A905,'Hospitalisation Details'!$A$2:$O$2344,15,FALSE)</f>
        <v>9 Jun 1965</v>
      </c>
      <c r="M905">
        <f>VLOOKUP($A905,'Hospitalisation Details'!$A$2:$I$2344,6,FALSE)</f>
        <v>12029.29</v>
      </c>
      <c r="N905" t="str">
        <f>VLOOKUP($A905,'Hospitalisation Details'!$A$2:$I$2344,7,FALSE)</f>
        <v>tier - 3</v>
      </c>
      <c r="O905" t="str">
        <f>VLOOKUP($A905,'Hospitalisation Details'!$A$2:$I$2344,8,FALSE)</f>
        <v>tier - 2</v>
      </c>
      <c r="P905" t="str">
        <f>VLOOKUP($A905,'Hospitalisation Details'!$A$2:$I$2344,9,FALSE)</f>
        <v>R1024</v>
      </c>
      <c r="Q905">
        <f>VLOOKUP($A905,'Hospitalisation Details'!$A$2:$P$2344,16,FALSE)</f>
        <v>57</v>
      </c>
    </row>
    <row r="906" spans="1:17" ht="15.6" x14ac:dyDescent="0.3">
      <c r="A906" s="1" t="s">
        <v>1465</v>
      </c>
      <c r="B906" t="str">
        <f>VLOOKUP('Healthcare '!A:A,Table2[],3,FALSE)</f>
        <v>Lesniak</v>
      </c>
      <c r="C906">
        <f>VLOOKUP(A906,'Medical Examinations'!A906:K3240,2,FALSE)</f>
        <v>36.47</v>
      </c>
      <c r="D906">
        <f>VLOOKUP($A906,'Medical Examinations'!$A$2:$K$2336,3,FALSE)</f>
        <v>6.21</v>
      </c>
      <c r="E906" t="str">
        <f>VLOOKUP($A906,'Medical Examinations'!$A$2:$K$2336,4,FALSE)</f>
        <v>No</v>
      </c>
      <c r="F906" t="str">
        <f>VLOOKUP($A906,'Medical Examinations'!$A$2:$K$2336,5,FALSE)</f>
        <v>No</v>
      </c>
      <c r="G906" t="str">
        <f>VLOOKUP($A906,'Medical Examinations'!$A$2:$K$2336,6,FALSE)</f>
        <v>No</v>
      </c>
      <c r="H906">
        <f>VLOOKUP($A906,'Medical Examinations'!$A$2:$K$2336,7,FALSE)</f>
        <v>0</v>
      </c>
      <c r="I906" t="str">
        <f>VLOOKUP($A906,'Medical Examinations'!$A$2:$K$2336,8,FALSE)</f>
        <v>No</v>
      </c>
      <c r="J906" t="str">
        <f>VLOOKUP($A906,'Medical Examinations'!$A$2:$K$2336,10,FALSE)</f>
        <v>obesity</v>
      </c>
      <c r="K906" t="str">
        <f>VLOOKUP($A906,'Medical Examinations'!$A$2:$K$2336,11,FALSE)</f>
        <v>Predibetics</v>
      </c>
      <c r="L906" t="str">
        <f>VLOOKUP($A906,'Hospitalisation Details'!$A$2:$O$2344,15,FALSE)</f>
        <v>17 Oct 1982</v>
      </c>
      <c r="M906">
        <f>VLOOKUP($A906,'Hospitalisation Details'!$A$2:$I$2344,6,FALSE)</f>
        <v>12001.29</v>
      </c>
      <c r="N906" t="str">
        <f>VLOOKUP($A906,'Hospitalisation Details'!$A$2:$I$2344,7,FALSE)</f>
        <v>tier - 3</v>
      </c>
      <c r="O906" t="str">
        <f>VLOOKUP($A906,'Hospitalisation Details'!$A$2:$I$2344,8,FALSE)</f>
        <v>tier - 3</v>
      </c>
      <c r="P906" t="str">
        <f>VLOOKUP($A906,'Hospitalisation Details'!$A$2:$I$2344,9,FALSE)</f>
        <v>R1021</v>
      </c>
      <c r="Q906">
        <f>VLOOKUP($A906,'Hospitalisation Details'!$A$2:$P$2344,16,FALSE)</f>
        <v>40</v>
      </c>
    </row>
    <row r="907" spans="1:17" ht="15.6" x14ac:dyDescent="0.3">
      <c r="A907" s="1" t="s">
        <v>1464</v>
      </c>
      <c r="B907" t="str">
        <f>VLOOKUP('Healthcare '!A:A,Table2[],3,FALSE)</f>
        <v>Prowse</v>
      </c>
      <c r="C907">
        <f>VLOOKUP(A907,'Medical Examinations'!A907:K3241,2,FALSE)</f>
        <v>49.64</v>
      </c>
      <c r="D907">
        <f>VLOOKUP($A907,'Medical Examinations'!$A$2:$K$2336,3,FALSE)</f>
        <v>4.76</v>
      </c>
      <c r="E907" t="str">
        <f>VLOOKUP($A907,'Medical Examinations'!$A$2:$K$2336,4,FALSE)</f>
        <v>No</v>
      </c>
      <c r="F907" t="str">
        <f>VLOOKUP($A907,'Medical Examinations'!$A$2:$K$2336,5,FALSE)</f>
        <v>No</v>
      </c>
      <c r="G907" t="str">
        <f>VLOOKUP($A907,'Medical Examinations'!$A$2:$K$2336,6,FALSE)</f>
        <v>Yes</v>
      </c>
      <c r="H907">
        <f>VLOOKUP($A907,'Medical Examinations'!$A$2:$K$2336,7,FALSE)</f>
        <v>1</v>
      </c>
      <c r="I907" t="str">
        <f>VLOOKUP($A907,'Medical Examinations'!$A$2:$K$2336,8,FALSE)</f>
        <v>No</v>
      </c>
      <c r="J907" t="str">
        <f>VLOOKUP($A907,'Medical Examinations'!$A$2:$K$2336,10,FALSE)</f>
        <v>obesity</v>
      </c>
      <c r="K907" t="str">
        <f>VLOOKUP($A907,'Medical Examinations'!$A$2:$K$2336,11,FALSE)</f>
        <v>Normal</v>
      </c>
      <c r="L907" t="str">
        <f>VLOOKUP($A907,'Hospitalisation Details'!$A$2:$O$2344,15,FALSE)</f>
        <v>12 Dec 1993</v>
      </c>
      <c r="M907">
        <f>VLOOKUP($A907,'Hospitalisation Details'!$A$2:$I$2344,6,FALSE)</f>
        <v>11994.89</v>
      </c>
      <c r="N907" t="str">
        <f>VLOOKUP($A907,'Hospitalisation Details'!$A$2:$I$2344,7,FALSE)</f>
        <v>tier - 3</v>
      </c>
      <c r="O907" t="str">
        <f>VLOOKUP($A907,'Hospitalisation Details'!$A$2:$I$2344,8,FALSE)</f>
        <v>tier - 2</v>
      </c>
      <c r="P907" t="str">
        <f>VLOOKUP($A907,'Hospitalisation Details'!$A$2:$I$2344,9,FALSE)</f>
        <v>R1012</v>
      </c>
      <c r="Q907">
        <f>VLOOKUP($A907,'Hospitalisation Details'!$A$2:$P$2344,16,FALSE)</f>
        <v>29</v>
      </c>
    </row>
    <row r="908" spans="1:17" ht="15.6" x14ac:dyDescent="0.3">
      <c r="A908" s="1" t="s">
        <v>1463</v>
      </c>
      <c r="B908" t="str">
        <f>VLOOKUP('Healthcare '!A:A,Table2[],3,FALSE)</f>
        <v>Seigel</v>
      </c>
      <c r="C908">
        <f>VLOOKUP(A908,'Medical Examinations'!A908:K3242,2,FALSE)</f>
        <v>36.799999999999997</v>
      </c>
      <c r="D908">
        <f>VLOOKUP($A908,'Medical Examinations'!$A$2:$K$2336,3,FALSE)</f>
        <v>5.73</v>
      </c>
      <c r="E908" t="str">
        <f>VLOOKUP($A908,'Medical Examinations'!$A$2:$K$2336,4,FALSE)</f>
        <v>yes</v>
      </c>
      <c r="F908" t="str">
        <f>VLOOKUP($A908,'Medical Examinations'!$A$2:$K$2336,5,FALSE)</f>
        <v>No</v>
      </c>
      <c r="G908" t="str">
        <f>VLOOKUP($A908,'Medical Examinations'!$A$2:$K$2336,6,FALSE)</f>
        <v>Yes</v>
      </c>
      <c r="H908">
        <f>VLOOKUP($A908,'Medical Examinations'!$A$2:$K$2336,7,FALSE)</f>
        <v>1</v>
      </c>
      <c r="I908" t="str">
        <f>VLOOKUP($A908,'Medical Examinations'!$A$2:$K$2336,8,FALSE)</f>
        <v>No</v>
      </c>
      <c r="J908" t="str">
        <f>VLOOKUP($A908,'Medical Examinations'!$A$2:$K$2336,10,FALSE)</f>
        <v>obesity</v>
      </c>
      <c r="K908" t="str">
        <f>VLOOKUP($A908,'Medical Examinations'!$A$2:$K$2336,11,FALSE)</f>
        <v>Predibetics</v>
      </c>
      <c r="L908" t="str">
        <f>VLOOKUP($A908,'Hospitalisation Details'!$A$2:$O$2344,15,FALSE)</f>
        <v>4 Jul 1983</v>
      </c>
      <c r="M908">
        <f>VLOOKUP($A908,'Hospitalisation Details'!$A$2:$I$2344,6,FALSE)</f>
        <v>11987.68</v>
      </c>
      <c r="N908" t="str">
        <f>VLOOKUP($A908,'Hospitalisation Details'!$A$2:$I$2344,7,FALSE)</f>
        <v>tier - 3</v>
      </c>
      <c r="O908" t="str">
        <f>VLOOKUP($A908,'Hospitalisation Details'!$A$2:$I$2344,8,FALSE)</f>
        <v>tier - 2</v>
      </c>
      <c r="P908" t="str">
        <f>VLOOKUP($A908,'Hospitalisation Details'!$A$2:$I$2344,9,FALSE)</f>
        <v>R1026</v>
      </c>
      <c r="Q908">
        <f>VLOOKUP($A908,'Hospitalisation Details'!$A$2:$P$2344,16,FALSE)</f>
        <v>39</v>
      </c>
    </row>
    <row r="909" spans="1:17" ht="15.6" x14ac:dyDescent="0.3">
      <c r="A909" s="1" t="s">
        <v>1462</v>
      </c>
      <c r="B909" t="str">
        <f>VLOOKUP('Healthcare '!A:A,Table2[],3,FALSE)</f>
        <v>Blas</v>
      </c>
      <c r="C909">
        <f>VLOOKUP(A909,'Medical Examinations'!A909:K3243,2,FALSE)</f>
        <v>33.880000000000003</v>
      </c>
      <c r="D909">
        <f>VLOOKUP($A909,'Medical Examinations'!$A$2:$K$2336,3,FALSE)</f>
        <v>10.78</v>
      </c>
      <c r="E909" t="str">
        <f>VLOOKUP($A909,'Medical Examinations'!$A$2:$K$2336,4,FALSE)</f>
        <v>yes</v>
      </c>
      <c r="F909" t="str">
        <f>VLOOKUP($A909,'Medical Examinations'!$A$2:$K$2336,5,FALSE)</f>
        <v>No</v>
      </c>
      <c r="G909" t="str">
        <f>VLOOKUP($A909,'Medical Examinations'!$A$2:$K$2336,6,FALSE)</f>
        <v>No</v>
      </c>
      <c r="H909">
        <f>VLOOKUP($A909,'Medical Examinations'!$A$2:$K$2336,7,FALSE)</f>
        <v>0</v>
      </c>
      <c r="I909" t="str">
        <f>VLOOKUP($A909,'Medical Examinations'!$A$2:$K$2336,8,FALSE)</f>
        <v>No</v>
      </c>
      <c r="J909" t="str">
        <f>VLOOKUP($A909,'Medical Examinations'!$A$2:$K$2336,10,FALSE)</f>
        <v>obesity</v>
      </c>
      <c r="K909" t="str">
        <f>VLOOKUP($A909,'Medical Examinations'!$A$2:$K$2336,11,FALSE)</f>
        <v>Diabetes</v>
      </c>
      <c r="L909" t="str">
        <f>VLOOKUP($A909,'Hospitalisation Details'!$A$2:$O$2344,15,FALSE)</f>
        <v>22 Dec 1967</v>
      </c>
      <c r="M909">
        <f>VLOOKUP($A909,'Hospitalisation Details'!$A$2:$I$2344,6,FALSE)</f>
        <v>11987.17</v>
      </c>
      <c r="N909" t="str">
        <f>VLOOKUP($A909,'Hospitalisation Details'!$A$2:$I$2344,7,FALSE)</f>
        <v>tier - 3</v>
      </c>
      <c r="O909" t="str">
        <f>VLOOKUP($A909,'Hospitalisation Details'!$A$2:$I$2344,8,FALSE)</f>
        <v>tier - 3</v>
      </c>
      <c r="P909" t="str">
        <f>VLOOKUP($A909,'Hospitalisation Details'!$A$2:$I$2344,9,FALSE)</f>
        <v>R1013</v>
      </c>
      <c r="Q909">
        <f>VLOOKUP($A909,'Hospitalisation Details'!$A$2:$P$2344,16,FALSE)</f>
        <v>55</v>
      </c>
    </row>
    <row r="910" spans="1:17" ht="15.6" x14ac:dyDescent="0.3">
      <c r="A910" s="1" t="s">
        <v>1461</v>
      </c>
      <c r="B910" t="str">
        <f>VLOOKUP('Healthcare '!A:A,Table2[],3,FALSE)</f>
        <v>Simpson</v>
      </c>
      <c r="C910">
        <f>VLOOKUP(A910,'Medical Examinations'!A910:K3244,2,FALSE)</f>
        <v>32.01</v>
      </c>
      <c r="D910">
        <f>VLOOKUP($A910,'Medical Examinations'!$A$2:$K$2336,3,FALSE)</f>
        <v>5.08</v>
      </c>
      <c r="E910" t="str">
        <f>VLOOKUP($A910,'Medical Examinations'!$A$2:$K$2336,4,FALSE)</f>
        <v>yes</v>
      </c>
      <c r="F910" t="str">
        <f>VLOOKUP($A910,'Medical Examinations'!$A$2:$K$2336,5,FALSE)</f>
        <v>No</v>
      </c>
      <c r="G910" t="str">
        <f>VLOOKUP($A910,'Medical Examinations'!$A$2:$K$2336,6,FALSE)</f>
        <v>No</v>
      </c>
      <c r="H910">
        <f>VLOOKUP($A910,'Medical Examinations'!$A$2:$K$2336,7,FALSE)</f>
        <v>1</v>
      </c>
      <c r="I910" t="str">
        <f>VLOOKUP($A910,'Medical Examinations'!$A$2:$K$2336,8,FALSE)</f>
        <v>No</v>
      </c>
      <c r="J910" t="str">
        <f>VLOOKUP($A910,'Medical Examinations'!$A$2:$K$2336,10,FALSE)</f>
        <v>obesity</v>
      </c>
      <c r="K910" t="str">
        <f>VLOOKUP($A910,'Medical Examinations'!$A$2:$K$2336,11,FALSE)</f>
        <v>Normal</v>
      </c>
      <c r="L910" t="str">
        <f>VLOOKUP($A910,'Hospitalisation Details'!$A$2:$O$2344,15,FALSE)</f>
        <v>29 Sep 1964</v>
      </c>
      <c r="M910">
        <f>VLOOKUP($A910,'Hospitalisation Details'!$A$2:$I$2344,6,FALSE)</f>
        <v>11946.63</v>
      </c>
      <c r="N910" t="str">
        <f>VLOOKUP($A910,'Hospitalisation Details'!$A$2:$I$2344,7,FALSE)</f>
        <v>tier - 3</v>
      </c>
      <c r="O910" t="str">
        <f>VLOOKUP($A910,'Hospitalisation Details'!$A$2:$I$2344,8,FALSE)</f>
        <v>tier - 2</v>
      </c>
      <c r="P910" t="str">
        <f>VLOOKUP($A910,'Hospitalisation Details'!$A$2:$I$2344,9,FALSE)</f>
        <v>R1013</v>
      </c>
      <c r="Q910">
        <f>VLOOKUP($A910,'Hospitalisation Details'!$A$2:$P$2344,16,FALSE)</f>
        <v>58</v>
      </c>
    </row>
    <row r="911" spans="1:17" ht="15.6" x14ac:dyDescent="0.3">
      <c r="A911" s="1" t="s">
        <v>1460</v>
      </c>
      <c r="B911" t="str">
        <f>VLOOKUP('Healthcare '!A:A,Table2[],3,FALSE)</f>
        <v>Gierman</v>
      </c>
      <c r="C911">
        <f>VLOOKUP(A911,'Medical Examinations'!A911:K3245,2,FALSE)</f>
        <v>33.630000000000003</v>
      </c>
      <c r="D911">
        <f>VLOOKUP($A911,'Medical Examinations'!$A$2:$K$2336,3,FALSE)</f>
        <v>11.39</v>
      </c>
      <c r="E911" t="str">
        <f>VLOOKUP($A911,'Medical Examinations'!$A$2:$K$2336,4,FALSE)</f>
        <v>No</v>
      </c>
      <c r="F911" t="str">
        <f>VLOOKUP($A911,'Medical Examinations'!$A$2:$K$2336,5,FALSE)</f>
        <v>No</v>
      </c>
      <c r="G911" t="str">
        <f>VLOOKUP($A911,'Medical Examinations'!$A$2:$K$2336,6,FALSE)</f>
        <v>No</v>
      </c>
      <c r="H911">
        <f>VLOOKUP($A911,'Medical Examinations'!$A$2:$K$2336,7,FALSE)</f>
        <v>0</v>
      </c>
      <c r="I911" t="str">
        <f>VLOOKUP($A911,'Medical Examinations'!$A$2:$K$2336,8,FALSE)</f>
        <v>No</v>
      </c>
      <c r="J911" t="str">
        <f>VLOOKUP($A911,'Medical Examinations'!$A$2:$K$2336,10,FALSE)</f>
        <v>obesity</v>
      </c>
      <c r="K911" t="str">
        <f>VLOOKUP($A911,'Medical Examinations'!$A$2:$K$2336,11,FALSE)</f>
        <v>Diabetes</v>
      </c>
      <c r="L911" t="str">
        <f>VLOOKUP($A911,'Hospitalisation Details'!$A$2:$O$2344,15,FALSE)</f>
        <v>1 Nov 1965</v>
      </c>
      <c r="M911">
        <f>VLOOKUP($A911,'Hospitalisation Details'!$A$2:$I$2344,6,FALSE)</f>
        <v>11945.13</v>
      </c>
      <c r="N911" t="str">
        <f>VLOOKUP($A911,'Hospitalisation Details'!$A$2:$I$2344,7,FALSE)</f>
        <v>tier - 3</v>
      </c>
      <c r="O911" t="str">
        <f>VLOOKUP($A911,'Hospitalisation Details'!$A$2:$I$2344,8,FALSE)</f>
        <v>tier - 2</v>
      </c>
      <c r="P911" t="str">
        <f>VLOOKUP($A911,'Hospitalisation Details'!$A$2:$I$2344,9,FALSE)</f>
        <v>R1012</v>
      </c>
      <c r="Q911">
        <f>VLOOKUP($A911,'Hospitalisation Details'!$A$2:$P$2344,16,FALSE)</f>
        <v>57</v>
      </c>
    </row>
    <row r="912" spans="1:17" ht="15.6" x14ac:dyDescent="0.3">
      <c r="A912" s="1" t="s">
        <v>1459</v>
      </c>
      <c r="B912" t="str">
        <f>VLOOKUP('Healthcare '!A:A,Table2[],3,FALSE)</f>
        <v>Jeuland</v>
      </c>
      <c r="C912">
        <f>VLOOKUP(A912,'Medical Examinations'!A912:K3246,2,FALSE)</f>
        <v>34.865000000000002</v>
      </c>
      <c r="D912">
        <f>VLOOKUP($A912,'Medical Examinations'!$A$2:$K$2336,3,FALSE)</f>
        <v>5.35</v>
      </c>
      <c r="E912" t="str">
        <f>VLOOKUP($A912,'Medical Examinations'!$A$2:$K$2336,4,FALSE)</f>
        <v>yes</v>
      </c>
      <c r="F912" t="str">
        <f>VLOOKUP($A912,'Medical Examinations'!$A$2:$K$2336,5,FALSE)</f>
        <v>No</v>
      </c>
      <c r="G912" t="str">
        <f>VLOOKUP($A912,'Medical Examinations'!$A$2:$K$2336,6,FALSE)</f>
        <v>No</v>
      </c>
      <c r="H912">
        <f>VLOOKUP($A912,'Medical Examinations'!$A$2:$K$2336,7,FALSE)</f>
        <v>1</v>
      </c>
      <c r="I912" t="str">
        <f>VLOOKUP($A912,'Medical Examinations'!$A$2:$K$2336,8,FALSE)</f>
        <v>No</v>
      </c>
      <c r="J912" t="str">
        <f>VLOOKUP($A912,'Medical Examinations'!$A$2:$K$2336,10,FALSE)</f>
        <v>obesity</v>
      </c>
      <c r="K912" t="str">
        <f>VLOOKUP($A912,'Medical Examinations'!$A$2:$K$2336,11,FALSE)</f>
        <v>Normal</v>
      </c>
      <c r="L912" t="str">
        <f>VLOOKUP($A912,'Hospitalisation Details'!$A$2:$O$2344,15,FALSE)</f>
        <v>25 Dec 1964</v>
      </c>
      <c r="M912">
        <f>VLOOKUP($A912,'Hospitalisation Details'!$A$2:$I$2344,6,FALSE)</f>
        <v>11944.59</v>
      </c>
      <c r="N912" t="str">
        <f>VLOOKUP($A912,'Hospitalisation Details'!$A$2:$I$2344,7,FALSE)</f>
        <v>tier - 3</v>
      </c>
      <c r="O912" t="str">
        <f>VLOOKUP($A912,'Hospitalisation Details'!$A$2:$I$2344,8,FALSE)</f>
        <v>tier - 2</v>
      </c>
      <c r="P912" t="str">
        <f>VLOOKUP($A912,'Hospitalisation Details'!$A$2:$I$2344,9,FALSE)</f>
        <v>R1016</v>
      </c>
      <c r="Q912">
        <f>VLOOKUP($A912,'Hospitalisation Details'!$A$2:$P$2344,16,FALSE)</f>
        <v>58</v>
      </c>
    </row>
    <row r="913" spans="1:17" ht="15.6" x14ac:dyDescent="0.3">
      <c r="A913" s="1" t="s">
        <v>1458</v>
      </c>
      <c r="B913" t="str">
        <f>VLOOKUP('Healthcare '!A:A,Table2[],3,FALSE)</f>
        <v>Chorney</v>
      </c>
      <c r="C913">
        <f>VLOOKUP(A913,'Medical Examinations'!A913:K3247,2,FALSE)</f>
        <v>43.11</v>
      </c>
      <c r="D913">
        <f>VLOOKUP($A913,'Medical Examinations'!$A$2:$K$2336,3,FALSE)</f>
        <v>5.6</v>
      </c>
      <c r="E913" t="str">
        <f>VLOOKUP($A913,'Medical Examinations'!$A$2:$K$2336,4,FALSE)</f>
        <v>No</v>
      </c>
      <c r="F913" t="str">
        <f>VLOOKUP($A913,'Medical Examinations'!$A$2:$K$2336,5,FALSE)</f>
        <v>No</v>
      </c>
      <c r="G913" t="str">
        <f>VLOOKUP($A913,'Medical Examinations'!$A$2:$K$2336,6,FALSE)</f>
        <v>No</v>
      </c>
      <c r="H913">
        <f>VLOOKUP($A913,'Medical Examinations'!$A$2:$K$2336,7,FALSE)</f>
        <v>0</v>
      </c>
      <c r="I913" t="str">
        <f>VLOOKUP($A913,'Medical Examinations'!$A$2:$K$2336,8,FALSE)</f>
        <v>No</v>
      </c>
      <c r="J913" t="str">
        <f>VLOOKUP($A913,'Medical Examinations'!$A$2:$K$2336,10,FALSE)</f>
        <v>obesity</v>
      </c>
      <c r="K913" t="str">
        <f>VLOOKUP($A913,'Medical Examinations'!$A$2:$K$2336,11,FALSE)</f>
        <v>Normal</v>
      </c>
      <c r="L913" t="str">
        <f>VLOOKUP($A913,'Hospitalisation Details'!$A$2:$O$2344,15,FALSE)</f>
        <v>19 Oct 1991</v>
      </c>
      <c r="M913">
        <f>VLOOKUP($A913,'Hospitalisation Details'!$A$2:$I$2344,6,FALSE)</f>
        <v>11941.83</v>
      </c>
      <c r="N913" t="str">
        <f>VLOOKUP($A913,'Hospitalisation Details'!$A$2:$I$2344,7,FALSE)</f>
        <v>tier - 3</v>
      </c>
      <c r="O913" t="str">
        <f>VLOOKUP($A913,'Hospitalisation Details'!$A$2:$I$2344,8,FALSE)</f>
        <v>tier - 1</v>
      </c>
      <c r="P913" t="str">
        <f>VLOOKUP($A913,'Hospitalisation Details'!$A$2:$I$2344,9,FALSE)</f>
        <v>R1023</v>
      </c>
      <c r="Q913">
        <f>VLOOKUP($A913,'Hospitalisation Details'!$A$2:$P$2344,16,FALSE)</f>
        <v>31</v>
      </c>
    </row>
    <row r="914" spans="1:17" ht="15.6" x14ac:dyDescent="0.3">
      <c r="A914" s="1" t="s">
        <v>1457</v>
      </c>
      <c r="B914" t="str">
        <f>VLOOKUP('Healthcare '!A:A,Table2[],3,FALSE)</f>
        <v>Rook</v>
      </c>
      <c r="C914">
        <f>VLOOKUP(A914,'Medical Examinations'!A914:K3248,2,FALSE)</f>
        <v>30.305</v>
      </c>
      <c r="D914">
        <f>VLOOKUP($A914,'Medical Examinations'!$A$2:$K$2336,3,FALSE)</f>
        <v>4.2699999999999996</v>
      </c>
      <c r="E914" t="str">
        <f>VLOOKUP($A914,'Medical Examinations'!$A$2:$K$2336,4,FALSE)</f>
        <v>yes</v>
      </c>
      <c r="F914" t="str">
        <f>VLOOKUP($A914,'Medical Examinations'!$A$2:$K$2336,5,FALSE)</f>
        <v>No</v>
      </c>
      <c r="G914" t="str">
        <f>VLOOKUP($A914,'Medical Examinations'!$A$2:$K$2336,6,FALSE)</f>
        <v>No</v>
      </c>
      <c r="H914">
        <f>VLOOKUP($A914,'Medical Examinations'!$A$2:$K$2336,7,FALSE)</f>
        <v>1</v>
      </c>
      <c r="I914" t="str">
        <f>VLOOKUP($A914,'Medical Examinations'!$A$2:$K$2336,8,FALSE)</f>
        <v>No</v>
      </c>
      <c r="J914" t="str">
        <f>VLOOKUP($A914,'Medical Examinations'!$A$2:$K$2336,10,FALSE)</f>
        <v>obesity</v>
      </c>
      <c r="K914" t="str">
        <f>VLOOKUP($A914,'Medical Examinations'!$A$2:$K$2336,11,FALSE)</f>
        <v>Normal</v>
      </c>
      <c r="L914" t="str">
        <f>VLOOKUP($A914,'Hospitalisation Details'!$A$2:$O$2344,15,FALSE)</f>
        <v>2 Aug 1964</v>
      </c>
      <c r="M914">
        <f>VLOOKUP($A914,'Hospitalisation Details'!$A$2:$I$2344,6,FALSE)</f>
        <v>11938.26</v>
      </c>
      <c r="N914" t="str">
        <f>VLOOKUP($A914,'Hospitalisation Details'!$A$2:$I$2344,7,FALSE)</f>
        <v>tier - 3</v>
      </c>
      <c r="O914" t="str">
        <f>VLOOKUP($A914,'Hospitalisation Details'!$A$2:$I$2344,8,FALSE)</f>
        <v>tier - 3</v>
      </c>
      <c r="P914" t="str">
        <f>VLOOKUP($A914,'Hospitalisation Details'!$A$2:$I$2344,9,FALSE)</f>
        <v>R1019</v>
      </c>
      <c r="Q914">
        <f>VLOOKUP($A914,'Hospitalisation Details'!$A$2:$P$2344,16,FALSE)</f>
        <v>58</v>
      </c>
    </row>
    <row r="915" spans="1:17" ht="15.6" x14ac:dyDescent="0.3">
      <c r="A915" s="1" t="s">
        <v>1456</v>
      </c>
      <c r="B915" t="str">
        <f>VLOOKUP('Healthcare '!A:A,Table2[],3,FALSE)</f>
        <v>Wright</v>
      </c>
      <c r="C915">
        <f>VLOOKUP(A915,'Medical Examinations'!A915:K3249,2,FALSE)</f>
        <v>25.175000000000001</v>
      </c>
      <c r="D915">
        <f>VLOOKUP($A915,'Medical Examinations'!$A$2:$K$2336,3,FALSE)</f>
        <v>5.57</v>
      </c>
      <c r="E915" t="str">
        <f>VLOOKUP($A915,'Medical Examinations'!$A$2:$K$2336,4,FALSE)</f>
        <v>yes</v>
      </c>
      <c r="F915" t="str">
        <f>VLOOKUP($A915,'Medical Examinations'!$A$2:$K$2336,5,FALSE)</f>
        <v>No</v>
      </c>
      <c r="G915" t="str">
        <f>VLOOKUP($A915,'Medical Examinations'!$A$2:$K$2336,6,FALSE)</f>
        <v>No</v>
      </c>
      <c r="H915">
        <f>VLOOKUP($A915,'Medical Examinations'!$A$2:$K$2336,7,FALSE)</f>
        <v>1</v>
      </c>
      <c r="I915" t="str">
        <f>VLOOKUP($A915,'Medical Examinations'!$A$2:$K$2336,8,FALSE)</f>
        <v>No</v>
      </c>
      <c r="J915" t="str">
        <f>VLOOKUP($A915,'Medical Examinations'!$A$2:$K$2336,10,FALSE)</f>
        <v>overweight</v>
      </c>
      <c r="K915" t="str">
        <f>VLOOKUP($A915,'Medical Examinations'!$A$2:$K$2336,11,FALSE)</f>
        <v>Normal</v>
      </c>
      <c r="L915" t="str">
        <f>VLOOKUP($A915,'Hospitalisation Details'!$A$2:$O$2344,15,FALSE)</f>
        <v>20 Dec 1964</v>
      </c>
      <c r="M915">
        <f>VLOOKUP($A915,'Hospitalisation Details'!$A$2:$I$2344,6,FALSE)</f>
        <v>11931.13</v>
      </c>
      <c r="N915" t="str">
        <f>VLOOKUP($A915,'Hospitalisation Details'!$A$2:$I$2344,7,FALSE)</f>
        <v>tier - 3</v>
      </c>
      <c r="O915" t="str">
        <f>VLOOKUP($A915,'Hospitalisation Details'!$A$2:$I$2344,8,FALSE)</f>
        <v>tier - 1</v>
      </c>
      <c r="P915" t="str">
        <f>VLOOKUP($A915,'Hospitalisation Details'!$A$2:$I$2344,9,FALSE)</f>
        <v>R1019</v>
      </c>
      <c r="Q915">
        <f>VLOOKUP($A915,'Hospitalisation Details'!$A$2:$P$2344,16,FALSE)</f>
        <v>58</v>
      </c>
    </row>
    <row r="916" spans="1:17" ht="15.6" x14ac:dyDescent="0.3">
      <c r="A916" s="1" t="s">
        <v>1455</v>
      </c>
      <c r="B916" t="str">
        <f>VLOOKUP('Healthcare '!A:A,Table2[],3,FALSE)</f>
        <v>Chin</v>
      </c>
      <c r="C916">
        <f>VLOOKUP(A916,'Medical Examinations'!A916:K3250,2,FALSE)</f>
        <v>26.8</v>
      </c>
      <c r="D916">
        <f>VLOOKUP($A916,'Medical Examinations'!$A$2:$K$2336,3,FALSE)</f>
        <v>5.68</v>
      </c>
      <c r="E916" t="str">
        <f>VLOOKUP($A916,'Medical Examinations'!$A$2:$K$2336,4,FALSE)</f>
        <v>yes</v>
      </c>
      <c r="F916" t="str">
        <f>VLOOKUP($A916,'Medical Examinations'!$A$2:$K$2336,5,FALSE)</f>
        <v>No</v>
      </c>
      <c r="G916" t="str">
        <f>VLOOKUP($A916,'Medical Examinations'!$A$2:$K$2336,6,FALSE)</f>
        <v>No</v>
      </c>
      <c r="H916">
        <f>VLOOKUP($A916,'Medical Examinations'!$A$2:$K$2336,7,FALSE)</f>
        <v>1</v>
      </c>
      <c r="I916" t="str">
        <f>VLOOKUP($A916,'Medical Examinations'!$A$2:$K$2336,8,FALSE)</f>
        <v>No</v>
      </c>
      <c r="J916" t="str">
        <f>VLOOKUP($A916,'Medical Examinations'!$A$2:$K$2336,10,FALSE)</f>
        <v>overweight</v>
      </c>
      <c r="K916" t="str">
        <f>VLOOKUP($A916,'Medical Examinations'!$A$2:$K$2336,11,FALSE)</f>
        <v>Normal</v>
      </c>
      <c r="L916" t="str">
        <f>VLOOKUP($A916,'Hospitalisation Details'!$A$2:$O$2344,15,FALSE)</f>
        <v>19 Nov 1964</v>
      </c>
      <c r="M916">
        <f>VLOOKUP($A916,'Hospitalisation Details'!$A$2:$I$2344,6,FALSE)</f>
        <v>11918.2</v>
      </c>
      <c r="N916" t="str">
        <f>VLOOKUP($A916,'Hospitalisation Details'!$A$2:$I$2344,7,FALSE)</f>
        <v>tier - 3</v>
      </c>
      <c r="O916" t="str">
        <f>VLOOKUP($A916,'Hospitalisation Details'!$A$2:$I$2344,8,FALSE)</f>
        <v>tier - 1</v>
      </c>
      <c r="P916" t="str">
        <f>VLOOKUP($A916,'Hospitalisation Details'!$A$2:$I$2344,9,FALSE)</f>
        <v>R1021</v>
      </c>
      <c r="Q916">
        <f>VLOOKUP($A916,'Hospitalisation Details'!$A$2:$P$2344,16,FALSE)</f>
        <v>58</v>
      </c>
    </row>
    <row r="917" spans="1:17" ht="15.6" x14ac:dyDescent="0.3">
      <c r="A917" s="1" t="s">
        <v>1454</v>
      </c>
      <c r="B917" t="str">
        <f>VLOOKUP('Healthcare '!A:A,Table2[],3,FALSE)</f>
        <v>White</v>
      </c>
      <c r="C917">
        <f>VLOOKUP(A917,'Medical Examinations'!A917:K3251,2,FALSE)</f>
        <v>21.78</v>
      </c>
      <c r="D917">
        <f>VLOOKUP($A917,'Medical Examinations'!$A$2:$K$2336,3,FALSE)</f>
        <v>5.3</v>
      </c>
      <c r="E917" t="str">
        <f>VLOOKUP($A917,'Medical Examinations'!$A$2:$K$2336,4,FALSE)</f>
        <v>No</v>
      </c>
      <c r="F917" t="str">
        <f>VLOOKUP($A917,'Medical Examinations'!$A$2:$K$2336,5,FALSE)</f>
        <v>yes</v>
      </c>
      <c r="G917" t="str">
        <f>VLOOKUP($A917,'Medical Examinations'!$A$2:$K$2336,6,FALSE)</f>
        <v>No</v>
      </c>
      <c r="H917">
        <f>VLOOKUP($A917,'Medical Examinations'!$A$2:$K$2336,7,FALSE)</f>
        <v>1</v>
      </c>
      <c r="I917" t="str">
        <f>VLOOKUP($A917,'Medical Examinations'!$A$2:$K$2336,8,FALSE)</f>
        <v>No</v>
      </c>
      <c r="J917" t="str">
        <f>VLOOKUP($A917,'Medical Examinations'!$A$2:$K$2336,10,FALSE)</f>
        <v>Normal weight</v>
      </c>
      <c r="K917" t="str">
        <f>VLOOKUP($A917,'Medical Examinations'!$A$2:$K$2336,11,FALSE)</f>
        <v>Normal</v>
      </c>
      <c r="L917" t="str">
        <f>VLOOKUP($A917,'Hospitalisation Details'!$A$2:$O$2344,15,FALSE)</f>
        <v>2 Jun 2004</v>
      </c>
      <c r="M917">
        <f>VLOOKUP($A917,'Hospitalisation Details'!$A$2:$I$2344,6,FALSE)</f>
        <v>11884.05</v>
      </c>
      <c r="N917" t="str">
        <f>VLOOKUP($A917,'Hospitalisation Details'!$A$2:$I$2344,7,FALSE)</f>
        <v>tier - 3</v>
      </c>
      <c r="O917" t="str">
        <f>VLOOKUP($A917,'Hospitalisation Details'!$A$2:$I$2344,8,FALSE)</f>
        <v>tier - 3</v>
      </c>
      <c r="P917" t="str">
        <f>VLOOKUP($A917,'Hospitalisation Details'!$A$2:$I$2344,9,FALSE)</f>
        <v>R1013</v>
      </c>
      <c r="Q917">
        <f>VLOOKUP($A917,'Hospitalisation Details'!$A$2:$P$2344,16,FALSE)</f>
        <v>19</v>
      </c>
    </row>
    <row r="918" spans="1:17" ht="15.6" x14ac:dyDescent="0.3">
      <c r="A918" s="1" t="s">
        <v>1453</v>
      </c>
      <c r="B918" t="str">
        <f>VLOOKUP('Healthcare '!A:A,Table2[],3,FALSE)</f>
        <v>Savage</v>
      </c>
      <c r="C918">
        <f>VLOOKUP(A918,'Medical Examinations'!A918:K3252,2,FALSE)</f>
        <v>30.14</v>
      </c>
      <c r="D918">
        <f>VLOOKUP($A918,'Medical Examinations'!$A$2:$K$2336,3,FALSE)</f>
        <v>9.4499999999999993</v>
      </c>
      <c r="E918" t="str">
        <f>VLOOKUP($A918,'Medical Examinations'!$A$2:$K$2336,4,FALSE)</f>
        <v>yes</v>
      </c>
      <c r="F918" t="str">
        <f>VLOOKUP($A918,'Medical Examinations'!$A$2:$K$2336,5,FALSE)</f>
        <v>No</v>
      </c>
      <c r="G918" t="str">
        <f>VLOOKUP($A918,'Medical Examinations'!$A$2:$K$2336,6,FALSE)</f>
        <v>No</v>
      </c>
      <c r="H918">
        <f>VLOOKUP($A918,'Medical Examinations'!$A$2:$K$2336,7,FALSE)</f>
        <v>0</v>
      </c>
      <c r="I918" t="str">
        <f>VLOOKUP($A918,'Medical Examinations'!$A$2:$K$2336,8,FALSE)</f>
        <v>No</v>
      </c>
      <c r="J918" t="str">
        <f>VLOOKUP($A918,'Medical Examinations'!$A$2:$K$2336,10,FALSE)</f>
        <v>obesity</v>
      </c>
      <c r="K918" t="str">
        <f>VLOOKUP($A918,'Medical Examinations'!$A$2:$K$2336,11,FALSE)</f>
        <v>Diabetes</v>
      </c>
      <c r="L918" t="str">
        <f>VLOOKUP($A918,'Hospitalisation Details'!$A$2:$O$2344,15,FALSE)</f>
        <v>29 Oct 1967</v>
      </c>
      <c r="M918">
        <f>VLOOKUP($A918,'Hospitalisation Details'!$A$2:$I$2344,6,FALSE)</f>
        <v>11881.97</v>
      </c>
      <c r="N918" t="str">
        <f>VLOOKUP($A918,'Hospitalisation Details'!$A$2:$I$2344,7,FALSE)</f>
        <v>tier - 3</v>
      </c>
      <c r="O918" t="str">
        <f>VLOOKUP($A918,'Hospitalisation Details'!$A$2:$I$2344,8,FALSE)</f>
        <v>tier - 1</v>
      </c>
      <c r="P918" t="str">
        <f>VLOOKUP($A918,'Hospitalisation Details'!$A$2:$I$2344,9,FALSE)</f>
        <v>R1013</v>
      </c>
      <c r="Q918">
        <f>VLOOKUP($A918,'Hospitalisation Details'!$A$2:$P$2344,16,FALSE)</f>
        <v>55</v>
      </c>
    </row>
    <row r="919" spans="1:17" ht="15.6" x14ac:dyDescent="0.3">
      <c r="A919" s="1" t="s">
        <v>1452</v>
      </c>
      <c r="B919" t="str">
        <f>VLOOKUP('Healthcare '!A:A,Table2[],3,FALSE)</f>
        <v>Hitchings</v>
      </c>
      <c r="C919">
        <f>VLOOKUP(A919,'Medical Examinations'!A919:K3253,2,FALSE)</f>
        <v>29.7</v>
      </c>
      <c r="D919">
        <f>VLOOKUP($A919,'Medical Examinations'!$A$2:$K$2336,3,FALSE)</f>
        <v>6.79</v>
      </c>
      <c r="E919" t="str">
        <f>VLOOKUP($A919,'Medical Examinations'!$A$2:$K$2336,4,FALSE)</f>
        <v>yes</v>
      </c>
      <c r="F919" t="str">
        <f>VLOOKUP($A919,'Medical Examinations'!$A$2:$K$2336,5,FALSE)</f>
        <v>No</v>
      </c>
      <c r="G919" t="str">
        <f>VLOOKUP($A919,'Medical Examinations'!$A$2:$K$2336,6,FALSE)</f>
        <v>No</v>
      </c>
      <c r="H919">
        <f>VLOOKUP($A919,'Medical Examinations'!$A$2:$K$2336,7,FALSE)</f>
        <v>0</v>
      </c>
      <c r="I919" t="str">
        <f>VLOOKUP($A919,'Medical Examinations'!$A$2:$K$2336,8,FALSE)</f>
        <v>No</v>
      </c>
      <c r="J919" t="str">
        <f>VLOOKUP($A919,'Medical Examinations'!$A$2:$K$2336,10,FALSE)</f>
        <v>overweight</v>
      </c>
      <c r="K919" t="str">
        <f>VLOOKUP($A919,'Medical Examinations'!$A$2:$K$2336,11,FALSE)</f>
        <v>Diabetes</v>
      </c>
      <c r="L919" t="str">
        <f>VLOOKUP($A919,'Hospitalisation Details'!$A$2:$O$2344,15,FALSE)</f>
        <v>14 Jul 1967</v>
      </c>
      <c r="M919">
        <f>VLOOKUP($A919,'Hospitalisation Details'!$A$2:$I$2344,6,FALSE)</f>
        <v>11881.36</v>
      </c>
      <c r="N919" t="str">
        <f>VLOOKUP($A919,'Hospitalisation Details'!$A$2:$I$2344,7,FALSE)</f>
        <v>tier - 3</v>
      </c>
      <c r="O919" t="str">
        <f>VLOOKUP($A919,'Hospitalisation Details'!$A$2:$I$2344,8,FALSE)</f>
        <v>tier - 2</v>
      </c>
      <c r="P919" t="str">
        <f>VLOOKUP($A919,'Hospitalisation Details'!$A$2:$I$2344,9,FALSE)</f>
        <v>R1011</v>
      </c>
      <c r="Q919">
        <f>VLOOKUP($A919,'Hospitalisation Details'!$A$2:$P$2344,16,FALSE)</f>
        <v>55</v>
      </c>
    </row>
    <row r="920" spans="1:17" ht="15.6" x14ac:dyDescent="0.3">
      <c r="A920" s="1" t="s">
        <v>1451</v>
      </c>
      <c r="B920" t="str">
        <f>VLOOKUP('Healthcare '!A:A,Table2[],3,FALSE)</f>
        <v>Truitt</v>
      </c>
      <c r="C920">
        <f>VLOOKUP(A920,'Medical Examinations'!A920:K3254,2,FALSE)</f>
        <v>32.395000000000003</v>
      </c>
      <c r="D920">
        <f>VLOOKUP($A920,'Medical Examinations'!$A$2:$K$2336,3,FALSE)</f>
        <v>11.1</v>
      </c>
      <c r="E920" t="str">
        <f>VLOOKUP($A920,'Medical Examinations'!$A$2:$K$2336,4,FALSE)</f>
        <v>yes</v>
      </c>
      <c r="F920" t="str">
        <f>VLOOKUP($A920,'Medical Examinations'!$A$2:$K$2336,5,FALSE)</f>
        <v>No</v>
      </c>
      <c r="G920" t="str">
        <f>VLOOKUP($A920,'Medical Examinations'!$A$2:$K$2336,6,FALSE)</f>
        <v>No</v>
      </c>
      <c r="H920">
        <f>VLOOKUP($A920,'Medical Examinations'!$A$2:$K$2336,7,FALSE)</f>
        <v>0</v>
      </c>
      <c r="I920" t="str">
        <f>VLOOKUP($A920,'Medical Examinations'!$A$2:$K$2336,8,FALSE)</f>
        <v>No</v>
      </c>
      <c r="J920" t="str">
        <f>VLOOKUP($A920,'Medical Examinations'!$A$2:$K$2336,10,FALSE)</f>
        <v>obesity</v>
      </c>
      <c r="K920" t="str">
        <f>VLOOKUP($A920,'Medical Examinations'!$A$2:$K$2336,11,FALSE)</f>
        <v>Diabetes</v>
      </c>
      <c r="L920" t="str">
        <f>VLOOKUP($A920,'Hospitalisation Details'!$A$2:$O$2344,15,FALSE)</f>
        <v>24 Aug 1967</v>
      </c>
      <c r="M920">
        <f>VLOOKUP($A920,'Hospitalisation Details'!$A$2:$I$2344,6,FALSE)</f>
        <v>11879.1</v>
      </c>
      <c r="N920" t="str">
        <f>VLOOKUP($A920,'Hospitalisation Details'!$A$2:$I$2344,7,FALSE)</f>
        <v>tier - 3</v>
      </c>
      <c r="O920" t="str">
        <f>VLOOKUP($A920,'Hospitalisation Details'!$A$2:$I$2344,8,FALSE)</f>
        <v>tier - 3</v>
      </c>
      <c r="P920" t="str">
        <f>VLOOKUP($A920,'Hospitalisation Details'!$A$2:$I$2344,9,FALSE)</f>
        <v>R1024</v>
      </c>
      <c r="Q920">
        <f>VLOOKUP($A920,'Hospitalisation Details'!$A$2:$P$2344,16,FALSE)</f>
        <v>55</v>
      </c>
    </row>
    <row r="921" spans="1:17" ht="15.6" x14ac:dyDescent="0.3">
      <c r="A921" s="1" t="s">
        <v>1450</v>
      </c>
      <c r="B921" t="str">
        <f>VLOOKUP('Healthcare '!A:A,Table2[],3,FALSE)</f>
        <v>Chang</v>
      </c>
      <c r="C921">
        <f>VLOOKUP(A921,'Medical Examinations'!A921:K3255,2,FALSE)</f>
        <v>36.64</v>
      </c>
      <c r="D921">
        <f>VLOOKUP($A921,'Medical Examinations'!$A$2:$K$2336,3,FALSE)</f>
        <v>7.26</v>
      </c>
      <c r="E921" t="str">
        <f>VLOOKUP($A921,'Medical Examinations'!$A$2:$K$2336,4,FALSE)</f>
        <v>No</v>
      </c>
      <c r="F921" t="str">
        <f>VLOOKUP($A921,'Medical Examinations'!$A$2:$K$2336,5,FALSE)</f>
        <v>No</v>
      </c>
      <c r="G921" t="str">
        <f>VLOOKUP($A921,'Medical Examinations'!$A$2:$K$2336,6,FALSE)</f>
        <v>No</v>
      </c>
      <c r="H921">
        <f>VLOOKUP($A921,'Medical Examinations'!$A$2:$K$2336,7,FALSE)</f>
        <v>0</v>
      </c>
      <c r="I921" t="str">
        <f>VLOOKUP($A921,'Medical Examinations'!$A$2:$K$2336,8,FALSE)</f>
        <v>No</v>
      </c>
      <c r="J921" t="str">
        <f>VLOOKUP($A921,'Medical Examinations'!$A$2:$K$2336,10,FALSE)</f>
        <v>obesity</v>
      </c>
      <c r="K921" t="str">
        <f>VLOOKUP($A921,'Medical Examinations'!$A$2:$K$2336,11,FALSE)</f>
        <v>Diabetes</v>
      </c>
      <c r="L921" t="str">
        <f>VLOOKUP($A921,'Hospitalisation Details'!$A$2:$O$2344,15,FALSE)</f>
        <v>7 Jul 1974</v>
      </c>
      <c r="M921">
        <f>VLOOKUP($A921,'Hospitalisation Details'!$A$2:$I$2344,6,FALSE)</f>
        <v>11858.56</v>
      </c>
      <c r="N921" t="str">
        <f>VLOOKUP($A921,'Hospitalisation Details'!$A$2:$I$2344,7,FALSE)</f>
        <v>tier - 3</v>
      </c>
      <c r="O921" t="str">
        <f>VLOOKUP($A921,'Hospitalisation Details'!$A$2:$I$2344,8,FALSE)</f>
        <v>tier - 3</v>
      </c>
      <c r="P921" t="str">
        <f>VLOOKUP($A921,'Hospitalisation Details'!$A$2:$I$2344,9,FALSE)</f>
        <v>R1011</v>
      </c>
      <c r="Q921">
        <f>VLOOKUP($A921,'Hospitalisation Details'!$A$2:$P$2344,16,FALSE)</f>
        <v>48</v>
      </c>
    </row>
    <row r="922" spans="1:17" ht="15.6" x14ac:dyDescent="0.3">
      <c r="A922" s="1" t="s">
        <v>1449</v>
      </c>
      <c r="B922" t="str">
        <f>VLOOKUP('Healthcare '!A:A,Table2[],3,FALSE)</f>
        <v>Frey</v>
      </c>
      <c r="C922">
        <f>VLOOKUP(A922,'Medical Examinations'!A922:K3256,2,FALSE)</f>
        <v>39.049999999999997</v>
      </c>
      <c r="D922">
        <f>VLOOKUP($A922,'Medical Examinations'!$A$2:$K$2336,3,FALSE)</f>
        <v>5.27</v>
      </c>
      <c r="E922" t="str">
        <f>VLOOKUP($A922,'Medical Examinations'!$A$2:$K$2336,4,FALSE)</f>
        <v>yes</v>
      </c>
      <c r="F922" t="str">
        <f>VLOOKUP($A922,'Medical Examinations'!$A$2:$K$2336,5,FALSE)</f>
        <v>No</v>
      </c>
      <c r="G922" t="str">
        <f>VLOOKUP($A922,'Medical Examinations'!$A$2:$K$2336,6,FALSE)</f>
        <v>No</v>
      </c>
      <c r="H922">
        <f>VLOOKUP($A922,'Medical Examinations'!$A$2:$K$2336,7,FALSE)</f>
        <v>1</v>
      </c>
      <c r="I922" t="str">
        <f>VLOOKUP($A922,'Medical Examinations'!$A$2:$K$2336,8,FALSE)</f>
        <v>No</v>
      </c>
      <c r="J922" t="str">
        <f>VLOOKUP($A922,'Medical Examinations'!$A$2:$K$2336,10,FALSE)</f>
        <v>obesity</v>
      </c>
      <c r="K922" t="str">
        <f>VLOOKUP($A922,'Medical Examinations'!$A$2:$K$2336,11,FALSE)</f>
        <v>Normal</v>
      </c>
      <c r="L922" t="str">
        <f>VLOOKUP($A922,'Hospitalisation Details'!$A$2:$O$2344,15,FALSE)</f>
        <v>29 Sep 1964</v>
      </c>
      <c r="M922">
        <f>VLOOKUP($A922,'Hospitalisation Details'!$A$2:$I$2344,6,FALSE)</f>
        <v>11856.41</v>
      </c>
      <c r="N922" t="str">
        <f>VLOOKUP($A922,'Hospitalisation Details'!$A$2:$I$2344,7,FALSE)</f>
        <v>tier - 3</v>
      </c>
      <c r="O922" t="str">
        <f>VLOOKUP($A922,'Hospitalisation Details'!$A$2:$I$2344,8,FALSE)</f>
        <v>tier - 2</v>
      </c>
      <c r="P922" t="str">
        <f>VLOOKUP($A922,'Hospitalisation Details'!$A$2:$I$2344,9,FALSE)</f>
        <v>R1013</v>
      </c>
      <c r="Q922">
        <f>VLOOKUP($A922,'Hospitalisation Details'!$A$2:$P$2344,16,FALSE)</f>
        <v>58</v>
      </c>
    </row>
    <row r="923" spans="1:17" ht="15.6" x14ac:dyDescent="0.3">
      <c r="A923" s="1" t="s">
        <v>1448</v>
      </c>
      <c r="B923" t="str">
        <f>VLOOKUP('Healthcare '!A:A,Table2[],3,FALSE)</f>
        <v>Krishna</v>
      </c>
      <c r="C923">
        <f>VLOOKUP(A923,'Medical Examinations'!A923:K3257,2,FALSE)</f>
        <v>33.1</v>
      </c>
      <c r="D923">
        <f>VLOOKUP($A923,'Medical Examinations'!$A$2:$K$2336,3,FALSE)</f>
        <v>5.46</v>
      </c>
      <c r="E923" t="str">
        <f>VLOOKUP($A923,'Medical Examinations'!$A$2:$K$2336,4,FALSE)</f>
        <v>yes</v>
      </c>
      <c r="F923" t="str">
        <f>VLOOKUP($A923,'Medical Examinations'!$A$2:$K$2336,5,FALSE)</f>
        <v>No</v>
      </c>
      <c r="G923" t="str">
        <f>VLOOKUP($A923,'Medical Examinations'!$A$2:$K$2336,6,FALSE)</f>
        <v>No</v>
      </c>
      <c r="H923">
        <f>VLOOKUP($A923,'Medical Examinations'!$A$2:$K$2336,7,FALSE)</f>
        <v>1</v>
      </c>
      <c r="I923" t="str">
        <f>VLOOKUP($A923,'Medical Examinations'!$A$2:$K$2336,8,FALSE)</f>
        <v>No</v>
      </c>
      <c r="J923" t="str">
        <f>VLOOKUP($A923,'Medical Examinations'!$A$2:$K$2336,10,FALSE)</f>
        <v>obesity</v>
      </c>
      <c r="K923" t="str">
        <f>VLOOKUP($A923,'Medical Examinations'!$A$2:$K$2336,11,FALSE)</f>
        <v>Normal</v>
      </c>
      <c r="L923" t="str">
        <f>VLOOKUP($A923,'Hospitalisation Details'!$A$2:$O$2344,15,FALSE)</f>
        <v>27 Jun 1964</v>
      </c>
      <c r="M923">
        <f>VLOOKUP($A923,'Hospitalisation Details'!$A$2:$I$2344,6,FALSE)</f>
        <v>11848.14</v>
      </c>
      <c r="N923" t="str">
        <f>VLOOKUP($A923,'Hospitalisation Details'!$A$2:$I$2344,7,FALSE)</f>
        <v>tier - 3</v>
      </c>
      <c r="O923" t="str">
        <f>VLOOKUP($A923,'Hospitalisation Details'!$A$2:$I$2344,8,FALSE)</f>
        <v>tier - 2</v>
      </c>
      <c r="P923" t="str">
        <f>VLOOKUP($A923,'Hospitalisation Details'!$A$2:$I$2344,9,FALSE)</f>
        <v>R1011</v>
      </c>
      <c r="Q923">
        <f>VLOOKUP($A923,'Hospitalisation Details'!$A$2:$P$2344,16,FALSE)</f>
        <v>58</v>
      </c>
    </row>
    <row r="924" spans="1:17" ht="15.6" x14ac:dyDescent="0.3">
      <c r="A924" s="1" t="s">
        <v>1447</v>
      </c>
      <c r="B924" t="str">
        <f>VLOOKUP('Healthcare '!A:A,Table2[],3,FALSE)</f>
        <v>Maher</v>
      </c>
      <c r="C924">
        <f>VLOOKUP(A924,'Medical Examinations'!A924:K3258,2,FALSE)</f>
        <v>31.824999999999999</v>
      </c>
      <c r="D924">
        <f>VLOOKUP($A924,'Medical Examinations'!$A$2:$K$2336,3,FALSE)</f>
        <v>8.1300000000000008</v>
      </c>
      <c r="E924" t="str">
        <f>VLOOKUP($A924,'Medical Examinations'!$A$2:$K$2336,4,FALSE)</f>
        <v>No</v>
      </c>
      <c r="F924" t="str">
        <f>VLOOKUP($A924,'Medical Examinations'!$A$2:$K$2336,5,FALSE)</f>
        <v>No</v>
      </c>
      <c r="G924" t="str">
        <f>VLOOKUP($A924,'Medical Examinations'!$A$2:$K$2336,6,FALSE)</f>
        <v>No</v>
      </c>
      <c r="H924">
        <f>VLOOKUP($A924,'Medical Examinations'!$A$2:$K$2336,7,FALSE)</f>
        <v>0</v>
      </c>
      <c r="I924" t="str">
        <f>VLOOKUP($A924,'Medical Examinations'!$A$2:$K$2336,8,FALSE)</f>
        <v>No</v>
      </c>
      <c r="J924" t="str">
        <f>VLOOKUP($A924,'Medical Examinations'!$A$2:$K$2336,10,FALSE)</f>
        <v>obesity</v>
      </c>
      <c r="K924" t="str">
        <f>VLOOKUP($A924,'Medical Examinations'!$A$2:$K$2336,11,FALSE)</f>
        <v>Diabetes</v>
      </c>
      <c r="L924" t="str">
        <f>VLOOKUP($A924,'Hospitalisation Details'!$A$2:$O$2344,15,FALSE)</f>
        <v>10 Nov 1965</v>
      </c>
      <c r="M924">
        <f>VLOOKUP($A924,'Hospitalisation Details'!$A$2:$I$2344,6,FALSE)</f>
        <v>11842.62</v>
      </c>
      <c r="N924" t="str">
        <f>VLOOKUP($A924,'Hospitalisation Details'!$A$2:$I$2344,7,FALSE)</f>
        <v>tier - 3</v>
      </c>
      <c r="O924" t="str">
        <f>VLOOKUP($A924,'Hospitalisation Details'!$A$2:$I$2344,8,FALSE)</f>
        <v>tier - 3</v>
      </c>
      <c r="P924" t="str">
        <f>VLOOKUP($A924,'Hospitalisation Details'!$A$2:$I$2344,9,FALSE)</f>
        <v>R1012</v>
      </c>
      <c r="Q924">
        <f>VLOOKUP($A924,'Hospitalisation Details'!$A$2:$P$2344,16,FALSE)</f>
        <v>57</v>
      </c>
    </row>
    <row r="925" spans="1:17" ht="15.6" x14ac:dyDescent="0.3">
      <c r="A925" s="1" t="s">
        <v>1446</v>
      </c>
      <c r="B925" t="str">
        <f>VLOOKUP('Healthcare '!A:A,Table2[],3,FALSE)</f>
        <v>Boivin</v>
      </c>
      <c r="C925">
        <f>VLOOKUP(A925,'Medical Examinations'!A925:K3259,2,FALSE)</f>
        <v>29</v>
      </c>
      <c r="D925">
        <f>VLOOKUP($A925,'Medical Examinations'!$A$2:$K$2336,3,FALSE)</f>
        <v>4.25</v>
      </c>
      <c r="E925" t="str">
        <f>VLOOKUP($A925,'Medical Examinations'!$A$2:$K$2336,4,FALSE)</f>
        <v>yes</v>
      </c>
      <c r="F925" t="str">
        <f>VLOOKUP($A925,'Medical Examinations'!$A$2:$K$2336,5,FALSE)</f>
        <v>No</v>
      </c>
      <c r="G925" t="str">
        <f>VLOOKUP($A925,'Medical Examinations'!$A$2:$K$2336,6,FALSE)</f>
        <v>No</v>
      </c>
      <c r="H925">
        <f>VLOOKUP($A925,'Medical Examinations'!$A$2:$K$2336,7,FALSE)</f>
        <v>1</v>
      </c>
      <c r="I925" t="str">
        <f>VLOOKUP($A925,'Medical Examinations'!$A$2:$K$2336,8,FALSE)</f>
        <v>No</v>
      </c>
      <c r="J925" t="str">
        <f>VLOOKUP($A925,'Medical Examinations'!$A$2:$K$2336,10,FALSE)</f>
        <v>overweight</v>
      </c>
      <c r="K925" t="str">
        <f>VLOOKUP($A925,'Medical Examinations'!$A$2:$K$2336,11,FALSE)</f>
        <v>Normal</v>
      </c>
      <c r="L925" t="str">
        <f>VLOOKUP($A925,'Hospitalisation Details'!$A$2:$O$2344,15,FALSE)</f>
        <v>11 Jul 1964</v>
      </c>
      <c r="M925">
        <f>VLOOKUP($A925,'Hospitalisation Details'!$A$2:$I$2344,6,FALSE)</f>
        <v>11842.44</v>
      </c>
      <c r="N925" t="str">
        <f>VLOOKUP($A925,'Hospitalisation Details'!$A$2:$I$2344,7,FALSE)</f>
        <v>tier - 3</v>
      </c>
      <c r="O925" t="str">
        <f>VLOOKUP($A925,'Hospitalisation Details'!$A$2:$I$2344,8,FALSE)</f>
        <v>tier - 2</v>
      </c>
      <c r="P925" t="str">
        <f>VLOOKUP($A925,'Hospitalisation Details'!$A$2:$I$2344,9,FALSE)</f>
        <v>R1011</v>
      </c>
      <c r="Q925">
        <f>VLOOKUP($A925,'Hospitalisation Details'!$A$2:$P$2344,16,FALSE)</f>
        <v>58</v>
      </c>
    </row>
    <row r="926" spans="1:17" ht="15.6" x14ac:dyDescent="0.3">
      <c r="A926" s="1" t="s">
        <v>1445</v>
      </c>
      <c r="B926" t="str">
        <f>VLOOKUP('Healthcare '!A:A,Table2[],3,FALSE)</f>
        <v>McAlister</v>
      </c>
      <c r="C926">
        <f>VLOOKUP(A926,'Medical Examinations'!A926:K3260,2,FALSE)</f>
        <v>30.495000000000001</v>
      </c>
      <c r="D926">
        <f>VLOOKUP($A926,'Medical Examinations'!$A$2:$K$2336,3,FALSE)</f>
        <v>8.68</v>
      </c>
      <c r="E926" t="str">
        <f>VLOOKUP($A926,'Medical Examinations'!$A$2:$K$2336,4,FALSE)</f>
        <v>No</v>
      </c>
      <c r="F926" t="str">
        <f>VLOOKUP($A926,'Medical Examinations'!$A$2:$K$2336,5,FALSE)</f>
        <v>No</v>
      </c>
      <c r="G926" t="str">
        <f>VLOOKUP($A926,'Medical Examinations'!$A$2:$K$2336,6,FALSE)</f>
        <v>No</v>
      </c>
      <c r="H926">
        <f>VLOOKUP($A926,'Medical Examinations'!$A$2:$K$2336,7,FALSE)</f>
        <v>0</v>
      </c>
      <c r="I926" t="str">
        <f>VLOOKUP($A926,'Medical Examinations'!$A$2:$K$2336,8,FALSE)</f>
        <v>No</v>
      </c>
      <c r="J926" t="str">
        <f>VLOOKUP($A926,'Medical Examinations'!$A$2:$K$2336,10,FALSE)</f>
        <v>obesity</v>
      </c>
      <c r="K926" t="str">
        <f>VLOOKUP($A926,'Medical Examinations'!$A$2:$K$2336,11,FALSE)</f>
        <v>Diabetes</v>
      </c>
      <c r="L926" t="str">
        <f>VLOOKUP($A926,'Hospitalisation Details'!$A$2:$O$2344,15,FALSE)</f>
        <v>25 Sep 1965</v>
      </c>
      <c r="M926">
        <f>VLOOKUP($A926,'Hospitalisation Details'!$A$2:$I$2344,6,FALSE)</f>
        <v>11840.78</v>
      </c>
      <c r="N926" t="str">
        <f>VLOOKUP($A926,'Hospitalisation Details'!$A$2:$I$2344,7,FALSE)</f>
        <v>tier - 3</v>
      </c>
      <c r="O926" t="str">
        <f>VLOOKUP($A926,'Hospitalisation Details'!$A$2:$I$2344,8,FALSE)</f>
        <v>tier - 2</v>
      </c>
      <c r="P926" t="str">
        <f>VLOOKUP($A926,'Hospitalisation Details'!$A$2:$I$2344,9,FALSE)</f>
        <v>R1012</v>
      </c>
      <c r="Q926">
        <f>VLOOKUP($A926,'Hospitalisation Details'!$A$2:$P$2344,16,FALSE)</f>
        <v>57</v>
      </c>
    </row>
    <row r="927" spans="1:17" ht="15.6" x14ac:dyDescent="0.3">
      <c r="A927" s="1" t="s">
        <v>1444</v>
      </c>
      <c r="B927" t="str">
        <f>VLOOKUP('Healthcare '!A:A,Table2[],3,FALSE)</f>
        <v>Akhmedova</v>
      </c>
      <c r="C927">
        <f>VLOOKUP(A927,'Medical Examinations'!A927:K3261,2,FALSE)</f>
        <v>25.2</v>
      </c>
      <c r="D927">
        <f>VLOOKUP($A927,'Medical Examinations'!$A$2:$K$2336,3,FALSE)</f>
        <v>6.25</v>
      </c>
      <c r="E927" t="str">
        <f>VLOOKUP($A927,'Medical Examinations'!$A$2:$K$2336,4,FALSE)</f>
        <v>yes</v>
      </c>
      <c r="F927" t="str">
        <f>VLOOKUP($A927,'Medical Examinations'!$A$2:$K$2336,5,FALSE)</f>
        <v>No</v>
      </c>
      <c r="G927" t="str">
        <f>VLOOKUP($A927,'Medical Examinations'!$A$2:$K$2336,6,FALSE)</f>
        <v>No</v>
      </c>
      <c r="H927">
        <f>VLOOKUP($A927,'Medical Examinations'!$A$2:$K$2336,7,FALSE)</f>
        <v>1</v>
      </c>
      <c r="I927" t="str">
        <f>VLOOKUP($A927,'Medical Examinations'!$A$2:$K$2336,8,FALSE)</f>
        <v>No</v>
      </c>
      <c r="J927" t="str">
        <f>VLOOKUP($A927,'Medical Examinations'!$A$2:$K$2336,10,FALSE)</f>
        <v>overweight</v>
      </c>
      <c r="K927" t="str">
        <f>VLOOKUP($A927,'Medical Examinations'!$A$2:$K$2336,11,FALSE)</f>
        <v>Predibetics</v>
      </c>
      <c r="L927" t="str">
        <f>VLOOKUP($A927,'Hospitalisation Details'!$A$2:$O$2344,15,FALSE)</f>
        <v>11 Sep 1964</v>
      </c>
      <c r="M927">
        <f>VLOOKUP($A927,'Hospitalisation Details'!$A$2:$I$2344,6,FALSE)</f>
        <v>11837.16</v>
      </c>
      <c r="N927" t="str">
        <f>VLOOKUP($A927,'Hospitalisation Details'!$A$2:$I$2344,7,FALSE)</f>
        <v>tier - 3</v>
      </c>
      <c r="O927" t="str">
        <f>VLOOKUP($A927,'Hospitalisation Details'!$A$2:$I$2344,8,FALSE)</f>
        <v>tier - 3</v>
      </c>
      <c r="P927" t="str">
        <f>VLOOKUP($A927,'Hospitalisation Details'!$A$2:$I$2344,9,FALSE)</f>
        <v>R1011</v>
      </c>
      <c r="Q927">
        <f>VLOOKUP($A927,'Hospitalisation Details'!$A$2:$P$2344,16,FALSE)</f>
        <v>58</v>
      </c>
    </row>
    <row r="928" spans="1:17" ht="15.6" x14ac:dyDescent="0.3">
      <c r="A928" s="1" t="s">
        <v>1443</v>
      </c>
      <c r="B928" t="str">
        <f>VLOOKUP('Healthcare '!A:A,Table2[],3,FALSE)</f>
        <v>Tucker</v>
      </c>
      <c r="C928">
        <f>VLOOKUP(A928,'Medical Examinations'!A928:K3262,2,FALSE)</f>
        <v>22.77</v>
      </c>
      <c r="D928">
        <f>VLOOKUP($A928,'Medical Examinations'!$A$2:$K$2336,3,FALSE)</f>
        <v>4.47</v>
      </c>
      <c r="E928" t="str">
        <f>VLOOKUP($A928,'Medical Examinations'!$A$2:$K$2336,4,FALSE)</f>
        <v>yes</v>
      </c>
      <c r="F928" t="str">
        <f>VLOOKUP($A928,'Medical Examinations'!$A$2:$K$2336,5,FALSE)</f>
        <v>No</v>
      </c>
      <c r="G928" t="str">
        <f>VLOOKUP($A928,'Medical Examinations'!$A$2:$K$2336,6,FALSE)</f>
        <v>No</v>
      </c>
      <c r="H928">
        <f>VLOOKUP($A928,'Medical Examinations'!$A$2:$K$2336,7,FALSE)</f>
        <v>1</v>
      </c>
      <c r="I928" t="str">
        <f>VLOOKUP($A928,'Medical Examinations'!$A$2:$K$2336,8,FALSE)</f>
        <v>No</v>
      </c>
      <c r="J928" t="str">
        <f>VLOOKUP($A928,'Medical Examinations'!$A$2:$K$2336,10,FALSE)</f>
        <v>Normal weight</v>
      </c>
      <c r="K928" t="str">
        <f>VLOOKUP($A928,'Medical Examinations'!$A$2:$K$2336,11,FALSE)</f>
        <v>Normal</v>
      </c>
      <c r="L928" t="str">
        <f>VLOOKUP($A928,'Hospitalisation Details'!$A$2:$O$2344,15,FALSE)</f>
        <v>27 Jun 1964</v>
      </c>
      <c r="M928">
        <f>VLOOKUP($A928,'Hospitalisation Details'!$A$2:$I$2344,6,FALSE)</f>
        <v>11833.78</v>
      </c>
      <c r="N928" t="str">
        <f>VLOOKUP($A928,'Hospitalisation Details'!$A$2:$I$2344,7,FALSE)</f>
        <v>tier - 3</v>
      </c>
      <c r="O928" t="str">
        <f>VLOOKUP($A928,'Hospitalisation Details'!$A$2:$I$2344,8,FALSE)</f>
        <v>tier - 3</v>
      </c>
      <c r="P928" t="str">
        <f>VLOOKUP($A928,'Hospitalisation Details'!$A$2:$I$2344,9,FALSE)</f>
        <v>R1013</v>
      </c>
      <c r="Q928">
        <f>VLOOKUP($A928,'Hospitalisation Details'!$A$2:$P$2344,16,FALSE)</f>
        <v>58</v>
      </c>
    </row>
    <row r="929" spans="1:17" ht="15.6" x14ac:dyDescent="0.3">
      <c r="A929" s="1" t="s">
        <v>1442</v>
      </c>
      <c r="B929" t="str">
        <f>VLOOKUP('Healthcare '!A:A,Table2[],3,FALSE)</f>
        <v>Gramelspacher</v>
      </c>
      <c r="C929">
        <f>VLOOKUP(A929,'Medical Examinations'!A929:K3263,2,FALSE)</f>
        <v>23.18</v>
      </c>
      <c r="D929">
        <f>VLOOKUP($A929,'Medical Examinations'!$A$2:$K$2336,3,FALSE)</f>
        <v>8.31</v>
      </c>
      <c r="E929" t="str">
        <f>VLOOKUP($A929,'Medical Examinations'!$A$2:$K$2336,4,FALSE)</f>
        <v>No</v>
      </c>
      <c r="F929" t="str">
        <f>VLOOKUP($A929,'Medical Examinations'!$A$2:$K$2336,5,FALSE)</f>
        <v>No</v>
      </c>
      <c r="G929" t="str">
        <f>VLOOKUP($A929,'Medical Examinations'!$A$2:$K$2336,6,FALSE)</f>
        <v>No</v>
      </c>
      <c r="H929">
        <f>VLOOKUP($A929,'Medical Examinations'!$A$2:$K$2336,7,FALSE)</f>
        <v>0</v>
      </c>
      <c r="I929" t="str">
        <f>VLOOKUP($A929,'Medical Examinations'!$A$2:$K$2336,8,FALSE)</f>
        <v>No</v>
      </c>
      <c r="J929" t="str">
        <f>VLOOKUP($A929,'Medical Examinations'!$A$2:$K$2336,10,FALSE)</f>
        <v>Normal weight</v>
      </c>
      <c r="K929" t="str">
        <f>VLOOKUP($A929,'Medical Examinations'!$A$2:$K$2336,11,FALSE)</f>
        <v>Diabetes</v>
      </c>
      <c r="L929" t="str">
        <f>VLOOKUP($A929,'Hospitalisation Details'!$A$2:$O$2344,15,FALSE)</f>
        <v>3 Oct 1965</v>
      </c>
      <c r="M929">
        <f>VLOOKUP($A929,'Hospitalisation Details'!$A$2:$I$2344,6,FALSE)</f>
        <v>11830.61</v>
      </c>
      <c r="N929" t="str">
        <f>VLOOKUP($A929,'Hospitalisation Details'!$A$2:$I$2344,7,FALSE)</f>
        <v>tier - 3</v>
      </c>
      <c r="O929" t="str">
        <f>VLOOKUP($A929,'Hospitalisation Details'!$A$2:$I$2344,8,FALSE)</f>
        <v>tier - 1</v>
      </c>
      <c r="P929" t="str">
        <f>VLOOKUP($A929,'Hospitalisation Details'!$A$2:$I$2344,9,FALSE)</f>
        <v>R1012</v>
      </c>
      <c r="Q929">
        <f>VLOOKUP($A929,'Hospitalisation Details'!$A$2:$P$2344,16,FALSE)</f>
        <v>57</v>
      </c>
    </row>
    <row r="930" spans="1:17" ht="15.6" x14ac:dyDescent="0.3">
      <c r="A930" s="1" t="s">
        <v>1441</v>
      </c>
      <c r="B930" t="str">
        <f>VLOOKUP('Healthcare '!A:A,Table2[],3,FALSE)</f>
        <v>Goldsmith</v>
      </c>
      <c r="C930">
        <f>VLOOKUP(A930,'Medical Examinations'!A930:K3264,2,FALSE)</f>
        <v>35.409999999999997</v>
      </c>
      <c r="D930">
        <f>VLOOKUP($A930,'Medical Examinations'!$A$2:$K$2336,3,FALSE)</f>
        <v>5.68</v>
      </c>
      <c r="E930" t="str">
        <f>VLOOKUP($A930,'Medical Examinations'!$A$2:$K$2336,4,FALSE)</f>
        <v>No</v>
      </c>
      <c r="F930" t="str">
        <f>VLOOKUP($A930,'Medical Examinations'!$A$2:$K$2336,5,FALSE)</f>
        <v>No</v>
      </c>
      <c r="G930" t="str">
        <f>VLOOKUP($A930,'Medical Examinations'!$A$2:$K$2336,6,FALSE)</f>
        <v>No</v>
      </c>
      <c r="H930">
        <f>VLOOKUP($A930,'Medical Examinations'!$A$2:$K$2336,7,FALSE)</f>
        <v>0</v>
      </c>
      <c r="I930" t="str">
        <f>VLOOKUP($A930,'Medical Examinations'!$A$2:$K$2336,8,FALSE)</f>
        <v>No</v>
      </c>
      <c r="J930" t="str">
        <f>VLOOKUP($A930,'Medical Examinations'!$A$2:$K$2336,10,FALSE)</f>
        <v>obesity</v>
      </c>
      <c r="K930" t="str">
        <f>VLOOKUP($A930,'Medical Examinations'!$A$2:$K$2336,11,FALSE)</f>
        <v>Normal</v>
      </c>
      <c r="L930" t="str">
        <f>VLOOKUP($A930,'Hospitalisation Details'!$A$2:$O$2344,15,FALSE)</f>
        <v>20 Nov 1982</v>
      </c>
      <c r="M930">
        <f>VLOOKUP($A930,'Hospitalisation Details'!$A$2:$I$2344,6,FALSE)</f>
        <v>11773.06</v>
      </c>
      <c r="N930" t="str">
        <f>VLOOKUP($A930,'Hospitalisation Details'!$A$2:$I$2344,7,FALSE)</f>
        <v>tier - 3</v>
      </c>
      <c r="O930" t="str">
        <f>VLOOKUP($A930,'Hospitalisation Details'!$A$2:$I$2344,8,FALSE)</f>
        <v>tier - 3</v>
      </c>
      <c r="P930" t="str">
        <f>VLOOKUP($A930,'Hospitalisation Details'!$A$2:$I$2344,9,FALSE)</f>
        <v>R1026</v>
      </c>
      <c r="Q930">
        <f>VLOOKUP($A930,'Hospitalisation Details'!$A$2:$P$2344,16,FALSE)</f>
        <v>40</v>
      </c>
    </row>
    <row r="931" spans="1:17" ht="15.6" x14ac:dyDescent="0.3">
      <c r="A931" s="1" t="s">
        <v>1440</v>
      </c>
      <c r="B931" t="str">
        <f>VLOOKUP('Healthcare '!A:A,Table2[],3,FALSE)</f>
        <v>Tranter</v>
      </c>
      <c r="C931">
        <f>VLOOKUP(A931,'Medical Examinations'!A931:K3265,2,FALSE)</f>
        <v>32.11</v>
      </c>
      <c r="D931">
        <f>VLOOKUP($A931,'Medical Examinations'!$A$2:$K$2336,3,FALSE)</f>
        <v>4.75</v>
      </c>
      <c r="E931" t="str">
        <f>VLOOKUP($A931,'Medical Examinations'!$A$2:$K$2336,4,FALSE)</f>
        <v>yes</v>
      </c>
      <c r="F931" t="str">
        <f>VLOOKUP($A931,'Medical Examinations'!$A$2:$K$2336,5,FALSE)</f>
        <v>No</v>
      </c>
      <c r="G931" t="str">
        <f>VLOOKUP($A931,'Medical Examinations'!$A$2:$K$2336,6,FALSE)</f>
        <v>No</v>
      </c>
      <c r="H931">
        <f>VLOOKUP($A931,'Medical Examinations'!$A$2:$K$2336,7,FALSE)</f>
        <v>2</v>
      </c>
      <c r="I931" t="str">
        <f>VLOOKUP($A931,'Medical Examinations'!$A$2:$K$2336,8,FALSE)</f>
        <v>No</v>
      </c>
      <c r="J931" t="str">
        <f>VLOOKUP($A931,'Medical Examinations'!$A$2:$K$2336,10,FALSE)</f>
        <v>obesity</v>
      </c>
      <c r="K931" t="str">
        <f>VLOOKUP($A931,'Medical Examinations'!$A$2:$K$2336,11,FALSE)</f>
        <v>Normal</v>
      </c>
      <c r="L931" t="str">
        <f>VLOOKUP($A931,'Hospitalisation Details'!$A$2:$O$2344,15,FALSE)</f>
        <v>25 Jul 1966</v>
      </c>
      <c r="M931">
        <f>VLOOKUP($A931,'Hospitalisation Details'!$A$2:$I$2344,6,FALSE)</f>
        <v>11763</v>
      </c>
      <c r="N931" t="str">
        <f>VLOOKUP($A931,'Hospitalisation Details'!$A$2:$I$2344,7,FALSE)</f>
        <v>tier - 3</v>
      </c>
      <c r="O931" t="str">
        <f>VLOOKUP($A931,'Hospitalisation Details'!$A$2:$I$2344,8,FALSE)</f>
        <v>tier - 3</v>
      </c>
      <c r="P931" t="str">
        <f>VLOOKUP($A931,'Hospitalisation Details'!$A$2:$I$2344,9,FALSE)</f>
        <v>R1016</v>
      </c>
      <c r="Q931">
        <f>VLOOKUP($A931,'Hospitalisation Details'!$A$2:$P$2344,16,FALSE)</f>
        <v>56</v>
      </c>
    </row>
    <row r="932" spans="1:17" ht="15.6" x14ac:dyDescent="0.3">
      <c r="A932" s="1" t="s">
        <v>1439</v>
      </c>
      <c r="B932" t="str">
        <f>VLOOKUP('Healthcare '!A:A,Table2[],3,FALSE)</f>
        <v>Tu</v>
      </c>
      <c r="C932">
        <f>VLOOKUP(A932,'Medical Examinations'!A932:K3266,2,FALSE)</f>
        <v>34.479999999999997</v>
      </c>
      <c r="D932">
        <f>VLOOKUP($A932,'Medical Examinations'!$A$2:$K$2336,3,FALSE)</f>
        <v>6.31</v>
      </c>
      <c r="E932" t="str">
        <f>VLOOKUP($A932,'Medical Examinations'!$A$2:$K$2336,4,FALSE)</f>
        <v>No</v>
      </c>
      <c r="F932" t="str">
        <f>VLOOKUP($A932,'Medical Examinations'!$A$2:$K$2336,5,FALSE)</f>
        <v>No</v>
      </c>
      <c r="G932" t="str">
        <f>VLOOKUP($A932,'Medical Examinations'!$A$2:$K$2336,6,FALSE)</f>
        <v>Yes</v>
      </c>
      <c r="H932">
        <f>VLOOKUP($A932,'Medical Examinations'!$A$2:$K$2336,7,FALSE)</f>
        <v>1</v>
      </c>
      <c r="I932" t="str">
        <f>VLOOKUP($A932,'Medical Examinations'!$A$2:$K$2336,8,FALSE)</f>
        <v>No</v>
      </c>
      <c r="J932" t="str">
        <f>VLOOKUP($A932,'Medical Examinations'!$A$2:$K$2336,10,FALSE)</f>
        <v>obesity</v>
      </c>
      <c r="K932" t="str">
        <f>VLOOKUP($A932,'Medical Examinations'!$A$2:$K$2336,11,FALSE)</f>
        <v>Predibetics</v>
      </c>
      <c r="L932" t="str">
        <f>VLOOKUP($A932,'Hospitalisation Details'!$A$2:$O$2344,15,FALSE)</f>
        <v>6 Nov 1979</v>
      </c>
      <c r="M932">
        <f>VLOOKUP($A932,'Hospitalisation Details'!$A$2:$I$2344,6,FALSE)</f>
        <v>11752.68</v>
      </c>
      <c r="N932" t="str">
        <f>VLOOKUP($A932,'Hospitalisation Details'!$A$2:$I$2344,7,FALSE)</f>
        <v>tier - 3</v>
      </c>
      <c r="O932" t="str">
        <f>VLOOKUP($A932,'Hospitalisation Details'!$A$2:$I$2344,8,FALSE)</f>
        <v>tier - 1</v>
      </c>
      <c r="P932" t="str">
        <f>VLOOKUP($A932,'Hospitalisation Details'!$A$2:$I$2344,9,FALSE)</f>
        <v>R1026</v>
      </c>
      <c r="Q932">
        <f>VLOOKUP($A932,'Hospitalisation Details'!$A$2:$P$2344,16,FALSE)</f>
        <v>43</v>
      </c>
    </row>
    <row r="933" spans="1:17" ht="15.6" x14ac:dyDescent="0.3">
      <c r="A933" s="1" t="s">
        <v>1438</v>
      </c>
      <c r="B933" t="str">
        <f>VLOOKUP('Healthcare '!A:A,Table2[],3,FALSE)</f>
        <v>Kaczka</v>
      </c>
      <c r="C933">
        <f>VLOOKUP(A933,'Medical Examinations'!A933:K3267,2,FALSE)</f>
        <v>34.39</v>
      </c>
      <c r="D933">
        <f>VLOOKUP($A933,'Medical Examinations'!$A$2:$K$2336,3,FALSE)</f>
        <v>6.28</v>
      </c>
      <c r="E933" t="str">
        <f>VLOOKUP($A933,'Medical Examinations'!$A$2:$K$2336,4,FALSE)</f>
        <v>yes</v>
      </c>
      <c r="F933" t="str">
        <f>VLOOKUP($A933,'Medical Examinations'!$A$2:$K$2336,5,FALSE)</f>
        <v>No</v>
      </c>
      <c r="G933" t="str">
        <f>VLOOKUP($A933,'Medical Examinations'!$A$2:$K$2336,6,FALSE)</f>
        <v>No</v>
      </c>
      <c r="H933">
        <f>VLOOKUP($A933,'Medical Examinations'!$A$2:$K$2336,7,FALSE)</f>
        <v>1</v>
      </c>
      <c r="I933" t="str">
        <f>VLOOKUP($A933,'Medical Examinations'!$A$2:$K$2336,8,FALSE)</f>
        <v>No</v>
      </c>
      <c r="J933" t="str">
        <f>VLOOKUP($A933,'Medical Examinations'!$A$2:$K$2336,10,FALSE)</f>
        <v>obesity</v>
      </c>
      <c r="K933" t="str">
        <f>VLOOKUP($A933,'Medical Examinations'!$A$2:$K$2336,11,FALSE)</f>
        <v>Predibetics</v>
      </c>
      <c r="L933" t="str">
        <f>VLOOKUP($A933,'Hospitalisation Details'!$A$2:$O$2344,15,FALSE)</f>
        <v>2 Dec 1964</v>
      </c>
      <c r="M933">
        <f>VLOOKUP($A933,'Hospitalisation Details'!$A$2:$I$2344,6,FALSE)</f>
        <v>11743.93</v>
      </c>
      <c r="N933" t="str">
        <f>VLOOKUP($A933,'Hospitalisation Details'!$A$2:$I$2344,7,FALSE)</f>
        <v>tier - 3</v>
      </c>
      <c r="O933" t="str">
        <f>VLOOKUP($A933,'Hospitalisation Details'!$A$2:$I$2344,8,FALSE)</f>
        <v>tier - 1</v>
      </c>
      <c r="P933" t="str">
        <f>VLOOKUP($A933,'Hospitalisation Details'!$A$2:$I$2344,9,FALSE)</f>
        <v>R1012</v>
      </c>
      <c r="Q933">
        <f>VLOOKUP($A933,'Hospitalisation Details'!$A$2:$P$2344,16,FALSE)</f>
        <v>58</v>
      </c>
    </row>
    <row r="934" spans="1:17" ht="15.6" x14ac:dyDescent="0.3">
      <c r="A934" s="1" t="s">
        <v>1437</v>
      </c>
      <c r="B934" t="str">
        <f>VLOOKUP('Healthcare '!A:A,Table2[],3,FALSE)</f>
        <v>Hunter</v>
      </c>
      <c r="C934">
        <f>VLOOKUP(A934,'Medical Examinations'!A934:K3268,2,FALSE)</f>
        <v>26.4</v>
      </c>
      <c r="D934">
        <f>VLOOKUP($A934,'Medical Examinations'!$A$2:$K$2336,3,FALSE)</f>
        <v>9.2899999999999991</v>
      </c>
      <c r="E934" t="str">
        <f>VLOOKUP($A934,'Medical Examinations'!$A$2:$K$2336,4,FALSE)</f>
        <v>yes</v>
      </c>
      <c r="F934" t="str">
        <f>VLOOKUP($A934,'Medical Examinations'!$A$2:$K$2336,5,FALSE)</f>
        <v>No</v>
      </c>
      <c r="G934" t="str">
        <f>VLOOKUP($A934,'Medical Examinations'!$A$2:$K$2336,6,FALSE)</f>
        <v>Yes</v>
      </c>
      <c r="H934">
        <f>VLOOKUP($A934,'Medical Examinations'!$A$2:$K$2336,7,FALSE)</f>
        <v>1</v>
      </c>
      <c r="I934" t="str">
        <f>VLOOKUP($A934,'Medical Examinations'!$A$2:$K$2336,8,FALSE)</f>
        <v>No</v>
      </c>
      <c r="J934" t="str">
        <f>VLOOKUP($A934,'Medical Examinations'!$A$2:$K$2336,10,FALSE)</f>
        <v>overweight</v>
      </c>
      <c r="K934" t="str">
        <f>VLOOKUP($A934,'Medical Examinations'!$A$2:$K$2336,11,FALSE)</f>
        <v>Diabetes</v>
      </c>
      <c r="L934" t="str">
        <f>VLOOKUP($A934,'Hospitalisation Details'!$A$2:$O$2344,15,FALSE)</f>
        <v>9 Jun 1963</v>
      </c>
      <c r="M934">
        <f>VLOOKUP($A934,'Hospitalisation Details'!$A$2:$I$2344,6,FALSE)</f>
        <v>11743.3</v>
      </c>
      <c r="N934" t="str">
        <f>VLOOKUP($A934,'Hospitalisation Details'!$A$2:$I$2344,7,FALSE)</f>
        <v>tier - 3</v>
      </c>
      <c r="O934" t="str">
        <f>VLOOKUP($A934,'Hospitalisation Details'!$A$2:$I$2344,8,FALSE)</f>
        <v>tier - 3</v>
      </c>
      <c r="P934" t="str">
        <f>VLOOKUP($A934,'Hospitalisation Details'!$A$2:$I$2344,9,FALSE)</f>
        <v>R1013</v>
      </c>
      <c r="Q934">
        <f>VLOOKUP($A934,'Hospitalisation Details'!$A$2:$P$2344,16,FALSE)</f>
        <v>59</v>
      </c>
    </row>
    <row r="935" spans="1:17" ht="15.6" x14ac:dyDescent="0.3">
      <c r="A935" s="1" t="s">
        <v>1436</v>
      </c>
      <c r="B935" t="str">
        <f>VLOOKUP('Healthcare '!A:A,Table2[],3,FALSE)</f>
        <v>Moran</v>
      </c>
      <c r="C935">
        <f>VLOOKUP(A935,'Medical Examinations'!A935:K3269,2,FALSE)</f>
        <v>28.1</v>
      </c>
      <c r="D935">
        <f>VLOOKUP($A935,'Medical Examinations'!$A$2:$K$2336,3,FALSE)</f>
        <v>5.79</v>
      </c>
      <c r="E935" t="str">
        <f>VLOOKUP($A935,'Medical Examinations'!$A$2:$K$2336,4,FALSE)</f>
        <v>yes</v>
      </c>
      <c r="F935" t="str">
        <f>VLOOKUP($A935,'Medical Examinations'!$A$2:$K$2336,5,FALSE)</f>
        <v>No</v>
      </c>
      <c r="G935" t="str">
        <f>VLOOKUP($A935,'Medical Examinations'!$A$2:$K$2336,6,FALSE)</f>
        <v>Yes</v>
      </c>
      <c r="H935">
        <f>VLOOKUP($A935,'Medical Examinations'!$A$2:$K$2336,7,FALSE)</f>
        <v>1</v>
      </c>
      <c r="I935" t="str">
        <f>VLOOKUP($A935,'Medical Examinations'!$A$2:$K$2336,8,FALSE)</f>
        <v>No</v>
      </c>
      <c r="J935" t="str">
        <f>VLOOKUP($A935,'Medical Examinations'!$A$2:$K$2336,10,FALSE)</f>
        <v>overweight</v>
      </c>
      <c r="K935" t="str">
        <f>VLOOKUP($A935,'Medical Examinations'!$A$2:$K$2336,11,FALSE)</f>
        <v>Predibetics</v>
      </c>
      <c r="L935" t="str">
        <f>VLOOKUP($A935,'Hospitalisation Details'!$A$2:$O$2344,15,FALSE)</f>
        <v>12 Nov 1969</v>
      </c>
      <c r="M935">
        <f>VLOOKUP($A935,'Hospitalisation Details'!$A$2:$I$2344,6,FALSE)</f>
        <v>11741.73</v>
      </c>
      <c r="N935" t="str">
        <f>VLOOKUP($A935,'Hospitalisation Details'!$A$2:$I$2344,7,FALSE)</f>
        <v>tier - 3</v>
      </c>
      <c r="O935" t="str">
        <f>VLOOKUP($A935,'Hospitalisation Details'!$A$2:$I$2344,8,FALSE)</f>
        <v>tier - 1</v>
      </c>
      <c r="P935" t="str">
        <f>VLOOKUP($A935,'Hospitalisation Details'!$A$2:$I$2344,9,FALSE)</f>
        <v>R1011</v>
      </c>
      <c r="Q935">
        <f>VLOOKUP($A935,'Hospitalisation Details'!$A$2:$P$2344,16,FALSE)</f>
        <v>53</v>
      </c>
    </row>
    <row r="936" spans="1:17" ht="15.6" x14ac:dyDescent="0.3">
      <c r="A936" s="1" t="s">
        <v>1435</v>
      </c>
      <c r="B936" t="str">
        <f>VLOOKUP('Healthcare '!A:A,Table2[],3,FALSE)</f>
        <v>Ashby</v>
      </c>
      <c r="C936">
        <f>VLOOKUP(A936,'Medical Examinations'!A936:K3270,2,FALSE)</f>
        <v>27</v>
      </c>
      <c r="D936">
        <f>VLOOKUP($A936,'Medical Examinations'!$A$2:$K$2336,3,FALSE)</f>
        <v>4.54</v>
      </c>
      <c r="E936" t="str">
        <f>VLOOKUP($A936,'Medical Examinations'!$A$2:$K$2336,4,FALSE)</f>
        <v>yes</v>
      </c>
      <c r="F936" t="str">
        <f>VLOOKUP($A936,'Medical Examinations'!$A$2:$K$2336,5,FALSE)</f>
        <v>No</v>
      </c>
      <c r="G936" t="str">
        <f>VLOOKUP($A936,'Medical Examinations'!$A$2:$K$2336,6,FALSE)</f>
        <v>No</v>
      </c>
      <c r="H936">
        <f>VLOOKUP($A936,'Medical Examinations'!$A$2:$K$2336,7,FALSE)</f>
        <v>1</v>
      </c>
      <c r="I936" t="str">
        <f>VLOOKUP($A936,'Medical Examinations'!$A$2:$K$2336,8,FALSE)</f>
        <v>No</v>
      </c>
      <c r="J936" t="str">
        <f>VLOOKUP($A936,'Medical Examinations'!$A$2:$K$2336,10,FALSE)</f>
        <v>overweight</v>
      </c>
      <c r="K936" t="str">
        <f>VLOOKUP($A936,'Medical Examinations'!$A$2:$K$2336,11,FALSE)</f>
        <v>Normal</v>
      </c>
      <c r="L936" t="str">
        <f>VLOOKUP($A936,'Hospitalisation Details'!$A$2:$O$2344,15,FALSE)</f>
        <v>5 Sep 1988</v>
      </c>
      <c r="M936">
        <f>VLOOKUP($A936,'Hospitalisation Details'!$A$2:$I$2344,6,FALSE)</f>
        <v>11737.85</v>
      </c>
      <c r="N936" t="str">
        <f>VLOOKUP($A936,'Hospitalisation Details'!$A$2:$I$2344,7,FALSE)</f>
        <v>tier - 3</v>
      </c>
      <c r="O936" t="str">
        <f>VLOOKUP($A936,'Hospitalisation Details'!$A$2:$I$2344,8,FALSE)</f>
        <v>tier - 1</v>
      </c>
      <c r="P936" t="str">
        <f>VLOOKUP($A936,'Hospitalisation Details'!$A$2:$I$2344,9,FALSE)</f>
        <v>R1011</v>
      </c>
      <c r="Q936">
        <f>VLOOKUP($A936,'Hospitalisation Details'!$A$2:$P$2344,16,FALSE)</f>
        <v>34</v>
      </c>
    </row>
    <row r="937" spans="1:17" ht="15.6" x14ac:dyDescent="0.3">
      <c r="A937" s="1" t="s">
        <v>1434</v>
      </c>
      <c r="B937" t="str">
        <f>VLOOKUP('Healthcare '!A:A,Table2[],3,FALSE)</f>
        <v>Ausen</v>
      </c>
      <c r="C937">
        <f>VLOOKUP(A937,'Medical Examinations'!A937:K3271,2,FALSE)</f>
        <v>28.594999999999999</v>
      </c>
      <c r="D937">
        <f>VLOOKUP($A937,'Medical Examinations'!$A$2:$K$2336,3,FALSE)</f>
        <v>4.68</v>
      </c>
      <c r="E937" t="str">
        <f>VLOOKUP($A937,'Medical Examinations'!$A$2:$K$2336,4,FALSE)</f>
        <v>yes</v>
      </c>
      <c r="F937" t="str">
        <f>VLOOKUP($A937,'Medical Examinations'!$A$2:$K$2336,5,FALSE)</f>
        <v>No</v>
      </c>
      <c r="G937" t="str">
        <f>VLOOKUP($A937,'Medical Examinations'!$A$2:$K$2336,6,FALSE)</f>
        <v>No</v>
      </c>
      <c r="H937">
        <f>VLOOKUP($A937,'Medical Examinations'!$A$2:$K$2336,7,FALSE)</f>
        <v>1</v>
      </c>
      <c r="I937" t="str">
        <f>VLOOKUP($A937,'Medical Examinations'!$A$2:$K$2336,8,FALSE)</f>
        <v>No</v>
      </c>
      <c r="J937" t="str">
        <f>VLOOKUP($A937,'Medical Examinations'!$A$2:$K$2336,10,FALSE)</f>
        <v>overweight</v>
      </c>
      <c r="K937" t="str">
        <f>VLOOKUP($A937,'Medical Examinations'!$A$2:$K$2336,11,FALSE)</f>
        <v>Normal</v>
      </c>
      <c r="L937" t="str">
        <f>VLOOKUP($A937,'Hospitalisation Details'!$A$2:$O$2344,15,FALSE)</f>
        <v>9 Nov 1964</v>
      </c>
      <c r="M937">
        <f>VLOOKUP($A937,'Hospitalisation Details'!$A$2:$I$2344,6,FALSE)</f>
        <v>11735.88</v>
      </c>
      <c r="N937" t="str">
        <f>VLOOKUP($A937,'Hospitalisation Details'!$A$2:$I$2344,7,FALSE)</f>
        <v>tier - 3</v>
      </c>
      <c r="O937" t="str">
        <f>VLOOKUP($A937,'Hospitalisation Details'!$A$2:$I$2344,8,FALSE)</f>
        <v>tier - 1</v>
      </c>
      <c r="P937" t="str">
        <f>VLOOKUP($A937,'Hospitalisation Details'!$A$2:$I$2344,9,FALSE)</f>
        <v>R1012</v>
      </c>
      <c r="Q937">
        <f>VLOOKUP($A937,'Hospitalisation Details'!$A$2:$P$2344,16,FALSE)</f>
        <v>58</v>
      </c>
    </row>
    <row r="938" spans="1:17" ht="15.6" x14ac:dyDescent="0.3">
      <c r="A938" s="1" t="s">
        <v>1433</v>
      </c>
      <c r="B938" t="str">
        <f>VLOOKUP('Healthcare '!A:A,Table2[],3,FALSE)</f>
        <v>Savage</v>
      </c>
      <c r="C938">
        <f>VLOOKUP(A938,'Medical Examinations'!A938:K3272,2,FALSE)</f>
        <v>36.799999999999997</v>
      </c>
      <c r="D938">
        <f>VLOOKUP($A938,'Medical Examinations'!$A$2:$K$2336,3,FALSE)</f>
        <v>5.88</v>
      </c>
      <c r="E938" t="str">
        <f>VLOOKUP($A938,'Medical Examinations'!$A$2:$K$2336,4,FALSE)</f>
        <v>No</v>
      </c>
      <c r="F938" t="str">
        <f>VLOOKUP($A938,'Medical Examinations'!$A$2:$K$2336,5,FALSE)</f>
        <v>No</v>
      </c>
      <c r="G938" t="str">
        <f>VLOOKUP($A938,'Medical Examinations'!$A$2:$K$2336,6,FALSE)</f>
        <v>No</v>
      </c>
      <c r="H938">
        <f>VLOOKUP($A938,'Medical Examinations'!$A$2:$K$2336,7,FALSE)</f>
        <v>1</v>
      </c>
      <c r="I938" t="str">
        <f>VLOOKUP($A938,'Medical Examinations'!$A$2:$K$2336,8,FALSE)</f>
        <v>No</v>
      </c>
      <c r="J938" t="str">
        <f>VLOOKUP($A938,'Medical Examinations'!$A$2:$K$2336,10,FALSE)</f>
        <v>obesity</v>
      </c>
      <c r="K938" t="str">
        <f>VLOOKUP($A938,'Medical Examinations'!$A$2:$K$2336,11,FALSE)</f>
        <v>Predibetics</v>
      </c>
      <c r="L938" t="str">
        <f>VLOOKUP($A938,'Hospitalisation Details'!$A$2:$O$2344,15,FALSE)</f>
        <v>26 Nov 1984</v>
      </c>
      <c r="M938">
        <f>VLOOKUP($A938,'Hospitalisation Details'!$A$2:$I$2344,6,FALSE)</f>
        <v>11730.82</v>
      </c>
      <c r="N938" t="str">
        <f>VLOOKUP($A938,'Hospitalisation Details'!$A$2:$I$2344,7,FALSE)</f>
        <v>tier - 3</v>
      </c>
      <c r="O938" t="str">
        <f>VLOOKUP($A938,'Hospitalisation Details'!$A$2:$I$2344,8,FALSE)</f>
        <v>tier - 3</v>
      </c>
      <c r="P938" t="str">
        <f>VLOOKUP($A938,'Hospitalisation Details'!$A$2:$I$2344,9,FALSE)</f>
        <v>R1026</v>
      </c>
      <c r="Q938">
        <f>VLOOKUP($A938,'Hospitalisation Details'!$A$2:$P$2344,16,FALSE)</f>
        <v>38</v>
      </c>
    </row>
    <row r="939" spans="1:17" ht="15.6" x14ac:dyDescent="0.3">
      <c r="A939" s="1" t="s">
        <v>1432</v>
      </c>
      <c r="B939" t="str">
        <f>VLOOKUP('Healthcare '!A:A,Table2[],3,FALSE)</f>
        <v>O'Leary</v>
      </c>
      <c r="C939">
        <f>VLOOKUP(A939,'Medical Examinations'!A939:K3273,2,FALSE)</f>
        <v>23.75</v>
      </c>
      <c r="D939">
        <f>VLOOKUP($A939,'Medical Examinations'!$A$2:$K$2336,3,FALSE)</f>
        <v>5.42</v>
      </c>
      <c r="E939" t="str">
        <f>VLOOKUP($A939,'Medical Examinations'!$A$2:$K$2336,4,FALSE)</f>
        <v>yes</v>
      </c>
      <c r="F939" t="str">
        <f>VLOOKUP($A939,'Medical Examinations'!$A$2:$K$2336,5,FALSE)</f>
        <v>No</v>
      </c>
      <c r="G939" t="str">
        <f>VLOOKUP($A939,'Medical Examinations'!$A$2:$K$2336,6,FALSE)</f>
        <v>Yes</v>
      </c>
      <c r="H939">
        <f>VLOOKUP($A939,'Medical Examinations'!$A$2:$K$2336,7,FALSE)</f>
        <v>1</v>
      </c>
      <c r="I939" t="str">
        <f>VLOOKUP($A939,'Medical Examinations'!$A$2:$K$2336,8,FALSE)</f>
        <v>No</v>
      </c>
      <c r="J939" t="str">
        <f>VLOOKUP($A939,'Medical Examinations'!$A$2:$K$2336,10,FALSE)</f>
        <v>Normal weight</v>
      </c>
      <c r="K939" t="str">
        <f>VLOOKUP($A939,'Medical Examinations'!$A$2:$K$2336,11,FALSE)</f>
        <v>Normal</v>
      </c>
      <c r="L939" t="str">
        <f>VLOOKUP($A939,'Hospitalisation Details'!$A$2:$O$2344,15,FALSE)</f>
        <v>12 Oct 1969</v>
      </c>
      <c r="M939">
        <f>VLOOKUP($A939,'Hospitalisation Details'!$A$2:$I$2344,6,FALSE)</f>
        <v>11729.68</v>
      </c>
      <c r="N939" t="str">
        <f>VLOOKUP($A939,'Hospitalisation Details'!$A$2:$I$2344,7,FALSE)</f>
        <v>tier - 3</v>
      </c>
      <c r="O939" t="str">
        <f>VLOOKUP($A939,'Hospitalisation Details'!$A$2:$I$2344,8,FALSE)</f>
        <v>tier - 1</v>
      </c>
      <c r="P939" t="str">
        <f>VLOOKUP($A939,'Hospitalisation Details'!$A$2:$I$2344,9,FALSE)</f>
        <v>R1024</v>
      </c>
      <c r="Q939">
        <f>VLOOKUP($A939,'Hospitalisation Details'!$A$2:$P$2344,16,FALSE)</f>
        <v>53</v>
      </c>
    </row>
    <row r="940" spans="1:17" ht="15.6" x14ac:dyDescent="0.3">
      <c r="A940" s="1" t="s">
        <v>1431</v>
      </c>
      <c r="B940" t="str">
        <f>VLOOKUP('Healthcare '!A:A,Table2[],3,FALSE)</f>
        <v>Scoville</v>
      </c>
      <c r="C940">
        <f>VLOOKUP(A940,'Medical Examinations'!A940:K3274,2,FALSE)</f>
        <v>35.619999999999997</v>
      </c>
      <c r="D940">
        <f>VLOOKUP($A940,'Medical Examinations'!$A$2:$K$2336,3,FALSE)</f>
        <v>4.16</v>
      </c>
      <c r="E940" t="str">
        <f>VLOOKUP($A940,'Medical Examinations'!$A$2:$K$2336,4,FALSE)</f>
        <v>No</v>
      </c>
      <c r="F940" t="str">
        <f>VLOOKUP($A940,'Medical Examinations'!$A$2:$K$2336,5,FALSE)</f>
        <v>No</v>
      </c>
      <c r="G940" t="str">
        <f>VLOOKUP($A940,'Medical Examinations'!$A$2:$K$2336,6,FALSE)</f>
        <v>No</v>
      </c>
      <c r="H940">
        <f>VLOOKUP($A940,'Medical Examinations'!$A$2:$K$2336,7,FALSE)</f>
        <v>0</v>
      </c>
      <c r="I940" t="str">
        <f>VLOOKUP($A940,'Medical Examinations'!$A$2:$K$2336,8,FALSE)</f>
        <v>No</v>
      </c>
      <c r="J940" t="str">
        <f>VLOOKUP($A940,'Medical Examinations'!$A$2:$K$2336,10,FALSE)</f>
        <v>obesity</v>
      </c>
      <c r="K940" t="str">
        <f>VLOOKUP($A940,'Medical Examinations'!$A$2:$K$2336,11,FALSE)</f>
        <v>Normal</v>
      </c>
      <c r="L940" t="str">
        <f>VLOOKUP($A940,'Hospitalisation Details'!$A$2:$O$2344,15,FALSE)</f>
        <v>21 Oct 1982</v>
      </c>
      <c r="M940">
        <f>VLOOKUP($A940,'Hospitalisation Details'!$A$2:$I$2344,6,FALSE)</f>
        <v>11712.97</v>
      </c>
      <c r="N940" t="str">
        <f>VLOOKUP($A940,'Hospitalisation Details'!$A$2:$I$2344,7,FALSE)</f>
        <v>tier - 3</v>
      </c>
      <c r="O940" t="str">
        <f>VLOOKUP($A940,'Hospitalisation Details'!$A$2:$I$2344,8,FALSE)</f>
        <v>tier - 2</v>
      </c>
      <c r="P940" t="str">
        <f>VLOOKUP($A940,'Hospitalisation Details'!$A$2:$I$2344,9,FALSE)</f>
        <v>R1021</v>
      </c>
      <c r="Q940">
        <f>VLOOKUP($A940,'Hospitalisation Details'!$A$2:$P$2344,16,FALSE)</f>
        <v>40</v>
      </c>
    </row>
    <row r="941" spans="1:17" ht="15.6" x14ac:dyDescent="0.3">
      <c r="A941" s="1" t="s">
        <v>1430</v>
      </c>
      <c r="B941" t="str">
        <f>VLOOKUP('Healthcare '!A:A,Table2[],3,FALSE)</f>
        <v>Kaus</v>
      </c>
      <c r="C941">
        <f>VLOOKUP(A941,'Medical Examinations'!A941:K3275,2,FALSE)</f>
        <v>30.69</v>
      </c>
      <c r="D941">
        <f>VLOOKUP($A941,'Medical Examinations'!$A$2:$K$2336,3,FALSE)</f>
        <v>7.05</v>
      </c>
      <c r="E941" t="str">
        <f>VLOOKUP($A941,'Medical Examinations'!$A$2:$K$2336,4,FALSE)</f>
        <v>yes</v>
      </c>
      <c r="F941" t="str">
        <f>VLOOKUP($A941,'Medical Examinations'!$A$2:$K$2336,5,FALSE)</f>
        <v>No</v>
      </c>
      <c r="G941" t="str">
        <f>VLOOKUP($A941,'Medical Examinations'!$A$2:$K$2336,6,FALSE)</f>
        <v>No</v>
      </c>
      <c r="H941">
        <f>VLOOKUP($A941,'Medical Examinations'!$A$2:$K$2336,7,FALSE)</f>
        <v>2</v>
      </c>
      <c r="I941" t="str">
        <f>VLOOKUP($A941,'Medical Examinations'!$A$2:$K$2336,8,FALSE)</f>
        <v>No</v>
      </c>
      <c r="J941" t="str">
        <f>VLOOKUP($A941,'Medical Examinations'!$A$2:$K$2336,10,FALSE)</f>
        <v>obesity</v>
      </c>
      <c r="K941" t="str">
        <f>VLOOKUP($A941,'Medical Examinations'!$A$2:$K$2336,11,FALSE)</f>
        <v>Diabetes</v>
      </c>
      <c r="L941" t="str">
        <f>VLOOKUP($A941,'Hospitalisation Details'!$A$2:$O$2344,15,FALSE)</f>
        <v>1 Dec 1970</v>
      </c>
      <c r="M941">
        <f>VLOOKUP($A941,'Hospitalisation Details'!$A$2:$I$2344,6,FALSE)</f>
        <v>11696.52</v>
      </c>
      <c r="N941" t="str">
        <f>VLOOKUP($A941,'Hospitalisation Details'!$A$2:$I$2344,7,FALSE)</f>
        <v>tier - 3</v>
      </c>
      <c r="O941" t="str">
        <f>VLOOKUP($A941,'Hospitalisation Details'!$A$2:$I$2344,8,FALSE)</f>
        <v>tier - 1</v>
      </c>
      <c r="P941" t="str">
        <f>VLOOKUP($A941,'Hospitalisation Details'!$A$2:$I$2344,9,FALSE)</f>
        <v>R1021</v>
      </c>
      <c r="Q941">
        <f>VLOOKUP($A941,'Hospitalisation Details'!$A$2:$P$2344,16,FALSE)</f>
        <v>52</v>
      </c>
    </row>
    <row r="942" spans="1:17" ht="15.6" x14ac:dyDescent="0.3">
      <c r="A942" s="1" t="s">
        <v>1429</v>
      </c>
      <c r="B942" t="str">
        <f>VLOOKUP('Healthcare '!A:A,Table2[],3,FALSE)</f>
        <v>Rainey</v>
      </c>
      <c r="C942">
        <f>VLOOKUP(A942,'Medical Examinations'!A942:K3276,2,FALSE)</f>
        <v>35.799999999999997</v>
      </c>
      <c r="D942">
        <f>VLOOKUP($A942,'Medical Examinations'!$A$2:$K$2336,3,FALSE)</f>
        <v>5.63</v>
      </c>
      <c r="E942" t="str">
        <f>VLOOKUP($A942,'Medical Examinations'!$A$2:$K$2336,4,FALSE)</f>
        <v>yes</v>
      </c>
      <c r="F942" t="str">
        <f>VLOOKUP($A942,'Medical Examinations'!$A$2:$K$2336,5,FALSE)</f>
        <v>No</v>
      </c>
      <c r="G942" t="str">
        <f>VLOOKUP($A942,'Medical Examinations'!$A$2:$K$2336,6,FALSE)</f>
        <v>No</v>
      </c>
      <c r="H942">
        <f>VLOOKUP($A942,'Medical Examinations'!$A$2:$K$2336,7,FALSE)</f>
        <v>2</v>
      </c>
      <c r="I942" t="str">
        <f>VLOOKUP($A942,'Medical Examinations'!$A$2:$K$2336,8,FALSE)</f>
        <v>No</v>
      </c>
      <c r="J942" t="str">
        <f>VLOOKUP($A942,'Medical Examinations'!$A$2:$K$2336,10,FALSE)</f>
        <v>obesity</v>
      </c>
      <c r="K942" t="str">
        <f>VLOOKUP($A942,'Medical Examinations'!$A$2:$K$2336,11,FALSE)</f>
        <v>Normal</v>
      </c>
      <c r="L942" t="str">
        <f>VLOOKUP($A942,'Hospitalisation Details'!$A$2:$O$2344,15,FALSE)</f>
        <v>9 Nov 1966</v>
      </c>
      <c r="M942">
        <f>VLOOKUP($A942,'Hospitalisation Details'!$A$2:$I$2344,6,FALSE)</f>
        <v>11674.13</v>
      </c>
      <c r="N942" t="str">
        <f>VLOOKUP($A942,'Hospitalisation Details'!$A$2:$I$2344,7,FALSE)</f>
        <v>tier - 3</v>
      </c>
      <c r="O942" t="str">
        <f>VLOOKUP($A942,'Hospitalisation Details'!$A$2:$I$2344,8,FALSE)</f>
        <v>tier - 1</v>
      </c>
      <c r="P942" t="str">
        <f>VLOOKUP($A942,'Hospitalisation Details'!$A$2:$I$2344,9,FALSE)</f>
        <v>R1011</v>
      </c>
      <c r="Q942">
        <f>VLOOKUP($A942,'Hospitalisation Details'!$A$2:$P$2344,16,FALSE)</f>
        <v>56</v>
      </c>
    </row>
    <row r="943" spans="1:17" ht="15.6" x14ac:dyDescent="0.3">
      <c r="A943" s="1" t="s">
        <v>1428</v>
      </c>
      <c r="B943" t="str">
        <f>VLOOKUP('Healthcare '!A:A,Table2[],3,FALSE)</f>
        <v>Rasch</v>
      </c>
      <c r="C943">
        <f>VLOOKUP(A943,'Medical Examinations'!A943:K3277,2,FALSE)</f>
        <v>28.785</v>
      </c>
      <c r="D943">
        <f>VLOOKUP($A943,'Medical Examinations'!$A$2:$K$2336,3,FALSE)</f>
        <v>4.24</v>
      </c>
      <c r="E943" t="str">
        <f>VLOOKUP($A943,'Medical Examinations'!$A$2:$K$2336,4,FALSE)</f>
        <v>yes</v>
      </c>
      <c r="F943" t="str">
        <f>VLOOKUP($A943,'Medical Examinations'!$A$2:$K$2336,5,FALSE)</f>
        <v>No</v>
      </c>
      <c r="G943" t="str">
        <f>VLOOKUP($A943,'Medical Examinations'!$A$2:$K$2336,6,FALSE)</f>
        <v>No</v>
      </c>
      <c r="H943">
        <f>VLOOKUP($A943,'Medical Examinations'!$A$2:$K$2336,7,FALSE)</f>
        <v>2</v>
      </c>
      <c r="I943" t="str">
        <f>VLOOKUP($A943,'Medical Examinations'!$A$2:$K$2336,8,FALSE)</f>
        <v>No</v>
      </c>
      <c r="J943" t="str">
        <f>VLOOKUP($A943,'Medical Examinations'!$A$2:$K$2336,10,FALSE)</f>
        <v>overweight</v>
      </c>
      <c r="K943" t="str">
        <f>VLOOKUP($A943,'Medical Examinations'!$A$2:$K$2336,11,FALSE)</f>
        <v>Normal</v>
      </c>
      <c r="L943" t="str">
        <f>VLOOKUP($A943,'Hospitalisation Details'!$A$2:$O$2344,15,FALSE)</f>
        <v>23 Aug 1966</v>
      </c>
      <c r="M943">
        <f>VLOOKUP($A943,'Hospitalisation Details'!$A$2:$I$2344,6,FALSE)</f>
        <v>11658.38</v>
      </c>
      <c r="N943" t="str">
        <f>VLOOKUP($A943,'Hospitalisation Details'!$A$2:$I$2344,7,FALSE)</f>
        <v>tier - 3</v>
      </c>
      <c r="O943" t="str">
        <f>VLOOKUP($A943,'Hospitalisation Details'!$A$2:$I$2344,8,FALSE)</f>
        <v>tier - 3</v>
      </c>
      <c r="P943" t="str">
        <f>VLOOKUP($A943,'Hospitalisation Details'!$A$2:$I$2344,9,FALSE)</f>
        <v>R1024</v>
      </c>
      <c r="Q943">
        <f>VLOOKUP($A943,'Hospitalisation Details'!$A$2:$P$2344,16,FALSE)</f>
        <v>56</v>
      </c>
    </row>
    <row r="944" spans="1:17" ht="15.6" x14ac:dyDescent="0.3">
      <c r="A944" s="1" t="s">
        <v>1427</v>
      </c>
      <c r="B944" t="str">
        <f>VLOOKUP('Healthcare '!A:A,Table2[],3,FALSE)</f>
        <v>Plunkett</v>
      </c>
      <c r="C944">
        <f>VLOOKUP(A944,'Medical Examinations'!A944:K3278,2,FALSE)</f>
        <v>28.594999999999999</v>
      </c>
      <c r="D944">
        <f>VLOOKUP($A944,'Medical Examinations'!$A$2:$K$2336,3,FALSE)</f>
        <v>4.96</v>
      </c>
      <c r="E944" t="str">
        <f>VLOOKUP($A944,'Medical Examinations'!$A$2:$K$2336,4,FALSE)</f>
        <v>yes</v>
      </c>
      <c r="F944" t="str">
        <f>VLOOKUP($A944,'Medical Examinations'!$A$2:$K$2336,5,FALSE)</f>
        <v>No</v>
      </c>
      <c r="G944" t="str">
        <f>VLOOKUP($A944,'Medical Examinations'!$A$2:$K$2336,6,FALSE)</f>
        <v>No</v>
      </c>
      <c r="H944">
        <f>VLOOKUP($A944,'Medical Examinations'!$A$2:$K$2336,7,FALSE)</f>
        <v>2</v>
      </c>
      <c r="I944" t="str">
        <f>VLOOKUP($A944,'Medical Examinations'!$A$2:$K$2336,8,FALSE)</f>
        <v>No</v>
      </c>
      <c r="J944" t="str">
        <f>VLOOKUP($A944,'Medical Examinations'!$A$2:$K$2336,10,FALSE)</f>
        <v>overweight</v>
      </c>
      <c r="K944" t="str">
        <f>VLOOKUP($A944,'Medical Examinations'!$A$2:$K$2336,11,FALSE)</f>
        <v>Normal</v>
      </c>
      <c r="L944" t="str">
        <f>VLOOKUP($A944,'Hospitalisation Details'!$A$2:$O$2344,15,FALSE)</f>
        <v>6 Jul 1966</v>
      </c>
      <c r="M944">
        <f>VLOOKUP($A944,'Hospitalisation Details'!$A$2:$I$2344,6,FALSE)</f>
        <v>11658.12</v>
      </c>
      <c r="N944" t="str">
        <f>VLOOKUP($A944,'Hospitalisation Details'!$A$2:$I$2344,7,FALSE)</f>
        <v>tier - 3</v>
      </c>
      <c r="O944" t="str">
        <f>VLOOKUP($A944,'Hospitalisation Details'!$A$2:$I$2344,8,FALSE)</f>
        <v>tier - 1</v>
      </c>
      <c r="P944" t="str">
        <f>VLOOKUP($A944,'Hospitalisation Details'!$A$2:$I$2344,9,FALSE)</f>
        <v>R1024</v>
      </c>
      <c r="Q944">
        <f>VLOOKUP($A944,'Hospitalisation Details'!$A$2:$P$2344,16,FALSE)</f>
        <v>56</v>
      </c>
    </row>
    <row r="945" spans="1:17" ht="15.6" x14ac:dyDescent="0.3">
      <c r="A945" s="1" t="s">
        <v>1426</v>
      </c>
      <c r="B945" t="str">
        <f>VLOOKUP('Healthcare '!A:A,Table2[],3,FALSE)</f>
        <v>Murphy</v>
      </c>
      <c r="C945">
        <f>VLOOKUP(A945,'Medical Examinations'!A945:K3279,2,FALSE)</f>
        <v>48.75</v>
      </c>
      <c r="D945">
        <f>VLOOKUP($A945,'Medical Examinations'!$A$2:$K$2336,3,FALSE)</f>
        <v>4.34</v>
      </c>
      <c r="E945" t="str">
        <f>VLOOKUP($A945,'Medical Examinations'!$A$2:$K$2336,4,FALSE)</f>
        <v>No</v>
      </c>
      <c r="F945" t="str">
        <f>VLOOKUP($A945,'Medical Examinations'!$A$2:$K$2336,5,FALSE)</f>
        <v>No</v>
      </c>
      <c r="G945" t="str">
        <f>VLOOKUP($A945,'Medical Examinations'!$A$2:$K$2336,6,FALSE)</f>
        <v>No</v>
      </c>
      <c r="H945">
        <f>VLOOKUP($A945,'Medical Examinations'!$A$2:$K$2336,7,FALSE)</f>
        <v>0</v>
      </c>
      <c r="I945" t="str">
        <f>VLOOKUP($A945,'Medical Examinations'!$A$2:$K$2336,8,FALSE)</f>
        <v>No</v>
      </c>
      <c r="J945" t="str">
        <f>VLOOKUP($A945,'Medical Examinations'!$A$2:$K$2336,10,FALSE)</f>
        <v>obesity</v>
      </c>
      <c r="K945" t="str">
        <f>VLOOKUP($A945,'Medical Examinations'!$A$2:$K$2336,11,FALSE)</f>
        <v>Normal</v>
      </c>
      <c r="L945" t="str">
        <f>VLOOKUP($A945,'Hospitalisation Details'!$A$2:$O$2344,15,FALSE)</f>
        <v>20 Jul 1994</v>
      </c>
      <c r="M945">
        <f>VLOOKUP($A945,'Hospitalisation Details'!$A$2:$I$2344,6,FALSE)</f>
        <v>11657.81</v>
      </c>
      <c r="N945" t="str">
        <f>VLOOKUP($A945,'Hospitalisation Details'!$A$2:$I$2344,7,FALSE)</f>
        <v>tier - 3</v>
      </c>
      <c r="O945" t="str">
        <f>VLOOKUP($A945,'Hospitalisation Details'!$A$2:$I$2344,8,FALSE)</f>
        <v>tier - 2</v>
      </c>
      <c r="P945" t="str">
        <f>VLOOKUP($A945,'Hospitalisation Details'!$A$2:$I$2344,9,FALSE)</f>
        <v>R1023</v>
      </c>
      <c r="Q945">
        <f>VLOOKUP($A945,'Hospitalisation Details'!$A$2:$P$2344,16,FALSE)</f>
        <v>28</v>
      </c>
    </row>
    <row r="946" spans="1:17" ht="15.6" x14ac:dyDescent="0.3">
      <c r="A946" s="1" t="s">
        <v>1425</v>
      </c>
      <c r="B946" t="str">
        <f>VLOOKUP('Healthcare '!A:A,Table2[],3,FALSE)</f>
        <v>Gusmer</v>
      </c>
      <c r="C946">
        <f>VLOOKUP(A946,'Medical Examinations'!A946:K3280,2,FALSE)</f>
        <v>28.31</v>
      </c>
      <c r="D946">
        <f>VLOOKUP($A946,'Medical Examinations'!$A$2:$K$2336,3,FALSE)</f>
        <v>5.43</v>
      </c>
      <c r="E946" t="str">
        <f>VLOOKUP($A946,'Medical Examinations'!$A$2:$K$2336,4,FALSE)</f>
        <v>yes</v>
      </c>
      <c r="F946" t="str">
        <f>VLOOKUP($A946,'Medical Examinations'!$A$2:$K$2336,5,FALSE)</f>
        <v>No</v>
      </c>
      <c r="G946" t="str">
        <f>VLOOKUP($A946,'Medical Examinations'!$A$2:$K$2336,6,FALSE)</f>
        <v>No</v>
      </c>
      <c r="H946">
        <f>VLOOKUP($A946,'Medical Examinations'!$A$2:$K$2336,7,FALSE)</f>
        <v>2</v>
      </c>
      <c r="I946" t="str">
        <f>VLOOKUP($A946,'Medical Examinations'!$A$2:$K$2336,8,FALSE)</f>
        <v>No</v>
      </c>
      <c r="J946" t="str">
        <f>VLOOKUP($A946,'Medical Examinations'!$A$2:$K$2336,10,FALSE)</f>
        <v>overweight</v>
      </c>
      <c r="K946" t="str">
        <f>VLOOKUP($A946,'Medical Examinations'!$A$2:$K$2336,11,FALSE)</f>
        <v>Normal</v>
      </c>
      <c r="L946" t="str">
        <f>VLOOKUP($A946,'Hospitalisation Details'!$A$2:$O$2344,15,FALSE)</f>
        <v>4 Oct 1966</v>
      </c>
      <c r="M946">
        <f>VLOOKUP($A946,'Hospitalisation Details'!$A$2:$I$2344,6,FALSE)</f>
        <v>11657.72</v>
      </c>
      <c r="N946" t="str">
        <f>VLOOKUP($A946,'Hospitalisation Details'!$A$2:$I$2344,7,FALSE)</f>
        <v>tier - 3</v>
      </c>
      <c r="O946" t="str">
        <f>VLOOKUP($A946,'Hospitalisation Details'!$A$2:$I$2344,8,FALSE)</f>
        <v>tier - 2</v>
      </c>
      <c r="P946" t="str">
        <f>VLOOKUP($A946,'Hospitalisation Details'!$A$2:$I$2344,9,FALSE)</f>
        <v>R1024</v>
      </c>
      <c r="Q946">
        <f>VLOOKUP($A946,'Hospitalisation Details'!$A$2:$P$2344,16,FALSE)</f>
        <v>56</v>
      </c>
    </row>
    <row r="947" spans="1:17" ht="15.6" x14ac:dyDescent="0.3">
      <c r="A947" s="1" t="s">
        <v>1424</v>
      </c>
      <c r="B947" t="str">
        <f>VLOOKUP('Healthcare '!A:A,Table2[],3,FALSE)</f>
        <v>Loftus</v>
      </c>
      <c r="C947">
        <f>VLOOKUP(A947,'Medical Examinations'!A947:K3281,2,FALSE)</f>
        <v>38.39</v>
      </c>
      <c r="D947">
        <f>VLOOKUP($A947,'Medical Examinations'!$A$2:$K$2336,3,FALSE)</f>
        <v>8.33</v>
      </c>
      <c r="E947" t="str">
        <f>VLOOKUP($A947,'Medical Examinations'!$A$2:$K$2336,4,FALSE)</f>
        <v>yes</v>
      </c>
      <c r="F947" t="str">
        <f>VLOOKUP($A947,'Medical Examinations'!$A$2:$K$2336,5,FALSE)</f>
        <v>No</v>
      </c>
      <c r="G947" t="str">
        <f>VLOOKUP($A947,'Medical Examinations'!$A$2:$K$2336,6,FALSE)</f>
        <v>No</v>
      </c>
      <c r="H947">
        <f>VLOOKUP($A947,'Medical Examinations'!$A$2:$K$2336,7,FALSE)</f>
        <v>1</v>
      </c>
      <c r="I947" t="str">
        <f>VLOOKUP($A947,'Medical Examinations'!$A$2:$K$2336,8,FALSE)</f>
        <v>No</v>
      </c>
      <c r="J947" t="str">
        <f>VLOOKUP($A947,'Medical Examinations'!$A$2:$K$2336,10,FALSE)</f>
        <v>obesity</v>
      </c>
      <c r="K947" t="str">
        <f>VLOOKUP($A947,'Medical Examinations'!$A$2:$K$2336,11,FALSE)</f>
        <v>Diabetes</v>
      </c>
      <c r="L947" t="str">
        <f>VLOOKUP($A947,'Hospitalisation Details'!$A$2:$O$2344,15,FALSE)</f>
        <v>17 Jul 1986</v>
      </c>
      <c r="M947">
        <f>VLOOKUP($A947,'Hospitalisation Details'!$A$2:$I$2344,6,FALSE)</f>
        <v>11625.11</v>
      </c>
      <c r="N947" t="str">
        <f>VLOOKUP($A947,'Hospitalisation Details'!$A$2:$I$2344,7,FALSE)</f>
        <v>tier - 3</v>
      </c>
      <c r="O947" t="str">
        <f>VLOOKUP($A947,'Hospitalisation Details'!$A$2:$I$2344,8,FALSE)</f>
        <v>tier - 3</v>
      </c>
      <c r="P947" t="str">
        <f>VLOOKUP($A947,'Hospitalisation Details'!$A$2:$I$2344,9,FALSE)</f>
        <v>R1022</v>
      </c>
      <c r="Q947">
        <f>VLOOKUP($A947,'Hospitalisation Details'!$A$2:$P$2344,16,FALSE)</f>
        <v>36</v>
      </c>
    </row>
    <row r="948" spans="1:17" ht="15.6" x14ac:dyDescent="0.3">
      <c r="A948" s="1" t="s">
        <v>1423</v>
      </c>
      <c r="B948" t="str">
        <f>VLOOKUP('Healthcare '!A:A,Table2[],3,FALSE)</f>
        <v>Scott</v>
      </c>
      <c r="C948">
        <f>VLOOKUP(A948,'Medical Examinations'!A948:K3282,2,FALSE)</f>
        <v>25.87</v>
      </c>
      <c r="D948">
        <f>VLOOKUP($A948,'Medical Examinations'!$A$2:$K$2336,3,FALSE)</f>
        <v>5.63</v>
      </c>
      <c r="E948" t="str">
        <f>VLOOKUP($A948,'Medical Examinations'!$A$2:$K$2336,4,FALSE)</f>
        <v>yes</v>
      </c>
      <c r="F948" t="str">
        <f>VLOOKUP($A948,'Medical Examinations'!$A$2:$K$2336,5,FALSE)</f>
        <v>No</v>
      </c>
      <c r="G948" t="str">
        <f>VLOOKUP($A948,'Medical Examinations'!$A$2:$K$2336,6,FALSE)</f>
        <v>No</v>
      </c>
      <c r="H948">
        <f>VLOOKUP($A948,'Medical Examinations'!$A$2:$K$2336,7,FALSE)</f>
        <v>1</v>
      </c>
      <c r="I948" t="str">
        <f>VLOOKUP($A948,'Medical Examinations'!$A$2:$K$2336,8,FALSE)</f>
        <v>No</v>
      </c>
      <c r="J948" t="str">
        <f>VLOOKUP($A948,'Medical Examinations'!$A$2:$K$2336,10,FALSE)</f>
        <v>overweight</v>
      </c>
      <c r="K948" t="str">
        <f>VLOOKUP($A948,'Medical Examinations'!$A$2:$K$2336,11,FALSE)</f>
        <v>Normal</v>
      </c>
      <c r="L948" t="str">
        <f>VLOOKUP($A948,'Hospitalisation Details'!$A$2:$O$2344,15,FALSE)</f>
        <v>20 Jun 1964</v>
      </c>
      <c r="M948">
        <f>VLOOKUP($A948,'Hospitalisation Details'!$A$2:$I$2344,6,FALSE)</f>
        <v>11602.75</v>
      </c>
      <c r="N948" t="str">
        <f>VLOOKUP($A948,'Hospitalisation Details'!$A$2:$I$2344,7,FALSE)</f>
        <v>tier - 3</v>
      </c>
      <c r="O948" t="str">
        <f>VLOOKUP($A948,'Hospitalisation Details'!$A$2:$I$2344,8,FALSE)</f>
        <v>tier - 1</v>
      </c>
      <c r="P948" t="str">
        <f>VLOOKUP($A948,'Hospitalisation Details'!$A$2:$I$2344,9,FALSE)</f>
        <v>R1020</v>
      </c>
      <c r="Q948">
        <f>VLOOKUP($A948,'Hospitalisation Details'!$A$2:$P$2344,16,FALSE)</f>
        <v>58</v>
      </c>
    </row>
    <row r="949" spans="1:17" ht="15.6" x14ac:dyDescent="0.3">
      <c r="A949" s="1" t="s">
        <v>1422</v>
      </c>
      <c r="B949" t="str">
        <f>VLOOKUP('Healthcare '!A:A,Table2[],3,FALSE)</f>
        <v>Alvarez</v>
      </c>
      <c r="C949">
        <f>VLOOKUP(A949,'Medical Examinations'!A949:K3283,2,FALSE)</f>
        <v>43.7</v>
      </c>
      <c r="D949">
        <f>VLOOKUP($A949,'Medical Examinations'!$A$2:$K$2336,3,FALSE)</f>
        <v>7.23</v>
      </c>
      <c r="E949" t="str">
        <f>VLOOKUP($A949,'Medical Examinations'!$A$2:$K$2336,4,FALSE)</f>
        <v>No</v>
      </c>
      <c r="F949" t="str">
        <f>VLOOKUP($A949,'Medical Examinations'!$A$2:$K$2336,5,FALSE)</f>
        <v>No</v>
      </c>
      <c r="G949" t="str">
        <f>VLOOKUP($A949,'Medical Examinations'!$A$2:$K$2336,6,FALSE)</f>
        <v>No</v>
      </c>
      <c r="H949">
        <f>VLOOKUP($A949,'Medical Examinations'!$A$2:$K$2336,7,FALSE)</f>
        <v>0</v>
      </c>
      <c r="I949" t="str">
        <f>VLOOKUP($A949,'Medical Examinations'!$A$2:$K$2336,8,FALSE)</f>
        <v>No</v>
      </c>
      <c r="J949" t="str">
        <f>VLOOKUP($A949,'Medical Examinations'!$A$2:$K$2336,10,FALSE)</f>
        <v>obesity</v>
      </c>
      <c r="K949" t="str">
        <f>VLOOKUP($A949,'Medical Examinations'!$A$2:$K$2336,11,FALSE)</f>
        <v>Diabetes</v>
      </c>
      <c r="L949" t="str">
        <f>VLOOKUP($A949,'Hospitalisation Details'!$A$2:$O$2344,15,FALSE)</f>
        <v>6 Nov 1965</v>
      </c>
      <c r="M949">
        <f>VLOOKUP($A949,'Hospitalisation Details'!$A$2:$I$2344,6,FALSE)</f>
        <v>11576.13</v>
      </c>
      <c r="N949" t="str">
        <f>VLOOKUP($A949,'Hospitalisation Details'!$A$2:$I$2344,7,FALSE)</f>
        <v>tier - 3</v>
      </c>
      <c r="O949" t="str">
        <f>VLOOKUP($A949,'Hospitalisation Details'!$A$2:$I$2344,8,FALSE)</f>
        <v>tier - 3</v>
      </c>
      <c r="P949" t="str">
        <f>VLOOKUP($A949,'Hospitalisation Details'!$A$2:$I$2344,9,FALSE)</f>
        <v>R1011</v>
      </c>
      <c r="Q949">
        <f>VLOOKUP($A949,'Hospitalisation Details'!$A$2:$P$2344,16,FALSE)</f>
        <v>57</v>
      </c>
    </row>
    <row r="950" spans="1:17" ht="15.6" x14ac:dyDescent="0.3">
      <c r="A950" s="1" t="s">
        <v>1421</v>
      </c>
      <c r="B950" t="str">
        <f>VLOOKUP('Healthcare '!A:A,Table2[],3,FALSE)</f>
        <v>Petersson</v>
      </c>
      <c r="C950">
        <f>VLOOKUP(A950,'Medical Examinations'!A950:K3284,2,FALSE)</f>
        <v>40.945</v>
      </c>
      <c r="D950">
        <f>VLOOKUP($A950,'Medical Examinations'!$A$2:$K$2336,3,FALSE)</f>
        <v>10.57</v>
      </c>
      <c r="E950" t="str">
        <f>VLOOKUP($A950,'Medical Examinations'!$A$2:$K$2336,4,FALSE)</f>
        <v>No</v>
      </c>
      <c r="F950" t="str">
        <f>VLOOKUP($A950,'Medical Examinations'!$A$2:$K$2336,5,FALSE)</f>
        <v>No</v>
      </c>
      <c r="G950" t="str">
        <f>VLOOKUP($A950,'Medical Examinations'!$A$2:$K$2336,6,FALSE)</f>
        <v>No</v>
      </c>
      <c r="H950">
        <f>VLOOKUP($A950,'Medical Examinations'!$A$2:$K$2336,7,FALSE)</f>
        <v>0</v>
      </c>
      <c r="I950" t="str">
        <f>VLOOKUP($A950,'Medical Examinations'!$A$2:$K$2336,8,FALSE)</f>
        <v>No</v>
      </c>
      <c r="J950" t="str">
        <f>VLOOKUP($A950,'Medical Examinations'!$A$2:$K$2336,10,FALSE)</f>
        <v>obesity</v>
      </c>
      <c r="K950" t="str">
        <f>VLOOKUP($A950,'Medical Examinations'!$A$2:$K$2336,11,FALSE)</f>
        <v>Diabetes</v>
      </c>
      <c r="L950" t="str">
        <f>VLOOKUP($A950,'Hospitalisation Details'!$A$2:$O$2344,15,FALSE)</f>
        <v>25 Dec 1965</v>
      </c>
      <c r="M950">
        <f>VLOOKUP($A950,'Hospitalisation Details'!$A$2:$I$2344,6,FALSE)</f>
        <v>11566.3</v>
      </c>
      <c r="N950" t="str">
        <f>VLOOKUP($A950,'Hospitalisation Details'!$A$2:$I$2344,7,FALSE)</f>
        <v>tier - 3</v>
      </c>
      <c r="O950" t="str">
        <f>VLOOKUP($A950,'Hospitalisation Details'!$A$2:$I$2344,8,FALSE)</f>
        <v>tier - 3</v>
      </c>
      <c r="P950" t="str">
        <f>VLOOKUP($A950,'Hospitalisation Details'!$A$2:$I$2344,9,FALSE)</f>
        <v>R1016</v>
      </c>
      <c r="Q950">
        <f>VLOOKUP($A950,'Hospitalisation Details'!$A$2:$P$2344,16,FALSE)</f>
        <v>57</v>
      </c>
    </row>
    <row r="951" spans="1:17" ht="15.6" x14ac:dyDescent="0.3">
      <c r="A951" s="1" t="s">
        <v>1420</v>
      </c>
      <c r="B951" t="str">
        <f>VLOOKUP('Healthcare '!A:A,Table2[],3,FALSE)</f>
        <v>Liaw</v>
      </c>
      <c r="C951">
        <f>VLOOKUP(A951,'Medical Examinations'!A951:K3285,2,FALSE)</f>
        <v>27.94</v>
      </c>
      <c r="D951">
        <f>VLOOKUP($A951,'Medical Examinations'!$A$2:$K$2336,3,FALSE)</f>
        <v>7.92</v>
      </c>
      <c r="E951" t="str">
        <f>VLOOKUP($A951,'Medical Examinations'!$A$2:$K$2336,4,FALSE)</f>
        <v>No</v>
      </c>
      <c r="F951" t="str">
        <f>VLOOKUP($A951,'Medical Examinations'!$A$2:$K$2336,5,FALSE)</f>
        <v>No</v>
      </c>
      <c r="G951" t="str">
        <f>VLOOKUP($A951,'Medical Examinations'!$A$2:$K$2336,6,FALSE)</f>
        <v>No</v>
      </c>
      <c r="H951">
        <f>VLOOKUP($A951,'Medical Examinations'!$A$2:$K$2336,7,FALSE)</f>
        <v>0</v>
      </c>
      <c r="I951" t="str">
        <f>VLOOKUP($A951,'Medical Examinations'!$A$2:$K$2336,8,FALSE)</f>
        <v>No</v>
      </c>
      <c r="J951" t="str">
        <f>VLOOKUP($A951,'Medical Examinations'!$A$2:$K$2336,10,FALSE)</f>
        <v>overweight</v>
      </c>
      <c r="K951" t="str">
        <f>VLOOKUP($A951,'Medical Examinations'!$A$2:$K$2336,11,FALSE)</f>
        <v>Diabetes</v>
      </c>
      <c r="L951" t="str">
        <f>VLOOKUP($A951,'Hospitalisation Details'!$A$2:$O$2344,15,FALSE)</f>
        <v>27 Oct 1965</v>
      </c>
      <c r="M951">
        <f>VLOOKUP($A951,'Hospitalisation Details'!$A$2:$I$2344,6,FALSE)</f>
        <v>11554.22</v>
      </c>
      <c r="N951" t="str">
        <f>VLOOKUP($A951,'Hospitalisation Details'!$A$2:$I$2344,7,FALSE)</f>
        <v>tier - 3</v>
      </c>
      <c r="O951" t="str">
        <f>VLOOKUP($A951,'Hospitalisation Details'!$A$2:$I$2344,8,FALSE)</f>
        <v>tier - 1</v>
      </c>
      <c r="P951" t="str">
        <f>VLOOKUP($A951,'Hospitalisation Details'!$A$2:$I$2344,9,FALSE)</f>
        <v>R1013</v>
      </c>
      <c r="Q951">
        <f>VLOOKUP($A951,'Hospitalisation Details'!$A$2:$P$2344,16,FALSE)</f>
        <v>57</v>
      </c>
    </row>
    <row r="952" spans="1:17" ht="15.6" x14ac:dyDescent="0.3">
      <c r="A952" s="1" t="s">
        <v>1419</v>
      </c>
      <c r="B952" t="str">
        <f>VLOOKUP('Healthcare '!A:A,Table2[],3,FALSE)</f>
        <v>Tripaldi</v>
      </c>
      <c r="C952">
        <f>VLOOKUP(A952,'Medical Examinations'!A952:K3286,2,FALSE)</f>
        <v>31.9</v>
      </c>
      <c r="D952">
        <f>VLOOKUP($A952,'Medical Examinations'!$A$2:$K$2336,3,FALSE)</f>
        <v>10.119999999999999</v>
      </c>
      <c r="E952" t="str">
        <f>VLOOKUP($A952,'Medical Examinations'!$A$2:$K$2336,4,FALSE)</f>
        <v>No</v>
      </c>
      <c r="F952" t="str">
        <f>VLOOKUP($A952,'Medical Examinations'!$A$2:$K$2336,5,FALSE)</f>
        <v>No</v>
      </c>
      <c r="G952" t="str">
        <f>VLOOKUP($A952,'Medical Examinations'!$A$2:$K$2336,6,FALSE)</f>
        <v>No</v>
      </c>
      <c r="H952">
        <f>VLOOKUP($A952,'Medical Examinations'!$A$2:$K$2336,7,FALSE)</f>
        <v>2</v>
      </c>
      <c r="I952" t="str">
        <f>VLOOKUP($A952,'Medical Examinations'!$A$2:$K$2336,8,FALSE)</f>
        <v>No</v>
      </c>
      <c r="J952" t="str">
        <f>VLOOKUP($A952,'Medical Examinations'!$A$2:$K$2336,10,FALSE)</f>
        <v>obesity</v>
      </c>
      <c r="K952" t="str">
        <f>VLOOKUP($A952,'Medical Examinations'!$A$2:$K$2336,11,FALSE)</f>
        <v>Diabetes</v>
      </c>
      <c r="L952" t="str">
        <f>VLOOKUP($A952,'Hospitalisation Details'!$A$2:$O$2344,15,FALSE)</f>
        <v>23 Jul 1973</v>
      </c>
      <c r="M952">
        <f>VLOOKUP($A952,'Hospitalisation Details'!$A$2:$I$2344,6,FALSE)</f>
        <v>11552.9</v>
      </c>
      <c r="N952" t="str">
        <f>VLOOKUP($A952,'Hospitalisation Details'!$A$2:$I$2344,7,FALSE)</f>
        <v>tier - 3</v>
      </c>
      <c r="O952" t="str">
        <f>VLOOKUP($A952,'Hospitalisation Details'!$A$2:$I$2344,8,FALSE)</f>
        <v>tier - 2</v>
      </c>
      <c r="P952" t="str">
        <f>VLOOKUP($A952,'Hospitalisation Details'!$A$2:$I$2344,9,FALSE)</f>
        <v>R1011</v>
      </c>
      <c r="Q952">
        <f>VLOOKUP($A952,'Hospitalisation Details'!$A$2:$P$2344,16,FALSE)</f>
        <v>49</v>
      </c>
    </row>
    <row r="953" spans="1:17" ht="15.6" x14ac:dyDescent="0.3">
      <c r="A953" s="1" t="s">
        <v>1418</v>
      </c>
      <c r="B953" t="str">
        <f>VLOOKUP('Healthcare '!A:A,Table2[],3,FALSE)</f>
        <v>Kelley</v>
      </c>
      <c r="C953">
        <f>VLOOKUP(A953,'Medical Examinations'!A953:K3287,2,FALSE)</f>
        <v>31.64</v>
      </c>
      <c r="D953">
        <f>VLOOKUP($A953,'Medical Examinations'!$A$2:$K$2336,3,FALSE)</f>
        <v>7.91</v>
      </c>
      <c r="E953" t="str">
        <f>VLOOKUP($A953,'Medical Examinations'!$A$2:$K$2336,4,FALSE)</f>
        <v>No</v>
      </c>
      <c r="F953" t="str">
        <f>VLOOKUP($A953,'Medical Examinations'!$A$2:$K$2336,5,FALSE)</f>
        <v>No</v>
      </c>
      <c r="G953" t="str">
        <f>VLOOKUP($A953,'Medical Examinations'!$A$2:$K$2336,6,FALSE)</f>
        <v>No</v>
      </c>
      <c r="H953">
        <f>VLOOKUP($A953,'Medical Examinations'!$A$2:$K$2336,7,FALSE)</f>
        <v>0</v>
      </c>
      <c r="I953" t="str">
        <f>VLOOKUP($A953,'Medical Examinations'!$A$2:$K$2336,8,FALSE)</f>
        <v>No</v>
      </c>
      <c r="J953" t="str">
        <f>VLOOKUP($A953,'Medical Examinations'!$A$2:$K$2336,10,FALSE)</f>
        <v>obesity</v>
      </c>
      <c r="K953" t="str">
        <f>VLOOKUP($A953,'Medical Examinations'!$A$2:$K$2336,11,FALSE)</f>
        <v>Diabetes</v>
      </c>
      <c r="L953" t="str">
        <f>VLOOKUP($A953,'Hospitalisation Details'!$A$2:$O$2344,15,FALSE)</f>
        <v>1 Dec 1971</v>
      </c>
      <c r="M953">
        <f>VLOOKUP($A953,'Hospitalisation Details'!$A$2:$I$2344,6,FALSE)</f>
        <v>11540.25</v>
      </c>
      <c r="N953" t="str">
        <f>VLOOKUP($A953,'Hospitalisation Details'!$A$2:$I$2344,7,FALSE)</f>
        <v>tier - 3</v>
      </c>
      <c r="O953" t="str">
        <f>VLOOKUP($A953,'Hospitalisation Details'!$A$2:$I$2344,8,FALSE)</f>
        <v>tier - 1</v>
      </c>
      <c r="P953" t="str">
        <f>VLOOKUP($A953,'Hospitalisation Details'!$A$2:$I$2344,9,FALSE)</f>
        <v>R1012</v>
      </c>
      <c r="Q953">
        <f>VLOOKUP($A953,'Hospitalisation Details'!$A$2:$P$2344,16,FALSE)</f>
        <v>51</v>
      </c>
    </row>
    <row r="954" spans="1:17" ht="15.6" x14ac:dyDescent="0.3">
      <c r="A954" s="1" t="s">
        <v>1417</v>
      </c>
      <c r="B954" t="str">
        <f>VLOOKUP('Healthcare '!A:A,Table2[],3,FALSE)</f>
        <v>Endara</v>
      </c>
      <c r="C954">
        <f>VLOOKUP(A954,'Medical Examinations'!A954:K3288,2,FALSE)</f>
        <v>46.7</v>
      </c>
      <c r="D954">
        <f>VLOOKUP($A954,'Medical Examinations'!$A$2:$K$2336,3,FALSE)</f>
        <v>10.9</v>
      </c>
      <c r="E954" t="str">
        <f>VLOOKUP($A954,'Medical Examinations'!$A$2:$K$2336,4,FALSE)</f>
        <v>No</v>
      </c>
      <c r="F954" t="str">
        <f>VLOOKUP($A954,'Medical Examinations'!$A$2:$K$2336,5,FALSE)</f>
        <v>No</v>
      </c>
      <c r="G954" t="str">
        <f>VLOOKUP($A954,'Medical Examinations'!$A$2:$K$2336,6,FALSE)</f>
        <v>No</v>
      </c>
      <c r="H954">
        <f>VLOOKUP($A954,'Medical Examinations'!$A$2:$K$2336,7,FALSE)</f>
        <v>0</v>
      </c>
      <c r="I954" t="str">
        <f>VLOOKUP($A954,'Medical Examinations'!$A$2:$K$2336,8,FALSE)</f>
        <v>No</v>
      </c>
      <c r="J954" t="str">
        <f>VLOOKUP($A954,'Medical Examinations'!$A$2:$K$2336,10,FALSE)</f>
        <v>obesity</v>
      </c>
      <c r="K954" t="str">
        <f>VLOOKUP($A954,'Medical Examinations'!$A$2:$K$2336,11,FALSE)</f>
        <v>Diabetes</v>
      </c>
      <c r="L954" t="str">
        <f>VLOOKUP($A954,'Hospitalisation Details'!$A$2:$O$2344,15,FALSE)</f>
        <v>14 Nov 1968</v>
      </c>
      <c r="M954">
        <f>VLOOKUP($A954,'Hospitalisation Details'!$A$2:$I$2344,6,FALSE)</f>
        <v>11538.42</v>
      </c>
      <c r="N954" t="str">
        <f>VLOOKUP($A954,'Hospitalisation Details'!$A$2:$I$2344,7,FALSE)</f>
        <v>tier - 3</v>
      </c>
      <c r="O954" t="str">
        <f>VLOOKUP($A954,'Hospitalisation Details'!$A$2:$I$2344,8,FALSE)</f>
        <v>tier - 1</v>
      </c>
      <c r="P954" t="str">
        <f>VLOOKUP($A954,'Hospitalisation Details'!$A$2:$I$2344,9,FALSE)</f>
        <v>R1011</v>
      </c>
      <c r="Q954">
        <f>VLOOKUP($A954,'Hospitalisation Details'!$A$2:$P$2344,16,FALSE)</f>
        <v>54</v>
      </c>
    </row>
    <row r="955" spans="1:17" ht="15.6" x14ac:dyDescent="0.3">
      <c r="A955" s="1" t="s">
        <v>1416</v>
      </c>
      <c r="B955" t="str">
        <f>VLOOKUP('Healthcare '!A:A,Table2[],3,FALSE)</f>
        <v>Valle</v>
      </c>
      <c r="C955">
        <f>VLOOKUP(A955,'Medical Examinations'!A955:K3289,2,FALSE)</f>
        <v>18.335000000000001</v>
      </c>
      <c r="D955">
        <f>VLOOKUP($A955,'Medical Examinations'!$A$2:$K$2336,3,FALSE)</f>
        <v>11.83</v>
      </c>
      <c r="E955" t="str">
        <f>VLOOKUP($A955,'Medical Examinations'!$A$2:$K$2336,4,FALSE)</f>
        <v>No</v>
      </c>
      <c r="F955" t="str">
        <f>VLOOKUP($A955,'Medical Examinations'!$A$2:$K$2336,5,FALSE)</f>
        <v>No</v>
      </c>
      <c r="G955" t="str">
        <f>VLOOKUP($A955,'Medical Examinations'!$A$2:$K$2336,6,FALSE)</f>
        <v>No</v>
      </c>
      <c r="H955">
        <f>VLOOKUP($A955,'Medical Examinations'!$A$2:$K$2336,7,FALSE)</f>
        <v>0</v>
      </c>
      <c r="I955" t="str">
        <f>VLOOKUP($A955,'Medical Examinations'!$A$2:$K$2336,8,FALSE)</f>
        <v>No</v>
      </c>
      <c r="J955" t="str">
        <f>VLOOKUP($A955,'Medical Examinations'!$A$2:$K$2336,10,FALSE)</f>
        <v>Underweight</v>
      </c>
      <c r="K955" t="str">
        <f>VLOOKUP($A955,'Medical Examinations'!$A$2:$K$2336,11,FALSE)</f>
        <v>Diabetes</v>
      </c>
      <c r="L955" t="str">
        <f>VLOOKUP($A955,'Hospitalisation Details'!$A$2:$O$2344,15,FALSE)</f>
        <v>3 Oct 1965</v>
      </c>
      <c r="M955">
        <f>VLOOKUP($A955,'Hospitalisation Details'!$A$2:$I$2344,6,FALSE)</f>
        <v>11534.87</v>
      </c>
      <c r="N955" t="str">
        <f>VLOOKUP($A955,'Hospitalisation Details'!$A$2:$I$2344,7,FALSE)</f>
        <v>tier - 3</v>
      </c>
      <c r="O955" t="str">
        <f>VLOOKUP($A955,'Hospitalisation Details'!$A$2:$I$2344,8,FALSE)</f>
        <v>tier - 1</v>
      </c>
      <c r="P955" t="str">
        <f>VLOOKUP($A955,'Hospitalisation Details'!$A$2:$I$2344,9,FALSE)</f>
        <v>R1017</v>
      </c>
      <c r="Q955">
        <f>VLOOKUP($A955,'Hospitalisation Details'!$A$2:$P$2344,16,FALSE)</f>
        <v>57</v>
      </c>
    </row>
    <row r="956" spans="1:17" ht="15.6" x14ac:dyDescent="0.3">
      <c r="A956" s="1" t="s">
        <v>1415</v>
      </c>
      <c r="B956" t="str">
        <f>VLOOKUP('Healthcare '!A:A,Table2[],3,FALSE)</f>
        <v>Germain</v>
      </c>
      <c r="C956">
        <f>VLOOKUP(A956,'Medical Examinations'!A956:K3290,2,FALSE)</f>
        <v>31.24</v>
      </c>
      <c r="D956">
        <f>VLOOKUP($A956,'Medical Examinations'!$A$2:$K$2336,3,FALSE)</f>
        <v>7.42</v>
      </c>
      <c r="E956" t="str">
        <f>VLOOKUP($A956,'Medical Examinations'!$A$2:$K$2336,4,FALSE)</f>
        <v>yes</v>
      </c>
      <c r="F956" t="str">
        <f>VLOOKUP($A956,'Medical Examinations'!$A$2:$K$2336,5,FALSE)</f>
        <v>No</v>
      </c>
      <c r="G956" t="str">
        <f>VLOOKUP($A956,'Medical Examinations'!$A$2:$K$2336,6,FALSE)</f>
        <v>No</v>
      </c>
      <c r="H956">
        <f>VLOOKUP($A956,'Medical Examinations'!$A$2:$K$2336,7,FALSE)</f>
        <v>2</v>
      </c>
      <c r="I956" t="str">
        <f>VLOOKUP($A956,'Medical Examinations'!$A$2:$K$2336,8,FALSE)</f>
        <v>No</v>
      </c>
      <c r="J956" t="str">
        <f>VLOOKUP($A956,'Medical Examinations'!$A$2:$K$2336,10,FALSE)</f>
        <v>obesity</v>
      </c>
      <c r="K956" t="str">
        <f>VLOOKUP($A956,'Medical Examinations'!$A$2:$K$2336,11,FALSE)</f>
        <v>Diabetes</v>
      </c>
      <c r="L956" t="str">
        <f>VLOOKUP($A956,'Hospitalisation Details'!$A$2:$O$2344,15,FALSE)</f>
        <v>23 Jul 1970</v>
      </c>
      <c r="M956">
        <f>VLOOKUP($A956,'Hospitalisation Details'!$A$2:$I$2344,6,FALSE)</f>
        <v>11530.12</v>
      </c>
      <c r="N956" t="str">
        <f>VLOOKUP($A956,'Hospitalisation Details'!$A$2:$I$2344,7,FALSE)</f>
        <v>tier - 3</v>
      </c>
      <c r="O956" t="str">
        <f>VLOOKUP($A956,'Hospitalisation Details'!$A$2:$I$2344,8,FALSE)</f>
        <v>tier - 1</v>
      </c>
      <c r="P956" t="str">
        <f>VLOOKUP($A956,'Hospitalisation Details'!$A$2:$I$2344,9,FALSE)</f>
        <v>R1012</v>
      </c>
      <c r="Q956">
        <f>VLOOKUP($A956,'Hospitalisation Details'!$A$2:$P$2344,16,FALSE)</f>
        <v>52</v>
      </c>
    </row>
    <row r="957" spans="1:17" ht="15.6" x14ac:dyDescent="0.3">
      <c r="A957" s="1" t="s">
        <v>1414</v>
      </c>
      <c r="B957" t="str">
        <f>VLOOKUP('Healthcare '!A:A,Table2[],3,FALSE)</f>
        <v>Finecey</v>
      </c>
      <c r="C957">
        <f>VLOOKUP(A957,'Medical Examinations'!A957:K3291,2,FALSE)</f>
        <v>39.22</v>
      </c>
      <c r="D957">
        <f>VLOOKUP($A957,'Medical Examinations'!$A$2:$K$2336,3,FALSE)</f>
        <v>5.62</v>
      </c>
      <c r="E957" t="str">
        <f>VLOOKUP($A957,'Medical Examinations'!$A$2:$K$2336,4,FALSE)</f>
        <v>yes</v>
      </c>
      <c r="F957" t="str">
        <f>VLOOKUP($A957,'Medical Examinations'!$A$2:$K$2336,5,FALSE)</f>
        <v>No</v>
      </c>
      <c r="G957" t="str">
        <f>VLOOKUP($A957,'Medical Examinations'!$A$2:$K$2336,6,FALSE)</f>
        <v>No</v>
      </c>
      <c r="H957">
        <f>VLOOKUP($A957,'Medical Examinations'!$A$2:$K$2336,7,FALSE)</f>
        <v>1</v>
      </c>
      <c r="I957" t="str">
        <f>VLOOKUP($A957,'Medical Examinations'!$A$2:$K$2336,8,FALSE)</f>
        <v>No</v>
      </c>
      <c r="J957" t="str">
        <f>VLOOKUP($A957,'Medical Examinations'!$A$2:$K$2336,10,FALSE)</f>
        <v>obesity</v>
      </c>
      <c r="K957" t="str">
        <f>VLOOKUP($A957,'Medical Examinations'!$A$2:$K$2336,11,FALSE)</f>
        <v>Normal</v>
      </c>
      <c r="L957" t="str">
        <f>VLOOKUP($A957,'Hospitalisation Details'!$A$2:$O$2344,15,FALSE)</f>
        <v>12 Jun 1988</v>
      </c>
      <c r="M957">
        <f>VLOOKUP($A957,'Hospitalisation Details'!$A$2:$I$2344,6,FALSE)</f>
        <v>11524.25</v>
      </c>
      <c r="N957" t="str">
        <f>VLOOKUP($A957,'Hospitalisation Details'!$A$2:$I$2344,7,FALSE)</f>
        <v>tier - 3</v>
      </c>
      <c r="O957" t="str">
        <f>VLOOKUP($A957,'Hospitalisation Details'!$A$2:$I$2344,8,FALSE)</f>
        <v>tier - 1</v>
      </c>
      <c r="P957" t="str">
        <f>VLOOKUP($A957,'Hospitalisation Details'!$A$2:$I$2344,9,FALSE)</f>
        <v>R1026</v>
      </c>
      <c r="Q957">
        <f>VLOOKUP($A957,'Hospitalisation Details'!$A$2:$P$2344,16,FALSE)</f>
        <v>34</v>
      </c>
    </row>
    <row r="958" spans="1:17" ht="15.6" x14ac:dyDescent="0.3">
      <c r="A958" s="1" t="s">
        <v>1413</v>
      </c>
      <c r="B958" t="str">
        <f>VLOOKUP('Healthcare '!A:A,Table2[],3,FALSE)</f>
        <v>Mendoza</v>
      </c>
      <c r="C958">
        <f>VLOOKUP(A958,'Medical Examinations'!A958:K3292,2,FALSE)</f>
        <v>24.414999999999999</v>
      </c>
      <c r="D958">
        <f>VLOOKUP($A958,'Medical Examinations'!$A$2:$K$2336,3,FALSE)</f>
        <v>7.16</v>
      </c>
      <c r="E958" t="str">
        <f>VLOOKUP($A958,'Medical Examinations'!$A$2:$K$2336,4,FALSE)</f>
        <v>No</v>
      </c>
      <c r="F958" t="str">
        <f>VLOOKUP($A958,'Medical Examinations'!$A$2:$K$2336,5,FALSE)</f>
        <v>No</v>
      </c>
      <c r="G958" t="str">
        <f>VLOOKUP($A958,'Medical Examinations'!$A$2:$K$2336,6,FALSE)</f>
        <v>No</v>
      </c>
      <c r="H958">
        <f>VLOOKUP($A958,'Medical Examinations'!$A$2:$K$2336,7,FALSE)</f>
        <v>0</v>
      </c>
      <c r="I958" t="str">
        <f>VLOOKUP($A958,'Medical Examinations'!$A$2:$K$2336,8,FALSE)</f>
        <v>No</v>
      </c>
      <c r="J958" t="str">
        <f>VLOOKUP($A958,'Medical Examinations'!$A$2:$K$2336,10,FALSE)</f>
        <v>Normal weight</v>
      </c>
      <c r="K958" t="str">
        <f>VLOOKUP($A958,'Medical Examinations'!$A$2:$K$2336,11,FALSE)</f>
        <v>Diabetes</v>
      </c>
      <c r="L958" t="str">
        <f>VLOOKUP($A958,'Hospitalisation Details'!$A$2:$O$2344,15,FALSE)</f>
        <v>19 Dec 1971</v>
      </c>
      <c r="M958">
        <f>VLOOKUP($A958,'Hospitalisation Details'!$A$2:$I$2344,6,FALSE)</f>
        <v>11520.1</v>
      </c>
      <c r="N958" t="str">
        <f>VLOOKUP($A958,'Hospitalisation Details'!$A$2:$I$2344,7,FALSE)</f>
        <v>tier - 3</v>
      </c>
      <c r="O958" t="str">
        <f>VLOOKUP($A958,'Hospitalisation Details'!$A$2:$I$2344,8,FALSE)</f>
        <v>tier - 1</v>
      </c>
      <c r="P958" t="str">
        <f>VLOOKUP($A958,'Hospitalisation Details'!$A$2:$I$2344,9,FALSE)</f>
        <v>R1012</v>
      </c>
      <c r="Q958">
        <f>VLOOKUP($A958,'Hospitalisation Details'!$A$2:$P$2344,16,FALSE)</f>
        <v>51</v>
      </c>
    </row>
    <row r="959" spans="1:17" ht="15.6" x14ac:dyDescent="0.3">
      <c r="A959" s="1" t="s">
        <v>1412</v>
      </c>
      <c r="B959" t="str">
        <f>VLOOKUP('Healthcare '!A:A,Table2[],3,FALSE)</f>
        <v>Roe</v>
      </c>
      <c r="C959">
        <f>VLOOKUP(A959,'Medical Examinations'!A959:K3293,2,FALSE)</f>
        <v>32.299999999999997</v>
      </c>
      <c r="D959">
        <f>VLOOKUP($A959,'Medical Examinations'!$A$2:$K$2336,3,FALSE)</f>
        <v>9.89</v>
      </c>
      <c r="E959" t="str">
        <f>VLOOKUP($A959,'Medical Examinations'!$A$2:$K$2336,4,FALSE)</f>
        <v>No</v>
      </c>
      <c r="F959" t="str">
        <f>VLOOKUP($A959,'Medical Examinations'!$A$2:$K$2336,5,FALSE)</f>
        <v>No</v>
      </c>
      <c r="G959" t="str">
        <f>VLOOKUP($A959,'Medical Examinations'!$A$2:$K$2336,6,FALSE)</f>
        <v>No</v>
      </c>
      <c r="H959">
        <f>VLOOKUP($A959,'Medical Examinations'!$A$2:$K$2336,7,FALSE)</f>
        <v>0</v>
      </c>
      <c r="I959" t="str">
        <f>VLOOKUP($A959,'Medical Examinations'!$A$2:$K$2336,8,FALSE)</f>
        <v>No</v>
      </c>
      <c r="J959" t="str">
        <f>VLOOKUP($A959,'Medical Examinations'!$A$2:$K$2336,10,FALSE)</f>
        <v>obesity</v>
      </c>
      <c r="K959" t="str">
        <f>VLOOKUP($A959,'Medical Examinations'!$A$2:$K$2336,11,FALSE)</f>
        <v>Diabetes</v>
      </c>
      <c r="L959" t="str">
        <f>VLOOKUP($A959,'Hospitalisation Details'!$A$2:$O$2344,15,FALSE)</f>
        <v>24 Jun 1968</v>
      </c>
      <c r="M959">
        <f>VLOOKUP($A959,'Hospitalisation Details'!$A$2:$I$2344,6,FALSE)</f>
        <v>11512.41</v>
      </c>
      <c r="N959" t="str">
        <f>VLOOKUP($A959,'Hospitalisation Details'!$A$2:$I$2344,7,FALSE)</f>
        <v>tier - 3</v>
      </c>
      <c r="O959" t="str">
        <f>VLOOKUP($A959,'Hospitalisation Details'!$A$2:$I$2344,8,FALSE)</f>
        <v>tier - 1</v>
      </c>
      <c r="P959" t="str">
        <f>VLOOKUP($A959,'Hospitalisation Details'!$A$2:$I$2344,9,FALSE)</f>
        <v>R1024</v>
      </c>
      <c r="Q959">
        <f>VLOOKUP($A959,'Hospitalisation Details'!$A$2:$P$2344,16,FALSE)</f>
        <v>54</v>
      </c>
    </row>
    <row r="960" spans="1:17" ht="15.6" x14ac:dyDescent="0.3">
      <c r="A960" s="1" t="s">
        <v>1411</v>
      </c>
      <c r="B960" t="str">
        <f>VLOOKUP('Healthcare '!A:A,Table2[],3,FALSE)</f>
        <v>Webb</v>
      </c>
      <c r="C960">
        <f>VLOOKUP(A960,'Medical Examinations'!A960:K3294,2,FALSE)</f>
        <v>39.94</v>
      </c>
      <c r="D960">
        <f>VLOOKUP($A960,'Medical Examinations'!$A$2:$K$2336,3,FALSE)</f>
        <v>5.14</v>
      </c>
      <c r="E960" t="str">
        <f>VLOOKUP($A960,'Medical Examinations'!$A$2:$K$2336,4,FALSE)</f>
        <v>No</v>
      </c>
      <c r="F960" t="str">
        <f>VLOOKUP($A960,'Medical Examinations'!$A$2:$K$2336,5,FALSE)</f>
        <v>No</v>
      </c>
      <c r="G960" t="str">
        <f>VLOOKUP($A960,'Medical Examinations'!$A$2:$K$2336,6,FALSE)</f>
        <v>No</v>
      </c>
      <c r="H960">
        <f>VLOOKUP($A960,'Medical Examinations'!$A$2:$K$2336,7,FALSE)</f>
        <v>0</v>
      </c>
      <c r="I960" t="str">
        <f>VLOOKUP($A960,'Medical Examinations'!$A$2:$K$2336,8,FALSE)</f>
        <v>No</v>
      </c>
      <c r="J960" t="str">
        <f>VLOOKUP($A960,'Medical Examinations'!$A$2:$K$2336,10,FALSE)</f>
        <v>obesity</v>
      </c>
      <c r="K960" t="str">
        <f>VLOOKUP($A960,'Medical Examinations'!$A$2:$K$2336,11,FALSE)</f>
        <v>Normal</v>
      </c>
      <c r="L960" t="str">
        <f>VLOOKUP($A960,'Hospitalisation Details'!$A$2:$O$2344,15,FALSE)</f>
        <v>6 Oct 1989</v>
      </c>
      <c r="M960">
        <f>VLOOKUP($A960,'Hospitalisation Details'!$A$2:$I$2344,6,FALSE)</f>
        <v>11511.61</v>
      </c>
      <c r="N960" t="str">
        <f>VLOOKUP($A960,'Hospitalisation Details'!$A$2:$I$2344,7,FALSE)</f>
        <v>tier - 3</v>
      </c>
      <c r="O960" t="str">
        <f>VLOOKUP($A960,'Hospitalisation Details'!$A$2:$I$2344,8,FALSE)</f>
        <v>tier - 3</v>
      </c>
      <c r="P960" t="str">
        <f>VLOOKUP($A960,'Hospitalisation Details'!$A$2:$I$2344,9,FALSE)</f>
        <v>R1026</v>
      </c>
      <c r="Q960">
        <f>VLOOKUP($A960,'Hospitalisation Details'!$A$2:$P$2344,16,FALSE)</f>
        <v>33</v>
      </c>
    </row>
    <row r="961" spans="1:17" ht="15.6" x14ac:dyDescent="0.3">
      <c r="A961" s="1" t="s">
        <v>1410</v>
      </c>
      <c r="B961" t="str">
        <f>VLOOKUP('Healthcare '!A:A,Table2[],3,FALSE)</f>
        <v>Stocker</v>
      </c>
      <c r="C961">
        <f>VLOOKUP(A961,'Medical Examinations'!A961:K3295,2,FALSE)</f>
        <v>30</v>
      </c>
      <c r="D961">
        <f>VLOOKUP($A961,'Medical Examinations'!$A$2:$K$2336,3,FALSE)</f>
        <v>5.61</v>
      </c>
      <c r="E961" t="str">
        <f>VLOOKUP($A961,'Medical Examinations'!$A$2:$K$2336,4,FALSE)</f>
        <v>yes</v>
      </c>
      <c r="F961" t="str">
        <f>VLOOKUP($A961,'Medical Examinations'!$A$2:$K$2336,5,FALSE)</f>
        <v>No</v>
      </c>
      <c r="G961" t="str">
        <f>VLOOKUP($A961,'Medical Examinations'!$A$2:$K$2336,6,FALSE)</f>
        <v>Yes</v>
      </c>
      <c r="H961">
        <f>VLOOKUP($A961,'Medical Examinations'!$A$2:$K$2336,7,FALSE)</f>
        <v>1</v>
      </c>
      <c r="I961" t="str">
        <f>VLOOKUP($A961,'Medical Examinations'!$A$2:$K$2336,8,FALSE)</f>
        <v>No</v>
      </c>
      <c r="J961" t="str">
        <f>VLOOKUP($A961,'Medical Examinations'!$A$2:$K$2336,10,FALSE)</f>
        <v>obesity</v>
      </c>
      <c r="K961" t="str">
        <f>VLOOKUP($A961,'Medical Examinations'!$A$2:$K$2336,11,FALSE)</f>
        <v>Normal</v>
      </c>
      <c r="L961" t="str">
        <f>VLOOKUP($A961,'Hospitalisation Details'!$A$2:$O$2344,15,FALSE)</f>
        <v>11 Aug 1969</v>
      </c>
      <c r="M961">
        <f>VLOOKUP($A961,'Hospitalisation Details'!$A$2:$I$2344,6,FALSE)</f>
        <v>11497.69</v>
      </c>
      <c r="N961" t="str">
        <f>VLOOKUP($A961,'Hospitalisation Details'!$A$2:$I$2344,7,FALSE)</f>
        <v>tier - 3</v>
      </c>
      <c r="O961" t="str">
        <f>VLOOKUP($A961,'Hospitalisation Details'!$A$2:$I$2344,8,FALSE)</f>
        <v>tier - 1</v>
      </c>
      <c r="P961" t="str">
        <f>VLOOKUP($A961,'Hospitalisation Details'!$A$2:$I$2344,9,FALSE)</f>
        <v>R1012</v>
      </c>
      <c r="Q961">
        <f>VLOOKUP($A961,'Hospitalisation Details'!$A$2:$P$2344,16,FALSE)</f>
        <v>53</v>
      </c>
    </row>
    <row r="962" spans="1:17" ht="15.6" x14ac:dyDescent="0.3">
      <c r="A962" s="1" t="s">
        <v>1409</v>
      </c>
      <c r="B962" t="str">
        <f>VLOOKUP('Healthcare '!A:A,Table2[],3,FALSE)</f>
        <v>Jacobson</v>
      </c>
      <c r="C962">
        <f>VLOOKUP(A962,'Medical Examinations'!A962:K3296,2,FALSE)</f>
        <v>35.340000000000003</v>
      </c>
      <c r="D962">
        <f>VLOOKUP($A962,'Medical Examinations'!$A$2:$K$2336,3,FALSE)</f>
        <v>5.51</v>
      </c>
      <c r="E962" t="str">
        <f>VLOOKUP($A962,'Medical Examinations'!$A$2:$K$2336,4,FALSE)</f>
        <v>yes</v>
      </c>
      <c r="F962" t="str">
        <f>VLOOKUP($A962,'Medical Examinations'!$A$2:$K$2336,5,FALSE)</f>
        <v>No</v>
      </c>
      <c r="G962" t="str">
        <f>VLOOKUP($A962,'Medical Examinations'!$A$2:$K$2336,6,FALSE)</f>
        <v>Yes</v>
      </c>
      <c r="H962">
        <f>VLOOKUP($A962,'Medical Examinations'!$A$2:$K$2336,7,FALSE)</f>
        <v>1</v>
      </c>
      <c r="I962" t="str">
        <f>VLOOKUP($A962,'Medical Examinations'!$A$2:$K$2336,8,FALSE)</f>
        <v>No</v>
      </c>
      <c r="J962" t="str">
        <f>VLOOKUP($A962,'Medical Examinations'!$A$2:$K$2336,10,FALSE)</f>
        <v>obesity</v>
      </c>
      <c r="K962" t="str">
        <f>VLOOKUP($A962,'Medical Examinations'!$A$2:$K$2336,11,FALSE)</f>
        <v>Normal</v>
      </c>
      <c r="L962" t="str">
        <f>VLOOKUP($A962,'Hospitalisation Details'!$A$2:$O$2344,15,FALSE)</f>
        <v>7 Jun 1983</v>
      </c>
      <c r="M962">
        <f>VLOOKUP($A962,'Hospitalisation Details'!$A$2:$I$2344,6,FALSE)</f>
        <v>11492.46</v>
      </c>
      <c r="N962" t="str">
        <f>VLOOKUP($A962,'Hospitalisation Details'!$A$2:$I$2344,7,FALSE)</f>
        <v>tier - 3</v>
      </c>
      <c r="O962" t="str">
        <f>VLOOKUP($A962,'Hospitalisation Details'!$A$2:$I$2344,8,FALSE)</f>
        <v>tier - 3</v>
      </c>
      <c r="P962" t="str">
        <f>VLOOKUP($A962,'Hospitalisation Details'!$A$2:$I$2344,9,FALSE)</f>
        <v>R1026</v>
      </c>
      <c r="Q962">
        <f>VLOOKUP($A962,'Hospitalisation Details'!$A$2:$P$2344,16,FALSE)</f>
        <v>40</v>
      </c>
    </row>
    <row r="963" spans="1:17" ht="15.6" x14ac:dyDescent="0.3">
      <c r="A963" s="1" t="s">
        <v>1408</v>
      </c>
      <c r="B963" t="str">
        <f>VLOOKUP('Healthcare '!A:A,Table2[],3,FALSE)</f>
        <v>Shaw</v>
      </c>
      <c r="C963">
        <f>VLOOKUP(A963,'Medical Examinations'!A963:K3297,2,FALSE)</f>
        <v>32.204999999999998</v>
      </c>
      <c r="D963">
        <f>VLOOKUP($A963,'Medical Examinations'!$A$2:$K$2336,3,FALSE)</f>
        <v>8.3800000000000008</v>
      </c>
      <c r="E963" t="str">
        <f>VLOOKUP($A963,'Medical Examinations'!$A$2:$K$2336,4,FALSE)</f>
        <v>yes</v>
      </c>
      <c r="F963" t="str">
        <f>VLOOKUP($A963,'Medical Examinations'!$A$2:$K$2336,5,FALSE)</f>
        <v>No</v>
      </c>
      <c r="G963" t="str">
        <f>VLOOKUP($A963,'Medical Examinations'!$A$2:$K$2336,6,FALSE)</f>
        <v>No</v>
      </c>
      <c r="H963">
        <f>VLOOKUP($A963,'Medical Examinations'!$A$2:$K$2336,7,FALSE)</f>
        <v>2</v>
      </c>
      <c r="I963" t="str">
        <f>VLOOKUP($A963,'Medical Examinations'!$A$2:$K$2336,8,FALSE)</f>
        <v>No</v>
      </c>
      <c r="J963" t="str">
        <f>VLOOKUP($A963,'Medical Examinations'!$A$2:$K$2336,10,FALSE)</f>
        <v>obesity</v>
      </c>
      <c r="K963" t="str">
        <f>VLOOKUP($A963,'Medical Examinations'!$A$2:$K$2336,11,FALSE)</f>
        <v>Diabetes</v>
      </c>
      <c r="L963" t="str">
        <f>VLOOKUP($A963,'Hospitalisation Details'!$A$2:$O$2344,15,FALSE)</f>
        <v>13 Oct 1970</v>
      </c>
      <c r="M963">
        <f>VLOOKUP($A963,'Hospitalisation Details'!$A$2:$I$2344,6,FALSE)</f>
        <v>11488.32</v>
      </c>
      <c r="N963" t="str">
        <f>VLOOKUP($A963,'Hospitalisation Details'!$A$2:$I$2344,7,FALSE)</f>
        <v>tier - 3</v>
      </c>
      <c r="O963" t="str">
        <f>VLOOKUP($A963,'Hospitalisation Details'!$A$2:$I$2344,8,FALSE)</f>
        <v>tier - 1</v>
      </c>
      <c r="P963" t="str">
        <f>VLOOKUP($A963,'Hospitalisation Details'!$A$2:$I$2344,9,FALSE)</f>
        <v>R1014</v>
      </c>
      <c r="Q963">
        <f>VLOOKUP($A963,'Hospitalisation Details'!$A$2:$P$2344,16,FALSE)</f>
        <v>52</v>
      </c>
    </row>
    <row r="964" spans="1:17" ht="15.6" x14ac:dyDescent="0.3">
      <c r="A964" s="1" t="s">
        <v>1407</v>
      </c>
      <c r="B964" t="str">
        <f>VLOOKUP('Healthcare '!A:A,Table2[],3,FALSE)</f>
        <v>Goodwin</v>
      </c>
      <c r="C964">
        <f>VLOOKUP(A964,'Medical Examinations'!A964:K3298,2,FALSE)</f>
        <v>33.880000000000003</v>
      </c>
      <c r="D964">
        <f>VLOOKUP($A964,'Medical Examinations'!$A$2:$K$2336,3,FALSE)</f>
        <v>4.68</v>
      </c>
      <c r="E964" t="str">
        <f>VLOOKUP($A964,'Medical Examinations'!$A$2:$K$2336,4,FALSE)</f>
        <v>No</v>
      </c>
      <c r="F964" t="str">
        <f>VLOOKUP($A964,'Medical Examinations'!$A$2:$K$2336,5,FALSE)</f>
        <v>yes</v>
      </c>
      <c r="G964" t="str">
        <f>VLOOKUP($A964,'Medical Examinations'!$A$2:$K$2336,6,FALSE)</f>
        <v>No</v>
      </c>
      <c r="H964">
        <f>VLOOKUP($A964,'Medical Examinations'!$A$2:$K$2336,7,FALSE)</f>
        <v>1</v>
      </c>
      <c r="I964" t="str">
        <f>VLOOKUP($A964,'Medical Examinations'!$A$2:$K$2336,8,FALSE)</f>
        <v>No</v>
      </c>
      <c r="J964" t="str">
        <f>VLOOKUP($A964,'Medical Examinations'!$A$2:$K$2336,10,FALSE)</f>
        <v>obesity</v>
      </c>
      <c r="K964" t="str">
        <f>VLOOKUP($A964,'Medical Examinations'!$A$2:$K$2336,11,FALSE)</f>
        <v>Normal</v>
      </c>
      <c r="L964" t="str">
        <f>VLOOKUP($A964,'Hospitalisation Details'!$A$2:$O$2344,15,FALSE)</f>
        <v>10 Sep 2004</v>
      </c>
      <c r="M964">
        <f>VLOOKUP($A964,'Hospitalisation Details'!$A$2:$I$2344,6,FALSE)</f>
        <v>11482.63</v>
      </c>
      <c r="N964" t="str">
        <f>VLOOKUP($A964,'Hospitalisation Details'!$A$2:$I$2344,7,FALSE)</f>
        <v>tier - 3</v>
      </c>
      <c r="O964" t="str">
        <f>VLOOKUP($A964,'Hospitalisation Details'!$A$2:$I$2344,8,FALSE)</f>
        <v>tier - 2</v>
      </c>
      <c r="P964" t="str">
        <f>VLOOKUP($A964,'Hospitalisation Details'!$A$2:$I$2344,9,FALSE)</f>
        <v>R1013</v>
      </c>
      <c r="Q964">
        <f>VLOOKUP($A964,'Hospitalisation Details'!$A$2:$P$2344,16,FALSE)</f>
        <v>18</v>
      </c>
    </row>
    <row r="965" spans="1:17" ht="15.6" x14ac:dyDescent="0.3">
      <c r="A965" s="1" t="s">
        <v>1406</v>
      </c>
      <c r="B965" t="str">
        <f>VLOOKUP('Healthcare '!A:A,Table2[],3,FALSE)</f>
        <v>Brock</v>
      </c>
      <c r="C965">
        <f>VLOOKUP(A965,'Medical Examinations'!A965:K3299,2,FALSE)</f>
        <v>26.63</v>
      </c>
      <c r="D965">
        <f>VLOOKUP($A965,'Medical Examinations'!$A$2:$K$2336,3,FALSE)</f>
        <v>4.3600000000000003</v>
      </c>
      <c r="E965" t="str">
        <f>VLOOKUP($A965,'Medical Examinations'!$A$2:$K$2336,4,FALSE)</f>
        <v>yes</v>
      </c>
      <c r="F965" t="str">
        <f>VLOOKUP($A965,'Medical Examinations'!$A$2:$K$2336,5,FALSE)</f>
        <v>No</v>
      </c>
      <c r="G965" t="str">
        <f>VLOOKUP($A965,'Medical Examinations'!$A$2:$K$2336,6,FALSE)</f>
        <v>No</v>
      </c>
      <c r="H965">
        <f>VLOOKUP($A965,'Medical Examinations'!$A$2:$K$2336,7,FALSE)</f>
        <v>2</v>
      </c>
      <c r="I965" t="str">
        <f>VLOOKUP($A965,'Medical Examinations'!$A$2:$K$2336,8,FALSE)</f>
        <v>No</v>
      </c>
      <c r="J965" t="str">
        <f>VLOOKUP($A965,'Medical Examinations'!$A$2:$K$2336,10,FALSE)</f>
        <v>overweight</v>
      </c>
      <c r="K965" t="str">
        <f>VLOOKUP($A965,'Medical Examinations'!$A$2:$K$2336,11,FALSE)</f>
        <v>Normal</v>
      </c>
      <c r="L965" t="str">
        <f>VLOOKUP($A965,'Hospitalisation Details'!$A$2:$O$2344,15,FALSE)</f>
        <v>7 Sep 1966</v>
      </c>
      <c r="M965">
        <f>VLOOKUP($A965,'Hospitalisation Details'!$A$2:$I$2344,6,FALSE)</f>
        <v>11478.14</v>
      </c>
      <c r="N965" t="str">
        <f>VLOOKUP($A965,'Hospitalisation Details'!$A$2:$I$2344,7,FALSE)</f>
        <v>tier - 3</v>
      </c>
      <c r="O965" t="str">
        <f>VLOOKUP($A965,'Hospitalisation Details'!$A$2:$I$2344,8,FALSE)</f>
        <v>tier - 2</v>
      </c>
      <c r="P965" t="str">
        <f>VLOOKUP($A965,'Hospitalisation Details'!$A$2:$I$2344,9,FALSE)</f>
        <v>R1025</v>
      </c>
      <c r="Q965">
        <f>VLOOKUP($A965,'Hospitalisation Details'!$A$2:$P$2344,16,FALSE)</f>
        <v>56</v>
      </c>
    </row>
    <row r="966" spans="1:17" ht="15.6" x14ac:dyDescent="0.3">
      <c r="A966" s="1" t="s">
        <v>1405</v>
      </c>
      <c r="B966" t="str">
        <f>VLOOKUP('Healthcare '!A:A,Table2[],3,FALSE)</f>
        <v>Papp</v>
      </c>
      <c r="C966">
        <f>VLOOKUP(A966,'Medical Examinations'!A966:K3300,2,FALSE)</f>
        <v>28.7</v>
      </c>
      <c r="D966">
        <f>VLOOKUP($A966,'Medical Examinations'!$A$2:$K$2336,3,FALSE)</f>
        <v>7.74</v>
      </c>
      <c r="E966" t="str">
        <f>VLOOKUP($A966,'Medical Examinations'!$A$2:$K$2336,4,FALSE)</f>
        <v>No</v>
      </c>
      <c r="F966" t="str">
        <f>VLOOKUP($A966,'Medical Examinations'!$A$2:$K$2336,5,FALSE)</f>
        <v>No</v>
      </c>
      <c r="G966" t="str">
        <f>VLOOKUP($A966,'Medical Examinations'!$A$2:$K$2336,6,FALSE)</f>
        <v>No</v>
      </c>
      <c r="H966">
        <f>VLOOKUP($A966,'Medical Examinations'!$A$2:$K$2336,7,FALSE)</f>
        <v>0</v>
      </c>
      <c r="I966" t="str">
        <f>VLOOKUP($A966,'Medical Examinations'!$A$2:$K$2336,8,FALSE)</f>
        <v>No</v>
      </c>
      <c r="J966" t="str">
        <f>VLOOKUP($A966,'Medical Examinations'!$A$2:$K$2336,10,FALSE)</f>
        <v>overweight</v>
      </c>
      <c r="K966" t="str">
        <f>VLOOKUP($A966,'Medical Examinations'!$A$2:$K$2336,11,FALSE)</f>
        <v>Diabetes</v>
      </c>
      <c r="L966" t="str">
        <f>VLOOKUP($A966,'Hospitalisation Details'!$A$2:$O$2344,15,FALSE)</f>
        <v>23 Jun 1965</v>
      </c>
      <c r="M966">
        <f>VLOOKUP($A966,'Hospitalisation Details'!$A$2:$I$2344,6,FALSE)</f>
        <v>11455.28</v>
      </c>
      <c r="N966" t="str">
        <f>VLOOKUP($A966,'Hospitalisation Details'!$A$2:$I$2344,7,FALSE)</f>
        <v>tier - 3</v>
      </c>
      <c r="O966" t="str">
        <f>VLOOKUP($A966,'Hospitalisation Details'!$A$2:$I$2344,8,FALSE)</f>
        <v>tier - 2</v>
      </c>
      <c r="P966" t="str">
        <f>VLOOKUP($A966,'Hospitalisation Details'!$A$2:$I$2344,9,FALSE)</f>
        <v>R1011</v>
      </c>
      <c r="Q966">
        <f>VLOOKUP($A966,'Hospitalisation Details'!$A$2:$P$2344,16,FALSE)</f>
        <v>57</v>
      </c>
    </row>
    <row r="967" spans="1:17" ht="15.6" x14ac:dyDescent="0.3">
      <c r="A967" s="1" t="s">
        <v>1404</v>
      </c>
      <c r="B967" t="str">
        <f>VLOOKUP('Healthcare '!A:A,Table2[],3,FALSE)</f>
        <v>Siragusa</v>
      </c>
      <c r="C967">
        <f>VLOOKUP(A967,'Medical Examinations'!A967:K3301,2,FALSE)</f>
        <v>25.65</v>
      </c>
      <c r="D967">
        <f>VLOOKUP($A967,'Medical Examinations'!$A$2:$K$2336,3,FALSE)</f>
        <v>4.05</v>
      </c>
      <c r="E967" t="str">
        <f>VLOOKUP($A967,'Medical Examinations'!$A$2:$K$2336,4,FALSE)</f>
        <v>yes</v>
      </c>
      <c r="F967" t="str">
        <f>VLOOKUP($A967,'Medical Examinations'!$A$2:$K$2336,5,FALSE)</f>
        <v>No</v>
      </c>
      <c r="G967" t="str">
        <f>VLOOKUP($A967,'Medical Examinations'!$A$2:$K$2336,6,FALSE)</f>
        <v>No</v>
      </c>
      <c r="H967">
        <f>VLOOKUP($A967,'Medical Examinations'!$A$2:$K$2336,7,FALSE)</f>
        <v>2</v>
      </c>
      <c r="I967" t="str">
        <f>VLOOKUP($A967,'Medical Examinations'!$A$2:$K$2336,8,FALSE)</f>
        <v>No</v>
      </c>
      <c r="J967" t="str">
        <f>VLOOKUP($A967,'Medical Examinations'!$A$2:$K$2336,10,FALSE)</f>
        <v>overweight</v>
      </c>
      <c r="K967" t="str">
        <f>VLOOKUP($A967,'Medical Examinations'!$A$2:$K$2336,11,FALSE)</f>
        <v>Normal</v>
      </c>
      <c r="L967" t="str">
        <f>VLOOKUP($A967,'Hospitalisation Details'!$A$2:$O$2344,15,FALSE)</f>
        <v>14 Jun 1966</v>
      </c>
      <c r="M967">
        <f>VLOOKUP($A967,'Hospitalisation Details'!$A$2:$I$2344,6,FALSE)</f>
        <v>11454.02</v>
      </c>
      <c r="N967" t="str">
        <f>VLOOKUP($A967,'Hospitalisation Details'!$A$2:$I$2344,7,FALSE)</f>
        <v>tier - 3</v>
      </c>
      <c r="O967" t="str">
        <f>VLOOKUP($A967,'Hospitalisation Details'!$A$2:$I$2344,8,FALSE)</f>
        <v>tier - 1</v>
      </c>
      <c r="P967" t="str">
        <f>VLOOKUP($A967,'Hospitalisation Details'!$A$2:$I$2344,9,FALSE)</f>
        <v>R1012</v>
      </c>
      <c r="Q967">
        <f>VLOOKUP($A967,'Hospitalisation Details'!$A$2:$P$2344,16,FALSE)</f>
        <v>56</v>
      </c>
    </row>
    <row r="968" spans="1:17" ht="15.6" x14ac:dyDescent="0.3">
      <c r="A968" s="1" t="s">
        <v>1403</v>
      </c>
      <c r="B968" t="str">
        <f>VLOOKUP('Healthcare '!A:A,Table2[],3,FALSE)</f>
        <v>Pizarro</v>
      </c>
      <c r="C968">
        <f>VLOOKUP(A968,'Medical Examinations'!A968:K3302,2,FALSE)</f>
        <v>36.384999999999998</v>
      </c>
      <c r="D968">
        <f>VLOOKUP($A968,'Medical Examinations'!$A$2:$K$2336,3,FALSE)</f>
        <v>11.49</v>
      </c>
      <c r="E968" t="str">
        <f>VLOOKUP($A968,'Medical Examinations'!$A$2:$K$2336,4,FALSE)</f>
        <v>No</v>
      </c>
      <c r="F968" t="str">
        <f>VLOOKUP($A968,'Medical Examinations'!$A$2:$K$2336,5,FALSE)</f>
        <v>No</v>
      </c>
      <c r="G968" t="str">
        <f>VLOOKUP($A968,'Medical Examinations'!$A$2:$K$2336,6,FALSE)</f>
        <v>No</v>
      </c>
      <c r="H968">
        <f>VLOOKUP($A968,'Medical Examinations'!$A$2:$K$2336,7,FALSE)</f>
        <v>0</v>
      </c>
      <c r="I968" t="str">
        <f>VLOOKUP($A968,'Medical Examinations'!$A$2:$K$2336,8,FALSE)</f>
        <v>No</v>
      </c>
      <c r="J968" t="str">
        <f>VLOOKUP($A968,'Medical Examinations'!$A$2:$K$2336,10,FALSE)</f>
        <v>obesity</v>
      </c>
      <c r="K968" t="str">
        <f>VLOOKUP($A968,'Medical Examinations'!$A$2:$K$2336,11,FALSE)</f>
        <v>Diabetes</v>
      </c>
      <c r="L968" t="str">
        <f>VLOOKUP($A968,'Hospitalisation Details'!$A$2:$O$2344,15,FALSE)</f>
        <v>12 Sep 1971</v>
      </c>
      <c r="M968">
        <f>VLOOKUP($A968,'Hospitalisation Details'!$A$2:$I$2344,6,FALSE)</f>
        <v>11436.74</v>
      </c>
      <c r="N968" t="str">
        <f>VLOOKUP($A968,'Hospitalisation Details'!$A$2:$I$2344,7,FALSE)</f>
        <v>tier - 3</v>
      </c>
      <c r="O968" t="str">
        <f>VLOOKUP($A968,'Hospitalisation Details'!$A$2:$I$2344,8,FALSE)</f>
        <v>tier - 3</v>
      </c>
      <c r="P968" t="str">
        <f>VLOOKUP($A968,'Hospitalisation Details'!$A$2:$I$2344,9,FALSE)</f>
        <v>R1012</v>
      </c>
      <c r="Q968">
        <f>VLOOKUP($A968,'Hospitalisation Details'!$A$2:$P$2344,16,FALSE)</f>
        <v>51</v>
      </c>
    </row>
    <row r="969" spans="1:17" ht="15.6" x14ac:dyDescent="0.3">
      <c r="A969" s="1" t="s">
        <v>1402</v>
      </c>
      <c r="B969" t="str">
        <f>VLOOKUP('Healthcare '!A:A,Table2[],3,FALSE)</f>
        <v>Strange</v>
      </c>
      <c r="C969">
        <f>VLOOKUP(A969,'Medical Examinations'!A969:K3303,2,FALSE)</f>
        <v>34.69</v>
      </c>
      <c r="D969">
        <f>VLOOKUP($A969,'Medical Examinations'!$A$2:$K$2336,3,FALSE)</f>
        <v>5.65</v>
      </c>
      <c r="E969" t="str">
        <f>VLOOKUP($A969,'Medical Examinations'!$A$2:$K$2336,4,FALSE)</f>
        <v>No</v>
      </c>
      <c r="F969" t="str">
        <f>VLOOKUP($A969,'Medical Examinations'!$A$2:$K$2336,5,FALSE)</f>
        <v>No</v>
      </c>
      <c r="G969" t="str">
        <f>VLOOKUP($A969,'Medical Examinations'!$A$2:$K$2336,6,FALSE)</f>
        <v>No</v>
      </c>
      <c r="H969">
        <f>VLOOKUP($A969,'Medical Examinations'!$A$2:$K$2336,7,FALSE)</f>
        <v>0</v>
      </c>
      <c r="I969" t="str">
        <f>VLOOKUP($A969,'Medical Examinations'!$A$2:$K$2336,8,FALSE)</f>
        <v>No</v>
      </c>
      <c r="J969" t="str">
        <f>VLOOKUP($A969,'Medical Examinations'!$A$2:$K$2336,10,FALSE)</f>
        <v>obesity</v>
      </c>
      <c r="K969" t="str">
        <f>VLOOKUP($A969,'Medical Examinations'!$A$2:$K$2336,11,FALSE)</f>
        <v>Normal</v>
      </c>
      <c r="L969" t="str">
        <f>VLOOKUP($A969,'Hospitalisation Details'!$A$2:$O$2344,15,FALSE)</f>
        <v>17 Jul 1980</v>
      </c>
      <c r="M969">
        <f>VLOOKUP($A969,'Hospitalisation Details'!$A$2:$I$2344,6,FALSE)</f>
        <v>11435.74</v>
      </c>
      <c r="N969" t="str">
        <f>VLOOKUP($A969,'Hospitalisation Details'!$A$2:$I$2344,7,FALSE)</f>
        <v>tier - 3</v>
      </c>
      <c r="O969" t="str">
        <f>VLOOKUP($A969,'Hospitalisation Details'!$A$2:$I$2344,8,FALSE)</f>
        <v>tier - 3</v>
      </c>
      <c r="P969" t="str">
        <f>VLOOKUP($A969,'Hospitalisation Details'!$A$2:$I$2344,9,FALSE)</f>
        <v>R1021</v>
      </c>
      <c r="Q969">
        <f>VLOOKUP($A969,'Hospitalisation Details'!$A$2:$P$2344,16,FALSE)</f>
        <v>42</v>
      </c>
    </row>
    <row r="970" spans="1:17" ht="15.6" x14ac:dyDescent="0.3">
      <c r="A970" s="1" t="s">
        <v>1401</v>
      </c>
      <c r="B970" t="str">
        <f>VLOOKUP('Healthcare '!A:A,Table2[],3,FALSE)</f>
        <v>Eidinger</v>
      </c>
      <c r="C970">
        <f>VLOOKUP(A970,'Medical Examinations'!A970:K3304,2,FALSE)</f>
        <v>37.68</v>
      </c>
      <c r="D970">
        <f>VLOOKUP($A970,'Medical Examinations'!$A$2:$K$2336,3,FALSE)</f>
        <v>4.29</v>
      </c>
      <c r="E970" t="str">
        <f>VLOOKUP($A970,'Medical Examinations'!$A$2:$K$2336,4,FALSE)</f>
        <v>yes</v>
      </c>
      <c r="F970" t="str">
        <f>VLOOKUP($A970,'Medical Examinations'!$A$2:$K$2336,5,FALSE)</f>
        <v>No</v>
      </c>
      <c r="G970" t="str">
        <f>VLOOKUP($A970,'Medical Examinations'!$A$2:$K$2336,6,FALSE)</f>
        <v>No</v>
      </c>
      <c r="H970">
        <f>VLOOKUP($A970,'Medical Examinations'!$A$2:$K$2336,7,FALSE)</f>
        <v>0</v>
      </c>
      <c r="I970" t="str">
        <f>VLOOKUP($A970,'Medical Examinations'!$A$2:$K$2336,8,FALSE)</f>
        <v>No</v>
      </c>
      <c r="J970" t="str">
        <f>VLOOKUP($A970,'Medical Examinations'!$A$2:$K$2336,10,FALSE)</f>
        <v>obesity</v>
      </c>
      <c r="K970" t="str">
        <f>VLOOKUP($A970,'Medical Examinations'!$A$2:$K$2336,11,FALSE)</f>
        <v>Normal</v>
      </c>
      <c r="L970" t="str">
        <f>VLOOKUP($A970,'Hospitalisation Details'!$A$2:$O$2344,15,FALSE)</f>
        <v>9 Jun 1985</v>
      </c>
      <c r="M970">
        <f>VLOOKUP($A970,'Hospitalisation Details'!$A$2:$I$2344,6,FALSE)</f>
        <v>11419.49</v>
      </c>
      <c r="N970" t="str">
        <f>VLOOKUP($A970,'Hospitalisation Details'!$A$2:$I$2344,7,FALSE)</f>
        <v>tier - 3</v>
      </c>
      <c r="O970" t="str">
        <f>VLOOKUP($A970,'Hospitalisation Details'!$A$2:$I$2344,8,FALSE)</f>
        <v>tier - 1</v>
      </c>
      <c r="P970" t="str">
        <f>VLOOKUP($A970,'Hospitalisation Details'!$A$2:$I$2344,9,FALSE)</f>
        <v>R1012</v>
      </c>
      <c r="Q970">
        <f>VLOOKUP($A970,'Hospitalisation Details'!$A$2:$P$2344,16,FALSE)</f>
        <v>37</v>
      </c>
    </row>
    <row r="971" spans="1:17" ht="15.6" x14ac:dyDescent="0.3">
      <c r="A971" s="1" t="s">
        <v>1400</v>
      </c>
      <c r="B971" t="str">
        <f>VLOOKUP('Healthcare '!A:A,Table2[],3,FALSE)</f>
        <v>Ginsburg</v>
      </c>
      <c r="C971">
        <f>VLOOKUP(A971,'Medical Examinations'!A971:K3305,2,FALSE)</f>
        <v>35.49</v>
      </c>
      <c r="D971">
        <f>VLOOKUP($A971,'Medical Examinations'!$A$2:$K$2336,3,FALSE)</f>
        <v>4.74</v>
      </c>
      <c r="E971" t="str">
        <f>VLOOKUP($A971,'Medical Examinations'!$A$2:$K$2336,4,FALSE)</f>
        <v>yes</v>
      </c>
      <c r="F971" t="str">
        <f>VLOOKUP($A971,'Medical Examinations'!$A$2:$K$2336,5,FALSE)</f>
        <v>No</v>
      </c>
      <c r="G971" t="str">
        <f>VLOOKUP($A971,'Medical Examinations'!$A$2:$K$2336,6,FALSE)</f>
        <v>Yes</v>
      </c>
      <c r="H971">
        <f>VLOOKUP($A971,'Medical Examinations'!$A$2:$K$2336,7,FALSE)</f>
        <v>1</v>
      </c>
      <c r="I971" t="str">
        <f>VLOOKUP($A971,'Medical Examinations'!$A$2:$K$2336,8,FALSE)</f>
        <v>No</v>
      </c>
      <c r="J971" t="str">
        <f>VLOOKUP($A971,'Medical Examinations'!$A$2:$K$2336,10,FALSE)</f>
        <v>obesity</v>
      </c>
      <c r="K971" t="str">
        <f>VLOOKUP($A971,'Medical Examinations'!$A$2:$K$2336,11,FALSE)</f>
        <v>Normal</v>
      </c>
      <c r="L971" t="str">
        <f>VLOOKUP($A971,'Hospitalisation Details'!$A$2:$O$2344,15,FALSE)</f>
        <v>23 Oct 1983</v>
      </c>
      <c r="M971">
        <f>VLOOKUP($A971,'Hospitalisation Details'!$A$2:$I$2344,6,FALSE)</f>
        <v>11412.02</v>
      </c>
      <c r="N971" t="str">
        <f>VLOOKUP($A971,'Hospitalisation Details'!$A$2:$I$2344,7,FALSE)</f>
        <v>tier - 3</v>
      </c>
      <c r="O971" t="str">
        <f>VLOOKUP($A971,'Hospitalisation Details'!$A$2:$I$2344,8,FALSE)</f>
        <v>tier - 1</v>
      </c>
      <c r="P971" t="str">
        <f>VLOOKUP($A971,'Hospitalisation Details'!$A$2:$I$2344,9,FALSE)</f>
        <v>R1021</v>
      </c>
      <c r="Q971">
        <f>VLOOKUP($A971,'Hospitalisation Details'!$A$2:$P$2344,16,FALSE)</f>
        <v>39</v>
      </c>
    </row>
    <row r="972" spans="1:17" ht="15.6" x14ac:dyDescent="0.3">
      <c r="A972" s="1" t="s">
        <v>1399</v>
      </c>
      <c r="B972" t="str">
        <f>VLOOKUP('Healthcare '!A:A,Table2[],3,FALSE)</f>
        <v>Truex</v>
      </c>
      <c r="C972">
        <f>VLOOKUP(A972,'Medical Examinations'!A972:K3306,2,FALSE)</f>
        <v>44.7</v>
      </c>
      <c r="D972">
        <f>VLOOKUP($A972,'Medical Examinations'!$A$2:$K$2336,3,FALSE)</f>
        <v>7.6</v>
      </c>
      <c r="E972" t="str">
        <f>VLOOKUP($A972,'Medical Examinations'!$A$2:$K$2336,4,FALSE)</f>
        <v>yes</v>
      </c>
      <c r="F972" t="str">
        <f>VLOOKUP($A972,'Medical Examinations'!$A$2:$K$2336,5,FALSE)</f>
        <v>No</v>
      </c>
      <c r="G972" t="str">
        <f>VLOOKUP($A972,'Medical Examinations'!$A$2:$K$2336,6,FALSE)</f>
        <v>No</v>
      </c>
      <c r="H972">
        <f>VLOOKUP($A972,'Medical Examinations'!$A$2:$K$2336,7,FALSE)</f>
        <v>2</v>
      </c>
      <c r="I972" t="str">
        <f>VLOOKUP($A972,'Medical Examinations'!$A$2:$K$2336,8,FALSE)</f>
        <v>No</v>
      </c>
      <c r="J972" t="str">
        <f>VLOOKUP($A972,'Medical Examinations'!$A$2:$K$2336,10,FALSE)</f>
        <v>obesity</v>
      </c>
      <c r="K972" t="str">
        <f>VLOOKUP($A972,'Medical Examinations'!$A$2:$K$2336,11,FALSE)</f>
        <v>Diabetes</v>
      </c>
      <c r="L972" t="str">
        <f>VLOOKUP($A972,'Hospitalisation Details'!$A$2:$O$2344,15,FALSE)</f>
        <v>7 Oct 1970</v>
      </c>
      <c r="M972">
        <f>VLOOKUP($A972,'Hospitalisation Details'!$A$2:$I$2344,6,FALSE)</f>
        <v>11411.69</v>
      </c>
      <c r="N972" t="str">
        <f>VLOOKUP($A972,'Hospitalisation Details'!$A$2:$I$2344,7,FALSE)</f>
        <v>tier - 3</v>
      </c>
      <c r="O972" t="str">
        <f>VLOOKUP($A972,'Hospitalisation Details'!$A$2:$I$2344,8,FALSE)</f>
        <v>tier - 2</v>
      </c>
      <c r="P972" t="str">
        <f>VLOOKUP($A972,'Hospitalisation Details'!$A$2:$I$2344,9,FALSE)</f>
        <v>R1011</v>
      </c>
      <c r="Q972">
        <f>VLOOKUP($A972,'Hospitalisation Details'!$A$2:$P$2344,16,FALSE)</f>
        <v>52</v>
      </c>
    </row>
    <row r="973" spans="1:17" ht="15.6" x14ac:dyDescent="0.3">
      <c r="A973" s="1" t="s">
        <v>1398</v>
      </c>
      <c r="B973" t="str">
        <f>VLOOKUP('Healthcare '!A:A,Table2[],3,FALSE)</f>
        <v>Higgins</v>
      </c>
      <c r="C973">
        <f>VLOOKUP(A973,'Medical Examinations'!A973:K3307,2,FALSE)</f>
        <v>38.380000000000003</v>
      </c>
      <c r="D973">
        <f>VLOOKUP($A973,'Medical Examinations'!$A$2:$K$2336,3,FALSE)</f>
        <v>8.5</v>
      </c>
      <c r="E973" t="str">
        <f>VLOOKUP($A973,'Medical Examinations'!$A$2:$K$2336,4,FALSE)</f>
        <v>yes</v>
      </c>
      <c r="F973" t="str">
        <f>VLOOKUP($A973,'Medical Examinations'!$A$2:$K$2336,5,FALSE)</f>
        <v>No</v>
      </c>
      <c r="G973" t="str">
        <f>VLOOKUP($A973,'Medical Examinations'!$A$2:$K$2336,6,FALSE)</f>
        <v>No</v>
      </c>
      <c r="H973">
        <f>VLOOKUP($A973,'Medical Examinations'!$A$2:$K$2336,7,FALSE)</f>
        <v>2</v>
      </c>
      <c r="I973" t="str">
        <f>VLOOKUP($A973,'Medical Examinations'!$A$2:$K$2336,8,FALSE)</f>
        <v>No</v>
      </c>
      <c r="J973" t="str">
        <f>VLOOKUP($A973,'Medical Examinations'!$A$2:$K$2336,10,FALSE)</f>
        <v>obesity</v>
      </c>
      <c r="K973" t="str">
        <f>VLOOKUP($A973,'Medical Examinations'!$A$2:$K$2336,11,FALSE)</f>
        <v>Diabetes</v>
      </c>
      <c r="L973" t="str">
        <f>VLOOKUP($A973,'Hospitalisation Details'!$A$2:$O$2344,15,FALSE)</f>
        <v>2 Oct 1970</v>
      </c>
      <c r="M973">
        <f>VLOOKUP($A973,'Hospitalisation Details'!$A$2:$I$2344,6,FALSE)</f>
        <v>11396.9</v>
      </c>
      <c r="N973" t="str">
        <f>VLOOKUP($A973,'Hospitalisation Details'!$A$2:$I$2344,7,FALSE)</f>
        <v>tier - 3</v>
      </c>
      <c r="O973" t="str">
        <f>VLOOKUP($A973,'Hospitalisation Details'!$A$2:$I$2344,8,FALSE)</f>
        <v>tier - 3</v>
      </c>
      <c r="P973" t="str">
        <f>VLOOKUP($A973,'Hospitalisation Details'!$A$2:$I$2344,9,FALSE)</f>
        <v>R1024</v>
      </c>
      <c r="Q973">
        <f>VLOOKUP($A973,'Hospitalisation Details'!$A$2:$P$2344,16,FALSE)</f>
        <v>52</v>
      </c>
    </row>
    <row r="974" spans="1:17" ht="15.6" x14ac:dyDescent="0.3">
      <c r="A974" s="1" t="s">
        <v>1397</v>
      </c>
      <c r="B974" t="str">
        <f>VLOOKUP('Healthcare '!A:A,Table2[],3,FALSE)</f>
        <v>McCurdy</v>
      </c>
      <c r="C974">
        <f>VLOOKUP(A974,'Medical Examinations'!A974:K3308,2,FALSE)</f>
        <v>35.244999999999997</v>
      </c>
      <c r="D974">
        <f>VLOOKUP($A974,'Medical Examinations'!$A$2:$K$2336,3,FALSE)</f>
        <v>11.22</v>
      </c>
      <c r="E974" t="str">
        <f>VLOOKUP($A974,'Medical Examinations'!$A$2:$K$2336,4,FALSE)</f>
        <v>yes</v>
      </c>
      <c r="F974" t="str">
        <f>VLOOKUP($A974,'Medical Examinations'!$A$2:$K$2336,5,FALSE)</f>
        <v>No</v>
      </c>
      <c r="G974" t="str">
        <f>VLOOKUP($A974,'Medical Examinations'!$A$2:$K$2336,6,FALSE)</f>
        <v>No</v>
      </c>
      <c r="H974">
        <f>VLOOKUP($A974,'Medical Examinations'!$A$2:$K$2336,7,FALSE)</f>
        <v>0</v>
      </c>
      <c r="I974" t="str">
        <f>VLOOKUP($A974,'Medical Examinations'!$A$2:$K$2336,8,FALSE)</f>
        <v>No</v>
      </c>
      <c r="J974" t="str">
        <f>VLOOKUP($A974,'Medical Examinations'!$A$2:$K$2336,10,FALSE)</f>
        <v>obesity</v>
      </c>
      <c r="K974" t="str">
        <f>VLOOKUP($A974,'Medical Examinations'!$A$2:$K$2336,11,FALSE)</f>
        <v>Diabetes</v>
      </c>
      <c r="L974" t="str">
        <f>VLOOKUP($A974,'Hospitalisation Details'!$A$2:$O$2344,15,FALSE)</f>
        <v>19 Dec 1967</v>
      </c>
      <c r="M974">
        <f>VLOOKUP($A974,'Hospitalisation Details'!$A$2:$I$2344,6,FALSE)</f>
        <v>11394.07</v>
      </c>
      <c r="N974" t="str">
        <f>VLOOKUP($A974,'Hospitalisation Details'!$A$2:$I$2344,7,FALSE)</f>
        <v>tier - 3</v>
      </c>
      <c r="O974" t="str">
        <f>VLOOKUP($A974,'Hospitalisation Details'!$A$2:$I$2344,8,FALSE)</f>
        <v>tier - 1</v>
      </c>
      <c r="P974" t="str">
        <f>VLOOKUP($A974,'Hospitalisation Details'!$A$2:$I$2344,9,FALSE)</f>
        <v>R1018</v>
      </c>
      <c r="Q974">
        <f>VLOOKUP($A974,'Hospitalisation Details'!$A$2:$P$2344,16,FALSE)</f>
        <v>55</v>
      </c>
    </row>
    <row r="975" spans="1:17" ht="15.6" x14ac:dyDescent="0.3">
      <c r="A975" s="1" t="s">
        <v>1396</v>
      </c>
      <c r="B975" t="str">
        <f>VLOOKUP('Healthcare '!A:A,Table2[],3,FALSE)</f>
        <v>Hughes</v>
      </c>
      <c r="C975">
        <f>VLOOKUP(A975,'Medical Examinations'!A975:K3309,2,FALSE)</f>
        <v>49.84</v>
      </c>
      <c r="D975">
        <f>VLOOKUP($A975,'Medical Examinations'!$A$2:$K$2336,3,FALSE)</f>
        <v>5.0999999999999996</v>
      </c>
      <c r="E975" t="str">
        <f>VLOOKUP($A975,'Medical Examinations'!$A$2:$K$2336,4,FALSE)</f>
        <v>yes</v>
      </c>
      <c r="F975" t="str">
        <f>VLOOKUP($A975,'Medical Examinations'!$A$2:$K$2336,5,FALSE)</f>
        <v>No</v>
      </c>
      <c r="G975" t="str">
        <f>VLOOKUP($A975,'Medical Examinations'!$A$2:$K$2336,6,FALSE)</f>
        <v>Yes</v>
      </c>
      <c r="H975">
        <f>VLOOKUP($A975,'Medical Examinations'!$A$2:$K$2336,7,FALSE)</f>
        <v>1</v>
      </c>
      <c r="I975" t="str">
        <f>VLOOKUP($A975,'Medical Examinations'!$A$2:$K$2336,8,FALSE)</f>
        <v>No</v>
      </c>
      <c r="J975" t="str">
        <f>VLOOKUP($A975,'Medical Examinations'!$A$2:$K$2336,10,FALSE)</f>
        <v>obesity</v>
      </c>
      <c r="K975" t="str">
        <f>VLOOKUP($A975,'Medical Examinations'!$A$2:$K$2336,11,FALSE)</f>
        <v>Normal</v>
      </c>
      <c r="L975" t="str">
        <f>VLOOKUP($A975,'Hospitalisation Details'!$A$2:$O$2344,15,FALSE)</f>
        <v>28 Jul 1997</v>
      </c>
      <c r="M975">
        <f>VLOOKUP($A975,'Hospitalisation Details'!$A$2:$I$2344,6,FALSE)</f>
        <v>11388.27</v>
      </c>
      <c r="N975" t="str">
        <f>VLOOKUP($A975,'Hospitalisation Details'!$A$2:$I$2344,7,FALSE)</f>
        <v>tier - 3</v>
      </c>
      <c r="O975" t="str">
        <f>VLOOKUP($A975,'Hospitalisation Details'!$A$2:$I$2344,8,FALSE)</f>
        <v>tier - 2</v>
      </c>
      <c r="P975" t="str">
        <f>VLOOKUP($A975,'Hospitalisation Details'!$A$2:$I$2344,9,FALSE)</f>
        <v>R1026</v>
      </c>
      <c r="Q975">
        <f>VLOOKUP($A975,'Hospitalisation Details'!$A$2:$P$2344,16,FALSE)</f>
        <v>25</v>
      </c>
    </row>
    <row r="976" spans="1:17" ht="15.6" x14ac:dyDescent="0.3">
      <c r="A976" s="1" t="s">
        <v>1395</v>
      </c>
      <c r="B976" t="str">
        <f>VLOOKUP('Healthcare '!A:A,Table2[],3,FALSE)</f>
        <v>Varner</v>
      </c>
      <c r="C976">
        <f>VLOOKUP(A976,'Medical Examinations'!A976:K3310,2,FALSE)</f>
        <v>49.06</v>
      </c>
      <c r="D976">
        <f>VLOOKUP($A976,'Medical Examinations'!$A$2:$K$2336,3,FALSE)</f>
        <v>5.43</v>
      </c>
      <c r="E976" t="str">
        <f>VLOOKUP($A976,'Medical Examinations'!$A$2:$K$2336,4,FALSE)</f>
        <v>yes</v>
      </c>
      <c r="F976" t="str">
        <f>VLOOKUP($A976,'Medical Examinations'!$A$2:$K$2336,5,FALSE)</f>
        <v>No</v>
      </c>
      <c r="G976" t="str">
        <f>VLOOKUP($A976,'Medical Examinations'!$A$2:$K$2336,6,FALSE)</f>
        <v>No</v>
      </c>
      <c r="H976">
        <f>VLOOKUP($A976,'Medical Examinations'!$A$2:$K$2336,7,FALSE)</f>
        <v>1</v>
      </c>
      <c r="I976" t="str">
        <f>VLOOKUP($A976,'Medical Examinations'!$A$2:$K$2336,8,FALSE)</f>
        <v>No</v>
      </c>
      <c r="J976" t="str">
        <f>VLOOKUP($A976,'Medical Examinations'!$A$2:$K$2336,10,FALSE)</f>
        <v>obesity</v>
      </c>
      <c r="K976" t="str">
        <f>VLOOKUP($A976,'Medical Examinations'!$A$2:$K$2336,11,FALSE)</f>
        <v>Normal</v>
      </c>
      <c r="L976" t="str">
        <f>VLOOKUP($A976,'Hospitalisation Details'!$A$2:$O$2344,15,FALSE)</f>
        <v>13 Jun 1964</v>
      </c>
      <c r="M976">
        <f>VLOOKUP($A976,'Hospitalisation Details'!$A$2:$I$2344,6,FALSE)</f>
        <v>11381.33</v>
      </c>
      <c r="N976" t="str">
        <f>VLOOKUP($A976,'Hospitalisation Details'!$A$2:$I$2344,7,FALSE)</f>
        <v>tier - 3</v>
      </c>
      <c r="O976" t="str">
        <f>VLOOKUP($A976,'Hospitalisation Details'!$A$2:$I$2344,8,FALSE)</f>
        <v>tier - 2</v>
      </c>
      <c r="P976" t="str">
        <f>VLOOKUP($A976,'Hospitalisation Details'!$A$2:$I$2344,9,FALSE)</f>
        <v>R1013</v>
      </c>
      <c r="Q976">
        <f>VLOOKUP($A976,'Hospitalisation Details'!$A$2:$P$2344,16,FALSE)</f>
        <v>58</v>
      </c>
    </row>
    <row r="977" spans="1:17" ht="15.6" x14ac:dyDescent="0.3">
      <c r="A977" s="1" t="s">
        <v>1394</v>
      </c>
      <c r="B977" t="str">
        <f>VLOOKUP('Healthcare '!A:A,Table2[],3,FALSE)</f>
        <v>Dahmen</v>
      </c>
      <c r="C977">
        <f>VLOOKUP(A977,'Medical Examinations'!A977:K3311,2,FALSE)</f>
        <v>30.88</v>
      </c>
      <c r="D977">
        <f>VLOOKUP($A977,'Medical Examinations'!$A$2:$K$2336,3,FALSE)</f>
        <v>5.82</v>
      </c>
      <c r="E977" t="str">
        <f>VLOOKUP($A977,'Medical Examinations'!$A$2:$K$2336,4,FALSE)</f>
        <v>No</v>
      </c>
      <c r="F977" t="str">
        <f>VLOOKUP($A977,'Medical Examinations'!$A$2:$K$2336,5,FALSE)</f>
        <v>No</v>
      </c>
      <c r="G977" t="str">
        <f>VLOOKUP($A977,'Medical Examinations'!$A$2:$K$2336,6,FALSE)</f>
        <v>No</v>
      </c>
      <c r="H977">
        <f>VLOOKUP($A977,'Medical Examinations'!$A$2:$K$2336,7,FALSE)</f>
        <v>2</v>
      </c>
      <c r="I977" t="str">
        <f>VLOOKUP($A977,'Medical Examinations'!$A$2:$K$2336,8,FALSE)</f>
        <v>No</v>
      </c>
      <c r="J977" t="str">
        <f>VLOOKUP($A977,'Medical Examinations'!$A$2:$K$2336,10,FALSE)</f>
        <v>obesity</v>
      </c>
      <c r="K977" t="str">
        <f>VLOOKUP($A977,'Medical Examinations'!$A$2:$K$2336,11,FALSE)</f>
        <v>Predibetics</v>
      </c>
      <c r="L977" t="str">
        <f>VLOOKUP($A977,'Hospitalisation Details'!$A$2:$O$2344,15,FALSE)</f>
        <v>6 Dec 1972</v>
      </c>
      <c r="M977">
        <f>VLOOKUP($A977,'Hospitalisation Details'!$A$2:$I$2344,6,FALSE)</f>
        <v>11378.57</v>
      </c>
      <c r="N977" t="str">
        <f>VLOOKUP($A977,'Hospitalisation Details'!$A$2:$I$2344,7,FALSE)</f>
        <v>tier - 3</v>
      </c>
      <c r="O977" t="str">
        <f>VLOOKUP($A977,'Hospitalisation Details'!$A$2:$I$2344,8,FALSE)</f>
        <v>tier - 2</v>
      </c>
      <c r="P977" t="str">
        <f>VLOOKUP($A977,'Hospitalisation Details'!$A$2:$I$2344,9,FALSE)</f>
        <v>R1025</v>
      </c>
      <c r="Q977">
        <f>VLOOKUP($A977,'Hospitalisation Details'!$A$2:$P$2344,16,FALSE)</f>
        <v>50</v>
      </c>
    </row>
    <row r="978" spans="1:17" ht="15.6" x14ac:dyDescent="0.3">
      <c r="A978" s="1" t="s">
        <v>1393</v>
      </c>
      <c r="B978" t="str">
        <f>VLOOKUP('Healthcare '!A:A,Table2[],3,FALSE)</f>
        <v>Young</v>
      </c>
      <c r="C978">
        <f>VLOOKUP(A978,'Medical Examinations'!A978:K3312,2,FALSE)</f>
        <v>33.35</v>
      </c>
      <c r="D978">
        <f>VLOOKUP($A978,'Medical Examinations'!$A$2:$K$2336,3,FALSE)</f>
        <v>6.05</v>
      </c>
      <c r="E978" t="str">
        <f>VLOOKUP($A978,'Medical Examinations'!$A$2:$K$2336,4,FALSE)</f>
        <v>No</v>
      </c>
      <c r="F978" t="str">
        <f>VLOOKUP($A978,'Medical Examinations'!$A$2:$K$2336,5,FALSE)</f>
        <v>No</v>
      </c>
      <c r="G978" t="str">
        <f>VLOOKUP($A978,'Medical Examinations'!$A$2:$K$2336,6,FALSE)</f>
        <v>Yes</v>
      </c>
      <c r="H978">
        <f>VLOOKUP($A978,'Medical Examinations'!$A$2:$K$2336,7,FALSE)</f>
        <v>1</v>
      </c>
      <c r="I978" t="str">
        <f>VLOOKUP($A978,'Medical Examinations'!$A$2:$K$2336,8,FALSE)</f>
        <v>No</v>
      </c>
      <c r="J978" t="str">
        <f>VLOOKUP($A978,'Medical Examinations'!$A$2:$K$2336,10,FALSE)</f>
        <v>obesity</v>
      </c>
      <c r="K978" t="str">
        <f>VLOOKUP($A978,'Medical Examinations'!$A$2:$K$2336,11,FALSE)</f>
        <v>Predibetics</v>
      </c>
      <c r="L978" t="str">
        <f>VLOOKUP($A978,'Hospitalisation Details'!$A$2:$O$2344,15,FALSE)</f>
        <v>7 Jun 1979</v>
      </c>
      <c r="M978">
        <f>VLOOKUP($A978,'Hospitalisation Details'!$A$2:$I$2344,6,FALSE)</f>
        <v>11369.39</v>
      </c>
      <c r="N978" t="str">
        <f>VLOOKUP($A978,'Hospitalisation Details'!$A$2:$I$2344,7,FALSE)</f>
        <v>tier - 3</v>
      </c>
      <c r="O978" t="str">
        <f>VLOOKUP($A978,'Hospitalisation Details'!$A$2:$I$2344,8,FALSE)</f>
        <v>tier - 1</v>
      </c>
      <c r="P978" t="str">
        <f>VLOOKUP($A978,'Hospitalisation Details'!$A$2:$I$2344,9,FALSE)</f>
        <v>R1026</v>
      </c>
      <c r="Q978">
        <f>VLOOKUP($A978,'Hospitalisation Details'!$A$2:$P$2344,16,FALSE)</f>
        <v>44</v>
      </c>
    </row>
    <row r="979" spans="1:17" ht="15.6" x14ac:dyDescent="0.3">
      <c r="A979" s="1" t="s">
        <v>1392</v>
      </c>
      <c r="B979" t="str">
        <f>VLOOKUP('Healthcare '!A:A,Table2[],3,FALSE)</f>
        <v>Fraser</v>
      </c>
      <c r="C979">
        <f>VLOOKUP(A979,'Medical Examinations'!A979:K3313,2,FALSE)</f>
        <v>38</v>
      </c>
      <c r="D979">
        <f>VLOOKUP($A979,'Medical Examinations'!$A$2:$K$2336,3,FALSE)</f>
        <v>6.38</v>
      </c>
      <c r="E979" t="str">
        <f>VLOOKUP($A979,'Medical Examinations'!$A$2:$K$2336,4,FALSE)</f>
        <v>yes</v>
      </c>
      <c r="F979" t="str">
        <f>VLOOKUP($A979,'Medical Examinations'!$A$2:$K$2336,5,FALSE)</f>
        <v>No</v>
      </c>
      <c r="G979" t="str">
        <f>VLOOKUP($A979,'Medical Examinations'!$A$2:$K$2336,6,FALSE)</f>
        <v>No</v>
      </c>
      <c r="H979">
        <f>VLOOKUP($A979,'Medical Examinations'!$A$2:$K$2336,7,FALSE)</f>
        <v>1</v>
      </c>
      <c r="I979" t="str">
        <f>VLOOKUP($A979,'Medical Examinations'!$A$2:$K$2336,8,FALSE)</f>
        <v>No</v>
      </c>
      <c r="J979" t="str">
        <f>VLOOKUP($A979,'Medical Examinations'!$A$2:$K$2336,10,FALSE)</f>
        <v>obesity</v>
      </c>
      <c r="K979" t="str">
        <f>VLOOKUP($A979,'Medical Examinations'!$A$2:$K$2336,11,FALSE)</f>
        <v>Predibetics</v>
      </c>
      <c r="L979" t="str">
        <f>VLOOKUP($A979,'Hospitalisation Details'!$A$2:$O$2344,15,FALSE)</f>
        <v>13 Dec 1964</v>
      </c>
      <c r="M979">
        <f>VLOOKUP($A979,'Hospitalisation Details'!$A$2:$I$2344,6,FALSE)</f>
        <v>11365.95</v>
      </c>
      <c r="N979" t="str">
        <f>VLOOKUP($A979,'Hospitalisation Details'!$A$2:$I$2344,7,FALSE)</f>
        <v>tier - 3</v>
      </c>
      <c r="O979" t="str">
        <f>VLOOKUP($A979,'Hospitalisation Details'!$A$2:$I$2344,8,FALSE)</f>
        <v>tier - 2</v>
      </c>
      <c r="P979" t="str">
        <f>VLOOKUP($A979,'Hospitalisation Details'!$A$2:$I$2344,9,FALSE)</f>
        <v>R1011</v>
      </c>
      <c r="Q979">
        <f>VLOOKUP($A979,'Hospitalisation Details'!$A$2:$P$2344,16,FALSE)</f>
        <v>58</v>
      </c>
    </row>
    <row r="980" spans="1:17" ht="15.6" x14ac:dyDescent="0.3">
      <c r="A980" s="1" t="s">
        <v>1391</v>
      </c>
      <c r="B980" t="str">
        <f>VLOOKUP('Healthcare '!A:A,Table2[],3,FALSE)</f>
        <v>Deeg</v>
      </c>
      <c r="C980">
        <f>VLOOKUP(A980,'Medical Examinations'!A980:K3314,2,FALSE)</f>
        <v>36.08</v>
      </c>
      <c r="D980">
        <f>VLOOKUP($A980,'Medical Examinations'!$A$2:$K$2336,3,FALSE)</f>
        <v>5.73</v>
      </c>
      <c r="E980" t="str">
        <f>VLOOKUP($A980,'Medical Examinations'!$A$2:$K$2336,4,FALSE)</f>
        <v>yes</v>
      </c>
      <c r="F980" t="str">
        <f>VLOOKUP($A980,'Medical Examinations'!$A$2:$K$2336,5,FALSE)</f>
        <v>No</v>
      </c>
      <c r="G980" t="str">
        <f>VLOOKUP($A980,'Medical Examinations'!$A$2:$K$2336,6,FALSE)</f>
        <v>No</v>
      </c>
      <c r="H980">
        <f>VLOOKUP($A980,'Medical Examinations'!$A$2:$K$2336,7,FALSE)</f>
        <v>1</v>
      </c>
      <c r="I980" t="str">
        <f>VLOOKUP($A980,'Medical Examinations'!$A$2:$K$2336,8,FALSE)</f>
        <v>No</v>
      </c>
      <c r="J980" t="str">
        <f>VLOOKUP($A980,'Medical Examinations'!$A$2:$K$2336,10,FALSE)</f>
        <v>obesity</v>
      </c>
      <c r="K980" t="str">
        <f>VLOOKUP($A980,'Medical Examinations'!$A$2:$K$2336,11,FALSE)</f>
        <v>Predibetics</v>
      </c>
      <c r="L980" t="str">
        <f>VLOOKUP($A980,'Hospitalisation Details'!$A$2:$O$2344,15,FALSE)</f>
        <v>3 Jul 1964</v>
      </c>
      <c r="M980">
        <f>VLOOKUP($A980,'Hospitalisation Details'!$A$2:$I$2344,6,FALSE)</f>
        <v>11363.28</v>
      </c>
      <c r="N980" t="str">
        <f>VLOOKUP($A980,'Hospitalisation Details'!$A$2:$I$2344,7,FALSE)</f>
        <v>tier - 3</v>
      </c>
      <c r="O980" t="str">
        <f>VLOOKUP($A980,'Hospitalisation Details'!$A$2:$I$2344,8,FALSE)</f>
        <v>tier - 1</v>
      </c>
      <c r="P980" t="str">
        <f>VLOOKUP($A980,'Hospitalisation Details'!$A$2:$I$2344,9,FALSE)</f>
        <v>R1013</v>
      </c>
      <c r="Q980">
        <f>VLOOKUP($A980,'Hospitalisation Details'!$A$2:$P$2344,16,FALSE)</f>
        <v>58</v>
      </c>
    </row>
    <row r="981" spans="1:17" ht="15.6" x14ac:dyDescent="0.3">
      <c r="A981" s="1" t="s">
        <v>1390</v>
      </c>
      <c r="B981" t="str">
        <f>VLOOKUP('Healthcare '!A:A,Table2[],3,FALSE)</f>
        <v>Robertson</v>
      </c>
      <c r="C981">
        <f>VLOOKUP(A981,'Medical Examinations'!A981:K3315,2,FALSE)</f>
        <v>35.700000000000003</v>
      </c>
      <c r="D981">
        <f>VLOOKUP($A981,'Medical Examinations'!$A$2:$K$2336,3,FALSE)</f>
        <v>5.47</v>
      </c>
      <c r="E981" t="str">
        <f>VLOOKUP($A981,'Medical Examinations'!$A$2:$K$2336,4,FALSE)</f>
        <v>yes</v>
      </c>
      <c r="F981" t="str">
        <f>VLOOKUP($A981,'Medical Examinations'!$A$2:$K$2336,5,FALSE)</f>
        <v>No</v>
      </c>
      <c r="G981" t="str">
        <f>VLOOKUP($A981,'Medical Examinations'!$A$2:$K$2336,6,FALSE)</f>
        <v>No</v>
      </c>
      <c r="H981">
        <f>VLOOKUP($A981,'Medical Examinations'!$A$2:$K$2336,7,FALSE)</f>
        <v>1</v>
      </c>
      <c r="I981" t="str">
        <f>VLOOKUP($A981,'Medical Examinations'!$A$2:$K$2336,8,FALSE)</f>
        <v>No</v>
      </c>
      <c r="J981" t="str">
        <f>VLOOKUP($A981,'Medical Examinations'!$A$2:$K$2336,10,FALSE)</f>
        <v>obesity</v>
      </c>
      <c r="K981" t="str">
        <f>VLOOKUP($A981,'Medical Examinations'!$A$2:$K$2336,11,FALSE)</f>
        <v>Normal</v>
      </c>
      <c r="L981" t="str">
        <f>VLOOKUP($A981,'Hospitalisation Details'!$A$2:$O$2344,15,FALSE)</f>
        <v>4 Jul 1964</v>
      </c>
      <c r="M981">
        <f>VLOOKUP($A981,'Hospitalisation Details'!$A$2:$I$2344,6,FALSE)</f>
        <v>11362.76</v>
      </c>
      <c r="N981" t="str">
        <f>VLOOKUP($A981,'Hospitalisation Details'!$A$2:$I$2344,7,FALSE)</f>
        <v>tier - 3</v>
      </c>
      <c r="O981" t="str">
        <f>VLOOKUP($A981,'Hospitalisation Details'!$A$2:$I$2344,8,FALSE)</f>
        <v>tier - 1</v>
      </c>
      <c r="P981" t="str">
        <f>VLOOKUP($A981,'Hospitalisation Details'!$A$2:$I$2344,9,FALSE)</f>
        <v>R1011</v>
      </c>
      <c r="Q981">
        <f>VLOOKUP($A981,'Hospitalisation Details'!$A$2:$P$2344,16,FALSE)</f>
        <v>58</v>
      </c>
    </row>
    <row r="982" spans="1:17" ht="15.6" x14ac:dyDescent="0.3">
      <c r="A982" s="1" t="s">
        <v>1389</v>
      </c>
      <c r="B982" t="str">
        <f>VLOOKUP('Healthcare '!A:A,Table2[],3,FALSE)</f>
        <v>Peck</v>
      </c>
      <c r="C982">
        <f>VLOOKUP(A982,'Medical Examinations'!A982:K3316,2,FALSE)</f>
        <v>34.01</v>
      </c>
      <c r="D982">
        <f>VLOOKUP($A982,'Medical Examinations'!$A$2:$K$2336,3,FALSE)</f>
        <v>11.3</v>
      </c>
      <c r="E982" t="str">
        <f>VLOOKUP($A982,'Medical Examinations'!$A$2:$K$2336,4,FALSE)</f>
        <v>No</v>
      </c>
      <c r="F982" t="str">
        <f>VLOOKUP($A982,'Medical Examinations'!$A$2:$K$2336,5,FALSE)</f>
        <v>No</v>
      </c>
      <c r="G982" t="str">
        <f>VLOOKUP($A982,'Medical Examinations'!$A$2:$K$2336,6,FALSE)</f>
        <v>No</v>
      </c>
      <c r="H982">
        <f>VLOOKUP($A982,'Medical Examinations'!$A$2:$K$2336,7,FALSE)</f>
        <v>0</v>
      </c>
      <c r="I982" t="str">
        <f>VLOOKUP($A982,'Medical Examinations'!$A$2:$K$2336,8,FALSE)</f>
        <v>No</v>
      </c>
      <c r="J982" t="str">
        <f>VLOOKUP($A982,'Medical Examinations'!$A$2:$K$2336,10,FALSE)</f>
        <v>obesity</v>
      </c>
      <c r="K982" t="str">
        <f>VLOOKUP($A982,'Medical Examinations'!$A$2:$K$2336,11,FALSE)</f>
        <v>Diabetes</v>
      </c>
      <c r="L982" t="str">
        <f>VLOOKUP($A982,'Hospitalisation Details'!$A$2:$O$2344,15,FALSE)</f>
        <v>26 Sep 1965</v>
      </c>
      <c r="M982">
        <f>VLOOKUP($A982,'Hospitalisation Details'!$A$2:$I$2344,6,FALSE)</f>
        <v>11356.66</v>
      </c>
      <c r="N982" t="str">
        <f>VLOOKUP($A982,'Hospitalisation Details'!$A$2:$I$2344,7,FALSE)</f>
        <v>tier - 3</v>
      </c>
      <c r="O982" t="str">
        <f>VLOOKUP($A982,'Hospitalisation Details'!$A$2:$I$2344,8,FALSE)</f>
        <v>tier - 3</v>
      </c>
      <c r="P982" t="str">
        <f>VLOOKUP($A982,'Hospitalisation Details'!$A$2:$I$2344,9,FALSE)</f>
        <v>R1012</v>
      </c>
      <c r="Q982">
        <f>VLOOKUP($A982,'Hospitalisation Details'!$A$2:$P$2344,16,FALSE)</f>
        <v>57</v>
      </c>
    </row>
    <row r="983" spans="1:17" ht="15.6" x14ac:dyDescent="0.3">
      <c r="A983" s="1" t="s">
        <v>1388</v>
      </c>
      <c r="B983" t="str">
        <f>VLOOKUP('Healthcare '!A:A,Table2[],3,FALSE)</f>
        <v>Burger</v>
      </c>
      <c r="C983">
        <f>VLOOKUP(A983,'Medical Examinations'!A983:K3317,2,FALSE)</f>
        <v>31.54</v>
      </c>
      <c r="D983">
        <f>VLOOKUP($A983,'Medical Examinations'!$A$2:$K$2336,3,FALSE)</f>
        <v>6.72</v>
      </c>
      <c r="E983" t="str">
        <f>VLOOKUP($A983,'Medical Examinations'!$A$2:$K$2336,4,FALSE)</f>
        <v>No</v>
      </c>
      <c r="F983" t="str">
        <f>VLOOKUP($A983,'Medical Examinations'!$A$2:$K$2336,5,FALSE)</f>
        <v>No</v>
      </c>
      <c r="G983" t="str">
        <f>VLOOKUP($A983,'Medical Examinations'!$A$2:$K$2336,6,FALSE)</f>
        <v>No</v>
      </c>
      <c r="H983">
        <f>VLOOKUP($A983,'Medical Examinations'!$A$2:$K$2336,7,FALSE)</f>
        <v>0</v>
      </c>
      <c r="I983" t="str">
        <f>VLOOKUP($A983,'Medical Examinations'!$A$2:$K$2336,8,FALSE)</f>
        <v>No</v>
      </c>
      <c r="J983" t="str">
        <f>VLOOKUP($A983,'Medical Examinations'!$A$2:$K$2336,10,FALSE)</f>
        <v>obesity</v>
      </c>
      <c r="K983" t="str">
        <f>VLOOKUP($A983,'Medical Examinations'!$A$2:$K$2336,11,FALSE)</f>
        <v>Diabetes</v>
      </c>
      <c r="L983" t="str">
        <f>VLOOKUP($A983,'Hospitalisation Details'!$A$2:$O$2344,15,FALSE)</f>
        <v>29 Nov 1965</v>
      </c>
      <c r="M983">
        <f>VLOOKUP($A983,'Hospitalisation Details'!$A$2:$I$2344,6,FALSE)</f>
        <v>11353.23</v>
      </c>
      <c r="N983" t="str">
        <f>VLOOKUP($A983,'Hospitalisation Details'!$A$2:$I$2344,7,FALSE)</f>
        <v>tier - 3</v>
      </c>
      <c r="O983" t="str">
        <f>VLOOKUP($A983,'Hospitalisation Details'!$A$2:$I$2344,8,FALSE)</f>
        <v>tier - 1</v>
      </c>
      <c r="P983" t="str">
        <f>VLOOKUP($A983,'Hospitalisation Details'!$A$2:$I$2344,9,FALSE)</f>
        <v>R1012</v>
      </c>
      <c r="Q983">
        <f>VLOOKUP($A983,'Hospitalisation Details'!$A$2:$P$2344,16,FALSE)</f>
        <v>57</v>
      </c>
    </row>
    <row r="984" spans="1:17" ht="15.6" x14ac:dyDescent="0.3">
      <c r="A984" s="1" t="s">
        <v>1387</v>
      </c>
      <c r="B984" t="str">
        <f>VLOOKUP('Healthcare '!A:A,Table2[],3,FALSE)</f>
        <v>Blain</v>
      </c>
      <c r="C984">
        <f>VLOOKUP(A984,'Medical Examinations'!A984:K3318,2,FALSE)</f>
        <v>23.3</v>
      </c>
      <c r="D984">
        <f>VLOOKUP($A984,'Medical Examinations'!$A$2:$K$2336,3,FALSE)</f>
        <v>5.36</v>
      </c>
      <c r="E984" t="str">
        <f>VLOOKUP($A984,'Medical Examinations'!$A$2:$K$2336,4,FALSE)</f>
        <v>yes</v>
      </c>
      <c r="F984" t="str">
        <f>VLOOKUP($A984,'Medical Examinations'!$A$2:$K$2336,5,FALSE)</f>
        <v>No</v>
      </c>
      <c r="G984" t="str">
        <f>VLOOKUP($A984,'Medical Examinations'!$A$2:$K$2336,6,FALSE)</f>
        <v>No</v>
      </c>
      <c r="H984">
        <f>VLOOKUP($A984,'Medical Examinations'!$A$2:$K$2336,7,FALSE)</f>
        <v>1</v>
      </c>
      <c r="I984" t="str">
        <f>VLOOKUP($A984,'Medical Examinations'!$A$2:$K$2336,8,FALSE)</f>
        <v>No</v>
      </c>
      <c r="J984" t="str">
        <f>VLOOKUP($A984,'Medical Examinations'!$A$2:$K$2336,10,FALSE)</f>
        <v>Normal weight</v>
      </c>
      <c r="K984" t="str">
        <f>VLOOKUP($A984,'Medical Examinations'!$A$2:$K$2336,11,FALSE)</f>
        <v>Normal</v>
      </c>
      <c r="L984" t="str">
        <f>VLOOKUP($A984,'Hospitalisation Details'!$A$2:$O$2344,15,FALSE)</f>
        <v>12 Jul 1964</v>
      </c>
      <c r="M984">
        <f>VLOOKUP($A984,'Hospitalisation Details'!$A$2:$I$2344,6,FALSE)</f>
        <v>11345.52</v>
      </c>
      <c r="N984" t="str">
        <f>VLOOKUP($A984,'Hospitalisation Details'!$A$2:$I$2344,7,FALSE)</f>
        <v>tier - 3</v>
      </c>
      <c r="O984" t="str">
        <f>VLOOKUP($A984,'Hospitalisation Details'!$A$2:$I$2344,8,FALSE)</f>
        <v>tier - 3</v>
      </c>
      <c r="P984" t="str">
        <f>VLOOKUP($A984,'Hospitalisation Details'!$A$2:$I$2344,9,FALSE)</f>
        <v>R1011</v>
      </c>
      <c r="Q984">
        <f>VLOOKUP($A984,'Hospitalisation Details'!$A$2:$P$2344,16,FALSE)</f>
        <v>58</v>
      </c>
    </row>
    <row r="985" spans="1:17" ht="15.6" x14ac:dyDescent="0.3">
      <c r="A985" s="1" t="s">
        <v>1386</v>
      </c>
      <c r="B985" t="str">
        <f>VLOOKUP('Healthcare '!A:A,Table2[],3,FALSE)</f>
        <v>Winters</v>
      </c>
      <c r="C985">
        <f>VLOOKUP(A985,'Medical Examinations'!A985:K3319,2,FALSE)</f>
        <v>27.75</v>
      </c>
      <c r="D985">
        <f>VLOOKUP($A985,'Medical Examinations'!$A$2:$K$2336,3,FALSE)</f>
        <v>9.8800000000000008</v>
      </c>
      <c r="E985" t="str">
        <f>VLOOKUP($A985,'Medical Examinations'!$A$2:$K$2336,4,FALSE)</f>
        <v>No</v>
      </c>
      <c r="F985" t="str">
        <f>VLOOKUP($A985,'Medical Examinations'!$A$2:$K$2336,5,FALSE)</f>
        <v>No</v>
      </c>
      <c r="G985" t="str">
        <f>VLOOKUP($A985,'Medical Examinations'!$A$2:$K$2336,6,FALSE)</f>
        <v>No</v>
      </c>
      <c r="H985">
        <f>VLOOKUP($A985,'Medical Examinations'!$A$2:$K$2336,7,FALSE)</f>
        <v>0</v>
      </c>
      <c r="I985" t="str">
        <f>VLOOKUP($A985,'Medical Examinations'!$A$2:$K$2336,8,FALSE)</f>
        <v>No</v>
      </c>
      <c r="J985" t="str">
        <f>VLOOKUP($A985,'Medical Examinations'!$A$2:$K$2336,10,FALSE)</f>
        <v>overweight</v>
      </c>
      <c r="K985" t="str">
        <f>VLOOKUP($A985,'Medical Examinations'!$A$2:$K$2336,11,FALSE)</f>
        <v>Diabetes</v>
      </c>
      <c r="L985" t="str">
        <f>VLOOKUP($A985,'Hospitalisation Details'!$A$2:$O$2344,15,FALSE)</f>
        <v>2 Nov 1968</v>
      </c>
      <c r="M985">
        <f>VLOOKUP($A985,'Hospitalisation Details'!$A$2:$I$2344,6,FALSE)</f>
        <v>11344.32</v>
      </c>
      <c r="N985" t="str">
        <f>VLOOKUP($A985,'Hospitalisation Details'!$A$2:$I$2344,7,FALSE)</f>
        <v>tier - 3</v>
      </c>
      <c r="O985" t="str">
        <f>VLOOKUP($A985,'Hospitalisation Details'!$A$2:$I$2344,8,FALSE)</f>
        <v>tier - 2</v>
      </c>
      <c r="P985" t="str">
        <f>VLOOKUP($A985,'Hospitalisation Details'!$A$2:$I$2344,9,FALSE)</f>
        <v>R1025</v>
      </c>
      <c r="Q985">
        <f>VLOOKUP($A985,'Hospitalisation Details'!$A$2:$P$2344,16,FALSE)</f>
        <v>54</v>
      </c>
    </row>
    <row r="986" spans="1:17" ht="15.6" x14ac:dyDescent="0.3">
      <c r="A986" s="1" t="s">
        <v>1385</v>
      </c>
      <c r="B986" t="str">
        <f>VLOOKUP('Healthcare '!A:A,Table2[],3,FALSE)</f>
        <v>McCue</v>
      </c>
      <c r="C986">
        <f>VLOOKUP(A986,'Medical Examinations'!A986:K3320,2,FALSE)</f>
        <v>42.46</v>
      </c>
      <c r="D986">
        <f>VLOOKUP($A986,'Medical Examinations'!$A$2:$K$2336,3,FALSE)</f>
        <v>4.1100000000000003</v>
      </c>
      <c r="E986" t="str">
        <f>VLOOKUP($A986,'Medical Examinations'!$A$2:$K$2336,4,FALSE)</f>
        <v>No</v>
      </c>
      <c r="F986" t="str">
        <f>VLOOKUP($A986,'Medical Examinations'!$A$2:$K$2336,5,FALSE)</f>
        <v>No</v>
      </c>
      <c r="G986" t="str">
        <f>VLOOKUP($A986,'Medical Examinations'!$A$2:$K$2336,6,FALSE)</f>
        <v>No</v>
      </c>
      <c r="H986">
        <f>VLOOKUP($A986,'Medical Examinations'!$A$2:$K$2336,7,FALSE)</f>
        <v>0</v>
      </c>
      <c r="I986" t="str">
        <f>VLOOKUP($A986,'Medical Examinations'!$A$2:$K$2336,8,FALSE)</f>
        <v>No</v>
      </c>
      <c r="J986" t="str">
        <f>VLOOKUP($A986,'Medical Examinations'!$A$2:$K$2336,10,FALSE)</f>
        <v>obesity</v>
      </c>
      <c r="K986" t="str">
        <f>VLOOKUP($A986,'Medical Examinations'!$A$2:$K$2336,11,FALSE)</f>
        <v>Normal</v>
      </c>
      <c r="L986" t="str">
        <f>VLOOKUP($A986,'Hospitalisation Details'!$A$2:$O$2344,15,FALSE)</f>
        <v>19 Aug 1989</v>
      </c>
      <c r="M986">
        <f>VLOOKUP($A986,'Hospitalisation Details'!$A$2:$I$2344,6,FALSE)</f>
        <v>11326.71</v>
      </c>
      <c r="N986" t="str">
        <f>VLOOKUP($A986,'Hospitalisation Details'!$A$2:$I$2344,7,FALSE)</f>
        <v>tier - 3</v>
      </c>
      <c r="O986" t="str">
        <f>VLOOKUP($A986,'Hospitalisation Details'!$A$2:$I$2344,8,FALSE)</f>
        <v>tier - 3</v>
      </c>
      <c r="P986" t="str">
        <f>VLOOKUP($A986,'Hospitalisation Details'!$A$2:$I$2344,9,FALSE)</f>
        <v>R1013</v>
      </c>
      <c r="Q986">
        <f>VLOOKUP($A986,'Hospitalisation Details'!$A$2:$P$2344,16,FALSE)</f>
        <v>33</v>
      </c>
    </row>
    <row r="987" spans="1:17" ht="15.6" x14ac:dyDescent="0.3">
      <c r="A987" s="1" t="s">
        <v>1384</v>
      </c>
      <c r="B987" t="str">
        <f>VLOOKUP('Healthcare '!A:A,Table2[],3,FALSE)</f>
        <v>Webster</v>
      </c>
      <c r="C987">
        <f>VLOOKUP(A987,'Medical Examinations'!A987:K3321,2,FALSE)</f>
        <v>54.47</v>
      </c>
      <c r="D987">
        <f>VLOOKUP($A987,'Medical Examinations'!$A$2:$K$2336,3,FALSE)</f>
        <v>7.48</v>
      </c>
      <c r="E987" t="str">
        <f>VLOOKUP($A987,'Medical Examinations'!$A$2:$K$2336,4,FALSE)</f>
        <v>No</v>
      </c>
      <c r="F987" t="str">
        <f>VLOOKUP($A987,'Medical Examinations'!$A$2:$K$2336,5,FALSE)</f>
        <v>No</v>
      </c>
      <c r="G987" t="str">
        <f>VLOOKUP($A987,'Medical Examinations'!$A$2:$K$2336,6,FALSE)</f>
        <v>No</v>
      </c>
      <c r="H987">
        <f>VLOOKUP($A987,'Medical Examinations'!$A$2:$K$2336,7,FALSE)</f>
        <v>0</v>
      </c>
      <c r="I987" t="str">
        <f>VLOOKUP($A987,'Medical Examinations'!$A$2:$K$2336,8,FALSE)</f>
        <v>No</v>
      </c>
      <c r="J987" t="str">
        <f>VLOOKUP($A987,'Medical Examinations'!$A$2:$K$2336,10,FALSE)</f>
        <v>obesity</v>
      </c>
      <c r="K987" t="str">
        <f>VLOOKUP($A987,'Medical Examinations'!$A$2:$K$2336,11,FALSE)</f>
        <v>Diabetes</v>
      </c>
      <c r="L987" t="str">
        <f>VLOOKUP($A987,'Hospitalisation Details'!$A$2:$O$2344,15,FALSE)</f>
        <v>20 Sep 2002</v>
      </c>
      <c r="M987">
        <f>VLOOKUP($A987,'Hospitalisation Details'!$A$2:$I$2344,6,FALSE)</f>
        <v>11321.49</v>
      </c>
      <c r="N987" t="str">
        <f>VLOOKUP($A987,'Hospitalisation Details'!$A$2:$I$2344,7,FALSE)</f>
        <v>tier - 3</v>
      </c>
      <c r="O987" t="str">
        <f>VLOOKUP($A987,'Hospitalisation Details'!$A$2:$I$2344,8,FALSE)</f>
        <v>tier - 3</v>
      </c>
      <c r="P987" t="str">
        <f>VLOOKUP($A987,'Hospitalisation Details'!$A$2:$I$2344,9,FALSE)</f>
        <v>R1012</v>
      </c>
      <c r="Q987">
        <f>VLOOKUP($A987,'Hospitalisation Details'!$A$2:$P$2344,16,FALSE)</f>
        <v>20</v>
      </c>
    </row>
    <row r="988" spans="1:17" ht="15.6" x14ac:dyDescent="0.3">
      <c r="A988" s="1" t="s">
        <v>1383</v>
      </c>
      <c r="B988" t="str">
        <f>VLOOKUP('Healthcare '!A:A,Table2[],3,FALSE)</f>
        <v>Anderson</v>
      </c>
      <c r="C988">
        <f>VLOOKUP(A988,'Medical Examinations'!A988:K3322,2,FALSE)</f>
        <v>24.93</v>
      </c>
      <c r="D988">
        <f>VLOOKUP($A988,'Medical Examinations'!$A$2:$K$2336,3,FALSE)</f>
        <v>9.18</v>
      </c>
      <c r="E988" t="str">
        <f>VLOOKUP($A988,'Medical Examinations'!$A$2:$K$2336,4,FALSE)</f>
        <v>yes</v>
      </c>
      <c r="F988" t="str">
        <f>VLOOKUP($A988,'Medical Examinations'!$A$2:$K$2336,5,FALSE)</f>
        <v>No</v>
      </c>
      <c r="G988" t="str">
        <f>VLOOKUP($A988,'Medical Examinations'!$A$2:$K$2336,6,FALSE)</f>
        <v>Yes</v>
      </c>
      <c r="H988">
        <f>VLOOKUP($A988,'Medical Examinations'!$A$2:$K$2336,7,FALSE)</f>
        <v>1</v>
      </c>
      <c r="I988" t="str">
        <f>VLOOKUP($A988,'Medical Examinations'!$A$2:$K$2336,8,FALSE)</f>
        <v>No</v>
      </c>
      <c r="J988" t="str">
        <f>VLOOKUP($A988,'Medical Examinations'!$A$2:$K$2336,10,FALSE)</f>
        <v>overweight</v>
      </c>
      <c r="K988" t="str">
        <f>VLOOKUP($A988,'Medical Examinations'!$A$2:$K$2336,11,FALSE)</f>
        <v>Diabetes</v>
      </c>
      <c r="L988" t="str">
        <f>VLOOKUP($A988,'Hospitalisation Details'!$A$2:$O$2344,15,FALSE)</f>
        <v>11 Jul 1963</v>
      </c>
      <c r="M988">
        <f>VLOOKUP($A988,'Hospitalisation Details'!$A$2:$I$2344,6,FALSE)</f>
        <v>11319.12</v>
      </c>
      <c r="N988" t="str">
        <f>VLOOKUP($A988,'Hospitalisation Details'!$A$2:$I$2344,7,FALSE)</f>
        <v>tier - 3</v>
      </c>
      <c r="O988" t="str">
        <f>VLOOKUP($A988,'Hospitalisation Details'!$A$2:$I$2344,8,FALSE)</f>
        <v>tier - 1</v>
      </c>
      <c r="P988" t="str">
        <f>VLOOKUP($A988,'Hospitalisation Details'!$A$2:$I$2344,9,FALSE)</f>
        <v>R1012</v>
      </c>
      <c r="Q988">
        <f>VLOOKUP($A988,'Hospitalisation Details'!$A$2:$P$2344,16,FALSE)</f>
        <v>59</v>
      </c>
    </row>
    <row r="989" spans="1:17" ht="15.6" x14ac:dyDescent="0.3">
      <c r="A989" s="1" t="s">
        <v>1382</v>
      </c>
      <c r="B989" t="str">
        <f>VLOOKUP('Healthcare '!A:A,Table2[],3,FALSE)</f>
        <v>Chiappone</v>
      </c>
      <c r="C989">
        <f>VLOOKUP(A989,'Medical Examinations'!A989:K3323,2,FALSE)</f>
        <v>48.12</v>
      </c>
      <c r="D989">
        <f>VLOOKUP($A989,'Medical Examinations'!$A$2:$K$2336,3,FALSE)</f>
        <v>4.51</v>
      </c>
      <c r="E989" t="str">
        <f>VLOOKUP($A989,'Medical Examinations'!$A$2:$K$2336,4,FALSE)</f>
        <v>yes</v>
      </c>
      <c r="F989" t="str">
        <f>VLOOKUP($A989,'Medical Examinations'!$A$2:$K$2336,5,FALSE)</f>
        <v>No</v>
      </c>
      <c r="G989" t="str">
        <f>VLOOKUP($A989,'Medical Examinations'!$A$2:$K$2336,6,FALSE)</f>
        <v>No</v>
      </c>
      <c r="H989">
        <f>VLOOKUP($A989,'Medical Examinations'!$A$2:$K$2336,7,FALSE)</f>
        <v>1</v>
      </c>
      <c r="I989" t="str">
        <f>VLOOKUP($A989,'Medical Examinations'!$A$2:$K$2336,8,FALSE)</f>
        <v>No</v>
      </c>
      <c r="J989" t="str">
        <f>VLOOKUP($A989,'Medical Examinations'!$A$2:$K$2336,10,FALSE)</f>
        <v>obesity</v>
      </c>
      <c r="K989" t="str">
        <f>VLOOKUP($A989,'Medical Examinations'!$A$2:$K$2336,11,FALSE)</f>
        <v>Normal</v>
      </c>
      <c r="L989" t="str">
        <f>VLOOKUP($A989,'Hospitalisation Details'!$A$2:$O$2344,15,FALSE)</f>
        <v>10 Dec 1995</v>
      </c>
      <c r="M989">
        <f>VLOOKUP($A989,'Hospitalisation Details'!$A$2:$I$2344,6,FALSE)</f>
        <v>11318.57</v>
      </c>
      <c r="N989" t="str">
        <f>VLOOKUP($A989,'Hospitalisation Details'!$A$2:$I$2344,7,FALSE)</f>
        <v>tier - 3</v>
      </c>
      <c r="O989" t="str">
        <f>VLOOKUP($A989,'Hospitalisation Details'!$A$2:$I$2344,8,FALSE)</f>
        <v>tier - 2</v>
      </c>
      <c r="P989" t="str">
        <f>VLOOKUP($A989,'Hospitalisation Details'!$A$2:$I$2344,9,FALSE)</f>
        <v>R1026</v>
      </c>
      <c r="Q989">
        <f>VLOOKUP($A989,'Hospitalisation Details'!$A$2:$P$2344,16,FALSE)</f>
        <v>27</v>
      </c>
    </row>
    <row r="990" spans="1:17" ht="15.6" x14ac:dyDescent="0.3">
      <c r="A990" s="1" t="s">
        <v>1381</v>
      </c>
      <c r="B990" t="str">
        <f>VLOOKUP('Healthcare '!A:A,Table2[],3,FALSE)</f>
        <v>Opie</v>
      </c>
      <c r="C990">
        <f>VLOOKUP(A990,'Medical Examinations'!A990:K3324,2,FALSE)</f>
        <v>24.91</v>
      </c>
      <c r="D990">
        <f>VLOOKUP($A990,'Medical Examinations'!$A$2:$K$2336,3,FALSE)</f>
        <v>7.33</v>
      </c>
      <c r="E990" t="str">
        <f>VLOOKUP($A990,'Medical Examinations'!$A$2:$K$2336,4,FALSE)</f>
        <v>yes</v>
      </c>
      <c r="F990" t="str">
        <f>VLOOKUP($A990,'Medical Examinations'!$A$2:$K$2336,5,FALSE)</f>
        <v>No</v>
      </c>
      <c r="G990" t="str">
        <f>VLOOKUP($A990,'Medical Examinations'!$A$2:$K$2336,6,FALSE)</f>
        <v>Yes</v>
      </c>
      <c r="H990">
        <f>VLOOKUP($A990,'Medical Examinations'!$A$2:$K$2336,7,FALSE)</f>
        <v>1</v>
      </c>
      <c r="I990" t="str">
        <f>VLOOKUP($A990,'Medical Examinations'!$A$2:$K$2336,8,FALSE)</f>
        <v>No</v>
      </c>
      <c r="J990" t="str">
        <f>VLOOKUP($A990,'Medical Examinations'!$A$2:$K$2336,10,FALSE)</f>
        <v>overweight</v>
      </c>
      <c r="K990" t="str">
        <f>VLOOKUP($A990,'Medical Examinations'!$A$2:$K$2336,11,FALSE)</f>
        <v>Diabetes</v>
      </c>
      <c r="L990" t="str">
        <f>VLOOKUP($A990,'Hospitalisation Details'!$A$2:$O$2344,15,FALSE)</f>
        <v>22 Nov 1963</v>
      </c>
      <c r="M990">
        <f>VLOOKUP($A990,'Hospitalisation Details'!$A$2:$I$2344,6,FALSE)</f>
        <v>11312.33</v>
      </c>
      <c r="N990" t="str">
        <f>VLOOKUP($A990,'Hospitalisation Details'!$A$2:$I$2344,7,FALSE)</f>
        <v>tier - 3</v>
      </c>
      <c r="O990" t="str">
        <f>VLOOKUP($A990,'Hospitalisation Details'!$A$2:$I$2344,8,FALSE)</f>
        <v>tier - 3</v>
      </c>
      <c r="P990" t="str">
        <f>VLOOKUP($A990,'Hospitalisation Details'!$A$2:$I$2344,9,FALSE)</f>
        <v>R1012</v>
      </c>
      <c r="Q990">
        <f>VLOOKUP($A990,'Hospitalisation Details'!$A$2:$P$2344,16,FALSE)</f>
        <v>59</v>
      </c>
    </row>
    <row r="991" spans="1:17" ht="15.6" x14ac:dyDescent="0.3">
      <c r="A991" s="1" t="s">
        <v>1380</v>
      </c>
      <c r="B991" t="str">
        <f>VLOOKUP('Healthcare '!A:A,Table2[],3,FALSE)</f>
        <v>Donnelly</v>
      </c>
      <c r="C991">
        <f>VLOOKUP(A991,'Medical Examinations'!A991:K3325,2,FALSE)</f>
        <v>27.645</v>
      </c>
      <c r="D991">
        <f>VLOOKUP($A991,'Medical Examinations'!$A$2:$K$2336,3,FALSE)</f>
        <v>10.56</v>
      </c>
      <c r="E991" t="str">
        <f>VLOOKUP($A991,'Medical Examinations'!$A$2:$K$2336,4,FALSE)</f>
        <v>No</v>
      </c>
      <c r="F991" t="str">
        <f>VLOOKUP($A991,'Medical Examinations'!$A$2:$K$2336,5,FALSE)</f>
        <v>No</v>
      </c>
      <c r="G991" t="str">
        <f>VLOOKUP($A991,'Medical Examinations'!$A$2:$K$2336,6,FALSE)</f>
        <v>No</v>
      </c>
      <c r="H991">
        <f>VLOOKUP($A991,'Medical Examinations'!$A$2:$K$2336,7,FALSE)</f>
        <v>0</v>
      </c>
      <c r="I991" t="str">
        <f>VLOOKUP($A991,'Medical Examinations'!$A$2:$K$2336,8,FALSE)</f>
        <v>No</v>
      </c>
      <c r="J991" t="str">
        <f>VLOOKUP($A991,'Medical Examinations'!$A$2:$K$2336,10,FALSE)</f>
        <v>overweight</v>
      </c>
      <c r="K991" t="str">
        <f>VLOOKUP($A991,'Medical Examinations'!$A$2:$K$2336,11,FALSE)</f>
        <v>Diabetes</v>
      </c>
      <c r="L991" t="str">
        <f>VLOOKUP($A991,'Hospitalisation Details'!$A$2:$O$2344,15,FALSE)</f>
        <v>6 Oct 1968</v>
      </c>
      <c r="M991">
        <f>VLOOKUP($A991,'Hospitalisation Details'!$A$2:$I$2344,6,FALSE)</f>
        <v>11305.93</v>
      </c>
      <c r="N991" t="str">
        <f>VLOOKUP($A991,'Hospitalisation Details'!$A$2:$I$2344,7,FALSE)</f>
        <v>tier - 3</v>
      </c>
      <c r="O991" t="str">
        <f>VLOOKUP($A991,'Hospitalisation Details'!$A$2:$I$2344,8,FALSE)</f>
        <v>tier - 1</v>
      </c>
      <c r="P991" t="str">
        <f>VLOOKUP($A991,'Hospitalisation Details'!$A$2:$I$2344,9,FALSE)</f>
        <v>R1012</v>
      </c>
      <c r="Q991">
        <f>VLOOKUP($A991,'Hospitalisation Details'!$A$2:$P$2344,16,FALSE)</f>
        <v>54</v>
      </c>
    </row>
    <row r="992" spans="1:17" ht="15.6" x14ac:dyDescent="0.3">
      <c r="A992" s="1" t="s">
        <v>1379</v>
      </c>
      <c r="B992" t="str">
        <f>VLOOKUP('Healthcare '!A:A,Table2[],3,FALSE)</f>
        <v>Rall</v>
      </c>
      <c r="C992">
        <f>VLOOKUP(A992,'Medical Examinations'!A992:K3326,2,FALSE)</f>
        <v>33.700000000000003</v>
      </c>
      <c r="D992">
        <f>VLOOKUP($A992,'Medical Examinations'!$A$2:$K$2336,3,FALSE)</f>
        <v>4.01</v>
      </c>
      <c r="E992" t="str">
        <f>VLOOKUP($A992,'Medical Examinations'!$A$2:$K$2336,4,FALSE)</f>
        <v>No</v>
      </c>
      <c r="F992" t="str">
        <f>VLOOKUP($A992,'Medical Examinations'!$A$2:$K$2336,5,FALSE)</f>
        <v>No</v>
      </c>
      <c r="G992" t="str">
        <f>VLOOKUP($A992,'Medical Examinations'!$A$2:$K$2336,6,FALSE)</f>
        <v>No</v>
      </c>
      <c r="H992">
        <f>VLOOKUP($A992,'Medical Examinations'!$A$2:$K$2336,7,FALSE)</f>
        <v>2</v>
      </c>
      <c r="I992" t="str">
        <f>VLOOKUP($A992,'Medical Examinations'!$A$2:$K$2336,8,FALSE)</f>
        <v>No</v>
      </c>
      <c r="J992" t="str">
        <f>VLOOKUP($A992,'Medical Examinations'!$A$2:$K$2336,10,FALSE)</f>
        <v>obesity</v>
      </c>
      <c r="K992" t="str">
        <f>VLOOKUP($A992,'Medical Examinations'!$A$2:$K$2336,11,FALSE)</f>
        <v>Normal</v>
      </c>
      <c r="L992" t="str">
        <f>VLOOKUP($A992,'Hospitalisation Details'!$A$2:$O$2344,15,FALSE)</f>
        <v>25 Sep 1972</v>
      </c>
      <c r="M992">
        <f>VLOOKUP($A992,'Hospitalisation Details'!$A$2:$I$2344,6,FALSE)</f>
        <v>11299.34</v>
      </c>
      <c r="N992" t="str">
        <f>VLOOKUP($A992,'Hospitalisation Details'!$A$2:$I$2344,7,FALSE)</f>
        <v>tier - 3</v>
      </c>
      <c r="O992" t="str">
        <f>VLOOKUP($A992,'Hospitalisation Details'!$A$2:$I$2344,8,FALSE)</f>
        <v>tier - 2</v>
      </c>
      <c r="P992" t="str">
        <f>VLOOKUP($A992,'Hospitalisation Details'!$A$2:$I$2344,9,FALSE)</f>
        <v>R1011</v>
      </c>
      <c r="Q992">
        <f>VLOOKUP($A992,'Hospitalisation Details'!$A$2:$P$2344,16,FALSE)</f>
        <v>50</v>
      </c>
    </row>
    <row r="993" spans="1:17" ht="15.6" x14ac:dyDescent="0.3">
      <c r="A993" s="1" t="s">
        <v>1378</v>
      </c>
      <c r="B993" t="str">
        <f>VLOOKUP('Healthcare '!A:A,Table2[],3,FALSE)</f>
        <v>Mitchell</v>
      </c>
      <c r="C993">
        <f>VLOOKUP(A993,'Medical Examinations'!A993:K3327,2,FALSE)</f>
        <v>38.93</v>
      </c>
      <c r="D993">
        <f>VLOOKUP($A993,'Medical Examinations'!$A$2:$K$2336,3,FALSE)</f>
        <v>5.64</v>
      </c>
      <c r="E993" t="str">
        <f>VLOOKUP($A993,'Medical Examinations'!$A$2:$K$2336,4,FALSE)</f>
        <v>yes</v>
      </c>
      <c r="F993" t="str">
        <f>VLOOKUP($A993,'Medical Examinations'!$A$2:$K$2336,5,FALSE)</f>
        <v>No</v>
      </c>
      <c r="G993" t="str">
        <f>VLOOKUP($A993,'Medical Examinations'!$A$2:$K$2336,6,FALSE)</f>
        <v>No</v>
      </c>
      <c r="H993">
        <f>VLOOKUP($A993,'Medical Examinations'!$A$2:$K$2336,7,FALSE)</f>
        <v>1</v>
      </c>
      <c r="I993" t="str">
        <f>VLOOKUP($A993,'Medical Examinations'!$A$2:$K$2336,8,FALSE)</f>
        <v>No</v>
      </c>
      <c r="J993" t="str">
        <f>VLOOKUP($A993,'Medical Examinations'!$A$2:$K$2336,10,FALSE)</f>
        <v>obesity</v>
      </c>
      <c r="K993" t="str">
        <f>VLOOKUP($A993,'Medical Examinations'!$A$2:$K$2336,11,FALSE)</f>
        <v>Normal</v>
      </c>
      <c r="L993" t="str">
        <f>VLOOKUP($A993,'Hospitalisation Details'!$A$2:$O$2344,15,FALSE)</f>
        <v>14 Nov 1988</v>
      </c>
      <c r="M993">
        <f>VLOOKUP($A993,'Hospitalisation Details'!$A$2:$I$2344,6,FALSE)</f>
        <v>11294.57</v>
      </c>
      <c r="N993" t="str">
        <f>VLOOKUP($A993,'Hospitalisation Details'!$A$2:$I$2344,7,FALSE)</f>
        <v>tier - 3</v>
      </c>
      <c r="O993" t="str">
        <f>VLOOKUP($A993,'Hospitalisation Details'!$A$2:$I$2344,8,FALSE)</f>
        <v>tier - 1</v>
      </c>
      <c r="P993" t="str">
        <f>VLOOKUP($A993,'Hospitalisation Details'!$A$2:$I$2344,9,FALSE)</f>
        <v>R1022</v>
      </c>
      <c r="Q993">
        <f>VLOOKUP($A993,'Hospitalisation Details'!$A$2:$P$2344,16,FALSE)</f>
        <v>34</v>
      </c>
    </row>
    <row r="994" spans="1:17" ht="15.6" x14ac:dyDescent="0.3">
      <c r="A994" s="1" t="s">
        <v>1377</v>
      </c>
      <c r="B994" t="str">
        <f>VLOOKUP('Healthcare '!A:A,Table2[],3,FALSE)</f>
        <v>Chen</v>
      </c>
      <c r="C994">
        <f>VLOOKUP(A994,'Medical Examinations'!A994:K3328,2,FALSE)</f>
        <v>32.774999999999999</v>
      </c>
      <c r="D994">
        <f>VLOOKUP($A994,'Medical Examinations'!$A$2:$K$2336,3,FALSE)</f>
        <v>8.02</v>
      </c>
      <c r="E994" t="str">
        <f>VLOOKUP($A994,'Medical Examinations'!$A$2:$K$2336,4,FALSE)</f>
        <v>yes</v>
      </c>
      <c r="F994" t="str">
        <f>VLOOKUP($A994,'Medical Examinations'!$A$2:$K$2336,5,FALSE)</f>
        <v>No</v>
      </c>
      <c r="G994" t="str">
        <f>VLOOKUP($A994,'Medical Examinations'!$A$2:$K$2336,6,FALSE)</f>
        <v>No</v>
      </c>
      <c r="H994">
        <f>VLOOKUP($A994,'Medical Examinations'!$A$2:$K$2336,7,FALSE)</f>
        <v>2</v>
      </c>
      <c r="I994" t="str">
        <f>VLOOKUP($A994,'Medical Examinations'!$A$2:$K$2336,8,FALSE)</f>
        <v>No</v>
      </c>
      <c r="J994" t="str">
        <f>VLOOKUP($A994,'Medical Examinations'!$A$2:$K$2336,10,FALSE)</f>
        <v>obesity</v>
      </c>
      <c r="K994" t="str">
        <f>VLOOKUP($A994,'Medical Examinations'!$A$2:$K$2336,11,FALSE)</f>
        <v>Diabetes</v>
      </c>
      <c r="L994" t="str">
        <f>VLOOKUP($A994,'Hospitalisation Details'!$A$2:$O$2344,15,FALSE)</f>
        <v>22 Jun 1970</v>
      </c>
      <c r="M994">
        <f>VLOOKUP($A994,'Hospitalisation Details'!$A$2:$I$2344,6,FALSE)</f>
        <v>11289.11</v>
      </c>
      <c r="N994" t="str">
        <f>VLOOKUP($A994,'Hospitalisation Details'!$A$2:$I$2344,7,FALSE)</f>
        <v>tier - 3</v>
      </c>
      <c r="O994" t="str">
        <f>VLOOKUP($A994,'Hospitalisation Details'!$A$2:$I$2344,8,FALSE)</f>
        <v>tier - 1</v>
      </c>
      <c r="P994" t="str">
        <f>VLOOKUP($A994,'Hospitalisation Details'!$A$2:$I$2344,9,FALSE)</f>
        <v>R1012</v>
      </c>
      <c r="Q994">
        <f>VLOOKUP($A994,'Hospitalisation Details'!$A$2:$P$2344,16,FALSE)</f>
        <v>52</v>
      </c>
    </row>
    <row r="995" spans="1:17" ht="15.6" x14ac:dyDescent="0.3">
      <c r="A995" s="1" t="s">
        <v>1376</v>
      </c>
      <c r="B995" t="str">
        <f>VLOOKUP('Healthcare '!A:A,Table2[],3,FALSE)</f>
        <v>Tufaro</v>
      </c>
      <c r="C995">
        <f>VLOOKUP(A995,'Medical Examinations'!A995:K3329,2,FALSE)</f>
        <v>29.83</v>
      </c>
      <c r="D995">
        <f>VLOOKUP($A995,'Medical Examinations'!$A$2:$K$2336,3,FALSE)</f>
        <v>7.2</v>
      </c>
      <c r="E995" t="str">
        <f>VLOOKUP($A995,'Medical Examinations'!$A$2:$K$2336,4,FALSE)</f>
        <v>yes</v>
      </c>
      <c r="F995" t="str">
        <f>VLOOKUP($A995,'Medical Examinations'!$A$2:$K$2336,5,FALSE)</f>
        <v>No</v>
      </c>
      <c r="G995" t="str">
        <f>VLOOKUP($A995,'Medical Examinations'!$A$2:$K$2336,6,FALSE)</f>
        <v>No</v>
      </c>
      <c r="H995">
        <f>VLOOKUP($A995,'Medical Examinations'!$A$2:$K$2336,7,FALSE)</f>
        <v>0</v>
      </c>
      <c r="I995" t="str">
        <f>VLOOKUP($A995,'Medical Examinations'!$A$2:$K$2336,8,FALSE)</f>
        <v>No</v>
      </c>
      <c r="J995" t="str">
        <f>VLOOKUP($A995,'Medical Examinations'!$A$2:$K$2336,10,FALSE)</f>
        <v>overweight</v>
      </c>
      <c r="K995" t="str">
        <f>VLOOKUP($A995,'Medical Examinations'!$A$2:$K$2336,11,FALSE)</f>
        <v>Diabetes</v>
      </c>
      <c r="L995" t="str">
        <f>VLOOKUP($A995,'Hospitalisation Details'!$A$2:$O$2344,15,FALSE)</f>
        <v>14 Jun 1967</v>
      </c>
      <c r="M995">
        <f>VLOOKUP($A995,'Hospitalisation Details'!$A$2:$I$2344,6,FALSE)</f>
        <v>11286.54</v>
      </c>
      <c r="N995" t="str">
        <f>VLOOKUP($A995,'Hospitalisation Details'!$A$2:$I$2344,7,FALSE)</f>
        <v>tier - 3</v>
      </c>
      <c r="O995" t="str">
        <f>VLOOKUP($A995,'Hospitalisation Details'!$A$2:$I$2344,8,FALSE)</f>
        <v>tier - 3</v>
      </c>
      <c r="P995" t="str">
        <f>VLOOKUP($A995,'Hospitalisation Details'!$A$2:$I$2344,9,FALSE)</f>
        <v>R1024</v>
      </c>
      <c r="Q995">
        <f>VLOOKUP($A995,'Hospitalisation Details'!$A$2:$P$2344,16,FALSE)</f>
        <v>55</v>
      </c>
    </row>
    <row r="996" spans="1:17" ht="15.6" x14ac:dyDescent="0.3">
      <c r="A996" s="1" t="s">
        <v>1375</v>
      </c>
      <c r="B996" t="str">
        <f>VLOOKUP('Healthcare '!A:A,Table2[],3,FALSE)</f>
        <v>Peters</v>
      </c>
      <c r="C996">
        <f>VLOOKUP(A996,'Medical Examinations'!A996:K3330,2,FALSE)</f>
        <v>28.31</v>
      </c>
      <c r="D996">
        <f>VLOOKUP($A996,'Medical Examinations'!$A$2:$K$2336,3,FALSE)</f>
        <v>4.55</v>
      </c>
      <c r="E996" t="str">
        <f>VLOOKUP($A996,'Medical Examinations'!$A$2:$K$2336,4,FALSE)</f>
        <v>No</v>
      </c>
      <c r="F996" t="str">
        <f>VLOOKUP($A996,'Medical Examinations'!$A$2:$K$2336,5,FALSE)</f>
        <v>yes</v>
      </c>
      <c r="G996" t="str">
        <f>VLOOKUP($A996,'Medical Examinations'!$A$2:$K$2336,6,FALSE)</f>
        <v>No</v>
      </c>
      <c r="H996">
        <f>VLOOKUP($A996,'Medical Examinations'!$A$2:$K$2336,7,FALSE)</f>
        <v>1</v>
      </c>
      <c r="I996" t="str">
        <f>VLOOKUP($A996,'Medical Examinations'!$A$2:$K$2336,8,FALSE)</f>
        <v>No</v>
      </c>
      <c r="J996" t="str">
        <f>VLOOKUP($A996,'Medical Examinations'!$A$2:$K$2336,10,FALSE)</f>
        <v>overweight</v>
      </c>
      <c r="K996" t="str">
        <f>VLOOKUP($A996,'Medical Examinations'!$A$2:$K$2336,11,FALSE)</f>
        <v>Normal</v>
      </c>
      <c r="L996" t="str">
        <f>VLOOKUP($A996,'Hospitalisation Details'!$A$2:$O$2344,15,FALSE)</f>
        <v>4 Oct 2004</v>
      </c>
      <c r="M996">
        <f>VLOOKUP($A996,'Hospitalisation Details'!$A$2:$I$2344,6,FALSE)</f>
        <v>11272.33</v>
      </c>
      <c r="N996" t="str">
        <f>VLOOKUP($A996,'Hospitalisation Details'!$A$2:$I$2344,7,FALSE)</f>
        <v>tier - 3</v>
      </c>
      <c r="O996" t="str">
        <f>VLOOKUP($A996,'Hospitalisation Details'!$A$2:$I$2344,8,FALSE)</f>
        <v>tier - 2</v>
      </c>
      <c r="P996" t="str">
        <f>VLOOKUP($A996,'Hospitalisation Details'!$A$2:$I$2344,9,FALSE)</f>
        <v>R1019</v>
      </c>
      <c r="Q996">
        <f>VLOOKUP($A996,'Hospitalisation Details'!$A$2:$P$2344,16,FALSE)</f>
        <v>18</v>
      </c>
    </row>
    <row r="997" spans="1:17" ht="15.6" x14ac:dyDescent="0.3">
      <c r="A997" s="1" t="s">
        <v>1374</v>
      </c>
      <c r="B997" t="str">
        <f>VLOOKUP('Healthcare '!A:A,Table2[],3,FALSE)</f>
        <v>Susedik</v>
      </c>
      <c r="C997">
        <f>VLOOKUP(A997,'Medical Examinations'!A997:K3331,2,FALSE)</f>
        <v>29.79</v>
      </c>
      <c r="D997">
        <f>VLOOKUP($A997,'Medical Examinations'!$A$2:$K$2336,3,FALSE)</f>
        <v>9.0299999999999994</v>
      </c>
      <c r="E997" t="str">
        <f>VLOOKUP($A997,'Medical Examinations'!$A$2:$K$2336,4,FALSE)</f>
        <v>No</v>
      </c>
      <c r="F997" t="str">
        <f>VLOOKUP($A997,'Medical Examinations'!$A$2:$K$2336,5,FALSE)</f>
        <v>No</v>
      </c>
      <c r="G997" t="str">
        <f>VLOOKUP($A997,'Medical Examinations'!$A$2:$K$2336,6,FALSE)</f>
        <v>No</v>
      </c>
      <c r="H997">
        <f>VLOOKUP($A997,'Medical Examinations'!$A$2:$K$2336,7,FALSE)</f>
        <v>0</v>
      </c>
      <c r="I997" t="str">
        <f>VLOOKUP($A997,'Medical Examinations'!$A$2:$K$2336,8,FALSE)</f>
        <v>No</v>
      </c>
      <c r="J997" t="str">
        <f>VLOOKUP($A997,'Medical Examinations'!$A$2:$K$2336,10,FALSE)</f>
        <v>overweight</v>
      </c>
      <c r="K997" t="str">
        <f>VLOOKUP($A997,'Medical Examinations'!$A$2:$K$2336,11,FALSE)</f>
        <v>Diabetes</v>
      </c>
      <c r="L997" t="str">
        <f>VLOOKUP($A997,'Hospitalisation Details'!$A$2:$O$2344,15,FALSE)</f>
        <v>26 Dec 1971</v>
      </c>
      <c r="M997">
        <f>VLOOKUP($A997,'Hospitalisation Details'!$A$2:$I$2344,6,FALSE)</f>
        <v>11265.71</v>
      </c>
      <c r="N997" t="str">
        <f>VLOOKUP($A997,'Hospitalisation Details'!$A$2:$I$2344,7,FALSE)</f>
        <v>tier - 3</v>
      </c>
      <c r="O997" t="str">
        <f>VLOOKUP($A997,'Hospitalisation Details'!$A$2:$I$2344,8,FALSE)</f>
        <v>tier - 1</v>
      </c>
      <c r="P997" t="str">
        <f>VLOOKUP($A997,'Hospitalisation Details'!$A$2:$I$2344,9,FALSE)</f>
        <v>R1025</v>
      </c>
      <c r="Q997">
        <f>VLOOKUP($A997,'Hospitalisation Details'!$A$2:$P$2344,16,FALSE)</f>
        <v>51</v>
      </c>
    </row>
    <row r="998" spans="1:17" ht="15.6" x14ac:dyDescent="0.3">
      <c r="A998" s="1" t="s">
        <v>1373</v>
      </c>
      <c r="B998" t="str">
        <f>VLOOKUP('Healthcare '!A:A,Table2[],3,FALSE)</f>
        <v>Garcia</v>
      </c>
      <c r="C998">
        <f>VLOOKUP(A998,'Medical Examinations'!A998:K3332,2,FALSE)</f>
        <v>36.6</v>
      </c>
      <c r="D998">
        <f>VLOOKUP($A998,'Medical Examinations'!$A$2:$K$2336,3,FALSE)</f>
        <v>5.2</v>
      </c>
      <c r="E998" t="str">
        <f>VLOOKUP($A998,'Medical Examinations'!$A$2:$K$2336,4,FALSE)</f>
        <v>yes</v>
      </c>
      <c r="F998" t="str">
        <f>VLOOKUP($A998,'Medical Examinations'!$A$2:$K$2336,5,FALSE)</f>
        <v>No</v>
      </c>
      <c r="G998" t="str">
        <f>VLOOKUP($A998,'Medical Examinations'!$A$2:$K$2336,6,FALSE)</f>
        <v>Yes</v>
      </c>
      <c r="H998">
        <f>VLOOKUP($A998,'Medical Examinations'!$A$2:$K$2336,7,FALSE)</f>
        <v>1</v>
      </c>
      <c r="I998" t="str">
        <f>VLOOKUP($A998,'Medical Examinations'!$A$2:$K$2336,8,FALSE)</f>
        <v>No</v>
      </c>
      <c r="J998" t="str">
        <f>VLOOKUP($A998,'Medical Examinations'!$A$2:$K$2336,10,FALSE)</f>
        <v>obesity</v>
      </c>
      <c r="K998" t="str">
        <f>VLOOKUP($A998,'Medical Examinations'!$A$2:$K$2336,11,FALSE)</f>
        <v>Normal</v>
      </c>
      <c r="L998" t="str">
        <f>VLOOKUP($A998,'Hospitalisation Details'!$A$2:$O$2344,15,FALSE)</f>
        <v>11 Oct 1969</v>
      </c>
      <c r="M998">
        <f>VLOOKUP($A998,'Hospitalisation Details'!$A$2:$I$2344,6,FALSE)</f>
        <v>11264.54</v>
      </c>
      <c r="N998" t="str">
        <f>VLOOKUP($A998,'Hospitalisation Details'!$A$2:$I$2344,7,FALSE)</f>
        <v>tier - 3</v>
      </c>
      <c r="O998" t="str">
        <f>VLOOKUP($A998,'Hospitalisation Details'!$A$2:$I$2344,8,FALSE)</f>
        <v>tier - 2</v>
      </c>
      <c r="P998" t="str">
        <f>VLOOKUP($A998,'Hospitalisation Details'!$A$2:$I$2344,9,FALSE)</f>
        <v>R1011</v>
      </c>
      <c r="Q998">
        <f>VLOOKUP($A998,'Hospitalisation Details'!$A$2:$P$2344,16,FALSE)</f>
        <v>53</v>
      </c>
    </row>
    <row r="999" spans="1:17" ht="15.6" x14ac:dyDescent="0.3">
      <c r="A999" s="1" t="s">
        <v>1372</v>
      </c>
      <c r="B999" t="str">
        <f>VLOOKUP('Healthcare '!A:A,Table2[],3,FALSE)</f>
        <v>Deady</v>
      </c>
      <c r="C999">
        <f>VLOOKUP(A999,'Medical Examinations'!A999:K3333,2,FALSE)</f>
        <v>35.93</v>
      </c>
      <c r="D999">
        <f>VLOOKUP($A999,'Medical Examinations'!$A$2:$K$2336,3,FALSE)</f>
        <v>8.3000000000000007</v>
      </c>
      <c r="E999" t="str">
        <f>VLOOKUP($A999,'Medical Examinations'!$A$2:$K$2336,4,FALSE)</f>
        <v>yes</v>
      </c>
      <c r="F999" t="str">
        <f>VLOOKUP($A999,'Medical Examinations'!$A$2:$K$2336,5,FALSE)</f>
        <v>No</v>
      </c>
      <c r="G999" t="str">
        <f>VLOOKUP($A999,'Medical Examinations'!$A$2:$K$2336,6,FALSE)</f>
        <v>No</v>
      </c>
      <c r="H999">
        <f>VLOOKUP($A999,'Medical Examinations'!$A$2:$K$2336,7,FALSE)</f>
        <v>0</v>
      </c>
      <c r="I999" t="str">
        <f>VLOOKUP($A999,'Medical Examinations'!$A$2:$K$2336,8,FALSE)</f>
        <v>No</v>
      </c>
      <c r="J999" t="str">
        <f>VLOOKUP($A999,'Medical Examinations'!$A$2:$K$2336,10,FALSE)</f>
        <v>obesity</v>
      </c>
      <c r="K999" t="str">
        <f>VLOOKUP($A999,'Medical Examinations'!$A$2:$K$2336,11,FALSE)</f>
        <v>Diabetes</v>
      </c>
      <c r="L999" t="str">
        <f>VLOOKUP($A999,'Hospitalisation Details'!$A$2:$O$2344,15,FALSE)</f>
        <v>2 Oct 1981</v>
      </c>
      <c r="M999">
        <f>VLOOKUP($A999,'Hospitalisation Details'!$A$2:$I$2344,6,FALSE)</f>
        <v>11255.29</v>
      </c>
      <c r="N999" t="str">
        <f>VLOOKUP($A999,'Hospitalisation Details'!$A$2:$I$2344,7,FALSE)</f>
        <v>tier - 3</v>
      </c>
      <c r="O999" t="str">
        <f>VLOOKUP($A999,'Hospitalisation Details'!$A$2:$I$2344,8,FALSE)</f>
        <v>tier - 1</v>
      </c>
      <c r="P999" t="str">
        <f>VLOOKUP($A999,'Hospitalisation Details'!$A$2:$I$2344,9,FALSE)</f>
        <v>R1026</v>
      </c>
      <c r="Q999">
        <f>VLOOKUP($A999,'Hospitalisation Details'!$A$2:$P$2344,16,FALSE)</f>
        <v>41</v>
      </c>
    </row>
    <row r="1000" spans="1:17" ht="15.6" x14ac:dyDescent="0.3">
      <c r="A1000" s="1" t="s">
        <v>1371</v>
      </c>
      <c r="B1000" t="str">
        <f>VLOOKUP('Healthcare '!A:A,Table2[],3,FALSE)</f>
        <v>Campbell</v>
      </c>
      <c r="C1000">
        <f>VLOOKUP(A1000,'Medical Examinations'!A1000:K3334,2,FALSE)</f>
        <v>28.6</v>
      </c>
      <c r="D1000">
        <f>VLOOKUP($A1000,'Medical Examinations'!$A$2:$K$2336,3,FALSE)</f>
        <v>5.56</v>
      </c>
      <c r="E1000" t="str">
        <f>VLOOKUP($A1000,'Medical Examinations'!$A$2:$K$2336,4,FALSE)</f>
        <v>yes</v>
      </c>
      <c r="F1000" t="str">
        <f>VLOOKUP($A1000,'Medical Examinations'!$A$2:$K$2336,5,FALSE)</f>
        <v>No</v>
      </c>
      <c r="G1000" t="str">
        <f>VLOOKUP($A1000,'Medical Examinations'!$A$2:$K$2336,6,FALSE)</f>
        <v>Yes</v>
      </c>
      <c r="H1000">
        <f>VLOOKUP($A1000,'Medical Examinations'!$A$2:$K$2336,7,FALSE)</f>
        <v>1</v>
      </c>
      <c r="I1000" t="str">
        <f>VLOOKUP($A1000,'Medical Examinations'!$A$2:$K$2336,8,FALSE)</f>
        <v>No</v>
      </c>
      <c r="J1000" t="str">
        <f>VLOOKUP($A1000,'Medical Examinations'!$A$2:$K$2336,10,FALSE)</f>
        <v>overweight</v>
      </c>
      <c r="K1000" t="str">
        <f>VLOOKUP($A1000,'Medical Examinations'!$A$2:$K$2336,11,FALSE)</f>
        <v>Normal</v>
      </c>
      <c r="L1000" t="str">
        <f>VLOOKUP($A1000,'Hospitalisation Details'!$A$2:$O$2344,15,FALSE)</f>
        <v>20 Aug 1969</v>
      </c>
      <c r="M1000">
        <f>VLOOKUP($A1000,'Hospitalisation Details'!$A$2:$I$2344,6,FALSE)</f>
        <v>11253.42</v>
      </c>
      <c r="N1000" t="str">
        <f>VLOOKUP($A1000,'Hospitalisation Details'!$A$2:$I$2344,7,FALSE)</f>
        <v>tier - 3</v>
      </c>
      <c r="O1000" t="str">
        <f>VLOOKUP($A1000,'Hospitalisation Details'!$A$2:$I$2344,8,FALSE)</f>
        <v>tier - 1</v>
      </c>
      <c r="P1000" t="str">
        <f>VLOOKUP($A1000,'Hospitalisation Details'!$A$2:$I$2344,9,FALSE)</f>
        <v>R1011</v>
      </c>
      <c r="Q1000">
        <f>VLOOKUP($A1000,'Hospitalisation Details'!$A$2:$P$2344,16,FALSE)</f>
        <v>53</v>
      </c>
    </row>
    <row r="1001" spans="1:17" ht="15.6" x14ac:dyDescent="0.3">
      <c r="A1001" s="1" t="s">
        <v>1370</v>
      </c>
      <c r="B1001" t="str">
        <f>VLOOKUP('Healthcare '!A:A,Table2[],3,FALSE)</f>
        <v>Schaefer</v>
      </c>
      <c r="C1001">
        <f>VLOOKUP(A1001,'Medical Examinations'!A1001:K3335,2,FALSE)</f>
        <v>39.17</v>
      </c>
      <c r="D1001">
        <f>VLOOKUP($A1001,'Medical Examinations'!$A$2:$K$2336,3,FALSE)</f>
        <v>4.1500000000000004</v>
      </c>
      <c r="E1001" t="str">
        <f>VLOOKUP($A1001,'Medical Examinations'!$A$2:$K$2336,4,FALSE)</f>
        <v>No</v>
      </c>
      <c r="F1001" t="str">
        <f>VLOOKUP($A1001,'Medical Examinations'!$A$2:$K$2336,5,FALSE)</f>
        <v>No</v>
      </c>
      <c r="G1001" t="str">
        <f>VLOOKUP($A1001,'Medical Examinations'!$A$2:$K$2336,6,FALSE)</f>
        <v>No</v>
      </c>
      <c r="H1001">
        <f>VLOOKUP($A1001,'Medical Examinations'!$A$2:$K$2336,7,FALSE)</f>
        <v>0</v>
      </c>
      <c r="I1001" t="str">
        <f>VLOOKUP($A1001,'Medical Examinations'!$A$2:$K$2336,8,FALSE)</f>
        <v>No</v>
      </c>
      <c r="J1001" t="str">
        <f>VLOOKUP($A1001,'Medical Examinations'!$A$2:$K$2336,10,FALSE)</f>
        <v>obesity</v>
      </c>
      <c r="K1001" t="str">
        <f>VLOOKUP($A1001,'Medical Examinations'!$A$2:$K$2336,11,FALSE)</f>
        <v>Normal</v>
      </c>
      <c r="L1001" t="str">
        <f>VLOOKUP($A1001,'Hospitalisation Details'!$A$2:$O$2344,15,FALSE)</f>
        <v>17 Dec 1989</v>
      </c>
      <c r="M1001">
        <f>VLOOKUP($A1001,'Hospitalisation Details'!$A$2:$I$2344,6,FALSE)</f>
        <v>11250.43</v>
      </c>
      <c r="N1001" t="str">
        <f>VLOOKUP($A1001,'Hospitalisation Details'!$A$2:$I$2344,7,FALSE)</f>
        <v>tier - 3</v>
      </c>
      <c r="O1001" t="str">
        <f>VLOOKUP($A1001,'Hospitalisation Details'!$A$2:$I$2344,8,FALSE)</f>
        <v>tier - 2</v>
      </c>
      <c r="P1001" t="str">
        <f>VLOOKUP($A1001,'Hospitalisation Details'!$A$2:$I$2344,9,FALSE)</f>
        <v>R1026</v>
      </c>
      <c r="Q1001">
        <f>VLOOKUP($A1001,'Hospitalisation Details'!$A$2:$P$2344,16,FALSE)</f>
        <v>33</v>
      </c>
    </row>
    <row r="1002" spans="1:17" ht="15.6" x14ac:dyDescent="0.3">
      <c r="A1002" s="1" t="s">
        <v>1369</v>
      </c>
      <c r="B1002" t="str">
        <f>VLOOKUP('Healthcare '!A:A,Table2[],3,FALSE)</f>
        <v>D'Alessandro</v>
      </c>
      <c r="C1002">
        <f>VLOOKUP(A1002,'Medical Examinations'!A1002:K3336,2,FALSE)</f>
        <v>26.41</v>
      </c>
      <c r="D1002">
        <f>VLOOKUP($A1002,'Medical Examinations'!$A$2:$K$2336,3,FALSE)</f>
        <v>5.99</v>
      </c>
      <c r="E1002" t="str">
        <f>VLOOKUP($A1002,'Medical Examinations'!$A$2:$K$2336,4,FALSE)</f>
        <v>yes</v>
      </c>
      <c r="F1002" t="str">
        <f>VLOOKUP($A1002,'Medical Examinations'!$A$2:$K$2336,5,FALSE)</f>
        <v>No</v>
      </c>
      <c r="G1002" t="str">
        <f>VLOOKUP($A1002,'Medical Examinations'!$A$2:$K$2336,6,FALSE)</f>
        <v>Yes</v>
      </c>
      <c r="H1002">
        <f>VLOOKUP($A1002,'Medical Examinations'!$A$2:$K$2336,7,FALSE)</f>
        <v>1</v>
      </c>
      <c r="I1002" t="str">
        <f>VLOOKUP($A1002,'Medical Examinations'!$A$2:$K$2336,8,FALSE)</f>
        <v>No</v>
      </c>
      <c r="J1002" t="str">
        <f>VLOOKUP($A1002,'Medical Examinations'!$A$2:$K$2336,10,FALSE)</f>
        <v>overweight</v>
      </c>
      <c r="K1002" t="str">
        <f>VLOOKUP($A1002,'Medical Examinations'!$A$2:$K$2336,11,FALSE)</f>
        <v>Predibetics</v>
      </c>
      <c r="L1002" t="str">
        <f>VLOOKUP($A1002,'Hospitalisation Details'!$A$2:$O$2344,15,FALSE)</f>
        <v>30 Dec 1969</v>
      </c>
      <c r="M1002">
        <f>VLOOKUP($A1002,'Hospitalisation Details'!$A$2:$I$2344,6,FALSE)</f>
        <v>11244.38</v>
      </c>
      <c r="N1002" t="str">
        <f>VLOOKUP($A1002,'Hospitalisation Details'!$A$2:$I$2344,7,FALSE)</f>
        <v>tier - 3</v>
      </c>
      <c r="O1002" t="str">
        <f>VLOOKUP($A1002,'Hospitalisation Details'!$A$2:$I$2344,8,FALSE)</f>
        <v>tier - 1</v>
      </c>
      <c r="P1002" t="str">
        <f>VLOOKUP($A1002,'Hospitalisation Details'!$A$2:$I$2344,9,FALSE)</f>
        <v>R1016</v>
      </c>
      <c r="Q1002">
        <f>VLOOKUP($A1002,'Hospitalisation Details'!$A$2:$P$2344,16,FALSE)</f>
        <v>53</v>
      </c>
    </row>
    <row r="1003" spans="1:17" ht="15.6" x14ac:dyDescent="0.3">
      <c r="A1003" s="1" t="s">
        <v>1368</v>
      </c>
      <c r="B1003" t="str">
        <f>VLOOKUP('Healthcare '!A:A,Table2[],3,FALSE)</f>
        <v>Wyss</v>
      </c>
      <c r="C1003">
        <f>VLOOKUP(A1003,'Medical Examinations'!A1003:K3337,2,FALSE)</f>
        <v>30.63</v>
      </c>
      <c r="D1003">
        <f>VLOOKUP($A1003,'Medical Examinations'!$A$2:$K$2336,3,FALSE)</f>
        <v>5.8</v>
      </c>
      <c r="E1003" t="str">
        <f>VLOOKUP($A1003,'Medical Examinations'!$A$2:$K$2336,4,FALSE)</f>
        <v>yes</v>
      </c>
      <c r="F1003" t="str">
        <f>VLOOKUP($A1003,'Medical Examinations'!$A$2:$K$2336,5,FALSE)</f>
        <v>No</v>
      </c>
      <c r="G1003" t="str">
        <f>VLOOKUP($A1003,'Medical Examinations'!$A$2:$K$2336,6,FALSE)</f>
        <v>No</v>
      </c>
      <c r="H1003">
        <f>VLOOKUP($A1003,'Medical Examinations'!$A$2:$K$2336,7,FALSE)</f>
        <v>0</v>
      </c>
      <c r="I1003" t="str">
        <f>VLOOKUP($A1003,'Medical Examinations'!$A$2:$K$2336,8,FALSE)</f>
        <v>No</v>
      </c>
      <c r="J1003" t="str">
        <f>VLOOKUP($A1003,'Medical Examinations'!$A$2:$K$2336,10,FALSE)</f>
        <v>obesity</v>
      </c>
      <c r="K1003" t="str">
        <f>VLOOKUP($A1003,'Medical Examinations'!$A$2:$K$2336,11,FALSE)</f>
        <v>Predibetics</v>
      </c>
      <c r="L1003" t="str">
        <f>VLOOKUP($A1003,'Hospitalisation Details'!$A$2:$O$2344,15,FALSE)</f>
        <v>28 Jun 1976</v>
      </c>
      <c r="M1003">
        <f>VLOOKUP($A1003,'Hospitalisation Details'!$A$2:$I$2344,6,FALSE)</f>
        <v>11217.35</v>
      </c>
      <c r="N1003" t="str">
        <f>VLOOKUP($A1003,'Hospitalisation Details'!$A$2:$I$2344,7,FALSE)</f>
        <v>tier - 3</v>
      </c>
      <c r="O1003" t="str">
        <f>VLOOKUP($A1003,'Hospitalisation Details'!$A$2:$I$2344,8,FALSE)</f>
        <v>tier - 2</v>
      </c>
      <c r="P1003" t="str">
        <f>VLOOKUP($A1003,'Hospitalisation Details'!$A$2:$I$2344,9,FALSE)</f>
        <v>R1025</v>
      </c>
      <c r="Q1003">
        <f>VLOOKUP($A1003,'Hospitalisation Details'!$A$2:$P$2344,16,FALSE)</f>
        <v>46</v>
      </c>
    </row>
    <row r="1004" spans="1:17" ht="15.6" x14ac:dyDescent="0.3">
      <c r="A1004" s="1" t="s">
        <v>1367</v>
      </c>
      <c r="B1004" t="str">
        <f>VLOOKUP('Healthcare '!A:A,Table2[],3,FALSE)</f>
        <v>Rose</v>
      </c>
      <c r="C1004">
        <f>VLOOKUP(A1004,'Medical Examinations'!A1004:K3338,2,FALSE)</f>
        <v>31.73</v>
      </c>
      <c r="D1004">
        <f>VLOOKUP($A1004,'Medical Examinations'!$A$2:$K$2336,3,FALSE)</f>
        <v>7.32</v>
      </c>
      <c r="E1004" t="str">
        <f>VLOOKUP($A1004,'Medical Examinations'!$A$2:$K$2336,4,FALSE)</f>
        <v>yes</v>
      </c>
      <c r="F1004" t="str">
        <f>VLOOKUP($A1004,'Medical Examinations'!$A$2:$K$2336,5,FALSE)</f>
        <v>No</v>
      </c>
      <c r="G1004" t="str">
        <f>VLOOKUP($A1004,'Medical Examinations'!$A$2:$K$2336,6,FALSE)</f>
        <v>No</v>
      </c>
      <c r="H1004">
        <f>VLOOKUP($A1004,'Medical Examinations'!$A$2:$K$2336,7,FALSE)</f>
        <v>2</v>
      </c>
      <c r="I1004" t="str">
        <f>VLOOKUP($A1004,'Medical Examinations'!$A$2:$K$2336,8,FALSE)</f>
        <v>No</v>
      </c>
      <c r="J1004" t="str">
        <f>VLOOKUP($A1004,'Medical Examinations'!$A$2:$K$2336,10,FALSE)</f>
        <v>obesity</v>
      </c>
      <c r="K1004" t="str">
        <f>VLOOKUP($A1004,'Medical Examinations'!$A$2:$K$2336,11,FALSE)</f>
        <v>Diabetes</v>
      </c>
      <c r="L1004" t="str">
        <f>VLOOKUP($A1004,'Hospitalisation Details'!$A$2:$O$2344,15,FALSE)</f>
        <v>14 Jun 1970</v>
      </c>
      <c r="M1004">
        <f>VLOOKUP($A1004,'Hospitalisation Details'!$A$2:$I$2344,6,FALSE)</f>
        <v>11187.66</v>
      </c>
      <c r="N1004" t="str">
        <f>VLOOKUP($A1004,'Hospitalisation Details'!$A$2:$I$2344,7,FALSE)</f>
        <v>tier - 3</v>
      </c>
      <c r="O1004" t="str">
        <f>VLOOKUP($A1004,'Hospitalisation Details'!$A$2:$I$2344,8,FALSE)</f>
        <v>tier - 2</v>
      </c>
      <c r="P1004" t="str">
        <f>VLOOKUP($A1004,'Hospitalisation Details'!$A$2:$I$2344,9,FALSE)</f>
        <v>R1012</v>
      </c>
      <c r="Q1004">
        <f>VLOOKUP($A1004,'Hospitalisation Details'!$A$2:$P$2344,16,FALSE)</f>
        <v>52</v>
      </c>
    </row>
    <row r="1005" spans="1:17" ht="15.6" x14ac:dyDescent="0.3">
      <c r="A1005" s="1" t="s">
        <v>1366</v>
      </c>
      <c r="B1005" t="str">
        <f>VLOOKUP('Healthcare '!A:A,Table2[],3,FALSE)</f>
        <v>Hopper</v>
      </c>
      <c r="C1005">
        <f>VLOOKUP(A1005,'Medical Examinations'!A1005:K3339,2,FALSE)</f>
        <v>30.7</v>
      </c>
      <c r="D1005">
        <f>VLOOKUP($A1005,'Medical Examinations'!$A$2:$K$2336,3,FALSE)</f>
        <v>5.16</v>
      </c>
      <c r="E1005" t="str">
        <f>VLOOKUP($A1005,'Medical Examinations'!$A$2:$K$2336,4,FALSE)</f>
        <v>No</v>
      </c>
      <c r="F1005" t="str">
        <f>VLOOKUP($A1005,'Medical Examinations'!$A$2:$K$2336,5,FALSE)</f>
        <v>No</v>
      </c>
      <c r="G1005" t="str">
        <f>VLOOKUP($A1005,'Medical Examinations'!$A$2:$K$2336,6,FALSE)</f>
        <v>No</v>
      </c>
      <c r="H1005">
        <f>VLOOKUP($A1005,'Medical Examinations'!$A$2:$K$2336,7,FALSE)</f>
        <v>2</v>
      </c>
      <c r="I1005" t="str">
        <f>VLOOKUP($A1005,'Medical Examinations'!$A$2:$K$2336,8,FALSE)</f>
        <v>No</v>
      </c>
      <c r="J1005" t="str">
        <f>VLOOKUP($A1005,'Medical Examinations'!$A$2:$K$2336,10,FALSE)</f>
        <v>obesity</v>
      </c>
      <c r="K1005" t="str">
        <f>VLOOKUP($A1005,'Medical Examinations'!$A$2:$K$2336,11,FALSE)</f>
        <v>Normal</v>
      </c>
      <c r="L1005" t="str">
        <f>VLOOKUP($A1005,'Hospitalisation Details'!$A$2:$O$2344,15,FALSE)</f>
        <v>3 Sep 1972</v>
      </c>
      <c r="M1005">
        <f>VLOOKUP($A1005,'Hospitalisation Details'!$A$2:$I$2344,6,FALSE)</f>
        <v>11186.2</v>
      </c>
      <c r="N1005" t="str">
        <f>VLOOKUP($A1005,'Hospitalisation Details'!$A$2:$I$2344,7,FALSE)</f>
        <v>tier - 3</v>
      </c>
      <c r="O1005" t="str">
        <f>VLOOKUP($A1005,'Hospitalisation Details'!$A$2:$I$2344,8,FALSE)</f>
        <v>tier - 2</v>
      </c>
      <c r="P1005" t="str">
        <f>VLOOKUP($A1005,'Hospitalisation Details'!$A$2:$I$2344,9,FALSE)</f>
        <v>R1021</v>
      </c>
      <c r="Q1005">
        <f>VLOOKUP($A1005,'Hospitalisation Details'!$A$2:$P$2344,16,FALSE)</f>
        <v>50</v>
      </c>
    </row>
    <row r="1006" spans="1:17" ht="15.6" x14ac:dyDescent="0.3">
      <c r="A1006" s="1" t="s">
        <v>1365</v>
      </c>
      <c r="B1006" t="str">
        <f>VLOOKUP('Healthcare '!A:A,Table2[],3,FALSE)</f>
        <v>Finneran</v>
      </c>
      <c r="C1006">
        <f>VLOOKUP(A1006,'Medical Examinations'!A1006:K3340,2,FALSE)</f>
        <v>25.934999999999999</v>
      </c>
      <c r="D1006">
        <f>VLOOKUP($A1006,'Medical Examinations'!$A$2:$K$2336,3,FALSE)</f>
        <v>5.96</v>
      </c>
      <c r="E1006" t="str">
        <f>VLOOKUP($A1006,'Medical Examinations'!$A$2:$K$2336,4,FALSE)</f>
        <v>yes</v>
      </c>
      <c r="F1006" t="str">
        <f>VLOOKUP($A1006,'Medical Examinations'!$A$2:$K$2336,5,FALSE)</f>
        <v>No</v>
      </c>
      <c r="G1006" t="str">
        <f>VLOOKUP($A1006,'Medical Examinations'!$A$2:$K$2336,6,FALSE)</f>
        <v>No</v>
      </c>
      <c r="H1006">
        <f>VLOOKUP($A1006,'Medical Examinations'!$A$2:$K$2336,7,FALSE)</f>
        <v>2</v>
      </c>
      <c r="I1006" t="str">
        <f>VLOOKUP($A1006,'Medical Examinations'!$A$2:$K$2336,8,FALSE)</f>
        <v>No</v>
      </c>
      <c r="J1006" t="str">
        <f>VLOOKUP($A1006,'Medical Examinations'!$A$2:$K$2336,10,FALSE)</f>
        <v>overweight</v>
      </c>
      <c r="K1006" t="str">
        <f>VLOOKUP($A1006,'Medical Examinations'!$A$2:$K$2336,11,FALSE)</f>
        <v>Predibetics</v>
      </c>
      <c r="L1006" t="str">
        <f>VLOOKUP($A1006,'Hospitalisation Details'!$A$2:$O$2344,15,FALSE)</f>
        <v>6 Aug 1966</v>
      </c>
      <c r="M1006">
        <f>VLOOKUP($A1006,'Hospitalisation Details'!$A$2:$I$2344,6,FALSE)</f>
        <v>11165.42</v>
      </c>
      <c r="N1006" t="str">
        <f>VLOOKUP($A1006,'Hospitalisation Details'!$A$2:$I$2344,7,FALSE)</f>
        <v>tier - 3</v>
      </c>
      <c r="O1006" t="str">
        <f>VLOOKUP($A1006,'Hospitalisation Details'!$A$2:$I$2344,8,FALSE)</f>
        <v>tier - 1</v>
      </c>
      <c r="P1006" t="str">
        <f>VLOOKUP($A1006,'Hospitalisation Details'!$A$2:$I$2344,9,FALSE)</f>
        <v>R1016</v>
      </c>
      <c r="Q1006">
        <f>VLOOKUP($A1006,'Hospitalisation Details'!$A$2:$P$2344,16,FALSE)</f>
        <v>56</v>
      </c>
    </row>
    <row r="1007" spans="1:17" ht="15.6" x14ac:dyDescent="0.3">
      <c r="A1007" s="1" t="s">
        <v>1364</v>
      </c>
      <c r="B1007" t="str">
        <f>VLOOKUP('Healthcare '!A:A,Table2[],3,FALSE)</f>
        <v>Basham</v>
      </c>
      <c r="C1007">
        <f>VLOOKUP(A1007,'Medical Examinations'!A1007:K3341,2,FALSE)</f>
        <v>35.9</v>
      </c>
      <c r="D1007">
        <f>VLOOKUP($A1007,'Medical Examinations'!$A$2:$K$2336,3,FALSE)</f>
        <v>4.8499999999999996</v>
      </c>
      <c r="E1007" t="str">
        <f>VLOOKUP($A1007,'Medical Examinations'!$A$2:$K$2336,4,FALSE)</f>
        <v>yes</v>
      </c>
      <c r="F1007" t="str">
        <f>VLOOKUP($A1007,'Medical Examinations'!$A$2:$K$2336,5,FALSE)</f>
        <v>No</v>
      </c>
      <c r="G1007" t="str">
        <f>VLOOKUP($A1007,'Medical Examinations'!$A$2:$K$2336,6,FALSE)</f>
        <v>Yes</v>
      </c>
      <c r="H1007">
        <f>VLOOKUP($A1007,'Medical Examinations'!$A$2:$K$2336,7,FALSE)</f>
        <v>1</v>
      </c>
      <c r="I1007" t="str">
        <f>VLOOKUP($A1007,'Medical Examinations'!$A$2:$K$2336,8,FALSE)</f>
        <v>No</v>
      </c>
      <c r="J1007" t="str">
        <f>VLOOKUP($A1007,'Medical Examinations'!$A$2:$K$2336,10,FALSE)</f>
        <v>obesity</v>
      </c>
      <c r="K1007" t="str">
        <f>VLOOKUP($A1007,'Medical Examinations'!$A$2:$K$2336,11,FALSE)</f>
        <v>Normal</v>
      </c>
      <c r="L1007" t="str">
        <f>VLOOKUP($A1007,'Hospitalisation Details'!$A$2:$O$2344,15,FALSE)</f>
        <v>25 Jun 1969</v>
      </c>
      <c r="M1007">
        <f>VLOOKUP($A1007,'Hospitalisation Details'!$A$2:$I$2344,6,FALSE)</f>
        <v>11163.57</v>
      </c>
      <c r="N1007" t="str">
        <f>VLOOKUP($A1007,'Hospitalisation Details'!$A$2:$I$2344,7,FALSE)</f>
        <v>tier - 3</v>
      </c>
      <c r="O1007" t="str">
        <f>VLOOKUP($A1007,'Hospitalisation Details'!$A$2:$I$2344,8,FALSE)</f>
        <v>tier - 2</v>
      </c>
      <c r="P1007" t="str">
        <f>VLOOKUP($A1007,'Hospitalisation Details'!$A$2:$I$2344,9,FALSE)</f>
        <v>R1011</v>
      </c>
      <c r="Q1007">
        <f>VLOOKUP($A1007,'Hospitalisation Details'!$A$2:$P$2344,16,FALSE)</f>
        <v>53</v>
      </c>
    </row>
    <row r="1008" spans="1:17" ht="15.6" x14ac:dyDescent="0.3">
      <c r="A1008" s="1" t="s">
        <v>1363</v>
      </c>
      <c r="B1008" t="str">
        <f>VLOOKUP('Healthcare '!A:A,Table2[],3,FALSE)</f>
        <v>Inman</v>
      </c>
      <c r="C1008">
        <f>VLOOKUP(A1008,'Medical Examinations'!A1008:K3342,2,FALSE)</f>
        <v>26.7</v>
      </c>
      <c r="D1008">
        <f>VLOOKUP($A1008,'Medical Examinations'!$A$2:$K$2336,3,FALSE)</f>
        <v>5.09</v>
      </c>
      <c r="E1008" t="str">
        <f>VLOOKUP($A1008,'Medical Examinations'!$A$2:$K$2336,4,FALSE)</f>
        <v>yes</v>
      </c>
      <c r="F1008" t="str">
        <f>VLOOKUP($A1008,'Medical Examinations'!$A$2:$K$2336,5,FALSE)</f>
        <v>No</v>
      </c>
      <c r="G1008" t="str">
        <f>VLOOKUP($A1008,'Medical Examinations'!$A$2:$K$2336,6,FALSE)</f>
        <v>Yes</v>
      </c>
      <c r="H1008">
        <f>VLOOKUP($A1008,'Medical Examinations'!$A$2:$K$2336,7,FALSE)</f>
        <v>1</v>
      </c>
      <c r="I1008" t="str">
        <f>VLOOKUP($A1008,'Medical Examinations'!$A$2:$K$2336,8,FALSE)</f>
        <v>No</v>
      </c>
      <c r="J1008" t="str">
        <f>VLOOKUP($A1008,'Medical Examinations'!$A$2:$K$2336,10,FALSE)</f>
        <v>overweight</v>
      </c>
      <c r="K1008" t="str">
        <f>VLOOKUP($A1008,'Medical Examinations'!$A$2:$K$2336,11,FALSE)</f>
        <v>Normal</v>
      </c>
      <c r="L1008" t="str">
        <f>VLOOKUP($A1008,'Hospitalisation Details'!$A$2:$O$2344,15,FALSE)</f>
        <v>30 Nov 1969</v>
      </c>
      <c r="M1008">
        <f>VLOOKUP($A1008,'Hospitalisation Details'!$A$2:$I$2344,6,FALSE)</f>
        <v>11150.78</v>
      </c>
      <c r="N1008" t="str">
        <f>VLOOKUP($A1008,'Hospitalisation Details'!$A$2:$I$2344,7,FALSE)</f>
        <v>tier - 3</v>
      </c>
      <c r="O1008" t="str">
        <f>VLOOKUP($A1008,'Hospitalisation Details'!$A$2:$I$2344,8,FALSE)</f>
        <v>tier - 2</v>
      </c>
      <c r="P1008" t="str">
        <f>VLOOKUP($A1008,'Hospitalisation Details'!$A$2:$I$2344,9,FALSE)</f>
        <v>R1011</v>
      </c>
      <c r="Q1008">
        <f>VLOOKUP($A1008,'Hospitalisation Details'!$A$2:$P$2344,16,FALSE)</f>
        <v>53</v>
      </c>
    </row>
    <row r="1009" spans="1:17" ht="15.6" x14ac:dyDescent="0.3">
      <c r="A1009" s="1" t="s">
        <v>1362</v>
      </c>
      <c r="B1009" t="str">
        <f>VLOOKUP('Healthcare '!A:A,Table2[],3,FALSE)</f>
        <v>Oscal</v>
      </c>
      <c r="C1009">
        <f>VLOOKUP(A1009,'Medical Examinations'!A1009:K3343,2,FALSE)</f>
        <v>33.71</v>
      </c>
      <c r="D1009">
        <f>VLOOKUP($A1009,'Medical Examinations'!$A$2:$K$2336,3,FALSE)</f>
        <v>4.9400000000000004</v>
      </c>
      <c r="E1009" t="str">
        <f>VLOOKUP($A1009,'Medical Examinations'!$A$2:$K$2336,4,FALSE)</f>
        <v>No</v>
      </c>
      <c r="F1009" t="str">
        <f>VLOOKUP($A1009,'Medical Examinations'!$A$2:$K$2336,5,FALSE)</f>
        <v>No</v>
      </c>
      <c r="G1009" t="str">
        <f>VLOOKUP($A1009,'Medical Examinations'!$A$2:$K$2336,6,FALSE)</f>
        <v>No</v>
      </c>
      <c r="H1009">
        <f>VLOOKUP($A1009,'Medical Examinations'!$A$2:$K$2336,7,FALSE)</f>
        <v>0</v>
      </c>
      <c r="I1009" t="str">
        <f>VLOOKUP($A1009,'Medical Examinations'!$A$2:$K$2336,8,FALSE)</f>
        <v>No</v>
      </c>
      <c r="J1009" t="str">
        <f>VLOOKUP($A1009,'Medical Examinations'!$A$2:$K$2336,10,FALSE)</f>
        <v>obesity</v>
      </c>
      <c r="K1009" t="str">
        <f>VLOOKUP($A1009,'Medical Examinations'!$A$2:$K$2336,11,FALSE)</f>
        <v>Normal</v>
      </c>
      <c r="L1009" t="str">
        <f>VLOOKUP($A1009,'Hospitalisation Details'!$A$2:$O$2344,15,FALSE)</f>
        <v>20 Aug 1980</v>
      </c>
      <c r="M1009">
        <f>VLOOKUP($A1009,'Hospitalisation Details'!$A$2:$I$2344,6,FALSE)</f>
        <v>11103.33</v>
      </c>
      <c r="N1009" t="str">
        <f>VLOOKUP($A1009,'Hospitalisation Details'!$A$2:$I$2344,7,FALSE)</f>
        <v>tier - 3</v>
      </c>
      <c r="O1009" t="str">
        <f>VLOOKUP($A1009,'Hospitalisation Details'!$A$2:$I$2344,8,FALSE)</f>
        <v>tier - 1</v>
      </c>
      <c r="P1009" t="str">
        <f>VLOOKUP($A1009,'Hospitalisation Details'!$A$2:$I$2344,9,FALSE)</f>
        <v>R1021</v>
      </c>
      <c r="Q1009">
        <f>VLOOKUP($A1009,'Hospitalisation Details'!$A$2:$P$2344,16,FALSE)</f>
        <v>42</v>
      </c>
    </row>
    <row r="1010" spans="1:17" ht="15.6" x14ac:dyDescent="0.3">
      <c r="A1010" s="1" t="s">
        <v>1361</v>
      </c>
      <c r="B1010" t="str">
        <f>VLOOKUP('Healthcare '!A:A,Table2[],3,FALSE)</f>
        <v>Craft</v>
      </c>
      <c r="C1010">
        <f>VLOOKUP(A1010,'Medical Examinations'!A1010:K3344,2,FALSE)</f>
        <v>41.91</v>
      </c>
      <c r="D1010">
        <f>VLOOKUP($A1010,'Medical Examinations'!$A$2:$K$2336,3,FALSE)</f>
        <v>4.92</v>
      </c>
      <c r="E1010" t="str">
        <f>VLOOKUP($A1010,'Medical Examinations'!$A$2:$K$2336,4,FALSE)</f>
        <v>yes</v>
      </c>
      <c r="F1010" t="str">
        <f>VLOOKUP($A1010,'Medical Examinations'!$A$2:$K$2336,5,FALSE)</f>
        <v>No</v>
      </c>
      <c r="G1010" t="str">
        <f>VLOOKUP($A1010,'Medical Examinations'!$A$2:$K$2336,6,FALSE)</f>
        <v>No</v>
      </c>
      <c r="H1010">
        <f>VLOOKUP($A1010,'Medical Examinations'!$A$2:$K$2336,7,FALSE)</f>
        <v>2</v>
      </c>
      <c r="I1010" t="str">
        <f>VLOOKUP($A1010,'Medical Examinations'!$A$2:$K$2336,8,FALSE)</f>
        <v>No</v>
      </c>
      <c r="J1010" t="str">
        <f>VLOOKUP($A1010,'Medical Examinations'!$A$2:$K$2336,10,FALSE)</f>
        <v>obesity</v>
      </c>
      <c r="K1010" t="str">
        <f>VLOOKUP($A1010,'Medical Examinations'!$A$2:$K$2336,11,FALSE)</f>
        <v>Normal</v>
      </c>
      <c r="L1010" t="str">
        <f>VLOOKUP($A1010,'Hospitalisation Details'!$A$2:$O$2344,15,FALSE)</f>
        <v>5 Jul 1966</v>
      </c>
      <c r="M1010">
        <f>VLOOKUP($A1010,'Hospitalisation Details'!$A$2:$I$2344,6,FALSE)</f>
        <v>11093.62</v>
      </c>
      <c r="N1010" t="str">
        <f>VLOOKUP($A1010,'Hospitalisation Details'!$A$2:$I$2344,7,FALSE)</f>
        <v>tier - 3</v>
      </c>
      <c r="O1010" t="str">
        <f>VLOOKUP($A1010,'Hospitalisation Details'!$A$2:$I$2344,8,FALSE)</f>
        <v>tier - 1</v>
      </c>
      <c r="P1010" t="str">
        <f>VLOOKUP($A1010,'Hospitalisation Details'!$A$2:$I$2344,9,FALSE)</f>
        <v>R1013</v>
      </c>
      <c r="Q1010">
        <f>VLOOKUP($A1010,'Hospitalisation Details'!$A$2:$P$2344,16,FALSE)</f>
        <v>56</v>
      </c>
    </row>
    <row r="1011" spans="1:17" ht="15.6" x14ac:dyDescent="0.3">
      <c r="A1011" s="1" t="s">
        <v>1360</v>
      </c>
      <c r="B1011" t="str">
        <f>VLOOKUP('Healthcare '!A:A,Table2[],3,FALSE)</f>
        <v>Kebede</v>
      </c>
      <c r="C1011">
        <f>VLOOKUP(A1011,'Medical Examinations'!A1011:K3345,2,FALSE)</f>
        <v>39.82</v>
      </c>
      <c r="D1011">
        <f>VLOOKUP($A1011,'Medical Examinations'!$A$2:$K$2336,3,FALSE)</f>
        <v>6.05</v>
      </c>
      <c r="E1011" t="str">
        <f>VLOOKUP($A1011,'Medical Examinations'!$A$2:$K$2336,4,FALSE)</f>
        <v>yes</v>
      </c>
      <c r="F1011" t="str">
        <f>VLOOKUP($A1011,'Medical Examinations'!$A$2:$K$2336,5,FALSE)</f>
        <v>No</v>
      </c>
      <c r="G1011" t="str">
        <f>VLOOKUP($A1011,'Medical Examinations'!$A$2:$K$2336,6,FALSE)</f>
        <v>No</v>
      </c>
      <c r="H1011">
        <f>VLOOKUP($A1011,'Medical Examinations'!$A$2:$K$2336,7,FALSE)</f>
        <v>2</v>
      </c>
      <c r="I1011" t="str">
        <f>VLOOKUP($A1011,'Medical Examinations'!$A$2:$K$2336,8,FALSE)</f>
        <v>No</v>
      </c>
      <c r="J1011" t="str">
        <f>VLOOKUP($A1011,'Medical Examinations'!$A$2:$K$2336,10,FALSE)</f>
        <v>obesity</v>
      </c>
      <c r="K1011" t="str">
        <f>VLOOKUP($A1011,'Medical Examinations'!$A$2:$K$2336,11,FALSE)</f>
        <v>Predibetics</v>
      </c>
      <c r="L1011" t="str">
        <f>VLOOKUP($A1011,'Hospitalisation Details'!$A$2:$O$2344,15,FALSE)</f>
        <v>9 Sep 1966</v>
      </c>
      <c r="M1011">
        <f>VLOOKUP($A1011,'Hospitalisation Details'!$A$2:$I$2344,6,FALSE)</f>
        <v>11090.72</v>
      </c>
      <c r="N1011" t="str">
        <f>VLOOKUP($A1011,'Hospitalisation Details'!$A$2:$I$2344,7,FALSE)</f>
        <v>tier - 3</v>
      </c>
      <c r="O1011" t="str">
        <f>VLOOKUP($A1011,'Hospitalisation Details'!$A$2:$I$2344,8,FALSE)</f>
        <v>tier - 1</v>
      </c>
      <c r="P1011" t="str">
        <f>VLOOKUP($A1011,'Hospitalisation Details'!$A$2:$I$2344,9,FALSE)</f>
        <v>R1013</v>
      </c>
      <c r="Q1011">
        <f>VLOOKUP($A1011,'Hospitalisation Details'!$A$2:$P$2344,16,FALSE)</f>
        <v>56</v>
      </c>
    </row>
    <row r="1012" spans="1:17" ht="15.6" x14ac:dyDescent="0.3">
      <c r="A1012" s="1" t="s">
        <v>1359</v>
      </c>
      <c r="B1012" t="str">
        <f>VLOOKUP('Healthcare '!A:A,Table2[],3,FALSE)</f>
        <v>Strobel</v>
      </c>
      <c r="C1012">
        <f>VLOOKUP(A1012,'Medical Examinations'!A1012:K3346,2,FALSE)</f>
        <v>28.12</v>
      </c>
      <c r="D1012">
        <f>VLOOKUP($A1012,'Medical Examinations'!$A$2:$K$2336,3,FALSE)</f>
        <v>4.67</v>
      </c>
      <c r="E1012" t="str">
        <f>VLOOKUP($A1012,'Medical Examinations'!$A$2:$K$2336,4,FALSE)</f>
        <v>No</v>
      </c>
      <c r="F1012" t="str">
        <f>VLOOKUP($A1012,'Medical Examinations'!$A$2:$K$2336,5,FALSE)</f>
        <v>No</v>
      </c>
      <c r="G1012" t="str">
        <f>VLOOKUP($A1012,'Medical Examinations'!$A$2:$K$2336,6,FALSE)</f>
        <v>No</v>
      </c>
      <c r="H1012">
        <f>VLOOKUP($A1012,'Medical Examinations'!$A$2:$K$2336,7,FALSE)</f>
        <v>2</v>
      </c>
      <c r="I1012" t="str">
        <f>VLOOKUP($A1012,'Medical Examinations'!$A$2:$K$2336,8,FALSE)</f>
        <v>No</v>
      </c>
      <c r="J1012" t="str">
        <f>VLOOKUP($A1012,'Medical Examinations'!$A$2:$K$2336,10,FALSE)</f>
        <v>overweight</v>
      </c>
      <c r="K1012" t="str">
        <f>VLOOKUP($A1012,'Medical Examinations'!$A$2:$K$2336,11,FALSE)</f>
        <v>Normal</v>
      </c>
      <c r="L1012" t="str">
        <f>VLOOKUP($A1012,'Hospitalisation Details'!$A$2:$O$2344,15,FALSE)</f>
        <v>7 Oct 1972</v>
      </c>
      <c r="M1012">
        <f>VLOOKUP($A1012,'Hospitalisation Details'!$A$2:$I$2344,6,FALSE)</f>
        <v>11085.59</v>
      </c>
      <c r="N1012" t="str">
        <f>VLOOKUP($A1012,'Hospitalisation Details'!$A$2:$I$2344,7,FALSE)</f>
        <v>tier - 3</v>
      </c>
      <c r="O1012" t="str">
        <f>VLOOKUP($A1012,'Hospitalisation Details'!$A$2:$I$2344,8,FALSE)</f>
        <v>tier - 2</v>
      </c>
      <c r="P1012" t="str">
        <f>VLOOKUP($A1012,'Hospitalisation Details'!$A$2:$I$2344,9,FALSE)</f>
        <v>R1012</v>
      </c>
      <c r="Q1012">
        <f>VLOOKUP($A1012,'Hospitalisation Details'!$A$2:$P$2344,16,FALSE)</f>
        <v>50</v>
      </c>
    </row>
    <row r="1013" spans="1:17" ht="15.6" x14ac:dyDescent="0.3">
      <c r="A1013" s="1" t="s">
        <v>1358</v>
      </c>
      <c r="B1013" t="str">
        <f>VLOOKUP('Healthcare '!A:A,Table2[],3,FALSE)</f>
        <v>Dalton</v>
      </c>
      <c r="C1013">
        <f>VLOOKUP(A1013,'Medical Examinations'!A1013:K3347,2,FALSE)</f>
        <v>26.98</v>
      </c>
      <c r="D1013">
        <f>VLOOKUP($A1013,'Medical Examinations'!$A$2:$K$2336,3,FALSE)</f>
        <v>9.81</v>
      </c>
      <c r="E1013" t="str">
        <f>VLOOKUP($A1013,'Medical Examinations'!$A$2:$K$2336,4,FALSE)</f>
        <v>yes</v>
      </c>
      <c r="F1013" t="str">
        <f>VLOOKUP($A1013,'Medical Examinations'!$A$2:$K$2336,5,FALSE)</f>
        <v>No</v>
      </c>
      <c r="G1013" t="str">
        <f>VLOOKUP($A1013,'Medical Examinations'!$A$2:$K$2336,6,FALSE)</f>
        <v>No</v>
      </c>
      <c r="H1013">
        <f>VLOOKUP($A1013,'Medical Examinations'!$A$2:$K$2336,7,FALSE)</f>
        <v>0</v>
      </c>
      <c r="I1013" t="str">
        <f>VLOOKUP($A1013,'Medical Examinations'!$A$2:$K$2336,8,FALSE)</f>
        <v>No</v>
      </c>
      <c r="J1013" t="str">
        <f>VLOOKUP($A1013,'Medical Examinations'!$A$2:$K$2336,10,FALSE)</f>
        <v>overweight</v>
      </c>
      <c r="K1013" t="str">
        <f>VLOOKUP($A1013,'Medical Examinations'!$A$2:$K$2336,11,FALSE)</f>
        <v>Diabetes</v>
      </c>
      <c r="L1013" t="str">
        <f>VLOOKUP($A1013,'Hospitalisation Details'!$A$2:$O$2344,15,FALSE)</f>
        <v>4 Sep 1967</v>
      </c>
      <c r="M1013">
        <f>VLOOKUP($A1013,'Hospitalisation Details'!$A$2:$I$2344,6,FALSE)</f>
        <v>11082.58</v>
      </c>
      <c r="N1013" t="str">
        <f>VLOOKUP($A1013,'Hospitalisation Details'!$A$2:$I$2344,7,FALSE)</f>
        <v>tier - 3</v>
      </c>
      <c r="O1013" t="str">
        <f>VLOOKUP($A1013,'Hospitalisation Details'!$A$2:$I$2344,8,FALSE)</f>
        <v>tier - 2</v>
      </c>
      <c r="P1013" t="str">
        <f>VLOOKUP($A1013,'Hospitalisation Details'!$A$2:$I$2344,9,FALSE)</f>
        <v>R1012</v>
      </c>
      <c r="Q1013">
        <f>VLOOKUP($A1013,'Hospitalisation Details'!$A$2:$P$2344,16,FALSE)</f>
        <v>55</v>
      </c>
    </row>
    <row r="1014" spans="1:17" ht="15.6" x14ac:dyDescent="0.3">
      <c r="A1014" s="1" t="s">
        <v>1357</v>
      </c>
      <c r="B1014" t="str">
        <f>VLOOKUP('Healthcare '!A:A,Table2[],3,FALSE)</f>
        <v>Morimoto</v>
      </c>
      <c r="C1014">
        <f>VLOOKUP(A1014,'Medical Examinations'!A1014:K3348,2,FALSE)</f>
        <v>27.2</v>
      </c>
      <c r="D1014">
        <f>VLOOKUP($A1014,'Medical Examinations'!$A$2:$K$2336,3,FALSE)</f>
        <v>6.06</v>
      </c>
      <c r="E1014" t="str">
        <f>VLOOKUP($A1014,'Medical Examinations'!$A$2:$K$2336,4,FALSE)</f>
        <v>yes</v>
      </c>
      <c r="F1014" t="str">
        <f>VLOOKUP($A1014,'Medical Examinations'!$A$2:$K$2336,5,FALSE)</f>
        <v>No</v>
      </c>
      <c r="G1014" t="str">
        <f>VLOOKUP($A1014,'Medical Examinations'!$A$2:$K$2336,6,FALSE)</f>
        <v>No</v>
      </c>
      <c r="H1014">
        <f>VLOOKUP($A1014,'Medical Examinations'!$A$2:$K$2336,7,FALSE)</f>
        <v>2</v>
      </c>
      <c r="I1014" t="str">
        <f>VLOOKUP($A1014,'Medical Examinations'!$A$2:$K$2336,8,FALSE)</f>
        <v>No</v>
      </c>
      <c r="J1014" t="str">
        <f>VLOOKUP($A1014,'Medical Examinations'!$A$2:$K$2336,10,FALSE)</f>
        <v>overweight</v>
      </c>
      <c r="K1014" t="str">
        <f>VLOOKUP($A1014,'Medical Examinations'!$A$2:$K$2336,11,FALSE)</f>
        <v>Predibetics</v>
      </c>
      <c r="L1014" t="str">
        <f>VLOOKUP($A1014,'Hospitalisation Details'!$A$2:$O$2344,15,FALSE)</f>
        <v>20 Nov 1966</v>
      </c>
      <c r="M1014">
        <f>VLOOKUP($A1014,'Hospitalisation Details'!$A$2:$I$2344,6,FALSE)</f>
        <v>11073.18</v>
      </c>
      <c r="N1014" t="str">
        <f>VLOOKUP($A1014,'Hospitalisation Details'!$A$2:$I$2344,7,FALSE)</f>
        <v>tier - 3</v>
      </c>
      <c r="O1014" t="str">
        <f>VLOOKUP($A1014,'Hospitalisation Details'!$A$2:$I$2344,8,FALSE)</f>
        <v>tier - 3</v>
      </c>
      <c r="P1014" t="str">
        <f>VLOOKUP($A1014,'Hospitalisation Details'!$A$2:$I$2344,9,FALSE)</f>
        <v>R1011</v>
      </c>
      <c r="Q1014">
        <f>VLOOKUP($A1014,'Hospitalisation Details'!$A$2:$P$2344,16,FALSE)</f>
        <v>56</v>
      </c>
    </row>
    <row r="1015" spans="1:17" ht="15.6" x14ac:dyDescent="0.3">
      <c r="A1015" s="1" t="s">
        <v>1356</v>
      </c>
      <c r="B1015" t="str">
        <f>VLOOKUP('Healthcare '!A:A,Table2[],3,FALSE)</f>
        <v>Manlove</v>
      </c>
      <c r="C1015">
        <f>VLOOKUP(A1015,'Medical Examinations'!A1015:K3349,2,FALSE)</f>
        <v>25.3</v>
      </c>
      <c r="D1015">
        <f>VLOOKUP($A1015,'Medical Examinations'!$A$2:$K$2336,3,FALSE)</f>
        <v>5.19</v>
      </c>
      <c r="E1015" t="str">
        <f>VLOOKUP($A1015,'Medical Examinations'!$A$2:$K$2336,4,FALSE)</f>
        <v>yes</v>
      </c>
      <c r="F1015" t="str">
        <f>VLOOKUP($A1015,'Medical Examinations'!$A$2:$K$2336,5,FALSE)</f>
        <v>No</v>
      </c>
      <c r="G1015" t="str">
        <f>VLOOKUP($A1015,'Medical Examinations'!$A$2:$K$2336,6,FALSE)</f>
        <v>No</v>
      </c>
      <c r="H1015">
        <f>VLOOKUP($A1015,'Medical Examinations'!$A$2:$K$2336,7,FALSE)</f>
        <v>2</v>
      </c>
      <c r="I1015" t="str">
        <f>VLOOKUP($A1015,'Medical Examinations'!$A$2:$K$2336,8,FALSE)</f>
        <v>No</v>
      </c>
      <c r="J1015" t="str">
        <f>VLOOKUP($A1015,'Medical Examinations'!$A$2:$K$2336,10,FALSE)</f>
        <v>overweight</v>
      </c>
      <c r="K1015" t="str">
        <f>VLOOKUP($A1015,'Medical Examinations'!$A$2:$K$2336,11,FALSE)</f>
        <v>Normal</v>
      </c>
      <c r="L1015" t="str">
        <f>VLOOKUP($A1015,'Hospitalisation Details'!$A$2:$O$2344,15,FALSE)</f>
        <v>7 Nov 1966</v>
      </c>
      <c r="M1015">
        <f>VLOOKUP($A1015,'Hospitalisation Details'!$A$2:$I$2344,6,FALSE)</f>
        <v>11070.54</v>
      </c>
      <c r="N1015" t="str">
        <f>VLOOKUP($A1015,'Hospitalisation Details'!$A$2:$I$2344,7,FALSE)</f>
        <v>tier - 3</v>
      </c>
      <c r="O1015" t="str">
        <f>VLOOKUP($A1015,'Hospitalisation Details'!$A$2:$I$2344,8,FALSE)</f>
        <v>tier - 3</v>
      </c>
      <c r="P1015" t="str">
        <f>VLOOKUP($A1015,'Hospitalisation Details'!$A$2:$I$2344,9,FALSE)</f>
        <v>R1011</v>
      </c>
      <c r="Q1015">
        <f>VLOOKUP($A1015,'Hospitalisation Details'!$A$2:$P$2344,16,FALSE)</f>
        <v>56</v>
      </c>
    </row>
    <row r="1016" spans="1:17" ht="15.6" x14ac:dyDescent="0.3">
      <c r="A1016" s="1" t="s">
        <v>1355</v>
      </c>
      <c r="B1016" t="str">
        <f>VLOOKUP('Healthcare '!A:A,Table2[],3,FALSE)</f>
        <v>Madzik</v>
      </c>
      <c r="C1016">
        <f>VLOOKUP(A1016,'Medical Examinations'!A1016:K3350,2,FALSE)</f>
        <v>30.25</v>
      </c>
      <c r="D1016">
        <f>VLOOKUP($A1016,'Medical Examinations'!$A$2:$K$2336,3,FALSE)</f>
        <v>10.16</v>
      </c>
      <c r="E1016" t="str">
        <f>VLOOKUP($A1016,'Medical Examinations'!$A$2:$K$2336,4,FALSE)</f>
        <v>No</v>
      </c>
      <c r="F1016" t="str">
        <f>VLOOKUP($A1016,'Medical Examinations'!$A$2:$K$2336,5,FALSE)</f>
        <v>No</v>
      </c>
      <c r="G1016" t="str">
        <f>VLOOKUP($A1016,'Medical Examinations'!$A$2:$K$2336,6,FALSE)</f>
        <v>No</v>
      </c>
      <c r="H1016">
        <f>VLOOKUP($A1016,'Medical Examinations'!$A$2:$K$2336,7,FALSE)</f>
        <v>0</v>
      </c>
      <c r="I1016" t="str">
        <f>VLOOKUP($A1016,'Medical Examinations'!$A$2:$K$2336,8,FALSE)</f>
        <v>No</v>
      </c>
      <c r="J1016" t="str">
        <f>VLOOKUP($A1016,'Medical Examinations'!$A$2:$K$2336,10,FALSE)</f>
        <v>obesity</v>
      </c>
      <c r="K1016" t="str">
        <f>VLOOKUP($A1016,'Medical Examinations'!$A$2:$K$2336,11,FALSE)</f>
        <v>Diabetes</v>
      </c>
      <c r="L1016" t="str">
        <f>VLOOKUP($A1016,'Hospitalisation Details'!$A$2:$O$2344,15,FALSE)</f>
        <v>9 Nov 1971</v>
      </c>
      <c r="M1016">
        <f>VLOOKUP($A1016,'Hospitalisation Details'!$A$2:$I$2344,6,FALSE)</f>
        <v>11068.77</v>
      </c>
      <c r="N1016" t="str">
        <f>VLOOKUP($A1016,'Hospitalisation Details'!$A$2:$I$2344,7,FALSE)</f>
        <v>tier - 3</v>
      </c>
      <c r="O1016" t="str">
        <f>VLOOKUP($A1016,'Hospitalisation Details'!$A$2:$I$2344,8,FALSE)</f>
        <v>tier - 2</v>
      </c>
      <c r="P1016" t="str">
        <f>VLOOKUP($A1016,'Hospitalisation Details'!$A$2:$I$2344,9,FALSE)</f>
        <v>R1012</v>
      </c>
      <c r="Q1016">
        <f>VLOOKUP($A1016,'Hospitalisation Details'!$A$2:$P$2344,16,FALSE)</f>
        <v>51</v>
      </c>
    </row>
    <row r="1017" spans="1:17" ht="15.6" x14ac:dyDescent="0.3">
      <c r="A1017" s="1" t="s">
        <v>1354</v>
      </c>
      <c r="B1017" t="str">
        <f>VLOOKUP('Healthcare '!A:A,Table2[],3,FALSE)</f>
        <v>Hobson</v>
      </c>
      <c r="C1017">
        <f>VLOOKUP(A1017,'Medical Examinations'!A1017:K3351,2,FALSE)</f>
        <v>54</v>
      </c>
      <c r="D1017">
        <f>VLOOKUP($A1017,'Medical Examinations'!$A$2:$K$2336,3,FALSE)</f>
        <v>4.68</v>
      </c>
      <c r="E1017" t="str">
        <f>VLOOKUP($A1017,'Medical Examinations'!$A$2:$K$2336,4,FALSE)</f>
        <v>yes</v>
      </c>
      <c r="F1017" t="str">
        <f>VLOOKUP($A1017,'Medical Examinations'!$A$2:$K$2336,5,FALSE)</f>
        <v>yes</v>
      </c>
      <c r="G1017" t="str">
        <f>VLOOKUP($A1017,'Medical Examinations'!$A$2:$K$2336,6,FALSE)</f>
        <v>No</v>
      </c>
      <c r="H1017">
        <f>VLOOKUP($A1017,'Medical Examinations'!$A$2:$K$2336,7,FALSE)</f>
        <v>2</v>
      </c>
      <c r="I1017" t="str">
        <f>VLOOKUP($A1017,'Medical Examinations'!$A$2:$K$2336,8,FALSE)</f>
        <v>No</v>
      </c>
      <c r="J1017" t="str">
        <f>VLOOKUP($A1017,'Medical Examinations'!$A$2:$K$2336,10,FALSE)</f>
        <v>obesity</v>
      </c>
      <c r="K1017" t="str">
        <f>VLOOKUP($A1017,'Medical Examinations'!$A$2:$K$2336,11,FALSE)</f>
        <v>Normal</v>
      </c>
      <c r="L1017" t="str">
        <f>VLOOKUP($A1017,'Hospitalisation Details'!$A$2:$O$2344,15,FALSE)</f>
        <v>18 Sep 2000</v>
      </c>
      <c r="M1017">
        <f>VLOOKUP($A1017,'Hospitalisation Details'!$A$2:$I$2344,6,FALSE)</f>
        <v>11068.7</v>
      </c>
      <c r="N1017" t="str">
        <f>VLOOKUP($A1017,'Hospitalisation Details'!$A$2:$I$2344,7,FALSE)</f>
        <v>tier - 3</v>
      </c>
      <c r="O1017" t="str">
        <f>VLOOKUP($A1017,'Hospitalisation Details'!$A$2:$I$2344,8,FALSE)</f>
        <v>tier - 1</v>
      </c>
      <c r="P1017" t="str">
        <f>VLOOKUP($A1017,'Hospitalisation Details'!$A$2:$I$2344,9,FALSE)</f>
        <v>R1011</v>
      </c>
      <c r="Q1017">
        <f>VLOOKUP($A1017,'Hospitalisation Details'!$A$2:$P$2344,16,FALSE)</f>
        <v>22</v>
      </c>
    </row>
    <row r="1018" spans="1:17" ht="15.6" x14ac:dyDescent="0.3">
      <c r="A1018" s="1" t="s">
        <v>1353</v>
      </c>
      <c r="B1018" t="str">
        <f>VLOOKUP('Healthcare '!A:A,Table2[],3,FALSE)</f>
        <v>Reyes</v>
      </c>
      <c r="C1018">
        <f>VLOOKUP(A1018,'Medical Examinations'!A1018:K3352,2,FALSE)</f>
        <v>51.86</v>
      </c>
      <c r="D1018">
        <f>VLOOKUP($A1018,'Medical Examinations'!$A$2:$K$2336,3,FALSE)</f>
        <v>5.32</v>
      </c>
      <c r="E1018" t="str">
        <f>VLOOKUP($A1018,'Medical Examinations'!$A$2:$K$2336,4,FALSE)</f>
        <v>yes</v>
      </c>
      <c r="F1018" t="str">
        <f>VLOOKUP($A1018,'Medical Examinations'!$A$2:$K$2336,5,FALSE)</f>
        <v>No</v>
      </c>
      <c r="G1018" t="str">
        <f>VLOOKUP($A1018,'Medical Examinations'!$A$2:$K$2336,6,FALSE)</f>
        <v>No</v>
      </c>
      <c r="H1018">
        <f>VLOOKUP($A1018,'Medical Examinations'!$A$2:$K$2336,7,FALSE)</f>
        <v>0</v>
      </c>
      <c r="I1018" t="str">
        <f>VLOOKUP($A1018,'Medical Examinations'!$A$2:$K$2336,8,FALSE)</f>
        <v>No</v>
      </c>
      <c r="J1018" t="str">
        <f>VLOOKUP($A1018,'Medical Examinations'!$A$2:$K$2336,10,FALSE)</f>
        <v>obesity</v>
      </c>
      <c r="K1018" t="str">
        <f>VLOOKUP($A1018,'Medical Examinations'!$A$2:$K$2336,11,FALSE)</f>
        <v>Normal</v>
      </c>
      <c r="L1018" t="str">
        <f>VLOOKUP($A1018,'Hospitalisation Details'!$A$2:$O$2344,15,FALSE)</f>
        <v>17 Dec 2001</v>
      </c>
      <c r="M1018">
        <f>VLOOKUP($A1018,'Hospitalisation Details'!$A$2:$I$2344,6,FALSE)</f>
        <v>11046.02</v>
      </c>
      <c r="N1018" t="str">
        <f>VLOOKUP($A1018,'Hospitalisation Details'!$A$2:$I$2344,7,FALSE)</f>
        <v>tier - 3</v>
      </c>
      <c r="O1018" t="str">
        <f>VLOOKUP($A1018,'Hospitalisation Details'!$A$2:$I$2344,8,FALSE)</f>
        <v>tier - 1</v>
      </c>
      <c r="P1018" t="str">
        <f>VLOOKUP($A1018,'Hospitalisation Details'!$A$2:$I$2344,9,FALSE)</f>
        <v>R1026</v>
      </c>
      <c r="Q1018">
        <f>VLOOKUP($A1018,'Hospitalisation Details'!$A$2:$P$2344,16,FALSE)</f>
        <v>21</v>
      </c>
    </row>
    <row r="1019" spans="1:17" ht="15.6" x14ac:dyDescent="0.3">
      <c r="A1019" s="1" t="s">
        <v>1352</v>
      </c>
      <c r="B1019" t="str">
        <f>VLOOKUP('Healthcare '!A:A,Table2[],3,FALSE)</f>
        <v>Tierney</v>
      </c>
      <c r="C1019">
        <f>VLOOKUP(A1019,'Medical Examinations'!A1019:K3353,2,FALSE)</f>
        <v>31.39</v>
      </c>
      <c r="D1019">
        <f>VLOOKUP($A1019,'Medical Examinations'!$A$2:$K$2336,3,FALSE)</f>
        <v>6.99</v>
      </c>
      <c r="E1019" t="str">
        <f>VLOOKUP($A1019,'Medical Examinations'!$A$2:$K$2336,4,FALSE)</f>
        <v>No</v>
      </c>
      <c r="F1019" t="str">
        <f>VLOOKUP($A1019,'Medical Examinations'!$A$2:$K$2336,5,FALSE)</f>
        <v>No</v>
      </c>
      <c r="G1019" t="str">
        <f>VLOOKUP($A1019,'Medical Examinations'!$A$2:$K$2336,6,FALSE)</f>
        <v>No</v>
      </c>
      <c r="H1019">
        <f>VLOOKUP($A1019,'Medical Examinations'!$A$2:$K$2336,7,FALSE)</f>
        <v>0</v>
      </c>
      <c r="I1019" t="str">
        <f>VLOOKUP($A1019,'Medical Examinations'!$A$2:$K$2336,8,FALSE)</f>
        <v>No</v>
      </c>
      <c r="J1019" t="str">
        <f>VLOOKUP($A1019,'Medical Examinations'!$A$2:$K$2336,10,FALSE)</f>
        <v>obesity</v>
      </c>
      <c r="K1019" t="str">
        <f>VLOOKUP($A1019,'Medical Examinations'!$A$2:$K$2336,11,FALSE)</f>
        <v>Diabetes</v>
      </c>
      <c r="L1019" t="str">
        <f>VLOOKUP($A1019,'Hospitalisation Details'!$A$2:$O$2344,15,FALSE)</f>
        <v>30 Aug 1974</v>
      </c>
      <c r="M1019">
        <f>VLOOKUP($A1019,'Hospitalisation Details'!$A$2:$I$2344,6,FALSE)</f>
        <v>11037.85</v>
      </c>
      <c r="N1019" t="str">
        <f>VLOOKUP($A1019,'Hospitalisation Details'!$A$2:$I$2344,7,FALSE)</f>
        <v>tier - 3</v>
      </c>
      <c r="O1019" t="str">
        <f>VLOOKUP($A1019,'Hospitalisation Details'!$A$2:$I$2344,8,FALSE)</f>
        <v>tier - 2</v>
      </c>
      <c r="P1019" t="str">
        <f>VLOOKUP($A1019,'Hospitalisation Details'!$A$2:$I$2344,9,FALSE)</f>
        <v>R1025</v>
      </c>
      <c r="Q1019">
        <f>VLOOKUP($A1019,'Hospitalisation Details'!$A$2:$P$2344,16,FALSE)</f>
        <v>48</v>
      </c>
    </row>
    <row r="1020" spans="1:17" ht="15.6" x14ac:dyDescent="0.3">
      <c r="A1020" s="1" t="s">
        <v>1351</v>
      </c>
      <c r="B1020" t="str">
        <f>VLOOKUP('Healthcare '!A:A,Table2[],3,FALSE)</f>
        <v>Gabris</v>
      </c>
      <c r="C1020">
        <f>VLOOKUP(A1020,'Medical Examinations'!A1020:K3354,2,FALSE)</f>
        <v>39.97</v>
      </c>
      <c r="D1020">
        <f>VLOOKUP($A1020,'Medical Examinations'!$A$2:$K$2336,3,FALSE)</f>
        <v>5.55</v>
      </c>
      <c r="E1020" t="str">
        <f>VLOOKUP($A1020,'Medical Examinations'!$A$2:$K$2336,4,FALSE)</f>
        <v>No</v>
      </c>
      <c r="F1020" t="str">
        <f>VLOOKUP($A1020,'Medical Examinations'!$A$2:$K$2336,5,FALSE)</f>
        <v>No</v>
      </c>
      <c r="G1020" t="str">
        <f>VLOOKUP($A1020,'Medical Examinations'!$A$2:$K$2336,6,FALSE)</f>
        <v>No</v>
      </c>
      <c r="H1020">
        <f>VLOOKUP($A1020,'Medical Examinations'!$A$2:$K$2336,7,FALSE)</f>
        <v>0</v>
      </c>
      <c r="I1020" t="str">
        <f>VLOOKUP($A1020,'Medical Examinations'!$A$2:$K$2336,8,FALSE)</f>
        <v>No</v>
      </c>
      <c r="J1020" t="str">
        <f>VLOOKUP($A1020,'Medical Examinations'!$A$2:$K$2336,10,FALSE)</f>
        <v>obesity</v>
      </c>
      <c r="K1020" t="str">
        <f>VLOOKUP($A1020,'Medical Examinations'!$A$2:$K$2336,11,FALSE)</f>
        <v>Normal</v>
      </c>
      <c r="L1020" t="str">
        <f>VLOOKUP($A1020,'Hospitalisation Details'!$A$2:$O$2344,15,FALSE)</f>
        <v>25 Oct 1989</v>
      </c>
      <c r="M1020">
        <f>VLOOKUP($A1020,'Hospitalisation Details'!$A$2:$I$2344,6,FALSE)</f>
        <v>11037.51</v>
      </c>
      <c r="N1020" t="str">
        <f>VLOOKUP($A1020,'Hospitalisation Details'!$A$2:$I$2344,7,FALSE)</f>
        <v>tier - 3</v>
      </c>
      <c r="O1020" t="str">
        <f>VLOOKUP($A1020,'Hospitalisation Details'!$A$2:$I$2344,8,FALSE)</f>
        <v>tier - 1</v>
      </c>
      <c r="P1020" t="str">
        <f>VLOOKUP($A1020,'Hospitalisation Details'!$A$2:$I$2344,9,FALSE)</f>
        <v>R1012</v>
      </c>
      <c r="Q1020">
        <f>VLOOKUP($A1020,'Hospitalisation Details'!$A$2:$P$2344,16,FALSE)</f>
        <v>33</v>
      </c>
    </row>
    <row r="1021" spans="1:17" ht="15.6" x14ac:dyDescent="0.3">
      <c r="A1021" s="1" t="s">
        <v>1350</v>
      </c>
      <c r="B1021" t="str">
        <f>VLOOKUP('Healthcare '!A:A,Table2[],3,FALSE)</f>
        <v>Howard</v>
      </c>
      <c r="C1021">
        <f>VLOOKUP(A1021,'Medical Examinations'!A1021:K3355,2,FALSE)</f>
        <v>41.23</v>
      </c>
      <c r="D1021">
        <f>VLOOKUP($A1021,'Medical Examinations'!$A$2:$K$2336,3,FALSE)</f>
        <v>6.94</v>
      </c>
      <c r="E1021" t="str">
        <f>VLOOKUP($A1021,'Medical Examinations'!$A$2:$K$2336,4,FALSE)</f>
        <v>No</v>
      </c>
      <c r="F1021" t="str">
        <f>VLOOKUP($A1021,'Medical Examinations'!$A$2:$K$2336,5,FALSE)</f>
        <v>No</v>
      </c>
      <c r="G1021" t="str">
        <f>VLOOKUP($A1021,'Medical Examinations'!$A$2:$K$2336,6,FALSE)</f>
        <v>No</v>
      </c>
      <c r="H1021">
        <f>VLOOKUP($A1021,'Medical Examinations'!$A$2:$K$2336,7,FALSE)</f>
        <v>0</v>
      </c>
      <c r="I1021" t="str">
        <f>VLOOKUP($A1021,'Medical Examinations'!$A$2:$K$2336,8,FALSE)</f>
        <v>No</v>
      </c>
      <c r="J1021" t="str">
        <f>VLOOKUP($A1021,'Medical Examinations'!$A$2:$K$2336,10,FALSE)</f>
        <v>obesity</v>
      </c>
      <c r="K1021" t="str">
        <f>VLOOKUP($A1021,'Medical Examinations'!$A$2:$K$2336,11,FALSE)</f>
        <v>Diabetes</v>
      </c>
      <c r="L1021" t="str">
        <f>VLOOKUP($A1021,'Hospitalisation Details'!$A$2:$O$2344,15,FALSE)</f>
        <v>10 Dec 1974</v>
      </c>
      <c r="M1021">
        <f>VLOOKUP($A1021,'Hospitalisation Details'!$A$2:$I$2344,6,FALSE)</f>
        <v>11033.66</v>
      </c>
      <c r="N1021" t="str">
        <f>VLOOKUP($A1021,'Hospitalisation Details'!$A$2:$I$2344,7,FALSE)</f>
        <v>tier - 3</v>
      </c>
      <c r="O1021" t="str">
        <f>VLOOKUP($A1021,'Hospitalisation Details'!$A$2:$I$2344,8,FALSE)</f>
        <v>tier - 3</v>
      </c>
      <c r="P1021" t="str">
        <f>VLOOKUP($A1021,'Hospitalisation Details'!$A$2:$I$2344,9,FALSE)</f>
        <v>R1012</v>
      </c>
      <c r="Q1021">
        <f>VLOOKUP($A1021,'Hospitalisation Details'!$A$2:$P$2344,16,FALSE)</f>
        <v>48</v>
      </c>
    </row>
    <row r="1022" spans="1:17" ht="15.6" x14ac:dyDescent="0.3">
      <c r="A1022" s="1" t="s">
        <v>1349</v>
      </c>
      <c r="B1022" t="str">
        <f>VLOOKUP('Healthcare '!A:A,Table2[],3,FALSE)</f>
        <v>Kallay</v>
      </c>
      <c r="C1022">
        <f>VLOOKUP(A1022,'Medical Examinations'!A1022:K3356,2,FALSE)</f>
        <v>49.45</v>
      </c>
      <c r="D1022">
        <f>VLOOKUP($A1022,'Medical Examinations'!$A$2:$K$2336,3,FALSE)</f>
        <v>4.2</v>
      </c>
      <c r="E1022" t="str">
        <f>VLOOKUP($A1022,'Medical Examinations'!$A$2:$K$2336,4,FALSE)</f>
        <v>yes</v>
      </c>
      <c r="F1022" t="str">
        <f>VLOOKUP($A1022,'Medical Examinations'!$A$2:$K$2336,5,FALSE)</f>
        <v>No</v>
      </c>
      <c r="G1022" t="str">
        <f>VLOOKUP($A1022,'Medical Examinations'!$A$2:$K$2336,6,FALSE)</f>
        <v>No</v>
      </c>
      <c r="H1022">
        <f>VLOOKUP($A1022,'Medical Examinations'!$A$2:$K$2336,7,FALSE)</f>
        <v>0</v>
      </c>
      <c r="I1022" t="str">
        <f>VLOOKUP($A1022,'Medical Examinations'!$A$2:$K$2336,8,FALSE)</f>
        <v>No</v>
      </c>
      <c r="J1022" t="str">
        <f>VLOOKUP($A1022,'Medical Examinations'!$A$2:$K$2336,10,FALSE)</f>
        <v>obesity</v>
      </c>
      <c r="K1022" t="str">
        <f>VLOOKUP($A1022,'Medical Examinations'!$A$2:$K$2336,11,FALSE)</f>
        <v>Normal</v>
      </c>
      <c r="L1022" t="str">
        <f>VLOOKUP($A1022,'Hospitalisation Details'!$A$2:$O$2344,15,FALSE)</f>
        <v>21 Jul 1996</v>
      </c>
      <c r="M1022">
        <f>VLOOKUP($A1022,'Hospitalisation Details'!$A$2:$I$2344,6,FALSE)</f>
        <v>11028.56</v>
      </c>
      <c r="N1022" t="str">
        <f>VLOOKUP($A1022,'Hospitalisation Details'!$A$2:$I$2344,7,FALSE)</f>
        <v>tier - 3</v>
      </c>
      <c r="O1022" t="str">
        <f>VLOOKUP($A1022,'Hospitalisation Details'!$A$2:$I$2344,8,FALSE)</f>
        <v>tier - 3</v>
      </c>
      <c r="P1022" t="str">
        <f>VLOOKUP($A1022,'Hospitalisation Details'!$A$2:$I$2344,9,FALSE)</f>
        <v>R1012</v>
      </c>
      <c r="Q1022">
        <f>VLOOKUP($A1022,'Hospitalisation Details'!$A$2:$P$2344,16,FALSE)</f>
        <v>26</v>
      </c>
    </row>
    <row r="1023" spans="1:17" ht="15.6" x14ac:dyDescent="0.3">
      <c r="A1023" s="1" t="s">
        <v>1348</v>
      </c>
      <c r="B1023" t="str">
        <f>VLOOKUP('Healthcare '!A:A,Table2[],3,FALSE)</f>
        <v>Leguizamo</v>
      </c>
      <c r="C1023">
        <f>VLOOKUP(A1023,'Medical Examinations'!A1023:K3357,2,FALSE)</f>
        <v>41.04</v>
      </c>
      <c r="D1023">
        <f>VLOOKUP($A1023,'Medical Examinations'!$A$2:$K$2336,3,FALSE)</f>
        <v>5.59</v>
      </c>
      <c r="E1023" t="str">
        <f>VLOOKUP($A1023,'Medical Examinations'!$A$2:$K$2336,4,FALSE)</f>
        <v>No</v>
      </c>
      <c r="F1023" t="str">
        <f>VLOOKUP($A1023,'Medical Examinations'!$A$2:$K$2336,5,FALSE)</f>
        <v>No</v>
      </c>
      <c r="G1023" t="str">
        <f>VLOOKUP($A1023,'Medical Examinations'!$A$2:$K$2336,6,FALSE)</f>
        <v>No</v>
      </c>
      <c r="H1023">
        <f>VLOOKUP($A1023,'Medical Examinations'!$A$2:$K$2336,7,FALSE)</f>
        <v>0</v>
      </c>
      <c r="I1023" t="str">
        <f>VLOOKUP($A1023,'Medical Examinations'!$A$2:$K$2336,8,FALSE)</f>
        <v>No</v>
      </c>
      <c r="J1023" t="str">
        <f>VLOOKUP($A1023,'Medical Examinations'!$A$2:$K$2336,10,FALSE)</f>
        <v>obesity</v>
      </c>
      <c r="K1023" t="str">
        <f>VLOOKUP($A1023,'Medical Examinations'!$A$2:$K$2336,11,FALSE)</f>
        <v>Normal</v>
      </c>
      <c r="L1023" t="str">
        <f>VLOOKUP($A1023,'Hospitalisation Details'!$A$2:$O$2344,15,FALSE)</f>
        <v>26 Jun 1991</v>
      </c>
      <c r="M1023">
        <f>VLOOKUP($A1023,'Hospitalisation Details'!$A$2:$I$2344,6,FALSE)</f>
        <v>11018.05</v>
      </c>
      <c r="N1023" t="str">
        <f>VLOOKUP($A1023,'Hospitalisation Details'!$A$2:$I$2344,7,FALSE)</f>
        <v>tier - 3</v>
      </c>
      <c r="O1023" t="str">
        <f>VLOOKUP($A1023,'Hospitalisation Details'!$A$2:$I$2344,8,FALSE)</f>
        <v>tier - 2</v>
      </c>
      <c r="P1023" t="str">
        <f>VLOOKUP($A1023,'Hospitalisation Details'!$A$2:$I$2344,9,FALSE)</f>
        <v>R1012</v>
      </c>
      <c r="Q1023">
        <f>VLOOKUP($A1023,'Hospitalisation Details'!$A$2:$P$2344,16,FALSE)</f>
        <v>31</v>
      </c>
    </row>
    <row r="1024" spans="1:17" ht="15.6" x14ac:dyDescent="0.3">
      <c r="A1024" s="1" t="s">
        <v>1347</v>
      </c>
      <c r="B1024" t="str">
        <f>VLOOKUP('Healthcare '!A:A,Table2[],3,FALSE)</f>
        <v>Escartin</v>
      </c>
      <c r="C1024">
        <f>VLOOKUP(A1024,'Medical Examinations'!A1024:K3358,2,FALSE)</f>
        <v>27.93</v>
      </c>
      <c r="D1024">
        <f>VLOOKUP($A1024,'Medical Examinations'!$A$2:$K$2336,3,FALSE)</f>
        <v>9.9600000000000009</v>
      </c>
      <c r="E1024" t="str">
        <f>VLOOKUP($A1024,'Medical Examinations'!$A$2:$K$2336,4,FALSE)</f>
        <v>No</v>
      </c>
      <c r="F1024" t="str">
        <f>VLOOKUP($A1024,'Medical Examinations'!$A$2:$K$2336,5,FALSE)</f>
        <v>No</v>
      </c>
      <c r="G1024" t="str">
        <f>VLOOKUP($A1024,'Medical Examinations'!$A$2:$K$2336,6,FALSE)</f>
        <v>No</v>
      </c>
      <c r="H1024">
        <f>VLOOKUP($A1024,'Medical Examinations'!$A$2:$K$2336,7,FALSE)</f>
        <v>0</v>
      </c>
      <c r="I1024" t="str">
        <f>VLOOKUP($A1024,'Medical Examinations'!$A$2:$K$2336,8,FALSE)</f>
        <v>No</v>
      </c>
      <c r="J1024" t="str">
        <f>VLOOKUP($A1024,'Medical Examinations'!$A$2:$K$2336,10,FALSE)</f>
        <v>overweight</v>
      </c>
      <c r="K1024" t="str">
        <f>VLOOKUP($A1024,'Medical Examinations'!$A$2:$K$2336,11,FALSE)</f>
        <v>Diabetes</v>
      </c>
      <c r="L1024" t="str">
        <f>VLOOKUP($A1024,'Hospitalisation Details'!$A$2:$O$2344,15,FALSE)</f>
        <v>15 Dec 1974</v>
      </c>
      <c r="M1024">
        <f>VLOOKUP($A1024,'Hospitalisation Details'!$A$2:$I$2344,6,FALSE)</f>
        <v>11015.17</v>
      </c>
      <c r="N1024" t="str">
        <f>VLOOKUP($A1024,'Hospitalisation Details'!$A$2:$I$2344,7,FALSE)</f>
        <v>tier - 3</v>
      </c>
      <c r="O1024" t="str">
        <f>VLOOKUP($A1024,'Hospitalisation Details'!$A$2:$I$2344,8,FALSE)</f>
        <v>tier - 1</v>
      </c>
      <c r="P1024" t="str">
        <f>VLOOKUP($A1024,'Hospitalisation Details'!$A$2:$I$2344,9,FALSE)</f>
        <v>R1012</v>
      </c>
      <c r="Q1024">
        <f>VLOOKUP($A1024,'Hospitalisation Details'!$A$2:$P$2344,16,FALSE)</f>
        <v>48</v>
      </c>
    </row>
    <row r="1025" spans="1:17" ht="15.6" x14ac:dyDescent="0.3">
      <c r="A1025" s="1" t="s">
        <v>1346</v>
      </c>
      <c r="B1025" t="str">
        <f>VLOOKUP('Healthcare '!A:A,Table2[],3,FALSE)</f>
        <v>Chorey</v>
      </c>
      <c r="C1025">
        <f>VLOOKUP(A1025,'Medical Examinations'!A1025:K3359,2,FALSE)</f>
        <v>21.01</v>
      </c>
      <c r="D1025">
        <f>VLOOKUP($A1025,'Medical Examinations'!$A$2:$K$2336,3,FALSE)</f>
        <v>7.37</v>
      </c>
      <c r="E1025" t="str">
        <f>VLOOKUP($A1025,'Medical Examinations'!$A$2:$K$2336,4,FALSE)</f>
        <v>No</v>
      </c>
      <c r="F1025" t="str">
        <f>VLOOKUP($A1025,'Medical Examinations'!$A$2:$K$2336,5,FALSE)</f>
        <v>No</v>
      </c>
      <c r="G1025" t="str">
        <f>VLOOKUP($A1025,'Medical Examinations'!$A$2:$K$2336,6,FALSE)</f>
        <v>No</v>
      </c>
      <c r="H1025">
        <f>VLOOKUP($A1025,'Medical Examinations'!$A$2:$K$2336,7,FALSE)</f>
        <v>0</v>
      </c>
      <c r="I1025" t="str">
        <f>VLOOKUP($A1025,'Medical Examinations'!$A$2:$K$2336,8,FALSE)</f>
        <v>No</v>
      </c>
      <c r="J1025" t="str">
        <f>VLOOKUP($A1025,'Medical Examinations'!$A$2:$K$2336,10,FALSE)</f>
        <v>Normal weight</v>
      </c>
      <c r="K1025" t="str">
        <f>VLOOKUP($A1025,'Medical Examinations'!$A$2:$K$2336,11,FALSE)</f>
        <v>Diabetes</v>
      </c>
      <c r="L1025" t="str">
        <f>VLOOKUP($A1025,'Hospitalisation Details'!$A$2:$O$2344,15,FALSE)</f>
        <v>24 Oct 1968</v>
      </c>
      <c r="M1025">
        <f>VLOOKUP($A1025,'Hospitalisation Details'!$A$2:$I$2344,6,FALSE)</f>
        <v>11013.71</v>
      </c>
      <c r="N1025" t="str">
        <f>VLOOKUP($A1025,'Hospitalisation Details'!$A$2:$I$2344,7,FALSE)</f>
        <v>tier - 3</v>
      </c>
      <c r="O1025" t="str">
        <f>VLOOKUP($A1025,'Hospitalisation Details'!$A$2:$I$2344,8,FALSE)</f>
        <v>tier - 1</v>
      </c>
      <c r="P1025" t="str">
        <f>VLOOKUP($A1025,'Hospitalisation Details'!$A$2:$I$2344,9,FALSE)</f>
        <v>R1013</v>
      </c>
      <c r="Q1025">
        <f>VLOOKUP($A1025,'Hospitalisation Details'!$A$2:$P$2344,16,FALSE)</f>
        <v>54</v>
      </c>
    </row>
    <row r="1026" spans="1:17" ht="15.6" x14ac:dyDescent="0.3">
      <c r="A1026" s="1" t="s">
        <v>1345</v>
      </c>
      <c r="B1026" t="str">
        <f>VLOOKUP('Healthcare '!A:A,Table2[],3,FALSE)</f>
        <v>McVay</v>
      </c>
      <c r="C1026">
        <f>VLOOKUP(A1026,'Medical Examinations'!A1026:K3360,2,FALSE)</f>
        <v>52.37</v>
      </c>
      <c r="D1026">
        <f>VLOOKUP($A1026,'Medical Examinations'!$A$2:$K$2336,3,FALSE)</f>
        <v>5.0599999999999996</v>
      </c>
      <c r="E1026" t="str">
        <f>VLOOKUP($A1026,'Medical Examinations'!$A$2:$K$2336,4,FALSE)</f>
        <v>yes</v>
      </c>
      <c r="F1026" t="str">
        <f>VLOOKUP($A1026,'Medical Examinations'!$A$2:$K$2336,5,FALSE)</f>
        <v>yes</v>
      </c>
      <c r="G1026" t="str">
        <f>VLOOKUP($A1026,'Medical Examinations'!$A$2:$K$2336,6,FALSE)</f>
        <v>No</v>
      </c>
      <c r="H1026">
        <f>VLOOKUP($A1026,'Medical Examinations'!$A$2:$K$2336,7,FALSE)</f>
        <v>2</v>
      </c>
      <c r="I1026" t="str">
        <f>VLOOKUP($A1026,'Medical Examinations'!$A$2:$K$2336,8,FALSE)</f>
        <v>No</v>
      </c>
      <c r="J1026" t="str">
        <f>VLOOKUP($A1026,'Medical Examinations'!$A$2:$K$2336,10,FALSE)</f>
        <v>obesity</v>
      </c>
      <c r="K1026" t="str">
        <f>VLOOKUP($A1026,'Medical Examinations'!$A$2:$K$2336,11,FALSE)</f>
        <v>Normal</v>
      </c>
      <c r="L1026" t="str">
        <f>VLOOKUP($A1026,'Hospitalisation Details'!$A$2:$O$2344,15,FALSE)</f>
        <v>17 Sep 2000</v>
      </c>
      <c r="M1026">
        <f>VLOOKUP($A1026,'Hospitalisation Details'!$A$2:$I$2344,6,FALSE)</f>
        <v>10991.58</v>
      </c>
      <c r="N1026" t="str">
        <f>VLOOKUP($A1026,'Hospitalisation Details'!$A$2:$I$2344,7,FALSE)</f>
        <v>tier - 3</v>
      </c>
      <c r="O1026" t="str">
        <f>VLOOKUP($A1026,'Hospitalisation Details'!$A$2:$I$2344,8,FALSE)</f>
        <v>tier - 3</v>
      </c>
      <c r="P1026" t="str">
        <f>VLOOKUP($A1026,'Hospitalisation Details'!$A$2:$I$2344,9,FALSE)</f>
        <v>R1012</v>
      </c>
      <c r="Q1026">
        <f>VLOOKUP($A1026,'Hospitalisation Details'!$A$2:$P$2344,16,FALSE)</f>
        <v>22</v>
      </c>
    </row>
    <row r="1027" spans="1:17" ht="15.6" x14ac:dyDescent="0.3">
      <c r="A1027" s="1" t="s">
        <v>1344</v>
      </c>
      <c r="B1027" t="str">
        <f>VLOOKUP('Healthcare '!A:A,Table2[],3,FALSE)</f>
        <v>Vinson</v>
      </c>
      <c r="C1027">
        <f>VLOOKUP(A1027,'Medical Examinations'!A1027:K3361,2,FALSE)</f>
        <v>40.369999999999997</v>
      </c>
      <c r="D1027">
        <f>VLOOKUP($A1027,'Medical Examinations'!$A$2:$K$2336,3,FALSE)</f>
        <v>8.2100000000000009</v>
      </c>
      <c r="E1027" t="str">
        <f>VLOOKUP($A1027,'Medical Examinations'!$A$2:$K$2336,4,FALSE)</f>
        <v>No</v>
      </c>
      <c r="F1027" t="str">
        <f>VLOOKUP($A1027,'Medical Examinations'!$A$2:$K$2336,5,FALSE)</f>
        <v>No</v>
      </c>
      <c r="G1027" t="str">
        <f>VLOOKUP($A1027,'Medical Examinations'!$A$2:$K$2336,6,FALSE)</f>
        <v>No</v>
      </c>
      <c r="H1027">
        <f>VLOOKUP($A1027,'Medical Examinations'!$A$2:$K$2336,7,FALSE)</f>
        <v>0</v>
      </c>
      <c r="I1027" t="str">
        <f>VLOOKUP($A1027,'Medical Examinations'!$A$2:$K$2336,8,FALSE)</f>
        <v>No</v>
      </c>
      <c r="J1027" t="str">
        <f>VLOOKUP($A1027,'Medical Examinations'!$A$2:$K$2336,10,FALSE)</f>
        <v>obesity</v>
      </c>
      <c r="K1027" t="str">
        <f>VLOOKUP($A1027,'Medical Examinations'!$A$2:$K$2336,11,FALSE)</f>
        <v>Diabetes</v>
      </c>
      <c r="L1027" t="str">
        <f>VLOOKUP($A1027,'Hospitalisation Details'!$A$2:$O$2344,15,FALSE)</f>
        <v>18 Dec 1965</v>
      </c>
      <c r="M1027">
        <f>VLOOKUP($A1027,'Hospitalisation Details'!$A$2:$I$2344,6,FALSE)</f>
        <v>10982.5</v>
      </c>
      <c r="N1027" t="str">
        <f>VLOOKUP($A1027,'Hospitalisation Details'!$A$2:$I$2344,7,FALSE)</f>
        <v>tier - 3</v>
      </c>
      <c r="O1027" t="str">
        <f>VLOOKUP($A1027,'Hospitalisation Details'!$A$2:$I$2344,8,FALSE)</f>
        <v>tier - 3</v>
      </c>
      <c r="P1027" t="str">
        <f>VLOOKUP($A1027,'Hospitalisation Details'!$A$2:$I$2344,9,FALSE)</f>
        <v>R1013</v>
      </c>
      <c r="Q1027">
        <f>VLOOKUP($A1027,'Hospitalisation Details'!$A$2:$P$2344,16,FALSE)</f>
        <v>57</v>
      </c>
    </row>
    <row r="1028" spans="1:17" ht="15.6" x14ac:dyDescent="0.3">
      <c r="A1028" s="1" t="s">
        <v>1343</v>
      </c>
      <c r="B1028" t="str">
        <f>VLOOKUP('Healthcare '!A:A,Table2[],3,FALSE)</f>
        <v>Astrike-Davis</v>
      </c>
      <c r="C1028">
        <f>VLOOKUP(A1028,'Medical Examinations'!A1028:K3362,2,FALSE)</f>
        <v>41.47</v>
      </c>
      <c r="D1028">
        <f>VLOOKUP($A1028,'Medical Examinations'!$A$2:$K$2336,3,FALSE)</f>
        <v>10.34</v>
      </c>
      <c r="E1028" t="str">
        <f>VLOOKUP($A1028,'Medical Examinations'!$A$2:$K$2336,4,FALSE)</f>
        <v>No</v>
      </c>
      <c r="F1028" t="str">
        <f>VLOOKUP($A1028,'Medical Examinations'!$A$2:$K$2336,5,FALSE)</f>
        <v>No</v>
      </c>
      <c r="G1028" t="str">
        <f>VLOOKUP($A1028,'Medical Examinations'!$A$2:$K$2336,6,FALSE)</f>
        <v>No</v>
      </c>
      <c r="H1028">
        <f>VLOOKUP($A1028,'Medical Examinations'!$A$2:$K$2336,7,FALSE)</f>
        <v>2</v>
      </c>
      <c r="I1028" t="str">
        <f>VLOOKUP($A1028,'Medical Examinations'!$A$2:$K$2336,8,FALSE)</f>
        <v>No</v>
      </c>
      <c r="J1028" t="str">
        <f>VLOOKUP($A1028,'Medical Examinations'!$A$2:$K$2336,10,FALSE)</f>
        <v>obesity</v>
      </c>
      <c r="K1028" t="str">
        <f>VLOOKUP($A1028,'Medical Examinations'!$A$2:$K$2336,11,FALSE)</f>
        <v>Diabetes</v>
      </c>
      <c r="L1028" t="str">
        <f>VLOOKUP($A1028,'Hospitalisation Details'!$A$2:$O$2344,15,FALSE)</f>
        <v>21 Oct 1973</v>
      </c>
      <c r="M1028">
        <f>VLOOKUP($A1028,'Hospitalisation Details'!$A$2:$I$2344,6,FALSE)</f>
        <v>10977.21</v>
      </c>
      <c r="N1028" t="str">
        <f>VLOOKUP($A1028,'Hospitalisation Details'!$A$2:$I$2344,7,FALSE)</f>
        <v>tier - 3</v>
      </c>
      <c r="O1028" t="str">
        <f>VLOOKUP($A1028,'Hospitalisation Details'!$A$2:$I$2344,8,FALSE)</f>
        <v>tier - 1</v>
      </c>
      <c r="P1028" t="str">
        <f>VLOOKUP($A1028,'Hospitalisation Details'!$A$2:$I$2344,9,FALSE)</f>
        <v>R1013</v>
      </c>
      <c r="Q1028">
        <f>VLOOKUP($A1028,'Hospitalisation Details'!$A$2:$P$2344,16,FALSE)</f>
        <v>49</v>
      </c>
    </row>
    <row r="1029" spans="1:17" ht="15.6" x14ac:dyDescent="0.3">
      <c r="A1029" s="1" t="s">
        <v>1342</v>
      </c>
      <c r="B1029" t="str">
        <f>VLOOKUP('Healthcare '!A:A,Table2[],3,FALSE)</f>
        <v>Harder</v>
      </c>
      <c r="C1029">
        <f>VLOOKUP(A1029,'Medical Examinations'!A1029:K3363,2,FALSE)</f>
        <v>33.725000000000001</v>
      </c>
      <c r="D1029">
        <f>VLOOKUP($A1029,'Medical Examinations'!$A$2:$K$2336,3,FALSE)</f>
        <v>5.51</v>
      </c>
      <c r="E1029" t="str">
        <f>VLOOKUP($A1029,'Medical Examinations'!$A$2:$K$2336,4,FALSE)</f>
        <v>yes</v>
      </c>
      <c r="F1029" t="str">
        <f>VLOOKUP($A1029,'Medical Examinations'!$A$2:$K$2336,5,FALSE)</f>
        <v>No</v>
      </c>
      <c r="G1029" t="str">
        <f>VLOOKUP($A1029,'Medical Examinations'!$A$2:$K$2336,6,FALSE)</f>
        <v>No</v>
      </c>
      <c r="H1029">
        <f>VLOOKUP($A1029,'Medical Examinations'!$A$2:$K$2336,7,FALSE)</f>
        <v>2</v>
      </c>
      <c r="I1029" t="str">
        <f>VLOOKUP($A1029,'Medical Examinations'!$A$2:$K$2336,8,FALSE)</f>
        <v>No</v>
      </c>
      <c r="J1029" t="str">
        <f>VLOOKUP($A1029,'Medical Examinations'!$A$2:$K$2336,10,FALSE)</f>
        <v>obesity</v>
      </c>
      <c r="K1029" t="str">
        <f>VLOOKUP($A1029,'Medical Examinations'!$A$2:$K$2336,11,FALSE)</f>
        <v>Normal</v>
      </c>
      <c r="L1029" t="str">
        <f>VLOOKUP($A1029,'Hospitalisation Details'!$A$2:$O$2344,15,FALSE)</f>
        <v>9 Jul 1966</v>
      </c>
      <c r="M1029">
        <f>VLOOKUP($A1029,'Hospitalisation Details'!$A$2:$I$2344,6,FALSE)</f>
        <v>10976.25</v>
      </c>
      <c r="N1029" t="str">
        <f>VLOOKUP($A1029,'Hospitalisation Details'!$A$2:$I$2344,7,FALSE)</f>
        <v>tier - 3</v>
      </c>
      <c r="O1029" t="str">
        <f>VLOOKUP($A1029,'Hospitalisation Details'!$A$2:$I$2344,8,FALSE)</f>
        <v>tier - 2</v>
      </c>
      <c r="P1029" t="str">
        <f>VLOOKUP($A1029,'Hospitalisation Details'!$A$2:$I$2344,9,FALSE)</f>
        <v>R1012</v>
      </c>
      <c r="Q1029">
        <f>VLOOKUP($A1029,'Hospitalisation Details'!$A$2:$P$2344,16,FALSE)</f>
        <v>56</v>
      </c>
    </row>
    <row r="1030" spans="1:17" ht="15.6" x14ac:dyDescent="0.3">
      <c r="A1030" s="1" t="s">
        <v>1341</v>
      </c>
      <c r="B1030" t="str">
        <f>VLOOKUP('Healthcare '!A:A,Table2[],3,FALSE)</f>
        <v>Bell</v>
      </c>
      <c r="C1030">
        <f>VLOOKUP(A1030,'Medical Examinations'!A1030:K3364,2,FALSE)</f>
        <v>28.1</v>
      </c>
      <c r="D1030">
        <f>VLOOKUP($A1030,'Medical Examinations'!$A$2:$K$2336,3,FALSE)</f>
        <v>11.2</v>
      </c>
      <c r="E1030" t="str">
        <f>VLOOKUP($A1030,'Medical Examinations'!$A$2:$K$2336,4,FALSE)</f>
        <v>No</v>
      </c>
      <c r="F1030" t="str">
        <f>VLOOKUP($A1030,'Medical Examinations'!$A$2:$K$2336,5,FALSE)</f>
        <v>No</v>
      </c>
      <c r="G1030" t="str">
        <f>VLOOKUP($A1030,'Medical Examinations'!$A$2:$K$2336,6,FALSE)</f>
        <v>No</v>
      </c>
      <c r="H1030">
        <f>VLOOKUP($A1030,'Medical Examinations'!$A$2:$K$2336,7,FALSE)</f>
        <v>0</v>
      </c>
      <c r="I1030" t="str">
        <f>VLOOKUP($A1030,'Medical Examinations'!$A$2:$K$2336,8,FALSE)</f>
        <v>No</v>
      </c>
      <c r="J1030" t="str">
        <f>VLOOKUP($A1030,'Medical Examinations'!$A$2:$K$2336,10,FALSE)</f>
        <v>overweight</v>
      </c>
      <c r="K1030" t="str">
        <f>VLOOKUP($A1030,'Medical Examinations'!$A$2:$K$2336,11,FALSE)</f>
        <v>Diabetes</v>
      </c>
      <c r="L1030" t="str">
        <f>VLOOKUP($A1030,'Hospitalisation Details'!$A$2:$O$2344,15,FALSE)</f>
        <v>19 Jun 1965</v>
      </c>
      <c r="M1030">
        <f>VLOOKUP($A1030,'Hospitalisation Details'!$A$2:$I$2344,6,FALSE)</f>
        <v>10965.45</v>
      </c>
      <c r="N1030" t="str">
        <f>VLOOKUP($A1030,'Hospitalisation Details'!$A$2:$I$2344,7,FALSE)</f>
        <v>tier - 3</v>
      </c>
      <c r="O1030" t="str">
        <f>VLOOKUP($A1030,'Hospitalisation Details'!$A$2:$I$2344,8,FALSE)</f>
        <v>tier - 2</v>
      </c>
      <c r="P1030" t="str">
        <f>VLOOKUP($A1030,'Hospitalisation Details'!$A$2:$I$2344,9,FALSE)</f>
        <v>R1011</v>
      </c>
      <c r="Q1030">
        <f>VLOOKUP($A1030,'Hospitalisation Details'!$A$2:$P$2344,16,FALSE)</f>
        <v>57</v>
      </c>
    </row>
    <row r="1031" spans="1:17" ht="15.6" x14ac:dyDescent="0.3">
      <c r="A1031" s="1" t="s">
        <v>1340</v>
      </c>
      <c r="B1031" t="str">
        <f>VLOOKUP('Healthcare '!A:A,Table2[],3,FALSE)</f>
        <v>Dawes</v>
      </c>
      <c r="C1031">
        <f>VLOOKUP(A1031,'Medical Examinations'!A1031:K3365,2,FALSE)</f>
        <v>37.43</v>
      </c>
      <c r="D1031">
        <f>VLOOKUP($A1031,'Medical Examinations'!$A$2:$K$2336,3,FALSE)</f>
        <v>4.3499999999999996</v>
      </c>
      <c r="E1031" t="str">
        <f>VLOOKUP($A1031,'Medical Examinations'!$A$2:$K$2336,4,FALSE)</f>
        <v>yes</v>
      </c>
      <c r="F1031" t="str">
        <f>VLOOKUP($A1031,'Medical Examinations'!$A$2:$K$2336,5,FALSE)</f>
        <v>No</v>
      </c>
      <c r="G1031" t="str">
        <f>VLOOKUP($A1031,'Medical Examinations'!$A$2:$K$2336,6,FALSE)</f>
        <v>Yes</v>
      </c>
      <c r="H1031">
        <f>VLOOKUP($A1031,'Medical Examinations'!$A$2:$K$2336,7,FALSE)</f>
        <v>1</v>
      </c>
      <c r="I1031" t="str">
        <f>VLOOKUP($A1031,'Medical Examinations'!$A$2:$K$2336,8,FALSE)</f>
        <v>No</v>
      </c>
      <c r="J1031" t="str">
        <f>VLOOKUP($A1031,'Medical Examinations'!$A$2:$K$2336,10,FALSE)</f>
        <v>obesity</v>
      </c>
      <c r="K1031" t="str">
        <f>VLOOKUP($A1031,'Medical Examinations'!$A$2:$K$2336,11,FALSE)</f>
        <v>Normal</v>
      </c>
      <c r="L1031" t="str">
        <f>VLOOKUP($A1031,'Hospitalisation Details'!$A$2:$O$2344,15,FALSE)</f>
        <v>14 Aug 1969</v>
      </c>
      <c r="M1031">
        <f>VLOOKUP($A1031,'Hospitalisation Details'!$A$2:$I$2344,6,FALSE)</f>
        <v>10959.69</v>
      </c>
      <c r="N1031" t="str">
        <f>VLOOKUP($A1031,'Hospitalisation Details'!$A$2:$I$2344,7,FALSE)</f>
        <v>tier - 3</v>
      </c>
      <c r="O1031" t="str">
        <f>VLOOKUP($A1031,'Hospitalisation Details'!$A$2:$I$2344,8,FALSE)</f>
        <v>tier - 3</v>
      </c>
      <c r="P1031" t="str">
        <f>VLOOKUP($A1031,'Hospitalisation Details'!$A$2:$I$2344,9,FALSE)</f>
        <v>R1012</v>
      </c>
      <c r="Q1031">
        <f>VLOOKUP($A1031,'Hospitalisation Details'!$A$2:$P$2344,16,FALSE)</f>
        <v>53</v>
      </c>
    </row>
    <row r="1032" spans="1:17" ht="15.6" x14ac:dyDescent="0.3">
      <c r="A1032" s="1" t="s">
        <v>1339</v>
      </c>
      <c r="B1032" t="str">
        <f>VLOOKUP('Healthcare '!A:A,Table2[],3,FALSE)</f>
        <v>Larios</v>
      </c>
      <c r="C1032">
        <f>VLOOKUP(A1032,'Medical Examinations'!A1032:K3366,2,FALSE)</f>
        <v>23.7</v>
      </c>
      <c r="D1032">
        <f>VLOOKUP($A1032,'Medical Examinations'!$A$2:$K$2336,3,FALSE)</f>
        <v>10.45</v>
      </c>
      <c r="E1032" t="str">
        <f>VLOOKUP($A1032,'Medical Examinations'!$A$2:$K$2336,4,FALSE)</f>
        <v>No</v>
      </c>
      <c r="F1032" t="str">
        <f>VLOOKUP($A1032,'Medical Examinations'!$A$2:$K$2336,5,FALSE)</f>
        <v>No</v>
      </c>
      <c r="G1032" t="str">
        <f>VLOOKUP($A1032,'Medical Examinations'!$A$2:$K$2336,6,FALSE)</f>
        <v>No</v>
      </c>
      <c r="H1032">
        <f>VLOOKUP($A1032,'Medical Examinations'!$A$2:$K$2336,7,FALSE)</f>
        <v>0</v>
      </c>
      <c r="I1032" t="str">
        <f>VLOOKUP($A1032,'Medical Examinations'!$A$2:$K$2336,8,FALSE)</f>
        <v>No</v>
      </c>
      <c r="J1032" t="str">
        <f>VLOOKUP($A1032,'Medical Examinations'!$A$2:$K$2336,10,FALSE)</f>
        <v>Normal weight</v>
      </c>
      <c r="K1032" t="str">
        <f>VLOOKUP($A1032,'Medical Examinations'!$A$2:$K$2336,11,FALSE)</f>
        <v>Diabetes</v>
      </c>
      <c r="L1032" t="str">
        <f>VLOOKUP($A1032,'Hospitalisation Details'!$A$2:$O$2344,15,FALSE)</f>
        <v>4 Dec 1965</v>
      </c>
      <c r="M1032">
        <f>VLOOKUP($A1032,'Hospitalisation Details'!$A$2:$I$2344,6,FALSE)</f>
        <v>10959.33</v>
      </c>
      <c r="N1032" t="str">
        <f>VLOOKUP($A1032,'Hospitalisation Details'!$A$2:$I$2344,7,FALSE)</f>
        <v>tier - 3</v>
      </c>
      <c r="O1032" t="str">
        <f>VLOOKUP($A1032,'Hospitalisation Details'!$A$2:$I$2344,8,FALSE)</f>
        <v>tier - 3</v>
      </c>
      <c r="P1032" t="str">
        <f>VLOOKUP($A1032,'Hospitalisation Details'!$A$2:$I$2344,9,FALSE)</f>
        <v>R1011</v>
      </c>
      <c r="Q1032">
        <f>VLOOKUP($A1032,'Hospitalisation Details'!$A$2:$P$2344,16,FALSE)</f>
        <v>57</v>
      </c>
    </row>
    <row r="1033" spans="1:17" ht="15.6" x14ac:dyDescent="0.3">
      <c r="A1033" s="1" t="s">
        <v>1338</v>
      </c>
      <c r="B1033" t="str">
        <f>VLOOKUP('Healthcare '!A:A,Table2[],3,FALSE)</f>
        <v>Yaremczuk</v>
      </c>
      <c r="C1033">
        <f>VLOOKUP(A1033,'Medical Examinations'!A1033:K3367,2,FALSE)</f>
        <v>24.795000000000002</v>
      </c>
      <c r="D1033">
        <f>VLOOKUP($A1033,'Medical Examinations'!$A$2:$K$2336,3,FALSE)</f>
        <v>4.07</v>
      </c>
      <c r="E1033" t="str">
        <f>VLOOKUP($A1033,'Medical Examinations'!$A$2:$K$2336,4,FALSE)</f>
        <v>yes</v>
      </c>
      <c r="F1033" t="str">
        <f>VLOOKUP($A1033,'Medical Examinations'!$A$2:$K$2336,5,FALSE)</f>
        <v>No</v>
      </c>
      <c r="G1033" t="str">
        <f>VLOOKUP($A1033,'Medical Examinations'!$A$2:$K$2336,6,FALSE)</f>
        <v>Yes</v>
      </c>
      <c r="H1033">
        <f>VLOOKUP($A1033,'Medical Examinations'!$A$2:$K$2336,7,FALSE)</f>
        <v>1</v>
      </c>
      <c r="I1033" t="str">
        <f>VLOOKUP($A1033,'Medical Examinations'!$A$2:$K$2336,8,FALSE)</f>
        <v>No</v>
      </c>
      <c r="J1033" t="str">
        <f>VLOOKUP($A1033,'Medical Examinations'!$A$2:$K$2336,10,FALSE)</f>
        <v>Normal weight</v>
      </c>
      <c r="K1033" t="str">
        <f>VLOOKUP($A1033,'Medical Examinations'!$A$2:$K$2336,11,FALSE)</f>
        <v>Normal</v>
      </c>
      <c r="L1033" t="str">
        <f>VLOOKUP($A1033,'Hospitalisation Details'!$A$2:$O$2344,15,FALSE)</f>
        <v>10 Nov 1969</v>
      </c>
      <c r="M1033">
        <f>VLOOKUP($A1033,'Hospitalisation Details'!$A$2:$I$2344,6,FALSE)</f>
        <v>10942.13</v>
      </c>
      <c r="N1033" t="str">
        <f>VLOOKUP($A1033,'Hospitalisation Details'!$A$2:$I$2344,7,FALSE)</f>
        <v>tier - 3</v>
      </c>
      <c r="O1033" t="str">
        <f>VLOOKUP($A1033,'Hospitalisation Details'!$A$2:$I$2344,8,FALSE)</f>
        <v>tier - 3</v>
      </c>
      <c r="P1033" t="str">
        <f>VLOOKUP($A1033,'Hospitalisation Details'!$A$2:$I$2344,9,FALSE)</f>
        <v>R1012</v>
      </c>
      <c r="Q1033">
        <f>VLOOKUP($A1033,'Hospitalisation Details'!$A$2:$P$2344,16,FALSE)</f>
        <v>53</v>
      </c>
    </row>
    <row r="1034" spans="1:17" ht="15.6" x14ac:dyDescent="0.3">
      <c r="A1034" s="1" t="s">
        <v>1337</v>
      </c>
      <c r="B1034" t="str">
        <f>VLOOKUP('Healthcare '!A:A,Table2[],3,FALSE)</f>
        <v>Knight</v>
      </c>
      <c r="C1034">
        <f>VLOOKUP(A1034,'Medical Examinations'!A1034:K3368,2,FALSE)</f>
        <v>31.9</v>
      </c>
      <c r="D1034">
        <f>VLOOKUP($A1034,'Medical Examinations'!$A$2:$K$2336,3,FALSE)</f>
        <v>8.34</v>
      </c>
      <c r="E1034" t="str">
        <f>VLOOKUP($A1034,'Medical Examinations'!$A$2:$K$2336,4,FALSE)</f>
        <v>No</v>
      </c>
      <c r="F1034" t="str">
        <f>VLOOKUP($A1034,'Medical Examinations'!$A$2:$K$2336,5,FALSE)</f>
        <v>No</v>
      </c>
      <c r="G1034" t="str">
        <f>VLOOKUP($A1034,'Medical Examinations'!$A$2:$K$2336,6,FALSE)</f>
        <v>No</v>
      </c>
      <c r="H1034">
        <f>VLOOKUP($A1034,'Medical Examinations'!$A$2:$K$2336,7,FALSE)</f>
        <v>0</v>
      </c>
      <c r="I1034" t="str">
        <f>VLOOKUP($A1034,'Medical Examinations'!$A$2:$K$2336,8,FALSE)</f>
        <v>No</v>
      </c>
      <c r="J1034" t="str">
        <f>VLOOKUP($A1034,'Medical Examinations'!$A$2:$K$2336,10,FALSE)</f>
        <v>obesity</v>
      </c>
      <c r="K1034" t="str">
        <f>VLOOKUP($A1034,'Medical Examinations'!$A$2:$K$2336,11,FALSE)</f>
        <v>Diabetes</v>
      </c>
      <c r="L1034" t="str">
        <f>VLOOKUP($A1034,'Hospitalisation Details'!$A$2:$O$2344,15,FALSE)</f>
        <v>12 Nov 1968</v>
      </c>
      <c r="M1034">
        <f>VLOOKUP($A1034,'Hospitalisation Details'!$A$2:$I$2344,6,FALSE)</f>
        <v>10928.85</v>
      </c>
      <c r="N1034" t="str">
        <f>VLOOKUP($A1034,'Hospitalisation Details'!$A$2:$I$2344,7,FALSE)</f>
        <v>tier - 3</v>
      </c>
      <c r="O1034" t="str">
        <f>VLOOKUP($A1034,'Hospitalisation Details'!$A$2:$I$2344,8,FALSE)</f>
        <v>tier - 3</v>
      </c>
      <c r="P1034" t="str">
        <f>VLOOKUP($A1034,'Hospitalisation Details'!$A$2:$I$2344,9,FALSE)</f>
        <v>R1013</v>
      </c>
      <c r="Q1034">
        <f>VLOOKUP($A1034,'Hospitalisation Details'!$A$2:$P$2344,16,FALSE)</f>
        <v>54</v>
      </c>
    </row>
    <row r="1035" spans="1:17" ht="15.6" x14ac:dyDescent="0.3">
      <c r="A1035" s="1" t="s">
        <v>1336</v>
      </c>
      <c r="B1035" t="str">
        <f>VLOOKUP('Healthcare '!A:A,Table2[],3,FALSE)</f>
        <v>Eversman</v>
      </c>
      <c r="C1035">
        <f>VLOOKUP(A1035,'Medical Examinations'!A1035:K3369,2,FALSE)</f>
        <v>32.68</v>
      </c>
      <c r="D1035">
        <f>VLOOKUP($A1035,'Medical Examinations'!$A$2:$K$2336,3,FALSE)</f>
        <v>7.41</v>
      </c>
      <c r="E1035" t="str">
        <f>VLOOKUP($A1035,'Medical Examinations'!$A$2:$K$2336,4,FALSE)</f>
        <v>No</v>
      </c>
      <c r="F1035" t="str">
        <f>VLOOKUP($A1035,'Medical Examinations'!$A$2:$K$2336,5,FALSE)</f>
        <v>No</v>
      </c>
      <c r="G1035" t="str">
        <f>VLOOKUP($A1035,'Medical Examinations'!$A$2:$K$2336,6,FALSE)</f>
        <v>No</v>
      </c>
      <c r="H1035">
        <f>VLOOKUP($A1035,'Medical Examinations'!$A$2:$K$2336,7,FALSE)</f>
        <v>0</v>
      </c>
      <c r="I1035" t="str">
        <f>VLOOKUP($A1035,'Medical Examinations'!$A$2:$K$2336,8,FALSE)</f>
        <v>No</v>
      </c>
      <c r="J1035" t="str">
        <f>VLOOKUP($A1035,'Medical Examinations'!$A$2:$K$2336,10,FALSE)</f>
        <v>obesity</v>
      </c>
      <c r="K1035" t="str">
        <f>VLOOKUP($A1035,'Medical Examinations'!$A$2:$K$2336,11,FALSE)</f>
        <v>Diabetes</v>
      </c>
      <c r="L1035" t="str">
        <f>VLOOKUP($A1035,'Hospitalisation Details'!$A$2:$O$2344,15,FALSE)</f>
        <v>13 Nov 1968</v>
      </c>
      <c r="M1035">
        <f>VLOOKUP($A1035,'Hospitalisation Details'!$A$2:$I$2344,6,FALSE)</f>
        <v>10923.93</v>
      </c>
      <c r="N1035" t="str">
        <f>VLOOKUP($A1035,'Hospitalisation Details'!$A$2:$I$2344,7,FALSE)</f>
        <v>tier - 3</v>
      </c>
      <c r="O1035" t="str">
        <f>VLOOKUP($A1035,'Hospitalisation Details'!$A$2:$I$2344,8,FALSE)</f>
        <v>tier - 1</v>
      </c>
      <c r="P1035" t="str">
        <f>VLOOKUP($A1035,'Hospitalisation Details'!$A$2:$I$2344,9,FALSE)</f>
        <v>R1024</v>
      </c>
      <c r="Q1035">
        <f>VLOOKUP($A1035,'Hospitalisation Details'!$A$2:$P$2344,16,FALSE)</f>
        <v>54</v>
      </c>
    </row>
    <row r="1036" spans="1:17" ht="15.6" x14ac:dyDescent="0.3">
      <c r="A1036" s="1" t="s">
        <v>1335</v>
      </c>
      <c r="B1036" t="str">
        <f>VLOOKUP('Healthcare '!A:A,Table2[],3,FALSE)</f>
        <v>Hickory</v>
      </c>
      <c r="C1036">
        <f>VLOOKUP(A1036,'Medical Examinations'!A1036:K3370,2,FALSE)</f>
        <v>47.13</v>
      </c>
      <c r="D1036">
        <f>VLOOKUP($A1036,'Medical Examinations'!$A$2:$K$2336,3,FALSE)</f>
        <v>4.3099999999999996</v>
      </c>
      <c r="E1036" t="str">
        <f>VLOOKUP($A1036,'Medical Examinations'!$A$2:$K$2336,4,FALSE)</f>
        <v>No</v>
      </c>
      <c r="F1036" t="str">
        <f>VLOOKUP($A1036,'Medical Examinations'!$A$2:$K$2336,5,FALSE)</f>
        <v>No</v>
      </c>
      <c r="G1036" t="str">
        <f>VLOOKUP($A1036,'Medical Examinations'!$A$2:$K$2336,6,FALSE)</f>
        <v>No</v>
      </c>
      <c r="H1036">
        <f>VLOOKUP($A1036,'Medical Examinations'!$A$2:$K$2336,7,FALSE)</f>
        <v>0</v>
      </c>
      <c r="I1036" t="str">
        <f>VLOOKUP($A1036,'Medical Examinations'!$A$2:$K$2336,8,FALSE)</f>
        <v>No</v>
      </c>
      <c r="J1036" t="str">
        <f>VLOOKUP($A1036,'Medical Examinations'!$A$2:$K$2336,10,FALSE)</f>
        <v>obesity</v>
      </c>
      <c r="K1036" t="str">
        <f>VLOOKUP($A1036,'Medical Examinations'!$A$2:$K$2336,11,FALSE)</f>
        <v>Normal</v>
      </c>
      <c r="L1036" t="str">
        <f>VLOOKUP($A1036,'Hospitalisation Details'!$A$2:$O$2344,15,FALSE)</f>
        <v>6 Sep 1994</v>
      </c>
      <c r="M1036">
        <f>VLOOKUP($A1036,'Hospitalisation Details'!$A$2:$I$2344,6,FALSE)</f>
        <v>10886.66</v>
      </c>
      <c r="N1036" t="str">
        <f>VLOOKUP($A1036,'Hospitalisation Details'!$A$2:$I$2344,7,FALSE)</f>
        <v>tier - 3</v>
      </c>
      <c r="O1036" t="str">
        <f>VLOOKUP($A1036,'Hospitalisation Details'!$A$2:$I$2344,8,FALSE)</f>
        <v>tier - 3</v>
      </c>
      <c r="P1036" t="str">
        <f>VLOOKUP($A1036,'Hospitalisation Details'!$A$2:$I$2344,9,FALSE)</f>
        <v>R1012</v>
      </c>
      <c r="Q1036">
        <f>VLOOKUP($A1036,'Hospitalisation Details'!$A$2:$P$2344,16,FALSE)</f>
        <v>28</v>
      </c>
    </row>
    <row r="1037" spans="1:17" ht="15.6" x14ac:dyDescent="0.3">
      <c r="A1037" s="1" t="s">
        <v>1334</v>
      </c>
      <c r="B1037" t="str">
        <f>VLOOKUP('Healthcare '!A:A,Table2[],3,FALSE)</f>
        <v>Mooney</v>
      </c>
      <c r="C1037">
        <f>VLOOKUP(A1037,'Medical Examinations'!A1037:K3371,2,FALSE)</f>
        <v>36.67</v>
      </c>
      <c r="D1037">
        <f>VLOOKUP($A1037,'Medical Examinations'!$A$2:$K$2336,3,FALSE)</f>
        <v>10.83</v>
      </c>
      <c r="E1037" t="str">
        <f>VLOOKUP($A1037,'Medical Examinations'!$A$2:$K$2336,4,FALSE)</f>
        <v>No</v>
      </c>
      <c r="F1037" t="str">
        <f>VLOOKUP($A1037,'Medical Examinations'!$A$2:$K$2336,5,FALSE)</f>
        <v>No</v>
      </c>
      <c r="G1037" t="str">
        <f>VLOOKUP($A1037,'Medical Examinations'!$A$2:$K$2336,6,FALSE)</f>
        <v>No</v>
      </c>
      <c r="H1037">
        <f>VLOOKUP($A1037,'Medical Examinations'!$A$2:$K$2336,7,FALSE)</f>
        <v>0</v>
      </c>
      <c r="I1037" t="str">
        <f>VLOOKUP($A1037,'Medical Examinations'!$A$2:$K$2336,8,FALSE)</f>
        <v>No</v>
      </c>
      <c r="J1037" t="str">
        <f>VLOOKUP($A1037,'Medical Examinations'!$A$2:$K$2336,10,FALSE)</f>
        <v>obesity</v>
      </c>
      <c r="K1037" t="str">
        <f>VLOOKUP($A1037,'Medical Examinations'!$A$2:$K$2336,11,FALSE)</f>
        <v>Diabetes</v>
      </c>
      <c r="L1037" t="str">
        <f>VLOOKUP($A1037,'Hospitalisation Details'!$A$2:$O$2344,15,FALSE)</f>
        <v>20 Dec 1971</v>
      </c>
      <c r="M1037">
        <f>VLOOKUP($A1037,'Hospitalisation Details'!$A$2:$I$2344,6,FALSE)</f>
        <v>10848.13</v>
      </c>
      <c r="N1037" t="str">
        <f>VLOOKUP($A1037,'Hospitalisation Details'!$A$2:$I$2344,7,FALSE)</f>
        <v>tier - 3</v>
      </c>
      <c r="O1037" t="str">
        <f>VLOOKUP($A1037,'Hospitalisation Details'!$A$2:$I$2344,8,FALSE)</f>
        <v>tier - 3</v>
      </c>
      <c r="P1037" t="str">
        <f>VLOOKUP($A1037,'Hospitalisation Details'!$A$2:$I$2344,9,FALSE)</f>
        <v>R1012</v>
      </c>
      <c r="Q1037">
        <f>VLOOKUP($A1037,'Hospitalisation Details'!$A$2:$P$2344,16,FALSE)</f>
        <v>51</v>
      </c>
    </row>
    <row r="1038" spans="1:17" ht="15.6" x14ac:dyDescent="0.3">
      <c r="A1038" s="1" t="s">
        <v>1333</v>
      </c>
      <c r="B1038" t="str">
        <f>VLOOKUP('Healthcare '!A:A,Table2[],3,FALSE)</f>
        <v>Craighead</v>
      </c>
      <c r="C1038">
        <f>VLOOKUP(A1038,'Medical Examinations'!A1038:K3372,2,FALSE)</f>
        <v>33.630000000000003</v>
      </c>
      <c r="D1038">
        <f>VLOOKUP($A1038,'Medical Examinations'!$A$2:$K$2336,3,FALSE)</f>
        <v>11.31</v>
      </c>
      <c r="E1038" t="str">
        <f>VLOOKUP($A1038,'Medical Examinations'!$A$2:$K$2336,4,FALSE)</f>
        <v>No</v>
      </c>
      <c r="F1038" t="str">
        <f>VLOOKUP($A1038,'Medical Examinations'!$A$2:$K$2336,5,FALSE)</f>
        <v>No</v>
      </c>
      <c r="G1038" t="str">
        <f>VLOOKUP($A1038,'Medical Examinations'!$A$2:$K$2336,6,FALSE)</f>
        <v>No</v>
      </c>
      <c r="H1038">
        <f>VLOOKUP($A1038,'Medical Examinations'!$A$2:$K$2336,7,FALSE)</f>
        <v>0</v>
      </c>
      <c r="I1038" t="str">
        <f>VLOOKUP($A1038,'Medical Examinations'!$A$2:$K$2336,8,FALSE)</f>
        <v>No</v>
      </c>
      <c r="J1038" t="str">
        <f>VLOOKUP($A1038,'Medical Examinations'!$A$2:$K$2336,10,FALSE)</f>
        <v>obesity</v>
      </c>
      <c r="K1038" t="str">
        <f>VLOOKUP($A1038,'Medical Examinations'!$A$2:$K$2336,11,FALSE)</f>
        <v>Diabetes</v>
      </c>
      <c r="L1038" t="str">
        <f>VLOOKUP($A1038,'Hospitalisation Details'!$A$2:$O$2344,15,FALSE)</f>
        <v>28 Jul 1968</v>
      </c>
      <c r="M1038">
        <f>VLOOKUP($A1038,'Hospitalisation Details'!$A$2:$I$2344,6,FALSE)</f>
        <v>10825.25</v>
      </c>
      <c r="N1038" t="str">
        <f>VLOOKUP($A1038,'Hospitalisation Details'!$A$2:$I$2344,7,FALSE)</f>
        <v>tier - 3</v>
      </c>
      <c r="O1038" t="str">
        <f>VLOOKUP($A1038,'Hospitalisation Details'!$A$2:$I$2344,8,FALSE)</f>
        <v>tier - 3</v>
      </c>
      <c r="P1038" t="str">
        <f>VLOOKUP($A1038,'Hospitalisation Details'!$A$2:$I$2344,9,FALSE)</f>
        <v>R1012</v>
      </c>
      <c r="Q1038">
        <f>VLOOKUP($A1038,'Hospitalisation Details'!$A$2:$P$2344,16,FALSE)</f>
        <v>54</v>
      </c>
    </row>
    <row r="1039" spans="1:17" ht="15.6" x14ac:dyDescent="0.3">
      <c r="A1039" s="1" t="s">
        <v>1332</v>
      </c>
      <c r="B1039" t="str">
        <f>VLOOKUP('Healthcare '!A:A,Table2[],3,FALSE)</f>
        <v>Gardner</v>
      </c>
      <c r="C1039">
        <f>VLOOKUP(A1039,'Medical Examinations'!A1039:K3373,2,FALSE)</f>
        <v>32.67</v>
      </c>
      <c r="D1039">
        <f>VLOOKUP($A1039,'Medical Examinations'!$A$2:$K$2336,3,FALSE)</f>
        <v>11.81</v>
      </c>
      <c r="E1039" t="str">
        <f>VLOOKUP($A1039,'Medical Examinations'!$A$2:$K$2336,4,FALSE)</f>
        <v>yes</v>
      </c>
      <c r="F1039" t="str">
        <f>VLOOKUP($A1039,'Medical Examinations'!$A$2:$K$2336,5,FALSE)</f>
        <v>No</v>
      </c>
      <c r="G1039" t="str">
        <f>VLOOKUP($A1039,'Medical Examinations'!$A$2:$K$2336,6,FALSE)</f>
        <v>No</v>
      </c>
      <c r="H1039">
        <f>VLOOKUP($A1039,'Medical Examinations'!$A$2:$K$2336,7,FALSE)</f>
        <v>0</v>
      </c>
      <c r="I1039" t="str">
        <f>VLOOKUP($A1039,'Medical Examinations'!$A$2:$K$2336,8,FALSE)</f>
        <v>No</v>
      </c>
      <c r="J1039" t="str">
        <f>VLOOKUP($A1039,'Medical Examinations'!$A$2:$K$2336,10,FALSE)</f>
        <v>obesity</v>
      </c>
      <c r="K1039" t="str">
        <f>VLOOKUP($A1039,'Medical Examinations'!$A$2:$K$2336,11,FALSE)</f>
        <v>Diabetes</v>
      </c>
      <c r="L1039" t="str">
        <f>VLOOKUP($A1039,'Hospitalisation Details'!$A$2:$O$2344,15,FALSE)</f>
        <v>2 Oct 1967</v>
      </c>
      <c r="M1039">
        <f>VLOOKUP($A1039,'Hospitalisation Details'!$A$2:$I$2344,6,FALSE)</f>
        <v>10807.49</v>
      </c>
      <c r="N1039" t="str">
        <f>VLOOKUP($A1039,'Hospitalisation Details'!$A$2:$I$2344,7,FALSE)</f>
        <v>tier - 3</v>
      </c>
      <c r="O1039" t="str">
        <f>VLOOKUP($A1039,'Hospitalisation Details'!$A$2:$I$2344,8,FALSE)</f>
        <v>tier - 2</v>
      </c>
      <c r="P1039" t="str">
        <f>VLOOKUP($A1039,'Hospitalisation Details'!$A$2:$I$2344,9,FALSE)</f>
        <v>R1013</v>
      </c>
      <c r="Q1039">
        <f>VLOOKUP($A1039,'Hospitalisation Details'!$A$2:$P$2344,16,FALSE)</f>
        <v>55</v>
      </c>
    </row>
    <row r="1040" spans="1:17" ht="15.6" x14ac:dyDescent="0.3">
      <c r="A1040" s="1" t="s">
        <v>1331</v>
      </c>
      <c r="B1040" t="str">
        <f>VLOOKUP('Healthcare '!A:A,Table2[],3,FALSE)</f>
        <v>Lohrenz</v>
      </c>
      <c r="C1040">
        <f>VLOOKUP(A1040,'Medical Examinations'!A1040:K3374,2,FALSE)</f>
        <v>33.299999999999997</v>
      </c>
      <c r="D1040">
        <f>VLOOKUP($A1040,'Medical Examinations'!$A$2:$K$2336,3,FALSE)</f>
        <v>8.26</v>
      </c>
      <c r="E1040" t="str">
        <f>VLOOKUP($A1040,'Medical Examinations'!$A$2:$K$2336,4,FALSE)</f>
        <v>yes</v>
      </c>
      <c r="F1040" t="str">
        <f>VLOOKUP($A1040,'Medical Examinations'!$A$2:$K$2336,5,FALSE)</f>
        <v>No</v>
      </c>
      <c r="G1040" t="str">
        <f>VLOOKUP($A1040,'Medical Examinations'!$A$2:$K$2336,6,FALSE)</f>
        <v>No</v>
      </c>
      <c r="H1040">
        <f>VLOOKUP($A1040,'Medical Examinations'!$A$2:$K$2336,7,FALSE)</f>
        <v>2</v>
      </c>
      <c r="I1040" t="str">
        <f>VLOOKUP($A1040,'Medical Examinations'!$A$2:$K$2336,8,FALSE)</f>
        <v>No</v>
      </c>
      <c r="J1040" t="str">
        <f>VLOOKUP($A1040,'Medical Examinations'!$A$2:$K$2336,10,FALSE)</f>
        <v>obesity</v>
      </c>
      <c r="K1040" t="str">
        <f>VLOOKUP($A1040,'Medical Examinations'!$A$2:$K$2336,11,FALSE)</f>
        <v>Diabetes</v>
      </c>
      <c r="L1040" t="str">
        <f>VLOOKUP($A1040,'Hospitalisation Details'!$A$2:$O$2344,15,FALSE)</f>
        <v>18 Dec 1970</v>
      </c>
      <c r="M1040">
        <f>VLOOKUP($A1040,'Hospitalisation Details'!$A$2:$I$2344,6,FALSE)</f>
        <v>10806.84</v>
      </c>
      <c r="N1040" t="str">
        <f>VLOOKUP($A1040,'Hospitalisation Details'!$A$2:$I$2344,7,FALSE)</f>
        <v>tier - 3</v>
      </c>
      <c r="O1040" t="str">
        <f>VLOOKUP($A1040,'Hospitalisation Details'!$A$2:$I$2344,8,FALSE)</f>
        <v>tier - 2</v>
      </c>
      <c r="P1040" t="str">
        <f>VLOOKUP($A1040,'Hospitalisation Details'!$A$2:$I$2344,9,FALSE)</f>
        <v>R1011</v>
      </c>
      <c r="Q1040">
        <f>VLOOKUP($A1040,'Hospitalisation Details'!$A$2:$P$2344,16,FALSE)</f>
        <v>52</v>
      </c>
    </row>
    <row r="1041" spans="1:17" ht="15.6" x14ac:dyDescent="0.3">
      <c r="A1041" s="1" t="s">
        <v>1330</v>
      </c>
      <c r="B1041" t="str">
        <f>VLOOKUP('Healthcare '!A:A,Table2[],3,FALSE)</f>
        <v>Demise</v>
      </c>
      <c r="C1041">
        <f>VLOOKUP(A1041,'Medical Examinations'!A1041:K3375,2,FALSE)</f>
        <v>30.78</v>
      </c>
      <c r="D1041">
        <f>VLOOKUP($A1041,'Medical Examinations'!$A$2:$K$2336,3,FALSE)</f>
        <v>10.74</v>
      </c>
      <c r="E1041" t="str">
        <f>VLOOKUP($A1041,'Medical Examinations'!$A$2:$K$2336,4,FALSE)</f>
        <v>yes</v>
      </c>
      <c r="F1041" t="str">
        <f>VLOOKUP($A1041,'Medical Examinations'!$A$2:$K$2336,5,FALSE)</f>
        <v>No</v>
      </c>
      <c r="G1041" t="str">
        <f>VLOOKUP($A1041,'Medical Examinations'!$A$2:$K$2336,6,FALSE)</f>
        <v>No</v>
      </c>
      <c r="H1041">
        <f>VLOOKUP($A1041,'Medical Examinations'!$A$2:$K$2336,7,FALSE)</f>
        <v>2</v>
      </c>
      <c r="I1041" t="str">
        <f>VLOOKUP($A1041,'Medical Examinations'!$A$2:$K$2336,8,FALSE)</f>
        <v>No</v>
      </c>
      <c r="J1041" t="str">
        <f>VLOOKUP($A1041,'Medical Examinations'!$A$2:$K$2336,10,FALSE)</f>
        <v>obesity</v>
      </c>
      <c r="K1041" t="str">
        <f>VLOOKUP($A1041,'Medical Examinations'!$A$2:$K$2336,11,FALSE)</f>
        <v>Diabetes</v>
      </c>
      <c r="L1041" t="str">
        <f>VLOOKUP($A1041,'Hospitalisation Details'!$A$2:$O$2344,15,FALSE)</f>
        <v>28 Oct 1970</v>
      </c>
      <c r="M1041">
        <f>VLOOKUP($A1041,'Hospitalisation Details'!$A$2:$I$2344,6,FALSE)</f>
        <v>10797.34</v>
      </c>
      <c r="N1041" t="str">
        <f>VLOOKUP($A1041,'Hospitalisation Details'!$A$2:$I$2344,7,FALSE)</f>
        <v>tier - 3</v>
      </c>
      <c r="O1041" t="str">
        <f>VLOOKUP($A1041,'Hospitalisation Details'!$A$2:$I$2344,8,FALSE)</f>
        <v>tier - 2</v>
      </c>
      <c r="P1041" t="str">
        <f>VLOOKUP($A1041,'Hospitalisation Details'!$A$2:$I$2344,9,FALSE)</f>
        <v>R1023</v>
      </c>
      <c r="Q1041">
        <f>VLOOKUP($A1041,'Hospitalisation Details'!$A$2:$P$2344,16,FALSE)</f>
        <v>52</v>
      </c>
    </row>
    <row r="1042" spans="1:17" ht="15.6" x14ac:dyDescent="0.3">
      <c r="A1042" s="1" t="s">
        <v>1329</v>
      </c>
      <c r="B1042" t="str">
        <f>VLOOKUP('Healthcare '!A:A,Table2[],3,FALSE)</f>
        <v>Nelson</v>
      </c>
      <c r="C1042">
        <f>VLOOKUP(A1042,'Medical Examinations'!A1042:K3376,2,FALSE)</f>
        <v>28.975000000000001</v>
      </c>
      <c r="D1042">
        <f>VLOOKUP($A1042,'Medical Examinations'!$A$2:$K$2336,3,FALSE)</f>
        <v>7.69</v>
      </c>
      <c r="E1042" t="str">
        <f>VLOOKUP($A1042,'Medical Examinations'!$A$2:$K$2336,4,FALSE)</f>
        <v>yes</v>
      </c>
      <c r="F1042" t="str">
        <f>VLOOKUP($A1042,'Medical Examinations'!$A$2:$K$2336,5,FALSE)</f>
        <v>No</v>
      </c>
      <c r="G1042" t="str">
        <f>VLOOKUP($A1042,'Medical Examinations'!$A$2:$K$2336,6,FALSE)</f>
        <v>No</v>
      </c>
      <c r="H1042">
        <f>VLOOKUP($A1042,'Medical Examinations'!$A$2:$K$2336,7,FALSE)</f>
        <v>0</v>
      </c>
      <c r="I1042" t="str">
        <f>VLOOKUP($A1042,'Medical Examinations'!$A$2:$K$2336,8,FALSE)</f>
        <v>No</v>
      </c>
      <c r="J1042" t="str">
        <f>VLOOKUP($A1042,'Medical Examinations'!$A$2:$K$2336,10,FALSE)</f>
        <v>overweight</v>
      </c>
      <c r="K1042" t="str">
        <f>VLOOKUP($A1042,'Medical Examinations'!$A$2:$K$2336,11,FALSE)</f>
        <v>Diabetes</v>
      </c>
      <c r="L1042" t="str">
        <f>VLOOKUP($A1042,'Hospitalisation Details'!$A$2:$O$2344,15,FALSE)</f>
        <v>23 Oct 1967</v>
      </c>
      <c r="M1042">
        <f>VLOOKUP($A1042,'Hospitalisation Details'!$A$2:$I$2344,6,FALSE)</f>
        <v>10796.35</v>
      </c>
      <c r="N1042" t="str">
        <f>VLOOKUP($A1042,'Hospitalisation Details'!$A$2:$I$2344,7,FALSE)</f>
        <v>tier - 3</v>
      </c>
      <c r="O1042" t="str">
        <f>VLOOKUP($A1042,'Hospitalisation Details'!$A$2:$I$2344,8,FALSE)</f>
        <v>tier - 1</v>
      </c>
      <c r="P1042" t="str">
        <f>VLOOKUP($A1042,'Hospitalisation Details'!$A$2:$I$2344,9,FALSE)</f>
        <v>R1019</v>
      </c>
      <c r="Q1042">
        <f>VLOOKUP($A1042,'Hospitalisation Details'!$A$2:$P$2344,16,FALSE)</f>
        <v>55</v>
      </c>
    </row>
    <row r="1043" spans="1:17" ht="15.6" x14ac:dyDescent="0.3">
      <c r="A1043" s="1" t="s">
        <v>1328</v>
      </c>
      <c r="B1043" t="str">
        <f>VLOOKUP('Healthcare '!A:A,Table2[],3,FALSE)</f>
        <v>Guitard</v>
      </c>
      <c r="C1043">
        <f>VLOOKUP(A1043,'Medical Examinations'!A1043:K3377,2,FALSE)</f>
        <v>33.4</v>
      </c>
      <c r="D1043">
        <f>VLOOKUP($A1043,'Medical Examinations'!$A$2:$K$2336,3,FALSE)</f>
        <v>4.84</v>
      </c>
      <c r="E1043" t="str">
        <f>VLOOKUP($A1043,'Medical Examinations'!$A$2:$K$2336,4,FALSE)</f>
        <v>No</v>
      </c>
      <c r="F1043" t="str">
        <f>VLOOKUP($A1043,'Medical Examinations'!$A$2:$K$2336,5,FALSE)</f>
        <v>No</v>
      </c>
      <c r="G1043" t="str">
        <f>VLOOKUP($A1043,'Medical Examinations'!$A$2:$K$2336,6,FALSE)</f>
        <v>No</v>
      </c>
      <c r="H1043">
        <f>VLOOKUP($A1043,'Medical Examinations'!$A$2:$K$2336,7,FALSE)</f>
        <v>0</v>
      </c>
      <c r="I1043" t="str">
        <f>VLOOKUP($A1043,'Medical Examinations'!$A$2:$K$2336,8,FALSE)</f>
        <v>No</v>
      </c>
      <c r="J1043" t="str">
        <f>VLOOKUP($A1043,'Medical Examinations'!$A$2:$K$2336,10,FALSE)</f>
        <v>obesity</v>
      </c>
      <c r="K1043" t="str">
        <f>VLOOKUP($A1043,'Medical Examinations'!$A$2:$K$2336,11,FALSE)</f>
        <v>Normal</v>
      </c>
      <c r="L1043" t="str">
        <f>VLOOKUP($A1043,'Hospitalisation Details'!$A$2:$O$2344,15,FALSE)</f>
        <v>24 Dec 1999</v>
      </c>
      <c r="M1043">
        <f>VLOOKUP($A1043,'Hospitalisation Details'!$A$2:$I$2344,6,FALSE)</f>
        <v>10795.94</v>
      </c>
      <c r="N1043" t="str">
        <f>VLOOKUP($A1043,'Hospitalisation Details'!$A$2:$I$2344,7,FALSE)</f>
        <v>tier - 3</v>
      </c>
      <c r="O1043" t="str">
        <f>VLOOKUP($A1043,'Hospitalisation Details'!$A$2:$I$2344,8,FALSE)</f>
        <v>tier - 1</v>
      </c>
      <c r="P1043" t="str">
        <f>VLOOKUP($A1043,'Hospitalisation Details'!$A$2:$I$2344,9,FALSE)</f>
        <v>R1011</v>
      </c>
      <c r="Q1043">
        <f>VLOOKUP($A1043,'Hospitalisation Details'!$A$2:$P$2344,16,FALSE)</f>
        <v>23</v>
      </c>
    </row>
    <row r="1044" spans="1:17" ht="15.6" x14ac:dyDescent="0.3">
      <c r="A1044" s="1" t="s">
        <v>1327</v>
      </c>
      <c r="B1044" t="str">
        <f>VLOOKUP('Healthcare '!A:A,Table2[],3,FALSE)</f>
        <v>Navas</v>
      </c>
      <c r="C1044">
        <f>VLOOKUP(A1044,'Medical Examinations'!A1044:K3378,2,FALSE)</f>
        <v>21.5</v>
      </c>
      <c r="D1044">
        <f>VLOOKUP($A1044,'Medical Examinations'!$A$2:$K$2336,3,FALSE)</f>
        <v>9.77</v>
      </c>
      <c r="E1044" t="str">
        <f>VLOOKUP($A1044,'Medical Examinations'!$A$2:$K$2336,4,FALSE)</f>
        <v>yes</v>
      </c>
      <c r="F1044" t="str">
        <f>VLOOKUP($A1044,'Medical Examinations'!$A$2:$K$2336,5,FALSE)</f>
        <v>No</v>
      </c>
      <c r="G1044" t="str">
        <f>VLOOKUP($A1044,'Medical Examinations'!$A$2:$K$2336,6,FALSE)</f>
        <v>No</v>
      </c>
      <c r="H1044">
        <f>VLOOKUP($A1044,'Medical Examinations'!$A$2:$K$2336,7,FALSE)</f>
        <v>0</v>
      </c>
      <c r="I1044" t="str">
        <f>VLOOKUP($A1044,'Medical Examinations'!$A$2:$K$2336,8,FALSE)</f>
        <v>No</v>
      </c>
      <c r="J1044" t="str">
        <f>VLOOKUP($A1044,'Medical Examinations'!$A$2:$K$2336,10,FALSE)</f>
        <v>Normal weight</v>
      </c>
      <c r="K1044" t="str">
        <f>VLOOKUP($A1044,'Medical Examinations'!$A$2:$K$2336,11,FALSE)</f>
        <v>Diabetes</v>
      </c>
      <c r="L1044" t="str">
        <f>VLOOKUP($A1044,'Hospitalisation Details'!$A$2:$O$2344,15,FALSE)</f>
        <v>11 Nov 1967</v>
      </c>
      <c r="M1044">
        <f>VLOOKUP($A1044,'Hospitalisation Details'!$A$2:$I$2344,6,FALSE)</f>
        <v>10791.96</v>
      </c>
      <c r="N1044" t="str">
        <f>VLOOKUP($A1044,'Hospitalisation Details'!$A$2:$I$2344,7,FALSE)</f>
        <v>tier - 3</v>
      </c>
      <c r="O1044" t="str">
        <f>VLOOKUP($A1044,'Hospitalisation Details'!$A$2:$I$2344,8,FALSE)</f>
        <v>tier - 2</v>
      </c>
      <c r="P1044" t="str">
        <f>VLOOKUP($A1044,'Hospitalisation Details'!$A$2:$I$2344,9,FALSE)</f>
        <v>R1011</v>
      </c>
      <c r="Q1044">
        <f>VLOOKUP($A1044,'Hospitalisation Details'!$A$2:$P$2344,16,FALSE)</f>
        <v>55</v>
      </c>
    </row>
    <row r="1045" spans="1:17" ht="15.6" x14ac:dyDescent="0.3">
      <c r="A1045" s="1" t="s">
        <v>1326</v>
      </c>
      <c r="B1045" t="str">
        <f>VLOOKUP('Healthcare '!A:A,Table2[],3,FALSE)</f>
        <v>Ptucha</v>
      </c>
      <c r="C1045">
        <f>VLOOKUP(A1045,'Medical Examinations'!A1045:K3379,2,FALSE)</f>
        <v>38.14</v>
      </c>
      <c r="D1045">
        <f>VLOOKUP($A1045,'Medical Examinations'!$A$2:$K$2336,3,FALSE)</f>
        <v>5.84</v>
      </c>
      <c r="E1045" t="str">
        <f>VLOOKUP($A1045,'Medical Examinations'!$A$2:$K$2336,4,FALSE)</f>
        <v>No</v>
      </c>
      <c r="F1045" t="str">
        <f>VLOOKUP($A1045,'Medical Examinations'!$A$2:$K$2336,5,FALSE)</f>
        <v>No</v>
      </c>
      <c r="G1045" t="str">
        <f>VLOOKUP($A1045,'Medical Examinations'!$A$2:$K$2336,6,FALSE)</f>
        <v>No</v>
      </c>
      <c r="H1045">
        <f>VLOOKUP($A1045,'Medical Examinations'!$A$2:$K$2336,7,FALSE)</f>
        <v>0</v>
      </c>
      <c r="I1045" t="str">
        <f>VLOOKUP($A1045,'Medical Examinations'!$A$2:$K$2336,8,FALSE)</f>
        <v>No</v>
      </c>
      <c r="J1045" t="str">
        <f>VLOOKUP($A1045,'Medical Examinations'!$A$2:$K$2336,10,FALSE)</f>
        <v>obesity</v>
      </c>
      <c r="K1045" t="str">
        <f>VLOOKUP($A1045,'Medical Examinations'!$A$2:$K$2336,11,FALSE)</f>
        <v>Predibetics</v>
      </c>
      <c r="L1045" t="str">
        <f>VLOOKUP($A1045,'Hospitalisation Details'!$A$2:$O$2344,15,FALSE)</f>
        <v>25 Nov 1989</v>
      </c>
      <c r="M1045">
        <f>VLOOKUP($A1045,'Hospitalisation Details'!$A$2:$I$2344,6,FALSE)</f>
        <v>10769.75</v>
      </c>
      <c r="N1045" t="str">
        <f>VLOOKUP($A1045,'Hospitalisation Details'!$A$2:$I$2344,7,FALSE)</f>
        <v>tier - 3</v>
      </c>
      <c r="O1045" t="str">
        <f>VLOOKUP($A1045,'Hospitalisation Details'!$A$2:$I$2344,8,FALSE)</f>
        <v>tier - 2</v>
      </c>
      <c r="P1045" t="str">
        <f>VLOOKUP($A1045,'Hospitalisation Details'!$A$2:$I$2344,9,FALSE)</f>
        <v>R1022</v>
      </c>
      <c r="Q1045">
        <f>VLOOKUP($A1045,'Hospitalisation Details'!$A$2:$P$2344,16,FALSE)</f>
        <v>33</v>
      </c>
    </row>
    <row r="1046" spans="1:17" ht="15.6" x14ac:dyDescent="0.3">
      <c r="A1046" s="1" t="s">
        <v>1325</v>
      </c>
      <c r="B1046" t="str">
        <f>VLOOKUP('Healthcare '!A:A,Table2[],3,FALSE)</f>
        <v>Kirouac</v>
      </c>
      <c r="C1046">
        <f>VLOOKUP(A1046,'Medical Examinations'!A1046:K3380,2,FALSE)</f>
        <v>35.42</v>
      </c>
      <c r="D1046">
        <f>VLOOKUP($A1046,'Medical Examinations'!$A$2:$K$2336,3,FALSE)</f>
        <v>8.6999999999999993</v>
      </c>
      <c r="E1046" t="str">
        <f>VLOOKUP($A1046,'Medical Examinations'!$A$2:$K$2336,4,FALSE)</f>
        <v>yes</v>
      </c>
      <c r="F1046" t="str">
        <f>VLOOKUP($A1046,'Medical Examinations'!$A$2:$K$2336,5,FALSE)</f>
        <v>No</v>
      </c>
      <c r="G1046" t="str">
        <f>VLOOKUP($A1046,'Medical Examinations'!$A$2:$K$2336,6,FALSE)</f>
        <v>No</v>
      </c>
      <c r="H1046">
        <f>VLOOKUP($A1046,'Medical Examinations'!$A$2:$K$2336,7,FALSE)</f>
        <v>1</v>
      </c>
      <c r="I1046" t="str">
        <f>VLOOKUP($A1046,'Medical Examinations'!$A$2:$K$2336,8,FALSE)</f>
        <v>No</v>
      </c>
      <c r="J1046" t="str">
        <f>VLOOKUP($A1046,'Medical Examinations'!$A$2:$K$2336,10,FALSE)</f>
        <v>obesity</v>
      </c>
      <c r="K1046" t="str">
        <f>VLOOKUP($A1046,'Medical Examinations'!$A$2:$K$2336,11,FALSE)</f>
        <v>Diabetes</v>
      </c>
      <c r="L1046" t="str">
        <f>VLOOKUP($A1046,'Hospitalisation Details'!$A$2:$O$2344,15,FALSE)</f>
        <v>29 Aug 1986</v>
      </c>
      <c r="M1046">
        <f>VLOOKUP($A1046,'Hospitalisation Details'!$A$2:$I$2344,6,FALSE)</f>
        <v>10749.02</v>
      </c>
      <c r="N1046" t="str">
        <f>VLOOKUP($A1046,'Hospitalisation Details'!$A$2:$I$2344,7,FALSE)</f>
        <v>tier - 3</v>
      </c>
      <c r="O1046" t="str">
        <f>VLOOKUP($A1046,'Hospitalisation Details'!$A$2:$I$2344,8,FALSE)</f>
        <v>tier - 1</v>
      </c>
      <c r="P1046" t="str">
        <f>VLOOKUP($A1046,'Hospitalisation Details'!$A$2:$I$2344,9,FALSE)</f>
        <v>R1026</v>
      </c>
      <c r="Q1046">
        <f>VLOOKUP($A1046,'Hospitalisation Details'!$A$2:$P$2344,16,FALSE)</f>
        <v>36</v>
      </c>
    </row>
    <row r="1047" spans="1:17" ht="15.6" x14ac:dyDescent="0.3">
      <c r="A1047" s="1" t="s">
        <v>1324</v>
      </c>
      <c r="B1047" t="str">
        <f>VLOOKUP('Healthcare '!A:A,Table2[],3,FALSE)</f>
        <v>Toews</v>
      </c>
      <c r="C1047">
        <f>VLOOKUP(A1047,'Medical Examinations'!A1047:K3381,2,FALSE)</f>
        <v>35.625</v>
      </c>
      <c r="D1047">
        <f>VLOOKUP($A1047,'Medical Examinations'!$A$2:$K$2336,3,FALSE)</f>
        <v>10.79</v>
      </c>
      <c r="E1047" t="str">
        <f>VLOOKUP($A1047,'Medical Examinations'!$A$2:$K$2336,4,FALSE)</f>
        <v>No</v>
      </c>
      <c r="F1047" t="str">
        <f>VLOOKUP($A1047,'Medical Examinations'!$A$2:$K$2336,5,FALSE)</f>
        <v>No</v>
      </c>
      <c r="G1047" t="str">
        <f>VLOOKUP($A1047,'Medical Examinations'!$A$2:$K$2336,6,FALSE)</f>
        <v>No</v>
      </c>
      <c r="H1047">
        <f>VLOOKUP($A1047,'Medical Examinations'!$A$2:$K$2336,7,FALSE)</f>
        <v>0</v>
      </c>
      <c r="I1047" t="str">
        <f>VLOOKUP($A1047,'Medical Examinations'!$A$2:$K$2336,8,FALSE)</f>
        <v>No</v>
      </c>
      <c r="J1047" t="str">
        <f>VLOOKUP($A1047,'Medical Examinations'!$A$2:$K$2336,10,FALSE)</f>
        <v>obesity</v>
      </c>
      <c r="K1047" t="str">
        <f>VLOOKUP($A1047,'Medical Examinations'!$A$2:$K$2336,11,FALSE)</f>
        <v>Diabetes</v>
      </c>
      <c r="L1047" t="str">
        <f>VLOOKUP($A1047,'Hospitalisation Details'!$A$2:$O$2344,15,FALSE)</f>
        <v>9 Dec 1974</v>
      </c>
      <c r="M1047">
        <f>VLOOKUP($A1047,'Hospitalisation Details'!$A$2:$I$2344,6,FALSE)</f>
        <v>10736.87</v>
      </c>
      <c r="N1047" t="str">
        <f>VLOOKUP($A1047,'Hospitalisation Details'!$A$2:$I$2344,7,FALSE)</f>
        <v>tier - 3</v>
      </c>
      <c r="O1047" t="str">
        <f>VLOOKUP($A1047,'Hospitalisation Details'!$A$2:$I$2344,8,FALSE)</f>
        <v>tier - 1</v>
      </c>
      <c r="P1047" t="str">
        <f>VLOOKUP($A1047,'Hospitalisation Details'!$A$2:$I$2344,9,FALSE)</f>
        <v>R1016</v>
      </c>
      <c r="Q1047">
        <f>VLOOKUP($A1047,'Hospitalisation Details'!$A$2:$P$2344,16,FALSE)</f>
        <v>48</v>
      </c>
    </row>
    <row r="1048" spans="1:17" ht="15.6" x14ac:dyDescent="0.3">
      <c r="A1048" s="1" t="s">
        <v>1323</v>
      </c>
      <c r="B1048" t="str">
        <f>VLOOKUP('Healthcare '!A:A,Table2[],3,FALSE)</f>
        <v>Perry</v>
      </c>
      <c r="C1048">
        <f>VLOOKUP(A1048,'Medical Examinations'!A1048:K3382,2,FALSE)</f>
        <v>45.51</v>
      </c>
      <c r="D1048">
        <f>VLOOKUP($A1048,'Medical Examinations'!$A$2:$K$2336,3,FALSE)</f>
        <v>4.32</v>
      </c>
      <c r="E1048" t="str">
        <f>VLOOKUP($A1048,'Medical Examinations'!$A$2:$K$2336,4,FALSE)</f>
        <v>No</v>
      </c>
      <c r="F1048" t="str">
        <f>VLOOKUP($A1048,'Medical Examinations'!$A$2:$K$2336,5,FALSE)</f>
        <v>No</v>
      </c>
      <c r="G1048" t="str">
        <f>VLOOKUP($A1048,'Medical Examinations'!$A$2:$K$2336,6,FALSE)</f>
        <v>No</v>
      </c>
      <c r="H1048">
        <f>VLOOKUP($A1048,'Medical Examinations'!$A$2:$K$2336,7,FALSE)</f>
        <v>1</v>
      </c>
      <c r="I1048" t="str">
        <f>VLOOKUP($A1048,'Medical Examinations'!$A$2:$K$2336,8,FALSE)</f>
        <v>No</v>
      </c>
      <c r="J1048" t="str">
        <f>VLOOKUP($A1048,'Medical Examinations'!$A$2:$K$2336,10,FALSE)</f>
        <v>obesity</v>
      </c>
      <c r="K1048" t="str">
        <f>VLOOKUP($A1048,'Medical Examinations'!$A$2:$K$2336,11,FALSE)</f>
        <v>Normal</v>
      </c>
      <c r="L1048" t="str">
        <f>VLOOKUP($A1048,'Hospitalisation Details'!$A$2:$O$2344,15,FALSE)</f>
        <v>25 Jun 1992</v>
      </c>
      <c r="M1048">
        <f>VLOOKUP($A1048,'Hospitalisation Details'!$A$2:$I$2344,6,FALSE)</f>
        <v>10719.57</v>
      </c>
      <c r="N1048" t="str">
        <f>VLOOKUP($A1048,'Hospitalisation Details'!$A$2:$I$2344,7,FALSE)</f>
        <v>tier - 3</v>
      </c>
      <c r="O1048" t="str">
        <f>VLOOKUP($A1048,'Hospitalisation Details'!$A$2:$I$2344,8,FALSE)</f>
        <v>tier - 1</v>
      </c>
      <c r="P1048" t="str">
        <f>VLOOKUP($A1048,'Hospitalisation Details'!$A$2:$I$2344,9,FALSE)</f>
        <v>R1012</v>
      </c>
      <c r="Q1048">
        <f>VLOOKUP($A1048,'Hospitalisation Details'!$A$2:$P$2344,16,FALSE)</f>
        <v>30</v>
      </c>
    </row>
    <row r="1049" spans="1:17" ht="15.6" x14ac:dyDescent="0.3">
      <c r="A1049" s="1" t="s">
        <v>1322</v>
      </c>
      <c r="B1049" t="str">
        <f>VLOOKUP('Healthcare '!A:A,Table2[],3,FALSE)</f>
        <v>Kretz</v>
      </c>
      <c r="C1049">
        <f>VLOOKUP(A1049,'Medical Examinations'!A1049:K3383,2,FALSE)</f>
        <v>37.1</v>
      </c>
      <c r="D1049">
        <f>VLOOKUP($A1049,'Medical Examinations'!$A$2:$K$2336,3,FALSE)</f>
        <v>7.19</v>
      </c>
      <c r="E1049" t="str">
        <f>VLOOKUP($A1049,'Medical Examinations'!$A$2:$K$2336,4,FALSE)</f>
        <v>yes</v>
      </c>
      <c r="F1049" t="str">
        <f>VLOOKUP($A1049,'Medical Examinations'!$A$2:$K$2336,5,FALSE)</f>
        <v>No</v>
      </c>
      <c r="G1049" t="str">
        <f>VLOOKUP($A1049,'Medical Examinations'!$A$2:$K$2336,6,FALSE)</f>
        <v>No</v>
      </c>
      <c r="H1049">
        <f>VLOOKUP($A1049,'Medical Examinations'!$A$2:$K$2336,7,FALSE)</f>
        <v>0</v>
      </c>
      <c r="I1049" t="str">
        <f>VLOOKUP($A1049,'Medical Examinations'!$A$2:$K$2336,8,FALSE)</f>
        <v>No</v>
      </c>
      <c r="J1049" t="str">
        <f>VLOOKUP($A1049,'Medical Examinations'!$A$2:$K$2336,10,FALSE)</f>
        <v>obesity</v>
      </c>
      <c r="K1049" t="str">
        <f>VLOOKUP($A1049,'Medical Examinations'!$A$2:$K$2336,11,FALSE)</f>
        <v>Diabetes</v>
      </c>
      <c r="L1049" t="str">
        <f>VLOOKUP($A1049,'Hospitalisation Details'!$A$2:$O$2344,15,FALSE)</f>
        <v>5 Oct 1967</v>
      </c>
      <c r="M1049">
        <f>VLOOKUP($A1049,'Hospitalisation Details'!$A$2:$I$2344,6,FALSE)</f>
        <v>10713.64</v>
      </c>
      <c r="N1049" t="str">
        <f>VLOOKUP($A1049,'Hospitalisation Details'!$A$2:$I$2344,7,FALSE)</f>
        <v>tier - 3</v>
      </c>
      <c r="O1049" t="str">
        <f>VLOOKUP($A1049,'Hospitalisation Details'!$A$2:$I$2344,8,FALSE)</f>
        <v>tier - 3</v>
      </c>
      <c r="P1049" t="str">
        <f>VLOOKUP($A1049,'Hospitalisation Details'!$A$2:$I$2344,9,FALSE)</f>
        <v>R1011</v>
      </c>
      <c r="Q1049">
        <f>VLOOKUP($A1049,'Hospitalisation Details'!$A$2:$P$2344,16,FALSE)</f>
        <v>55</v>
      </c>
    </row>
    <row r="1050" spans="1:17" ht="15.6" x14ac:dyDescent="0.3">
      <c r="A1050" s="1" t="s">
        <v>1321</v>
      </c>
      <c r="B1050" t="str">
        <f>VLOOKUP('Healthcare '!A:A,Table2[],3,FALSE)</f>
        <v>Hempel</v>
      </c>
      <c r="C1050">
        <f>VLOOKUP(A1050,'Medical Examinations'!A1050:K3384,2,FALSE)</f>
        <v>30.5</v>
      </c>
      <c r="D1050">
        <f>VLOOKUP($A1050,'Medical Examinations'!$A$2:$K$2336,3,FALSE)</f>
        <v>11.94</v>
      </c>
      <c r="E1050" t="str">
        <f>VLOOKUP($A1050,'Medical Examinations'!$A$2:$K$2336,4,FALSE)</f>
        <v>yes</v>
      </c>
      <c r="F1050" t="str">
        <f>VLOOKUP($A1050,'Medical Examinations'!$A$2:$K$2336,5,FALSE)</f>
        <v>No</v>
      </c>
      <c r="G1050" t="str">
        <f>VLOOKUP($A1050,'Medical Examinations'!$A$2:$K$2336,6,FALSE)</f>
        <v>No</v>
      </c>
      <c r="H1050">
        <f>VLOOKUP($A1050,'Medical Examinations'!$A$2:$K$2336,7,FALSE)</f>
        <v>0</v>
      </c>
      <c r="I1050" t="str">
        <f>VLOOKUP($A1050,'Medical Examinations'!$A$2:$K$2336,8,FALSE)</f>
        <v>No</v>
      </c>
      <c r="J1050" t="str">
        <f>VLOOKUP($A1050,'Medical Examinations'!$A$2:$K$2336,10,FALSE)</f>
        <v>obesity</v>
      </c>
      <c r="K1050" t="str">
        <f>VLOOKUP($A1050,'Medical Examinations'!$A$2:$K$2336,11,FALSE)</f>
        <v>Diabetes</v>
      </c>
      <c r="L1050" t="str">
        <f>VLOOKUP($A1050,'Hospitalisation Details'!$A$2:$O$2344,15,FALSE)</f>
        <v>30 Jul 1967</v>
      </c>
      <c r="M1050">
        <f>VLOOKUP($A1050,'Hospitalisation Details'!$A$2:$I$2344,6,FALSE)</f>
        <v>10704.47</v>
      </c>
      <c r="N1050" t="str">
        <f>VLOOKUP($A1050,'Hospitalisation Details'!$A$2:$I$2344,7,FALSE)</f>
        <v>tier - 3</v>
      </c>
      <c r="O1050" t="str">
        <f>VLOOKUP($A1050,'Hospitalisation Details'!$A$2:$I$2344,8,FALSE)</f>
        <v>tier - 2</v>
      </c>
      <c r="P1050" t="str">
        <f>VLOOKUP($A1050,'Hospitalisation Details'!$A$2:$I$2344,9,FALSE)</f>
        <v>R1011</v>
      </c>
      <c r="Q1050">
        <f>VLOOKUP($A1050,'Hospitalisation Details'!$A$2:$P$2344,16,FALSE)</f>
        <v>55</v>
      </c>
    </row>
    <row r="1051" spans="1:17" ht="15.6" x14ac:dyDescent="0.3">
      <c r="A1051" s="1" t="s">
        <v>1320</v>
      </c>
      <c r="B1051" t="str">
        <f>VLOOKUP('Healthcare '!A:A,Table2[],3,FALSE)</f>
        <v>McBroom</v>
      </c>
      <c r="C1051">
        <f>VLOOKUP(A1051,'Medical Examinations'!A1051:K3385,2,FALSE)</f>
        <v>28.16</v>
      </c>
      <c r="D1051">
        <f>VLOOKUP($A1051,'Medical Examinations'!$A$2:$K$2336,3,FALSE)</f>
        <v>5.56</v>
      </c>
      <c r="E1051" t="str">
        <f>VLOOKUP($A1051,'Medical Examinations'!$A$2:$K$2336,4,FALSE)</f>
        <v>No</v>
      </c>
      <c r="F1051" t="str">
        <f>VLOOKUP($A1051,'Medical Examinations'!$A$2:$K$2336,5,FALSE)</f>
        <v>No</v>
      </c>
      <c r="G1051" t="str">
        <f>VLOOKUP($A1051,'Medical Examinations'!$A$2:$K$2336,6,FALSE)</f>
        <v>No</v>
      </c>
      <c r="H1051">
        <f>VLOOKUP($A1051,'Medical Examinations'!$A$2:$K$2336,7,FALSE)</f>
        <v>2</v>
      </c>
      <c r="I1051" t="str">
        <f>VLOOKUP($A1051,'Medical Examinations'!$A$2:$K$2336,8,FALSE)</f>
        <v>No</v>
      </c>
      <c r="J1051" t="str">
        <f>VLOOKUP($A1051,'Medical Examinations'!$A$2:$K$2336,10,FALSE)</f>
        <v>overweight</v>
      </c>
      <c r="K1051" t="str">
        <f>VLOOKUP($A1051,'Medical Examinations'!$A$2:$K$2336,11,FALSE)</f>
        <v>Normal</v>
      </c>
      <c r="L1051" t="str">
        <f>VLOOKUP($A1051,'Hospitalisation Details'!$A$2:$O$2344,15,FALSE)</f>
        <v>24 Oct 1972</v>
      </c>
      <c r="M1051">
        <f>VLOOKUP($A1051,'Hospitalisation Details'!$A$2:$I$2344,6,FALSE)</f>
        <v>10702.64</v>
      </c>
      <c r="N1051" t="str">
        <f>VLOOKUP($A1051,'Hospitalisation Details'!$A$2:$I$2344,7,FALSE)</f>
        <v>tier - 3</v>
      </c>
      <c r="O1051" t="str">
        <f>VLOOKUP($A1051,'Hospitalisation Details'!$A$2:$I$2344,8,FALSE)</f>
        <v>tier - 3</v>
      </c>
      <c r="P1051" t="str">
        <f>VLOOKUP($A1051,'Hospitalisation Details'!$A$2:$I$2344,9,FALSE)</f>
        <v>R1013</v>
      </c>
      <c r="Q1051">
        <f>VLOOKUP($A1051,'Hospitalisation Details'!$A$2:$P$2344,16,FALSE)</f>
        <v>50</v>
      </c>
    </row>
    <row r="1052" spans="1:17" ht="15.6" x14ac:dyDescent="0.3">
      <c r="A1052" s="1" t="s">
        <v>1319</v>
      </c>
      <c r="B1052" t="str">
        <f>VLOOKUP('Healthcare '!A:A,Table2[],3,FALSE)</f>
        <v>Yoo</v>
      </c>
      <c r="C1052">
        <f>VLOOKUP(A1052,'Medical Examinations'!A1052:K3386,2,FALSE)</f>
        <v>29.1</v>
      </c>
      <c r="D1052">
        <f>VLOOKUP($A1052,'Medical Examinations'!$A$2:$K$2336,3,FALSE)</f>
        <v>5.64</v>
      </c>
      <c r="E1052" t="str">
        <f>VLOOKUP($A1052,'Medical Examinations'!$A$2:$K$2336,4,FALSE)</f>
        <v>yes</v>
      </c>
      <c r="F1052" t="str">
        <f>VLOOKUP($A1052,'Medical Examinations'!$A$2:$K$2336,5,FALSE)</f>
        <v>No</v>
      </c>
      <c r="G1052" t="str">
        <f>VLOOKUP($A1052,'Medical Examinations'!$A$2:$K$2336,6,FALSE)</f>
        <v>No</v>
      </c>
      <c r="H1052">
        <f>VLOOKUP($A1052,'Medical Examinations'!$A$2:$K$2336,7,FALSE)</f>
        <v>0</v>
      </c>
      <c r="I1052" t="str">
        <f>VLOOKUP($A1052,'Medical Examinations'!$A$2:$K$2336,8,FALSE)</f>
        <v>No</v>
      </c>
      <c r="J1052" t="str">
        <f>VLOOKUP($A1052,'Medical Examinations'!$A$2:$K$2336,10,FALSE)</f>
        <v>overweight</v>
      </c>
      <c r="K1052" t="str">
        <f>VLOOKUP($A1052,'Medical Examinations'!$A$2:$K$2336,11,FALSE)</f>
        <v>Normal</v>
      </c>
      <c r="L1052" t="str">
        <f>VLOOKUP($A1052,'Hospitalisation Details'!$A$2:$O$2344,15,FALSE)</f>
        <v>30 Sep 1976</v>
      </c>
      <c r="M1052">
        <f>VLOOKUP($A1052,'Hospitalisation Details'!$A$2:$I$2344,6,FALSE)</f>
        <v>10698.38</v>
      </c>
      <c r="N1052" t="str">
        <f>VLOOKUP($A1052,'Hospitalisation Details'!$A$2:$I$2344,7,FALSE)</f>
        <v>tier - 3</v>
      </c>
      <c r="O1052" t="str">
        <f>VLOOKUP($A1052,'Hospitalisation Details'!$A$2:$I$2344,8,FALSE)</f>
        <v>tier - 1</v>
      </c>
      <c r="P1052" t="str">
        <f>VLOOKUP($A1052,'Hospitalisation Details'!$A$2:$I$2344,9,FALSE)</f>
        <v>R1025</v>
      </c>
      <c r="Q1052">
        <f>VLOOKUP($A1052,'Hospitalisation Details'!$A$2:$P$2344,16,FALSE)</f>
        <v>46</v>
      </c>
    </row>
    <row r="1053" spans="1:17" ht="15.6" x14ac:dyDescent="0.3">
      <c r="A1053" s="1" t="s">
        <v>1318</v>
      </c>
      <c r="B1053" t="str">
        <f>VLOOKUP('Healthcare '!A:A,Table2[],3,FALSE)</f>
        <v>Rand</v>
      </c>
      <c r="C1053">
        <f>VLOOKUP(A1053,'Medical Examinations'!A1053:K3387,2,FALSE)</f>
        <v>30.22</v>
      </c>
      <c r="D1053">
        <f>VLOOKUP($A1053,'Medical Examinations'!$A$2:$K$2336,3,FALSE)</f>
        <v>4.6500000000000004</v>
      </c>
      <c r="E1053" t="str">
        <f>VLOOKUP($A1053,'Medical Examinations'!$A$2:$K$2336,4,FALSE)</f>
        <v>No</v>
      </c>
      <c r="F1053" t="str">
        <f>VLOOKUP($A1053,'Medical Examinations'!$A$2:$K$2336,5,FALSE)</f>
        <v>No</v>
      </c>
      <c r="G1053" t="str">
        <f>VLOOKUP($A1053,'Medical Examinations'!$A$2:$K$2336,6,FALSE)</f>
        <v>No</v>
      </c>
      <c r="H1053">
        <f>VLOOKUP($A1053,'Medical Examinations'!$A$2:$K$2336,7,FALSE)</f>
        <v>0</v>
      </c>
      <c r="I1053" t="str">
        <f>VLOOKUP($A1053,'Medical Examinations'!$A$2:$K$2336,8,FALSE)</f>
        <v>No</v>
      </c>
      <c r="J1053" t="str">
        <f>VLOOKUP($A1053,'Medical Examinations'!$A$2:$K$2336,10,FALSE)</f>
        <v>obesity</v>
      </c>
      <c r="K1053" t="str">
        <f>VLOOKUP($A1053,'Medical Examinations'!$A$2:$K$2336,11,FALSE)</f>
        <v>Normal</v>
      </c>
      <c r="L1053" t="str">
        <f>VLOOKUP($A1053,'Hospitalisation Details'!$A$2:$O$2344,15,FALSE)</f>
        <v>2 Aug 1977</v>
      </c>
      <c r="M1053">
        <f>VLOOKUP($A1053,'Hospitalisation Details'!$A$2:$I$2344,6,FALSE)</f>
        <v>10690.11</v>
      </c>
      <c r="N1053" t="str">
        <f>VLOOKUP($A1053,'Hospitalisation Details'!$A$2:$I$2344,7,FALSE)</f>
        <v>tier - 3</v>
      </c>
      <c r="O1053" t="str">
        <f>VLOOKUP($A1053,'Hospitalisation Details'!$A$2:$I$2344,8,FALSE)</f>
        <v>tier - 2</v>
      </c>
      <c r="P1053" t="str">
        <f>VLOOKUP($A1053,'Hospitalisation Details'!$A$2:$I$2344,9,FALSE)</f>
        <v>R1021</v>
      </c>
      <c r="Q1053">
        <f>VLOOKUP($A1053,'Hospitalisation Details'!$A$2:$P$2344,16,FALSE)</f>
        <v>45</v>
      </c>
    </row>
    <row r="1054" spans="1:17" ht="15.6" x14ac:dyDescent="0.3">
      <c r="A1054" s="1" t="s">
        <v>1317</v>
      </c>
      <c r="B1054" t="str">
        <f>VLOOKUP('Healthcare '!A:A,Table2[],3,FALSE)</f>
        <v>Wolfe</v>
      </c>
      <c r="C1054">
        <f>VLOOKUP(A1054,'Medical Examinations'!A1054:K3388,2,FALSE)</f>
        <v>24.29</v>
      </c>
      <c r="D1054">
        <f>VLOOKUP($A1054,'Medical Examinations'!$A$2:$K$2336,3,FALSE)</f>
        <v>9.0500000000000007</v>
      </c>
      <c r="E1054" t="str">
        <f>VLOOKUP($A1054,'Medical Examinations'!$A$2:$K$2336,4,FALSE)</f>
        <v>No</v>
      </c>
      <c r="F1054" t="str">
        <f>VLOOKUP($A1054,'Medical Examinations'!$A$2:$K$2336,5,FALSE)</f>
        <v>No</v>
      </c>
      <c r="G1054" t="str">
        <f>VLOOKUP($A1054,'Medical Examinations'!$A$2:$K$2336,6,FALSE)</f>
        <v>No</v>
      </c>
      <c r="H1054">
        <f>VLOOKUP($A1054,'Medical Examinations'!$A$2:$K$2336,7,FALSE)</f>
        <v>0</v>
      </c>
      <c r="I1054" t="str">
        <f>VLOOKUP($A1054,'Medical Examinations'!$A$2:$K$2336,8,FALSE)</f>
        <v>No</v>
      </c>
      <c r="J1054" t="str">
        <f>VLOOKUP($A1054,'Medical Examinations'!$A$2:$K$2336,10,FALSE)</f>
        <v>Normal weight</v>
      </c>
      <c r="K1054" t="str">
        <f>VLOOKUP($A1054,'Medical Examinations'!$A$2:$K$2336,11,FALSE)</f>
        <v>Diabetes</v>
      </c>
      <c r="L1054" t="str">
        <f>VLOOKUP($A1054,'Hospitalisation Details'!$A$2:$O$2344,15,FALSE)</f>
        <v>7 Sep 1962</v>
      </c>
      <c r="M1054">
        <f>VLOOKUP($A1054,'Hospitalisation Details'!$A$2:$I$2344,6,FALSE)</f>
        <v>10676.83</v>
      </c>
      <c r="N1054" t="str">
        <f>VLOOKUP($A1054,'Hospitalisation Details'!$A$2:$I$2344,7,FALSE)</f>
        <v>tier - 3</v>
      </c>
      <c r="O1054" t="str">
        <f>VLOOKUP($A1054,'Hospitalisation Details'!$A$2:$I$2344,8,FALSE)</f>
        <v>tier - 3</v>
      </c>
      <c r="P1054" t="str">
        <f>VLOOKUP($A1054,'Hospitalisation Details'!$A$2:$I$2344,9,FALSE)</f>
        <v>R1013</v>
      </c>
      <c r="Q1054">
        <f>VLOOKUP($A1054,'Hospitalisation Details'!$A$2:$P$2344,16,FALSE)</f>
        <v>60</v>
      </c>
    </row>
    <row r="1055" spans="1:17" ht="15.6" x14ac:dyDescent="0.3">
      <c r="A1055" s="1" t="s">
        <v>1316</v>
      </c>
      <c r="B1055" t="str">
        <f>VLOOKUP('Healthcare '!A:A,Table2[],3,FALSE)</f>
        <v>Vance</v>
      </c>
      <c r="C1055">
        <f>VLOOKUP(A1055,'Medical Examinations'!A1055:K3389,2,FALSE)</f>
        <v>29.39</v>
      </c>
      <c r="D1055">
        <f>VLOOKUP($A1055,'Medical Examinations'!$A$2:$K$2336,3,FALSE)</f>
        <v>4.5199999999999996</v>
      </c>
      <c r="E1055" t="str">
        <f>VLOOKUP($A1055,'Medical Examinations'!$A$2:$K$2336,4,FALSE)</f>
        <v>yes</v>
      </c>
      <c r="F1055" t="str">
        <f>VLOOKUP($A1055,'Medical Examinations'!$A$2:$K$2336,5,FALSE)</f>
        <v>No</v>
      </c>
      <c r="G1055" t="str">
        <f>VLOOKUP($A1055,'Medical Examinations'!$A$2:$K$2336,6,FALSE)</f>
        <v>No</v>
      </c>
      <c r="H1055">
        <f>VLOOKUP($A1055,'Medical Examinations'!$A$2:$K$2336,7,FALSE)</f>
        <v>0</v>
      </c>
      <c r="I1055" t="str">
        <f>VLOOKUP($A1055,'Medical Examinations'!$A$2:$K$2336,8,FALSE)</f>
        <v>No</v>
      </c>
      <c r="J1055" t="str">
        <f>VLOOKUP($A1055,'Medical Examinations'!$A$2:$K$2336,10,FALSE)</f>
        <v>overweight</v>
      </c>
      <c r="K1055" t="str">
        <f>VLOOKUP($A1055,'Medical Examinations'!$A$2:$K$2336,11,FALSE)</f>
        <v>Normal</v>
      </c>
      <c r="L1055" t="str">
        <f>VLOOKUP($A1055,'Hospitalisation Details'!$A$2:$O$2344,15,FALSE)</f>
        <v>22 Nov 1976</v>
      </c>
      <c r="M1055">
        <f>VLOOKUP($A1055,'Hospitalisation Details'!$A$2:$I$2344,6,FALSE)</f>
        <v>10665.44</v>
      </c>
      <c r="N1055" t="str">
        <f>VLOOKUP($A1055,'Hospitalisation Details'!$A$2:$I$2344,7,FALSE)</f>
        <v>tier - 3</v>
      </c>
      <c r="O1055" t="str">
        <f>VLOOKUP($A1055,'Hospitalisation Details'!$A$2:$I$2344,8,FALSE)</f>
        <v>tier - 2</v>
      </c>
      <c r="P1055" t="str">
        <f>VLOOKUP($A1055,'Hospitalisation Details'!$A$2:$I$2344,9,FALSE)</f>
        <v>R1021</v>
      </c>
      <c r="Q1055">
        <f>VLOOKUP($A1055,'Hospitalisation Details'!$A$2:$P$2344,16,FALSE)</f>
        <v>46</v>
      </c>
    </row>
    <row r="1056" spans="1:17" ht="15.6" x14ac:dyDescent="0.3">
      <c r="A1056" s="1" t="s">
        <v>1315</v>
      </c>
      <c r="B1056" t="str">
        <f>VLOOKUP('Healthcare '!A:A,Table2[],3,FALSE)</f>
        <v>Burnett</v>
      </c>
      <c r="C1056">
        <f>VLOOKUP(A1056,'Medical Examinations'!A1056:K3390,2,FALSE)</f>
        <v>25.66</v>
      </c>
      <c r="D1056">
        <f>VLOOKUP($A1056,'Medical Examinations'!$A$2:$K$2336,3,FALSE)</f>
        <v>4.62</v>
      </c>
      <c r="E1056" t="str">
        <f>VLOOKUP($A1056,'Medical Examinations'!$A$2:$K$2336,4,FALSE)</f>
        <v>yes</v>
      </c>
      <c r="F1056" t="str">
        <f>VLOOKUP($A1056,'Medical Examinations'!$A$2:$K$2336,5,FALSE)</f>
        <v>No</v>
      </c>
      <c r="G1056" t="str">
        <f>VLOOKUP($A1056,'Medical Examinations'!$A$2:$K$2336,6,FALSE)</f>
        <v>No</v>
      </c>
      <c r="H1056">
        <f>VLOOKUP($A1056,'Medical Examinations'!$A$2:$K$2336,7,FALSE)</f>
        <v>1</v>
      </c>
      <c r="I1056" t="str">
        <f>VLOOKUP($A1056,'Medical Examinations'!$A$2:$K$2336,8,FALSE)</f>
        <v>No</v>
      </c>
      <c r="J1056" t="str">
        <f>VLOOKUP($A1056,'Medical Examinations'!$A$2:$K$2336,10,FALSE)</f>
        <v>overweight</v>
      </c>
      <c r="K1056" t="str">
        <f>VLOOKUP($A1056,'Medical Examinations'!$A$2:$K$2336,11,FALSE)</f>
        <v>Normal</v>
      </c>
      <c r="L1056" t="str">
        <f>VLOOKUP($A1056,'Hospitalisation Details'!$A$2:$O$2344,15,FALSE)</f>
        <v>8 Aug 1964</v>
      </c>
      <c r="M1056">
        <f>VLOOKUP($A1056,'Hospitalisation Details'!$A$2:$I$2344,6,FALSE)</f>
        <v>10627.81</v>
      </c>
      <c r="N1056" t="str">
        <f>VLOOKUP($A1056,'Hospitalisation Details'!$A$2:$I$2344,7,FALSE)</f>
        <v>tier - 3</v>
      </c>
      <c r="O1056" t="str">
        <f>VLOOKUP($A1056,'Hospitalisation Details'!$A$2:$I$2344,8,FALSE)</f>
        <v>tier - 3</v>
      </c>
      <c r="P1056" t="str">
        <f>VLOOKUP($A1056,'Hospitalisation Details'!$A$2:$I$2344,9,FALSE)</f>
        <v>R1013</v>
      </c>
      <c r="Q1056">
        <f>VLOOKUP($A1056,'Hospitalisation Details'!$A$2:$P$2344,16,FALSE)</f>
        <v>58</v>
      </c>
    </row>
    <row r="1057" spans="1:17" ht="15.6" x14ac:dyDescent="0.3">
      <c r="A1057" s="1" t="s">
        <v>1314</v>
      </c>
      <c r="B1057" t="str">
        <f>VLOOKUP('Healthcare '!A:A,Table2[],3,FALSE)</f>
        <v>Clason</v>
      </c>
      <c r="C1057">
        <f>VLOOKUP(A1057,'Medical Examinations'!A1057:K3391,2,FALSE)</f>
        <v>39.11</v>
      </c>
      <c r="D1057">
        <f>VLOOKUP($A1057,'Medical Examinations'!$A$2:$K$2336,3,FALSE)</f>
        <v>5.87</v>
      </c>
      <c r="E1057" t="str">
        <f>VLOOKUP($A1057,'Medical Examinations'!$A$2:$K$2336,4,FALSE)</f>
        <v>No</v>
      </c>
      <c r="F1057" t="str">
        <f>VLOOKUP($A1057,'Medical Examinations'!$A$2:$K$2336,5,FALSE)</f>
        <v>No</v>
      </c>
      <c r="G1057" t="str">
        <f>VLOOKUP($A1057,'Medical Examinations'!$A$2:$K$2336,6,FALSE)</f>
        <v>No</v>
      </c>
      <c r="H1057">
        <f>VLOOKUP($A1057,'Medical Examinations'!$A$2:$K$2336,7,FALSE)</f>
        <v>0</v>
      </c>
      <c r="I1057" t="str">
        <f>VLOOKUP($A1057,'Medical Examinations'!$A$2:$K$2336,8,FALSE)</f>
        <v>No</v>
      </c>
      <c r="J1057" t="str">
        <f>VLOOKUP($A1057,'Medical Examinations'!$A$2:$K$2336,10,FALSE)</f>
        <v>obesity</v>
      </c>
      <c r="K1057" t="str">
        <f>VLOOKUP($A1057,'Medical Examinations'!$A$2:$K$2336,11,FALSE)</f>
        <v>Predibetics</v>
      </c>
      <c r="L1057" t="str">
        <f>VLOOKUP($A1057,'Hospitalisation Details'!$A$2:$O$2344,15,FALSE)</f>
        <v>6 Jul 1990</v>
      </c>
      <c r="M1057">
        <f>VLOOKUP($A1057,'Hospitalisation Details'!$A$2:$I$2344,6,FALSE)</f>
        <v>10620.26</v>
      </c>
      <c r="N1057" t="str">
        <f>VLOOKUP($A1057,'Hospitalisation Details'!$A$2:$I$2344,7,FALSE)</f>
        <v>tier - 3</v>
      </c>
      <c r="O1057" t="str">
        <f>VLOOKUP($A1057,'Hospitalisation Details'!$A$2:$I$2344,8,FALSE)</f>
        <v>tier - 3</v>
      </c>
      <c r="P1057" t="str">
        <f>VLOOKUP($A1057,'Hospitalisation Details'!$A$2:$I$2344,9,FALSE)</f>
        <v>R1012</v>
      </c>
      <c r="Q1057">
        <f>VLOOKUP($A1057,'Hospitalisation Details'!$A$2:$P$2344,16,FALSE)</f>
        <v>32</v>
      </c>
    </row>
    <row r="1058" spans="1:17" ht="15.6" x14ac:dyDescent="0.3">
      <c r="A1058" s="1" t="s">
        <v>1313</v>
      </c>
      <c r="B1058" t="str">
        <f>VLOOKUP('Healthcare '!A:A,Table2[],3,FALSE)</f>
        <v>Donnelly</v>
      </c>
      <c r="C1058">
        <f>VLOOKUP(A1058,'Medical Examinations'!A1058:K3392,2,FALSE)</f>
        <v>43.78</v>
      </c>
      <c r="D1058">
        <f>VLOOKUP($A1058,'Medical Examinations'!$A$2:$K$2336,3,FALSE)</f>
        <v>5.71</v>
      </c>
      <c r="E1058" t="str">
        <f>VLOOKUP($A1058,'Medical Examinations'!$A$2:$K$2336,4,FALSE)</f>
        <v>No</v>
      </c>
      <c r="F1058" t="str">
        <f>VLOOKUP($A1058,'Medical Examinations'!$A$2:$K$2336,5,FALSE)</f>
        <v>No</v>
      </c>
      <c r="G1058" t="str">
        <f>VLOOKUP($A1058,'Medical Examinations'!$A$2:$K$2336,6,FALSE)</f>
        <v>No</v>
      </c>
      <c r="H1058">
        <f>VLOOKUP($A1058,'Medical Examinations'!$A$2:$K$2336,7,FALSE)</f>
        <v>1</v>
      </c>
      <c r="I1058" t="str">
        <f>VLOOKUP($A1058,'Medical Examinations'!$A$2:$K$2336,8,FALSE)</f>
        <v>No</v>
      </c>
      <c r="J1058" t="str">
        <f>VLOOKUP($A1058,'Medical Examinations'!$A$2:$K$2336,10,FALSE)</f>
        <v>obesity</v>
      </c>
      <c r="K1058" t="str">
        <f>VLOOKUP($A1058,'Medical Examinations'!$A$2:$K$2336,11,FALSE)</f>
        <v>Predibetics</v>
      </c>
      <c r="L1058" t="str">
        <f>VLOOKUP($A1058,'Hospitalisation Details'!$A$2:$O$2344,15,FALSE)</f>
        <v>23 Jul 1992</v>
      </c>
      <c r="M1058">
        <f>VLOOKUP($A1058,'Hospitalisation Details'!$A$2:$I$2344,6,FALSE)</f>
        <v>10617.04</v>
      </c>
      <c r="N1058" t="str">
        <f>VLOOKUP($A1058,'Hospitalisation Details'!$A$2:$I$2344,7,FALSE)</f>
        <v>tier - 3</v>
      </c>
      <c r="O1058" t="str">
        <f>VLOOKUP($A1058,'Hospitalisation Details'!$A$2:$I$2344,8,FALSE)</f>
        <v>tier - 3</v>
      </c>
      <c r="P1058" t="str">
        <f>VLOOKUP($A1058,'Hospitalisation Details'!$A$2:$I$2344,9,FALSE)</f>
        <v>R1026</v>
      </c>
      <c r="Q1058">
        <f>VLOOKUP($A1058,'Hospitalisation Details'!$A$2:$P$2344,16,FALSE)</f>
        <v>30</v>
      </c>
    </row>
    <row r="1059" spans="1:17" ht="15.6" x14ac:dyDescent="0.3">
      <c r="A1059" s="1" t="s">
        <v>1312</v>
      </c>
      <c r="B1059" t="str">
        <f>VLOOKUP('Healthcare '!A:A,Table2[],3,FALSE)</f>
        <v>Pietz</v>
      </c>
      <c r="C1059">
        <f>VLOOKUP(A1059,'Medical Examinations'!A1059:K3393,2,FALSE)</f>
        <v>24.35</v>
      </c>
      <c r="D1059">
        <f>VLOOKUP($A1059,'Medical Examinations'!$A$2:$K$2336,3,FALSE)</f>
        <v>9.08</v>
      </c>
      <c r="E1059" t="str">
        <f>VLOOKUP($A1059,'Medical Examinations'!$A$2:$K$2336,4,FALSE)</f>
        <v>No</v>
      </c>
      <c r="F1059" t="str">
        <f>VLOOKUP($A1059,'Medical Examinations'!$A$2:$K$2336,5,FALSE)</f>
        <v>No</v>
      </c>
      <c r="G1059" t="str">
        <f>VLOOKUP($A1059,'Medical Examinations'!$A$2:$K$2336,6,FALSE)</f>
        <v>No</v>
      </c>
      <c r="H1059">
        <f>VLOOKUP($A1059,'Medical Examinations'!$A$2:$K$2336,7,FALSE)</f>
        <v>0</v>
      </c>
      <c r="I1059" t="str">
        <f>VLOOKUP($A1059,'Medical Examinations'!$A$2:$K$2336,8,FALSE)</f>
        <v>No</v>
      </c>
      <c r="J1059" t="str">
        <f>VLOOKUP($A1059,'Medical Examinations'!$A$2:$K$2336,10,FALSE)</f>
        <v>Normal weight</v>
      </c>
      <c r="K1059" t="str">
        <f>VLOOKUP($A1059,'Medical Examinations'!$A$2:$K$2336,11,FALSE)</f>
        <v>Diabetes</v>
      </c>
      <c r="L1059" t="str">
        <f>VLOOKUP($A1059,'Hospitalisation Details'!$A$2:$O$2344,15,FALSE)</f>
        <v>27 Jun 1965</v>
      </c>
      <c r="M1059">
        <f>VLOOKUP($A1059,'Hospitalisation Details'!$A$2:$I$2344,6,FALSE)</f>
        <v>10608.67</v>
      </c>
      <c r="N1059" t="str">
        <f>VLOOKUP($A1059,'Hospitalisation Details'!$A$2:$I$2344,7,FALSE)</f>
        <v>tier - 3</v>
      </c>
      <c r="O1059" t="str">
        <f>VLOOKUP($A1059,'Hospitalisation Details'!$A$2:$I$2344,8,FALSE)</f>
        <v>tier - 3</v>
      </c>
      <c r="P1059" t="str">
        <f>VLOOKUP($A1059,'Hospitalisation Details'!$A$2:$I$2344,9,FALSE)</f>
        <v>R1012</v>
      </c>
      <c r="Q1059">
        <f>VLOOKUP($A1059,'Hospitalisation Details'!$A$2:$P$2344,16,FALSE)</f>
        <v>57</v>
      </c>
    </row>
    <row r="1060" spans="1:17" ht="15.6" x14ac:dyDescent="0.3">
      <c r="A1060" s="1" t="s">
        <v>1311</v>
      </c>
      <c r="B1060" t="str">
        <f>VLOOKUP('Healthcare '!A:A,Table2[],3,FALSE)</f>
        <v>Tegenkamp</v>
      </c>
      <c r="C1060">
        <f>VLOOKUP(A1060,'Medical Examinations'!A1060:K3394,2,FALSE)</f>
        <v>40.299999999999997</v>
      </c>
      <c r="D1060">
        <f>VLOOKUP($A1060,'Medical Examinations'!$A$2:$K$2336,3,FALSE)</f>
        <v>5.3</v>
      </c>
      <c r="E1060" t="str">
        <f>VLOOKUP($A1060,'Medical Examinations'!$A$2:$K$2336,4,FALSE)</f>
        <v>yes</v>
      </c>
      <c r="F1060" t="str">
        <f>VLOOKUP($A1060,'Medical Examinations'!$A$2:$K$2336,5,FALSE)</f>
        <v>No</v>
      </c>
      <c r="G1060" t="str">
        <f>VLOOKUP($A1060,'Medical Examinations'!$A$2:$K$2336,6,FALSE)</f>
        <v>No</v>
      </c>
      <c r="H1060">
        <f>VLOOKUP($A1060,'Medical Examinations'!$A$2:$K$2336,7,FALSE)</f>
        <v>2</v>
      </c>
      <c r="I1060" t="str">
        <f>VLOOKUP($A1060,'Medical Examinations'!$A$2:$K$2336,8,FALSE)</f>
        <v>No</v>
      </c>
      <c r="J1060" t="str">
        <f>VLOOKUP($A1060,'Medical Examinations'!$A$2:$K$2336,10,FALSE)</f>
        <v>obesity</v>
      </c>
      <c r="K1060" t="str">
        <f>VLOOKUP($A1060,'Medical Examinations'!$A$2:$K$2336,11,FALSE)</f>
        <v>Normal</v>
      </c>
      <c r="L1060" t="str">
        <f>VLOOKUP($A1060,'Hospitalisation Details'!$A$2:$O$2344,15,FALSE)</f>
        <v>2 Jul 1966</v>
      </c>
      <c r="M1060">
        <f>VLOOKUP($A1060,'Hospitalisation Details'!$A$2:$I$2344,6,FALSE)</f>
        <v>10602.39</v>
      </c>
      <c r="N1060" t="str">
        <f>VLOOKUP($A1060,'Hospitalisation Details'!$A$2:$I$2344,7,FALSE)</f>
        <v>tier - 3</v>
      </c>
      <c r="O1060" t="str">
        <f>VLOOKUP($A1060,'Hospitalisation Details'!$A$2:$I$2344,8,FALSE)</f>
        <v>tier - 3</v>
      </c>
      <c r="P1060" t="str">
        <f>VLOOKUP($A1060,'Hospitalisation Details'!$A$2:$I$2344,9,FALSE)</f>
        <v>R1011</v>
      </c>
      <c r="Q1060">
        <f>VLOOKUP($A1060,'Hospitalisation Details'!$A$2:$P$2344,16,FALSE)</f>
        <v>56</v>
      </c>
    </row>
    <row r="1061" spans="1:17" ht="15.6" x14ac:dyDescent="0.3">
      <c r="A1061" s="1" t="s">
        <v>1310</v>
      </c>
      <c r="B1061" t="str">
        <f>VLOOKUP('Healthcare '!A:A,Table2[],3,FALSE)</f>
        <v>Dover</v>
      </c>
      <c r="C1061">
        <f>VLOOKUP(A1061,'Medical Examinations'!A1061:K3395,2,FALSE)</f>
        <v>32.774999999999999</v>
      </c>
      <c r="D1061">
        <f>VLOOKUP($A1061,'Medical Examinations'!$A$2:$K$2336,3,FALSE)</f>
        <v>11.76</v>
      </c>
      <c r="E1061" t="str">
        <f>VLOOKUP($A1061,'Medical Examinations'!$A$2:$K$2336,4,FALSE)</f>
        <v>yes</v>
      </c>
      <c r="F1061" t="str">
        <f>VLOOKUP($A1061,'Medical Examinations'!$A$2:$K$2336,5,FALSE)</f>
        <v>No</v>
      </c>
      <c r="G1061" t="str">
        <f>VLOOKUP($A1061,'Medical Examinations'!$A$2:$K$2336,6,FALSE)</f>
        <v>No</v>
      </c>
      <c r="H1061">
        <f>VLOOKUP($A1061,'Medical Examinations'!$A$2:$K$2336,7,FALSE)</f>
        <v>0</v>
      </c>
      <c r="I1061" t="str">
        <f>VLOOKUP($A1061,'Medical Examinations'!$A$2:$K$2336,8,FALSE)</f>
        <v>No</v>
      </c>
      <c r="J1061" t="str">
        <f>VLOOKUP($A1061,'Medical Examinations'!$A$2:$K$2336,10,FALSE)</f>
        <v>obesity</v>
      </c>
      <c r="K1061" t="str">
        <f>VLOOKUP($A1061,'Medical Examinations'!$A$2:$K$2336,11,FALSE)</f>
        <v>Diabetes</v>
      </c>
      <c r="L1061" t="str">
        <f>VLOOKUP($A1061,'Hospitalisation Details'!$A$2:$O$2344,15,FALSE)</f>
        <v>23 Jun 1967</v>
      </c>
      <c r="M1061">
        <f>VLOOKUP($A1061,'Hospitalisation Details'!$A$2:$I$2344,6,FALSE)</f>
        <v>10601.63</v>
      </c>
      <c r="N1061" t="str">
        <f>VLOOKUP($A1061,'Hospitalisation Details'!$A$2:$I$2344,7,FALSE)</f>
        <v>tier - 3</v>
      </c>
      <c r="O1061" t="str">
        <f>VLOOKUP($A1061,'Hospitalisation Details'!$A$2:$I$2344,8,FALSE)</f>
        <v>tier - 2</v>
      </c>
      <c r="P1061" t="str">
        <f>VLOOKUP($A1061,'Hospitalisation Details'!$A$2:$I$2344,9,FALSE)</f>
        <v>R1012</v>
      </c>
      <c r="Q1061">
        <f>VLOOKUP($A1061,'Hospitalisation Details'!$A$2:$P$2344,16,FALSE)</f>
        <v>55</v>
      </c>
    </row>
    <row r="1062" spans="1:17" ht="15.6" x14ac:dyDescent="0.3">
      <c r="A1062" s="1" t="s">
        <v>1309</v>
      </c>
      <c r="B1062" t="str">
        <f>VLOOKUP('Healthcare '!A:A,Table2[],3,FALSE)</f>
        <v>Dockemeyer</v>
      </c>
      <c r="C1062">
        <f>VLOOKUP(A1062,'Medical Examinations'!A1062:K3396,2,FALSE)</f>
        <v>39.6</v>
      </c>
      <c r="D1062">
        <f>VLOOKUP($A1062,'Medical Examinations'!$A$2:$K$2336,3,FALSE)</f>
        <v>5.1100000000000003</v>
      </c>
      <c r="E1062" t="str">
        <f>VLOOKUP($A1062,'Medical Examinations'!$A$2:$K$2336,4,FALSE)</f>
        <v>yes</v>
      </c>
      <c r="F1062" t="str">
        <f>VLOOKUP($A1062,'Medical Examinations'!$A$2:$K$2336,5,FALSE)</f>
        <v>No</v>
      </c>
      <c r="G1062" t="str">
        <f>VLOOKUP($A1062,'Medical Examinations'!$A$2:$K$2336,6,FALSE)</f>
        <v>No</v>
      </c>
      <c r="H1062">
        <f>VLOOKUP($A1062,'Medical Examinations'!$A$2:$K$2336,7,FALSE)</f>
        <v>2</v>
      </c>
      <c r="I1062" t="str">
        <f>VLOOKUP($A1062,'Medical Examinations'!$A$2:$K$2336,8,FALSE)</f>
        <v>No</v>
      </c>
      <c r="J1062" t="str">
        <f>VLOOKUP($A1062,'Medical Examinations'!$A$2:$K$2336,10,FALSE)</f>
        <v>obesity</v>
      </c>
      <c r="K1062" t="str">
        <f>VLOOKUP($A1062,'Medical Examinations'!$A$2:$K$2336,11,FALSE)</f>
        <v>Normal</v>
      </c>
      <c r="L1062" t="str">
        <f>VLOOKUP($A1062,'Hospitalisation Details'!$A$2:$O$2344,15,FALSE)</f>
        <v>20 Jul 1966</v>
      </c>
      <c r="M1062">
        <f>VLOOKUP($A1062,'Hospitalisation Details'!$A$2:$I$2344,6,FALSE)</f>
        <v>10601.41</v>
      </c>
      <c r="N1062" t="str">
        <f>VLOOKUP($A1062,'Hospitalisation Details'!$A$2:$I$2344,7,FALSE)</f>
        <v>tier - 3</v>
      </c>
      <c r="O1062" t="str">
        <f>VLOOKUP($A1062,'Hospitalisation Details'!$A$2:$I$2344,8,FALSE)</f>
        <v>tier - 2</v>
      </c>
      <c r="P1062" t="str">
        <f>VLOOKUP($A1062,'Hospitalisation Details'!$A$2:$I$2344,9,FALSE)</f>
        <v>R1011</v>
      </c>
      <c r="Q1062">
        <f>VLOOKUP($A1062,'Hospitalisation Details'!$A$2:$P$2344,16,FALSE)</f>
        <v>56</v>
      </c>
    </row>
    <row r="1063" spans="1:17" ht="15.6" x14ac:dyDescent="0.3">
      <c r="A1063" s="1" t="s">
        <v>1308</v>
      </c>
      <c r="B1063" t="str">
        <f>VLOOKUP('Healthcare '!A:A,Table2[],3,FALSE)</f>
        <v>Steele</v>
      </c>
      <c r="C1063">
        <f>VLOOKUP(A1063,'Medical Examinations'!A1063:K3397,2,FALSE)</f>
        <v>30.97</v>
      </c>
      <c r="D1063">
        <f>VLOOKUP($A1063,'Medical Examinations'!$A$2:$K$2336,3,FALSE)</f>
        <v>5.54</v>
      </c>
      <c r="E1063" t="str">
        <f>VLOOKUP($A1063,'Medical Examinations'!$A$2:$K$2336,4,FALSE)</f>
        <v>No</v>
      </c>
      <c r="F1063" t="str">
        <f>VLOOKUP($A1063,'Medical Examinations'!$A$2:$K$2336,5,FALSE)</f>
        <v>No</v>
      </c>
      <c r="G1063" t="str">
        <f>VLOOKUP($A1063,'Medical Examinations'!$A$2:$K$2336,6,FALSE)</f>
        <v>No</v>
      </c>
      <c r="H1063">
        <f>VLOOKUP($A1063,'Medical Examinations'!$A$2:$K$2336,7,FALSE)</f>
        <v>2</v>
      </c>
      <c r="I1063" t="str">
        <f>VLOOKUP($A1063,'Medical Examinations'!$A$2:$K$2336,8,FALSE)</f>
        <v>No</v>
      </c>
      <c r="J1063" t="str">
        <f>VLOOKUP($A1063,'Medical Examinations'!$A$2:$K$2336,10,FALSE)</f>
        <v>obesity</v>
      </c>
      <c r="K1063" t="str">
        <f>VLOOKUP($A1063,'Medical Examinations'!$A$2:$K$2336,11,FALSE)</f>
        <v>Normal</v>
      </c>
      <c r="L1063" t="str">
        <f>VLOOKUP($A1063,'Hospitalisation Details'!$A$2:$O$2344,15,FALSE)</f>
        <v>14 Dec 1972</v>
      </c>
      <c r="M1063">
        <f>VLOOKUP($A1063,'Hospitalisation Details'!$A$2:$I$2344,6,FALSE)</f>
        <v>10600.55</v>
      </c>
      <c r="N1063" t="str">
        <f>VLOOKUP($A1063,'Hospitalisation Details'!$A$2:$I$2344,7,FALSE)</f>
        <v>tier - 3</v>
      </c>
      <c r="O1063" t="str">
        <f>VLOOKUP($A1063,'Hospitalisation Details'!$A$2:$I$2344,8,FALSE)</f>
        <v>tier - 1</v>
      </c>
      <c r="P1063" t="str">
        <f>VLOOKUP($A1063,'Hospitalisation Details'!$A$2:$I$2344,9,FALSE)</f>
        <v>R1012</v>
      </c>
      <c r="Q1063">
        <f>VLOOKUP($A1063,'Hospitalisation Details'!$A$2:$P$2344,16,FALSE)</f>
        <v>50</v>
      </c>
    </row>
    <row r="1064" spans="1:17" ht="15.6" x14ac:dyDescent="0.3">
      <c r="A1064" s="1" t="s">
        <v>1307</v>
      </c>
      <c r="B1064" t="str">
        <f>VLOOKUP('Healthcare '!A:A,Table2[],3,FALSE)</f>
        <v>Harel</v>
      </c>
      <c r="C1064">
        <f>VLOOKUP(A1064,'Medical Examinations'!A1064:K3398,2,FALSE)</f>
        <v>27.645</v>
      </c>
      <c r="D1064">
        <f>VLOOKUP($A1064,'Medical Examinations'!$A$2:$K$2336,3,FALSE)</f>
        <v>8.8699999999999992</v>
      </c>
      <c r="E1064" t="str">
        <f>VLOOKUP($A1064,'Medical Examinations'!$A$2:$K$2336,4,FALSE)</f>
        <v>yes</v>
      </c>
      <c r="F1064" t="str">
        <f>VLOOKUP($A1064,'Medical Examinations'!$A$2:$K$2336,5,FALSE)</f>
        <v>No</v>
      </c>
      <c r="G1064" t="str">
        <f>VLOOKUP($A1064,'Medical Examinations'!$A$2:$K$2336,6,FALSE)</f>
        <v>No</v>
      </c>
      <c r="H1064">
        <f>VLOOKUP($A1064,'Medical Examinations'!$A$2:$K$2336,7,FALSE)</f>
        <v>0</v>
      </c>
      <c r="I1064" t="str">
        <f>VLOOKUP($A1064,'Medical Examinations'!$A$2:$K$2336,8,FALSE)</f>
        <v>No</v>
      </c>
      <c r="J1064" t="str">
        <f>VLOOKUP($A1064,'Medical Examinations'!$A$2:$K$2336,10,FALSE)</f>
        <v>overweight</v>
      </c>
      <c r="K1064" t="str">
        <f>VLOOKUP($A1064,'Medical Examinations'!$A$2:$K$2336,11,FALSE)</f>
        <v>Diabetes</v>
      </c>
      <c r="L1064" t="str">
        <f>VLOOKUP($A1064,'Hospitalisation Details'!$A$2:$O$2344,15,FALSE)</f>
        <v>29 Nov 1967</v>
      </c>
      <c r="M1064">
        <f>VLOOKUP($A1064,'Hospitalisation Details'!$A$2:$I$2344,6,FALSE)</f>
        <v>10594.5</v>
      </c>
      <c r="N1064" t="str">
        <f>VLOOKUP($A1064,'Hospitalisation Details'!$A$2:$I$2344,7,FALSE)</f>
        <v>tier - 3</v>
      </c>
      <c r="O1064" t="str">
        <f>VLOOKUP($A1064,'Hospitalisation Details'!$A$2:$I$2344,8,FALSE)</f>
        <v>tier - 1</v>
      </c>
      <c r="P1064" t="str">
        <f>VLOOKUP($A1064,'Hospitalisation Details'!$A$2:$I$2344,9,FALSE)</f>
        <v>R1012</v>
      </c>
      <c r="Q1064">
        <f>VLOOKUP($A1064,'Hospitalisation Details'!$A$2:$P$2344,16,FALSE)</f>
        <v>55</v>
      </c>
    </row>
    <row r="1065" spans="1:17" ht="15.6" x14ac:dyDescent="0.3">
      <c r="A1065" s="1" t="s">
        <v>1306</v>
      </c>
      <c r="B1065" t="str">
        <f>VLOOKUP('Healthcare '!A:A,Table2[],3,FALSE)</f>
        <v>Aguila</v>
      </c>
      <c r="C1065">
        <f>VLOOKUP(A1065,'Medical Examinations'!A1065:K3399,2,FALSE)</f>
        <v>34.43</v>
      </c>
      <c r="D1065">
        <f>VLOOKUP($A1065,'Medical Examinations'!$A$2:$K$2336,3,FALSE)</f>
        <v>5.96</v>
      </c>
      <c r="E1065" t="str">
        <f>VLOOKUP($A1065,'Medical Examinations'!$A$2:$K$2336,4,FALSE)</f>
        <v>yes</v>
      </c>
      <c r="F1065" t="str">
        <f>VLOOKUP($A1065,'Medical Examinations'!$A$2:$K$2336,5,FALSE)</f>
        <v>No</v>
      </c>
      <c r="G1065" t="str">
        <f>VLOOKUP($A1065,'Medical Examinations'!$A$2:$K$2336,6,FALSE)</f>
        <v>No</v>
      </c>
      <c r="H1065">
        <f>VLOOKUP($A1065,'Medical Examinations'!$A$2:$K$2336,7,FALSE)</f>
        <v>2</v>
      </c>
      <c r="I1065" t="str">
        <f>VLOOKUP($A1065,'Medical Examinations'!$A$2:$K$2336,8,FALSE)</f>
        <v>No</v>
      </c>
      <c r="J1065" t="str">
        <f>VLOOKUP($A1065,'Medical Examinations'!$A$2:$K$2336,10,FALSE)</f>
        <v>obesity</v>
      </c>
      <c r="K1065" t="str">
        <f>VLOOKUP($A1065,'Medical Examinations'!$A$2:$K$2336,11,FALSE)</f>
        <v>Predibetics</v>
      </c>
      <c r="L1065" t="str">
        <f>VLOOKUP($A1065,'Hospitalisation Details'!$A$2:$O$2344,15,FALSE)</f>
        <v>3 Nov 1966</v>
      </c>
      <c r="M1065">
        <f>VLOOKUP($A1065,'Hospitalisation Details'!$A$2:$I$2344,6,FALSE)</f>
        <v>10594.23</v>
      </c>
      <c r="N1065" t="str">
        <f>VLOOKUP($A1065,'Hospitalisation Details'!$A$2:$I$2344,7,FALSE)</f>
        <v>tier - 3</v>
      </c>
      <c r="O1065" t="str">
        <f>VLOOKUP($A1065,'Hospitalisation Details'!$A$2:$I$2344,8,FALSE)</f>
        <v>tier - 3</v>
      </c>
      <c r="P1065" t="str">
        <f>VLOOKUP($A1065,'Hospitalisation Details'!$A$2:$I$2344,9,FALSE)</f>
        <v>R1013</v>
      </c>
      <c r="Q1065">
        <f>VLOOKUP($A1065,'Hospitalisation Details'!$A$2:$P$2344,16,FALSE)</f>
        <v>56</v>
      </c>
    </row>
    <row r="1066" spans="1:17" ht="15.6" x14ac:dyDescent="0.3">
      <c r="A1066" s="1" t="s">
        <v>1305</v>
      </c>
      <c r="B1066" t="str">
        <f>VLOOKUP('Healthcare '!A:A,Table2[],3,FALSE)</f>
        <v>Vallejo Sarmiento</v>
      </c>
      <c r="C1066">
        <f>VLOOKUP(A1066,'Medical Examinations'!A1066:K3400,2,FALSE)</f>
        <v>39.6</v>
      </c>
      <c r="D1066">
        <f>VLOOKUP($A1066,'Medical Examinations'!$A$2:$K$2336,3,FALSE)</f>
        <v>4.4400000000000004</v>
      </c>
      <c r="E1066" t="str">
        <f>VLOOKUP($A1066,'Medical Examinations'!$A$2:$K$2336,4,FALSE)</f>
        <v>yes</v>
      </c>
      <c r="F1066" t="str">
        <f>VLOOKUP($A1066,'Medical Examinations'!$A$2:$K$2336,5,FALSE)</f>
        <v>No</v>
      </c>
      <c r="G1066" t="str">
        <f>VLOOKUP($A1066,'Medical Examinations'!$A$2:$K$2336,6,FALSE)</f>
        <v>Yes</v>
      </c>
      <c r="H1066">
        <f>VLOOKUP($A1066,'Medical Examinations'!$A$2:$K$2336,7,FALSE)</f>
        <v>1</v>
      </c>
      <c r="I1066" t="str">
        <f>VLOOKUP($A1066,'Medical Examinations'!$A$2:$K$2336,8,FALSE)</f>
        <v>No</v>
      </c>
      <c r="J1066" t="str">
        <f>VLOOKUP($A1066,'Medical Examinations'!$A$2:$K$2336,10,FALSE)</f>
        <v>obesity</v>
      </c>
      <c r="K1066" t="str">
        <f>VLOOKUP($A1066,'Medical Examinations'!$A$2:$K$2336,11,FALSE)</f>
        <v>Normal</v>
      </c>
      <c r="L1066" t="str">
        <f>VLOOKUP($A1066,'Hospitalisation Details'!$A$2:$O$2344,15,FALSE)</f>
        <v>25 Dec 1969</v>
      </c>
      <c r="M1066">
        <f>VLOOKUP($A1066,'Hospitalisation Details'!$A$2:$I$2344,6,FALSE)</f>
        <v>10579.71</v>
      </c>
      <c r="N1066" t="str">
        <f>VLOOKUP($A1066,'Hospitalisation Details'!$A$2:$I$2344,7,FALSE)</f>
        <v>tier - 3</v>
      </c>
      <c r="O1066" t="str">
        <f>VLOOKUP($A1066,'Hospitalisation Details'!$A$2:$I$2344,8,FALSE)</f>
        <v>tier - 3</v>
      </c>
      <c r="P1066" t="str">
        <f>VLOOKUP($A1066,'Hospitalisation Details'!$A$2:$I$2344,9,FALSE)</f>
        <v>R1013</v>
      </c>
      <c r="Q1066">
        <f>VLOOKUP($A1066,'Hospitalisation Details'!$A$2:$P$2344,16,FALSE)</f>
        <v>53</v>
      </c>
    </row>
    <row r="1067" spans="1:17" ht="15.6" x14ac:dyDescent="0.3">
      <c r="A1067" s="1" t="s">
        <v>1304</v>
      </c>
      <c r="B1067" t="str">
        <f>VLOOKUP('Healthcare '!A:A,Table2[],3,FALSE)</f>
        <v>Beisheim</v>
      </c>
      <c r="C1067">
        <f>VLOOKUP(A1067,'Medical Examinations'!A1067:K3401,2,FALSE)</f>
        <v>22.1</v>
      </c>
      <c r="D1067">
        <f>VLOOKUP($A1067,'Medical Examinations'!$A$2:$K$2336,3,FALSE)</f>
        <v>4.6500000000000004</v>
      </c>
      <c r="E1067" t="str">
        <f>VLOOKUP($A1067,'Medical Examinations'!$A$2:$K$2336,4,FALSE)</f>
        <v>yes</v>
      </c>
      <c r="F1067" t="str">
        <f>VLOOKUP($A1067,'Medical Examinations'!$A$2:$K$2336,5,FALSE)</f>
        <v>No</v>
      </c>
      <c r="G1067" t="str">
        <f>VLOOKUP($A1067,'Medical Examinations'!$A$2:$K$2336,6,FALSE)</f>
        <v>No</v>
      </c>
      <c r="H1067">
        <f>VLOOKUP($A1067,'Medical Examinations'!$A$2:$K$2336,7,FALSE)</f>
        <v>2</v>
      </c>
      <c r="I1067" t="str">
        <f>VLOOKUP($A1067,'Medical Examinations'!$A$2:$K$2336,8,FALSE)</f>
        <v>No</v>
      </c>
      <c r="J1067" t="str">
        <f>VLOOKUP($A1067,'Medical Examinations'!$A$2:$K$2336,10,FALSE)</f>
        <v>Normal weight</v>
      </c>
      <c r="K1067" t="str">
        <f>VLOOKUP($A1067,'Medical Examinations'!$A$2:$K$2336,11,FALSE)</f>
        <v>Normal</v>
      </c>
      <c r="L1067" t="str">
        <f>VLOOKUP($A1067,'Hospitalisation Details'!$A$2:$O$2344,15,FALSE)</f>
        <v>11 Dec 1966</v>
      </c>
      <c r="M1067">
        <f>VLOOKUP($A1067,'Hospitalisation Details'!$A$2:$I$2344,6,FALSE)</f>
        <v>10577.09</v>
      </c>
      <c r="N1067" t="str">
        <f>VLOOKUP($A1067,'Hospitalisation Details'!$A$2:$I$2344,7,FALSE)</f>
        <v>tier - 3</v>
      </c>
      <c r="O1067" t="str">
        <f>VLOOKUP($A1067,'Hospitalisation Details'!$A$2:$I$2344,8,FALSE)</f>
        <v>tier - 3</v>
      </c>
      <c r="P1067" t="str">
        <f>VLOOKUP($A1067,'Hospitalisation Details'!$A$2:$I$2344,9,FALSE)</f>
        <v>R1011</v>
      </c>
      <c r="Q1067">
        <f>VLOOKUP($A1067,'Hospitalisation Details'!$A$2:$P$2344,16,FALSE)</f>
        <v>56</v>
      </c>
    </row>
    <row r="1068" spans="1:17" ht="15.6" x14ac:dyDescent="0.3">
      <c r="A1068" s="1" t="s">
        <v>1303</v>
      </c>
      <c r="B1068" t="str">
        <f>VLOOKUP('Healthcare '!A:A,Table2[],3,FALSE)</f>
        <v>Lenhoff</v>
      </c>
      <c r="C1068">
        <f>VLOOKUP(A1068,'Medical Examinations'!A1068:K3402,2,FALSE)</f>
        <v>33.25</v>
      </c>
      <c r="D1068">
        <f>VLOOKUP($A1068,'Medical Examinations'!$A$2:$K$2336,3,FALSE)</f>
        <v>5.64</v>
      </c>
      <c r="E1068" t="str">
        <f>VLOOKUP($A1068,'Medical Examinations'!$A$2:$K$2336,4,FALSE)</f>
        <v>yes</v>
      </c>
      <c r="F1068" t="str">
        <f>VLOOKUP($A1068,'Medical Examinations'!$A$2:$K$2336,5,FALSE)</f>
        <v>No</v>
      </c>
      <c r="G1068" t="str">
        <f>VLOOKUP($A1068,'Medical Examinations'!$A$2:$K$2336,6,FALSE)</f>
        <v>Yes</v>
      </c>
      <c r="H1068">
        <f>VLOOKUP($A1068,'Medical Examinations'!$A$2:$K$2336,7,FALSE)</f>
        <v>1</v>
      </c>
      <c r="I1068" t="str">
        <f>VLOOKUP($A1068,'Medical Examinations'!$A$2:$K$2336,8,FALSE)</f>
        <v>No</v>
      </c>
      <c r="J1068" t="str">
        <f>VLOOKUP($A1068,'Medical Examinations'!$A$2:$K$2336,10,FALSE)</f>
        <v>obesity</v>
      </c>
      <c r="K1068" t="str">
        <f>VLOOKUP($A1068,'Medical Examinations'!$A$2:$K$2336,11,FALSE)</f>
        <v>Normal</v>
      </c>
      <c r="L1068" t="str">
        <f>VLOOKUP($A1068,'Hospitalisation Details'!$A$2:$O$2344,15,FALSE)</f>
        <v>17 Jul 1969</v>
      </c>
      <c r="M1068">
        <f>VLOOKUP($A1068,'Hospitalisation Details'!$A$2:$I$2344,6,FALSE)</f>
        <v>10564.88</v>
      </c>
      <c r="N1068" t="str">
        <f>VLOOKUP($A1068,'Hospitalisation Details'!$A$2:$I$2344,7,FALSE)</f>
        <v>tier - 3</v>
      </c>
      <c r="O1068" t="str">
        <f>VLOOKUP($A1068,'Hospitalisation Details'!$A$2:$I$2344,8,FALSE)</f>
        <v>tier - 1</v>
      </c>
      <c r="P1068" t="str">
        <f>VLOOKUP($A1068,'Hospitalisation Details'!$A$2:$I$2344,9,FALSE)</f>
        <v>R1024</v>
      </c>
      <c r="Q1068">
        <f>VLOOKUP($A1068,'Hospitalisation Details'!$A$2:$P$2344,16,FALSE)</f>
        <v>53</v>
      </c>
    </row>
    <row r="1069" spans="1:17" ht="15.6" x14ac:dyDescent="0.3">
      <c r="A1069" s="1" t="s">
        <v>1302</v>
      </c>
      <c r="B1069" t="str">
        <f>VLOOKUP('Healthcare '!A:A,Table2[],3,FALSE)</f>
        <v>Wehrwein</v>
      </c>
      <c r="C1069">
        <f>VLOOKUP(A1069,'Medical Examinations'!A1069:K3403,2,FALSE)</f>
        <v>33.33</v>
      </c>
      <c r="D1069">
        <f>VLOOKUP($A1069,'Medical Examinations'!$A$2:$K$2336,3,FALSE)</f>
        <v>10.19</v>
      </c>
      <c r="E1069" t="str">
        <f>VLOOKUP($A1069,'Medical Examinations'!$A$2:$K$2336,4,FALSE)</f>
        <v>No</v>
      </c>
      <c r="F1069" t="str">
        <f>VLOOKUP($A1069,'Medical Examinations'!$A$2:$K$2336,5,FALSE)</f>
        <v>No</v>
      </c>
      <c r="G1069" t="str">
        <f>VLOOKUP($A1069,'Medical Examinations'!$A$2:$K$2336,6,FALSE)</f>
        <v>No</v>
      </c>
      <c r="H1069">
        <f>VLOOKUP($A1069,'Medical Examinations'!$A$2:$K$2336,7,FALSE)</f>
        <v>0</v>
      </c>
      <c r="I1069" t="str">
        <f>VLOOKUP($A1069,'Medical Examinations'!$A$2:$K$2336,8,FALSE)</f>
        <v>No</v>
      </c>
      <c r="J1069" t="str">
        <f>VLOOKUP($A1069,'Medical Examinations'!$A$2:$K$2336,10,FALSE)</f>
        <v>obesity</v>
      </c>
      <c r="K1069" t="str">
        <f>VLOOKUP($A1069,'Medical Examinations'!$A$2:$K$2336,11,FALSE)</f>
        <v>Diabetes</v>
      </c>
      <c r="L1069" t="str">
        <f>VLOOKUP($A1069,'Hospitalisation Details'!$A$2:$O$2344,15,FALSE)</f>
        <v>29 Jun 1971</v>
      </c>
      <c r="M1069">
        <f>VLOOKUP($A1069,'Hospitalisation Details'!$A$2:$I$2344,6,FALSE)</f>
        <v>10560.49</v>
      </c>
      <c r="N1069" t="str">
        <f>VLOOKUP($A1069,'Hospitalisation Details'!$A$2:$I$2344,7,FALSE)</f>
        <v>tier - 3</v>
      </c>
      <c r="O1069" t="str">
        <f>VLOOKUP($A1069,'Hospitalisation Details'!$A$2:$I$2344,8,FALSE)</f>
        <v>tier - 2</v>
      </c>
      <c r="P1069" t="str">
        <f>VLOOKUP($A1069,'Hospitalisation Details'!$A$2:$I$2344,9,FALSE)</f>
        <v>R1013</v>
      </c>
      <c r="Q1069">
        <f>VLOOKUP($A1069,'Hospitalisation Details'!$A$2:$P$2344,16,FALSE)</f>
        <v>51</v>
      </c>
    </row>
    <row r="1070" spans="1:17" ht="15.6" x14ac:dyDescent="0.3">
      <c r="A1070" s="1" t="s">
        <v>1301</v>
      </c>
      <c r="B1070" t="str">
        <f>VLOOKUP('Healthcare '!A:A,Table2[],3,FALSE)</f>
        <v>Wallace</v>
      </c>
      <c r="C1070">
        <f>VLOOKUP(A1070,'Medical Examinations'!A1070:K3404,2,FALSE)</f>
        <v>30.5</v>
      </c>
      <c r="D1070">
        <f>VLOOKUP($A1070,'Medical Examinations'!$A$2:$K$2336,3,FALSE)</f>
        <v>10.79</v>
      </c>
      <c r="E1070" t="str">
        <f>VLOOKUP($A1070,'Medical Examinations'!$A$2:$K$2336,4,FALSE)</f>
        <v>No</v>
      </c>
      <c r="F1070" t="str">
        <f>VLOOKUP($A1070,'Medical Examinations'!$A$2:$K$2336,5,FALSE)</f>
        <v>No</v>
      </c>
      <c r="G1070" t="str">
        <f>VLOOKUP($A1070,'Medical Examinations'!$A$2:$K$2336,6,FALSE)</f>
        <v>No</v>
      </c>
      <c r="H1070">
        <f>VLOOKUP($A1070,'Medical Examinations'!$A$2:$K$2336,7,FALSE)</f>
        <v>0</v>
      </c>
      <c r="I1070" t="str">
        <f>VLOOKUP($A1070,'Medical Examinations'!$A$2:$K$2336,8,FALSE)</f>
        <v>No</v>
      </c>
      <c r="J1070" t="str">
        <f>VLOOKUP($A1070,'Medical Examinations'!$A$2:$K$2336,10,FALSE)</f>
        <v>obesity</v>
      </c>
      <c r="K1070" t="str">
        <f>VLOOKUP($A1070,'Medical Examinations'!$A$2:$K$2336,11,FALSE)</f>
        <v>Diabetes</v>
      </c>
      <c r="L1070" t="str">
        <f>VLOOKUP($A1070,'Hospitalisation Details'!$A$2:$O$2344,15,FALSE)</f>
        <v>26 Sep 1971</v>
      </c>
      <c r="M1070">
        <f>VLOOKUP($A1070,'Hospitalisation Details'!$A$2:$I$2344,6,FALSE)</f>
        <v>10546.48</v>
      </c>
      <c r="N1070" t="str">
        <f>VLOOKUP($A1070,'Hospitalisation Details'!$A$2:$I$2344,7,FALSE)</f>
        <v>tier - 3</v>
      </c>
      <c r="O1070" t="str">
        <f>VLOOKUP($A1070,'Hospitalisation Details'!$A$2:$I$2344,8,FALSE)</f>
        <v>tier - 3</v>
      </c>
      <c r="P1070" t="str">
        <f>VLOOKUP($A1070,'Hospitalisation Details'!$A$2:$I$2344,9,FALSE)</f>
        <v>R1011</v>
      </c>
      <c r="Q1070">
        <f>VLOOKUP($A1070,'Hospitalisation Details'!$A$2:$P$2344,16,FALSE)</f>
        <v>51</v>
      </c>
    </row>
    <row r="1071" spans="1:17" ht="15.6" x14ac:dyDescent="0.3">
      <c r="A1071" s="1" t="s">
        <v>1300</v>
      </c>
      <c r="B1071" t="str">
        <f>VLOOKUP('Healthcare '!A:A,Table2[],3,FALSE)</f>
        <v>Markowitz</v>
      </c>
      <c r="C1071">
        <f>VLOOKUP(A1071,'Medical Examinations'!A1071:K3405,2,FALSE)</f>
        <v>30.3</v>
      </c>
      <c r="D1071">
        <f>VLOOKUP($A1071,'Medical Examinations'!$A$2:$K$2336,3,FALSE)</f>
        <v>4.24</v>
      </c>
      <c r="E1071" t="str">
        <f>VLOOKUP($A1071,'Medical Examinations'!$A$2:$K$2336,4,FALSE)</f>
        <v>No</v>
      </c>
      <c r="F1071" t="str">
        <f>VLOOKUP($A1071,'Medical Examinations'!$A$2:$K$2336,5,FALSE)</f>
        <v>No</v>
      </c>
      <c r="G1071" t="str">
        <f>VLOOKUP($A1071,'Medical Examinations'!$A$2:$K$2336,6,FALSE)</f>
        <v>No</v>
      </c>
      <c r="H1071">
        <f>VLOOKUP($A1071,'Medical Examinations'!$A$2:$K$2336,7,FALSE)</f>
        <v>0</v>
      </c>
      <c r="I1071" t="str">
        <f>VLOOKUP($A1071,'Medical Examinations'!$A$2:$K$2336,8,FALSE)</f>
        <v>No</v>
      </c>
      <c r="J1071" t="str">
        <f>VLOOKUP($A1071,'Medical Examinations'!$A$2:$K$2336,10,FALSE)</f>
        <v>obesity</v>
      </c>
      <c r="K1071" t="str">
        <f>VLOOKUP($A1071,'Medical Examinations'!$A$2:$K$2336,11,FALSE)</f>
        <v>Normal</v>
      </c>
      <c r="L1071" t="str">
        <f>VLOOKUP($A1071,'Hospitalisation Details'!$A$2:$O$2344,15,FALSE)</f>
        <v>25 Oct 1977</v>
      </c>
      <c r="M1071">
        <f>VLOOKUP($A1071,'Hospitalisation Details'!$A$2:$I$2344,6,FALSE)</f>
        <v>10495.6</v>
      </c>
      <c r="N1071" t="str">
        <f>VLOOKUP($A1071,'Hospitalisation Details'!$A$2:$I$2344,7,FALSE)</f>
        <v>tier - 3</v>
      </c>
      <c r="O1071" t="str">
        <f>VLOOKUP($A1071,'Hospitalisation Details'!$A$2:$I$2344,8,FALSE)</f>
        <v>tier - 1</v>
      </c>
      <c r="P1071" t="str">
        <f>VLOOKUP($A1071,'Hospitalisation Details'!$A$2:$I$2344,9,FALSE)</f>
        <v>R1012</v>
      </c>
      <c r="Q1071">
        <f>VLOOKUP($A1071,'Hospitalisation Details'!$A$2:$P$2344,16,FALSE)</f>
        <v>45</v>
      </c>
    </row>
    <row r="1072" spans="1:17" ht="15.6" x14ac:dyDescent="0.3">
      <c r="A1072" s="1" t="s">
        <v>1299</v>
      </c>
      <c r="B1072" t="str">
        <f>VLOOKUP('Healthcare '!A:A,Table2[],3,FALSE)</f>
        <v>Vos</v>
      </c>
      <c r="C1072">
        <f>VLOOKUP(A1072,'Medical Examinations'!A1072:K3406,2,FALSE)</f>
        <v>26.22</v>
      </c>
      <c r="D1072">
        <f>VLOOKUP($A1072,'Medical Examinations'!$A$2:$K$2336,3,FALSE)</f>
        <v>5.83</v>
      </c>
      <c r="E1072" t="str">
        <f>VLOOKUP($A1072,'Medical Examinations'!$A$2:$K$2336,4,FALSE)</f>
        <v>No</v>
      </c>
      <c r="F1072" t="str">
        <f>VLOOKUP($A1072,'Medical Examinations'!$A$2:$K$2336,5,FALSE)</f>
        <v>No</v>
      </c>
      <c r="G1072" t="str">
        <f>VLOOKUP($A1072,'Medical Examinations'!$A$2:$K$2336,6,FALSE)</f>
        <v>No</v>
      </c>
      <c r="H1072">
        <f>VLOOKUP($A1072,'Medical Examinations'!$A$2:$K$2336,7,FALSE)</f>
        <v>2</v>
      </c>
      <c r="I1072" t="str">
        <f>VLOOKUP($A1072,'Medical Examinations'!$A$2:$K$2336,8,FALSE)</f>
        <v>No</v>
      </c>
      <c r="J1072" t="str">
        <f>VLOOKUP($A1072,'Medical Examinations'!$A$2:$K$2336,10,FALSE)</f>
        <v>overweight</v>
      </c>
      <c r="K1072" t="str">
        <f>VLOOKUP($A1072,'Medical Examinations'!$A$2:$K$2336,11,FALSE)</f>
        <v>Predibetics</v>
      </c>
      <c r="L1072" t="str">
        <f>VLOOKUP($A1072,'Hospitalisation Details'!$A$2:$O$2344,15,FALSE)</f>
        <v>19 Oct 1972</v>
      </c>
      <c r="M1072">
        <f>VLOOKUP($A1072,'Hospitalisation Details'!$A$2:$I$2344,6,FALSE)</f>
        <v>10493.95</v>
      </c>
      <c r="N1072" t="str">
        <f>VLOOKUP($A1072,'Hospitalisation Details'!$A$2:$I$2344,7,FALSE)</f>
        <v>tier - 3</v>
      </c>
      <c r="O1072" t="str">
        <f>VLOOKUP($A1072,'Hospitalisation Details'!$A$2:$I$2344,8,FALSE)</f>
        <v>tier - 1</v>
      </c>
      <c r="P1072" t="str">
        <f>VLOOKUP($A1072,'Hospitalisation Details'!$A$2:$I$2344,9,FALSE)</f>
        <v>R1012</v>
      </c>
      <c r="Q1072">
        <f>VLOOKUP($A1072,'Hospitalisation Details'!$A$2:$P$2344,16,FALSE)</f>
        <v>50</v>
      </c>
    </row>
    <row r="1073" spans="1:17" ht="15.6" x14ac:dyDescent="0.3">
      <c r="A1073" s="1" t="s">
        <v>1298</v>
      </c>
      <c r="B1073" t="str">
        <f>VLOOKUP('Healthcare '!A:A,Table2[],3,FALSE)</f>
        <v>McLeod</v>
      </c>
      <c r="C1073">
        <f>VLOOKUP(A1073,'Medical Examinations'!A1073:K3407,2,FALSE)</f>
        <v>29.99</v>
      </c>
      <c r="D1073">
        <f>VLOOKUP($A1073,'Medical Examinations'!$A$2:$K$2336,3,FALSE)</f>
        <v>11.85</v>
      </c>
      <c r="E1073" t="str">
        <f>VLOOKUP($A1073,'Medical Examinations'!$A$2:$K$2336,4,FALSE)</f>
        <v>No</v>
      </c>
      <c r="F1073" t="str">
        <f>VLOOKUP($A1073,'Medical Examinations'!$A$2:$K$2336,5,FALSE)</f>
        <v>No</v>
      </c>
      <c r="G1073" t="str">
        <f>VLOOKUP($A1073,'Medical Examinations'!$A$2:$K$2336,6,FALSE)</f>
        <v>No</v>
      </c>
      <c r="H1073">
        <f>VLOOKUP($A1073,'Medical Examinations'!$A$2:$K$2336,7,FALSE)</f>
        <v>0</v>
      </c>
      <c r="I1073" t="str">
        <f>VLOOKUP($A1073,'Medical Examinations'!$A$2:$K$2336,8,FALSE)</f>
        <v>No</v>
      </c>
      <c r="J1073" t="str">
        <f>VLOOKUP($A1073,'Medical Examinations'!$A$2:$K$2336,10,FALSE)</f>
        <v>obesity</v>
      </c>
      <c r="K1073" t="str">
        <f>VLOOKUP($A1073,'Medical Examinations'!$A$2:$K$2336,11,FALSE)</f>
        <v>Diabetes</v>
      </c>
      <c r="L1073" t="str">
        <f>VLOOKUP($A1073,'Hospitalisation Details'!$A$2:$O$2344,15,FALSE)</f>
        <v>21 Aug 1978</v>
      </c>
      <c r="M1073">
        <f>VLOOKUP($A1073,'Hospitalisation Details'!$A$2:$I$2344,6,FALSE)</f>
        <v>10486.55</v>
      </c>
      <c r="N1073" t="str">
        <f>VLOOKUP($A1073,'Hospitalisation Details'!$A$2:$I$2344,7,FALSE)</f>
        <v>tier - 3</v>
      </c>
      <c r="O1073" t="str">
        <f>VLOOKUP($A1073,'Hospitalisation Details'!$A$2:$I$2344,8,FALSE)</f>
        <v>tier - 3</v>
      </c>
      <c r="P1073" t="str">
        <f>VLOOKUP($A1073,'Hospitalisation Details'!$A$2:$I$2344,9,FALSE)</f>
        <v>R1025</v>
      </c>
      <c r="Q1073">
        <f>VLOOKUP($A1073,'Hospitalisation Details'!$A$2:$P$2344,16,FALSE)</f>
        <v>44</v>
      </c>
    </row>
    <row r="1074" spans="1:17" ht="15.6" x14ac:dyDescent="0.3">
      <c r="A1074" s="1" t="s">
        <v>1297</v>
      </c>
      <c r="B1074" t="str">
        <f>VLOOKUP('Healthcare '!A:A,Table2[],3,FALSE)</f>
        <v>Balcom</v>
      </c>
      <c r="C1074">
        <f>VLOOKUP(A1074,'Medical Examinations'!A1074:K3408,2,FALSE)</f>
        <v>36.380000000000003</v>
      </c>
      <c r="D1074">
        <f>VLOOKUP($A1074,'Medical Examinations'!$A$2:$K$2336,3,FALSE)</f>
        <v>5.98</v>
      </c>
      <c r="E1074" t="str">
        <f>VLOOKUP($A1074,'Medical Examinations'!$A$2:$K$2336,4,FALSE)</f>
        <v>No</v>
      </c>
      <c r="F1074" t="str">
        <f>VLOOKUP($A1074,'Medical Examinations'!$A$2:$K$2336,5,FALSE)</f>
        <v>No</v>
      </c>
      <c r="G1074" t="str">
        <f>VLOOKUP($A1074,'Medical Examinations'!$A$2:$K$2336,6,FALSE)</f>
        <v>No</v>
      </c>
      <c r="H1074">
        <f>VLOOKUP($A1074,'Medical Examinations'!$A$2:$K$2336,7,FALSE)</f>
        <v>1</v>
      </c>
      <c r="I1074" t="str">
        <f>VLOOKUP($A1074,'Medical Examinations'!$A$2:$K$2336,8,FALSE)</f>
        <v>No</v>
      </c>
      <c r="J1074" t="str">
        <f>VLOOKUP($A1074,'Medical Examinations'!$A$2:$K$2336,10,FALSE)</f>
        <v>obesity</v>
      </c>
      <c r="K1074" t="str">
        <f>VLOOKUP($A1074,'Medical Examinations'!$A$2:$K$2336,11,FALSE)</f>
        <v>Predibetics</v>
      </c>
      <c r="L1074" t="str">
        <f>VLOOKUP($A1074,'Hospitalisation Details'!$A$2:$O$2344,15,FALSE)</f>
        <v>28 Jun 1987</v>
      </c>
      <c r="M1074">
        <f>VLOOKUP($A1074,'Hospitalisation Details'!$A$2:$I$2344,6,FALSE)</f>
        <v>10464.83</v>
      </c>
      <c r="N1074" t="str">
        <f>VLOOKUP($A1074,'Hospitalisation Details'!$A$2:$I$2344,7,FALSE)</f>
        <v>tier - 3</v>
      </c>
      <c r="O1074" t="str">
        <f>VLOOKUP($A1074,'Hospitalisation Details'!$A$2:$I$2344,8,FALSE)</f>
        <v>tier - 1</v>
      </c>
      <c r="P1074" t="str">
        <f>VLOOKUP($A1074,'Hospitalisation Details'!$A$2:$I$2344,9,FALSE)</f>
        <v>R1012</v>
      </c>
      <c r="Q1074">
        <f>VLOOKUP($A1074,'Hospitalisation Details'!$A$2:$P$2344,16,FALSE)</f>
        <v>35</v>
      </c>
    </row>
    <row r="1075" spans="1:17" ht="15.6" x14ac:dyDescent="0.3">
      <c r="A1075" s="1" t="s">
        <v>1296</v>
      </c>
      <c r="B1075" t="str">
        <f>VLOOKUP('Healthcare '!A:A,Table2[],3,FALSE)</f>
        <v>Dirth</v>
      </c>
      <c r="C1075">
        <f>VLOOKUP(A1075,'Medical Examinations'!A1075:K3409,2,FALSE)</f>
        <v>31.16</v>
      </c>
      <c r="D1075">
        <f>VLOOKUP($A1075,'Medical Examinations'!$A$2:$K$2336,3,FALSE)</f>
        <v>4.26</v>
      </c>
      <c r="E1075" t="str">
        <f>VLOOKUP($A1075,'Medical Examinations'!$A$2:$K$2336,4,FALSE)</f>
        <v>yes</v>
      </c>
      <c r="F1075" t="str">
        <f>VLOOKUP($A1075,'Medical Examinations'!$A$2:$K$2336,5,FALSE)</f>
        <v>No</v>
      </c>
      <c r="G1075" t="str">
        <f>VLOOKUP($A1075,'Medical Examinations'!$A$2:$K$2336,6,FALSE)</f>
        <v>Yes</v>
      </c>
      <c r="H1075">
        <f>VLOOKUP($A1075,'Medical Examinations'!$A$2:$K$2336,7,FALSE)</f>
        <v>1</v>
      </c>
      <c r="I1075" t="str">
        <f>VLOOKUP($A1075,'Medical Examinations'!$A$2:$K$2336,8,FALSE)</f>
        <v>No</v>
      </c>
      <c r="J1075" t="str">
        <f>VLOOKUP($A1075,'Medical Examinations'!$A$2:$K$2336,10,FALSE)</f>
        <v>obesity</v>
      </c>
      <c r="K1075" t="str">
        <f>VLOOKUP($A1075,'Medical Examinations'!$A$2:$K$2336,11,FALSE)</f>
        <v>Normal</v>
      </c>
      <c r="L1075" t="str">
        <f>VLOOKUP($A1075,'Hospitalisation Details'!$A$2:$O$2344,15,FALSE)</f>
        <v>22 Sep 1969</v>
      </c>
      <c r="M1075">
        <f>VLOOKUP($A1075,'Hospitalisation Details'!$A$2:$I$2344,6,FALSE)</f>
        <v>10461.98</v>
      </c>
      <c r="N1075" t="str">
        <f>VLOOKUP($A1075,'Hospitalisation Details'!$A$2:$I$2344,7,FALSE)</f>
        <v>tier - 3</v>
      </c>
      <c r="O1075" t="str">
        <f>VLOOKUP($A1075,'Hospitalisation Details'!$A$2:$I$2344,8,FALSE)</f>
        <v>tier - 1</v>
      </c>
      <c r="P1075" t="str">
        <f>VLOOKUP($A1075,'Hospitalisation Details'!$A$2:$I$2344,9,FALSE)</f>
        <v>R1012</v>
      </c>
      <c r="Q1075">
        <f>VLOOKUP($A1075,'Hospitalisation Details'!$A$2:$P$2344,16,FALSE)</f>
        <v>53</v>
      </c>
    </row>
    <row r="1076" spans="1:17" ht="15.6" x14ac:dyDescent="0.3">
      <c r="A1076" s="1" t="s">
        <v>1295</v>
      </c>
      <c r="B1076" t="str">
        <f>VLOOKUP('Healthcare '!A:A,Table2[],3,FALSE)</f>
        <v>Inglish</v>
      </c>
      <c r="C1076">
        <f>VLOOKUP(A1076,'Medical Examinations'!A1076:K3410,2,FALSE)</f>
        <v>25.55</v>
      </c>
      <c r="D1076">
        <f>VLOOKUP($A1076,'Medical Examinations'!$A$2:$K$2336,3,FALSE)</f>
        <v>4.96</v>
      </c>
      <c r="E1076" t="str">
        <f>VLOOKUP($A1076,'Medical Examinations'!$A$2:$K$2336,4,FALSE)</f>
        <v>yes</v>
      </c>
      <c r="F1076" t="str">
        <f>VLOOKUP($A1076,'Medical Examinations'!$A$2:$K$2336,5,FALSE)</f>
        <v>No</v>
      </c>
      <c r="G1076" t="str">
        <f>VLOOKUP($A1076,'Medical Examinations'!$A$2:$K$2336,6,FALSE)</f>
        <v>No</v>
      </c>
      <c r="H1076">
        <f>VLOOKUP($A1076,'Medical Examinations'!$A$2:$K$2336,7,FALSE)</f>
        <v>1</v>
      </c>
      <c r="I1076" t="str">
        <f>VLOOKUP($A1076,'Medical Examinations'!$A$2:$K$2336,8,FALSE)</f>
        <v>No</v>
      </c>
      <c r="J1076" t="str">
        <f>VLOOKUP($A1076,'Medical Examinations'!$A$2:$K$2336,10,FALSE)</f>
        <v>overweight</v>
      </c>
      <c r="K1076" t="str">
        <f>VLOOKUP($A1076,'Medical Examinations'!$A$2:$K$2336,11,FALSE)</f>
        <v>Normal</v>
      </c>
      <c r="L1076" t="str">
        <f>VLOOKUP($A1076,'Hospitalisation Details'!$A$2:$O$2344,15,FALSE)</f>
        <v>27 Jul 1964</v>
      </c>
      <c r="M1076">
        <f>VLOOKUP($A1076,'Hospitalisation Details'!$A$2:$I$2344,6,FALSE)</f>
        <v>10459.19</v>
      </c>
      <c r="N1076" t="str">
        <f>VLOOKUP($A1076,'Hospitalisation Details'!$A$2:$I$2344,7,FALSE)</f>
        <v>tier - 3</v>
      </c>
      <c r="O1076" t="str">
        <f>VLOOKUP($A1076,'Hospitalisation Details'!$A$2:$I$2344,8,FALSE)</f>
        <v>tier - 1</v>
      </c>
      <c r="P1076" t="str">
        <f>VLOOKUP($A1076,'Hospitalisation Details'!$A$2:$I$2344,9,FALSE)</f>
        <v>R1013</v>
      </c>
      <c r="Q1076">
        <f>VLOOKUP($A1076,'Hospitalisation Details'!$A$2:$P$2344,16,FALSE)</f>
        <v>58</v>
      </c>
    </row>
    <row r="1077" spans="1:17" ht="15.6" x14ac:dyDescent="0.3">
      <c r="A1077" s="1" t="s">
        <v>1294</v>
      </c>
      <c r="B1077" t="str">
        <f>VLOOKUP('Healthcare '!A:A,Table2[],3,FALSE)</f>
        <v>Matthews</v>
      </c>
      <c r="C1077">
        <f>VLOOKUP(A1077,'Medical Examinations'!A1077:K3411,2,FALSE)</f>
        <v>28.77</v>
      </c>
      <c r="D1077">
        <f>VLOOKUP($A1077,'Medical Examinations'!$A$2:$K$2336,3,FALSE)</f>
        <v>4</v>
      </c>
      <c r="E1077" t="str">
        <f>VLOOKUP($A1077,'Medical Examinations'!$A$2:$K$2336,4,FALSE)</f>
        <v>yes</v>
      </c>
      <c r="F1077" t="str">
        <f>VLOOKUP($A1077,'Medical Examinations'!$A$2:$K$2336,5,FALSE)</f>
        <v>No</v>
      </c>
      <c r="G1077" t="str">
        <f>VLOOKUP($A1077,'Medical Examinations'!$A$2:$K$2336,6,FALSE)</f>
        <v>No</v>
      </c>
      <c r="H1077">
        <f>VLOOKUP($A1077,'Medical Examinations'!$A$2:$K$2336,7,FALSE)</f>
        <v>0</v>
      </c>
      <c r="I1077" t="str">
        <f>VLOOKUP($A1077,'Medical Examinations'!$A$2:$K$2336,8,FALSE)</f>
        <v>No</v>
      </c>
      <c r="J1077" t="str">
        <f>VLOOKUP($A1077,'Medical Examinations'!$A$2:$K$2336,10,FALSE)</f>
        <v>overweight</v>
      </c>
      <c r="K1077" t="str">
        <f>VLOOKUP($A1077,'Medical Examinations'!$A$2:$K$2336,11,FALSE)</f>
        <v>Normal</v>
      </c>
      <c r="L1077" t="str">
        <f>VLOOKUP($A1077,'Hospitalisation Details'!$A$2:$O$2344,15,FALSE)</f>
        <v>3 Aug 1976</v>
      </c>
      <c r="M1077">
        <f>VLOOKUP($A1077,'Hospitalisation Details'!$A$2:$I$2344,6,FALSE)</f>
        <v>10455.14</v>
      </c>
      <c r="N1077" t="str">
        <f>VLOOKUP($A1077,'Hospitalisation Details'!$A$2:$I$2344,7,FALSE)</f>
        <v>tier - 3</v>
      </c>
      <c r="O1077" t="str">
        <f>VLOOKUP($A1077,'Hospitalisation Details'!$A$2:$I$2344,8,FALSE)</f>
        <v>tier - 2</v>
      </c>
      <c r="P1077" t="str">
        <f>VLOOKUP($A1077,'Hospitalisation Details'!$A$2:$I$2344,9,FALSE)</f>
        <v>R1021</v>
      </c>
      <c r="Q1077">
        <f>VLOOKUP($A1077,'Hospitalisation Details'!$A$2:$P$2344,16,FALSE)</f>
        <v>46</v>
      </c>
    </row>
    <row r="1078" spans="1:17" ht="15.6" x14ac:dyDescent="0.3">
      <c r="A1078" s="1" t="s">
        <v>1293</v>
      </c>
      <c r="B1078" t="str">
        <f>VLOOKUP('Healthcare '!A:A,Table2[],3,FALSE)</f>
        <v>Massa-Musiak</v>
      </c>
      <c r="C1078">
        <f>VLOOKUP(A1078,'Medical Examinations'!A1078:K3412,2,FALSE)</f>
        <v>23.14</v>
      </c>
      <c r="D1078">
        <f>VLOOKUP($A1078,'Medical Examinations'!$A$2:$K$2336,3,FALSE)</f>
        <v>4.1500000000000004</v>
      </c>
      <c r="E1078" t="str">
        <f>VLOOKUP($A1078,'Medical Examinations'!$A$2:$K$2336,4,FALSE)</f>
        <v>yes</v>
      </c>
      <c r="F1078" t="str">
        <f>VLOOKUP($A1078,'Medical Examinations'!$A$2:$K$2336,5,FALSE)</f>
        <v>No</v>
      </c>
      <c r="G1078" t="str">
        <f>VLOOKUP($A1078,'Medical Examinations'!$A$2:$K$2336,6,FALSE)</f>
        <v>No</v>
      </c>
      <c r="H1078">
        <f>VLOOKUP($A1078,'Medical Examinations'!$A$2:$K$2336,7,FALSE)</f>
        <v>1</v>
      </c>
      <c r="I1078" t="str">
        <f>VLOOKUP($A1078,'Medical Examinations'!$A$2:$K$2336,8,FALSE)</f>
        <v>No</v>
      </c>
      <c r="J1078" t="str">
        <f>VLOOKUP($A1078,'Medical Examinations'!$A$2:$K$2336,10,FALSE)</f>
        <v>Normal weight</v>
      </c>
      <c r="K1078" t="str">
        <f>VLOOKUP($A1078,'Medical Examinations'!$A$2:$K$2336,11,FALSE)</f>
        <v>Normal</v>
      </c>
      <c r="L1078" t="str">
        <f>VLOOKUP($A1078,'Hospitalisation Details'!$A$2:$O$2344,15,FALSE)</f>
        <v>14 Oct 1964</v>
      </c>
      <c r="M1078">
        <f>VLOOKUP($A1078,'Hospitalisation Details'!$A$2:$I$2344,6,FALSE)</f>
        <v>10455.1</v>
      </c>
      <c r="N1078" t="str">
        <f>VLOOKUP($A1078,'Hospitalisation Details'!$A$2:$I$2344,7,FALSE)</f>
        <v>tier - 3</v>
      </c>
      <c r="O1078" t="str">
        <f>VLOOKUP($A1078,'Hospitalisation Details'!$A$2:$I$2344,8,FALSE)</f>
        <v>tier - 1</v>
      </c>
      <c r="P1078" t="str">
        <f>VLOOKUP($A1078,'Hospitalisation Details'!$A$2:$I$2344,9,FALSE)</f>
        <v>R1012</v>
      </c>
      <c r="Q1078">
        <f>VLOOKUP($A1078,'Hospitalisation Details'!$A$2:$P$2344,16,FALSE)</f>
        <v>58</v>
      </c>
    </row>
    <row r="1079" spans="1:17" ht="15.6" x14ac:dyDescent="0.3">
      <c r="A1079" s="1" t="s">
        <v>1292</v>
      </c>
      <c r="B1079" t="str">
        <f>VLOOKUP('Healthcare '!A:A,Table2[],3,FALSE)</f>
        <v>Bailey</v>
      </c>
      <c r="C1079">
        <f>VLOOKUP(A1079,'Medical Examinations'!A1079:K3413,2,FALSE)</f>
        <v>39.6</v>
      </c>
      <c r="D1079">
        <f>VLOOKUP($A1079,'Medical Examinations'!$A$2:$K$2336,3,FALSE)</f>
        <v>11.36</v>
      </c>
      <c r="E1079" t="str">
        <f>VLOOKUP($A1079,'Medical Examinations'!$A$2:$K$2336,4,FALSE)</f>
        <v>No</v>
      </c>
      <c r="F1079" t="str">
        <f>VLOOKUP($A1079,'Medical Examinations'!$A$2:$K$2336,5,FALSE)</f>
        <v>No</v>
      </c>
      <c r="G1079" t="str">
        <f>VLOOKUP($A1079,'Medical Examinations'!$A$2:$K$2336,6,FALSE)</f>
        <v>No</v>
      </c>
      <c r="H1079">
        <f>VLOOKUP($A1079,'Medical Examinations'!$A$2:$K$2336,7,FALSE)</f>
        <v>0</v>
      </c>
      <c r="I1079" t="str">
        <f>VLOOKUP($A1079,'Medical Examinations'!$A$2:$K$2336,8,FALSE)</f>
        <v>No</v>
      </c>
      <c r="J1079" t="str">
        <f>VLOOKUP($A1079,'Medical Examinations'!$A$2:$K$2336,10,FALSE)</f>
        <v>obesity</v>
      </c>
      <c r="K1079" t="str">
        <f>VLOOKUP($A1079,'Medical Examinations'!$A$2:$K$2336,11,FALSE)</f>
        <v>Diabetes</v>
      </c>
      <c r="L1079" t="str">
        <f>VLOOKUP($A1079,'Hospitalisation Details'!$A$2:$O$2344,15,FALSE)</f>
        <v>8 Nov 1968</v>
      </c>
      <c r="M1079">
        <f>VLOOKUP($A1079,'Hospitalisation Details'!$A$2:$I$2344,6,FALSE)</f>
        <v>10450.549999999999</v>
      </c>
      <c r="N1079" t="str">
        <f>VLOOKUP($A1079,'Hospitalisation Details'!$A$2:$I$2344,7,FALSE)</f>
        <v>tier - 3</v>
      </c>
      <c r="O1079" t="str">
        <f>VLOOKUP($A1079,'Hospitalisation Details'!$A$2:$I$2344,8,FALSE)</f>
        <v>tier - 1</v>
      </c>
      <c r="P1079" t="str">
        <f>VLOOKUP($A1079,'Hospitalisation Details'!$A$2:$I$2344,9,FALSE)</f>
        <v>R1011</v>
      </c>
      <c r="Q1079">
        <f>VLOOKUP($A1079,'Hospitalisation Details'!$A$2:$P$2344,16,FALSE)</f>
        <v>54</v>
      </c>
    </row>
    <row r="1080" spans="1:17" ht="15.6" x14ac:dyDescent="0.3">
      <c r="A1080" s="1" t="s">
        <v>1291</v>
      </c>
      <c r="B1080" t="str">
        <f>VLOOKUP('Healthcare '!A:A,Table2[],3,FALSE)</f>
        <v>Jacoby</v>
      </c>
      <c r="C1080">
        <f>VLOOKUP(A1080,'Medical Examinations'!A1080:K3414,2,FALSE)</f>
        <v>29.2</v>
      </c>
      <c r="D1080">
        <f>VLOOKUP($A1080,'Medical Examinations'!$A$2:$K$2336,3,FALSE)</f>
        <v>7.53</v>
      </c>
      <c r="E1080" t="str">
        <f>VLOOKUP($A1080,'Medical Examinations'!$A$2:$K$2336,4,FALSE)</f>
        <v>No</v>
      </c>
      <c r="F1080" t="str">
        <f>VLOOKUP($A1080,'Medical Examinations'!$A$2:$K$2336,5,FALSE)</f>
        <v>No</v>
      </c>
      <c r="G1080" t="str">
        <f>VLOOKUP($A1080,'Medical Examinations'!$A$2:$K$2336,6,FALSE)</f>
        <v>No</v>
      </c>
      <c r="H1080">
        <f>VLOOKUP($A1080,'Medical Examinations'!$A$2:$K$2336,7,FALSE)</f>
        <v>0</v>
      </c>
      <c r="I1080" t="str">
        <f>VLOOKUP($A1080,'Medical Examinations'!$A$2:$K$2336,8,FALSE)</f>
        <v>No</v>
      </c>
      <c r="J1080" t="str">
        <f>VLOOKUP($A1080,'Medical Examinations'!$A$2:$K$2336,10,FALSE)</f>
        <v>overweight</v>
      </c>
      <c r="K1080" t="str">
        <f>VLOOKUP($A1080,'Medical Examinations'!$A$2:$K$2336,11,FALSE)</f>
        <v>Diabetes</v>
      </c>
      <c r="L1080" t="str">
        <f>VLOOKUP($A1080,'Hospitalisation Details'!$A$2:$O$2344,15,FALSE)</f>
        <v>29 Aug 1968</v>
      </c>
      <c r="M1080">
        <f>VLOOKUP($A1080,'Hospitalisation Details'!$A$2:$I$2344,6,FALSE)</f>
        <v>10436.1</v>
      </c>
      <c r="N1080" t="str">
        <f>VLOOKUP($A1080,'Hospitalisation Details'!$A$2:$I$2344,7,FALSE)</f>
        <v>tier - 3</v>
      </c>
      <c r="O1080" t="str">
        <f>VLOOKUP($A1080,'Hospitalisation Details'!$A$2:$I$2344,8,FALSE)</f>
        <v>tier - 3</v>
      </c>
      <c r="P1080" t="str">
        <f>VLOOKUP($A1080,'Hospitalisation Details'!$A$2:$I$2344,9,FALSE)</f>
        <v>R1011</v>
      </c>
      <c r="Q1080">
        <f>VLOOKUP($A1080,'Hospitalisation Details'!$A$2:$P$2344,16,FALSE)</f>
        <v>54</v>
      </c>
    </row>
    <row r="1081" spans="1:17" ht="15.6" x14ac:dyDescent="0.3">
      <c r="A1081" s="1" t="s">
        <v>1290</v>
      </c>
      <c r="B1081" t="str">
        <f>VLOOKUP('Healthcare '!A:A,Table2[],3,FALSE)</f>
        <v>Crimmings</v>
      </c>
      <c r="C1081">
        <f>VLOOKUP(A1081,'Medical Examinations'!A1081:K3415,2,FALSE)</f>
        <v>32.774999999999999</v>
      </c>
      <c r="D1081">
        <f>VLOOKUP($A1081,'Medical Examinations'!$A$2:$K$2336,3,FALSE)</f>
        <v>7.95</v>
      </c>
      <c r="E1081" t="str">
        <f>VLOOKUP($A1081,'Medical Examinations'!$A$2:$K$2336,4,FALSE)</f>
        <v>No</v>
      </c>
      <c r="F1081" t="str">
        <f>VLOOKUP($A1081,'Medical Examinations'!$A$2:$K$2336,5,FALSE)</f>
        <v>No</v>
      </c>
      <c r="G1081" t="str">
        <f>VLOOKUP($A1081,'Medical Examinations'!$A$2:$K$2336,6,FALSE)</f>
        <v>No</v>
      </c>
      <c r="H1081">
        <f>VLOOKUP($A1081,'Medical Examinations'!$A$2:$K$2336,7,FALSE)</f>
        <v>0</v>
      </c>
      <c r="I1081" t="str">
        <f>VLOOKUP($A1081,'Medical Examinations'!$A$2:$K$2336,8,FALSE)</f>
        <v>No</v>
      </c>
      <c r="J1081" t="str">
        <f>VLOOKUP($A1081,'Medical Examinations'!$A$2:$K$2336,10,FALSE)</f>
        <v>obesity</v>
      </c>
      <c r="K1081" t="str">
        <f>VLOOKUP($A1081,'Medical Examinations'!$A$2:$K$2336,11,FALSE)</f>
        <v>Diabetes</v>
      </c>
      <c r="L1081" t="str">
        <f>VLOOKUP($A1081,'Hospitalisation Details'!$A$2:$O$2344,15,FALSE)</f>
        <v>23 Aug 1968</v>
      </c>
      <c r="M1081">
        <f>VLOOKUP($A1081,'Hospitalisation Details'!$A$2:$I$2344,6,FALSE)</f>
        <v>10435.07</v>
      </c>
      <c r="N1081" t="str">
        <f>VLOOKUP($A1081,'Hospitalisation Details'!$A$2:$I$2344,7,FALSE)</f>
        <v>tier - 3</v>
      </c>
      <c r="O1081" t="str">
        <f>VLOOKUP($A1081,'Hospitalisation Details'!$A$2:$I$2344,8,FALSE)</f>
        <v>tier - 1</v>
      </c>
      <c r="P1081" t="str">
        <f>VLOOKUP($A1081,'Hospitalisation Details'!$A$2:$I$2344,9,FALSE)</f>
        <v>R1016</v>
      </c>
      <c r="Q1081">
        <f>VLOOKUP($A1081,'Hospitalisation Details'!$A$2:$P$2344,16,FALSE)</f>
        <v>54</v>
      </c>
    </row>
    <row r="1082" spans="1:17" ht="15.6" x14ac:dyDescent="0.3">
      <c r="A1082" s="1" t="s">
        <v>1289</v>
      </c>
      <c r="B1082" t="str">
        <f>VLOOKUP('Healthcare '!A:A,Table2[],3,FALSE)</f>
        <v>Crane</v>
      </c>
      <c r="C1082">
        <f>VLOOKUP(A1082,'Medical Examinations'!A1082:K3416,2,FALSE)</f>
        <v>24.035</v>
      </c>
      <c r="D1082">
        <f>VLOOKUP($A1082,'Medical Examinations'!$A$2:$K$2336,3,FALSE)</f>
        <v>8.5</v>
      </c>
      <c r="E1082" t="str">
        <f>VLOOKUP($A1082,'Medical Examinations'!$A$2:$K$2336,4,FALSE)</f>
        <v>No</v>
      </c>
      <c r="F1082" t="str">
        <f>VLOOKUP($A1082,'Medical Examinations'!$A$2:$K$2336,5,FALSE)</f>
        <v>No</v>
      </c>
      <c r="G1082" t="str">
        <f>VLOOKUP($A1082,'Medical Examinations'!$A$2:$K$2336,6,FALSE)</f>
        <v>No</v>
      </c>
      <c r="H1082">
        <f>VLOOKUP($A1082,'Medical Examinations'!$A$2:$K$2336,7,FALSE)</f>
        <v>0</v>
      </c>
      <c r="I1082" t="str">
        <f>VLOOKUP($A1082,'Medical Examinations'!$A$2:$K$2336,8,FALSE)</f>
        <v>No</v>
      </c>
      <c r="J1082" t="str">
        <f>VLOOKUP($A1082,'Medical Examinations'!$A$2:$K$2336,10,FALSE)</f>
        <v>Normal weight</v>
      </c>
      <c r="K1082" t="str">
        <f>VLOOKUP($A1082,'Medical Examinations'!$A$2:$K$2336,11,FALSE)</f>
        <v>Diabetes</v>
      </c>
      <c r="L1082" t="str">
        <f>VLOOKUP($A1082,'Hospitalisation Details'!$A$2:$O$2344,15,FALSE)</f>
        <v>27 Dec 1968</v>
      </c>
      <c r="M1082">
        <f>VLOOKUP($A1082,'Hospitalisation Details'!$A$2:$I$2344,6,FALSE)</f>
        <v>10422.92</v>
      </c>
      <c r="N1082" t="str">
        <f>VLOOKUP($A1082,'Hospitalisation Details'!$A$2:$I$2344,7,FALSE)</f>
        <v>tier - 3</v>
      </c>
      <c r="O1082" t="str">
        <f>VLOOKUP($A1082,'Hospitalisation Details'!$A$2:$I$2344,8,FALSE)</f>
        <v>tier - 1</v>
      </c>
      <c r="P1082" t="str">
        <f>VLOOKUP($A1082,'Hospitalisation Details'!$A$2:$I$2344,9,FALSE)</f>
        <v>R1017</v>
      </c>
      <c r="Q1082">
        <f>VLOOKUP($A1082,'Hospitalisation Details'!$A$2:$P$2344,16,FALSE)</f>
        <v>54</v>
      </c>
    </row>
    <row r="1083" spans="1:17" ht="15.6" x14ac:dyDescent="0.3">
      <c r="A1083" s="1" t="s">
        <v>1288</v>
      </c>
      <c r="B1083" t="str">
        <f>VLOOKUP('Healthcare '!A:A,Table2[],3,FALSE)</f>
        <v>Swartzfager</v>
      </c>
      <c r="C1083">
        <f>VLOOKUP(A1083,'Medical Examinations'!A1083:K3417,2,FALSE)</f>
        <v>30.55</v>
      </c>
      <c r="D1083">
        <f>VLOOKUP($A1083,'Medical Examinations'!$A$2:$K$2336,3,FALSE)</f>
        <v>5.89</v>
      </c>
      <c r="E1083" t="str">
        <f>VLOOKUP($A1083,'Medical Examinations'!$A$2:$K$2336,4,FALSE)</f>
        <v>No</v>
      </c>
      <c r="F1083" t="str">
        <f>VLOOKUP($A1083,'Medical Examinations'!$A$2:$K$2336,5,FALSE)</f>
        <v>No</v>
      </c>
      <c r="G1083" t="str">
        <f>VLOOKUP($A1083,'Medical Examinations'!$A$2:$K$2336,6,FALSE)</f>
        <v>Yes</v>
      </c>
      <c r="H1083">
        <f>VLOOKUP($A1083,'Medical Examinations'!$A$2:$K$2336,7,FALSE)</f>
        <v>1</v>
      </c>
      <c r="I1083" t="str">
        <f>VLOOKUP($A1083,'Medical Examinations'!$A$2:$K$2336,8,FALSE)</f>
        <v>No</v>
      </c>
      <c r="J1083" t="str">
        <f>VLOOKUP($A1083,'Medical Examinations'!$A$2:$K$2336,10,FALSE)</f>
        <v>obesity</v>
      </c>
      <c r="K1083" t="str">
        <f>VLOOKUP($A1083,'Medical Examinations'!$A$2:$K$2336,11,FALSE)</f>
        <v>Predibetics</v>
      </c>
      <c r="L1083" t="str">
        <f>VLOOKUP($A1083,'Hospitalisation Details'!$A$2:$O$2344,15,FALSE)</f>
        <v>25 Nov 1979</v>
      </c>
      <c r="M1083">
        <f>VLOOKUP($A1083,'Hospitalisation Details'!$A$2:$I$2344,6,FALSE)</f>
        <v>10419.65</v>
      </c>
      <c r="N1083" t="str">
        <f>VLOOKUP($A1083,'Hospitalisation Details'!$A$2:$I$2344,7,FALSE)</f>
        <v>tier - 3</v>
      </c>
      <c r="O1083" t="str">
        <f>VLOOKUP($A1083,'Hospitalisation Details'!$A$2:$I$2344,8,FALSE)</f>
        <v>tier - 2</v>
      </c>
      <c r="P1083" t="str">
        <f>VLOOKUP($A1083,'Hospitalisation Details'!$A$2:$I$2344,9,FALSE)</f>
        <v>R1025</v>
      </c>
      <c r="Q1083">
        <f>VLOOKUP($A1083,'Hospitalisation Details'!$A$2:$P$2344,16,FALSE)</f>
        <v>43</v>
      </c>
    </row>
    <row r="1084" spans="1:17" ht="15.6" x14ac:dyDescent="0.3">
      <c r="A1084" s="1" t="s">
        <v>1287</v>
      </c>
      <c r="B1084" t="str">
        <f>VLOOKUP('Healthcare '!A:A,Table2[],3,FALSE)</f>
        <v>Clevenger</v>
      </c>
      <c r="C1084">
        <f>VLOOKUP(A1084,'Medical Examinations'!A1084:K3418,2,FALSE)</f>
        <v>28.81</v>
      </c>
      <c r="D1084">
        <f>VLOOKUP($A1084,'Medical Examinations'!$A$2:$K$2336,3,FALSE)</f>
        <v>8.76</v>
      </c>
      <c r="E1084" t="str">
        <f>VLOOKUP($A1084,'Medical Examinations'!$A$2:$K$2336,4,FALSE)</f>
        <v>No</v>
      </c>
      <c r="F1084" t="str">
        <f>VLOOKUP($A1084,'Medical Examinations'!$A$2:$K$2336,5,FALSE)</f>
        <v>No</v>
      </c>
      <c r="G1084" t="str">
        <f>VLOOKUP($A1084,'Medical Examinations'!$A$2:$K$2336,6,FALSE)</f>
        <v>No</v>
      </c>
      <c r="H1084">
        <f>VLOOKUP($A1084,'Medical Examinations'!$A$2:$K$2336,7,FALSE)</f>
        <v>2</v>
      </c>
      <c r="I1084" t="str">
        <f>VLOOKUP($A1084,'Medical Examinations'!$A$2:$K$2336,8,FALSE)</f>
        <v>No</v>
      </c>
      <c r="J1084" t="str">
        <f>VLOOKUP($A1084,'Medical Examinations'!$A$2:$K$2336,10,FALSE)</f>
        <v>overweight</v>
      </c>
      <c r="K1084" t="str">
        <f>VLOOKUP($A1084,'Medical Examinations'!$A$2:$K$2336,11,FALSE)</f>
        <v>Diabetes</v>
      </c>
      <c r="L1084" t="str">
        <f>VLOOKUP($A1084,'Hospitalisation Details'!$A$2:$O$2344,15,FALSE)</f>
        <v>11 Oct 1973</v>
      </c>
      <c r="M1084">
        <f>VLOOKUP($A1084,'Hospitalisation Details'!$A$2:$I$2344,6,FALSE)</f>
        <v>10419.59</v>
      </c>
      <c r="N1084" t="str">
        <f>VLOOKUP($A1084,'Hospitalisation Details'!$A$2:$I$2344,7,FALSE)</f>
        <v>tier - 3</v>
      </c>
      <c r="O1084" t="str">
        <f>VLOOKUP($A1084,'Hospitalisation Details'!$A$2:$I$2344,8,FALSE)</f>
        <v>tier - 2</v>
      </c>
      <c r="P1084" t="str">
        <f>VLOOKUP($A1084,'Hospitalisation Details'!$A$2:$I$2344,9,FALSE)</f>
        <v>R1025</v>
      </c>
      <c r="Q1084">
        <f>VLOOKUP($A1084,'Hospitalisation Details'!$A$2:$P$2344,16,FALSE)</f>
        <v>49</v>
      </c>
    </row>
    <row r="1085" spans="1:17" ht="15.6" x14ac:dyDescent="0.3">
      <c r="A1085" s="1" t="s">
        <v>1286</v>
      </c>
      <c r="B1085" t="str">
        <f>VLOOKUP('Healthcare '!A:A,Table2[],3,FALSE)</f>
        <v>Reichardt</v>
      </c>
      <c r="C1085">
        <f>VLOOKUP(A1085,'Medical Examinations'!A1085:K3419,2,FALSE)</f>
        <v>31.66</v>
      </c>
      <c r="D1085">
        <f>VLOOKUP($A1085,'Medical Examinations'!$A$2:$K$2336,3,FALSE)</f>
        <v>4.1100000000000003</v>
      </c>
      <c r="E1085" t="str">
        <f>VLOOKUP($A1085,'Medical Examinations'!$A$2:$K$2336,4,FALSE)</f>
        <v>No</v>
      </c>
      <c r="F1085" t="str">
        <f>VLOOKUP($A1085,'Medical Examinations'!$A$2:$K$2336,5,FALSE)</f>
        <v>No</v>
      </c>
      <c r="G1085" t="str">
        <f>VLOOKUP($A1085,'Medical Examinations'!$A$2:$K$2336,6,FALSE)</f>
        <v>No</v>
      </c>
      <c r="H1085">
        <f>VLOOKUP($A1085,'Medical Examinations'!$A$2:$K$2336,7,FALSE)</f>
        <v>0</v>
      </c>
      <c r="I1085" t="str">
        <f>VLOOKUP($A1085,'Medical Examinations'!$A$2:$K$2336,8,FALSE)</f>
        <v>No</v>
      </c>
      <c r="J1085" t="str">
        <f>VLOOKUP($A1085,'Medical Examinations'!$A$2:$K$2336,10,FALSE)</f>
        <v>obesity</v>
      </c>
      <c r="K1085" t="str">
        <f>VLOOKUP($A1085,'Medical Examinations'!$A$2:$K$2336,11,FALSE)</f>
        <v>Normal</v>
      </c>
      <c r="L1085" t="str">
        <f>VLOOKUP($A1085,'Hospitalisation Details'!$A$2:$O$2344,15,FALSE)</f>
        <v>24 Oct 1980</v>
      </c>
      <c r="M1085">
        <f>VLOOKUP($A1085,'Hospitalisation Details'!$A$2:$I$2344,6,FALSE)</f>
        <v>10407.98</v>
      </c>
      <c r="N1085" t="str">
        <f>VLOOKUP($A1085,'Hospitalisation Details'!$A$2:$I$2344,7,FALSE)</f>
        <v>tier - 3</v>
      </c>
      <c r="O1085" t="str">
        <f>VLOOKUP($A1085,'Hospitalisation Details'!$A$2:$I$2344,8,FALSE)</f>
        <v>tier - 1</v>
      </c>
      <c r="P1085" t="str">
        <f>VLOOKUP($A1085,'Hospitalisation Details'!$A$2:$I$2344,9,FALSE)</f>
        <v>R1021</v>
      </c>
      <c r="Q1085">
        <f>VLOOKUP($A1085,'Hospitalisation Details'!$A$2:$P$2344,16,FALSE)</f>
        <v>42</v>
      </c>
    </row>
    <row r="1086" spans="1:17" ht="15.6" x14ac:dyDescent="0.3">
      <c r="A1086" s="1" t="s">
        <v>1285</v>
      </c>
      <c r="B1086" t="str">
        <f>VLOOKUP('Healthcare '!A:A,Table2[],3,FALSE)</f>
        <v>Morton</v>
      </c>
      <c r="C1086">
        <f>VLOOKUP(A1086,'Medical Examinations'!A1086:K3420,2,FALSE)</f>
        <v>28.215</v>
      </c>
      <c r="D1086">
        <f>VLOOKUP($A1086,'Medical Examinations'!$A$2:$K$2336,3,FALSE)</f>
        <v>7.56</v>
      </c>
      <c r="E1086" t="str">
        <f>VLOOKUP($A1086,'Medical Examinations'!$A$2:$K$2336,4,FALSE)</f>
        <v>yes</v>
      </c>
      <c r="F1086" t="str">
        <f>VLOOKUP($A1086,'Medical Examinations'!$A$2:$K$2336,5,FALSE)</f>
        <v>No</v>
      </c>
      <c r="G1086" t="str">
        <f>VLOOKUP($A1086,'Medical Examinations'!$A$2:$K$2336,6,FALSE)</f>
        <v>No</v>
      </c>
      <c r="H1086">
        <f>VLOOKUP($A1086,'Medical Examinations'!$A$2:$K$2336,7,FALSE)</f>
        <v>1</v>
      </c>
      <c r="I1086" t="str">
        <f>VLOOKUP($A1086,'Medical Examinations'!$A$2:$K$2336,8,FALSE)</f>
        <v>No</v>
      </c>
      <c r="J1086" t="str">
        <f>VLOOKUP($A1086,'Medical Examinations'!$A$2:$K$2336,10,FALSE)</f>
        <v>overweight</v>
      </c>
      <c r="K1086" t="str">
        <f>VLOOKUP($A1086,'Medical Examinations'!$A$2:$K$2336,11,FALSE)</f>
        <v>Diabetes</v>
      </c>
      <c r="L1086" t="str">
        <f>VLOOKUP($A1086,'Hospitalisation Details'!$A$2:$O$2344,15,FALSE)</f>
        <v>5 Jun 1975</v>
      </c>
      <c r="M1086">
        <f>VLOOKUP($A1086,'Hospitalisation Details'!$A$2:$I$2344,6,FALSE)</f>
        <v>10407.09</v>
      </c>
      <c r="N1086" t="str">
        <f>VLOOKUP($A1086,'Hospitalisation Details'!$A$2:$I$2344,7,FALSE)</f>
        <v>tier - 3</v>
      </c>
      <c r="O1086" t="str">
        <f>VLOOKUP($A1086,'Hospitalisation Details'!$A$2:$I$2344,8,FALSE)</f>
        <v>tier - 1</v>
      </c>
      <c r="P1086" t="str">
        <f>VLOOKUP($A1086,'Hospitalisation Details'!$A$2:$I$2344,9,FALSE)</f>
        <v>R1015</v>
      </c>
      <c r="Q1086">
        <f>VLOOKUP($A1086,'Hospitalisation Details'!$A$2:$P$2344,16,FALSE)</f>
        <v>48</v>
      </c>
    </row>
    <row r="1087" spans="1:17" ht="15.6" x14ac:dyDescent="0.3">
      <c r="A1087" s="1" t="s">
        <v>1284</v>
      </c>
      <c r="B1087" t="str">
        <f>VLOOKUP('Healthcare '!A:A,Table2[],3,FALSE)</f>
        <v>Sunstrum</v>
      </c>
      <c r="C1087">
        <f>VLOOKUP(A1087,'Medical Examinations'!A1087:K3421,2,FALSE)</f>
        <v>26.12</v>
      </c>
      <c r="D1087">
        <f>VLOOKUP($A1087,'Medical Examinations'!$A$2:$K$2336,3,FALSE)</f>
        <v>4.17</v>
      </c>
      <c r="E1087" t="str">
        <f>VLOOKUP($A1087,'Medical Examinations'!$A$2:$K$2336,4,FALSE)</f>
        <v>yes</v>
      </c>
      <c r="F1087" t="str">
        <f>VLOOKUP($A1087,'Medical Examinations'!$A$2:$K$2336,5,FALSE)</f>
        <v>No</v>
      </c>
      <c r="G1087" t="str">
        <f>VLOOKUP($A1087,'Medical Examinations'!$A$2:$K$2336,6,FALSE)</f>
        <v>Yes</v>
      </c>
      <c r="H1087">
        <f>VLOOKUP($A1087,'Medical Examinations'!$A$2:$K$2336,7,FALSE)</f>
        <v>1</v>
      </c>
      <c r="I1087" t="str">
        <f>VLOOKUP($A1087,'Medical Examinations'!$A$2:$K$2336,8,FALSE)</f>
        <v>No</v>
      </c>
      <c r="J1087" t="str">
        <f>VLOOKUP($A1087,'Medical Examinations'!$A$2:$K$2336,10,FALSE)</f>
        <v>overweight</v>
      </c>
      <c r="K1087" t="str">
        <f>VLOOKUP($A1087,'Medical Examinations'!$A$2:$K$2336,11,FALSE)</f>
        <v>Normal</v>
      </c>
      <c r="L1087" t="str">
        <f>VLOOKUP($A1087,'Hospitalisation Details'!$A$2:$O$2344,15,FALSE)</f>
        <v>7 Jul 1969</v>
      </c>
      <c r="M1087">
        <f>VLOOKUP($A1087,'Hospitalisation Details'!$A$2:$I$2344,6,FALSE)</f>
        <v>10403.27</v>
      </c>
      <c r="N1087" t="str">
        <f>VLOOKUP($A1087,'Hospitalisation Details'!$A$2:$I$2344,7,FALSE)</f>
        <v>tier - 3</v>
      </c>
      <c r="O1087" t="str">
        <f>VLOOKUP($A1087,'Hospitalisation Details'!$A$2:$I$2344,8,FALSE)</f>
        <v>tier - 2</v>
      </c>
      <c r="P1087" t="str">
        <f>VLOOKUP($A1087,'Hospitalisation Details'!$A$2:$I$2344,9,FALSE)</f>
        <v>R1020</v>
      </c>
      <c r="Q1087">
        <f>VLOOKUP($A1087,'Hospitalisation Details'!$A$2:$P$2344,16,FALSE)</f>
        <v>53</v>
      </c>
    </row>
    <row r="1088" spans="1:17" ht="15.6" x14ac:dyDescent="0.3">
      <c r="A1088" s="1" t="s">
        <v>1283</v>
      </c>
      <c r="B1088" t="str">
        <f>VLOOKUP('Healthcare '!A:A,Table2[],3,FALSE)</f>
        <v>Frownfelter</v>
      </c>
      <c r="C1088">
        <f>VLOOKUP(A1088,'Medical Examinations'!A1088:K3422,2,FALSE)</f>
        <v>36.630000000000003</v>
      </c>
      <c r="D1088">
        <f>VLOOKUP($A1088,'Medical Examinations'!$A$2:$K$2336,3,FALSE)</f>
        <v>11.42</v>
      </c>
      <c r="E1088" t="str">
        <f>VLOOKUP($A1088,'Medical Examinations'!$A$2:$K$2336,4,FALSE)</f>
        <v>No</v>
      </c>
      <c r="F1088" t="str">
        <f>VLOOKUP($A1088,'Medical Examinations'!$A$2:$K$2336,5,FALSE)</f>
        <v>No</v>
      </c>
      <c r="G1088" t="str">
        <f>VLOOKUP($A1088,'Medical Examinations'!$A$2:$K$2336,6,FALSE)</f>
        <v>No</v>
      </c>
      <c r="H1088">
        <f>VLOOKUP($A1088,'Medical Examinations'!$A$2:$K$2336,7,FALSE)</f>
        <v>2</v>
      </c>
      <c r="I1088" t="str">
        <f>VLOOKUP($A1088,'Medical Examinations'!$A$2:$K$2336,8,FALSE)</f>
        <v>No</v>
      </c>
      <c r="J1088" t="str">
        <f>VLOOKUP($A1088,'Medical Examinations'!$A$2:$K$2336,10,FALSE)</f>
        <v>obesity</v>
      </c>
      <c r="K1088" t="str">
        <f>VLOOKUP($A1088,'Medical Examinations'!$A$2:$K$2336,11,FALSE)</f>
        <v>Diabetes</v>
      </c>
      <c r="L1088" t="str">
        <f>VLOOKUP($A1088,'Hospitalisation Details'!$A$2:$O$2344,15,FALSE)</f>
        <v>19 Sep 1973</v>
      </c>
      <c r="M1088">
        <f>VLOOKUP($A1088,'Hospitalisation Details'!$A$2:$I$2344,6,FALSE)</f>
        <v>10381.48</v>
      </c>
      <c r="N1088" t="str">
        <f>VLOOKUP($A1088,'Hospitalisation Details'!$A$2:$I$2344,7,FALSE)</f>
        <v>tier - 3</v>
      </c>
      <c r="O1088" t="str">
        <f>VLOOKUP($A1088,'Hospitalisation Details'!$A$2:$I$2344,8,FALSE)</f>
        <v>tier - 3</v>
      </c>
      <c r="P1088" t="str">
        <f>VLOOKUP($A1088,'Hospitalisation Details'!$A$2:$I$2344,9,FALSE)</f>
        <v>R1013</v>
      </c>
      <c r="Q1088">
        <f>VLOOKUP($A1088,'Hospitalisation Details'!$A$2:$P$2344,16,FALSE)</f>
        <v>49</v>
      </c>
    </row>
    <row r="1089" spans="1:17" ht="15.6" x14ac:dyDescent="0.3">
      <c r="A1089" s="1" t="s">
        <v>1282</v>
      </c>
      <c r="B1089" t="str">
        <f>VLOOKUP('Healthcare '!A:A,Table2[],3,FALSE)</f>
        <v>Richter</v>
      </c>
      <c r="C1089">
        <f>VLOOKUP(A1089,'Medical Examinations'!A1089:K3423,2,FALSE)</f>
        <v>33.344999999999999</v>
      </c>
      <c r="D1089">
        <f>VLOOKUP($A1089,'Medical Examinations'!$A$2:$K$2336,3,FALSE)</f>
        <v>7.33</v>
      </c>
      <c r="E1089" t="str">
        <f>VLOOKUP($A1089,'Medical Examinations'!$A$2:$K$2336,4,FALSE)</f>
        <v>No</v>
      </c>
      <c r="F1089" t="str">
        <f>VLOOKUP($A1089,'Medical Examinations'!$A$2:$K$2336,5,FALSE)</f>
        <v>No</v>
      </c>
      <c r="G1089" t="str">
        <f>VLOOKUP($A1089,'Medical Examinations'!$A$2:$K$2336,6,FALSE)</f>
        <v>No</v>
      </c>
      <c r="H1089">
        <f>VLOOKUP($A1089,'Medical Examinations'!$A$2:$K$2336,7,FALSE)</f>
        <v>2</v>
      </c>
      <c r="I1089" t="str">
        <f>VLOOKUP($A1089,'Medical Examinations'!$A$2:$K$2336,8,FALSE)</f>
        <v>No</v>
      </c>
      <c r="J1089" t="str">
        <f>VLOOKUP($A1089,'Medical Examinations'!$A$2:$K$2336,10,FALSE)</f>
        <v>obesity</v>
      </c>
      <c r="K1089" t="str">
        <f>VLOOKUP($A1089,'Medical Examinations'!$A$2:$K$2336,11,FALSE)</f>
        <v>Diabetes</v>
      </c>
      <c r="L1089" t="str">
        <f>VLOOKUP($A1089,'Hospitalisation Details'!$A$2:$O$2344,15,FALSE)</f>
        <v>29 Sep 1973</v>
      </c>
      <c r="M1089">
        <f>VLOOKUP($A1089,'Hospitalisation Details'!$A$2:$I$2344,6,FALSE)</f>
        <v>10370.91</v>
      </c>
      <c r="N1089" t="str">
        <f>VLOOKUP($A1089,'Hospitalisation Details'!$A$2:$I$2344,7,FALSE)</f>
        <v>tier - 3</v>
      </c>
      <c r="O1089" t="str">
        <f>VLOOKUP($A1089,'Hospitalisation Details'!$A$2:$I$2344,8,FALSE)</f>
        <v>tier - 3</v>
      </c>
      <c r="P1089" t="str">
        <f>VLOOKUP($A1089,'Hospitalisation Details'!$A$2:$I$2344,9,FALSE)</f>
        <v>R1024</v>
      </c>
      <c r="Q1089">
        <f>VLOOKUP($A1089,'Hospitalisation Details'!$A$2:$P$2344,16,FALSE)</f>
        <v>49</v>
      </c>
    </row>
    <row r="1090" spans="1:17" ht="15.6" x14ac:dyDescent="0.3">
      <c r="A1090" s="1" t="s">
        <v>1281</v>
      </c>
      <c r="B1090" t="str">
        <f>VLOOKUP('Healthcare '!A:A,Table2[],3,FALSE)</f>
        <v>England</v>
      </c>
      <c r="C1090">
        <f>VLOOKUP(A1090,'Medical Examinations'!A1090:K3424,2,FALSE)</f>
        <v>27.11</v>
      </c>
      <c r="D1090">
        <f>VLOOKUP($A1090,'Medical Examinations'!$A$2:$K$2336,3,FALSE)</f>
        <v>6.7</v>
      </c>
      <c r="E1090" t="str">
        <f>VLOOKUP($A1090,'Medical Examinations'!$A$2:$K$2336,4,FALSE)</f>
        <v>No</v>
      </c>
      <c r="F1090" t="str">
        <f>VLOOKUP($A1090,'Medical Examinations'!$A$2:$K$2336,5,FALSE)</f>
        <v>No</v>
      </c>
      <c r="G1090" t="str">
        <f>VLOOKUP($A1090,'Medical Examinations'!$A$2:$K$2336,6,FALSE)</f>
        <v>No</v>
      </c>
      <c r="H1090">
        <f>VLOOKUP($A1090,'Medical Examinations'!$A$2:$K$2336,7,FALSE)</f>
        <v>0</v>
      </c>
      <c r="I1090" t="str">
        <f>VLOOKUP($A1090,'Medical Examinations'!$A$2:$K$2336,8,FALSE)</f>
        <v>No</v>
      </c>
      <c r="J1090" t="str">
        <f>VLOOKUP($A1090,'Medical Examinations'!$A$2:$K$2336,10,FALSE)</f>
        <v>overweight</v>
      </c>
      <c r="K1090" t="str">
        <f>VLOOKUP($A1090,'Medical Examinations'!$A$2:$K$2336,11,FALSE)</f>
        <v>Diabetes</v>
      </c>
      <c r="L1090" t="str">
        <f>VLOOKUP($A1090,'Hospitalisation Details'!$A$2:$O$2344,15,FALSE)</f>
        <v>6 Sep 1971</v>
      </c>
      <c r="M1090">
        <f>VLOOKUP($A1090,'Hospitalisation Details'!$A$2:$I$2344,6,FALSE)</f>
        <v>10356.67</v>
      </c>
      <c r="N1090" t="str">
        <f>VLOOKUP($A1090,'Hospitalisation Details'!$A$2:$I$2344,7,FALSE)</f>
        <v>tier - 3</v>
      </c>
      <c r="O1090" t="str">
        <f>VLOOKUP($A1090,'Hospitalisation Details'!$A$2:$I$2344,8,FALSE)</f>
        <v>tier - 1</v>
      </c>
      <c r="P1090" t="str">
        <f>VLOOKUP($A1090,'Hospitalisation Details'!$A$2:$I$2344,9,FALSE)</f>
        <v>R1025</v>
      </c>
      <c r="Q1090">
        <f>VLOOKUP($A1090,'Hospitalisation Details'!$A$2:$P$2344,16,FALSE)</f>
        <v>51</v>
      </c>
    </row>
    <row r="1091" spans="1:17" ht="15.6" x14ac:dyDescent="0.3">
      <c r="A1091" s="1" t="s">
        <v>1280</v>
      </c>
      <c r="B1091" t="str">
        <f>VLOOKUP('Healthcare '!A:A,Table2[],3,FALSE)</f>
        <v>McLean</v>
      </c>
      <c r="C1091">
        <f>VLOOKUP(A1091,'Medical Examinations'!A1091:K3425,2,FALSE)</f>
        <v>26.6</v>
      </c>
      <c r="D1091">
        <f>VLOOKUP($A1091,'Medical Examinations'!$A$2:$K$2336,3,FALSE)</f>
        <v>5.27</v>
      </c>
      <c r="E1091" t="str">
        <f>VLOOKUP($A1091,'Medical Examinations'!$A$2:$K$2336,4,FALSE)</f>
        <v>yes</v>
      </c>
      <c r="F1091" t="str">
        <f>VLOOKUP($A1091,'Medical Examinations'!$A$2:$K$2336,5,FALSE)</f>
        <v>No</v>
      </c>
      <c r="G1091" t="str">
        <f>VLOOKUP($A1091,'Medical Examinations'!$A$2:$K$2336,6,FALSE)</f>
        <v>Yes</v>
      </c>
      <c r="H1091">
        <f>VLOOKUP($A1091,'Medical Examinations'!$A$2:$K$2336,7,FALSE)</f>
        <v>1</v>
      </c>
      <c r="I1091" t="str">
        <f>VLOOKUP($A1091,'Medical Examinations'!$A$2:$K$2336,8,FALSE)</f>
        <v>No</v>
      </c>
      <c r="J1091" t="str">
        <f>VLOOKUP($A1091,'Medical Examinations'!$A$2:$K$2336,10,FALSE)</f>
        <v>overweight</v>
      </c>
      <c r="K1091" t="str">
        <f>VLOOKUP($A1091,'Medical Examinations'!$A$2:$K$2336,11,FALSE)</f>
        <v>Normal</v>
      </c>
      <c r="L1091" t="str">
        <f>VLOOKUP($A1091,'Hospitalisation Details'!$A$2:$O$2344,15,FALSE)</f>
        <v>17 Jun 1969</v>
      </c>
      <c r="M1091">
        <f>VLOOKUP($A1091,'Hospitalisation Details'!$A$2:$I$2344,6,FALSE)</f>
        <v>10355.64</v>
      </c>
      <c r="N1091" t="str">
        <f>VLOOKUP($A1091,'Hospitalisation Details'!$A$2:$I$2344,7,FALSE)</f>
        <v>tier - 3</v>
      </c>
      <c r="O1091" t="str">
        <f>VLOOKUP($A1091,'Hospitalisation Details'!$A$2:$I$2344,8,FALSE)</f>
        <v>tier - 1</v>
      </c>
      <c r="P1091" t="str">
        <f>VLOOKUP($A1091,'Hospitalisation Details'!$A$2:$I$2344,9,FALSE)</f>
        <v>R1012</v>
      </c>
      <c r="Q1091">
        <f>VLOOKUP($A1091,'Hospitalisation Details'!$A$2:$P$2344,16,FALSE)</f>
        <v>53</v>
      </c>
    </row>
    <row r="1092" spans="1:17" ht="15.6" x14ac:dyDescent="0.3">
      <c r="A1092" s="1" t="s">
        <v>1279</v>
      </c>
      <c r="B1092" t="str">
        <f>VLOOKUP('Healthcare '!A:A,Table2[],3,FALSE)</f>
        <v>Gardner</v>
      </c>
      <c r="C1092">
        <f>VLOOKUP(A1092,'Medical Examinations'!A1092:K3426,2,FALSE)</f>
        <v>30.41</v>
      </c>
      <c r="D1092">
        <f>VLOOKUP($A1092,'Medical Examinations'!$A$2:$K$2336,3,FALSE)</f>
        <v>7.72</v>
      </c>
      <c r="E1092" t="str">
        <f>VLOOKUP($A1092,'Medical Examinations'!$A$2:$K$2336,4,FALSE)</f>
        <v>No</v>
      </c>
      <c r="F1092" t="str">
        <f>VLOOKUP($A1092,'Medical Examinations'!$A$2:$K$2336,5,FALSE)</f>
        <v>No</v>
      </c>
      <c r="G1092" t="str">
        <f>VLOOKUP($A1092,'Medical Examinations'!$A$2:$K$2336,6,FALSE)</f>
        <v>No</v>
      </c>
      <c r="H1092">
        <f>VLOOKUP($A1092,'Medical Examinations'!$A$2:$K$2336,7,FALSE)</f>
        <v>0</v>
      </c>
      <c r="I1092" t="str">
        <f>VLOOKUP($A1092,'Medical Examinations'!$A$2:$K$2336,8,FALSE)</f>
        <v>No</v>
      </c>
      <c r="J1092" t="str">
        <f>VLOOKUP($A1092,'Medical Examinations'!$A$2:$K$2336,10,FALSE)</f>
        <v>obesity</v>
      </c>
      <c r="K1092" t="str">
        <f>VLOOKUP($A1092,'Medical Examinations'!$A$2:$K$2336,11,FALSE)</f>
        <v>Diabetes</v>
      </c>
      <c r="L1092" t="str">
        <f>VLOOKUP($A1092,'Hospitalisation Details'!$A$2:$O$2344,15,FALSE)</f>
        <v>29 Sep 1974</v>
      </c>
      <c r="M1092">
        <f>VLOOKUP($A1092,'Hospitalisation Details'!$A$2:$I$2344,6,FALSE)</f>
        <v>10352.48</v>
      </c>
      <c r="N1092" t="str">
        <f>VLOOKUP($A1092,'Hospitalisation Details'!$A$2:$I$2344,7,FALSE)</f>
        <v>tier - 3</v>
      </c>
      <c r="O1092" t="str">
        <f>VLOOKUP($A1092,'Hospitalisation Details'!$A$2:$I$2344,8,FALSE)</f>
        <v>tier - 1</v>
      </c>
      <c r="P1092" t="str">
        <f>VLOOKUP($A1092,'Hospitalisation Details'!$A$2:$I$2344,9,FALSE)</f>
        <v>R1012</v>
      </c>
      <c r="Q1092">
        <f>VLOOKUP($A1092,'Hospitalisation Details'!$A$2:$P$2344,16,FALSE)</f>
        <v>48</v>
      </c>
    </row>
    <row r="1093" spans="1:17" ht="15.6" x14ac:dyDescent="0.3">
      <c r="A1093" s="1" t="s">
        <v>1278</v>
      </c>
      <c r="B1093" t="str">
        <f>VLOOKUP('Healthcare '!A:A,Table2[],3,FALSE)</f>
        <v>Lane</v>
      </c>
      <c r="C1093">
        <f>VLOOKUP(A1093,'Medical Examinations'!A1093:K3427,2,FALSE)</f>
        <v>28.98</v>
      </c>
      <c r="D1093">
        <f>VLOOKUP($A1093,'Medical Examinations'!$A$2:$K$2336,3,FALSE)</f>
        <v>8.68</v>
      </c>
      <c r="E1093" t="str">
        <f>VLOOKUP($A1093,'Medical Examinations'!$A$2:$K$2336,4,FALSE)</f>
        <v>No</v>
      </c>
      <c r="F1093" t="str">
        <f>VLOOKUP($A1093,'Medical Examinations'!$A$2:$K$2336,5,FALSE)</f>
        <v>No</v>
      </c>
      <c r="G1093" t="str">
        <f>VLOOKUP($A1093,'Medical Examinations'!$A$2:$K$2336,6,FALSE)</f>
        <v>No</v>
      </c>
      <c r="H1093">
        <f>VLOOKUP($A1093,'Medical Examinations'!$A$2:$K$2336,7,FALSE)</f>
        <v>2</v>
      </c>
      <c r="I1093" t="str">
        <f>VLOOKUP($A1093,'Medical Examinations'!$A$2:$K$2336,8,FALSE)</f>
        <v>No</v>
      </c>
      <c r="J1093" t="str">
        <f>VLOOKUP($A1093,'Medical Examinations'!$A$2:$K$2336,10,FALSE)</f>
        <v>overweight</v>
      </c>
      <c r="K1093" t="str">
        <f>VLOOKUP($A1093,'Medical Examinations'!$A$2:$K$2336,11,FALSE)</f>
        <v>Diabetes</v>
      </c>
      <c r="L1093" t="str">
        <f>VLOOKUP($A1093,'Hospitalisation Details'!$A$2:$O$2344,15,FALSE)</f>
        <v>8 Aug 1973</v>
      </c>
      <c r="M1093">
        <f>VLOOKUP($A1093,'Hospitalisation Details'!$A$2:$I$2344,6,FALSE)</f>
        <v>10345.93</v>
      </c>
      <c r="N1093" t="str">
        <f>VLOOKUP($A1093,'Hospitalisation Details'!$A$2:$I$2344,7,FALSE)</f>
        <v>tier - 3</v>
      </c>
      <c r="O1093" t="str">
        <f>VLOOKUP($A1093,'Hospitalisation Details'!$A$2:$I$2344,8,FALSE)</f>
        <v>tier - 2</v>
      </c>
      <c r="P1093" t="str">
        <f>VLOOKUP($A1093,'Hospitalisation Details'!$A$2:$I$2344,9,FALSE)</f>
        <v>R1021</v>
      </c>
      <c r="Q1093">
        <f>VLOOKUP($A1093,'Hospitalisation Details'!$A$2:$P$2344,16,FALSE)</f>
        <v>49</v>
      </c>
    </row>
    <row r="1094" spans="1:17" ht="15.6" x14ac:dyDescent="0.3">
      <c r="A1094" s="1" t="s">
        <v>1277</v>
      </c>
      <c r="B1094" t="str">
        <f>VLOOKUP('Healthcare '!A:A,Table2[],3,FALSE)</f>
        <v>Vonachen</v>
      </c>
      <c r="C1094">
        <f>VLOOKUP(A1094,'Medical Examinations'!A1094:K3428,2,FALSE)</f>
        <v>31.24</v>
      </c>
      <c r="D1094">
        <f>VLOOKUP($A1094,'Medical Examinations'!$A$2:$K$2336,3,FALSE)</f>
        <v>9.8000000000000007</v>
      </c>
      <c r="E1094" t="str">
        <f>VLOOKUP($A1094,'Medical Examinations'!$A$2:$K$2336,4,FALSE)</f>
        <v>No</v>
      </c>
      <c r="F1094" t="str">
        <f>VLOOKUP($A1094,'Medical Examinations'!$A$2:$K$2336,5,FALSE)</f>
        <v>No</v>
      </c>
      <c r="G1094" t="str">
        <f>VLOOKUP($A1094,'Medical Examinations'!$A$2:$K$2336,6,FALSE)</f>
        <v>No</v>
      </c>
      <c r="H1094">
        <f>VLOOKUP($A1094,'Medical Examinations'!$A$2:$K$2336,7,FALSE)</f>
        <v>0</v>
      </c>
      <c r="I1094" t="str">
        <f>VLOOKUP($A1094,'Medical Examinations'!$A$2:$K$2336,8,FALSE)</f>
        <v>No</v>
      </c>
      <c r="J1094" t="str">
        <f>VLOOKUP($A1094,'Medical Examinations'!$A$2:$K$2336,10,FALSE)</f>
        <v>obesity</v>
      </c>
      <c r="K1094" t="str">
        <f>VLOOKUP($A1094,'Medical Examinations'!$A$2:$K$2336,11,FALSE)</f>
        <v>Diabetes</v>
      </c>
      <c r="L1094" t="str">
        <f>VLOOKUP($A1094,'Hospitalisation Details'!$A$2:$O$2344,15,FALSE)</f>
        <v>19 Jul 1968</v>
      </c>
      <c r="M1094">
        <f>VLOOKUP($A1094,'Hospitalisation Details'!$A$2:$I$2344,6,FALSE)</f>
        <v>10338.93</v>
      </c>
      <c r="N1094" t="str">
        <f>VLOOKUP($A1094,'Hospitalisation Details'!$A$2:$I$2344,7,FALSE)</f>
        <v>tier - 3</v>
      </c>
      <c r="O1094" t="str">
        <f>VLOOKUP($A1094,'Hospitalisation Details'!$A$2:$I$2344,8,FALSE)</f>
        <v>tier - 1</v>
      </c>
      <c r="P1094" t="str">
        <f>VLOOKUP($A1094,'Hospitalisation Details'!$A$2:$I$2344,9,FALSE)</f>
        <v>R1013</v>
      </c>
      <c r="Q1094">
        <f>VLOOKUP($A1094,'Hospitalisation Details'!$A$2:$P$2344,16,FALSE)</f>
        <v>54</v>
      </c>
    </row>
    <row r="1095" spans="1:17" ht="15.6" x14ac:dyDescent="0.3">
      <c r="A1095" s="1" t="s">
        <v>1276</v>
      </c>
      <c r="B1095" t="str">
        <f>VLOOKUP('Healthcare '!A:A,Table2[],3,FALSE)</f>
        <v>Smith</v>
      </c>
      <c r="C1095">
        <f>VLOOKUP(A1095,'Medical Examinations'!A1095:K3429,2,FALSE)</f>
        <v>31.54</v>
      </c>
      <c r="D1095">
        <f>VLOOKUP($A1095,'Medical Examinations'!$A$2:$K$2336,3,FALSE)</f>
        <v>4.4400000000000004</v>
      </c>
      <c r="E1095" t="str">
        <f>VLOOKUP($A1095,'Medical Examinations'!$A$2:$K$2336,4,FALSE)</f>
        <v>No</v>
      </c>
      <c r="F1095" t="str">
        <f>VLOOKUP($A1095,'Medical Examinations'!$A$2:$K$2336,5,FALSE)</f>
        <v>No</v>
      </c>
      <c r="G1095" t="str">
        <f>VLOOKUP($A1095,'Medical Examinations'!$A$2:$K$2336,6,FALSE)</f>
        <v>No</v>
      </c>
      <c r="H1095">
        <f>VLOOKUP($A1095,'Medical Examinations'!$A$2:$K$2336,7,FALSE)</f>
        <v>0</v>
      </c>
      <c r="I1095" t="str">
        <f>VLOOKUP($A1095,'Medical Examinations'!$A$2:$K$2336,8,FALSE)</f>
        <v>No</v>
      </c>
      <c r="J1095" t="str">
        <f>VLOOKUP($A1095,'Medical Examinations'!$A$2:$K$2336,10,FALSE)</f>
        <v>obesity</v>
      </c>
      <c r="K1095" t="str">
        <f>VLOOKUP($A1095,'Medical Examinations'!$A$2:$K$2336,11,FALSE)</f>
        <v>Normal</v>
      </c>
      <c r="L1095" t="str">
        <f>VLOOKUP($A1095,'Hospitalisation Details'!$A$2:$O$2344,15,FALSE)</f>
        <v>21 Jul 1982</v>
      </c>
      <c r="M1095">
        <f>VLOOKUP($A1095,'Hospitalisation Details'!$A$2:$I$2344,6,FALSE)</f>
        <v>10329.06</v>
      </c>
      <c r="N1095" t="str">
        <f>VLOOKUP($A1095,'Hospitalisation Details'!$A$2:$I$2344,7,FALSE)</f>
        <v>tier - 3</v>
      </c>
      <c r="O1095" t="str">
        <f>VLOOKUP($A1095,'Hospitalisation Details'!$A$2:$I$2344,8,FALSE)</f>
        <v>tier - 1</v>
      </c>
      <c r="P1095" t="str">
        <f>VLOOKUP($A1095,'Hospitalisation Details'!$A$2:$I$2344,9,FALSE)</f>
        <v>R1021</v>
      </c>
      <c r="Q1095">
        <f>VLOOKUP($A1095,'Hospitalisation Details'!$A$2:$P$2344,16,FALSE)</f>
        <v>40</v>
      </c>
    </row>
    <row r="1096" spans="1:17" ht="15.6" x14ac:dyDescent="0.3">
      <c r="A1096" s="1" t="s">
        <v>1275</v>
      </c>
      <c r="B1096" t="str">
        <f>VLOOKUP('Healthcare '!A:A,Table2[],3,FALSE)</f>
        <v>Kidwell</v>
      </c>
      <c r="C1096">
        <f>VLOOKUP(A1096,'Medical Examinations'!A1096:K3430,2,FALSE)</f>
        <v>38.6</v>
      </c>
      <c r="D1096">
        <f>VLOOKUP($A1096,'Medical Examinations'!$A$2:$K$2336,3,FALSE)</f>
        <v>7.19</v>
      </c>
      <c r="E1096" t="str">
        <f>VLOOKUP($A1096,'Medical Examinations'!$A$2:$K$2336,4,FALSE)</f>
        <v>yes</v>
      </c>
      <c r="F1096" t="str">
        <f>VLOOKUP($A1096,'Medical Examinations'!$A$2:$K$2336,5,FALSE)</f>
        <v>No</v>
      </c>
      <c r="G1096" t="str">
        <f>VLOOKUP($A1096,'Medical Examinations'!$A$2:$K$2336,6,FALSE)</f>
        <v>No</v>
      </c>
      <c r="H1096">
        <f>VLOOKUP($A1096,'Medical Examinations'!$A$2:$K$2336,7,FALSE)</f>
        <v>2</v>
      </c>
      <c r="I1096" t="str">
        <f>VLOOKUP($A1096,'Medical Examinations'!$A$2:$K$2336,8,FALSE)</f>
        <v>No</v>
      </c>
      <c r="J1096" t="str">
        <f>VLOOKUP($A1096,'Medical Examinations'!$A$2:$K$2336,10,FALSE)</f>
        <v>obesity</v>
      </c>
      <c r="K1096" t="str">
        <f>VLOOKUP($A1096,'Medical Examinations'!$A$2:$K$2336,11,FALSE)</f>
        <v>Diabetes</v>
      </c>
      <c r="L1096" t="str">
        <f>VLOOKUP($A1096,'Hospitalisation Details'!$A$2:$O$2344,15,FALSE)</f>
        <v>1 Dec 1970</v>
      </c>
      <c r="M1096">
        <f>VLOOKUP($A1096,'Hospitalisation Details'!$A$2:$I$2344,6,FALSE)</f>
        <v>10325.209999999999</v>
      </c>
      <c r="N1096" t="str">
        <f>VLOOKUP($A1096,'Hospitalisation Details'!$A$2:$I$2344,7,FALSE)</f>
        <v>tier - 3</v>
      </c>
      <c r="O1096" t="str">
        <f>VLOOKUP($A1096,'Hospitalisation Details'!$A$2:$I$2344,8,FALSE)</f>
        <v>tier - 3</v>
      </c>
      <c r="P1096" t="str">
        <f>VLOOKUP($A1096,'Hospitalisation Details'!$A$2:$I$2344,9,FALSE)</f>
        <v>R1011</v>
      </c>
      <c r="Q1096">
        <f>VLOOKUP($A1096,'Hospitalisation Details'!$A$2:$P$2344,16,FALSE)</f>
        <v>52</v>
      </c>
    </row>
    <row r="1097" spans="1:17" ht="15.6" x14ac:dyDescent="0.3">
      <c r="A1097" s="1" t="s">
        <v>1274</v>
      </c>
      <c r="B1097" t="str">
        <f>VLOOKUP('Healthcare '!A:A,Table2[],3,FALSE)</f>
        <v>Betancourth</v>
      </c>
      <c r="C1097">
        <f>VLOOKUP(A1097,'Medical Examinations'!A1097:K3431,2,FALSE)</f>
        <v>37.950000000000003</v>
      </c>
      <c r="D1097">
        <f>VLOOKUP($A1097,'Medical Examinations'!$A$2:$K$2336,3,FALSE)</f>
        <v>6.06</v>
      </c>
      <c r="E1097" t="str">
        <f>VLOOKUP($A1097,'Medical Examinations'!$A$2:$K$2336,4,FALSE)</f>
        <v>No</v>
      </c>
      <c r="F1097" t="str">
        <f>VLOOKUP($A1097,'Medical Examinations'!$A$2:$K$2336,5,FALSE)</f>
        <v>No</v>
      </c>
      <c r="G1097" t="str">
        <f>VLOOKUP($A1097,'Medical Examinations'!$A$2:$K$2336,6,FALSE)</f>
        <v>No</v>
      </c>
      <c r="H1097">
        <f>VLOOKUP($A1097,'Medical Examinations'!$A$2:$K$2336,7,FALSE)</f>
        <v>0</v>
      </c>
      <c r="I1097" t="str">
        <f>VLOOKUP($A1097,'Medical Examinations'!$A$2:$K$2336,8,FALSE)</f>
        <v>No</v>
      </c>
      <c r="J1097" t="str">
        <f>VLOOKUP($A1097,'Medical Examinations'!$A$2:$K$2336,10,FALSE)</f>
        <v>obesity</v>
      </c>
      <c r="K1097" t="str">
        <f>VLOOKUP($A1097,'Medical Examinations'!$A$2:$K$2336,11,FALSE)</f>
        <v>Predibetics</v>
      </c>
      <c r="L1097" t="str">
        <f>VLOOKUP($A1097,'Hospitalisation Details'!$A$2:$O$2344,15,FALSE)</f>
        <v>21 Aug 1991</v>
      </c>
      <c r="M1097">
        <f>VLOOKUP($A1097,'Hospitalisation Details'!$A$2:$I$2344,6,FALSE)</f>
        <v>10322.9</v>
      </c>
      <c r="N1097" t="str">
        <f>VLOOKUP($A1097,'Hospitalisation Details'!$A$2:$I$2344,7,FALSE)</f>
        <v>tier - 3</v>
      </c>
      <c r="O1097" t="str">
        <f>VLOOKUP($A1097,'Hospitalisation Details'!$A$2:$I$2344,8,FALSE)</f>
        <v>tier - 1</v>
      </c>
      <c r="P1097" t="str">
        <f>VLOOKUP($A1097,'Hospitalisation Details'!$A$2:$I$2344,9,FALSE)</f>
        <v>R1026</v>
      </c>
      <c r="Q1097">
        <f>VLOOKUP($A1097,'Hospitalisation Details'!$A$2:$P$2344,16,FALSE)</f>
        <v>31</v>
      </c>
    </row>
    <row r="1098" spans="1:17" ht="15.6" x14ac:dyDescent="0.3">
      <c r="A1098" s="1" t="s">
        <v>1273</v>
      </c>
      <c r="B1098" t="str">
        <f>VLOOKUP('Healthcare '!A:A,Table2[],3,FALSE)</f>
        <v>Henstrom</v>
      </c>
      <c r="C1098">
        <f>VLOOKUP(A1098,'Medical Examinations'!A1098:K3432,2,FALSE)</f>
        <v>38.97</v>
      </c>
      <c r="D1098">
        <f>VLOOKUP($A1098,'Medical Examinations'!$A$2:$K$2336,3,FALSE)</f>
        <v>5.12</v>
      </c>
      <c r="E1098" t="str">
        <f>VLOOKUP($A1098,'Medical Examinations'!$A$2:$K$2336,4,FALSE)</f>
        <v>No</v>
      </c>
      <c r="F1098" t="str">
        <f>VLOOKUP($A1098,'Medical Examinations'!$A$2:$K$2336,5,FALSE)</f>
        <v>No</v>
      </c>
      <c r="G1098" t="str">
        <f>VLOOKUP($A1098,'Medical Examinations'!$A$2:$K$2336,6,FALSE)</f>
        <v>No</v>
      </c>
      <c r="H1098">
        <f>VLOOKUP($A1098,'Medical Examinations'!$A$2:$K$2336,7,FALSE)</f>
        <v>0</v>
      </c>
      <c r="I1098" t="str">
        <f>VLOOKUP($A1098,'Medical Examinations'!$A$2:$K$2336,8,FALSE)</f>
        <v>No</v>
      </c>
      <c r="J1098" t="str">
        <f>VLOOKUP($A1098,'Medical Examinations'!$A$2:$K$2336,10,FALSE)</f>
        <v>obesity</v>
      </c>
      <c r="K1098" t="str">
        <f>VLOOKUP($A1098,'Medical Examinations'!$A$2:$K$2336,11,FALSE)</f>
        <v>Normal</v>
      </c>
      <c r="L1098" t="str">
        <f>VLOOKUP($A1098,'Hospitalisation Details'!$A$2:$O$2344,15,FALSE)</f>
        <v>17 Nov 1991</v>
      </c>
      <c r="M1098">
        <f>VLOOKUP($A1098,'Hospitalisation Details'!$A$2:$I$2344,6,FALSE)</f>
        <v>10315.91</v>
      </c>
      <c r="N1098" t="str">
        <f>VLOOKUP($A1098,'Hospitalisation Details'!$A$2:$I$2344,7,FALSE)</f>
        <v>tier - 3</v>
      </c>
      <c r="O1098" t="str">
        <f>VLOOKUP($A1098,'Hospitalisation Details'!$A$2:$I$2344,8,FALSE)</f>
        <v>tier - 2</v>
      </c>
      <c r="P1098" t="str">
        <f>VLOOKUP($A1098,'Hospitalisation Details'!$A$2:$I$2344,9,FALSE)</f>
        <v>R1012</v>
      </c>
      <c r="Q1098">
        <f>VLOOKUP($A1098,'Hospitalisation Details'!$A$2:$P$2344,16,FALSE)</f>
        <v>31</v>
      </c>
    </row>
    <row r="1099" spans="1:17" ht="15.6" x14ac:dyDescent="0.3">
      <c r="A1099" s="1" t="s">
        <v>1272</v>
      </c>
      <c r="B1099" t="str">
        <f>VLOOKUP('Healthcare '!A:A,Table2[],3,FALSE)</f>
        <v>Pereira</v>
      </c>
      <c r="C1099">
        <f>VLOOKUP(A1099,'Medical Examinations'!A1099:K3433,2,FALSE)</f>
        <v>21.2</v>
      </c>
      <c r="D1099">
        <f>VLOOKUP($A1099,'Medical Examinations'!$A$2:$K$2336,3,FALSE)</f>
        <v>10.72</v>
      </c>
      <c r="E1099" t="str">
        <f>VLOOKUP($A1099,'Medical Examinations'!$A$2:$K$2336,4,FALSE)</f>
        <v>No</v>
      </c>
      <c r="F1099" t="str">
        <f>VLOOKUP($A1099,'Medical Examinations'!$A$2:$K$2336,5,FALSE)</f>
        <v>No</v>
      </c>
      <c r="G1099" t="str">
        <f>VLOOKUP($A1099,'Medical Examinations'!$A$2:$K$2336,6,FALSE)</f>
        <v>No</v>
      </c>
      <c r="H1099">
        <f>VLOOKUP($A1099,'Medical Examinations'!$A$2:$K$2336,7,FALSE)</f>
        <v>0</v>
      </c>
      <c r="I1099" t="str">
        <f>VLOOKUP($A1099,'Medical Examinations'!$A$2:$K$2336,8,FALSE)</f>
        <v>No</v>
      </c>
      <c r="J1099" t="str">
        <f>VLOOKUP($A1099,'Medical Examinations'!$A$2:$K$2336,10,FALSE)</f>
        <v>Normal weight</v>
      </c>
      <c r="K1099" t="str">
        <f>VLOOKUP($A1099,'Medical Examinations'!$A$2:$K$2336,11,FALSE)</f>
        <v>Diabetes</v>
      </c>
      <c r="L1099" t="str">
        <f>VLOOKUP($A1099,'Hospitalisation Details'!$A$2:$O$2344,15,FALSE)</f>
        <v>12 Jul 1962</v>
      </c>
      <c r="M1099">
        <f>VLOOKUP($A1099,'Hospitalisation Details'!$A$2:$I$2344,6,FALSE)</f>
        <v>10310.780000000001</v>
      </c>
      <c r="N1099" t="str">
        <f>VLOOKUP($A1099,'Hospitalisation Details'!$A$2:$I$2344,7,FALSE)</f>
        <v>tier - 3</v>
      </c>
      <c r="O1099" t="str">
        <f>VLOOKUP($A1099,'Hospitalisation Details'!$A$2:$I$2344,8,FALSE)</f>
        <v>tier - 3</v>
      </c>
      <c r="P1099" t="str">
        <f>VLOOKUP($A1099,'Hospitalisation Details'!$A$2:$I$2344,9,FALSE)</f>
        <v>R1012</v>
      </c>
      <c r="Q1099">
        <f>VLOOKUP($A1099,'Hospitalisation Details'!$A$2:$P$2344,16,FALSE)</f>
        <v>60</v>
      </c>
    </row>
    <row r="1100" spans="1:17" ht="15.6" x14ac:dyDescent="0.3">
      <c r="A1100" s="1" t="s">
        <v>1271</v>
      </c>
      <c r="B1100" t="str">
        <f>VLOOKUP('Healthcare '!A:A,Table2[],3,FALSE)</f>
        <v>Black</v>
      </c>
      <c r="C1100">
        <f>VLOOKUP(A1100,'Medical Examinations'!A1100:K3434,2,FALSE)</f>
        <v>23.96</v>
      </c>
      <c r="D1100">
        <f>VLOOKUP($A1100,'Medical Examinations'!$A$2:$K$2336,3,FALSE)</f>
        <v>9.58</v>
      </c>
      <c r="E1100" t="str">
        <f>VLOOKUP($A1100,'Medical Examinations'!$A$2:$K$2336,4,FALSE)</f>
        <v>yes</v>
      </c>
      <c r="F1100" t="str">
        <f>VLOOKUP($A1100,'Medical Examinations'!$A$2:$K$2336,5,FALSE)</f>
        <v>No</v>
      </c>
      <c r="G1100" t="str">
        <f>VLOOKUP($A1100,'Medical Examinations'!$A$2:$K$2336,6,FALSE)</f>
        <v>Yes</v>
      </c>
      <c r="H1100">
        <f>VLOOKUP($A1100,'Medical Examinations'!$A$2:$K$2336,7,FALSE)</f>
        <v>1</v>
      </c>
      <c r="I1100" t="str">
        <f>VLOOKUP($A1100,'Medical Examinations'!$A$2:$K$2336,8,FALSE)</f>
        <v>No</v>
      </c>
      <c r="J1100" t="str">
        <f>VLOOKUP($A1100,'Medical Examinations'!$A$2:$K$2336,10,FALSE)</f>
        <v>Normal weight</v>
      </c>
      <c r="K1100" t="str">
        <f>VLOOKUP($A1100,'Medical Examinations'!$A$2:$K$2336,11,FALSE)</f>
        <v>Diabetes</v>
      </c>
      <c r="L1100" t="str">
        <f>VLOOKUP($A1100,'Hospitalisation Details'!$A$2:$O$2344,15,FALSE)</f>
        <v>24 Sep 1963</v>
      </c>
      <c r="M1100">
        <f>VLOOKUP($A1100,'Hospitalisation Details'!$A$2:$I$2344,6,FALSE)</f>
        <v>10308.040000000001</v>
      </c>
      <c r="N1100" t="str">
        <f>VLOOKUP($A1100,'Hospitalisation Details'!$A$2:$I$2344,7,FALSE)</f>
        <v>tier - 3</v>
      </c>
      <c r="O1100" t="str">
        <f>VLOOKUP($A1100,'Hospitalisation Details'!$A$2:$I$2344,8,FALSE)</f>
        <v>tier - 1</v>
      </c>
      <c r="P1100" t="str">
        <f>VLOOKUP($A1100,'Hospitalisation Details'!$A$2:$I$2344,9,FALSE)</f>
        <v>R1013</v>
      </c>
      <c r="Q1100">
        <f>VLOOKUP($A1100,'Hospitalisation Details'!$A$2:$P$2344,16,FALSE)</f>
        <v>59</v>
      </c>
    </row>
    <row r="1101" spans="1:17" ht="15.6" x14ac:dyDescent="0.3">
      <c r="A1101" s="1" t="s">
        <v>1270</v>
      </c>
      <c r="B1101" t="str">
        <f>VLOOKUP('Healthcare '!A:A,Table2[],3,FALSE)</f>
        <v>Brown</v>
      </c>
      <c r="C1101">
        <f>VLOOKUP(A1101,'Medical Examinations'!A1101:K3435,2,FALSE)</f>
        <v>35.93</v>
      </c>
      <c r="D1101">
        <f>VLOOKUP($A1101,'Medical Examinations'!$A$2:$K$2336,3,FALSE)</f>
        <v>6.4</v>
      </c>
      <c r="E1101" t="str">
        <f>VLOOKUP($A1101,'Medical Examinations'!$A$2:$K$2336,4,FALSE)</f>
        <v>yes</v>
      </c>
      <c r="F1101" t="str">
        <f>VLOOKUP($A1101,'Medical Examinations'!$A$2:$K$2336,5,FALSE)</f>
        <v>No</v>
      </c>
      <c r="G1101" t="str">
        <f>VLOOKUP($A1101,'Medical Examinations'!$A$2:$K$2336,6,FALSE)</f>
        <v>No</v>
      </c>
      <c r="H1101">
        <f>VLOOKUP($A1101,'Medical Examinations'!$A$2:$K$2336,7,FALSE)</f>
        <v>1</v>
      </c>
      <c r="I1101" t="str">
        <f>VLOOKUP($A1101,'Medical Examinations'!$A$2:$K$2336,8,FALSE)</f>
        <v>No</v>
      </c>
      <c r="J1101" t="str">
        <f>VLOOKUP($A1101,'Medical Examinations'!$A$2:$K$2336,10,FALSE)</f>
        <v>obesity</v>
      </c>
      <c r="K1101" t="str">
        <f>VLOOKUP($A1101,'Medical Examinations'!$A$2:$K$2336,11,FALSE)</f>
        <v>Predibetics</v>
      </c>
      <c r="L1101" t="str">
        <f>VLOOKUP($A1101,'Hospitalisation Details'!$A$2:$O$2344,15,FALSE)</f>
        <v>14 Sep 1988</v>
      </c>
      <c r="M1101">
        <f>VLOOKUP($A1101,'Hospitalisation Details'!$A$2:$I$2344,6,FALSE)</f>
        <v>10276.99</v>
      </c>
      <c r="N1101" t="str">
        <f>VLOOKUP($A1101,'Hospitalisation Details'!$A$2:$I$2344,7,FALSE)</f>
        <v>tier - 3</v>
      </c>
      <c r="O1101" t="str">
        <f>VLOOKUP($A1101,'Hospitalisation Details'!$A$2:$I$2344,8,FALSE)</f>
        <v>tier - 1</v>
      </c>
      <c r="P1101" t="str">
        <f>VLOOKUP($A1101,'Hospitalisation Details'!$A$2:$I$2344,9,FALSE)</f>
        <v>R1021</v>
      </c>
      <c r="Q1101">
        <f>VLOOKUP($A1101,'Hospitalisation Details'!$A$2:$P$2344,16,FALSE)</f>
        <v>34</v>
      </c>
    </row>
    <row r="1102" spans="1:17" ht="15.6" x14ac:dyDescent="0.3">
      <c r="A1102" s="1" t="s">
        <v>1269</v>
      </c>
      <c r="B1102" t="str">
        <f>VLOOKUP('Healthcare '!A:A,Table2[],3,FALSE)</f>
        <v>Reasoner</v>
      </c>
      <c r="C1102">
        <f>VLOOKUP(A1102,'Medical Examinations'!A1102:K3436,2,FALSE)</f>
        <v>26.11</v>
      </c>
      <c r="D1102">
        <f>VLOOKUP($A1102,'Medical Examinations'!$A$2:$K$2336,3,FALSE)</f>
        <v>6.8</v>
      </c>
      <c r="E1102" t="str">
        <f>VLOOKUP($A1102,'Medical Examinations'!$A$2:$K$2336,4,FALSE)</f>
        <v>yes</v>
      </c>
      <c r="F1102" t="str">
        <f>VLOOKUP($A1102,'Medical Examinations'!$A$2:$K$2336,5,FALSE)</f>
        <v>No</v>
      </c>
      <c r="G1102" t="str">
        <f>VLOOKUP($A1102,'Medical Examinations'!$A$2:$K$2336,6,FALSE)</f>
        <v>No</v>
      </c>
      <c r="H1102">
        <f>VLOOKUP($A1102,'Medical Examinations'!$A$2:$K$2336,7,FALSE)</f>
        <v>2</v>
      </c>
      <c r="I1102" t="str">
        <f>VLOOKUP($A1102,'Medical Examinations'!$A$2:$K$2336,8,FALSE)</f>
        <v>No</v>
      </c>
      <c r="J1102" t="str">
        <f>VLOOKUP($A1102,'Medical Examinations'!$A$2:$K$2336,10,FALSE)</f>
        <v>overweight</v>
      </c>
      <c r="K1102" t="str">
        <f>VLOOKUP($A1102,'Medical Examinations'!$A$2:$K$2336,11,FALSE)</f>
        <v>Diabetes</v>
      </c>
      <c r="L1102" t="str">
        <f>VLOOKUP($A1102,'Hospitalisation Details'!$A$2:$O$2344,15,FALSE)</f>
        <v>21 Jun 1970</v>
      </c>
      <c r="M1102">
        <f>VLOOKUP($A1102,'Hospitalisation Details'!$A$2:$I$2344,6,FALSE)</f>
        <v>10274.33</v>
      </c>
      <c r="N1102" t="str">
        <f>VLOOKUP($A1102,'Hospitalisation Details'!$A$2:$I$2344,7,FALSE)</f>
        <v>tier - 3</v>
      </c>
      <c r="O1102" t="str">
        <f>VLOOKUP($A1102,'Hospitalisation Details'!$A$2:$I$2344,8,FALSE)</f>
        <v>tier - 1</v>
      </c>
      <c r="P1102" t="str">
        <f>VLOOKUP($A1102,'Hospitalisation Details'!$A$2:$I$2344,9,FALSE)</f>
        <v>R1024</v>
      </c>
      <c r="Q1102">
        <f>VLOOKUP($A1102,'Hospitalisation Details'!$A$2:$P$2344,16,FALSE)</f>
        <v>52</v>
      </c>
    </row>
    <row r="1103" spans="1:17" ht="15.6" x14ac:dyDescent="0.3">
      <c r="A1103" s="1" t="s">
        <v>1268</v>
      </c>
      <c r="B1103" t="str">
        <f>VLOOKUP('Healthcare '!A:A,Table2[],3,FALSE)</f>
        <v>Wandzilak</v>
      </c>
      <c r="C1103">
        <f>VLOOKUP(A1103,'Medical Examinations'!A1103:K3437,2,FALSE)</f>
        <v>32.299999999999997</v>
      </c>
      <c r="D1103">
        <f>VLOOKUP($A1103,'Medical Examinations'!$A$2:$K$2336,3,FALSE)</f>
        <v>9.48</v>
      </c>
      <c r="E1103" t="str">
        <f>VLOOKUP($A1103,'Medical Examinations'!$A$2:$K$2336,4,FALSE)</f>
        <v>No</v>
      </c>
      <c r="F1103" t="str">
        <f>VLOOKUP($A1103,'Medical Examinations'!$A$2:$K$2336,5,FALSE)</f>
        <v>No</v>
      </c>
      <c r="G1103" t="str">
        <f>VLOOKUP($A1103,'Medical Examinations'!$A$2:$K$2336,6,FALSE)</f>
        <v>No</v>
      </c>
      <c r="H1103">
        <f>VLOOKUP($A1103,'Medical Examinations'!$A$2:$K$2336,7,FALSE)</f>
        <v>2</v>
      </c>
      <c r="I1103" t="str">
        <f>VLOOKUP($A1103,'Medical Examinations'!$A$2:$K$2336,8,FALSE)</f>
        <v>No</v>
      </c>
      <c r="J1103" t="str">
        <f>VLOOKUP($A1103,'Medical Examinations'!$A$2:$K$2336,10,FALSE)</f>
        <v>obesity</v>
      </c>
      <c r="K1103" t="str">
        <f>VLOOKUP($A1103,'Medical Examinations'!$A$2:$K$2336,11,FALSE)</f>
        <v>Diabetes</v>
      </c>
      <c r="L1103" t="str">
        <f>VLOOKUP($A1103,'Hospitalisation Details'!$A$2:$O$2344,15,FALSE)</f>
        <v>27 Nov 1973</v>
      </c>
      <c r="M1103">
        <f>VLOOKUP($A1103,'Hospitalisation Details'!$A$2:$I$2344,6,FALSE)</f>
        <v>10269.459999999999</v>
      </c>
      <c r="N1103" t="str">
        <f>VLOOKUP($A1103,'Hospitalisation Details'!$A$2:$I$2344,7,FALSE)</f>
        <v>tier - 3</v>
      </c>
      <c r="O1103" t="str">
        <f>VLOOKUP($A1103,'Hospitalisation Details'!$A$2:$I$2344,8,FALSE)</f>
        <v>tier - 3</v>
      </c>
      <c r="P1103" t="str">
        <f>VLOOKUP($A1103,'Hospitalisation Details'!$A$2:$I$2344,9,FALSE)</f>
        <v>R1012</v>
      </c>
      <c r="Q1103">
        <f>VLOOKUP($A1103,'Hospitalisation Details'!$A$2:$P$2344,16,FALSE)</f>
        <v>49</v>
      </c>
    </row>
    <row r="1104" spans="1:17" ht="15.6" x14ac:dyDescent="0.3">
      <c r="A1104" s="1" t="s">
        <v>1267</v>
      </c>
      <c r="B1104" t="str">
        <f>VLOOKUP('Healthcare '!A:A,Table2[],3,FALSE)</f>
        <v>Carver</v>
      </c>
      <c r="C1104">
        <f>VLOOKUP(A1104,'Medical Examinations'!A1104:K3438,2,FALSE)</f>
        <v>28.69</v>
      </c>
      <c r="D1104">
        <f>VLOOKUP($A1104,'Medical Examinations'!$A$2:$K$2336,3,FALSE)</f>
        <v>7.45</v>
      </c>
      <c r="E1104" t="str">
        <f>VLOOKUP($A1104,'Medical Examinations'!$A$2:$K$2336,4,FALSE)</f>
        <v>No</v>
      </c>
      <c r="F1104" t="str">
        <f>VLOOKUP($A1104,'Medical Examinations'!$A$2:$K$2336,5,FALSE)</f>
        <v>No</v>
      </c>
      <c r="G1104" t="str">
        <f>VLOOKUP($A1104,'Medical Examinations'!$A$2:$K$2336,6,FALSE)</f>
        <v>No</v>
      </c>
      <c r="H1104">
        <f>VLOOKUP($A1104,'Medical Examinations'!$A$2:$K$2336,7,FALSE)</f>
        <v>2</v>
      </c>
      <c r="I1104" t="str">
        <f>VLOOKUP($A1104,'Medical Examinations'!$A$2:$K$2336,8,FALSE)</f>
        <v>No</v>
      </c>
      <c r="J1104" t="str">
        <f>VLOOKUP($A1104,'Medical Examinations'!$A$2:$K$2336,10,FALSE)</f>
        <v>overweight</v>
      </c>
      <c r="K1104" t="str">
        <f>VLOOKUP($A1104,'Medical Examinations'!$A$2:$K$2336,11,FALSE)</f>
        <v>Diabetes</v>
      </c>
      <c r="L1104" t="str">
        <f>VLOOKUP($A1104,'Hospitalisation Details'!$A$2:$O$2344,15,FALSE)</f>
        <v>5 Sep 1973</v>
      </c>
      <c r="M1104">
        <f>VLOOKUP($A1104,'Hospitalisation Details'!$A$2:$I$2344,6,FALSE)</f>
        <v>10264.44</v>
      </c>
      <c r="N1104" t="str">
        <f>VLOOKUP($A1104,'Hospitalisation Details'!$A$2:$I$2344,7,FALSE)</f>
        <v>tier - 3</v>
      </c>
      <c r="O1104" t="str">
        <f>VLOOKUP($A1104,'Hospitalisation Details'!$A$2:$I$2344,8,FALSE)</f>
        <v>tier - 2</v>
      </c>
      <c r="P1104" t="str">
        <f>VLOOKUP($A1104,'Hospitalisation Details'!$A$2:$I$2344,9,FALSE)</f>
        <v>R1012</v>
      </c>
      <c r="Q1104">
        <f>VLOOKUP($A1104,'Hospitalisation Details'!$A$2:$P$2344,16,FALSE)</f>
        <v>49</v>
      </c>
    </row>
    <row r="1105" spans="1:17" ht="15.6" x14ac:dyDescent="0.3">
      <c r="A1105" s="1" t="s">
        <v>1266</v>
      </c>
      <c r="B1105" t="str">
        <f>VLOOKUP('Healthcare '!A:A,Table2[],3,FALSE)</f>
        <v>Borror</v>
      </c>
      <c r="C1105">
        <f>VLOOKUP(A1105,'Medical Examinations'!A1105:K3439,2,FALSE)</f>
        <v>31.28</v>
      </c>
      <c r="D1105">
        <f>VLOOKUP($A1105,'Medical Examinations'!$A$2:$K$2336,3,FALSE)</f>
        <v>6.94</v>
      </c>
      <c r="E1105" t="str">
        <f>VLOOKUP($A1105,'Medical Examinations'!$A$2:$K$2336,4,FALSE)</f>
        <v>yes</v>
      </c>
      <c r="F1105" t="str">
        <f>VLOOKUP($A1105,'Medical Examinations'!$A$2:$K$2336,5,FALSE)</f>
        <v>No</v>
      </c>
      <c r="G1105" t="str">
        <f>VLOOKUP($A1105,'Medical Examinations'!$A$2:$K$2336,6,FALSE)</f>
        <v>No</v>
      </c>
      <c r="H1105">
        <f>VLOOKUP($A1105,'Medical Examinations'!$A$2:$K$2336,7,FALSE)</f>
        <v>1</v>
      </c>
      <c r="I1105" t="str">
        <f>VLOOKUP($A1105,'Medical Examinations'!$A$2:$K$2336,8,FALSE)</f>
        <v>No</v>
      </c>
      <c r="J1105" t="str">
        <f>VLOOKUP($A1105,'Medical Examinations'!$A$2:$K$2336,10,FALSE)</f>
        <v>obesity</v>
      </c>
      <c r="K1105" t="str">
        <f>VLOOKUP($A1105,'Medical Examinations'!$A$2:$K$2336,11,FALSE)</f>
        <v>Diabetes</v>
      </c>
      <c r="L1105" t="str">
        <f>VLOOKUP($A1105,'Hospitalisation Details'!$A$2:$O$2344,15,FALSE)</f>
        <v>15 Aug 1975</v>
      </c>
      <c r="M1105">
        <f>VLOOKUP($A1105,'Hospitalisation Details'!$A$2:$I$2344,6,FALSE)</f>
        <v>10259.129999999999</v>
      </c>
      <c r="N1105" t="str">
        <f>VLOOKUP($A1105,'Hospitalisation Details'!$A$2:$I$2344,7,FALSE)</f>
        <v>tier - 3</v>
      </c>
      <c r="O1105" t="str">
        <f>VLOOKUP($A1105,'Hospitalisation Details'!$A$2:$I$2344,8,FALSE)</f>
        <v>tier - 2</v>
      </c>
      <c r="P1105" t="str">
        <f>VLOOKUP($A1105,'Hospitalisation Details'!$A$2:$I$2344,9,FALSE)</f>
        <v>R1011</v>
      </c>
      <c r="Q1105">
        <f>VLOOKUP($A1105,'Hospitalisation Details'!$A$2:$P$2344,16,FALSE)</f>
        <v>47</v>
      </c>
    </row>
    <row r="1106" spans="1:17" ht="15.6" x14ac:dyDescent="0.3">
      <c r="A1106" s="1" t="s">
        <v>1265</v>
      </c>
      <c r="B1106" t="str">
        <f>VLOOKUP('Healthcare '!A:A,Table2[],3,FALSE)</f>
        <v>Saad</v>
      </c>
      <c r="C1106">
        <f>VLOOKUP(A1106,'Medical Examinations'!A1106:K3440,2,FALSE)</f>
        <v>30.21</v>
      </c>
      <c r="D1106">
        <f>VLOOKUP($A1106,'Medical Examinations'!$A$2:$K$2336,3,FALSE)</f>
        <v>7.83</v>
      </c>
      <c r="E1106" t="str">
        <f>VLOOKUP($A1106,'Medical Examinations'!$A$2:$K$2336,4,FALSE)</f>
        <v>No</v>
      </c>
      <c r="F1106" t="str">
        <f>VLOOKUP($A1106,'Medical Examinations'!$A$2:$K$2336,5,FALSE)</f>
        <v>No</v>
      </c>
      <c r="G1106" t="str">
        <f>VLOOKUP($A1106,'Medical Examinations'!$A$2:$K$2336,6,FALSE)</f>
        <v>No</v>
      </c>
      <c r="H1106">
        <f>VLOOKUP($A1106,'Medical Examinations'!$A$2:$K$2336,7,FALSE)</f>
        <v>0</v>
      </c>
      <c r="I1106" t="str">
        <f>VLOOKUP($A1106,'Medical Examinations'!$A$2:$K$2336,8,FALSE)</f>
        <v>No</v>
      </c>
      <c r="J1106" t="str">
        <f>VLOOKUP($A1106,'Medical Examinations'!$A$2:$K$2336,10,FALSE)</f>
        <v>obesity</v>
      </c>
      <c r="K1106" t="str">
        <f>VLOOKUP($A1106,'Medical Examinations'!$A$2:$K$2336,11,FALSE)</f>
        <v>Diabetes</v>
      </c>
      <c r="L1106" t="str">
        <f>VLOOKUP($A1106,'Hospitalisation Details'!$A$2:$O$2344,15,FALSE)</f>
        <v>23 Sep 1968</v>
      </c>
      <c r="M1106">
        <f>VLOOKUP($A1106,'Hospitalisation Details'!$A$2:$I$2344,6,FALSE)</f>
        <v>10231.5</v>
      </c>
      <c r="N1106" t="str">
        <f>VLOOKUP($A1106,'Hospitalisation Details'!$A$2:$I$2344,7,FALSE)</f>
        <v>tier - 3</v>
      </c>
      <c r="O1106" t="str">
        <f>VLOOKUP($A1106,'Hospitalisation Details'!$A$2:$I$2344,8,FALSE)</f>
        <v>tier - 1</v>
      </c>
      <c r="P1106" t="str">
        <f>VLOOKUP($A1106,'Hospitalisation Details'!$A$2:$I$2344,9,FALSE)</f>
        <v>R1012</v>
      </c>
      <c r="Q1106">
        <f>VLOOKUP($A1106,'Hospitalisation Details'!$A$2:$P$2344,16,FALSE)</f>
        <v>54</v>
      </c>
    </row>
    <row r="1107" spans="1:17" ht="15.6" x14ac:dyDescent="0.3">
      <c r="A1107" s="1" t="s">
        <v>1264</v>
      </c>
      <c r="B1107" t="str">
        <f>VLOOKUP('Healthcare '!A:A,Table2[],3,FALSE)</f>
        <v>Paul</v>
      </c>
      <c r="C1107">
        <f>VLOOKUP(A1107,'Medical Examinations'!A1107:K3441,2,FALSE)</f>
        <v>38.28</v>
      </c>
      <c r="D1107">
        <f>VLOOKUP($A1107,'Medical Examinations'!$A$2:$K$2336,3,FALSE)</f>
        <v>10.17</v>
      </c>
      <c r="E1107" t="str">
        <f>VLOOKUP($A1107,'Medical Examinations'!$A$2:$K$2336,4,FALSE)</f>
        <v>yes</v>
      </c>
      <c r="F1107" t="str">
        <f>VLOOKUP($A1107,'Medical Examinations'!$A$2:$K$2336,5,FALSE)</f>
        <v>No</v>
      </c>
      <c r="G1107" t="str">
        <f>VLOOKUP($A1107,'Medical Examinations'!$A$2:$K$2336,6,FALSE)</f>
        <v>No</v>
      </c>
      <c r="H1107">
        <f>VLOOKUP($A1107,'Medical Examinations'!$A$2:$K$2336,7,FALSE)</f>
        <v>0</v>
      </c>
      <c r="I1107" t="str">
        <f>VLOOKUP($A1107,'Medical Examinations'!$A$2:$K$2336,8,FALSE)</f>
        <v>No</v>
      </c>
      <c r="J1107" t="str">
        <f>VLOOKUP($A1107,'Medical Examinations'!$A$2:$K$2336,10,FALSE)</f>
        <v>obesity</v>
      </c>
      <c r="K1107" t="str">
        <f>VLOOKUP($A1107,'Medical Examinations'!$A$2:$K$2336,11,FALSE)</f>
        <v>Diabetes</v>
      </c>
      <c r="L1107" t="str">
        <f>VLOOKUP($A1107,'Hospitalisation Details'!$A$2:$O$2344,15,FALSE)</f>
        <v>28 Jun 1967</v>
      </c>
      <c r="M1107">
        <f>VLOOKUP($A1107,'Hospitalisation Details'!$A$2:$I$2344,6,FALSE)</f>
        <v>10226.280000000001</v>
      </c>
      <c r="N1107" t="str">
        <f>VLOOKUP($A1107,'Hospitalisation Details'!$A$2:$I$2344,7,FALSE)</f>
        <v>tier - 3</v>
      </c>
      <c r="O1107" t="str">
        <f>VLOOKUP($A1107,'Hospitalisation Details'!$A$2:$I$2344,8,FALSE)</f>
        <v>tier - 3</v>
      </c>
      <c r="P1107" t="str">
        <f>VLOOKUP($A1107,'Hospitalisation Details'!$A$2:$I$2344,9,FALSE)</f>
        <v>R1013</v>
      </c>
      <c r="Q1107">
        <f>VLOOKUP($A1107,'Hospitalisation Details'!$A$2:$P$2344,16,FALSE)</f>
        <v>55</v>
      </c>
    </row>
    <row r="1108" spans="1:17" ht="15.6" x14ac:dyDescent="0.3">
      <c r="A1108" s="1" t="s">
        <v>1263</v>
      </c>
      <c r="B1108" t="str">
        <f>VLOOKUP('Healthcare '!A:A,Table2[],3,FALSE)</f>
        <v>Trail</v>
      </c>
      <c r="C1108">
        <f>VLOOKUP(A1108,'Medical Examinations'!A1108:K3442,2,FALSE)</f>
        <v>29.9</v>
      </c>
      <c r="D1108">
        <f>VLOOKUP($A1108,'Medical Examinations'!$A$2:$K$2336,3,FALSE)</f>
        <v>8.9600000000000009</v>
      </c>
      <c r="E1108" t="str">
        <f>VLOOKUP($A1108,'Medical Examinations'!$A$2:$K$2336,4,FALSE)</f>
        <v>yes</v>
      </c>
      <c r="F1108" t="str">
        <f>VLOOKUP($A1108,'Medical Examinations'!$A$2:$K$2336,5,FALSE)</f>
        <v>No</v>
      </c>
      <c r="G1108" t="str">
        <f>VLOOKUP($A1108,'Medical Examinations'!$A$2:$K$2336,6,FALSE)</f>
        <v>No</v>
      </c>
      <c r="H1108">
        <f>VLOOKUP($A1108,'Medical Examinations'!$A$2:$K$2336,7,FALSE)</f>
        <v>0</v>
      </c>
      <c r="I1108" t="str">
        <f>VLOOKUP($A1108,'Medical Examinations'!$A$2:$K$2336,8,FALSE)</f>
        <v>No</v>
      </c>
      <c r="J1108" t="str">
        <f>VLOOKUP($A1108,'Medical Examinations'!$A$2:$K$2336,10,FALSE)</f>
        <v>overweight</v>
      </c>
      <c r="K1108" t="str">
        <f>VLOOKUP($A1108,'Medical Examinations'!$A$2:$K$2336,11,FALSE)</f>
        <v>Diabetes</v>
      </c>
      <c r="L1108" t="str">
        <f>VLOOKUP($A1108,'Hospitalisation Details'!$A$2:$O$2344,15,FALSE)</f>
        <v>26 Sep 1967</v>
      </c>
      <c r="M1108">
        <f>VLOOKUP($A1108,'Hospitalisation Details'!$A$2:$I$2344,6,FALSE)</f>
        <v>10214.64</v>
      </c>
      <c r="N1108" t="str">
        <f>VLOOKUP($A1108,'Hospitalisation Details'!$A$2:$I$2344,7,FALSE)</f>
        <v>tier - 3</v>
      </c>
      <c r="O1108" t="str">
        <f>VLOOKUP($A1108,'Hospitalisation Details'!$A$2:$I$2344,8,FALSE)</f>
        <v>tier - 2</v>
      </c>
      <c r="P1108" t="str">
        <f>VLOOKUP($A1108,'Hospitalisation Details'!$A$2:$I$2344,9,FALSE)</f>
        <v>R1011</v>
      </c>
      <c r="Q1108">
        <f>VLOOKUP($A1108,'Hospitalisation Details'!$A$2:$P$2344,16,FALSE)</f>
        <v>55</v>
      </c>
    </row>
    <row r="1109" spans="1:17" ht="15.6" x14ac:dyDescent="0.3">
      <c r="A1109" s="1" t="s">
        <v>1262</v>
      </c>
      <c r="B1109" t="str">
        <f>VLOOKUP('Healthcare '!A:A,Table2[],3,FALSE)</f>
        <v>Benton</v>
      </c>
      <c r="C1109">
        <f>VLOOKUP(A1109,'Medical Examinations'!A1109:K3443,2,FALSE)</f>
        <v>23.18</v>
      </c>
      <c r="D1109">
        <f>VLOOKUP($A1109,'Medical Examinations'!$A$2:$K$2336,3,FALSE)</f>
        <v>6.96</v>
      </c>
      <c r="E1109" t="str">
        <f>VLOOKUP($A1109,'Medical Examinations'!$A$2:$K$2336,4,FALSE)</f>
        <v>yes</v>
      </c>
      <c r="F1109" t="str">
        <f>VLOOKUP($A1109,'Medical Examinations'!$A$2:$K$2336,5,FALSE)</f>
        <v>No</v>
      </c>
      <c r="G1109" t="str">
        <f>VLOOKUP($A1109,'Medical Examinations'!$A$2:$K$2336,6,FALSE)</f>
        <v>No</v>
      </c>
      <c r="H1109">
        <f>VLOOKUP($A1109,'Medical Examinations'!$A$2:$K$2336,7,FALSE)</f>
        <v>2</v>
      </c>
      <c r="I1109" t="str">
        <f>VLOOKUP($A1109,'Medical Examinations'!$A$2:$K$2336,8,FALSE)</f>
        <v>No</v>
      </c>
      <c r="J1109" t="str">
        <f>VLOOKUP($A1109,'Medical Examinations'!$A$2:$K$2336,10,FALSE)</f>
        <v>Normal weight</v>
      </c>
      <c r="K1109" t="str">
        <f>VLOOKUP($A1109,'Medical Examinations'!$A$2:$K$2336,11,FALSE)</f>
        <v>Diabetes</v>
      </c>
      <c r="L1109" t="str">
        <f>VLOOKUP($A1109,'Hospitalisation Details'!$A$2:$O$2344,15,FALSE)</f>
        <v>24 Dec 1970</v>
      </c>
      <c r="M1109">
        <f>VLOOKUP($A1109,'Hospitalisation Details'!$A$2:$I$2344,6,FALSE)</f>
        <v>10197.77</v>
      </c>
      <c r="N1109" t="str">
        <f>VLOOKUP($A1109,'Hospitalisation Details'!$A$2:$I$2344,7,FALSE)</f>
        <v>tier - 3</v>
      </c>
      <c r="O1109" t="str">
        <f>VLOOKUP($A1109,'Hospitalisation Details'!$A$2:$I$2344,8,FALSE)</f>
        <v>tier - 1</v>
      </c>
      <c r="P1109" t="str">
        <f>VLOOKUP($A1109,'Hospitalisation Details'!$A$2:$I$2344,9,FALSE)</f>
        <v>R1024</v>
      </c>
      <c r="Q1109">
        <f>VLOOKUP($A1109,'Hospitalisation Details'!$A$2:$P$2344,16,FALSE)</f>
        <v>52</v>
      </c>
    </row>
    <row r="1110" spans="1:17" ht="15.6" x14ac:dyDescent="0.3">
      <c r="A1110" s="1" t="s">
        <v>1261</v>
      </c>
      <c r="B1110" t="str">
        <f>VLOOKUP('Healthcare '!A:A,Table2[],3,FALSE)</f>
        <v>Bauman</v>
      </c>
      <c r="C1110">
        <f>VLOOKUP(A1110,'Medical Examinations'!A1110:K3444,2,FALSE)</f>
        <v>33.020000000000003</v>
      </c>
      <c r="D1110">
        <f>VLOOKUP($A1110,'Medical Examinations'!$A$2:$K$2336,3,FALSE)</f>
        <v>5.07</v>
      </c>
      <c r="E1110" t="str">
        <f>VLOOKUP($A1110,'Medical Examinations'!$A$2:$K$2336,4,FALSE)</f>
        <v>yes</v>
      </c>
      <c r="F1110" t="str">
        <f>VLOOKUP($A1110,'Medical Examinations'!$A$2:$K$2336,5,FALSE)</f>
        <v>No</v>
      </c>
      <c r="G1110" t="str">
        <f>VLOOKUP($A1110,'Medical Examinations'!$A$2:$K$2336,6,FALSE)</f>
        <v>No</v>
      </c>
      <c r="H1110">
        <f>VLOOKUP($A1110,'Medical Examinations'!$A$2:$K$2336,7,FALSE)</f>
        <v>0</v>
      </c>
      <c r="I1110" t="str">
        <f>VLOOKUP($A1110,'Medical Examinations'!$A$2:$K$2336,8,FALSE)</f>
        <v>No</v>
      </c>
      <c r="J1110" t="str">
        <f>VLOOKUP($A1110,'Medical Examinations'!$A$2:$K$2336,10,FALSE)</f>
        <v>obesity</v>
      </c>
      <c r="K1110" t="str">
        <f>VLOOKUP($A1110,'Medical Examinations'!$A$2:$K$2336,11,FALSE)</f>
        <v>Normal</v>
      </c>
      <c r="L1110" t="str">
        <f>VLOOKUP($A1110,'Hospitalisation Details'!$A$2:$O$2344,15,FALSE)</f>
        <v>16 Oct 1985</v>
      </c>
      <c r="M1110">
        <f>VLOOKUP($A1110,'Hospitalisation Details'!$A$2:$I$2344,6,FALSE)</f>
        <v>10191.82</v>
      </c>
      <c r="N1110" t="str">
        <f>VLOOKUP($A1110,'Hospitalisation Details'!$A$2:$I$2344,7,FALSE)</f>
        <v>tier - 3</v>
      </c>
      <c r="O1110" t="str">
        <f>VLOOKUP($A1110,'Hospitalisation Details'!$A$2:$I$2344,8,FALSE)</f>
        <v>tier - 2</v>
      </c>
      <c r="P1110" t="str">
        <f>VLOOKUP($A1110,'Hospitalisation Details'!$A$2:$I$2344,9,FALSE)</f>
        <v>R1026</v>
      </c>
      <c r="Q1110">
        <f>VLOOKUP($A1110,'Hospitalisation Details'!$A$2:$P$2344,16,FALSE)</f>
        <v>37</v>
      </c>
    </row>
    <row r="1111" spans="1:17" ht="15.6" x14ac:dyDescent="0.3">
      <c r="A1111" s="1" t="s">
        <v>1260</v>
      </c>
      <c r="B1111" t="str">
        <f>VLOOKUP('Healthcare '!A:A,Table2[],3,FALSE)</f>
        <v>Bakula</v>
      </c>
      <c r="C1111">
        <f>VLOOKUP(A1111,'Medical Examinations'!A1111:K3445,2,FALSE)</f>
        <v>27.29</v>
      </c>
      <c r="D1111">
        <f>VLOOKUP($A1111,'Medical Examinations'!$A$2:$K$2336,3,FALSE)</f>
        <v>5.85</v>
      </c>
      <c r="E1111" t="str">
        <f>VLOOKUP($A1111,'Medical Examinations'!$A$2:$K$2336,4,FALSE)</f>
        <v>No</v>
      </c>
      <c r="F1111" t="str">
        <f>VLOOKUP($A1111,'Medical Examinations'!$A$2:$K$2336,5,FALSE)</f>
        <v>No</v>
      </c>
      <c r="G1111" t="str">
        <f>VLOOKUP($A1111,'Medical Examinations'!$A$2:$K$2336,6,FALSE)</f>
        <v>No</v>
      </c>
      <c r="H1111">
        <f>VLOOKUP($A1111,'Medical Examinations'!$A$2:$K$2336,7,FALSE)</f>
        <v>2</v>
      </c>
      <c r="I1111" t="str">
        <f>VLOOKUP($A1111,'Medical Examinations'!$A$2:$K$2336,8,FALSE)</f>
        <v>No</v>
      </c>
      <c r="J1111" t="str">
        <f>VLOOKUP($A1111,'Medical Examinations'!$A$2:$K$2336,10,FALSE)</f>
        <v>overweight</v>
      </c>
      <c r="K1111" t="str">
        <f>VLOOKUP($A1111,'Medical Examinations'!$A$2:$K$2336,11,FALSE)</f>
        <v>Predibetics</v>
      </c>
      <c r="L1111" t="str">
        <f>VLOOKUP($A1111,'Hospitalisation Details'!$A$2:$O$2344,15,FALSE)</f>
        <v>10 Jul 1972</v>
      </c>
      <c r="M1111">
        <f>VLOOKUP($A1111,'Hospitalisation Details'!$A$2:$I$2344,6,FALSE)</f>
        <v>10160.870000000001</v>
      </c>
      <c r="N1111" t="str">
        <f>VLOOKUP($A1111,'Hospitalisation Details'!$A$2:$I$2344,7,FALSE)</f>
        <v>tier - 3</v>
      </c>
      <c r="O1111" t="str">
        <f>VLOOKUP($A1111,'Hospitalisation Details'!$A$2:$I$2344,8,FALSE)</f>
        <v>tier - 3</v>
      </c>
      <c r="P1111" t="str">
        <f>VLOOKUP($A1111,'Hospitalisation Details'!$A$2:$I$2344,9,FALSE)</f>
        <v>R1025</v>
      </c>
      <c r="Q1111">
        <f>VLOOKUP($A1111,'Hospitalisation Details'!$A$2:$P$2344,16,FALSE)</f>
        <v>50</v>
      </c>
    </row>
    <row r="1112" spans="1:17" ht="15.6" x14ac:dyDescent="0.3">
      <c r="A1112" s="1" t="s">
        <v>1259</v>
      </c>
      <c r="B1112" t="str">
        <f>VLOOKUP('Healthcare '!A:A,Table2[],3,FALSE)</f>
        <v>Edwards</v>
      </c>
      <c r="C1112">
        <f>VLOOKUP(A1112,'Medical Examinations'!A1112:K3446,2,FALSE)</f>
        <v>23.18</v>
      </c>
      <c r="D1112">
        <f>VLOOKUP($A1112,'Medical Examinations'!$A$2:$K$2336,3,FALSE)</f>
        <v>10.56</v>
      </c>
      <c r="E1112" t="str">
        <f>VLOOKUP($A1112,'Medical Examinations'!$A$2:$K$2336,4,FALSE)</f>
        <v>No</v>
      </c>
      <c r="F1112" t="str">
        <f>VLOOKUP($A1112,'Medical Examinations'!$A$2:$K$2336,5,FALSE)</f>
        <v>No</v>
      </c>
      <c r="G1112" t="str">
        <f>VLOOKUP($A1112,'Medical Examinations'!$A$2:$K$2336,6,FALSE)</f>
        <v>No</v>
      </c>
      <c r="H1112">
        <f>VLOOKUP($A1112,'Medical Examinations'!$A$2:$K$2336,7,FALSE)</f>
        <v>2</v>
      </c>
      <c r="I1112" t="str">
        <f>VLOOKUP($A1112,'Medical Examinations'!$A$2:$K$2336,8,FALSE)</f>
        <v>No</v>
      </c>
      <c r="J1112" t="str">
        <f>VLOOKUP($A1112,'Medical Examinations'!$A$2:$K$2336,10,FALSE)</f>
        <v>Normal weight</v>
      </c>
      <c r="K1112" t="str">
        <f>VLOOKUP($A1112,'Medical Examinations'!$A$2:$K$2336,11,FALSE)</f>
        <v>Diabetes</v>
      </c>
      <c r="L1112" t="str">
        <f>VLOOKUP($A1112,'Hospitalisation Details'!$A$2:$O$2344,15,FALSE)</f>
        <v>13 Oct 1973</v>
      </c>
      <c r="M1112">
        <f>VLOOKUP($A1112,'Hospitalisation Details'!$A$2:$I$2344,6,FALSE)</f>
        <v>10156.780000000001</v>
      </c>
      <c r="N1112" t="str">
        <f>VLOOKUP($A1112,'Hospitalisation Details'!$A$2:$I$2344,7,FALSE)</f>
        <v>tier - 3</v>
      </c>
      <c r="O1112" t="str">
        <f>VLOOKUP($A1112,'Hospitalisation Details'!$A$2:$I$2344,8,FALSE)</f>
        <v>tier - 2</v>
      </c>
      <c r="P1112" t="str">
        <f>VLOOKUP($A1112,'Hospitalisation Details'!$A$2:$I$2344,9,FALSE)</f>
        <v>R1012</v>
      </c>
      <c r="Q1112">
        <f>VLOOKUP($A1112,'Hospitalisation Details'!$A$2:$P$2344,16,FALSE)</f>
        <v>49</v>
      </c>
    </row>
    <row r="1113" spans="1:17" ht="15.6" x14ac:dyDescent="0.3">
      <c r="A1113" s="1" t="s">
        <v>1258</v>
      </c>
      <c r="B1113" t="str">
        <f>VLOOKUP('Healthcare '!A:A,Table2[],3,FALSE)</f>
        <v>Davis</v>
      </c>
      <c r="C1113">
        <f>VLOOKUP(A1113,'Medical Examinations'!A1113:K3447,2,FALSE)</f>
        <v>32.659999999999997</v>
      </c>
      <c r="D1113">
        <f>VLOOKUP($A1113,'Medical Examinations'!$A$2:$K$2336,3,FALSE)</f>
        <v>8.92</v>
      </c>
      <c r="E1113" t="str">
        <f>VLOOKUP($A1113,'Medical Examinations'!$A$2:$K$2336,4,FALSE)</f>
        <v>yes</v>
      </c>
      <c r="F1113" t="str">
        <f>VLOOKUP($A1113,'Medical Examinations'!$A$2:$K$2336,5,FALSE)</f>
        <v>No</v>
      </c>
      <c r="G1113" t="str">
        <f>VLOOKUP($A1113,'Medical Examinations'!$A$2:$K$2336,6,FALSE)</f>
        <v>No</v>
      </c>
      <c r="H1113">
        <f>VLOOKUP($A1113,'Medical Examinations'!$A$2:$K$2336,7,FALSE)</f>
        <v>0</v>
      </c>
      <c r="I1113" t="str">
        <f>VLOOKUP($A1113,'Medical Examinations'!$A$2:$K$2336,8,FALSE)</f>
        <v>No</v>
      </c>
      <c r="J1113" t="str">
        <f>VLOOKUP($A1113,'Medical Examinations'!$A$2:$K$2336,10,FALSE)</f>
        <v>obesity</v>
      </c>
      <c r="K1113" t="str">
        <f>VLOOKUP($A1113,'Medical Examinations'!$A$2:$K$2336,11,FALSE)</f>
        <v>Diabetes</v>
      </c>
      <c r="L1113" t="str">
        <f>VLOOKUP($A1113,'Hospitalisation Details'!$A$2:$O$2344,15,FALSE)</f>
        <v>12 Jun 1981</v>
      </c>
      <c r="M1113">
        <f>VLOOKUP($A1113,'Hospitalisation Details'!$A$2:$I$2344,6,FALSE)</f>
        <v>10146.129999999999</v>
      </c>
      <c r="N1113" t="str">
        <f>VLOOKUP($A1113,'Hospitalisation Details'!$A$2:$I$2344,7,FALSE)</f>
        <v>tier - 3</v>
      </c>
      <c r="O1113" t="str">
        <f>VLOOKUP($A1113,'Hospitalisation Details'!$A$2:$I$2344,8,FALSE)</f>
        <v>tier - 1</v>
      </c>
      <c r="P1113" t="str">
        <f>VLOOKUP($A1113,'Hospitalisation Details'!$A$2:$I$2344,9,FALSE)</f>
        <v>R1025</v>
      </c>
      <c r="Q1113">
        <f>VLOOKUP($A1113,'Hospitalisation Details'!$A$2:$P$2344,16,FALSE)</f>
        <v>41</v>
      </c>
    </row>
    <row r="1114" spans="1:17" ht="15.6" x14ac:dyDescent="0.3">
      <c r="A1114" s="1" t="s">
        <v>1257</v>
      </c>
      <c r="B1114" t="str">
        <f>VLOOKUP('Healthcare '!A:A,Table2[],3,FALSE)</f>
        <v>Weiler</v>
      </c>
      <c r="C1114">
        <f>VLOOKUP(A1114,'Medical Examinations'!A1114:K3448,2,FALSE)</f>
        <v>30.78</v>
      </c>
      <c r="D1114">
        <f>VLOOKUP($A1114,'Medical Examinations'!$A$2:$K$2336,3,FALSE)</f>
        <v>8.6300000000000008</v>
      </c>
      <c r="E1114" t="str">
        <f>VLOOKUP($A1114,'Medical Examinations'!$A$2:$K$2336,4,FALSE)</f>
        <v>No</v>
      </c>
      <c r="F1114" t="str">
        <f>VLOOKUP($A1114,'Medical Examinations'!$A$2:$K$2336,5,FALSE)</f>
        <v>No</v>
      </c>
      <c r="G1114" t="str">
        <f>VLOOKUP($A1114,'Medical Examinations'!$A$2:$K$2336,6,FALSE)</f>
        <v>No</v>
      </c>
      <c r="H1114">
        <f>VLOOKUP($A1114,'Medical Examinations'!$A$2:$K$2336,7,FALSE)</f>
        <v>0</v>
      </c>
      <c r="I1114" t="str">
        <f>VLOOKUP($A1114,'Medical Examinations'!$A$2:$K$2336,8,FALSE)</f>
        <v>No</v>
      </c>
      <c r="J1114" t="str">
        <f>VLOOKUP($A1114,'Medical Examinations'!$A$2:$K$2336,10,FALSE)</f>
        <v>obesity</v>
      </c>
      <c r="K1114" t="str">
        <f>VLOOKUP($A1114,'Medical Examinations'!$A$2:$K$2336,11,FALSE)</f>
        <v>Diabetes</v>
      </c>
      <c r="L1114" t="str">
        <f>VLOOKUP($A1114,'Hospitalisation Details'!$A$2:$O$2344,15,FALSE)</f>
        <v>30 Dec 1974</v>
      </c>
      <c r="M1114">
        <f>VLOOKUP($A1114,'Hospitalisation Details'!$A$2:$I$2344,6,FALSE)</f>
        <v>10141.14</v>
      </c>
      <c r="N1114" t="str">
        <f>VLOOKUP($A1114,'Hospitalisation Details'!$A$2:$I$2344,7,FALSE)</f>
        <v>tier - 3</v>
      </c>
      <c r="O1114" t="str">
        <f>VLOOKUP($A1114,'Hospitalisation Details'!$A$2:$I$2344,8,FALSE)</f>
        <v>tier - 1</v>
      </c>
      <c r="P1114" t="str">
        <f>VLOOKUP($A1114,'Hospitalisation Details'!$A$2:$I$2344,9,FALSE)</f>
        <v>R1016</v>
      </c>
      <c r="Q1114">
        <f>VLOOKUP($A1114,'Hospitalisation Details'!$A$2:$P$2344,16,FALSE)</f>
        <v>48</v>
      </c>
    </row>
    <row r="1115" spans="1:17" ht="15.6" x14ac:dyDescent="0.3">
      <c r="A1115" s="1" t="s">
        <v>1256</v>
      </c>
      <c r="B1115" t="str">
        <f>VLOOKUP('Healthcare '!A:A,Table2[],3,FALSE)</f>
        <v>Schaaf</v>
      </c>
      <c r="C1115">
        <f>VLOOKUP(A1115,'Medical Examinations'!A1115:K3449,2,FALSE)</f>
        <v>47.2</v>
      </c>
      <c r="D1115">
        <f>VLOOKUP($A1115,'Medical Examinations'!$A$2:$K$2336,3,FALSE)</f>
        <v>6.29</v>
      </c>
      <c r="E1115" t="str">
        <f>VLOOKUP($A1115,'Medical Examinations'!$A$2:$K$2336,4,FALSE)</f>
        <v>yes</v>
      </c>
      <c r="F1115" t="str">
        <f>VLOOKUP($A1115,'Medical Examinations'!$A$2:$K$2336,5,FALSE)</f>
        <v>No</v>
      </c>
      <c r="G1115" t="str">
        <f>VLOOKUP($A1115,'Medical Examinations'!$A$2:$K$2336,6,FALSE)</f>
        <v>Yes</v>
      </c>
      <c r="H1115">
        <f>VLOOKUP($A1115,'Medical Examinations'!$A$2:$K$2336,7,FALSE)</f>
        <v>1</v>
      </c>
      <c r="I1115" t="str">
        <f>VLOOKUP($A1115,'Medical Examinations'!$A$2:$K$2336,8,FALSE)</f>
        <v>No</v>
      </c>
      <c r="J1115" t="str">
        <f>VLOOKUP($A1115,'Medical Examinations'!$A$2:$K$2336,10,FALSE)</f>
        <v>obesity</v>
      </c>
      <c r="K1115" t="str">
        <f>VLOOKUP($A1115,'Medical Examinations'!$A$2:$K$2336,11,FALSE)</f>
        <v>Predibetics</v>
      </c>
      <c r="L1115" t="str">
        <f>VLOOKUP($A1115,'Hospitalisation Details'!$A$2:$O$2344,15,FALSE)</f>
        <v>5 Sep 1997</v>
      </c>
      <c r="M1115">
        <f>VLOOKUP($A1115,'Hospitalisation Details'!$A$2:$I$2344,6,FALSE)</f>
        <v>10139.84</v>
      </c>
      <c r="N1115" t="str">
        <f>VLOOKUP($A1115,'Hospitalisation Details'!$A$2:$I$2344,7,FALSE)</f>
        <v>tier - 3</v>
      </c>
      <c r="O1115" t="str">
        <f>VLOOKUP($A1115,'Hospitalisation Details'!$A$2:$I$2344,8,FALSE)</f>
        <v>tier - 2</v>
      </c>
      <c r="P1115" t="str">
        <f>VLOOKUP($A1115,'Hospitalisation Details'!$A$2:$I$2344,9,FALSE)</f>
        <v>R1012</v>
      </c>
      <c r="Q1115">
        <f>VLOOKUP($A1115,'Hospitalisation Details'!$A$2:$P$2344,16,FALSE)</f>
        <v>25</v>
      </c>
    </row>
    <row r="1116" spans="1:17" ht="15.6" x14ac:dyDescent="0.3">
      <c r="A1116" s="1" t="s">
        <v>1255</v>
      </c>
      <c r="B1116" t="str">
        <f>VLOOKUP('Healthcare '!A:A,Table2[],3,FALSE)</f>
        <v>Sack</v>
      </c>
      <c r="C1116">
        <f>VLOOKUP(A1116,'Medical Examinations'!A1116:K3450,2,FALSE)</f>
        <v>31.6</v>
      </c>
      <c r="D1116">
        <f>VLOOKUP($A1116,'Medical Examinations'!$A$2:$K$2336,3,FALSE)</f>
        <v>5.75</v>
      </c>
      <c r="E1116" t="str">
        <f>VLOOKUP($A1116,'Medical Examinations'!$A$2:$K$2336,4,FALSE)</f>
        <v>No</v>
      </c>
      <c r="F1116" t="str">
        <f>VLOOKUP($A1116,'Medical Examinations'!$A$2:$K$2336,5,FALSE)</f>
        <v>No</v>
      </c>
      <c r="G1116" t="str">
        <f>VLOOKUP($A1116,'Medical Examinations'!$A$2:$K$2336,6,FALSE)</f>
        <v>No</v>
      </c>
      <c r="H1116">
        <f>VLOOKUP($A1116,'Medical Examinations'!$A$2:$K$2336,7,FALSE)</f>
        <v>2</v>
      </c>
      <c r="I1116" t="str">
        <f>VLOOKUP($A1116,'Medical Examinations'!$A$2:$K$2336,8,FALSE)</f>
        <v>No</v>
      </c>
      <c r="J1116" t="str">
        <f>VLOOKUP($A1116,'Medical Examinations'!$A$2:$K$2336,10,FALSE)</f>
        <v>obesity</v>
      </c>
      <c r="K1116" t="str">
        <f>VLOOKUP($A1116,'Medical Examinations'!$A$2:$K$2336,11,FALSE)</f>
        <v>Predibetics</v>
      </c>
      <c r="L1116" t="str">
        <f>VLOOKUP($A1116,'Hospitalisation Details'!$A$2:$O$2344,15,FALSE)</f>
        <v>16 Nov 1972</v>
      </c>
      <c r="M1116">
        <f>VLOOKUP($A1116,'Hospitalisation Details'!$A$2:$I$2344,6,FALSE)</f>
        <v>10118.42</v>
      </c>
      <c r="N1116" t="str">
        <f>VLOOKUP($A1116,'Hospitalisation Details'!$A$2:$I$2344,7,FALSE)</f>
        <v>tier - 3</v>
      </c>
      <c r="O1116" t="str">
        <f>VLOOKUP($A1116,'Hospitalisation Details'!$A$2:$I$2344,8,FALSE)</f>
        <v>tier - 3</v>
      </c>
      <c r="P1116" t="str">
        <f>VLOOKUP($A1116,'Hospitalisation Details'!$A$2:$I$2344,9,FALSE)</f>
        <v>R1011</v>
      </c>
      <c r="Q1116">
        <f>VLOOKUP($A1116,'Hospitalisation Details'!$A$2:$P$2344,16,FALSE)</f>
        <v>50</v>
      </c>
    </row>
    <row r="1117" spans="1:17" ht="15.6" x14ac:dyDescent="0.3">
      <c r="A1117" s="1" t="s">
        <v>1254</v>
      </c>
      <c r="B1117" t="str">
        <f>VLOOKUP('Healthcare '!A:A,Table2[],3,FALSE)</f>
        <v>Chenard</v>
      </c>
      <c r="C1117">
        <f>VLOOKUP(A1117,'Medical Examinations'!A1117:K3451,2,FALSE)</f>
        <v>33.914999999999999</v>
      </c>
      <c r="D1117">
        <f>VLOOKUP($A1117,'Medical Examinations'!$A$2:$K$2336,3,FALSE)</f>
        <v>6.66</v>
      </c>
      <c r="E1117" t="str">
        <f>VLOOKUP($A1117,'Medical Examinations'!$A$2:$K$2336,4,FALSE)</f>
        <v>yes</v>
      </c>
      <c r="F1117" t="str">
        <f>VLOOKUP($A1117,'Medical Examinations'!$A$2:$K$2336,5,FALSE)</f>
        <v>No</v>
      </c>
      <c r="G1117" t="str">
        <f>VLOOKUP($A1117,'Medical Examinations'!$A$2:$K$2336,6,FALSE)</f>
        <v>No</v>
      </c>
      <c r="H1117">
        <f>VLOOKUP($A1117,'Medical Examinations'!$A$2:$K$2336,7,FALSE)</f>
        <v>1</v>
      </c>
      <c r="I1117" t="str">
        <f>VLOOKUP($A1117,'Medical Examinations'!$A$2:$K$2336,8,FALSE)</f>
        <v>No</v>
      </c>
      <c r="J1117" t="str">
        <f>VLOOKUP($A1117,'Medical Examinations'!$A$2:$K$2336,10,FALSE)</f>
        <v>obesity</v>
      </c>
      <c r="K1117" t="str">
        <f>VLOOKUP($A1117,'Medical Examinations'!$A$2:$K$2336,11,FALSE)</f>
        <v>Diabetes</v>
      </c>
      <c r="L1117" t="str">
        <f>VLOOKUP($A1117,'Hospitalisation Details'!$A$2:$O$2344,15,FALSE)</f>
        <v>2 Jul 1975</v>
      </c>
      <c r="M1117">
        <f>VLOOKUP($A1117,'Hospitalisation Details'!$A$2:$I$2344,6,FALSE)</f>
        <v>10115.01</v>
      </c>
      <c r="N1117" t="str">
        <f>VLOOKUP($A1117,'Hospitalisation Details'!$A$2:$I$2344,7,FALSE)</f>
        <v>tier - 3</v>
      </c>
      <c r="O1117" t="str">
        <f>VLOOKUP($A1117,'Hospitalisation Details'!$A$2:$I$2344,8,FALSE)</f>
        <v>tier - 3</v>
      </c>
      <c r="P1117" t="str">
        <f>VLOOKUP($A1117,'Hospitalisation Details'!$A$2:$I$2344,9,FALSE)</f>
        <v>R1012</v>
      </c>
      <c r="Q1117">
        <f>VLOOKUP($A1117,'Hospitalisation Details'!$A$2:$P$2344,16,FALSE)</f>
        <v>47</v>
      </c>
    </row>
    <row r="1118" spans="1:17" ht="15.6" x14ac:dyDescent="0.3">
      <c r="A1118" s="1" t="s">
        <v>1253</v>
      </c>
      <c r="B1118" t="str">
        <f>VLOOKUP('Healthcare '!A:A,Table2[],3,FALSE)</f>
        <v>Williamson</v>
      </c>
      <c r="C1118">
        <f>VLOOKUP(A1118,'Medical Examinations'!A1118:K3452,2,FALSE)</f>
        <v>23.54</v>
      </c>
      <c r="D1118">
        <f>VLOOKUP($A1118,'Medical Examinations'!$A$2:$K$2336,3,FALSE)</f>
        <v>5.0999999999999996</v>
      </c>
      <c r="E1118" t="str">
        <f>VLOOKUP($A1118,'Medical Examinations'!$A$2:$K$2336,4,FALSE)</f>
        <v>No</v>
      </c>
      <c r="F1118" t="str">
        <f>VLOOKUP($A1118,'Medical Examinations'!$A$2:$K$2336,5,FALSE)</f>
        <v>No</v>
      </c>
      <c r="G1118" t="str">
        <f>VLOOKUP($A1118,'Medical Examinations'!$A$2:$K$2336,6,FALSE)</f>
        <v>No</v>
      </c>
      <c r="H1118">
        <f>VLOOKUP($A1118,'Medical Examinations'!$A$2:$K$2336,7,FALSE)</f>
        <v>2</v>
      </c>
      <c r="I1118" t="str">
        <f>VLOOKUP($A1118,'Medical Examinations'!$A$2:$K$2336,8,FALSE)</f>
        <v>No</v>
      </c>
      <c r="J1118" t="str">
        <f>VLOOKUP($A1118,'Medical Examinations'!$A$2:$K$2336,10,FALSE)</f>
        <v>Normal weight</v>
      </c>
      <c r="K1118" t="str">
        <f>VLOOKUP($A1118,'Medical Examinations'!$A$2:$K$2336,11,FALSE)</f>
        <v>Normal</v>
      </c>
      <c r="L1118" t="str">
        <f>VLOOKUP($A1118,'Hospitalisation Details'!$A$2:$O$2344,15,FALSE)</f>
        <v>8 Aug 1972</v>
      </c>
      <c r="M1118">
        <f>VLOOKUP($A1118,'Hospitalisation Details'!$A$2:$I$2344,6,FALSE)</f>
        <v>10107.219999999999</v>
      </c>
      <c r="N1118" t="str">
        <f>VLOOKUP($A1118,'Hospitalisation Details'!$A$2:$I$2344,7,FALSE)</f>
        <v>tier - 3</v>
      </c>
      <c r="O1118" t="str">
        <f>VLOOKUP($A1118,'Hospitalisation Details'!$A$2:$I$2344,8,FALSE)</f>
        <v>tier - 1</v>
      </c>
      <c r="P1118" t="str">
        <f>VLOOKUP($A1118,'Hospitalisation Details'!$A$2:$I$2344,9,FALSE)</f>
        <v>R1013</v>
      </c>
      <c r="Q1118">
        <f>VLOOKUP($A1118,'Hospitalisation Details'!$A$2:$P$2344,16,FALSE)</f>
        <v>50</v>
      </c>
    </row>
    <row r="1119" spans="1:17" ht="15.6" x14ac:dyDescent="0.3">
      <c r="A1119" s="1" t="s">
        <v>1252</v>
      </c>
      <c r="B1119" t="str">
        <f>VLOOKUP('Healthcare '!A:A,Table2[],3,FALSE)</f>
        <v>Dollas</v>
      </c>
      <c r="C1119">
        <f>VLOOKUP(A1119,'Medical Examinations'!A1119:K3453,2,FALSE)</f>
        <v>27.074999999999999</v>
      </c>
      <c r="D1119">
        <f>VLOOKUP($A1119,'Medical Examinations'!$A$2:$K$2336,3,FALSE)</f>
        <v>4.41</v>
      </c>
      <c r="E1119" t="str">
        <f>VLOOKUP($A1119,'Medical Examinations'!$A$2:$K$2336,4,FALSE)</f>
        <v>No</v>
      </c>
      <c r="F1119" t="str">
        <f>VLOOKUP($A1119,'Medical Examinations'!$A$2:$K$2336,5,FALSE)</f>
        <v>No</v>
      </c>
      <c r="G1119" t="str">
        <f>VLOOKUP($A1119,'Medical Examinations'!$A$2:$K$2336,6,FALSE)</f>
        <v>No</v>
      </c>
      <c r="H1119">
        <f>VLOOKUP($A1119,'Medical Examinations'!$A$2:$K$2336,7,FALSE)</f>
        <v>2</v>
      </c>
      <c r="I1119" t="str">
        <f>VLOOKUP($A1119,'Medical Examinations'!$A$2:$K$2336,8,FALSE)</f>
        <v>No</v>
      </c>
      <c r="J1119" t="str">
        <f>VLOOKUP($A1119,'Medical Examinations'!$A$2:$K$2336,10,FALSE)</f>
        <v>overweight</v>
      </c>
      <c r="K1119" t="str">
        <f>VLOOKUP($A1119,'Medical Examinations'!$A$2:$K$2336,11,FALSE)</f>
        <v>Normal</v>
      </c>
      <c r="L1119" t="str">
        <f>VLOOKUP($A1119,'Hospitalisation Details'!$A$2:$O$2344,15,FALSE)</f>
        <v>19 Oct 1972</v>
      </c>
      <c r="M1119">
        <f>VLOOKUP($A1119,'Hospitalisation Details'!$A$2:$I$2344,6,FALSE)</f>
        <v>10106.129999999999</v>
      </c>
      <c r="N1119" t="str">
        <f>VLOOKUP($A1119,'Hospitalisation Details'!$A$2:$I$2344,7,FALSE)</f>
        <v>tier - 3</v>
      </c>
      <c r="O1119" t="str">
        <f>VLOOKUP($A1119,'Hospitalisation Details'!$A$2:$I$2344,8,FALSE)</f>
        <v>tier - 1</v>
      </c>
      <c r="P1119" t="str">
        <f>VLOOKUP($A1119,'Hospitalisation Details'!$A$2:$I$2344,9,FALSE)</f>
        <v>R1024</v>
      </c>
      <c r="Q1119">
        <f>VLOOKUP($A1119,'Hospitalisation Details'!$A$2:$P$2344,16,FALSE)</f>
        <v>50</v>
      </c>
    </row>
    <row r="1120" spans="1:17" ht="15.6" x14ac:dyDescent="0.3">
      <c r="A1120" s="1" t="s">
        <v>1251</v>
      </c>
      <c r="B1120" t="str">
        <f>VLOOKUP('Healthcare '!A:A,Table2[],3,FALSE)</f>
        <v>Sprague</v>
      </c>
      <c r="C1120">
        <f>VLOOKUP(A1120,'Medical Examinations'!A1120:K3454,2,FALSE)</f>
        <v>25.8</v>
      </c>
      <c r="D1120">
        <f>VLOOKUP($A1120,'Medical Examinations'!$A$2:$K$2336,3,FALSE)</f>
        <v>5.52</v>
      </c>
      <c r="E1120" t="str">
        <f>VLOOKUP($A1120,'Medical Examinations'!$A$2:$K$2336,4,FALSE)</f>
        <v>yes</v>
      </c>
      <c r="F1120" t="str">
        <f>VLOOKUP($A1120,'Medical Examinations'!$A$2:$K$2336,5,FALSE)</f>
        <v>No</v>
      </c>
      <c r="G1120" t="str">
        <f>VLOOKUP($A1120,'Medical Examinations'!$A$2:$K$2336,6,FALSE)</f>
        <v>No</v>
      </c>
      <c r="H1120">
        <f>VLOOKUP($A1120,'Medical Examinations'!$A$2:$K$2336,7,FALSE)</f>
        <v>0</v>
      </c>
      <c r="I1120" t="str">
        <f>VLOOKUP($A1120,'Medical Examinations'!$A$2:$K$2336,8,FALSE)</f>
        <v>No</v>
      </c>
      <c r="J1120" t="str">
        <f>VLOOKUP($A1120,'Medical Examinations'!$A$2:$K$2336,10,FALSE)</f>
        <v>overweight</v>
      </c>
      <c r="K1120" t="str">
        <f>VLOOKUP($A1120,'Medical Examinations'!$A$2:$K$2336,11,FALSE)</f>
        <v>Normal</v>
      </c>
      <c r="L1120" t="str">
        <f>VLOOKUP($A1120,'Hospitalisation Details'!$A$2:$O$2344,15,FALSE)</f>
        <v>19 Dec 1976</v>
      </c>
      <c r="M1120">
        <f>VLOOKUP($A1120,'Hospitalisation Details'!$A$2:$I$2344,6,FALSE)</f>
        <v>10096.969999999999</v>
      </c>
      <c r="N1120" t="str">
        <f>VLOOKUP($A1120,'Hospitalisation Details'!$A$2:$I$2344,7,FALSE)</f>
        <v>tier - 3</v>
      </c>
      <c r="O1120" t="str">
        <f>VLOOKUP($A1120,'Hospitalisation Details'!$A$2:$I$2344,8,FALSE)</f>
        <v>tier - 2</v>
      </c>
      <c r="P1120" t="str">
        <f>VLOOKUP($A1120,'Hospitalisation Details'!$A$2:$I$2344,9,FALSE)</f>
        <v>R1011</v>
      </c>
      <c r="Q1120">
        <f>VLOOKUP($A1120,'Hospitalisation Details'!$A$2:$P$2344,16,FALSE)</f>
        <v>46</v>
      </c>
    </row>
    <row r="1121" spans="1:17" ht="15.6" x14ac:dyDescent="0.3">
      <c r="A1121" s="1" t="s">
        <v>1250</v>
      </c>
      <c r="B1121" t="str">
        <f>VLOOKUP('Healthcare '!A:A,Table2[],3,FALSE)</f>
        <v>Michell</v>
      </c>
      <c r="C1121">
        <f>VLOOKUP(A1121,'Medical Examinations'!A1121:K3455,2,FALSE)</f>
        <v>36.1</v>
      </c>
      <c r="D1121">
        <f>VLOOKUP($A1121,'Medical Examinations'!$A$2:$K$2336,3,FALSE)</f>
        <v>4.62</v>
      </c>
      <c r="E1121" t="str">
        <f>VLOOKUP($A1121,'Medical Examinations'!$A$2:$K$2336,4,FALSE)</f>
        <v>yes</v>
      </c>
      <c r="F1121" t="str">
        <f>VLOOKUP($A1121,'Medical Examinations'!$A$2:$K$2336,5,FALSE)</f>
        <v>No</v>
      </c>
      <c r="G1121" t="str">
        <f>VLOOKUP($A1121,'Medical Examinations'!$A$2:$K$2336,6,FALSE)</f>
        <v>Yes</v>
      </c>
      <c r="H1121">
        <f>VLOOKUP($A1121,'Medical Examinations'!$A$2:$K$2336,7,FALSE)</f>
        <v>1</v>
      </c>
      <c r="I1121" t="str">
        <f>VLOOKUP($A1121,'Medical Examinations'!$A$2:$K$2336,8,FALSE)</f>
        <v>No</v>
      </c>
      <c r="J1121" t="str">
        <f>VLOOKUP($A1121,'Medical Examinations'!$A$2:$K$2336,10,FALSE)</f>
        <v>obesity</v>
      </c>
      <c r="K1121" t="str">
        <f>VLOOKUP($A1121,'Medical Examinations'!$A$2:$K$2336,11,FALSE)</f>
        <v>Normal</v>
      </c>
      <c r="L1121" t="str">
        <f>VLOOKUP($A1121,'Hospitalisation Details'!$A$2:$O$2344,15,FALSE)</f>
        <v>3 Jul 1969</v>
      </c>
      <c r="M1121">
        <f>VLOOKUP($A1121,'Hospitalisation Details'!$A$2:$I$2344,6,FALSE)</f>
        <v>10085.85</v>
      </c>
      <c r="N1121" t="str">
        <f>VLOOKUP($A1121,'Hospitalisation Details'!$A$2:$I$2344,7,FALSE)</f>
        <v>tier - 3</v>
      </c>
      <c r="O1121" t="str">
        <f>VLOOKUP($A1121,'Hospitalisation Details'!$A$2:$I$2344,8,FALSE)</f>
        <v>tier - 3</v>
      </c>
      <c r="P1121" t="str">
        <f>VLOOKUP($A1121,'Hospitalisation Details'!$A$2:$I$2344,9,FALSE)</f>
        <v>R1011</v>
      </c>
      <c r="Q1121">
        <f>VLOOKUP($A1121,'Hospitalisation Details'!$A$2:$P$2344,16,FALSE)</f>
        <v>53</v>
      </c>
    </row>
    <row r="1122" spans="1:17" ht="15.6" x14ac:dyDescent="0.3">
      <c r="A1122" s="1" t="s">
        <v>1249</v>
      </c>
      <c r="B1122" t="str">
        <f>VLOOKUP('Healthcare '!A:A,Table2[],3,FALSE)</f>
        <v>Datwyler</v>
      </c>
      <c r="C1122">
        <f>VLOOKUP(A1122,'Medical Examinations'!A1122:K3456,2,FALSE)</f>
        <v>30.495000000000001</v>
      </c>
      <c r="D1122">
        <f>VLOOKUP($A1122,'Medical Examinations'!$A$2:$K$2336,3,FALSE)</f>
        <v>5.74</v>
      </c>
      <c r="E1122" t="str">
        <f>VLOOKUP($A1122,'Medical Examinations'!$A$2:$K$2336,4,FALSE)</f>
        <v>yes</v>
      </c>
      <c r="F1122" t="str">
        <f>VLOOKUP($A1122,'Medical Examinations'!$A$2:$K$2336,5,FALSE)</f>
        <v>No</v>
      </c>
      <c r="G1122" t="str">
        <f>VLOOKUP($A1122,'Medical Examinations'!$A$2:$K$2336,6,FALSE)</f>
        <v>Yes</v>
      </c>
      <c r="H1122">
        <f>VLOOKUP($A1122,'Medical Examinations'!$A$2:$K$2336,7,FALSE)</f>
        <v>1</v>
      </c>
      <c r="I1122" t="str">
        <f>VLOOKUP($A1122,'Medical Examinations'!$A$2:$K$2336,8,FALSE)</f>
        <v>No</v>
      </c>
      <c r="J1122" t="str">
        <f>VLOOKUP($A1122,'Medical Examinations'!$A$2:$K$2336,10,FALSE)</f>
        <v>obesity</v>
      </c>
      <c r="K1122" t="str">
        <f>VLOOKUP($A1122,'Medical Examinations'!$A$2:$K$2336,11,FALSE)</f>
        <v>Predibetics</v>
      </c>
      <c r="L1122" t="str">
        <f>VLOOKUP($A1122,'Hospitalisation Details'!$A$2:$O$2344,15,FALSE)</f>
        <v>27 Oct 1969</v>
      </c>
      <c r="M1122">
        <f>VLOOKUP($A1122,'Hospitalisation Details'!$A$2:$I$2344,6,FALSE)</f>
        <v>10072.06</v>
      </c>
      <c r="N1122" t="str">
        <f>VLOOKUP($A1122,'Hospitalisation Details'!$A$2:$I$2344,7,FALSE)</f>
        <v>tier - 3</v>
      </c>
      <c r="O1122" t="str">
        <f>VLOOKUP($A1122,'Hospitalisation Details'!$A$2:$I$2344,8,FALSE)</f>
        <v>tier - 1</v>
      </c>
      <c r="P1122" t="str">
        <f>VLOOKUP($A1122,'Hospitalisation Details'!$A$2:$I$2344,9,FALSE)</f>
        <v>R1017</v>
      </c>
      <c r="Q1122">
        <f>VLOOKUP($A1122,'Hospitalisation Details'!$A$2:$P$2344,16,FALSE)</f>
        <v>53</v>
      </c>
    </row>
    <row r="1123" spans="1:17" ht="15.6" x14ac:dyDescent="0.3">
      <c r="A1123" s="1" t="s">
        <v>1248</v>
      </c>
      <c r="B1123" t="str">
        <f>VLOOKUP('Healthcare '!A:A,Table2[],3,FALSE)</f>
        <v>Mead</v>
      </c>
      <c r="C1123">
        <f>VLOOKUP(A1123,'Medical Examinations'!A1123:K3457,2,FALSE)</f>
        <v>21.4</v>
      </c>
      <c r="D1123">
        <f>VLOOKUP($A1123,'Medical Examinations'!$A$2:$K$2336,3,FALSE)</f>
        <v>6.3</v>
      </c>
      <c r="E1123" t="str">
        <f>VLOOKUP($A1123,'Medical Examinations'!$A$2:$K$2336,4,FALSE)</f>
        <v>yes</v>
      </c>
      <c r="F1123" t="str">
        <f>VLOOKUP($A1123,'Medical Examinations'!$A$2:$K$2336,5,FALSE)</f>
        <v>No</v>
      </c>
      <c r="G1123" t="str">
        <f>VLOOKUP($A1123,'Medical Examinations'!$A$2:$K$2336,6,FALSE)</f>
        <v>Yes</v>
      </c>
      <c r="H1123">
        <f>VLOOKUP($A1123,'Medical Examinations'!$A$2:$K$2336,7,FALSE)</f>
        <v>1</v>
      </c>
      <c r="I1123" t="str">
        <f>VLOOKUP($A1123,'Medical Examinations'!$A$2:$K$2336,8,FALSE)</f>
        <v>No</v>
      </c>
      <c r="J1123" t="str">
        <f>VLOOKUP($A1123,'Medical Examinations'!$A$2:$K$2336,10,FALSE)</f>
        <v>Normal weight</v>
      </c>
      <c r="K1123" t="str">
        <f>VLOOKUP($A1123,'Medical Examinations'!$A$2:$K$2336,11,FALSE)</f>
        <v>Predibetics</v>
      </c>
      <c r="L1123" t="str">
        <f>VLOOKUP($A1123,'Hospitalisation Details'!$A$2:$O$2344,15,FALSE)</f>
        <v>22 Aug 1969</v>
      </c>
      <c r="M1123">
        <f>VLOOKUP($A1123,'Hospitalisation Details'!$A$2:$I$2344,6,FALSE)</f>
        <v>10065.41</v>
      </c>
      <c r="N1123" t="str">
        <f>VLOOKUP($A1123,'Hospitalisation Details'!$A$2:$I$2344,7,FALSE)</f>
        <v>tier - 3</v>
      </c>
      <c r="O1123" t="str">
        <f>VLOOKUP($A1123,'Hospitalisation Details'!$A$2:$I$2344,8,FALSE)</f>
        <v>tier - 2</v>
      </c>
      <c r="P1123" t="str">
        <f>VLOOKUP($A1123,'Hospitalisation Details'!$A$2:$I$2344,9,FALSE)</f>
        <v>R1011</v>
      </c>
      <c r="Q1123">
        <f>VLOOKUP($A1123,'Hospitalisation Details'!$A$2:$P$2344,16,FALSE)</f>
        <v>53</v>
      </c>
    </row>
    <row r="1124" spans="1:17" ht="15.6" x14ac:dyDescent="0.3">
      <c r="A1124" s="1" t="s">
        <v>1247</v>
      </c>
      <c r="B1124" t="str">
        <f>VLOOKUP('Healthcare '!A:A,Table2[],3,FALSE)</f>
        <v>Kennedy</v>
      </c>
      <c r="C1124">
        <f>VLOOKUP(A1124,'Medical Examinations'!A1124:K3458,2,FALSE)</f>
        <v>32.299999999999997</v>
      </c>
      <c r="D1124">
        <f>VLOOKUP($A1124,'Medical Examinations'!$A$2:$K$2336,3,FALSE)</f>
        <v>10.27</v>
      </c>
      <c r="E1124" t="str">
        <f>VLOOKUP($A1124,'Medical Examinations'!$A$2:$K$2336,4,FALSE)</f>
        <v>No</v>
      </c>
      <c r="F1124" t="str">
        <f>VLOOKUP($A1124,'Medical Examinations'!$A$2:$K$2336,5,FALSE)</f>
        <v>No</v>
      </c>
      <c r="G1124" t="str">
        <f>VLOOKUP($A1124,'Medical Examinations'!$A$2:$K$2336,6,FALSE)</f>
        <v>No</v>
      </c>
      <c r="H1124">
        <f>VLOOKUP($A1124,'Medical Examinations'!$A$2:$K$2336,7,FALSE)</f>
        <v>0</v>
      </c>
      <c r="I1124" t="str">
        <f>VLOOKUP($A1124,'Medical Examinations'!$A$2:$K$2336,8,FALSE)</f>
        <v>No</v>
      </c>
      <c r="J1124" t="str">
        <f>VLOOKUP($A1124,'Medical Examinations'!$A$2:$K$2336,10,FALSE)</f>
        <v>obesity</v>
      </c>
      <c r="K1124" t="str">
        <f>VLOOKUP($A1124,'Medical Examinations'!$A$2:$K$2336,11,FALSE)</f>
        <v>Diabetes</v>
      </c>
      <c r="L1124" t="str">
        <f>VLOOKUP($A1124,'Hospitalisation Details'!$A$2:$O$2344,15,FALSE)</f>
        <v>30 Aug 1974</v>
      </c>
      <c r="M1124">
        <f>VLOOKUP($A1124,'Hospitalisation Details'!$A$2:$I$2344,6,FALSE)</f>
        <v>10043.25</v>
      </c>
      <c r="N1124" t="str">
        <f>VLOOKUP($A1124,'Hospitalisation Details'!$A$2:$I$2344,7,FALSE)</f>
        <v>tier - 3</v>
      </c>
      <c r="O1124" t="str">
        <f>VLOOKUP($A1124,'Hospitalisation Details'!$A$2:$I$2344,8,FALSE)</f>
        <v>tier - 2</v>
      </c>
      <c r="P1124" t="str">
        <f>VLOOKUP($A1124,'Hospitalisation Details'!$A$2:$I$2344,9,FALSE)</f>
        <v>R1024</v>
      </c>
      <c r="Q1124">
        <f>VLOOKUP($A1124,'Hospitalisation Details'!$A$2:$P$2344,16,FALSE)</f>
        <v>48</v>
      </c>
    </row>
    <row r="1125" spans="1:17" ht="15.6" x14ac:dyDescent="0.3">
      <c r="A1125" s="1" t="s">
        <v>1246</v>
      </c>
      <c r="B1125" t="str">
        <f>VLOOKUP('Healthcare '!A:A,Table2[],3,FALSE)</f>
        <v>Czech</v>
      </c>
      <c r="C1125">
        <f>VLOOKUP(A1125,'Medical Examinations'!A1125:K3459,2,FALSE)</f>
        <v>29.78</v>
      </c>
      <c r="D1125">
        <f>VLOOKUP($A1125,'Medical Examinations'!$A$2:$K$2336,3,FALSE)</f>
        <v>5.85</v>
      </c>
      <c r="E1125" t="str">
        <f>VLOOKUP($A1125,'Medical Examinations'!$A$2:$K$2336,4,FALSE)</f>
        <v>No</v>
      </c>
      <c r="F1125" t="str">
        <f>VLOOKUP($A1125,'Medical Examinations'!$A$2:$K$2336,5,FALSE)</f>
        <v>No</v>
      </c>
      <c r="G1125" t="str">
        <f>VLOOKUP($A1125,'Medical Examinations'!$A$2:$K$2336,6,FALSE)</f>
        <v>Yes</v>
      </c>
      <c r="H1125">
        <f>VLOOKUP($A1125,'Medical Examinations'!$A$2:$K$2336,7,FALSE)</f>
        <v>1</v>
      </c>
      <c r="I1125" t="str">
        <f>VLOOKUP($A1125,'Medical Examinations'!$A$2:$K$2336,8,FALSE)</f>
        <v>No</v>
      </c>
      <c r="J1125" t="str">
        <f>VLOOKUP($A1125,'Medical Examinations'!$A$2:$K$2336,10,FALSE)</f>
        <v>overweight</v>
      </c>
      <c r="K1125" t="str">
        <f>VLOOKUP($A1125,'Medical Examinations'!$A$2:$K$2336,11,FALSE)</f>
        <v>Predibetics</v>
      </c>
      <c r="L1125" t="str">
        <f>VLOOKUP($A1125,'Hospitalisation Details'!$A$2:$O$2344,15,FALSE)</f>
        <v>28 Dec 1979</v>
      </c>
      <c r="M1125">
        <f>VLOOKUP($A1125,'Hospitalisation Details'!$A$2:$I$2344,6,FALSE)</f>
        <v>10027.15</v>
      </c>
      <c r="N1125" t="str">
        <f>VLOOKUP($A1125,'Hospitalisation Details'!$A$2:$I$2344,7,FALSE)</f>
        <v>tier - 3</v>
      </c>
      <c r="O1125" t="str">
        <f>VLOOKUP($A1125,'Hospitalisation Details'!$A$2:$I$2344,8,FALSE)</f>
        <v>tier - 1</v>
      </c>
      <c r="P1125" t="str">
        <f>VLOOKUP($A1125,'Hospitalisation Details'!$A$2:$I$2344,9,FALSE)</f>
        <v>R1021</v>
      </c>
      <c r="Q1125">
        <f>VLOOKUP($A1125,'Hospitalisation Details'!$A$2:$P$2344,16,FALSE)</f>
        <v>43</v>
      </c>
    </row>
    <row r="1126" spans="1:17" ht="15.6" x14ac:dyDescent="0.3">
      <c r="A1126" s="1" t="s">
        <v>1245</v>
      </c>
      <c r="B1126" t="str">
        <f>VLOOKUP('Healthcare '!A:A,Table2[],3,FALSE)</f>
        <v>O'Brien</v>
      </c>
      <c r="C1126">
        <f>VLOOKUP(A1126,'Medical Examinations'!A1126:K3460,2,FALSE)</f>
        <v>34.76</v>
      </c>
      <c r="D1126">
        <f>VLOOKUP($A1126,'Medical Examinations'!$A$2:$K$2336,3,FALSE)</f>
        <v>5.92</v>
      </c>
      <c r="E1126" t="str">
        <f>VLOOKUP($A1126,'Medical Examinations'!$A$2:$K$2336,4,FALSE)</f>
        <v>yes</v>
      </c>
      <c r="F1126" t="str">
        <f>VLOOKUP($A1126,'Medical Examinations'!$A$2:$K$2336,5,FALSE)</f>
        <v>No</v>
      </c>
      <c r="G1126" t="str">
        <f>VLOOKUP($A1126,'Medical Examinations'!$A$2:$K$2336,6,FALSE)</f>
        <v>No</v>
      </c>
      <c r="H1126">
        <f>VLOOKUP($A1126,'Medical Examinations'!$A$2:$K$2336,7,FALSE)</f>
        <v>1</v>
      </c>
      <c r="I1126" t="str">
        <f>VLOOKUP($A1126,'Medical Examinations'!$A$2:$K$2336,8,FALSE)</f>
        <v>No</v>
      </c>
      <c r="J1126" t="str">
        <f>VLOOKUP($A1126,'Medical Examinations'!$A$2:$K$2336,10,FALSE)</f>
        <v>obesity</v>
      </c>
      <c r="K1126" t="str">
        <f>VLOOKUP($A1126,'Medical Examinations'!$A$2:$K$2336,11,FALSE)</f>
        <v>Predibetics</v>
      </c>
      <c r="L1126" t="str">
        <f>VLOOKUP($A1126,'Hospitalisation Details'!$A$2:$O$2344,15,FALSE)</f>
        <v>3 Jul 1988</v>
      </c>
      <c r="M1126">
        <f>VLOOKUP($A1126,'Hospitalisation Details'!$A$2:$I$2344,6,FALSE)</f>
        <v>10011.44</v>
      </c>
      <c r="N1126" t="str">
        <f>VLOOKUP($A1126,'Hospitalisation Details'!$A$2:$I$2344,7,FALSE)</f>
        <v>tier - 3</v>
      </c>
      <c r="O1126" t="str">
        <f>VLOOKUP($A1126,'Hospitalisation Details'!$A$2:$I$2344,8,FALSE)</f>
        <v>tier - 3</v>
      </c>
      <c r="P1126" t="str">
        <f>VLOOKUP($A1126,'Hospitalisation Details'!$A$2:$I$2344,9,FALSE)</f>
        <v>R1026</v>
      </c>
      <c r="Q1126">
        <f>VLOOKUP($A1126,'Hospitalisation Details'!$A$2:$P$2344,16,FALSE)</f>
        <v>34</v>
      </c>
    </row>
    <row r="1127" spans="1:17" ht="15.6" x14ac:dyDescent="0.3">
      <c r="A1127" s="1" t="s">
        <v>1244</v>
      </c>
      <c r="B1127" t="str">
        <f>VLOOKUP('Healthcare '!A:A,Table2[],3,FALSE)</f>
        <v>Bachman</v>
      </c>
      <c r="C1127">
        <f>VLOOKUP(A1127,'Medical Examinations'!A1127:K3461,2,FALSE)</f>
        <v>18.335000000000001</v>
      </c>
      <c r="D1127">
        <f>VLOOKUP($A1127,'Medical Examinations'!$A$2:$K$2336,3,FALSE)</f>
        <v>10.01</v>
      </c>
      <c r="E1127" t="str">
        <f>VLOOKUP($A1127,'Medical Examinations'!$A$2:$K$2336,4,FALSE)</f>
        <v>yes</v>
      </c>
      <c r="F1127" t="str">
        <f>VLOOKUP($A1127,'Medical Examinations'!$A$2:$K$2336,5,FALSE)</f>
        <v>No</v>
      </c>
      <c r="G1127" t="str">
        <f>VLOOKUP($A1127,'Medical Examinations'!$A$2:$K$2336,6,FALSE)</f>
        <v>No</v>
      </c>
      <c r="H1127">
        <f>VLOOKUP($A1127,'Medical Examinations'!$A$2:$K$2336,7,FALSE)</f>
        <v>2</v>
      </c>
      <c r="I1127" t="str">
        <f>VLOOKUP($A1127,'Medical Examinations'!$A$2:$K$2336,8,FALSE)</f>
        <v>No</v>
      </c>
      <c r="J1127" t="str">
        <f>VLOOKUP($A1127,'Medical Examinations'!$A$2:$K$2336,10,FALSE)</f>
        <v>Underweight</v>
      </c>
      <c r="K1127" t="str">
        <f>VLOOKUP($A1127,'Medical Examinations'!$A$2:$K$2336,11,FALSE)</f>
        <v>Diabetes</v>
      </c>
      <c r="L1127" t="str">
        <f>VLOOKUP($A1127,'Hospitalisation Details'!$A$2:$O$2344,15,FALSE)</f>
        <v>11 Aug 1970</v>
      </c>
      <c r="M1127">
        <f>VLOOKUP($A1127,'Hospitalisation Details'!$A$2:$I$2344,6,FALSE)</f>
        <v>9991.0400000000009</v>
      </c>
      <c r="N1127" t="str">
        <f>VLOOKUP($A1127,'Hospitalisation Details'!$A$2:$I$2344,7,FALSE)</f>
        <v>tier - 2</v>
      </c>
      <c r="O1127" t="str">
        <f>VLOOKUP($A1127,'Hospitalisation Details'!$A$2:$I$2344,8,FALSE)</f>
        <v>tier - 3</v>
      </c>
      <c r="P1127" t="str">
        <f>VLOOKUP($A1127,'Hospitalisation Details'!$A$2:$I$2344,9,FALSE)</f>
        <v>R1012</v>
      </c>
      <c r="Q1127">
        <f>VLOOKUP($A1127,'Hospitalisation Details'!$A$2:$P$2344,16,FALSE)</f>
        <v>52</v>
      </c>
    </row>
    <row r="1128" spans="1:17" ht="15.6" x14ac:dyDescent="0.3">
      <c r="A1128" s="1" t="s">
        <v>1243</v>
      </c>
      <c r="B1128" t="str">
        <f>VLOOKUP('Healthcare '!A:A,Table2[],3,FALSE)</f>
        <v>Bednar</v>
      </c>
      <c r="C1128">
        <f>VLOOKUP(A1128,'Medical Examinations'!A1128:K3462,2,FALSE)</f>
        <v>32.299999999999997</v>
      </c>
      <c r="D1128">
        <f>VLOOKUP($A1128,'Medical Examinations'!$A$2:$K$2336,3,FALSE)</f>
        <v>9.59</v>
      </c>
      <c r="E1128" t="str">
        <f>VLOOKUP($A1128,'Medical Examinations'!$A$2:$K$2336,4,FALSE)</f>
        <v>No</v>
      </c>
      <c r="F1128" t="str">
        <f>VLOOKUP($A1128,'Medical Examinations'!$A$2:$K$2336,5,FALSE)</f>
        <v>No</v>
      </c>
      <c r="G1128" t="str">
        <f>VLOOKUP($A1128,'Medical Examinations'!$A$2:$K$2336,6,FALSE)</f>
        <v>No</v>
      </c>
      <c r="H1128">
        <f>VLOOKUP($A1128,'Medical Examinations'!$A$2:$K$2336,7,FALSE)</f>
        <v>0</v>
      </c>
      <c r="I1128" t="str">
        <f>VLOOKUP($A1128,'Medical Examinations'!$A$2:$K$2336,8,FALSE)</f>
        <v>No</v>
      </c>
      <c r="J1128" t="str">
        <f>VLOOKUP($A1128,'Medical Examinations'!$A$2:$K$2336,10,FALSE)</f>
        <v>obesity</v>
      </c>
      <c r="K1128" t="str">
        <f>VLOOKUP($A1128,'Medical Examinations'!$A$2:$K$2336,11,FALSE)</f>
        <v>Diabetes</v>
      </c>
      <c r="L1128" t="str">
        <f>VLOOKUP($A1128,'Hospitalisation Details'!$A$2:$O$2344,15,FALSE)</f>
        <v>6 Oct 1971</v>
      </c>
      <c r="M1128">
        <f>VLOOKUP($A1128,'Hospitalisation Details'!$A$2:$I$2344,6,FALSE)</f>
        <v>9964.06</v>
      </c>
      <c r="N1128" t="str">
        <f>VLOOKUP($A1128,'Hospitalisation Details'!$A$2:$I$2344,7,FALSE)</f>
        <v>tier - 2</v>
      </c>
      <c r="O1128" t="str">
        <f>VLOOKUP($A1128,'Hospitalisation Details'!$A$2:$I$2344,8,FALSE)</f>
        <v>tier - 2</v>
      </c>
      <c r="P1128" t="str">
        <f>VLOOKUP($A1128,'Hospitalisation Details'!$A$2:$I$2344,9,FALSE)</f>
        <v>R1019</v>
      </c>
      <c r="Q1128">
        <f>VLOOKUP($A1128,'Hospitalisation Details'!$A$2:$P$2344,16,FALSE)</f>
        <v>51</v>
      </c>
    </row>
    <row r="1129" spans="1:17" ht="15.6" x14ac:dyDescent="0.3">
      <c r="A1129" s="1" t="s">
        <v>1242</v>
      </c>
      <c r="B1129" t="str">
        <f>VLOOKUP('Healthcare '!A:A,Table2[],3,FALSE)</f>
        <v>Daye</v>
      </c>
      <c r="C1129">
        <f>VLOOKUP(A1129,'Medical Examinations'!A1129:K3463,2,FALSE)</f>
        <v>27.74</v>
      </c>
      <c r="D1129">
        <f>VLOOKUP($A1129,'Medical Examinations'!$A$2:$K$2336,3,FALSE)</f>
        <v>10.37</v>
      </c>
      <c r="E1129" t="str">
        <f>VLOOKUP($A1129,'Medical Examinations'!$A$2:$K$2336,4,FALSE)</f>
        <v>No</v>
      </c>
      <c r="F1129" t="str">
        <f>VLOOKUP($A1129,'Medical Examinations'!$A$2:$K$2336,5,FALSE)</f>
        <v>No</v>
      </c>
      <c r="G1129" t="str">
        <f>VLOOKUP($A1129,'Medical Examinations'!$A$2:$K$2336,6,FALSE)</f>
        <v>No</v>
      </c>
      <c r="H1129">
        <f>VLOOKUP($A1129,'Medical Examinations'!$A$2:$K$2336,7,FALSE)</f>
        <v>0</v>
      </c>
      <c r="I1129" t="str">
        <f>VLOOKUP($A1129,'Medical Examinations'!$A$2:$K$2336,8,FALSE)</f>
        <v>No</v>
      </c>
      <c r="J1129" t="str">
        <f>VLOOKUP($A1129,'Medical Examinations'!$A$2:$K$2336,10,FALSE)</f>
        <v>overweight</v>
      </c>
      <c r="K1129" t="str">
        <f>VLOOKUP($A1129,'Medical Examinations'!$A$2:$K$2336,11,FALSE)</f>
        <v>Diabetes</v>
      </c>
      <c r="L1129" t="str">
        <f>VLOOKUP($A1129,'Hospitalisation Details'!$A$2:$O$2344,15,FALSE)</f>
        <v>26 Dec 1971</v>
      </c>
      <c r="M1129">
        <f>VLOOKUP($A1129,'Hospitalisation Details'!$A$2:$I$2344,6,FALSE)</f>
        <v>9957.7199999999993</v>
      </c>
      <c r="N1129" t="str">
        <f>VLOOKUP($A1129,'Hospitalisation Details'!$A$2:$I$2344,7,FALSE)</f>
        <v>tier - 2</v>
      </c>
      <c r="O1129" t="str">
        <f>VLOOKUP($A1129,'Hospitalisation Details'!$A$2:$I$2344,8,FALSE)</f>
        <v>tier - 3</v>
      </c>
      <c r="P1129" t="str">
        <f>VLOOKUP($A1129,'Hospitalisation Details'!$A$2:$I$2344,9,FALSE)</f>
        <v>R1018</v>
      </c>
      <c r="Q1129">
        <f>VLOOKUP($A1129,'Hospitalisation Details'!$A$2:$P$2344,16,FALSE)</f>
        <v>51</v>
      </c>
    </row>
    <row r="1130" spans="1:17" ht="15.6" x14ac:dyDescent="0.3">
      <c r="A1130" s="1" t="s">
        <v>1241</v>
      </c>
      <c r="B1130" t="str">
        <f>VLOOKUP('Healthcare '!A:A,Table2[],3,FALSE)</f>
        <v>Clarke</v>
      </c>
      <c r="C1130">
        <f>VLOOKUP(A1130,'Medical Examinations'!A1130:K3464,2,FALSE)</f>
        <v>24</v>
      </c>
      <c r="D1130">
        <f>VLOOKUP($A1130,'Medical Examinations'!$A$2:$K$2336,3,FALSE)</f>
        <v>4.01</v>
      </c>
      <c r="E1130" t="str">
        <f>VLOOKUP($A1130,'Medical Examinations'!$A$2:$K$2336,4,FALSE)</f>
        <v>yes</v>
      </c>
      <c r="F1130" t="str">
        <f>VLOOKUP($A1130,'Medical Examinations'!$A$2:$K$2336,5,FALSE)</f>
        <v>No</v>
      </c>
      <c r="G1130" t="str">
        <f>VLOOKUP($A1130,'Medical Examinations'!$A$2:$K$2336,6,FALSE)</f>
        <v>No</v>
      </c>
      <c r="H1130">
        <f>VLOOKUP($A1130,'Medical Examinations'!$A$2:$K$2336,7,FALSE)</f>
        <v>1</v>
      </c>
      <c r="I1130" t="str">
        <f>VLOOKUP($A1130,'Medical Examinations'!$A$2:$K$2336,8,FALSE)</f>
        <v>No</v>
      </c>
      <c r="J1130" t="str">
        <f>VLOOKUP($A1130,'Medical Examinations'!$A$2:$K$2336,10,FALSE)</f>
        <v>Normal weight</v>
      </c>
      <c r="K1130" t="str">
        <f>VLOOKUP($A1130,'Medical Examinations'!$A$2:$K$2336,11,FALSE)</f>
        <v>Normal</v>
      </c>
      <c r="L1130" t="str">
        <f>VLOOKUP($A1130,'Hospitalisation Details'!$A$2:$O$2344,15,FALSE)</f>
        <v>11 Sep 1964</v>
      </c>
      <c r="M1130">
        <f>VLOOKUP($A1130,'Hospitalisation Details'!$A$2:$I$2344,6,FALSE)</f>
        <v>9933.44</v>
      </c>
      <c r="N1130" t="str">
        <f>VLOOKUP($A1130,'Hospitalisation Details'!$A$2:$I$2344,7,FALSE)</f>
        <v>tier - 3</v>
      </c>
      <c r="O1130" t="str">
        <f>VLOOKUP($A1130,'Hospitalisation Details'!$A$2:$I$2344,8,FALSE)</f>
        <v>tier - 3</v>
      </c>
      <c r="P1130" t="str">
        <f>VLOOKUP($A1130,'Hospitalisation Details'!$A$2:$I$2344,9,FALSE)</f>
        <v>R1013</v>
      </c>
      <c r="Q1130">
        <f>VLOOKUP($A1130,'Hospitalisation Details'!$A$2:$P$2344,16,FALSE)</f>
        <v>58</v>
      </c>
    </row>
    <row r="1131" spans="1:17" ht="15.6" x14ac:dyDescent="0.3">
      <c r="A1131" s="1" t="s">
        <v>1240</v>
      </c>
      <c r="B1131" t="str">
        <f>VLOOKUP('Healthcare '!A:A,Table2[],3,FALSE)</f>
        <v>Koren</v>
      </c>
      <c r="C1131">
        <f>VLOOKUP(A1131,'Medical Examinations'!A1131:K3465,2,FALSE)</f>
        <v>31.78</v>
      </c>
      <c r="D1131">
        <f>VLOOKUP($A1131,'Medical Examinations'!$A$2:$K$2336,3,FALSE)</f>
        <v>4.24</v>
      </c>
      <c r="E1131" t="str">
        <f>VLOOKUP($A1131,'Medical Examinations'!$A$2:$K$2336,4,FALSE)</f>
        <v>yes</v>
      </c>
      <c r="F1131" t="str">
        <f>VLOOKUP($A1131,'Medical Examinations'!$A$2:$K$2336,5,FALSE)</f>
        <v>No</v>
      </c>
      <c r="G1131" t="str">
        <f>VLOOKUP($A1131,'Medical Examinations'!$A$2:$K$2336,6,FALSE)</f>
        <v>Yes</v>
      </c>
      <c r="H1131">
        <f>VLOOKUP($A1131,'Medical Examinations'!$A$2:$K$2336,7,FALSE)</f>
        <v>1</v>
      </c>
      <c r="I1131" t="str">
        <f>VLOOKUP($A1131,'Medical Examinations'!$A$2:$K$2336,8,FALSE)</f>
        <v>No</v>
      </c>
      <c r="J1131" t="str">
        <f>VLOOKUP($A1131,'Medical Examinations'!$A$2:$K$2336,10,FALSE)</f>
        <v>obesity</v>
      </c>
      <c r="K1131" t="str">
        <f>VLOOKUP($A1131,'Medical Examinations'!$A$2:$K$2336,11,FALSE)</f>
        <v>Normal</v>
      </c>
      <c r="L1131" t="str">
        <f>VLOOKUP($A1131,'Hospitalisation Details'!$A$2:$O$2344,15,FALSE)</f>
        <v>3 Dec 1983</v>
      </c>
      <c r="M1131">
        <f>VLOOKUP($A1131,'Hospitalisation Details'!$A$2:$I$2344,6,FALSE)</f>
        <v>9931.9599999999991</v>
      </c>
      <c r="N1131" t="str">
        <f>VLOOKUP($A1131,'Hospitalisation Details'!$A$2:$I$2344,7,FALSE)</f>
        <v>tier - 2</v>
      </c>
      <c r="O1131" t="str">
        <f>VLOOKUP($A1131,'Hospitalisation Details'!$A$2:$I$2344,8,FALSE)</f>
        <v>tier - 2</v>
      </c>
      <c r="P1131" t="str">
        <f>VLOOKUP($A1131,'Hospitalisation Details'!$A$2:$I$2344,9,FALSE)</f>
        <v>R1012</v>
      </c>
      <c r="Q1131">
        <f>VLOOKUP($A1131,'Hospitalisation Details'!$A$2:$P$2344,16,FALSE)</f>
        <v>39</v>
      </c>
    </row>
    <row r="1132" spans="1:17" ht="15.6" x14ac:dyDescent="0.3">
      <c r="A1132" s="1" t="s">
        <v>1239</v>
      </c>
      <c r="B1132" t="str">
        <f>VLOOKUP('Healthcare '!A:A,Table2[],3,FALSE)</f>
        <v>Kuramoto</v>
      </c>
      <c r="C1132">
        <f>VLOOKUP(A1132,'Medical Examinations'!A1132:K3466,2,FALSE)</f>
        <v>32.25</v>
      </c>
      <c r="D1132">
        <f>VLOOKUP($A1132,'Medical Examinations'!$A$2:$K$2336,3,FALSE)</f>
        <v>5.36</v>
      </c>
      <c r="E1132" t="str">
        <f>VLOOKUP($A1132,'Medical Examinations'!$A$2:$K$2336,4,FALSE)</f>
        <v>yes</v>
      </c>
      <c r="F1132" t="str">
        <f>VLOOKUP($A1132,'Medical Examinations'!$A$2:$K$2336,5,FALSE)</f>
        <v>No</v>
      </c>
      <c r="G1132" t="str">
        <f>VLOOKUP($A1132,'Medical Examinations'!$A$2:$K$2336,6,FALSE)</f>
        <v>No</v>
      </c>
      <c r="H1132">
        <f>VLOOKUP($A1132,'Medical Examinations'!$A$2:$K$2336,7,FALSE)</f>
        <v>0</v>
      </c>
      <c r="I1132" t="str">
        <f>VLOOKUP($A1132,'Medical Examinations'!$A$2:$K$2336,8,FALSE)</f>
        <v>No</v>
      </c>
      <c r="J1132" t="str">
        <f>VLOOKUP($A1132,'Medical Examinations'!$A$2:$K$2336,10,FALSE)</f>
        <v>obesity</v>
      </c>
      <c r="K1132" t="str">
        <f>VLOOKUP($A1132,'Medical Examinations'!$A$2:$K$2336,11,FALSE)</f>
        <v>Normal</v>
      </c>
      <c r="L1132" t="str">
        <f>VLOOKUP($A1132,'Hospitalisation Details'!$A$2:$O$2344,15,FALSE)</f>
        <v>19 Aug 1985</v>
      </c>
      <c r="M1132">
        <f>VLOOKUP($A1132,'Hospitalisation Details'!$A$2:$I$2344,6,FALSE)</f>
        <v>9930.64</v>
      </c>
      <c r="N1132" t="str">
        <f>VLOOKUP($A1132,'Hospitalisation Details'!$A$2:$I$2344,7,FALSE)</f>
        <v>tier - 2</v>
      </c>
      <c r="O1132" t="str">
        <f>VLOOKUP($A1132,'Hospitalisation Details'!$A$2:$I$2344,8,FALSE)</f>
        <v>tier - 3</v>
      </c>
      <c r="P1132" t="str">
        <f>VLOOKUP($A1132,'Hospitalisation Details'!$A$2:$I$2344,9,FALSE)</f>
        <v>R1025</v>
      </c>
      <c r="Q1132">
        <f>VLOOKUP($A1132,'Hospitalisation Details'!$A$2:$P$2344,16,FALSE)</f>
        <v>37</v>
      </c>
    </row>
    <row r="1133" spans="1:17" ht="15.6" x14ac:dyDescent="0.3">
      <c r="A1133" s="1" t="s">
        <v>1238</v>
      </c>
      <c r="B1133" t="str">
        <f>VLOOKUP('Healthcare '!A:A,Table2[],3,FALSE)</f>
        <v>Lynn</v>
      </c>
      <c r="C1133">
        <f>VLOOKUP(A1133,'Medical Examinations'!A1133:K3467,2,FALSE)</f>
        <v>30.114999999999998</v>
      </c>
      <c r="D1133">
        <f>VLOOKUP($A1133,'Medical Examinations'!$A$2:$K$2336,3,FALSE)</f>
        <v>4.99</v>
      </c>
      <c r="E1133" t="str">
        <f>VLOOKUP($A1133,'Medical Examinations'!$A$2:$K$2336,4,FALSE)</f>
        <v>No</v>
      </c>
      <c r="F1133" t="str">
        <f>VLOOKUP($A1133,'Medical Examinations'!$A$2:$K$2336,5,FALSE)</f>
        <v>No</v>
      </c>
      <c r="G1133" t="str">
        <f>VLOOKUP($A1133,'Medical Examinations'!$A$2:$K$2336,6,FALSE)</f>
        <v>No</v>
      </c>
      <c r="H1133">
        <f>VLOOKUP($A1133,'Medical Examinations'!$A$2:$K$2336,7,FALSE)</f>
        <v>2</v>
      </c>
      <c r="I1133" t="str">
        <f>VLOOKUP($A1133,'Medical Examinations'!$A$2:$K$2336,8,FALSE)</f>
        <v>No</v>
      </c>
      <c r="J1133" t="str">
        <f>VLOOKUP($A1133,'Medical Examinations'!$A$2:$K$2336,10,FALSE)</f>
        <v>obesity</v>
      </c>
      <c r="K1133" t="str">
        <f>VLOOKUP($A1133,'Medical Examinations'!$A$2:$K$2336,11,FALSE)</f>
        <v>Normal</v>
      </c>
      <c r="L1133" t="str">
        <f>VLOOKUP($A1133,'Hospitalisation Details'!$A$2:$O$2344,15,FALSE)</f>
        <v>14 Sep 1972</v>
      </c>
      <c r="M1133">
        <f>VLOOKUP($A1133,'Hospitalisation Details'!$A$2:$I$2344,6,FALSE)</f>
        <v>9910.36</v>
      </c>
      <c r="N1133" t="str">
        <f>VLOOKUP($A1133,'Hospitalisation Details'!$A$2:$I$2344,7,FALSE)</f>
        <v>tier - 2</v>
      </c>
      <c r="O1133" t="str">
        <f>VLOOKUP($A1133,'Hospitalisation Details'!$A$2:$I$2344,8,FALSE)</f>
        <v>tier - 3</v>
      </c>
      <c r="P1133" t="str">
        <f>VLOOKUP($A1133,'Hospitalisation Details'!$A$2:$I$2344,9,FALSE)</f>
        <v>R1012</v>
      </c>
      <c r="Q1133">
        <f>VLOOKUP($A1133,'Hospitalisation Details'!$A$2:$P$2344,16,FALSE)</f>
        <v>50</v>
      </c>
    </row>
    <row r="1134" spans="1:17" ht="15.6" x14ac:dyDescent="0.3">
      <c r="A1134" s="1" t="s">
        <v>1237</v>
      </c>
      <c r="B1134" t="str">
        <f>VLOOKUP('Healthcare '!A:A,Table2[],3,FALSE)</f>
        <v>Dierksen</v>
      </c>
      <c r="C1134">
        <f>VLOOKUP(A1134,'Medical Examinations'!A1134:K3468,2,FALSE)</f>
        <v>22.41</v>
      </c>
      <c r="D1134">
        <f>VLOOKUP($A1134,'Medical Examinations'!$A$2:$K$2336,3,FALSE)</f>
        <v>8.68</v>
      </c>
      <c r="E1134" t="str">
        <f>VLOOKUP($A1134,'Medical Examinations'!$A$2:$K$2336,4,FALSE)</f>
        <v>No</v>
      </c>
      <c r="F1134" t="str">
        <f>VLOOKUP($A1134,'Medical Examinations'!$A$2:$K$2336,5,FALSE)</f>
        <v>No</v>
      </c>
      <c r="G1134" t="str">
        <f>VLOOKUP($A1134,'Medical Examinations'!$A$2:$K$2336,6,FALSE)</f>
        <v>No</v>
      </c>
      <c r="H1134">
        <f>VLOOKUP($A1134,'Medical Examinations'!$A$2:$K$2336,7,FALSE)</f>
        <v>0</v>
      </c>
      <c r="I1134" t="str">
        <f>VLOOKUP($A1134,'Medical Examinations'!$A$2:$K$2336,8,FALSE)</f>
        <v>No</v>
      </c>
      <c r="J1134" t="str">
        <f>VLOOKUP($A1134,'Medical Examinations'!$A$2:$K$2336,10,FALSE)</f>
        <v>Normal weight</v>
      </c>
      <c r="K1134" t="str">
        <f>VLOOKUP($A1134,'Medical Examinations'!$A$2:$K$2336,11,FALSE)</f>
        <v>Diabetes</v>
      </c>
      <c r="L1134" t="str">
        <f>VLOOKUP($A1134,'Hospitalisation Details'!$A$2:$O$2344,15,FALSE)</f>
        <v>17 Aug 1962</v>
      </c>
      <c r="M1134">
        <f>VLOOKUP($A1134,'Hospitalisation Details'!$A$2:$I$2344,6,FALSE)</f>
        <v>9907.83</v>
      </c>
      <c r="N1134" t="str">
        <f>VLOOKUP($A1134,'Hospitalisation Details'!$A$2:$I$2344,7,FALSE)</f>
        <v>tier - 3</v>
      </c>
      <c r="O1134" t="str">
        <f>VLOOKUP($A1134,'Hospitalisation Details'!$A$2:$I$2344,8,FALSE)</f>
        <v>tier - 2</v>
      </c>
      <c r="P1134" t="str">
        <f>VLOOKUP($A1134,'Hospitalisation Details'!$A$2:$I$2344,9,FALSE)</f>
        <v>R1013</v>
      </c>
      <c r="Q1134">
        <f>VLOOKUP($A1134,'Hospitalisation Details'!$A$2:$P$2344,16,FALSE)</f>
        <v>60</v>
      </c>
    </row>
    <row r="1135" spans="1:17" ht="15.6" x14ac:dyDescent="0.3">
      <c r="A1135" s="1" t="s">
        <v>1236</v>
      </c>
      <c r="B1135" t="str">
        <f>VLOOKUP('Healthcare '!A:A,Table2[],3,FALSE)</f>
        <v>Zoeller</v>
      </c>
      <c r="C1135">
        <f>VLOOKUP(A1135,'Medical Examinations'!A1135:K3469,2,FALSE)</f>
        <v>45.72</v>
      </c>
      <c r="D1135">
        <f>VLOOKUP($A1135,'Medical Examinations'!$A$2:$K$2336,3,FALSE)</f>
        <v>4.2300000000000004</v>
      </c>
      <c r="E1135" t="str">
        <f>VLOOKUP($A1135,'Medical Examinations'!$A$2:$K$2336,4,FALSE)</f>
        <v>yes</v>
      </c>
      <c r="F1135" t="str">
        <f>VLOOKUP($A1135,'Medical Examinations'!$A$2:$K$2336,5,FALSE)</f>
        <v>No</v>
      </c>
      <c r="G1135" t="str">
        <f>VLOOKUP($A1135,'Medical Examinations'!$A$2:$K$2336,6,FALSE)</f>
        <v>No</v>
      </c>
      <c r="H1135">
        <f>VLOOKUP($A1135,'Medical Examinations'!$A$2:$K$2336,7,FALSE)</f>
        <v>0</v>
      </c>
      <c r="I1135" t="str">
        <f>VLOOKUP($A1135,'Medical Examinations'!$A$2:$K$2336,8,FALSE)</f>
        <v>No</v>
      </c>
      <c r="J1135" t="str">
        <f>VLOOKUP($A1135,'Medical Examinations'!$A$2:$K$2336,10,FALSE)</f>
        <v>obesity</v>
      </c>
      <c r="K1135" t="str">
        <f>VLOOKUP($A1135,'Medical Examinations'!$A$2:$K$2336,11,FALSE)</f>
        <v>Normal</v>
      </c>
      <c r="L1135" t="str">
        <f>VLOOKUP($A1135,'Hospitalisation Details'!$A$2:$O$2344,15,FALSE)</f>
        <v>8 Jul 1996</v>
      </c>
      <c r="M1135">
        <f>VLOOKUP($A1135,'Hospitalisation Details'!$A$2:$I$2344,6,FALSE)</f>
        <v>9894.69</v>
      </c>
      <c r="N1135" t="str">
        <f>VLOOKUP($A1135,'Hospitalisation Details'!$A$2:$I$2344,7,FALSE)</f>
        <v>tier - 2</v>
      </c>
      <c r="O1135" t="str">
        <f>VLOOKUP($A1135,'Hospitalisation Details'!$A$2:$I$2344,8,FALSE)</f>
        <v>tier - 3</v>
      </c>
      <c r="P1135" t="str">
        <f>VLOOKUP($A1135,'Hospitalisation Details'!$A$2:$I$2344,9,FALSE)</f>
        <v>R1012</v>
      </c>
      <c r="Q1135">
        <f>VLOOKUP($A1135,'Hospitalisation Details'!$A$2:$P$2344,16,FALSE)</f>
        <v>26</v>
      </c>
    </row>
    <row r="1136" spans="1:17" ht="15.6" x14ac:dyDescent="0.3">
      <c r="A1136" s="1" t="s">
        <v>1235</v>
      </c>
      <c r="B1136" t="str">
        <f>VLOOKUP('Healthcare '!A:A,Table2[],3,FALSE)</f>
        <v>Flesch</v>
      </c>
      <c r="C1136">
        <f>VLOOKUP(A1136,'Medical Examinations'!A1136:K3470,2,FALSE)</f>
        <v>25</v>
      </c>
      <c r="D1136">
        <f>VLOOKUP($A1136,'Medical Examinations'!$A$2:$K$2336,3,FALSE)</f>
        <v>5.32</v>
      </c>
      <c r="E1136" t="str">
        <f>VLOOKUP($A1136,'Medical Examinations'!$A$2:$K$2336,4,FALSE)</f>
        <v>yes</v>
      </c>
      <c r="F1136" t="str">
        <f>VLOOKUP($A1136,'Medical Examinations'!$A$2:$K$2336,5,FALSE)</f>
        <v>No</v>
      </c>
      <c r="G1136" t="str">
        <f>VLOOKUP($A1136,'Medical Examinations'!$A$2:$K$2336,6,FALSE)</f>
        <v>No</v>
      </c>
      <c r="H1136">
        <f>VLOOKUP($A1136,'Medical Examinations'!$A$2:$K$2336,7,FALSE)</f>
        <v>2</v>
      </c>
      <c r="I1136" t="str">
        <f>VLOOKUP($A1136,'Medical Examinations'!$A$2:$K$2336,8,FALSE)</f>
        <v>No</v>
      </c>
      <c r="J1136" t="str">
        <f>VLOOKUP($A1136,'Medical Examinations'!$A$2:$K$2336,10,FALSE)</f>
        <v>overweight</v>
      </c>
      <c r="K1136" t="str">
        <f>VLOOKUP($A1136,'Medical Examinations'!$A$2:$K$2336,11,FALSE)</f>
        <v>Normal</v>
      </c>
      <c r="L1136" t="str">
        <f>VLOOKUP($A1136,'Hospitalisation Details'!$A$2:$O$2344,15,FALSE)</f>
        <v>5 Nov 1966</v>
      </c>
      <c r="M1136">
        <f>VLOOKUP($A1136,'Hospitalisation Details'!$A$2:$I$2344,6,FALSE)</f>
        <v>9890.23</v>
      </c>
      <c r="N1136" t="str">
        <f>VLOOKUP($A1136,'Hospitalisation Details'!$A$2:$I$2344,7,FALSE)</f>
        <v>tier - 3</v>
      </c>
      <c r="O1136" t="str">
        <f>VLOOKUP($A1136,'Hospitalisation Details'!$A$2:$I$2344,8,FALSE)</f>
        <v>tier - 3</v>
      </c>
      <c r="P1136" t="str">
        <f>VLOOKUP($A1136,'Hospitalisation Details'!$A$2:$I$2344,9,FALSE)</f>
        <v>R1013</v>
      </c>
      <c r="Q1136">
        <f>VLOOKUP($A1136,'Hospitalisation Details'!$A$2:$P$2344,16,FALSE)</f>
        <v>56</v>
      </c>
    </row>
    <row r="1137" spans="1:17" ht="15.6" x14ac:dyDescent="0.3">
      <c r="A1137" s="1" t="s">
        <v>1234</v>
      </c>
      <c r="B1137" t="str">
        <f>VLOOKUP('Healthcare '!A:A,Table2[],3,FALSE)</f>
        <v>Maltby</v>
      </c>
      <c r="C1137">
        <f>VLOOKUP(A1137,'Medical Examinations'!A1137:K3471,2,FALSE)</f>
        <v>39.5</v>
      </c>
      <c r="D1137">
        <f>VLOOKUP($A1137,'Medical Examinations'!$A$2:$K$2336,3,FALSE)</f>
        <v>6.66</v>
      </c>
      <c r="E1137" t="str">
        <f>VLOOKUP($A1137,'Medical Examinations'!$A$2:$K$2336,4,FALSE)</f>
        <v>No</v>
      </c>
      <c r="F1137" t="str">
        <f>VLOOKUP($A1137,'Medical Examinations'!$A$2:$K$2336,5,FALSE)</f>
        <v>No</v>
      </c>
      <c r="G1137" t="str">
        <f>VLOOKUP($A1137,'Medical Examinations'!$A$2:$K$2336,6,FALSE)</f>
        <v>No</v>
      </c>
      <c r="H1137">
        <f>VLOOKUP($A1137,'Medical Examinations'!$A$2:$K$2336,7,FALSE)</f>
        <v>0</v>
      </c>
      <c r="I1137" t="str">
        <f>VLOOKUP($A1137,'Medical Examinations'!$A$2:$K$2336,8,FALSE)</f>
        <v>No</v>
      </c>
      <c r="J1137" t="str">
        <f>VLOOKUP($A1137,'Medical Examinations'!$A$2:$K$2336,10,FALSE)</f>
        <v>obesity</v>
      </c>
      <c r="K1137" t="str">
        <f>VLOOKUP($A1137,'Medical Examinations'!$A$2:$K$2336,11,FALSE)</f>
        <v>Diabetes</v>
      </c>
      <c r="L1137" t="str">
        <f>VLOOKUP($A1137,'Hospitalisation Details'!$A$2:$O$2344,15,FALSE)</f>
        <v>8 Nov 1971</v>
      </c>
      <c r="M1137">
        <f>VLOOKUP($A1137,'Hospitalisation Details'!$A$2:$I$2344,6,FALSE)</f>
        <v>9880.07</v>
      </c>
      <c r="N1137" t="str">
        <f>VLOOKUP($A1137,'Hospitalisation Details'!$A$2:$I$2344,7,FALSE)</f>
        <v>tier - 2</v>
      </c>
      <c r="O1137" t="str">
        <f>VLOOKUP($A1137,'Hospitalisation Details'!$A$2:$I$2344,8,FALSE)</f>
        <v>tier - 3</v>
      </c>
      <c r="P1137" t="str">
        <f>VLOOKUP($A1137,'Hospitalisation Details'!$A$2:$I$2344,9,FALSE)</f>
        <v>R1011</v>
      </c>
      <c r="Q1137">
        <f>VLOOKUP($A1137,'Hospitalisation Details'!$A$2:$P$2344,16,FALSE)</f>
        <v>51</v>
      </c>
    </row>
    <row r="1138" spans="1:17" ht="15.6" x14ac:dyDescent="0.3">
      <c r="A1138" s="1" t="s">
        <v>1233</v>
      </c>
      <c r="B1138" t="str">
        <f>VLOOKUP('Healthcare '!A:A,Table2[],3,FALSE)</f>
        <v>Custance</v>
      </c>
      <c r="C1138">
        <f>VLOOKUP(A1138,'Medical Examinations'!A1138:K3472,2,FALSE)</f>
        <v>37.729999999999997</v>
      </c>
      <c r="D1138">
        <f>VLOOKUP($A1138,'Medical Examinations'!$A$2:$K$2336,3,FALSE)</f>
        <v>7.4</v>
      </c>
      <c r="E1138" t="str">
        <f>VLOOKUP($A1138,'Medical Examinations'!$A$2:$K$2336,4,FALSE)</f>
        <v>No</v>
      </c>
      <c r="F1138" t="str">
        <f>VLOOKUP($A1138,'Medical Examinations'!$A$2:$K$2336,5,FALSE)</f>
        <v>No</v>
      </c>
      <c r="G1138" t="str">
        <f>VLOOKUP($A1138,'Medical Examinations'!$A$2:$K$2336,6,FALSE)</f>
        <v>No</v>
      </c>
      <c r="H1138">
        <f>VLOOKUP($A1138,'Medical Examinations'!$A$2:$K$2336,7,FALSE)</f>
        <v>0</v>
      </c>
      <c r="I1138" t="str">
        <f>VLOOKUP($A1138,'Medical Examinations'!$A$2:$K$2336,8,FALSE)</f>
        <v>No</v>
      </c>
      <c r="J1138" t="str">
        <f>VLOOKUP($A1138,'Medical Examinations'!$A$2:$K$2336,10,FALSE)</f>
        <v>obesity</v>
      </c>
      <c r="K1138" t="str">
        <f>VLOOKUP($A1138,'Medical Examinations'!$A$2:$K$2336,11,FALSE)</f>
        <v>Diabetes</v>
      </c>
      <c r="L1138" t="str">
        <f>VLOOKUP($A1138,'Hospitalisation Details'!$A$2:$O$2344,15,FALSE)</f>
        <v>3 Oct 1971</v>
      </c>
      <c r="M1138">
        <f>VLOOKUP($A1138,'Hospitalisation Details'!$A$2:$I$2344,6,FALSE)</f>
        <v>9877.61</v>
      </c>
      <c r="N1138" t="str">
        <f>VLOOKUP($A1138,'Hospitalisation Details'!$A$2:$I$2344,7,FALSE)</f>
        <v>tier - 2</v>
      </c>
      <c r="O1138" t="str">
        <f>VLOOKUP($A1138,'Hospitalisation Details'!$A$2:$I$2344,8,FALSE)</f>
        <v>tier - 1</v>
      </c>
      <c r="P1138" t="str">
        <f>VLOOKUP($A1138,'Hospitalisation Details'!$A$2:$I$2344,9,FALSE)</f>
        <v>R1013</v>
      </c>
      <c r="Q1138">
        <f>VLOOKUP($A1138,'Hospitalisation Details'!$A$2:$P$2344,16,FALSE)</f>
        <v>51</v>
      </c>
    </row>
    <row r="1139" spans="1:17" ht="15.6" x14ac:dyDescent="0.3">
      <c r="A1139" s="1" t="s">
        <v>1232</v>
      </c>
      <c r="B1139" t="str">
        <f>VLOOKUP('Healthcare '!A:A,Table2[],3,FALSE)</f>
        <v>Choi</v>
      </c>
      <c r="C1139">
        <f>VLOOKUP(A1139,'Medical Examinations'!A1139:K3473,2,FALSE)</f>
        <v>40.659999999999997</v>
      </c>
      <c r="D1139">
        <f>VLOOKUP($A1139,'Medical Examinations'!$A$2:$K$2336,3,FALSE)</f>
        <v>10.08</v>
      </c>
      <c r="E1139" t="str">
        <f>VLOOKUP($A1139,'Medical Examinations'!$A$2:$K$2336,4,FALSE)</f>
        <v>No</v>
      </c>
      <c r="F1139" t="str">
        <f>VLOOKUP($A1139,'Medical Examinations'!$A$2:$K$2336,5,FALSE)</f>
        <v>No</v>
      </c>
      <c r="G1139" t="str">
        <f>VLOOKUP($A1139,'Medical Examinations'!$A$2:$K$2336,6,FALSE)</f>
        <v>No</v>
      </c>
      <c r="H1139">
        <f>VLOOKUP($A1139,'Medical Examinations'!$A$2:$K$2336,7,FALSE)</f>
        <v>0</v>
      </c>
      <c r="I1139" t="str">
        <f>VLOOKUP($A1139,'Medical Examinations'!$A$2:$K$2336,8,FALSE)</f>
        <v>No</v>
      </c>
      <c r="J1139" t="str">
        <f>VLOOKUP($A1139,'Medical Examinations'!$A$2:$K$2336,10,FALSE)</f>
        <v>obesity</v>
      </c>
      <c r="K1139" t="str">
        <f>VLOOKUP($A1139,'Medical Examinations'!$A$2:$K$2336,11,FALSE)</f>
        <v>Diabetes</v>
      </c>
      <c r="L1139" t="str">
        <f>VLOOKUP($A1139,'Hospitalisation Details'!$A$2:$O$2344,15,FALSE)</f>
        <v>3 Jul 1971</v>
      </c>
      <c r="M1139">
        <f>VLOOKUP($A1139,'Hospitalisation Details'!$A$2:$I$2344,6,FALSE)</f>
        <v>9875.68</v>
      </c>
      <c r="N1139" t="str">
        <f>VLOOKUP($A1139,'Hospitalisation Details'!$A$2:$I$2344,7,FALSE)</f>
        <v>tier - 2</v>
      </c>
      <c r="O1139" t="str">
        <f>VLOOKUP($A1139,'Hospitalisation Details'!$A$2:$I$2344,8,FALSE)</f>
        <v>tier - 3</v>
      </c>
      <c r="P1139" t="str">
        <f>VLOOKUP($A1139,'Hospitalisation Details'!$A$2:$I$2344,9,FALSE)</f>
        <v>R1024</v>
      </c>
      <c r="Q1139">
        <f>VLOOKUP($A1139,'Hospitalisation Details'!$A$2:$P$2344,16,FALSE)</f>
        <v>51</v>
      </c>
    </row>
    <row r="1140" spans="1:17" ht="15.6" x14ac:dyDescent="0.3">
      <c r="A1140" s="1" t="s">
        <v>1231</v>
      </c>
      <c r="B1140" t="str">
        <f>VLOOKUP('Healthcare '!A:A,Table2[],3,FALSE)</f>
        <v>Barnett</v>
      </c>
      <c r="C1140">
        <f>VLOOKUP(A1140,'Medical Examinations'!A1140:K3474,2,FALSE)</f>
        <v>34.200000000000003</v>
      </c>
      <c r="D1140">
        <f>VLOOKUP($A1140,'Medical Examinations'!$A$2:$K$2336,3,FALSE)</f>
        <v>8.58</v>
      </c>
      <c r="E1140" t="str">
        <f>VLOOKUP($A1140,'Medical Examinations'!$A$2:$K$2336,4,FALSE)</f>
        <v>No</v>
      </c>
      <c r="F1140" t="str">
        <f>VLOOKUP($A1140,'Medical Examinations'!$A$2:$K$2336,5,FALSE)</f>
        <v>No</v>
      </c>
      <c r="G1140" t="str">
        <f>VLOOKUP($A1140,'Medical Examinations'!$A$2:$K$2336,6,FALSE)</f>
        <v>No</v>
      </c>
      <c r="H1140">
        <f>VLOOKUP($A1140,'Medical Examinations'!$A$2:$K$2336,7,FALSE)</f>
        <v>0</v>
      </c>
      <c r="I1140" t="str">
        <f>VLOOKUP($A1140,'Medical Examinations'!$A$2:$K$2336,8,FALSE)</f>
        <v>No</v>
      </c>
      <c r="J1140" t="str">
        <f>VLOOKUP($A1140,'Medical Examinations'!$A$2:$K$2336,10,FALSE)</f>
        <v>obesity</v>
      </c>
      <c r="K1140" t="str">
        <f>VLOOKUP($A1140,'Medical Examinations'!$A$2:$K$2336,11,FALSE)</f>
        <v>Diabetes</v>
      </c>
      <c r="L1140" t="str">
        <f>VLOOKUP($A1140,'Hospitalisation Details'!$A$2:$O$2344,15,FALSE)</f>
        <v>22 Dec 1971</v>
      </c>
      <c r="M1140">
        <f>VLOOKUP($A1140,'Hospitalisation Details'!$A$2:$I$2344,6,FALSE)</f>
        <v>9872.7000000000007</v>
      </c>
      <c r="N1140" t="str">
        <f>VLOOKUP($A1140,'Hospitalisation Details'!$A$2:$I$2344,7,FALSE)</f>
        <v>tier - 2</v>
      </c>
      <c r="O1140" t="str">
        <f>VLOOKUP($A1140,'Hospitalisation Details'!$A$2:$I$2344,8,FALSE)</f>
        <v>tier - 2</v>
      </c>
      <c r="P1140" t="str">
        <f>VLOOKUP($A1140,'Hospitalisation Details'!$A$2:$I$2344,9,FALSE)</f>
        <v>R1011</v>
      </c>
      <c r="Q1140">
        <f>VLOOKUP($A1140,'Hospitalisation Details'!$A$2:$P$2344,16,FALSE)</f>
        <v>51</v>
      </c>
    </row>
    <row r="1141" spans="1:17" ht="15.6" x14ac:dyDescent="0.3">
      <c r="A1141" s="1" t="s">
        <v>1230</v>
      </c>
      <c r="B1141" t="str">
        <f>VLOOKUP('Healthcare '!A:A,Table2[],3,FALSE)</f>
        <v>Proulx</v>
      </c>
      <c r="C1141">
        <f>VLOOKUP(A1141,'Medical Examinations'!A1141:K3475,2,FALSE)</f>
        <v>46.51</v>
      </c>
      <c r="D1141">
        <f>VLOOKUP($A1141,'Medical Examinations'!$A$2:$K$2336,3,FALSE)</f>
        <v>5.84</v>
      </c>
      <c r="E1141" t="str">
        <f>VLOOKUP($A1141,'Medical Examinations'!$A$2:$K$2336,4,FALSE)</f>
        <v>No</v>
      </c>
      <c r="F1141" t="str">
        <f>VLOOKUP($A1141,'Medical Examinations'!$A$2:$K$2336,5,FALSE)</f>
        <v>No</v>
      </c>
      <c r="G1141" t="str">
        <f>VLOOKUP($A1141,'Medical Examinations'!$A$2:$K$2336,6,FALSE)</f>
        <v>No</v>
      </c>
      <c r="H1141">
        <f>VLOOKUP($A1141,'Medical Examinations'!$A$2:$K$2336,7,FALSE)</f>
        <v>1</v>
      </c>
      <c r="I1141" t="str">
        <f>VLOOKUP($A1141,'Medical Examinations'!$A$2:$K$2336,8,FALSE)</f>
        <v>No</v>
      </c>
      <c r="J1141" t="str">
        <f>VLOOKUP($A1141,'Medical Examinations'!$A$2:$K$2336,10,FALSE)</f>
        <v>obesity</v>
      </c>
      <c r="K1141" t="str">
        <f>VLOOKUP($A1141,'Medical Examinations'!$A$2:$K$2336,11,FALSE)</f>
        <v>Predibetics</v>
      </c>
      <c r="L1141" t="str">
        <f>VLOOKUP($A1141,'Hospitalisation Details'!$A$2:$O$2344,15,FALSE)</f>
        <v>6 Jul 1998</v>
      </c>
      <c r="M1141">
        <f>VLOOKUP($A1141,'Hospitalisation Details'!$A$2:$I$2344,6,FALSE)</f>
        <v>9870.59</v>
      </c>
      <c r="N1141" t="str">
        <f>VLOOKUP($A1141,'Hospitalisation Details'!$A$2:$I$2344,7,FALSE)</f>
        <v>tier - 2</v>
      </c>
      <c r="O1141" t="str">
        <f>VLOOKUP($A1141,'Hospitalisation Details'!$A$2:$I$2344,8,FALSE)</f>
        <v>tier - 2</v>
      </c>
      <c r="P1141" t="str">
        <f>VLOOKUP($A1141,'Hospitalisation Details'!$A$2:$I$2344,9,FALSE)</f>
        <v>R1023</v>
      </c>
      <c r="Q1141">
        <f>VLOOKUP($A1141,'Hospitalisation Details'!$A$2:$P$2344,16,FALSE)</f>
        <v>24</v>
      </c>
    </row>
    <row r="1142" spans="1:17" ht="15.6" x14ac:dyDescent="0.3">
      <c r="A1142" s="1" t="s">
        <v>1229</v>
      </c>
      <c r="B1142" t="str">
        <f>VLOOKUP('Healthcare '!A:A,Table2[],3,FALSE)</f>
        <v>Hamilton</v>
      </c>
      <c r="C1142">
        <f>VLOOKUP(A1142,'Medical Examinations'!A1142:K3476,2,FALSE)</f>
        <v>28.88</v>
      </c>
      <c r="D1142">
        <f>VLOOKUP($A1142,'Medical Examinations'!$A$2:$K$2336,3,FALSE)</f>
        <v>4.8600000000000003</v>
      </c>
      <c r="E1142" t="str">
        <f>VLOOKUP($A1142,'Medical Examinations'!$A$2:$K$2336,4,FALSE)</f>
        <v>yes</v>
      </c>
      <c r="F1142" t="str">
        <f>VLOOKUP($A1142,'Medical Examinations'!$A$2:$K$2336,5,FALSE)</f>
        <v>No</v>
      </c>
      <c r="G1142" t="str">
        <f>VLOOKUP($A1142,'Medical Examinations'!$A$2:$K$2336,6,FALSE)</f>
        <v>Yes</v>
      </c>
      <c r="H1142">
        <f>VLOOKUP($A1142,'Medical Examinations'!$A$2:$K$2336,7,FALSE)</f>
        <v>1</v>
      </c>
      <c r="I1142" t="str">
        <f>VLOOKUP($A1142,'Medical Examinations'!$A$2:$K$2336,8,FALSE)</f>
        <v>No</v>
      </c>
      <c r="J1142" t="str">
        <f>VLOOKUP($A1142,'Medical Examinations'!$A$2:$K$2336,10,FALSE)</f>
        <v>overweight</v>
      </c>
      <c r="K1142" t="str">
        <f>VLOOKUP($A1142,'Medical Examinations'!$A$2:$K$2336,11,FALSE)</f>
        <v>Normal</v>
      </c>
      <c r="L1142" t="str">
        <f>VLOOKUP($A1142,'Hospitalisation Details'!$A$2:$O$2344,15,FALSE)</f>
        <v>13 Aug 1969</v>
      </c>
      <c r="M1142">
        <f>VLOOKUP($A1142,'Hospitalisation Details'!$A$2:$I$2344,6,FALSE)</f>
        <v>9869.81</v>
      </c>
      <c r="N1142" t="str">
        <f>VLOOKUP($A1142,'Hospitalisation Details'!$A$2:$I$2344,7,FALSE)</f>
        <v>tier - 3</v>
      </c>
      <c r="O1142" t="str">
        <f>VLOOKUP($A1142,'Hospitalisation Details'!$A$2:$I$2344,8,FALSE)</f>
        <v>tier - 3</v>
      </c>
      <c r="P1142" t="str">
        <f>VLOOKUP($A1142,'Hospitalisation Details'!$A$2:$I$2344,9,FALSE)</f>
        <v>R1012</v>
      </c>
      <c r="Q1142">
        <f>VLOOKUP($A1142,'Hospitalisation Details'!$A$2:$P$2344,16,FALSE)</f>
        <v>53</v>
      </c>
    </row>
    <row r="1143" spans="1:17" ht="15.6" x14ac:dyDescent="0.3">
      <c r="A1143" s="1" t="s">
        <v>1228</v>
      </c>
      <c r="B1143" t="str">
        <f>VLOOKUP('Healthcare '!A:A,Table2[],3,FALSE)</f>
        <v>Lundine</v>
      </c>
      <c r="C1143">
        <f>VLOOKUP(A1143,'Medical Examinations'!A1143:K3477,2,FALSE)</f>
        <v>33.914999999999999</v>
      </c>
      <c r="D1143">
        <f>VLOOKUP($A1143,'Medical Examinations'!$A$2:$K$2336,3,FALSE)</f>
        <v>11.52</v>
      </c>
      <c r="E1143" t="str">
        <f>VLOOKUP($A1143,'Medical Examinations'!$A$2:$K$2336,4,FALSE)</f>
        <v>No</v>
      </c>
      <c r="F1143" t="str">
        <f>VLOOKUP($A1143,'Medical Examinations'!$A$2:$K$2336,5,FALSE)</f>
        <v>No</v>
      </c>
      <c r="G1143" t="str">
        <f>VLOOKUP($A1143,'Medical Examinations'!$A$2:$K$2336,6,FALSE)</f>
        <v>No</v>
      </c>
      <c r="H1143">
        <f>VLOOKUP($A1143,'Medical Examinations'!$A$2:$K$2336,7,FALSE)</f>
        <v>0</v>
      </c>
      <c r="I1143" t="str">
        <f>VLOOKUP($A1143,'Medical Examinations'!$A$2:$K$2336,8,FALSE)</f>
        <v>No</v>
      </c>
      <c r="J1143" t="str">
        <f>VLOOKUP($A1143,'Medical Examinations'!$A$2:$K$2336,10,FALSE)</f>
        <v>obesity</v>
      </c>
      <c r="K1143" t="str">
        <f>VLOOKUP($A1143,'Medical Examinations'!$A$2:$K$2336,11,FALSE)</f>
        <v>Diabetes</v>
      </c>
      <c r="L1143" t="str">
        <f>VLOOKUP($A1143,'Hospitalisation Details'!$A$2:$O$2344,15,FALSE)</f>
        <v>9 Nov 1971</v>
      </c>
      <c r="M1143">
        <f>VLOOKUP($A1143,'Hospitalisation Details'!$A$2:$I$2344,6,FALSE)</f>
        <v>9866.2999999999993</v>
      </c>
      <c r="N1143" t="str">
        <f>VLOOKUP($A1143,'Hospitalisation Details'!$A$2:$I$2344,7,FALSE)</f>
        <v>tier - 2</v>
      </c>
      <c r="O1143" t="str">
        <f>VLOOKUP($A1143,'Hospitalisation Details'!$A$2:$I$2344,8,FALSE)</f>
        <v>tier - 3</v>
      </c>
      <c r="P1143" t="str">
        <f>VLOOKUP($A1143,'Hospitalisation Details'!$A$2:$I$2344,9,FALSE)</f>
        <v>R1024</v>
      </c>
      <c r="Q1143">
        <f>VLOOKUP($A1143,'Hospitalisation Details'!$A$2:$P$2344,16,FALSE)</f>
        <v>51</v>
      </c>
    </row>
    <row r="1144" spans="1:17" ht="15.6" x14ac:dyDescent="0.3">
      <c r="A1144" s="1" t="s">
        <v>1227</v>
      </c>
      <c r="B1144" t="str">
        <f>VLOOKUP('Healthcare '!A:A,Table2[],3,FALSE)</f>
        <v>Paullin</v>
      </c>
      <c r="C1144">
        <f>VLOOKUP(A1144,'Medical Examinations'!A1144:K3478,2,FALSE)</f>
        <v>24.32</v>
      </c>
      <c r="D1144">
        <f>VLOOKUP($A1144,'Medical Examinations'!$A$2:$K$2336,3,FALSE)</f>
        <v>6.15</v>
      </c>
      <c r="E1144" t="str">
        <f>VLOOKUP($A1144,'Medical Examinations'!$A$2:$K$2336,4,FALSE)</f>
        <v>yes</v>
      </c>
      <c r="F1144" t="str">
        <f>VLOOKUP($A1144,'Medical Examinations'!$A$2:$K$2336,5,FALSE)</f>
        <v>No</v>
      </c>
      <c r="G1144" t="str">
        <f>VLOOKUP($A1144,'Medical Examinations'!$A$2:$K$2336,6,FALSE)</f>
        <v>Yes</v>
      </c>
      <c r="H1144">
        <f>VLOOKUP($A1144,'Medical Examinations'!$A$2:$K$2336,7,FALSE)</f>
        <v>1</v>
      </c>
      <c r="I1144" t="str">
        <f>VLOOKUP($A1144,'Medical Examinations'!$A$2:$K$2336,8,FALSE)</f>
        <v>No</v>
      </c>
      <c r="J1144" t="str">
        <f>VLOOKUP($A1144,'Medical Examinations'!$A$2:$K$2336,10,FALSE)</f>
        <v>Normal weight</v>
      </c>
      <c r="K1144" t="str">
        <f>VLOOKUP($A1144,'Medical Examinations'!$A$2:$K$2336,11,FALSE)</f>
        <v>Predibetics</v>
      </c>
      <c r="L1144" t="str">
        <f>VLOOKUP($A1144,'Hospitalisation Details'!$A$2:$O$2344,15,FALSE)</f>
        <v>20 Oct 1969</v>
      </c>
      <c r="M1144">
        <f>VLOOKUP($A1144,'Hospitalisation Details'!$A$2:$I$2344,6,FALSE)</f>
        <v>9863.4699999999993</v>
      </c>
      <c r="N1144" t="str">
        <f>VLOOKUP($A1144,'Hospitalisation Details'!$A$2:$I$2344,7,FALSE)</f>
        <v>tier - 3</v>
      </c>
      <c r="O1144" t="str">
        <f>VLOOKUP($A1144,'Hospitalisation Details'!$A$2:$I$2344,8,FALSE)</f>
        <v>tier - 3</v>
      </c>
      <c r="P1144" t="str">
        <f>VLOOKUP($A1144,'Hospitalisation Details'!$A$2:$I$2344,9,FALSE)</f>
        <v>R1012</v>
      </c>
      <c r="Q1144">
        <f>VLOOKUP($A1144,'Hospitalisation Details'!$A$2:$P$2344,16,FALSE)</f>
        <v>53</v>
      </c>
    </row>
    <row r="1145" spans="1:17" ht="15.6" x14ac:dyDescent="0.3">
      <c r="A1145" s="1" t="s">
        <v>1226</v>
      </c>
      <c r="B1145" t="str">
        <f>VLOOKUP('Healthcare '!A:A,Table2[],3,FALSE)</f>
        <v>Delucia</v>
      </c>
      <c r="C1145">
        <f>VLOOKUP(A1145,'Medical Examinations'!A1145:K3479,2,FALSE)</f>
        <v>25.8</v>
      </c>
      <c r="D1145">
        <f>VLOOKUP($A1145,'Medical Examinations'!$A$2:$K$2336,3,FALSE)</f>
        <v>9.94</v>
      </c>
      <c r="E1145" t="str">
        <f>VLOOKUP($A1145,'Medical Examinations'!$A$2:$K$2336,4,FALSE)</f>
        <v>No</v>
      </c>
      <c r="F1145" t="str">
        <f>VLOOKUP($A1145,'Medical Examinations'!$A$2:$K$2336,5,FALSE)</f>
        <v>No</v>
      </c>
      <c r="G1145" t="str">
        <f>VLOOKUP($A1145,'Medical Examinations'!$A$2:$K$2336,6,FALSE)</f>
        <v>No</v>
      </c>
      <c r="H1145">
        <f>VLOOKUP($A1145,'Medical Examinations'!$A$2:$K$2336,7,FALSE)</f>
        <v>0</v>
      </c>
      <c r="I1145" t="str">
        <f>VLOOKUP($A1145,'Medical Examinations'!$A$2:$K$2336,8,FALSE)</f>
        <v>No</v>
      </c>
      <c r="J1145" t="str">
        <f>VLOOKUP($A1145,'Medical Examinations'!$A$2:$K$2336,10,FALSE)</f>
        <v>overweight</v>
      </c>
      <c r="K1145" t="str">
        <f>VLOOKUP($A1145,'Medical Examinations'!$A$2:$K$2336,11,FALSE)</f>
        <v>Diabetes</v>
      </c>
      <c r="L1145" t="str">
        <f>VLOOKUP($A1145,'Hospitalisation Details'!$A$2:$O$2344,15,FALSE)</f>
        <v>17 Jul 1971</v>
      </c>
      <c r="M1145">
        <f>VLOOKUP($A1145,'Hospitalisation Details'!$A$2:$I$2344,6,FALSE)</f>
        <v>9861.0300000000007</v>
      </c>
      <c r="N1145" t="str">
        <f>VLOOKUP($A1145,'Hospitalisation Details'!$A$2:$I$2344,7,FALSE)</f>
        <v>tier - 2</v>
      </c>
      <c r="O1145" t="str">
        <f>VLOOKUP($A1145,'Hospitalisation Details'!$A$2:$I$2344,8,FALSE)</f>
        <v>tier - 2</v>
      </c>
      <c r="P1145" t="str">
        <f>VLOOKUP($A1145,'Hospitalisation Details'!$A$2:$I$2344,9,FALSE)</f>
        <v>R1011</v>
      </c>
      <c r="Q1145">
        <f>VLOOKUP($A1145,'Hospitalisation Details'!$A$2:$P$2344,16,FALSE)</f>
        <v>51</v>
      </c>
    </row>
    <row r="1146" spans="1:17" ht="15.6" x14ac:dyDescent="0.3">
      <c r="A1146" s="1" t="s">
        <v>1225</v>
      </c>
      <c r="B1146" t="str">
        <f>VLOOKUP('Healthcare '!A:A,Table2[],3,FALSE)</f>
        <v>Valentine</v>
      </c>
      <c r="C1146">
        <f>VLOOKUP(A1146,'Medical Examinations'!A1146:K3480,2,FALSE)</f>
        <v>21.56</v>
      </c>
      <c r="D1146">
        <f>VLOOKUP($A1146,'Medical Examinations'!$A$2:$K$2336,3,FALSE)</f>
        <v>10.56</v>
      </c>
      <c r="E1146" t="str">
        <f>VLOOKUP($A1146,'Medical Examinations'!$A$2:$K$2336,4,FALSE)</f>
        <v>No</v>
      </c>
      <c r="F1146" t="str">
        <f>VLOOKUP($A1146,'Medical Examinations'!$A$2:$K$2336,5,FALSE)</f>
        <v>No</v>
      </c>
      <c r="G1146" t="str">
        <f>VLOOKUP($A1146,'Medical Examinations'!$A$2:$K$2336,6,FALSE)</f>
        <v>No</v>
      </c>
      <c r="H1146">
        <f>VLOOKUP($A1146,'Medical Examinations'!$A$2:$K$2336,7,FALSE)</f>
        <v>0</v>
      </c>
      <c r="I1146" t="str">
        <f>VLOOKUP($A1146,'Medical Examinations'!$A$2:$K$2336,8,FALSE)</f>
        <v>No</v>
      </c>
      <c r="J1146" t="str">
        <f>VLOOKUP($A1146,'Medical Examinations'!$A$2:$K$2336,10,FALSE)</f>
        <v>Normal weight</v>
      </c>
      <c r="K1146" t="str">
        <f>VLOOKUP($A1146,'Medical Examinations'!$A$2:$K$2336,11,FALSE)</f>
        <v>Diabetes</v>
      </c>
      <c r="L1146" t="str">
        <f>VLOOKUP($A1146,'Hospitalisation Details'!$A$2:$O$2344,15,FALSE)</f>
        <v>23 Oct 1971</v>
      </c>
      <c r="M1146">
        <f>VLOOKUP($A1146,'Hospitalisation Details'!$A$2:$I$2344,6,FALSE)</f>
        <v>9855.1299999999992</v>
      </c>
      <c r="N1146" t="str">
        <f>VLOOKUP($A1146,'Hospitalisation Details'!$A$2:$I$2344,7,FALSE)</f>
        <v>tier - 2</v>
      </c>
      <c r="O1146" t="str">
        <f>VLOOKUP($A1146,'Hospitalisation Details'!$A$2:$I$2344,8,FALSE)</f>
        <v>tier - 3</v>
      </c>
      <c r="P1146" t="str">
        <f>VLOOKUP($A1146,'Hospitalisation Details'!$A$2:$I$2344,9,FALSE)</f>
        <v>R1013</v>
      </c>
      <c r="Q1146">
        <f>VLOOKUP($A1146,'Hospitalisation Details'!$A$2:$P$2344,16,FALSE)</f>
        <v>51</v>
      </c>
    </row>
    <row r="1147" spans="1:17" ht="15.6" x14ac:dyDescent="0.3">
      <c r="A1147" s="1" t="s">
        <v>1224</v>
      </c>
      <c r="B1147" t="str">
        <f>VLOOKUP('Healthcare '!A:A,Table2[],3,FALSE)</f>
        <v>Mohara</v>
      </c>
      <c r="C1147">
        <f>VLOOKUP(A1147,'Medical Examinations'!A1147:K3481,2,FALSE)</f>
        <v>31.6</v>
      </c>
      <c r="D1147">
        <f>VLOOKUP($A1147,'Medical Examinations'!$A$2:$K$2336,3,FALSE)</f>
        <v>6.79</v>
      </c>
      <c r="E1147" t="str">
        <f>VLOOKUP($A1147,'Medical Examinations'!$A$2:$K$2336,4,FALSE)</f>
        <v>No</v>
      </c>
      <c r="F1147" t="str">
        <f>VLOOKUP($A1147,'Medical Examinations'!$A$2:$K$2336,5,FALSE)</f>
        <v>No</v>
      </c>
      <c r="G1147" t="str">
        <f>VLOOKUP($A1147,'Medical Examinations'!$A$2:$K$2336,6,FALSE)</f>
        <v>No</v>
      </c>
      <c r="H1147">
        <f>VLOOKUP($A1147,'Medical Examinations'!$A$2:$K$2336,7,FALSE)</f>
        <v>0</v>
      </c>
      <c r="I1147" t="str">
        <f>VLOOKUP($A1147,'Medical Examinations'!$A$2:$K$2336,8,FALSE)</f>
        <v>No</v>
      </c>
      <c r="J1147" t="str">
        <f>VLOOKUP($A1147,'Medical Examinations'!$A$2:$K$2336,10,FALSE)</f>
        <v>obesity</v>
      </c>
      <c r="K1147" t="str">
        <f>VLOOKUP($A1147,'Medical Examinations'!$A$2:$K$2336,11,FALSE)</f>
        <v>Diabetes</v>
      </c>
      <c r="L1147" t="str">
        <f>VLOOKUP($A1147,'Hospitalisation Details'!$A$2:$O$2344,15,FALSE)</f>
        <v>4 Nov 1968</v>
      </c>
      <c r="M1147">
        <f>VLOOKUP($A1147,'Hospitalisation Details'!$A$2:$I$2344,6,FALSE)</f>
        <v>9850.43</v>
      </c>
      <c r="N1147" t="str">
        <f>VLOOKUP($A1147,'Hospitalisation Details'!$A$2:$I$2344,7,FALSE)</f>
        <v>tier - 3</v>
      </c>
      <c r="O1147" t="str">
        <f>VLOOKUP($A1147,'Hospitalisation Details'!$A$2:$I$2344,8,FALSE)</f>
        <v>tier - 3</v>
      </c>
      <c r="P1147" t="str">
        <f>VLOOKUP($A1147,'Hospitalisation Details'!$A$2:$I$2344,9,FALSE)</f>
        <v>R1011</v>
      </c>
      <c r="Q1147">
        <f>VLOOKUP($A1147,'Hospitalisation Details'!$A$2:$P$2344,16,FALSE)</f>
        <v>54</v>
      </c>
    </row>
    <row r="1148" spans="1:17" ht="15.6" x14ac:dyDescent="0.3">
      <c r="A1148" s="1" t="s">
        <v>1223</v>
      </c>
      <c r="B1148" t="str">
        <f>VLOOKUP('Healthcare '!A:A,Table2[],3,FALSE)</f>
        <v>Fairbrother</v>
      </c>
      <c r="C1148">
        <f>VLOOKUP(A1148,'Medical Examinations'!A1148:K3482,2,FALSE)</f>
        <v>42.93</v>
      </c>
      <c r="D1148">
        <f>VLOOKUP($A1148,'Medical Examinations'!$A$2:$K$2336,3,FALSE)</f>
        <v>4.8</v>
      </c>
      <c r="E1148" t="str">
        <f>VLOOKUP($A1148,'Medical Examinations'!$A$2:$K$2336,4,FALSE)</f>
        <v>No</v>
      </c>
      <c r="F1148" t="str">
        <f>VLOOKUP($A1148,'Medical Examinations'!$A$2:$K$2336,5,FALSE)</f>
        <v>No</v>
      </c>
      <c r="G1148" t="str">
        <f>VLOOKUP($A1148,'Medical Examinations'!$A$2:$K$2336,6,FALSE)</f>
        <v>No</v>
      </c>
      <c r="H1148">
        <f>VLOOKUP($A1148,'Medical Examinations'!$A$2:$K$2336,7,FALSE)</f>
        <v>1</v>
      </c>
      <c r="I1148" t="str">
        <f>VLOOKUP($A1148,'Medical Examinations'!$A$2:$K$2336,8,FALSE)</f>
        <v>No</v>
      </c>
      <c r="J1148" t="str">
        <f>VLOOKUP($A1148,'Medical Examinations'!$A$2:$K$2336,10,FALSE)</f>
        <v>obesity</v>
      </c>
      <c r="K1148" t="str">
        <f>VLOOKUP($A1148,'Medical Examinations'!$A$2:$K$2336,11,FALSE)</f>
        <v>Normal</v>
      </c>
      <c r="L1148" t="str">
        <f>VLOOKUP($A1148,'Hospitalisation Details'!$A$2:$O$2344,15,FALSE)</f>
        <v>13 Aug 1992</v>
      </c>
      <c r="M1148">
        <f>VLOOKUP($A1148,'Hospitalisation Details'!$A$2:$I$2344,6,FALSE)</f>
        <v>9844.4500000000007</v>
      </c>
      <c r="N1148" t="str">
        <f>VLOOKUP($A1148,'Hospitalisation Details'!$A$2:$I$2344,7,FALSE)</f>
        <v>tier - 2</v>
      </c>
      <c r="O1148" t="str">
        <f>VLOOKUP($A1148,'Hospitalisation Details'!$A$2:$I$2344,8,FALSE)</f>
        <v>tier - 1</v>
      </c>
      <c r="P1148" t="str">
        <f>VLOOKUP($A1148,'Hospitalisation Details'!$A$2:$I$2344,9,FALSE)</f>
        <v>R1012</v>
      </c>
      <c r="Q1148">
        <f>VLOOKUP($A1148,'Hospitalisation Details'!$A$2:$P$2344,16,FALSE)</f>
        <v>30</v>
      </c>
    </row>
    <row r="1149" spans="1:17" ht="15.6" x14ac:dyDescent="0.3">
      <c r="A1149" s="1" t="s">
        <v>1222</v>
      </c>
      <c r="B1149" t="str">
        <f>VLOOKUP('Healthcare '!A:A,Table2[],3,FALSE)</f>
        <v>Fagan</v>
      </c>
      <c r="C1149">
        <f>VLOOKUP(A1149,'Medical Examinations'!A1149:K3483,2,FALSE)</f>
        <v>26.72</v>
      </c>
      <c r="D1149">
        <f>VLOOKUP($A1149,'Medical Examinations'!$A$2:$K$2336,3,FALSE)</f>
        <v>5.75</v>
      </c>
      <c r="E1149" t="str">
        <f>VLOOKUP($A1149,'Medical Examinations'!$A$2:$K$2336,4,FALSE)</f>
        <v>No</v>
      </c>
      <c r="F1149" t="str">
        <f>VLOOKUP($A1149,'Medical Examinations'!$A$2:$K$2336,5,FALSE)</f>
        <v>No</v>
      </c>
      <c r="G1149" t="str">
        <f>VLOOKUP($A1149,'Medical Examinations'!$A$2:$K$2336,6,FALSE)</f>
        <v>No</v>
      </c>
      <c r="H1149">
        <f>VLOOKUP($A1149,'Medical Examinations'!$A$2:$K$2336,7,FALSE)</f>
        <v>2</v>
      </c>
      <c r="I1149" t="str">
        <f>VLOOKUP($A1149,'Medical Examinations'!$A$2:$K$2336,8,FALSE)</f>
        <v>No</v>
      </c>
      <c r="J1149" t="str">
        <f>VLOOKUP($A1149,'Medical Examinations'!$A$2:$K$2336,10,FALSE)</f>
        <v>overweight</v>
      </c>
      <c r="K1149" t="str">
        <f>VLOOKUP($A1149,'Medical Examinations'!$A$2:$K$2336,11,FALSE)</f>
        <v>Predibetics</v>
      </c>
      <c r="L1149" t="str">
        <f>VLOOKUP($A1149,'Hospitalisation Details'!$A$2:$O$2344,15,FALSE)</f>
        <v>26 Sep 1972</v>
      </c>
      <c r="M1149">
        <f>VLOOKUP($A1149,'Hospitalisation Details'!$A$2:$I$2344,6,FALSE)</f>
        <v>9836.2099999999991</v>
      </c>
      <c r="N1149" t="str">
        <f>VLOOKUP($A1149,'Hospitalisation Details'!$A$2:$I$2344,7,FALSE)</f>
        <v>tier - 2</v>
      </c>
      <c r="O1149" t="str">
        <f>VLOOKUP($A1149,'Hospitalisation Details'!$A$2:$I$2344,8,FALSE)</f>
        <v>tier - 3</v>
      </c>
      <c r="P1149" t="str">
        <f>VLOOKUP($A1149,'Hospitalisation Details'!$A$2:$I$2344,9,FALSE)</f>
        <v>R1021</v>
      </c>
      <c r="Q1149">
        <f>VLOOKUP($A1149,'Hospitalisation Details'!$A$2:$P$2344,16,FALSE)</f>
        <v>50</v>
      </c>
    </row>
    <row r="1150" spans="1:17" ht="15.6" x14ac:dyDescent="0.3">
      <c r="A1150" s="1" t="s">
        <v>1221</v>
      </c>
      <c r="B1150" t="str">
        <f>VLOOKUP('Healthcare '!A:A,Table2[],3,FALSE)</f>
        <v>Toth</v>
      </c>
      <c r="C1150">
        <f>VLOOKUP(A1150,'Medical Examinations'!A1150:K3484,2,FALSE)</f>
        <v>26.67</v>
      </c>
      <c r="D1150">
        <f>VLOOKUP($A1150,'Medical Examinations'!$A$2:$K$2336,3,FALSE)</f>
        <v>5.81</v>
      </c>
      <c r="E1150" t="str">
        <f>VLOOKUP($A1150,'Medical Examinations'!$A$2:$K$2336,4,FALSE)</f>
        <v>No</v>
      </c>
      <c r="F1150" t="str">
        <f>VLOOKUP($A1150,'Medical Examinations'!$A$2:$K$2336,5,FALSE)</f>
        <v>No</v>
      </c>
      <c r="G1150" t="str">
        <f>VLOOKUP($A1150,'Medical Examinations'!$A$2:$K$2336,6,FALSE)</f>
        <v>No</v>
      </c>
      <c r="H1150">
        <f>VLOOKUP($A1150,'Medical Examinations'!$A$2:$K$2336,7,FALSE)</f>
        <v>2</v>
      </c>
      <c r="I1150" t="str">
        <f>VLOOKUP($A1150,'Medical Examinations'!$A$2:$K$2336,8,FALSE)</f>
        <v>No</v>
      </c>
      <c r="J1150" t="str">
        <f>VLOOKUP($A1150,'Medical Examinations'!$A$2:$K$2336,10,FALSE)</f>
        <v>overweight</v>
      </c>
      <c r="K1150" t="str">
        <f>VLOOKUP($A1150,'Medical Examinations'!$A$2:$K$2336,11,FALSE)</f>
        <v>Predibetics</v>
      </c>
      <c r="L1150" t="str">
        <f>VLOOKUP($A1150,'Hospitalisation Details'!$A$2:$O$2344,15,FALSE)</f>
        <v>28 Jun 1972</v>
      </c>
      <c r="M1150">
        <f>VLOOKUP($A1150,'Hospitalisation Details'!$A$2:$I$2344,6,FALSE)</f>
        <v>9819.25</v>
      </c>
      <c r="N1150" t="str">
        <f>VLOOKUP($A1150,'Hospitalisation Details'!$A$2:$I$2344,7,FALSE)</f>
        <v>tier - 2</v>
      </c>
      <c r="O1150" t="str">
        <f>VLOOKUP($A1150,'Hospitalisation Details'!$A$2:$I$2344,8,FALSE)</f>
        <v>tier - 2</v>
      </c>
      <c r="P1150" t="str">
        <f>VLOOKUP($A1150,'Hospitalisation Details'!$A$2:$I$2344,9,FALSE)</f>
        <v>R1021</v>
      </c>
      <c r="Q1150">
        <f>VLOOKUP($A1150,'Hospitalisation Details'!$A$2:$P$2344,16,FALSE)</f>
        <v>50</v>
      </c>
    </row>
    <row r="1151" spans="1:17" ht="15.6" x14ac:dyDescent="0.3">
      <c r="A1151" s="1" t="s">
        <v>1220</v>
      </c>
      <c r="B1151" t="str">
        <f>VLOOKUP('Healthcare '!A:A,Table2[],3,FALSE)</f>
        <v>Guinn</v>
      </c>
      <c r="C1151">
        <f>VLOOKUP(A1151,'Medical Examinations'!A1151:K3485,2,FALSE)</f>
        <v>42.68</v>
      </c>
      <c r="D1151">
        <f>VLOOKUP($A1151,'Medical Examinations'!$A$2:$K$2336,3,FALSE)</f>
        <v>9.2799999999999994</v>
      </c>
      <c r="E1151" t="str">
        <f>VLOOKUP($A1151,'Medical Examinations'!$A$2:$K$2336,4,FALSE)</f>
        <v>No</v>
      </c>
      <c r="F1151" t="str">
        <f>VLOOKUP($A1151,'Medical Examinations'!$A$2:$K$2336,5,FALSE)</f>
        <v>No</v>
      </c>
      <c r="G1151" t="str">
        <f>VLOOKUP($A1151,'Medical Examinations'!$A$2:$K$2336,6,FALSE)</f>
        <v>No</v>
      </c>
      <c r="H1151">
        <f>VLOOKUP($A1151,'Medical Examinations'!$A$2:$K$2336,7,FALSE)</f>
        <v>2</v>
      </c>
      <c r="I1151" t="str">
        <f>VLOOKUP($A1151,'Medical Examinations'!$A$2:$K$2336,8,FALSE)</f>
        <v>No</v>
      </c>
      <c r="J1151" t="str">
        <f>VLOOKUP($A1151,'Medical Examinations'!$A$2:$K$2336,10,FALSE)</f>
        <v>obesity</v>
      </c>
      <c r="K1151" t="str">
        <f>VLOOKUP($A1151,'Medical Examinations'!$A$2:$K$2336,11,FALSE)</f>
        <v>Diabetes</v>
      </c>
      <c r="L1151" t="str">
        <f>VLOOKUP($A1151,'Hospitalisation Details'!$A$2:$O$2344,15,FALSE)</f>
        <v>17 Sep 1973</v>
      </c>
      <c r="M1151">
        <f>VLOOKUP($A1151,'Hospitalisation Details'!$A$2:$I$2344,6,FALSE)</f>
        <v>9800.89</v>
      </c>
      <c r="N1151" t="str">
        <f>VLOOKUP($A1151,'Hospitalisation Details'!$A$2:$I$2344,7,FALSE)</f>
        <v>tier - 2</v>
      </c>
      <c r="O1151" t="str">
        <f>VLOOKUP($A1151,'Hospitalisation Details'!$A$2:$I$2344,8,FALSE)</f>
        <v>tier - 1</v>
      </c>
      <c r="P1151" t="str">
        <f>VLOOKUP($A1151,'Hospitalisation Details'!$A$2:$I$2344,9,FALSE)</f>
        <v>R1013</v>
      </c>
      <c r="Q1151">
        <f>VLOOKUP($A1151,'Hospitalisation Details'!$A$2:$P$2344,16,FALSE)</f>
        <v>49</v>
      </c>
    </row>
    <row r="1152" spans="1:17" ht="15.6" x14ac:dyDescent="0.3">
      <c r="A1152" s="1" t="s">
        <v>1219</v>
      </c>
      <c r="B1152" t="str">
        <f>VLOOKUP('Healthcare '!A:A,Table2[],3,FALSE)</f>
        <v>Rogers</v>
      </c>
      <c r="C1152">
        <f>VLOOKUP(A1152,'Medical Examinations'!A1152:K3486,2,FALSE)</f>
        <v>24.31</v>
      </c>
      <c r="D1152">
        <f>VLOOKUP($A1152,'Medical Examinations'!$A$2:$K$2336,3,FALSE)</f>
        <v>6.37</v>
      </c>
      <c r="E1152" t="str">
        <f>VLOOKUP($A1152,'Medical Examinations'!$A$2:$K$2336,4,FALSE)</f>
        <v>No</v>
      </c>
      <c r="F1152" t="str">
        <f>VLOOKUP($A1152,'Medical Examinations'!$A$2:$K$2336,5,FALSE)</f>
        <v>No</v>
      </c>
      <c r="G1152" t="str">
        <f>VLOOKUP($A1152,'Medical Examinations'!$A$2:$K$2336,6,FALSE)</f>
        <v>No</v>
      </c>
      <c r="H1152">
        <f>VLOOKUP($A1152,'Medical Examinations'!$A$2:$K$2336,7,FALSE)</f>
        <v>0</v>
      </c>
      <c r="I1152" t="str">
        <f>VLOOKUP($A1152,'Medical Examinations'!$A$2:$K$2336,8,FALSE)</f>
        <v>No</v>
      </c>
      <c r="J1152" t="str">
        <f>VLOOKUP($A1152,'Medical Examinations'!$A$2:$K$2336,10,FALSE)</f>
        <v>Normal weight</v>
      </c>
      <c r="K1152" t="str">
        <f>VLOOKUP($A1152,'Medical Examinations'!$A$2:$K$2336,11,FALSE)</f>
        <v>Predibetics</v>
      </c>
      <c r="L1152" t="str">
        <f>VLOOKUP($A1152,'Hospitalisation Details'!$A$2:$O$2344,15,FALSE)</f>
        <v>7 Jun 1977</v>
      </c>
      <c r="M1152">
        <f>VLOOKUP($A1152,'Hospitalisation Details'!$A$2:$I$2344,6,FALSE)</f>
        <v>9788.8700000000008</v>
      </c>
      <c r="N1152" t="str">
        <f>VLOOKUP($A1152,'Hospitalisation Details'!$A$2:$I$2344,7,FALSE)</f>
        <v>tier - 3</v>
      </c>
      <c r="O1152" t="str">
        <f>VLOOKUP($A1152,'Hospitalisation Details'!$A$2:$I$2344,8,FALSE)</f>
        <v>tier - 2</v>
      </c>
      <c r="P1152" t="str">
        <f>VLOOKUP($A1152,'Hospitalisation Details'!$A$2:$I$2344,9,FALSE)</f>
        <v>R1013</v>
      </c>
      <c r="Q1152">
        <f>VLOOKUP($A1152,'Hospitalisation Details'!$A$2:$P$2344,16,FALSE)</f>
        <v>46</v>
      </c>
    </row>
    <row r="1153" spans="1:17" ht="15.6" x14ac:dyDescent="0.3">
      <c r="A1153" s="1" t="s">
        <v>1218</v>
      </c>
      <c r="B1153" t="str">
        <f>VLOOKUP('Healthcare '!A:A,Table2[],3,FALSE)</f>
        <v>Diviney</v>
      </c>
      <c r="C1153">
        <f>VLOOKUP(A1153,'Medical Examinations'!A1153:K3487,2,FALSE)</f>
        <v>44.75</v>
      </c>
      <c r="D1153">
        <f>VLOOKUP($A1153,'Medical Examinations'!$A$2:$K$2336,3,FALSE)</f>
        <v>5.09</v>
      </c>
      <c r="E1153" t="str">
        <f>VLOOKUP($A1153,'Medical Examinations'!$A$2:$K$2336,4,FALSE)</f>
        <v>yes</v>
      </c>
      <c r="F1153" t="str">
        <f>VLOOKUP($A1153,'Medical Examinations'!$A$2:$K$2336,5,FALSE)</f>
        <v>No</v>
      </c>
      <c r="G1153" t="str">
        <f>VLOOKUP($A1153,'Medical Examinations'!$A$2:$K$2336,6,FALSE)</f>
        <v>No</v>
      </c>
      <c r="H1153">
        <f>VLOOKUP($A1153,'Medical Examinations'!$A$2:$K$2336,7,FALSE)</f>
        <v>0</v>
      </c>
      <c r="I1153" t="str">
        <f>VLOOKUP($A1153,'Medical Examinations'!$A$2:$K$2336,8,FALSE)</f>
        <v>No</v>
      </c>
      <c r="J1153" t="str">
        <f>VLOOKUP($A1153,'Medical Examinations'!$A$2:$K$2336,10,FALSE)</f>
        <v>obesity</v>
      </c>
      <c r="K1153" t="str">
        <f>VLOOKUP($A1153,'Medical Examinations'!$A$2:$K$2336,11,FALSE)</f>
        <v>Normal</v>
      </c>
      <c r="L1153" t="str">
        <f>VLOOKUP($A1153,'Hospitalisation Details'!$A$2:$O$2344,15,FALSE)</f>
        <v>8 Aug 1996</v>
      </c>
      <c r="M1153">
        <f>VLOOKUP($A1153,'Hospitalisation Details'!$A$2:$I$2344,6,FALSE)</f>
        <v>9787.32</v>
      </c>
      <c r="N1153" t="str">
        <f>VLOOKUP($A1153,'Hospitalisation Details'!$A$2:$I$2344,7,FALSE)</f>
        <v>tier - 2</v>
      </c>
      <c r="O1153" t="str">
        <f>VLOOKUP($A1153,'Hospitalisation Details'!$A$2:$I$2344,8,FALSE)</f>
        <v>tier - 3</v>
      </c>
      <c r="P1153" t="str">
        <f>VLOOKUP($A1153,'Hospitalisation Details'!$A$2:$I$2344,9,FALSE)</f>
        <v>R1023</v>
      </c>
      <c r="Q1153">
        <f>VLOOKUP($A1153,'Hospitalisation Details'!$A$2:$P$2344,16,FALSE)</f>
        <v>26</v>
      </c>
    </row>
    <row r="1154" spans="1:17" ht="15.6" x14ac:dyDescent="0.3">
      <c r="A1154" s="1" t="s">
        <v>1217</v>
      </c>
      <c r="B1154" t="str">
        <f>VLOOKUP('Healthcare '!A:A,Table2[],3,FALSE)</f>
        <v>Marlatt</v>
      </c>
      <c r="C1154">
        <f>VLOOKUP(A1154,'Medical Examinations'!A1154:K3488,2,FALSE)</f>
        <v>30.78</v>
      </c>
      <c r="D1154">
        <f>VLOOKUP($A1154,'Medical Examinations'!$A$2:$K$2336,3,FALSE)</f>
        <v>7.94</v>
      </c>
      <c r="E1154" t="str">
        <f>VLOOKUP($A1154,'Medical Examinations'!$A$2:$K$2336,4,FALSE)</f>
        <v>No</v>
      </c>
      <c r="F1154" t="str">
        <f>VLOOKUP($A1154,'Medical Examinations'!$A$2:$K$2336,5,FALSE)</f>
        <v>No</v>
      </c>
      <c r="G1154" t="str">
        <f>VLOOKUP($A1154,'Medical Examinations'!$A$2:$K$2336,6,FALSE)</f>
        <v>No</v>
      </c>
      <c r="H1154">
        <f>VLOOKUP($A1154,'Medical Examinations'!$A$2:$K$2336,7,FALSE)</f>
        <v>2</v>
      </c>
      <c r="I1154" t="str">
        <f>VLOOKUP($A1154,'Medical Examinations'!$A$2:$K$2336,8,FALSE)</f>
        <v>No</v>
      </c>
      <c r="J1154" t="str">
        <f>VLOOKUP($A1154,'Medical Examinations'!$A$2:$K$2336,10,FALSE)</f>
        <v>obesity</v>
      </c>
      <c r="K1154" t="str">
        <f>VLOOKUP($A1154,'Medical Examinations'!$A$2:$K$2336,11,FALSE)</f>
        <v>Diabetes</v>
      </c>
      <c r="L1154" t="str">
        <f>VLOOKUP($A1154,'Hospitalisation Details'!$A$2:$O$2344,15,FALSE)</f>
        <v>7 Jul 1973</v>
      </c>
      <c r="M1154">
        <f>VLOOKUP($A1154,'Hospitalisation Details'!$A$2:$I$2344,6,FALSE)</f>
        <v>9778.35</v>
      </c>
      <c r="N1154" t="str">
        <f>VLOOKUP($A1154,'Hospitalisation Details'!$A$2:$I$2344,7,FALSE)</f>
        <v>tier - 2</v>
      </c>
      <c r="O1154" t="str">
        <f>VLOOKUP($A1154,'Hospitalisation Details'!$A$2:$I$2344,8,FALSE)</f>
        <v>tier - 2</v>
      </c>
      <c r="P1154" t="str">
        <f>VLOOKUP($A1154,'Hospitalisation Details'!$A$2:$I$2344,9,FALSE)</f>
        <v>R1024</v>
      </c>
      <c r="Q1154">
        <f>VLOOKUP($A1154,'Hospitalisation Details'!$A$2:$P$2344,16,FALSE)</f>
        <v>49</v>
      </c>
    </row>
    <row r="1155" spans="1:17" ht="15.6" x14ac:dyDescent="0.3">
      <c r="A1155" s="1" t="s">
        <v>1216</v>
      </c>
      <c r="B1155" t="str">
        <f>VLOOKUP('Healthcare '!A:A,Table2[],3,FALSE)</f>
        <v>Ohler</v>
      </c>
      <c r="C1155">
        <f>VLOOKUP(A1155,'Medical Examinations'!A1155:K3489,2,FALSE)</f>
        <v>21.86</v>
      </c>
      <c r="D1155">
        <f>VLOOKUP($A1155,'Medical Examinations'!$A$2:$K$2336,3,FALSE)</f>
        <v>10.95</v>
      </c>
      <c r="E1155" t="str">
        <f>VLOOKUP($A1155,'Medical Examinations'!$A$2:$K$2336,4,FALSE)</f>
        <v>No</v>
      </c>
      <c r="F1155" t="str">
        <f>VLOOKUP($A1155,'Medical Examinations'!$A$2:$K$2336,5,FALSE)</f>
        <v>No</v>
      </c>
      <c r="G1155" t="str">
        <f>VLOOKUP($A1155,'Medical Examinations'!$A$2:$K$2336,6,FALSE)</f>
        <v>No</v>
      </c>
      <c r="H1155">
        <f>VLOOKUP($A1155,'Medical Examinations'!$A$2:$K$2336,7,FALSE)</f>
        <v>0</v>
      </c>
      <c r="I1155" t="str">
        <f>VLOOKUP($A1155,'Medical Examinations'!$A$2:$K$2336,8,FALSE)</f>
        <v>No</v>
      </c>
      <c r="J1155" t="str">
        <f>VLOOKUP($A1155,'Medical Examinations'!$A$2:$K$2336,10,FALSE)</f>
        <v>Normal weight</v>
      </c>
      <c r="K1155" t="str">
        <f>VLOOKUP($A1155,'Medical Examinations'!$A$2:$K$2336,11,FALSE)</f>
        <v>Diabetes</v>
      </c>
      <c r="L1155" t="str">
        <f>VLOOKUP($A1155,'Hospitalisation Details'!$A$2:$O$2344,15,FALSE)</f>
        <v>5 Sep 1965</v>
      </c>
      <c r="M1155">
        <f>VLOOKUP($A1155,'Hospitalisation Details'!$A$2:$I$2344,6,FALSE)</f>
        <v>9764.08</v>
      </c>
      <c r="N1155" t="str">
        <f>VLOOKUP($A1155,'Hospitalisation Details'!$A$2:$I$2344,7,FALSE)</f>
        <v>tier - 3</v>
      </c>
      <c r="O1155" t="str">
        <f>VLOOKUP($A1155,'Hospitalisation Details'!$A$2:$I$2344,8,FALSE)</f>
        <v>tier - 1</v>
      </c>
      <c r="P1155" t="str">
        <f>VLOOKUP($A1155,'Hospitalisation Details'!$A$2:$I$2344,9,FALSE)</f>
        <v>R1012</v>
      </c>
      <c r="Q1155">
        <f>VLOOKUP($A1155,'Hospitalisation Details'!$A$2:$P$2344,16,FALSE)</f>
        <v>57</v>
      </c>
    </row>
    <row r="1156" spans="1:17" ht="15.6" x14ac:dyDescent="0.3">
      <c r="A1156" s="1" t="s">
        <v>1215</v>
      </c>
      <c r="B1156" t="str">
        <f>VLOOKUP('Healthcare '!A:A,Table2[],3,FALSE)</f>
        <v>Mossler</v>
      </c>
      <c r="C1156">
        <f>VLOOKUP(A1156,'Medical Examinations'!A1156:K3490,2,FALSE)</f>
        <v>49.09</v>
      </c>
      <c r="D1156">
        <f>VLOOKUP($A1156,'Medical Examinations'!$A$2:$K$2336,3,FALSE)</f>
        <v>6.3</v>
      </c>
      <c r="E1156" t="str">
        <f>VLOOKUP($A1156,'Medical Examinations'!$A$2:$K$2336,4,FALSE)</f>
        <v>yes</v>
      </c>
      <c r="F1156" t="str">
        <f>VLOOKUP($A1156,'Medical Examinations'!$A$2:$K$2336,5,FALSE)</f>
        <v>No</v>
      </c>
      <c r="G1156" t="str">
        <f>VLOOKUP($A1156,'Medical Examinations'!$A$2:$K$2336,6,FALSE)</f>
        <v>No</v>
      </c>
      <c r="H1156">
        <f>VLOOKUP($A1156,'Medical Examinations'!$A$2:$K$2336,7,FALSE)</f>
        <v>0</v>
      </c>
      <c r="I1156" t="str">
        <f>VLOOKUP($A1156,'Medical Examinations'!$A$2:$K$2336,8,FALSE)</f>
        <v>No</v>
      </c>
      <c r="J1156" t="str">
        <f>VLOOKUP($A1156,'Medical Examinations'!$A$2:$K$2336,10,FALSE)</f>
        <v>obesity</v>
      </c>
      <c r="K1156" t="str">
        <f>VLOOKUP($A1156,'Medical Examinations'!$A$2:$K$2336,11,FALSE)</f>
        <v>Predibetics</v>
      </c>
      <c r="L1156" t="str">
        <f>VLOOKUP($A1156,'Hospitalisation Details'!$A$2:$O$2344,15,FALSE)</f>
        <v>14 Jul 2001</v>
      </c>
      <c r="M1156">
        <f>VLOOKUP($A1156,'Hospitalisation Details'!$A$2:$I$2344,6,FALSE)</f>
        <v>9753.49</v>
      </c>
      <c r="N1156" t="str">
        <f>VLOOKUP($A1156,'Hospitalisation Details'!$A$2:$I$2344,7,FALSE)</f>
        <v>tier - 2</v>
      </c>
      <c r="O1156" t="str">
        <f>VLOOKUP($A1156,'Hospitalisation Details'!$A$2:$I$2344,8,FALSE)</f>
        <v>tier - 2</v>
      </c>
      <c r="P1156" t="str">
        <f>VLOOKUP($A1156,'Hospitalisation Details'!$A$2:$I$2344,9,FALSE)</f>
        <v>R1012</v>
      </c>
      <c r="Q1156">
        <f>VLOOKUP($A1156,'Hospitalisation Details'!$A$2:$P$2344,16,FALSE)</f>
        <v>21</v>
      </c>
    </row>
    <row r="1157" spans="1:17" ht="15.6" x14ac:dyDescent="0.3">
      <c r="A1157" s="1" t="s">
        <v>1214</v>
      </c>
      <c r="B1157" t="str">
        <f>VLOOKUP('Healthcare '!A:A,Table2[],3,FALSE)</f>
        <v>Segall</v>
      </c>
      <c r="C1157">
        <f>VLOOKUP(A1157,'Medical Examinations'!A1157:K3491,2,FALSE)</f>
        <v>47.74</v>
      </c>
      <c r="D1157">
        <f>VLOOKUP($A1157,'Medical Examinations'!$A$2:$K$2336,3,FALSE)</f>
        <v>8.0500000000000007</v>
      </c>
      <c r="E1157" t="str">
        <f>VLOOKUP($A1157,'Medical Examinations'!$A$2:$K$2336,4,FALSE)</f>
        <v>yes</v>
      </c>
      <c r="F1157" t="str">
        <f>VLOOKUP($A1157,'Medical Examinations'!$A$2:$K$2336,5,FALSE)</f>
        <v>No</v>
      </c>
      <c r="G1157" t="str">
        <f>VLOOKUP($A1157,'Medical Examinations'!$A$2:$K$2336,6,FALSE)</f>
        <v>No</v>
      </c>
      <c r="H1157">
        <f>VLOOKUP($A1157,'Medical Examinations'!$A$2:$K$2336,7,FALSE)</f>
        <v>2</v>
      </c>
      <c r="I1157" t="str">
        <f>VLOOKUP($A1157,'Medical Examinations'!$A$2:$K$2336,8,FALSE)</f>
        <v>No</v>
      </c>
      <c r="J1157" t="str">
        <f>VLOOKUP($A1157,'Medical Examinations'!$A$2:$K$2336,10,FALSE)</f>
        <v>obesity</v>
      </c>
      <c r="K1157" t="str">
        <f>VLOOKUP($A1157,'Medical Examinations'!$A$2:$K$2336,11,FALSE)</f>
        <v>Diabetes</v>
      </c>
      <c r="L1157" t="str">
        <f>VLOOKUP($A1157,'Hospitalisation Details'!$A$2:$O$2344,15,FALSE)</f>
        <v>4 Jul 1970</v>
      </c>
      <c r="M1157">
        <f>VLOOKUP($A1157,'Hospitalisation Details'!$A$2:$I$2344,6,FALSE)</f>
        <v>9748.91</v>
      </c>
      <c r="N1157" t="str">
        <f>VLOOKUP($A1157,'Hospitalisation Details'!$A$2:$I$2344,7,FALSE)</f>
        <v>tier - 2</v>
      </c>
      <c r="O1157" t="str">
        <f>VLOOKUP($A1157,'Hospitalisation Details'!$A$2:$I$2344,8,FALSE)</f>
        <v>tier - 1</v>
      </c>
      <c r="P1157" t="str">
        <f>VLOOKUP($A1157,'Hospitalisation Details'!$A$2:$I$2344,9,FALSE)</f>
        <v>R1013</v>
      </c>
      <c r="Q1157">
        <f>VLOOKUP($A1157,'Hospitalisation Details'!$A$2:$P$2344,16,FALSE)</f>
        <v>52</v>
      </c>
    </row>
    <row r="1158" spans="1:17" ht="15.6" x14ac:dyDescent="0.3">
      <c r="A1158" s="1" t="s">
        <v>1213</v>
      </c>
      <c r="B1158" t="str">
        <f>VLOOKUP('Healthcare '!A:A,Table2[],3,FALSE)</f>
        <v>Sprieser</v>
      </c>
      <c r="C1158">
        <f>VLOOKUP(A1158,'Medical Examinations'!A1158:K3492,2,FALSE)</f>
        <v>30.2</v>
      </c>
      <c r="D1158">
        <f>VLOOKUP($A1158,'Medical Examinations'!$A$2:$K$2336,3,FALSE)</f>
        <v>9.8800000000000008</v>
      </c>
      <c r="E1158" t="str">
        <f>VLOOKUP($A1158,'Medical Examinations'!$A$2:$K$2336,4,FALSE)</f>
        <v>yes</v>
      </c>
      <c r="F1158" t="str">
        <f>VLOOKUP($A1158,'Medical Examinations'!$A$2:$K$2336,5,FALSE)</f>
        <v>No</v>
      </c>
      <c r="G1158" t="str">
        <f>VLOOKUP($A1158,'Medical Examinations'!$A$2:$K$2336,6,FALSE)</f>
        <v>No</v>
      </c>
      <c r="H1158">
        <f>VLOOKUP($A1158,'Medical Examinations'!$A$2:$K$2336,7,FALSE)</f>
        <v>2</v>
      </c>
      <c r="I1158" t="str">
        <f>VLOOKUP($A1158,'Medical Examinations'!$A$2:$K$2336,8,FALSE)</f>
        <v>No</v>
      </c>
      <c r="J1158" t="str">
        <f>VLOOKUP($A1158,'Medical Examinations'!$A$2:$K$2336,10,FALSE)</f>
        <v>obesity</v>
      </c>
      <c r="K1158" t="str">
        <f>VLOOKUP($A1158,'Medical Examinations'!$A$2:$K$2336,11,FALSE)</f>
        <v>Diabetes</v>
      </c>
      <c r="L1158" t="str">
        <f>VLOOKUP($A1158,'Hospitalisation Details'!$A$2:$O$2344,15,FALSE)</f>
        <v>18 Aug 1970</v>
      </c>
      <c r="M1158">
        <f>VLOOKUP($A1158,'Hospitalisation Details'!$A$2:$I$2344,6,FALSE)</f>
        <v>9724.5300000000007</v>
      </c>
      <c r="N1158" t="str">
        <f>VLOOKUP($A1158,'Hospitalisation Details'!$A$2:$I$2344,7,FALSE)</f>
        <v>tier - 3</v>
      </c>
      <c r="O1158" t="str">
        <f>VLOOKUP($A1158,'Hospitalisation Details'!$A$2:$I$2344,8,FALSE)</f>
        <v>tier - 1</v>
      </c>
      <c r="P1158" t="str">
        <f>VLOOKUP($A1158,'Hospitalisation Details'!$A$2:$I$2344,9,FALSE)</f>
        <v>R1011</v>
      </c>
      <c r="Q1158">
        <f>VLOOKUP($A1158,'Hospitalisation Details'!$A$2:$P$2344,16,FALSE)</f>
        <v>52</v>
      </c>
    </row>
    <row r="1159" spans="1:17" ht="15.6" x14ac:dyDescent="0.3">
      <c r="A1159" s="1" t="s">
        <v>1212</v>
      </c>
      <c r="B1159" t="str">
        <f>VLOOKUP('Healthcare '!A:A,Table2[],3,FALSE)</f>
        <v>Blanco</v>
      </c>
      <c r="C1159">
        <f>VLOOKUP(A1159,'Medical Examinations'!A1159:K3493,2,FALSE)</f>
        <v>33.25</v>
      </c>
      <c r="D1159">
        <f>VLOOKUP($A1159,'Medical Examinations'!$A$2:$K$2336,3,FALSE)</f>
        <v>7.42</v>
      </c>
      <c r="E1159" t="str">
        <f>VLOOKUP($A1159,'Medical Examinations'!$A$2:$K$2336,4,FALSE)</f>
        <v>yes</v>
      </c>
      <c r="F1159" t="str">
        <f>VLOOKUP($A1159,'Medical Examinations'!$A$2:$K$2336,5,FALSE)</f>
        <v>No</v>
      </c>
      <c r="G1159" t="str">
        <f>VLOOKUP($A1159,'Medical Examinations'!$A$2:$K$2336,6,FALSE)</f>
        <v>No</v>
      </c>
      <c r="H1159">
        <f>VLOOKUP($A1159,'Medical Examinations'!$A$2:$K$2336,7,FALSE)</f>
        <v>2</v>
      </c>
      <c r="I1159" t="str">
        <f>VLOOKUP($A1159,'Medical Examinations'!$A$2:$K$2336,8,FALSE)</f>
        <v>No</v>
      </c>
      <c r="J1159" t="str">
        <f>VLOOKUP($A1159,'Medical Examinations'!$A$2:$K$2336,10,FALSE)</f>
        <v>obesity</v>
      </c>
      <c r="K1159" t="str">
        <f>VLOOKUP($A1159,'Medical Examinations'!$A$2:$K$2336,11,FALSE)</f>
        <v>Diabetes</v>
      </c>
      <c r="L1159" t="str">
        <f>VLOOKUP($A1159,'Hospitalisation Details'!$A$2:$O$2344,15,FALSE)</f>
        <v>12 Sep 1970</v>
      </c>
      <c r="M1159">
        <f>VLOOKUP($A1159,'Hospitalisation Details'!$A$2:$I$2344,6,FALSE)</f>
        <v>9722.77</v>
      </c>
      <c r="N1159" t="str">
        <f>VLOOKUP($A1159,'Hospitalisation Details'!$A$2:$I$2344,7,FALSE)</f>
        <v>tier - 3</v>
      </c>
      <c r="O1159" t="str">
        <f>VLOOKUP($A1159,'Hospitalisation Details'!$A$2:$I$2344,8,FALSE)</f>
        <v>tier - 1</v>
      </c>
      <c r="P1159" t="str">
        <f>VLOOKUP($A1159,'Hospitalisation Details'!$A$2:$I$2344,9,FALSE)</f>
        <v>R1016</v>
      </c>
      <c r="Q1159">
        <f>VLOOKUP($A1159,'Hospitalisation Details'!$A$2:$P$2344,16,FALSE)</f>
        <v>52</v>
      </c>
    </row>
    <row r="1160" spans="1:17" ht="15.6" x14ac:dyDescent="0.3">
      <c r="A1160" s="1" t="s">
        <v>1211</v>
      </c>
      <c r="B1160" t="str">
        <f>VLOOKUP('Healthcare '!A:A,Table2[],3,FALSE)</f>
        <v>Sheptock</v>
      </c>
      <c r="C1160">
        <f>VLOOKUP(A1160,'Medical Examinations'!A1160:K3494,2,FALSE)</f>
        <v>26.6</v>
      </c>
      <c r="D1160">
        <f>VLOOKUP($A1160,'Medical Examinations'!$A$2:$K$2336,3,FALSE)</f>
        <v>8.4499999999999993</v>
      </c>
      <c r="E1160" t="str">
        <f>VLOOKUP($A1160,'Medical Examinations'!$A$2:$K$2336,4,FALSE)</f>
        <v>yes</v>
      </c>
      <c r="F1160" t="str">
        <f>VLOOKUP($A1160,'Medical Examinations'!$A$2:$K$2336,5,FALSE)</f>
        <v>No</v>
      </c>
      <c r="G1160" t="str">
        <f>VLOOKUP($A1160,'Medical Examinations'!$A$2:$K$2336,6,FALSE)</f>
        <v>No</v>
      </c>
      <c r="H1160">
        <f>VLOOKUP($A1160,'Medical Examinations'!$A$2:$K$2336,7,FALSE)</f>
        <v>1</v>
      </c>
      <c r="I1160" t="str">
        <f>VLOOKUP($A1160,'Medical Examinations'!$A$2:$K$2336,8,FALSE)</f>
        <v>No</v>
      </c>
      <c r="J1160" t="str">
        <f>VLOOKUP($A1160,'Medical Examinations'!$A$2:$K$2336,10,FALSE)</f>
        <v>overweight</v>
      </c>
      <c r="K1160" t="str">
        <f>VLOOKUP($A1160,'Medical Examinations'!$A$2:$K$2336,11,FALSE)</f>
        <v>Diabetes</v>
      </c>
      <c r="L1160" t="str">
        <f>VLOOKUP($A1160,'Hospitalisation Details'!$A$2:$O$2344,15,FALSE)</f>
        <v>27 Jun 1975</v>
      </c>
      <c r="M1160">
        <f>VLOOKUP($A1160,'Hospitalisation Details'!$A$2:$I$2344,6,FALSE)</f>
        <v>9715.84</v>
      </c>
      <c r="N1160" t="str">
        <f>VLOOKUP($A1160,'Hospitalisation Details'!$A$2:$I$2344,7,FALSE)</f>
        <v>tier - 2</v>
      </c>
      <c r="O1160" t="str">
        <f>VLOOKUP($A1160,'Hospitalisation Details'!$A$2:$I$2344,8,FALSE)</f>
        <v>tier - 1</v>
      </c>
      <c r="P1160" t="str">
        <f>VLOOKUP($A1160,'Hospitalisation Details'!$A$2:$I$2344,9,FALSE)</f>
        <v>R1024</v>
      </c>
      <c r="Q1160">
        <f>VLOOKUP($A1160,'Hospitalisation Details'!$A$2:$P$2344,16,FALSE)</f>
        <v>47</v>
      </c>
    </row>
    <row r="1161" spans="1:17" ht="15.6" x14ac:dyDescent="0.3">
      <c r="A1161" s="1" t="s">
        <v>1210</v>
      </c>
      <c r="B1161" t="str">
        <f>VLOOKUP('Healthcare '!A:A,Table2[],3,FALSE)</f>
        <v>Chruniak</v>
      </c>
      <c r="C1161">
        <f>VLOOKUP(A1161,'Medical Examinations'!A1161:K3495,2,FALSE)</f>
        <v>26.35</v>
      </c>
      <c r="D1161">
        <f>VLOOKUP($A1161,'Medical Examinations'!$A$2:$K$2336,3,FALSE)</f>
        <v>6.21</v>
      </c>
      <c r="E1161" t="str">
        <f>VLOOKUP($A1161,'Medical Examinations'!$A$2:$K$2336,4,FALSE)</f>
        <v>No</v>
      </c>
      <c r="F1161" t="str">
        <f>VLOOKUP($A1161,'Medical Examinations'!$A$2:$K$2336,5,FALSE)</f>
        <v>No</v>
      </c>
      <c r="G1161" t="str">
        <f>VLOOKUP($A1161,'Medical Examinations'!$A$2:$K$2336,6,FALSE)</f>
        <v>No</v>
      </c>
      <c r="H1161">
        <f>VLOOKUP($A1161,'Medical Examinations'!$A$2:$K$2336,7,FALSE)</f>
        <v>2</v>
      </c>
      <c r="I1161" t="str">
        <f>VLOOKUP($A1161,'Medical Examinations'!$A$2:$K$2336,8,FALSE)</f>
        <v>No</v>
      </c>
      <c r="J1161" t="str">
        <f>VLOOKUP($A1161,'Medical Examinations'!$A$2:$K$2336,10,FALSE)</f>
        <v>overweight</v>
      </c>
      <c r="K1161" t="str">
        <f>VLOOKUP($A1161,'Medical Examinations'!$A$2:$K$2336,11,FALSE)</f>
        <v>Predibetics</v>
      </c>
      <c r="L1161" t="str">
        <f>VLOOKUP($A1161,'Hospitalisation Details'!$A$2:$O$2344,15,FALSE)</f>
        <v>10 Jul 1972</v>
      </c>
      <c r="M1161">
        <f>VLOOKUP($A1161,'Hospitalisation Details'!$A$2:$I$2344,6,FALSE)</f>
        <v>9710.7099999999991</v>
      </c>
      <c r="N1161" t="str">
        <f>VLOOKUP($A1161,'Hospitalisation Details'!$A$2:$I$2344,7,FALSE)</f>
        <v>tier - 2</v>
      </c>
      <c r="O1161" t="str">
        <f>VLOOKUP($A1161,'Hospitalisation Details'!$A$2:$I$2344,8,FALSE)</f>
        <v>tier - 1</v>
      </c>
      <c r="P1161" t="str">
        <f>VLOOKUP($A1161,'Hospitalisation Details'!$A$2:$I$2344,9,FALSE)</f>
        <v>R1021</v>
      </c>
      <c r="Q1161">
        <f>VLOOKUP($A1161,'Hospitalisation Details'!$A$2:$P$2344,16,FALSE)</f>
        <v>50</v>
      </c>
    </row>
    <row r="1162" spans="1:17" ht="15.6" x14ac:dyDescent="0.3">
      <c r="A1162" s="1" t="s">
        <v>1209</v>
      </c>
      <c r="B1162" t="str">
        <f>VLOOKUP('Healthcare '!A:A,Table2[],3,FALSE)</f>
        <v>Miller</v>
      </c>
      <c r="C1162">
        <f>VLOOKUP(A1162,'Medical Examinations'!A1162:K3496,2,FALSE)</f>
        <v>39.994999999999997</v>
      </c>
      <c r="D1162">
        <f>VLOOKUP($A1162,'Medical Examinations'!$A$2:$K$2336,3,FALSE)</f>
        <v>4.6500000000000004</v>
      </c>
      <c r="E1162" t="str">
        <f>VLOOKUP($A1162,'Medical Examinations'!$A$2:$K$2336,4,FALSE)</f>
        <v>No</v>
      </c>
      <c r="F1162" t="str">
        <f>VLOOKUP($A1162,'Medical Examinations'!$A$2:$K$2336,5,FALSE)</f>
        <v>No</v>
      </c>
      <c r="G1162" t="str">
        <f>VLOOKUP($A1162,'Medical Examinations'!$A$2:$K$2336,6,FALSE)</f>
        <v>No</v>
      </c>
      <c r="H1162">
        <f>VLOOKUP($A1162,'Medical Examinations'!$A$2:$K$2336,7,FALSE)</f>
        <v>0</v>
      </c>
      <c r="I1162" t="str">
        <f>VLOOKUP($A1162,'Medical Examinations'!$A$2:$K$2336,8,FALSE)</f>
        <v>No</v>
      </c>
      <c r="J1162" t="str">
        <f>VLOOKUP($A1162,'Medical Examinations'!$A$2:$K$2336,10,FALSE)</f>
        <v>obesity</v>
      </c>
      <c r="K1162" t="str">
        <f>VLOOKUP($A1162,'Medical Examinations'!$A$2:$K$2336,11,FALSE)</f>
        <v>Normal</v>
      </c>
      <c r="L1162" t="str">
        <f>VLOOKUP($A1162,'Hospitalisation Details'!$A$2:$O$2344,15,FALSE)</f>
        <v>19 Sep 1977</v>
      </c>
      <c r="M1162">
        <f>VLOOKUP($A1162,'Hospitalisation Details'!$A$2:$I$2344,6,FALSE)</f>
        <v>9704.67</v>
      </c>
      <c r="N1162" t="str">
        <f>VLOOKUP($A1162,'Hospitalisation Details'!$A$2:$I$2344,7,FALSE)</f>
        <v>tier - 2</v>
      </c>
      <c r="O1162" t="str">
        <f>VLOOKUP($A1162,'Hospitalisation Details'!$A$2:$I$2344,8,FALSE)</f>
        <v>tier - 3</v>
      </c>
      <c r="P1162" t="str">
        <f>VLOOKUP($A1162,'Hospitalisation Details'!$A$2:$I$2344,9,FALSE)</f>
        <v>R1024</v>
      </c>
      <c r="Q1162">
        <f>VLOOKUP($A1162,'Hospitalisation Details'!$A$2:$P$2344,16,FALSE)</f>
        <v>45</v>
      </c>
    </row>
    <row r="1163" spans="1:17" ht="15.6" x14ac:dyDescent="0.3">
      <c r="A1163" s="1" t="s">
        <v>1208</v>
      </c>
      <c r="B1163" t="str">
        <f>VLOOKUP('Healthcare '!A:A,Table2[],3,FALSE)</f>
        <v>Theis</v>
      </c>
      <c r="C1163">
        <f>VLOOKUP(A1163,'Medical Examinations'!A1163:K3497,2,FALSE)</f>
        <v>22.92</v>
      </c>
      <c r="D1163">
        <f>VLOOKUP($A1163,'Medical Examinations'!$A$2:$K$2336,3,FALSE)</f>
        <v>5.87</v>
      </c>
      <c r="E1163" t="str">
        <f>VLOOKUP($A1163,'Medical Examinations'!$A$2:$K$2336,4,FALSE)</f>
        <v>yes</v>
      </c>
      <c r="F1163" t="str">
        <f>VLOOKUP($A1163,'Medical Examinations'!$A$2:$K$2336,5,FALSE)</f>
        <v>No</v>
      </c>
      <c r="G1163" t="str">
        <f>VLOOKUP($A1163,'Medical Examinations'!$A$2:$K$2336,6,FALSE)</f>
        <v>No</v>
      </c>
      <c r="H1163">
        <f>VLOOKUP($A1163,'Medical Examinations'!$A$2:$K$2336,7,FALSE)</f>
        <v>1</v>
      </c>
      <c r="I1163" t="str">
        <f>VLOOKUP($A1163,'Medical Examinations'!$A$2:$K$2336,8,FALSE)</f>
        <v>No</v>
      </c>
      <c r="J1163" t="str">
        <f>VLOOKUP($A1163,'Medical Examinations'!$A$2:$K$2336,10,FALSE)</f>
        <v>Normal weight</v>
      </c>
      <c r="K1163" t="str">
        <f>VLOOKUP($A1163,'Medical Examinations'!$A$2:$K$2336,11,FALSE)</f>
        <v>Predibetics</v>
      </c>
      <c r="L1163" t="str">
        <f>VLOOKUP($A1163,'Hospitalisation Details'!$A$2:$O$2344,15,FALSE)</f>
        <v>7 Nov 1964</v>
      </c>
      <c r="M1163">
        <f>VLOOKUP($A1163,'Hospitalisation Details'!$A$2:$I$2344,6,FALSE)</f>
        <v>9698.42</v>
      </c>
      <c r="N1163" t="str">
        <f>VLOOKUP($A1163,'Hospitalisation Details'!$A$2:$I$2344,7,FALSE)</f>
        <v>tier - 3</v>
      </c>
      <c r="O1163" t="str">
        <f>VLOOKUP($A1163,'Hospitalisation Details'!$A$2:$I$2344,8,FALSE)</f>
        <v>tier - 3</v>
      </c>
      <c r="P1163" t="str">
        <f>VLOOKUP($A1163,'Hospitalisation Details'!$A$2:$I$2344,9,FALSE)</f>
        <v>R1013</v>
      </c>
      <c r="Q1163">
        <f>VLOOKUP($A1163,'Hospitalisation Details'!$A$2:$P$2344,16,FALSE)</f>
        <v>58</v>
      </c>
    </row>
    <row r="1164" spans="1:17" ht="15.6" x14ac:dyDescent="0.3">
      <c r="A1164" s="1" t="s">
        <v>1207</v>
      </c>
      <c r="B1164" t="str">
        <f>VLOOKUP('Healthcare '!A:A,Table2[],3,FALSE)</f>
        <v>Sadler</v>
      </c>
      <c r="C1164">
        <f>VLOOKUP(A1164,'Medical Examinations'!A1164:K3498,2,FALSE)</f>
        <v>24.78</v>
      </c>
      <c r="D1164">
        <f>VLOOKUP($A1164,'Medical Examinations'!$A$2:$K$2336,3,FALSE)</f>
        <v>4.24</v>
      </c>
      <c r="E1164" t="str">
        <f>VLOOKUP($A1164,'Medical Examinations'!$A$2:$K$2336,4,FALSE)</f>
        <v>yes</v>
      </c>
      <c r="F1164" t="str">
        <f>VLOOKUP($A1164,'Medical Examinations'!$A$2:$K$2336,5,FALSE)</f>
        <v>No</v>
      </c>
      <c r="G1164" t="str">
        <f>VLOOKUP($A1164,'Medical Examinations'!$A$2:$K$2336,6,FALSE)</f>
        <v>No</v>
      </c>
      <c r="H1164">
        <f>VLOOKUP($A1164,'Medical Examinations'!$A$2:$K$2336,7,FALSE)</f>
        <v>2</v>
      </c>
      <c r="I1164" t="str">
        <f>VLOOKUP($A1164,'Medical Examinations'!$A$2:$K$2336,8,FALSE)</f>
        <v>No</v>
      </c>
      <c r="J1164" t="str">
        <f>VLOOKUP($A1164,'Medical Examinations'!$A$2:$K$2336,10,FALSE)</f>
        <v>Normal weight</v>
      </c>
      <c r="K1164" t="str">
        <f>VLOOKUP($A1164,'Medical Examinations'!$A$2:$K$2336,11,FALSE)</f>
        <v>Normal</v>
      </c>
      <c r="L1164" t="str">
        <f>VLOOKUP($A1164,'Hospitalisation Details'!$A$2:$O$2344,15,FALSE)</f>
        <v>16 Sep 1966</v>
      </c>
      <c r="M1164">
        <f>VLOOKUP($A1164,'Hospitalisation Details'!$A$2:$I$2344,6,FALSE)</f>
        <v>9684.2900000000009</v>
      </c>
      <c r="N1164" t="str">
        <f>VLOOKUP($A1164,'Hospitalisation Details'!$A$2:$I$2344,7,FALSE)</f>
        <v>tier - 3</v>
      </c>
      <c r="O1164" t="str">
        <f>VLOOKUP($A1164,'Hospitalisation Details'!$A$2:$I$2344,8,FALSE)</f>
        <v>tier - 2</v>
      </c>
      <c r="P1164" t="str">
        <f>VLOOKUP($A1164,'Hospitalisation Details'!$A$2:$I$2344,9,FALSE)</f>
        <v>R1013</v>
      </c>
      <c r="Q1164">
        <f>VLOOKUP($A1164,'Hospitalisation Details'!$A$2:$P$2344,16,FALSE)</f>
        <v>56</v>
      </c>
    </row>
    <row r="1165" spans="1:17" ht="15.6" x14ac:dyDescent="0.3">
      <c r="A1165" s="1" t="s">
        <v>1206</v>
      </c>
      <c r="B1165" t="str">
        <f>VLOOKUP('Healthcare '!A:A,Table2[],3,FALSE)</f>
        <v>Auger</v>
      </c>
      <c r="C1165">
        <f>VLOOKUP(A1165,'Medical Examinations'!A1165:K3499,2,FALSE)</f>
        <v>34.07</v>
      </c>
      <c r="D1165">
        <f>VLOOKUP($A1165,'Medical Examinations'!$A$2:$K$2336,3,FALSE)</f>
        <v>7.81</v>
      </c>
      <c r="E1165" t="str">
        <f>VLOOKUP($A1165,'Medical Examinations'!$A$2:$K$2336,4,FALSE)</f>
        <v>yes</v>
      </c>
      <c r="F1165" t="str">
        <f>VLOOKUP($A1165,'Medical Examinations'!$A$2:$K$2336,5,FALSE)</f>
        <v>No</v>
      </c>
      <c r="G1165" t="str">
        <f>VLOOKUP($A1165,'Medical Examinations'!$A$2:$K$2336,6,FALSE)</f>
        <v>No</v>
      </c>
      <c r="H1165">
        <f>VLOOKUP($A1165,'Medical Examinations'!$A$2:$K$2336,7,FALSE)</f>
        <v>0</v>
      </c>
      <c r="I1165" t="str">
        <f>VLOOKUP($A1165,'Medical Examinations'!$A$2:$K$2336,8,FALSE)</f>
        <v>No</v>
      </c>
      <c r="J1165" t="str">
        <f>VLOOKUP($A1165,'Medical Examinations'!$A$2:$K$2336,10,FALSE)</f>
        <v>obesity</v>
      </c>
      <c r="K1165" t="str">
        <f>VLOOKUP($A1165,'Medical Examinations'!$A$2:$K$2336,11,FALSE)</f>
        <v>Diabetes</v>
      </c>
      <c r="L1165" t="str">
        <f>VLOOKUP($A1165,'Hospitalisation Details'!$A$2:$O$2344,15,FALSE)</f>
        <v>8 Aug 1981</v>
      </c>
      <c r="M1165">
        <f>VLOOKUP($A1165,'Hospitalisation Details'!$A$2:$I$2344,6,FALSE)</f>
        <v>9664.34</v>
      </c>
      <c r="N1165" t="str">
        <f>VLOOKUP($A1165,'Hospitalisation Details'!$A$2:$I$2344,7,FALSE)</f>
        <v>tier - 2</v>
      </c>
      <c r="O1165" t="str">
        <f>VLOOKUP($A1165,'Hospitalisation Details'!$A$2:$I$2344,8,FALSE)</f>
        <v>tier - 3</v>
      </c>
      <c r="P1165" t="str">
        <f>VLOOKUP($A1165,'Hospitalisation Details'!$A$2:$I$2344,9,FALSE)</f>
        <v>R1011</v>
      </c>
      <c r="Q1165">
        <f>VLOOKUP($A1165,'Hospitalisation Details'!$A$2:$P$2344,16,FALSE)</f>
        <v>41</v>
      </c>
    </row>
    <row r="1166" spans="1:17" ht="15.6" x14ac:dyDescent="0.3">
      <c r="A1166" s="1" t="s">
        <v>1205</v>
      </c>
      <c r="B1166" t="str">
        <f>VLOOKUP('Healthcare '!A:A,Table2[],3,FALSE)</f>
        <v>Steadman</v>
      </c>
      <c r="C1166">
        <f>VLOOKUP(A1166,'Medical Examinations'!A1166:K3500,2,FALSE)</f>
        <v>30.14</v>
      </c>
      <c r="D1166">
        <f>VLOOKUP($A1166,'Medical Examinations'!$A$2:$K$2336,3,FALSE)</f>
        <v>9.85</v>
      </c>
      <c r="E1166" t="str">
        <f>VLOOKUP($A1166,'Medical Examinations'!$A$2:$K$2336,4,FALSE)</f>
        <v>No</v>
      </c>
      <c r="F1166" t="str">
        <f>VLOOKUP($A1166,'Medical Examinations'!$A$2:$K$2336,5,FALSE)</f>
        <v>No</v>
      </c>
      <c r="G1166" t="str">
        <f>VLOOKUP($A1166,'Medical Examinations'!$A$2:$K$2336,6,FALSE)</f>
        <v>No</v>
      </c>
      <c r="H1166">
        <f>VLOOKUP($A1166,'Medical Examinations'!$A$2:$K$2336,7,FALSE)</f>
        <v>0</v>
      </c>
      <c r="I1166" t="str">
        <f>VLOOKUP($A1166,'Medical Examinations'!$A$2:$K$2336,8,FALSE)</f>
        <v>No</v>
      </c>
      <c r="J1166" t="str">
        <f>VLOOKUP($A1166,'Medical Examinations'!$A$2:$K$2336,10,FALSE)</f>
        <v>obesity</v>
      </c>
      <c r="K1166" t="str">
        <f>VLOOKUP($A1166,'Medical Examinations'!$A$2:$K$2336,11,FALSE)</f>
        <v>Diabetes</v>
      </c>
      <c r="L1166" t="str">
        <f>VLOOKUP($A1166,'Hospitalisation Details'!$A$2:$O$2344,15,FALSE)</f>
        <v>8 Jul 1974</v>
      </c>
      <c r="M1166">
        <f>VLOOKUP($A1166,'Hospitalisation Details'!$A$2:$I$2344,6,FALSE)</f>
        <v>9653.81</v>
      </c>
      <c r="N1166" t="str">
        <f>VLOOKUP($A1166,'Hospitalisation Details'!$A$2:$I$2344,7,FALSE)</f>
        <v>tier - 2</v>
      </c>
      <c r="O1166" t="str">
        <f>VLOOKUP($A1166,'Hospitalisation Details'!$A$2:$I$2344,8,FALSE)</f>
        <v>tier - 2</v>
      </c>
      <c r="P1166" t="str">
        <f>VLOOKUP($A1166,'Hospitalisation Details'!$A$2:$I$2344,9,FALSE)</f>
        <v>R1011</v>
      </c>
      <c r="Q1166">
        <f>VLOOKUP($A1166,'Hospitalisation Details'!$A$2:$P$2344,16,FALSE)</f>
        <v>48</v>
      </c>
    </row>
    <row r="1167" spans="1:17" ht="15.6" x14ac:dyDescent="0.3">
      <c r="A1167" s="1" t="s">
        <v>1204</v>
      </c>
      <c r="B1167" t="str">
        <f>VLOOKUP('Healthcare '!A:A,Table2[],3,FALSE)</f>
        <v>McCarron</v>
      </c>
      <c r="C1167">
        <f>VLOOKUP(A1167,'Medical Examinations'!A1167:K3501,2,FALSE)</f>
        <v>18.05</v>
      </c>
      <c r="D1167">
        <f>VLOOKUP($A1167,'Medical Examinations'!$A$2:$K$2336,3,FALSE)</f>
        <v>6.94</v>
      </c>
      <c r="E1167" t="str">
        <f>VLOOKUP($A1167,'Medical Examinations'!$A$2:$K$2336,4,FALSE)</f>
        <v>No</v>
      </c>
      <c r="F1167" t="str">
        <f>VLOOKUP($A1167,'Medical Examinations'!$A$2:$K$2336,5,FALSE)</f>
        <v>No</v>
      </c>
      <c r="G1167" t="str">
        <f>VLOOKUP($A1167,'Medical Examinations'!$A$2:$K$2336,6,FALSE)</f>
        <v>No</v>
      </c>
      <c r="H1167">
        <f>VLOOKUP($A1167,'Medical Examinations'!$A$2:$K$2336,7,FALSE)</f>
        <v>0</v>
      </c>
      <c r="I1167" t="str">
        <f>VLOOKUP($A1167,'Medical Examinations'!$A$2:$K$2336,8,FALSE)</f>
        <v>No</v>
      </c>
      <c r="J1167" t="str">
        <f>VLOOKUP($A1167,'Medical Examinations'!$A$2:$K$2336,10,FALSE)</f>
        <v>Underweight</v>
      </c>
      <c r="K1167" t="str">
        <f>VLOOKUP($A1167,'Medical Examinations'!$A$2:$K$2336,11,FALSE)</f>
        <v>Diabetes</v>
      </c>
      <c r="L1167" t="str">
        <f>VLOOKUP($A1167,'Hospitalisation Details'!$A$2:$O$2344,15,FALSE)</f>
        <v>19 Jul 1971</v>
      </c>
      <c r="M1167">
        <f>VLOOKUP($A1167,'Hospitalisation Details'!$A$2:$I$2344,6,FALSE)</f>
        <v>9644.25</v>
      </c>
      <c r="N1167" t="str">
        <f>VLOOKUP($A1167,'Hospitalisation Details'!$A$2:$I$2344,7,FALSE)</f>
        <v>tier - 2</v>
      </c>
      <c r="O1167" t="str">
        <f>VLOOKUP($A1167,'Hospitalisation Details'!$A$2:$I$2344,8,FALSE)</f>
        <v>tier - 1</v>
      </c>
      <c r="P1167" t="str">
        <f>VLOOKUP($A1167,'Hospitalisation Details'!$A$2:$I$2344,9,FALSE)</f>
        <v>R1012</v>
      </c>
      <c r="Q1167">
        <f>VLOOKUP($A1167,'Hospitalisation Details'!$A$2:$P$2344,16,FALSE)</f>
        <v>51</v>
      </c>
    </row>
    <row r="1168" spans="1:17" ht="15.6" x14ac:dyDescent="0.3">
      <c r="A1168" s="1" t="s">
        <v>1203</v>
      </c>
      <c r="B1168" t="str">
        <f>VLOOKUP('Healthcare '!A:A,Table2[],3,FALSE)</f>
        <v>Roecker</v>
      </c>
      <c r="C1168">
        <f>VLOOKUP(A1168,'Medical Examinations'!A1168:K3502,2,FALSE)</f>
        <v>37.4</v>
      </c>
      <c r="D1168">
        <f>VLOOKUP($A1168,'Medical Examinations'!$A$2:$K$2336,3,FALSE)</f>
        <v>11.3</v>
      </c>
      <c r="E1168" t="str">
        <f>VLOOKUP($A1168,'Medical Examinations'!$A$2:$K$2336,4,FALSE)</f>
        <v>yes</v>
      </c>
      <c r="F1168" t="str">
        <f>VLOOKUP($A1168,'Medical Examinations'!$A$2:$K$2336,5,FALSE)</f>
        <v>No</v>
      </c>
      <c r="G1168" t="str">
        <f>VLOOKUP($A1168,'Medical Examinations'!$A$2:$K$2336,6,FALSE)</f>
        <v>No</v>
      </c>
      <c r="H1168">
        <f>VLOOKUP($A1168,'Medical Examinations'!$A$2:$K$2336,7,FALSE)</f>
        <v>2</v>
      </c>
      <c r="I1168" t="str">
        <f>VLOOKUP($A1168,'Medical Examinations'!$A$2:$K$2336,8,FALSE)</f>
        <v>No</v>
      </c>
      <c r="J1168" t="str">
        <f>VLOOKUP($A1168,'Medical Examinations'!$A$2:$K$2336,10,FALSE)</f>
        <v>obesity</v>
      </c>
      <c r="K1168" t="str">
        <f>VLOOKUP($A1168,'Medical Examinations'!$A$2:$K$2336,11,FALSE)</f>
        <v>Diabetes</v>
      </c>
      <c r="L1168" t="str">
        <f>VLOOKUP($A1168,'Hospitalisation Details'!$A$2:$O$2344,15,FALSE)</f>
        <v>30 Sep 1970</v>
      </c>
      <c r="M1168">
        <f>VLOOKUP($A1168,'Hospitalisation Details'!$A$2:$I$2344,6,FALSE)</f>
        <v>9634.5400000000009</v>
      </c>
      <c r="N1168" t="str">
        <f>VLOOKUP($A1168,'Hospitalisation Details'!$A$2:$I$2344,7,FALSE)</f>
        <v>tier - 2</v>
      </c>
      <c r="O1168" t="str">
        <f>VLOOKUP($A1168,'Hospitalisation Details'!$A$2:$I$2344,8,FALSE)</f>
        <v>tier - 2</v>
      </c>
      <c r="P1168" t="str">
        <f>VLOOKUP($A1168,'Hospitalisation Details'!$A$2:$I$2344,9,FALSE)</f>
        <v>R1011</v>
      </c>
      <c r="Q1168">
        <f>VLOOKUP($A1168,'Hospitalisation Details'!$A$2:$P$2344,16,FALSE)</f>
        <v>52</v>
      </c>
    </row>
    <row r="1169" spans="1:17" ht="15.6" x14ac:dyDescent="0.3">
      <c r="A1169" s="1" t="s">
        <v>1202</v>
      </c>
      <c r="B1169" t="str">
        <f>VLOOKUP('Healthcare '!A:A,Table2[],3,FALSE)</f>
        <v>Giumarra</v>
      </c>
      <c r="C1169">
        <f>VLOOKUP(A1169,'Medical Examinations'!A1169:K3503,2,FALSE)</f>
        <v>25.75</v>
      </c>
      <c r="D1169">
        <f>VLOOKUP($A1169,'Medical Examinations'!$A$2:$K$2336,3,FALSE)</f>
        <v>9.23</v>
      </c>
      <c r="E1169" t="str">
        <f>VLOOKUP($A1169,'Medical Examinations'!$A$2:$K$2336,4,FALSE)</f>
        <v>No</v>
      </c>
      <c r="F1169" t="str">
        <f>VLOOKUP($A1169,'Medical Examinations'!$A$2:$K$2336,5,FALSE)</f>
        <v>No</v>
      </c>
      <c r="G1169" t="str">
        <f>VLOOKUP($A1169,'Medical Examinations'!$A$2:$K$2336,6,FALSE)</f>
        <v>No</v>
      </c>
      <c r="H1169">
        <f>VLOOKUP($A1169,'Medical Examinations'!$A$2:$K$2336,7,FALSE)</f>
        <v>0</v>
      </c>
      <c r="I1169" t="str">
        <f>VLOOKUP($A1169,'Medical Examinations'!$A$2:$K$2336,8,FALSE)</f>
        <v>No</v>
      </c>
      <c r="J1169" t="str">
        <f>VLOOKUP($A1169,'Medical Examinations'!$A$2:$K$2336,10,FALSE)</f>
        <v>overweight</v>
      </c>
      <c r="K1169" t="str">
        <f>VLOOKUP($A1169,'Medical Examinations'!$A$2:$K$2336,11,FALSE)</f>
        <v>Diabetes</v>
      </c>
      <c r="L1169" t="str">
        <f>VLOOKUP($A1169,'Hospitalisation Details'!$A$2:$O$2344,15,FALSE)</f>
        <v>22 Jun 1968</v>
      </c>
      <c r="M1169">
        <f>VLOOKUP($A1169,'Hospitalisation Details'!$A$2:$I$2344,6,FALSE)</f>
        <v>9630.91</v>
      </c>
      <c r="N1169" t="str">
        <f>VLOOKUP($A1169,'Hospitalisation Details'!$A$2:$I$2344,7,FALSE)</f>
        <v>tier - 3</v>
      </c>
      <c r="O1169" t="str">
        <f>VLOOKUP($A1169,'Hospitalisation Details'!$A$2:$I$2344,8,FALSE)</f>
        <v>tier - 2</v>
      </c>
      <c r="P1169" t="str">
        <f>VLOOKUP($A1169,'Hospitalisation Details'!$A$2:$I$2344,9,FALSE)</f>
        <v>R1013</v>
      </c>
      <c r="Q1169">
        <f>VLOOKUP($A1169,'Hospitalisation Details'!$A$2:$P$2344,16,FALSE)</f>
        <v>54</v>
      </c>
    </row>
    <row r="1170" spans="1:17" ht="15.6" x14ac:dyDescent="0.3">
      <c r="A1170" s="1" t="s">
        <v>1201</v>
      </c>
      <c r="B1170" t="str">
        <f>VLOOKUP('Healthcare '!A:A,Table2[],3,FALSE)</f>
        <v>Peters</v>
      </c>
      <c r="C1170">
        <f>VLOOKUP(A1170,'Medical Examinations'!A1170:K3504,2,FALSE)</f>
        <v>32.299999999999997</v>
      </c>
      <c r="D1170">
        <f>VLOOKUP($A1170,'Medical Examinations'!$A$2:$K$2336,3,FALSE)</f>
        <v>4.37</v>
      </c>
      <c r="E1170" t="str">
        <f>VLOOKUP($A1170,'Medical Examinations'!$A$2:$K$2336,4,FALSE)</f>
        <v>No</v>
      </c>
      <c r="F1170" t="str">
        <f>VLOOKUP($A1170,'Medical Examinations'!$A$2:$K$2336,5,FALSE)</f>
        <v>No</v>
      </c>
      <c r="G1170" t="str">
        <f>VLOOKUP($A1170,'Medical Examinations'!$A$2:$K$2336,6,FALSE)</f>
        <v>No</v>
      </c>
      <c r="H1170">
        <f>VLOOKUP($A1170,'Medical Examinations'!$A$2:$K$2336,7,FALSE)</f>
        <v>2</v>
      </c>
      <c r="I1170" t="str">
        <f>VLOOKUP($A1170,'Medical Examinations'!$A$2:$K$2336,8,FALSE)</f>
        <v>No</v>
      </c>
      <c r="J1170" t="str">
        <f>VLOOKUP($A1170,'Medical Examinations'!$A$2:$K$2336,10,FALSE)</f>
        <v>obesity</v>
      </c>
      <c r="K1170" t="str">
        <f>VLOOKUP($A1170,'Medical Examinations'!$A$2:$K$2336,11,FALSE)</f>
        <v>Normal</v>
      </c>
      <c r="L1170" t="str">
        <f>VLOOKUP($A1170,'Hospitalisation Details'!$A$2:$O$2344,15,FALSE)</f>
        <v>23 Oct 1972</v>
      </c>
      <c r="M1170">
        <f>VLOOKUP($A1170,'Hospitalisation Details'!$A$2:$I$2344,6,FALSE)</f>
        <v>9630.4</v>
      </c>
      <c r="N1170" t="str">
        <f>VLOOKUP($A1170,'Hospitalisation Details'!$A$2:$I$2344,7,FALSE)</f>
        <v>tier - 2</v>
      </c>
      <c r="O1170" t="str">
        <f>VLOOKUP($A1170,'Hospitalisation Details'!$A$2:$I$2344,8,FALSE)</f>
        <v>tier - 2</v>
      </c>
      <c r="P1170" t="str">
        <f>VLOOKUP($A1170,'Hospitalisation Details'!$A$2:$I$2344,9,FALSE)</f>
        <v>R1011</v>
      </c>
      <c r="Q1170">
        <f>VLOOKUP($A1170,'Hospitalisation Details'!$A$2:$P$2344,16,FALSE)</f>
        <v>50</v>
      </c>
    </row>
    <row r="1171" spans="1:17" ht="15.6" x14ac:dyDescent="0.3">
      <c r="A1171" s="1" t="s">
        <v>1200</v>
      </c>
      <c r="B1171" t="str">
        <f>VLOOKUP('Healthcare '!A:A,Table2[],3,FALSE)</f>
        <v>Bower</v>
      </c>
      <c r="C1171">
        <f>VLOOKUP(A1171,'Medical Examinations'!A1171:K3505,2,FALSE)</f>
        <v>28.61</v>
      </c>
      <c r="D1171">
        <f>VLOOKUP($A1171,'Medical Examinations'!$A$2:$K$2336,3,FALSE)</f>
        <v>5.76</v>
      </c>
      <c r="E1171" t="str">
        <f>VLOOKUP($A1171,'Medical Examinations'!$A$2:$K$2336,4,FALSE)</f>
        <v>No</v>
      </c>
      <c r="F1171" t="str">
        <f>VLOOKUP($A1171,'Medical Examinations'!$A$2:$K$2336,5,FALSE)</f>
        <v>No</v>
      </c>
      <c r="G1171" t="str">
        <f>VLOOKUP($A1171,'Medical Examinations'!$A$2:$K$2336,6,FALSE)</f>
        <v>Yes</v>
      </c>
      <c r="H1171">
        <f>VLOOKUP($A1171,'Medical Examinations'!$A$2:$K$2336,7,FALSE)</f>
        <v>1</v>
      </c>
      <c r="I1171" t="str">
        <f>VLOOKUP($A1171,'Medical Examinations'!$A$2:$K$2336,8,FALSE)</f>
        <v>No</v>
      </c>
      <c r="J1171" t="str">
        <f>VLOOKUP($A1171,'Medical Examinations'!$A$2:$K$2336,10,FALSE)</f>
        <v>overweight</v>
      </c>
      <c r="K1171" t="str">
        <f>VLOOKUP($A1171,'Medical Examinations'!$A$2:$K$2336,11,FALSE)</f>
        <v>Predibetics</v>
      </c>
      <c r="L1171" t="str">
        <f>VLOOKUP($A1171,'Hospitalisation Details'!$A$2:$O$2344,15,FALSE)</f>
        <v>19 Dec 1979</v>
      </c>
      <c r="M1171">
        <f>VLOOKUP($A1171,'Hospitalisation Details'!$A$2:$I$2344,6,FALSE)</f>
        <v>9630.2999999999993</v>
      </c>
      <c r="N1171" t="str">
        <f>VLOOKUP($A1171,'Hospitalisation Details'!$A$2:$I$2344,7,FALSE)</f>
        <v>tier - 2</v>
      </c>
      <c r="O1171" t="str">
        <f>VLOOKUP($A1171,'Hospitalisation Details'!$A$2:$I$2344,8,FALSE)</f>
        <v>tier - 2</v>
      </c>
      <c r="P1171" t="str">
        <f>VLOOKUP($A1171,'Hospitalisation Details'!$A$2:$I$2344,9,FALSE)</f>
        <v>R1021</v>
      </c>
      <c r="Q1171">
        <f>VLOOKUP($A1171,'Hospitalisation Details'!$A$2:$P$2344,16,FALSE)</f>
        <v>43</v>
      </c>
    </row>
    <row r="1172" spans="1:17" ht="15.6" x14ac:dyDescent="0.3">
      <c r="A1172" s="1" t="s">
        <v>1199</v>
      </c>
      <c r="B1172" t="str">
        <f>VLOOKUP('Healthcare '!A:A,Table2[],3,FALSE)</f>
        <v>Chen</v>
      </c>
      <c r="C1172">
        <f>VLOOKUP(A1172,'Medical Examinations'!A1172:K3506,2,FALSE)</f>
        <v>45.41</v>
      </c>
      <c r="D1172">
        <f>VLOOKUP($A1172,'Medical Examinations'!$A$2:$K$2336,3,FALSE)</f>
        <v>4.96</v>
      </c>
      <c r="E1172" t="str">
        <f>VLOOKUP($A1172,'Medical Examinations'!$A$2:$K$2336,4,FALSE)</f>
        <v>No</v>
      </c>
      <c r="F1172" t="str">
        <f>VLOOKUP($A1172,'Medical Examinations'!$A$2:$K$2336,5,FALSE)</f>
        <v>No</v>
      </c>
      <c r="G1172" t="str">
        <f>VLOOKUP($A1172,'Medical Examinations'!$A$2:$K$2336,6,FALSE)</f>
        <v>No</v>
      </c>
      <c r="H1172">
        <f>VLOOKUP($A1172,'Medical Examinations'!$A$2:$K$2336,7,FALSE)</f>
        <v>1</v>
      </c>
      <c r="I1172" t="str">
        <f>VLOOKUP($A1172,'Medical Examinations'!$A$2:$K$2336,8,FALSE)</f>
        <v>No</v>
      </c>
      <c r="J1172" t="str">
        <f>VLOOKUP($A1172,'Medical Examinations'!$A$2:$K$2336,10,FALSE)</f>
        <v>obesity</v>
      </c>
      <c r="K1172" t="str">
        <f>VLOOKUP($A1172,'Medical Examinations'!$A$2:$K$2336,11,FALSE)</f>
        <v>Normal</v>
      </c>
      <c r="L1172" t="str">
        <f>VLOOKUP($A1172,'Hospitalisation Details'!$A$2:$O$2344,15,FALSE)</f>
        <v>23 Jun 1998</v>
      </c>
      <c r="M1172">
        <f>VLOOKUP($A1172,'Hospitalisation Details'!$A$2:$I$2344,6,FALSE)</f>
        <v>9628.7900000000009</v>
      </c>
      <c r="N1172" t="str">
        <f>VLOOKUP($A1172,'Hospitalisation Details'!$A$2:$I$2344,7,FALSE)</f>
        <v>tier - 2</v>
      </c>
      <c r="O1172" t="str">
        <f>VLOOKUP($A1172,'Hospitalisation Details'!$A$2:$I$2344,8,FALSE)</f>
        <v>tier - 2</v>
      </c>
      <c r="P1172" t="str">
        <f>VLOOKUP($A1172,'Hospitalisation Details'!$A$2:$I$2344,9,FALSE)</f>
        <v>R1026</v>
      </c>
      <c r="Q1172">
        <f>VLOOKUP($A1172,'Hospitalisation Details'!$A$2:$P$2344,16,FALSE)</f>
        <v>24</v>
      </c>
    </row>
    <row r="1173" spans="1:17" ht="15.6" x14ac:dyDescent="0.3">
      <c r="A1173" s="1" t="s">
        <v>1198</v>
      </c>
      <c r="B1173" t="str">
        <f>VLOOKUP('Healthcare '!A:A,Table2[],3,FALSE)</f>
        <v>Capriccioso</v>
      </c>
      <c r="C1173">
        <f>VLOOKUP(A1173,'Medical Examinations'!A1173:K3507,2,FALSE)</f>
        <v>31.2</v>
      </c>
      <c r="D1173">
        <f>VLOOKUP($A1173,'Medical Examinations'!$A$2:$K$2336,3,FALSE)</f>
        <v>11.04</v>
      </c>
      <c r="E1173" t="str">
        <f>VLOOKUP($A1173,'Medical Examinations'!$A$2:$K$2336,4,FALSE)</f>
        <v>yes</v>
      </c>
      <c r="F1173" t="str">
        <f>VLOOKUP($A1173,'Medical Examinations'!$A$2:$K$2336,5,FALSE)</f>
        <v>No</v>
      </c>
      <c r="G1173" t="str">
        <f>VLOOKUP($A1173,'Medical Examinations'!$A$2:$K$2336,6,FALSE)</f>
        <v>No</v>
      </c>
      <c r="H1173">
        <f>VLOOKUP($A1173,'Medical Examinations'!$A$2:$K$2336,7,FALSE)</f>
        <v>2</v>
      </c>
      <c r="I1173" t="str">
        <f>VLOOKUP($A1173,'Medical Examinations'!$A$2:$K$2336,8,FALSE)</f>
        <v>No</v>
      </c>
      <c r="J1173" t="str">
        <f>VLOOKUP($A1173,'Medical Examinations'!$A$2:$K$2336,10,FALSE)</f>
        <v>obesity</v>
      </c>
      <c r="K1173" t="str">
        <f>VLOOKUP($A1173,'Medical Examinations'!$A$2:$K$2336,11,FALSE)</f>
        <v>Diabetes</v>
      </c>
      <c r="L1173" t="str">
        <f>VLOOKUP($A1173,'Hospitalisation Details'!$A$2:$O$2344,15,FALSE)</f>
        <v>16 Dec 1970</v>
      </c>
      <c r="M1173">
        <f>VLOOKUP($A1173,'Hospitalisation Details'!$A$2:$I$2344,6,FALSE)</f>
        <v>9625.92</v>
      </c>
      <c r="N1173" t="str">
        <f>VLOOKUP($A1173,'Hospitalisation Details'!$A$2:$I$2344,7,FALSE)</f>
        <v>tier - 2</v>
      </c>
      <c r="O1173" t="str">
        <f>VLOOKUP($A1173,'Hospitalisation Details'!$A$2:$I$2344,8,FALSE)</f>
        <v>tier - 3</v>
      </c>
      <c r="P1173" t="str">
        <f>VLOOKUP($A1173,'Hospitalisation Details'!$A$2:$I$2344,9,FALSE)</f>
        <v>R1011</v>
      </c>
      <c r="Q1173">
        <f>VLOOKUP($A1173,'Hospitalisation Details'!$A$2:$P$2344,16,FALSE)</f>
        <v>52</v>
      </c>
    </row>
    <row r="1174" spans="1:17" ht="15.6" x14ac:dyDescent="0.3">
      <c r="A1174" s="1" t="s">
        <v>1197</v>
      </c>
      <c r="B1174" t="str">
        <f>VLOOKUP('Healthcare '!A:A,Table2[],3,FALSE)</f>
        <v>Starbuck</v>
      </c>
      <c r="C1174">
        <f>VLOOKUP(A1174,'Medical Examinations'!A1174:K3508,2,FALSE)</f>
        <v>29.83</v>
      </c>
      <c r="D1174">
        <f>VLOOKUP($A1174,'Medical Examinations'!$A$2:$K$2336,3,FALSE)</f>
        <v>7.81</v>
      </c>
      <c r="E1174" t="str">
        <f>VLOOKUP($A1174,'Medical Examinations'!$A$2:$K$2336,4,FALSE)</f>
        <v>yes</v>
      </c>
      <c r="F1174" t="str">
        <f>VLOOKUP($A1174,'Medical Examinations'!$A$2:$K$2336,5,FALSE)</f>
        <v>No</v>
      </c>
      <c r="G1174" t="str">
        <f>VLOOKUP($A1174,'Medical Examinations'!$A$2:$K$2336,6,FALSE)</f>
        <v>No</v>
      </c>
      <c r="H1174">
        <f>VLOOKUP($A1174,'Medical Examinations'!$A$2:$K$2336,7,FALSE)</f>
        <v>1</v>
      </c>
      <c r="I1174" t="str">
        <f>VLOOKUP($A1174,'Medical Examinations'!$A$2:$K$2336,8,FALSE)</f>
        <v>No</v>
      </c>
      <c r="J1174" t="str">
        <f>VLOOKUP($A1174,'Medical Examinations'!$A$2:$K$2336,10,FALSE)</f>
        <v>overweight</v>
      </c>
      <c r="K1174" t="str">
        <f>VLOOKUP($A1174,'Medical Examinations'!$A$2:$K$2336,11,FALSE)</f>
        <v>Diabetes</v>
      </c>
      <c r="L1174" t="str">
        <f>VLOOKUP($A1174,'Hospitalisation Details'!$A$2:$O$2344,15,FALSE)</f>
        <v>29 Oct 1975</v>
      </c>
      <c r="M1174">
        <f>VLOOKUP($A1174,'Hospitalisation Details'!$A$2:$I$2344,6,FALSE)</f>
        <v>9620.33</v>
      </c>
      <c r="N1174" t="str">
        <f>VLOOKUP($A1174,'Hospitalisation Details'!$A$2:$I$2344,7,FALSE)</f>
        <v>tier - 3</v>
      </c>
      <c r="O1174" t="str">
        <f>VLOOKUP($A1174,'Hospitalisation Details'!$A$2:$I$2344,8,FALSE)</f>
        <v>tier - 3</v>
      </c>
      <c r="P1174" t="str">
        <f>VLOOKUP($A1174,'Hospitalisation Details'!$A$2:$I$2344,9,FALSE)</f>
        <v>R1012</v>
      </c>
      <c r="Q1174">
        <f>VLOOKUP($A1174,'Hospitalisation Details'!$A$2:$P$2344,16,FALSE)</f>
        <v>47</v>
      </c>
    </row>
    <row r="1175" spans="1:17" ht="15.6" x14ac:dyDescent="0.3">
      <c r="A1175" s="1" t="s">
        <v>1196</v>
      </c>
      <c r="B1175" t="str">
        <f>VLOOKUP('Healthcare '!A:A,Table2[],3,FALSE)</f>
        <v>McMahon</v>
      </c>
      <c r="C1175">
        <f>VLOOKUP(A1175,'Medical Examinations'!A1175:K3509,2,FALSE)</f>
        <v>29.06</v>
      </c>
      <c r="D1175">
        <f>VLOOKUP($A1175,'Medical Examinations'!$A$2:$K$2336,3,FALSE)</f>
        <v>4.55</v>
      </c>
      <c r="E1175" t="str">
        <f>VLOOKUP($A1175,'Medical Examinations'!$A$2:$K$2336,4,FALSE)</f>
        <v>No</v>
      </c>
      <c r="F1175" t="str">
        <f>VLOOKUP($A1175,'Medical Examinations'!$A$2:$K$2336,5,FALSE)</f>
        <v>No</v>
      </c>
      <c r="G1175" t="str">
        <f>VLOOKUP($A1175,'Medical Examinations'!$A$2:$K$2336,6,FALSE)</f>
        <v>No</v>
      </c>
      <c r="H1175">
        <f>VLOOKUP($A1175,'Medical Examinations'!$A$2:$K$2336,7,FALSE)</f>
        <v>0</v>
      </c>
      <c r="I1175" t="str">
        <f>VLOOKUP($A1175,'Medical Examinations'!$A$2:$K$2336,8,FALSE)</f>
        <v>No</v>
      </c>
      <c r="J1175" t="str">
        <f>VLOOKUP($A1175,'Medical Examinations'!$A$2:$K$2336,10,FALSE)</f>
        <v>overweight</v>
      </c>
      <c r="K1175" t="str">
        <f>VLOOKUP($A1175,'Medical Examinations'!$A$2:$K$2336,11,FALSE)</f>
        <v>Normal</v>
      </c>
      <c r="L1175" t="str">
        <f>VLOOKUP($A1175,'Hospitalisation Details'!$A$2:$O$2344,15,FALSE)</f>
        <v>29 Aug 1982</v>
      </c>
      <c r="M1175">
        <f>VLOOKUP($A1175,'Hospitalisation Details'!$A$2:$I$2344,6,FALSE)</f>
        <v>9619.18</v>
      </c>
      <c r="N1175" t="str">
        <f>VLOOKUP($A1175,'Hospitalisation Details'!$A$2:$I$2344,7,FALSE)</f>
        <v>tier - 2</v>
      </c>
      <c r="O1175" t="str">
        <f>VLOOKUP($A1175,'Hospitalisation Details'!$A$2:$I$2344,8,FALSE)</f>
        <v>tier - 1</v>
      </c>
      <c r="P1175" t="str">
        <f>VLOOKUP($A1175,'Hospitalisation Details'!$A$2:$I$2344,9,FALSE)</f>
        <v>R1025</v>
      </c>
      <c r="Q1175">
        <f>VLOOKUP($A1175,'Hospitalisation Details'!$A$2:$P$2344,16,FALSE)</f>
        <v>40</v>
      </c>
    </row>
    <row r="1176" spans="1:17" ht="15.6" x14ac:dyDescent="0.3">
      <c r="A1176" s="1" t="s">
        <v>1195</v>
      </c>
      <c r="B1176" t="str">
        <f>VLOOKUP('Healthcare '!A:A,Table2[],3,FALSE)</f>
        <v>Rissell</v>
      </c>
      <c r="C1176">
        <f>VLOOKUP(A1176,'Medical Examinations'!A1176:K3510,2,FALSE)</f>
        <v>27.454999999999998</v>
      </c>
      <c r="D1176">
        <f>VLOOKUP($A1176,'Medical Examinations'!$A$2:$K$2336,3,FALSE)</f>
        <v>6.13</v>
      </c>
      <c r="E1176" t="str">
        <f>VLOOKUP($A1176,'Medical Examinations'!$A$2:$K$2336,4,FALSE)</f>
        <v>No</v>
      </c>
      <c r="F1176" t="str">
        <f>VLOOKUP($A1176,'Medical Examinations'!$A$2:$K$2336,5,FALSE)</f>
        <v>No</v>
      </c>
      <c r="G1176" t="str">
        <f>VLOOKUP($A1176,'Medical Examinations'!$A$2:$K$2336,6,FALSE)</f>
        <v>No</v>
      </c>
      <c r="H1176">
        <f>VLOOKUP($A1176,'Medical Examinations'!$A$2:$K$2336,7,FALSE)</f>
        <v>2</v>
      </c>
      <c r="I1176" t="str">
        <f>VLOOKUP($A1176,'Medical Examinations'!$A$2:$K$2336,8,FALSE)</f>
        <v>No</v>
      </c>
      <c r="J1176" t="str">
        <f>VLOOKUP($A1176,'Medical Examinations'!$A$2:$K$2336,10,FALSE)</f>
        <v>overweight</v>
      </c>
      <c r="K1176" t="str">
        <f>VLOOKUP($A1176,'Medical Examinations'!$A$2:$K$2336,11,FALSE)</f>
        <v>Predibetics</v>
      </c>
      <c r="L1176" t="str">
        <f>VLOOKUP($A1176,'Hospitalisation Details'!$A$2:$O$2344,15,FALSE)</f>
        <v>27 Dec 1972</v>
      </c>
      <c r="M1176">
        <f>VLOOKUP($A1176,'Hospitalisation Details'!$A$2:$I$2344,6,FALSE)</f>
        <v>9617.66</v>
      </c>
      <c r="N1176" t="str">
        <f>VLOOKUP($A1176,'Hospitalisation Details'!$A$2:$I$2344,7,FALSE)</f>
        <v>tier - 3</v>
      </c>
      <c r="O1176" t="str">
        <f>VLOOKUP($A1176,'Hospitalisation Details'!$A$2:$I$2344,8,FALSE)</f>
        <v>tier - 3</v>
      </c>
      <c r="P1176" t="str">
        <f>VLOOKUP($A1176,'Hospitalisation Details'!$A$2:$I$2344,9,FALSE)</f>
        <v>R1016</v>
      </c>
      <c r="Q1176">
        <f>VLOOKUP($A1176,'Hospitalisation Details'!$A$2:$P$2344,16,FALSE)</f>
        <v>50</v>
      </c>
    </row>
    <row r="1177" spans="1:17" ht="15.6" x14ac:dyDescent="0.3">
      <c r="A1177" s="1" t="s">
        <v>1194</v>
      </c>
      <c r="B1177" t="str">
        <f>VLOOKUP('Healthcare '!A:A,Table2[],3,FALSE)</f>
        <v>Kromroy</v>
      </c>
      <c r="C1177">
        <f>VLOOKUP(A1177,'Medical Examinations'!A1177:K3511,2,FALSE)</f>
        <v>23.01</v>
      </c>
      <c r="D1177">
        <f>VLOOKUP($A1177,'Medical Examinations'!$A$2:$K$2336,3,FALSE)</f>
        <v>6.04</v>
      </c>
      <c r="E1177" t="str">
        <f>VLOOKUP($A1177,'Medical Examinations'!$A$2:$K$2336,4,FALSE)</f>
        <v>yes</v>
      </c>
      <c r="F1177" t="str">
        <f>VLOOKUP($A1177,'Medical Examinations'!$A$2:$K$2336,5,FALSE)</f>
        <v>No</v>
      </c>
      <c r="G1177" t="str">
        <f>VLOOKUP($A1177,'Medical Examinations'!$A$2:$K$2336,6,FALSE)</f>
        <v>No</v>
      </c>
      <c r="H1177">
        <f>VLOOKUP($A1177,'Medical Examinations'!$A$2:$K$2336,7,FALSE)</f>
        <v>1</v>
      </c>
      <c r="I1177" t="str">
        <f>VLOOKUP($A1177,'Medical Examinations'!$A$2:$K$2336,8,FALSE)</f>
        <v>No</v>
      </c>
      <c r="J1177" t="str">
        <f>VLOOKUP($A1177,'Medical Examinations'!$A$2:$K$2336,10,FALSE)</f>
        <v>Normal weight</v>
      </c>
      <c r="K1177" t="str">
        <f>VLOOKUP($A1177,'Medical Examinations'!$A$2:$K$2336,11,FALSE)</f>
        <v>Predibetics</v>
      </c>
      <c r="L1177" t="str">
        <f>VLOOKUP($A1177,'Hospitalisation Details'!$A$2:$O$2344,15,FALSE)</f>
        <v>15 Dec 1964</v>
      </c>
      <c r="M1177">
        <f>VLOOKUP($A1177,'Hospitalisation Details'!$A$2:$I$2344,6,FALSE)</f>
        <v>9597.6299999999992</v>
      </c>
      <c r="N1177" t="str">
        <f>VLOOKUP($A1177,'Hospitalisation Details'!$A$2:$I$2344,7,FALSE)</f>
        <v>tier - 3</v>
      </c>
      <c r="O1177" t="str">
        <f>VLOOKUP($A1177,'Hospitalisation Details'!$A$2:$I$2344,8,FALSE)</f>
        <v>tier - 3</v>
      </c>
      <c r="P1177" t="str">
        <f>VLOOKUP($A1177,'Hospitalisation Details'!$A$2:$I$2344,9,FALSE)</f>
        <v>R1013</v>
      </c>
      <c r="Q1177">
        <f>VLOOKUP($A1177,'Hospitalisation Details'!$A$2:$P$2344,16,FALSE)</f>
        <v>58</v>
      </c>
    </row>
    <row r="1178" spans="1:17" ht="15.6" x14ac:dyDescent="0.3">
      <c r="A1178" s="1" t="s">
        <v>1193</v>
      </c>
      <c r="B1178" t="str">
        <f>VLOOKUP('Healthcare '!A:A,Table2[],3,FALSE)</f>
        <v>Manfredi</v>
      </c>
      <c r="C1178">
        <f>VLOOKUP(A1178,'Medical Examinations'!A1178:K3512,2,FALSE)</f>
        <v>31.39</v>
      </c>
      <c r="D1178">
        <f>VLOOKUP($A1178,'Medical Examinations'!$A$2:$K$2336,3,FALSE)</f>
        <v>8.85</v>
      </c>
      <c r="E1178" t="str">
        <f>VLOOKUP($A1178,'Medical Examinations'!$A$2:$K$2336,4,FALSE)</f>
        <v>yes</v>
      </c>
      <c r="F1178" t="str">
        <f>VLOOKUP($A1178,'Medical Examinations'!$A$2:$K$2336,5,FALSE)</f>
        <v>No</v>
      </c>
      <c r="G1178" t="str">
        <f>VLOOKUP($A1178,'Medical Examinations'!$A$2:$K$2336,6,FALSE)</f>
        <v>No</v>
      </c>
      <c r="H1178">
        <f>VLOOKUP($A1178,'Medical Examinations'!$A$2:$K$2336,7,FALSE)</f>
        <v>0</v>
      </c>
      <c r="I1178" t="str">
        <f>VLOOKUP($A1178,'Medical Examinations'!$A$2:$K$2336,8,FALSE)</f>
        <v>No</v>
      </c>
      <c r="J1178" t="str">
        <f>VLOOKUP($A1178,'Medical Examinations'!$A$2:$K$2336,10,FALSE)</f>
        <v>obesity</v>
      </c>
      <c r="K1178" t="str">
        <f>VLOOKUP($A1178,'Medical Examinations'!$A$2:$K$2336,11,FALSE)</f>
        <v>Diabetes</v>
      </c>
      <c r="L1178" t="str">
        <f>VLOOKUP($A1178,'Hospitalisation Details'!$A$2:$O$2344,15,FALSE)</f>
        <v>18 Oct 1981</v>
      </c>
      <c r="M1178">
        <f>VLOOKUP($A1178,'Hospitalisation Details'!$A$2:$I$2344,6,FALSE)</f>
        <v>9584.0400000000009</v>
      </c>
      <c r="N1178" t="str">
        <f>VLOOKUP($A1178,'Hospitalisation Details'!$A$2:$I$2344,7,FALSE)</f>
        <v>tier - 2</v>
      </c>
      <c r="O1178" t="str">
        <f>VLOOKUP($A1178,'Hospitalisation Details'!$A$2:$I$2344,8,FALSE)</f>
        <v>tier - 1</v>
      </c>
      <c r="P1178" t="str">
        <f>VLOOKUP($A1178,'Hospitalisation Details'!$A$2:$I$2344,9,FALSE)</f>
        <v>R1021</v>
      </c>
      <c r="Q1178">
        <f>VLOOKUP($A1178,'Hospitalisation Details'!$A$2:$P$2344,16,FALSE)</f>
        <v>41</v>
      </c>
    </row>
    <row r="1179" spans="1:17" ht="15.6" x14ac:dyDescent="0.3">
      <c r="A1179" s="1" t="s">
        <v>1192</v>
      </c>
      <c r="B1179" t="str">
        <f>VLOOKUP('Healthcare '!A:A,Table2[],3,FALSE)</f>
        <v>Manwaring</v>
      </c>
      <c r="C1179">
        <f>VLOOKUP(A1179,'Medical Examinations'!A1179:K3513,2,FALSE)</f>
        <v>34.770000000000003</v>
      </c>
      <c r="D1179">
        <f>VLOOKUP($A1179,'Medical Examinations'!$A$2:$K$2336,3,FALSE)</f>
        <v>10.54</v>
      </c>
      <c r="E1179" t="str">
        <f>VLOOKUP($A1179,'Medical Examinations'!$A$2:$K$2336,4,FALSE)</f>
        <v>No</v>
      </c>
      <c r="F1179" t="str">
        <f>VLOOKUP($A1179,'Medical Examinations'!$A$2:$K$2336,5,FALSE)</f>
        <v>No</v>
      </c>
      <c r="G1179" t="str">
        <f>VLOOKUP($A1179,'Medical Examinations'!$A$2:$K$2336,6,FALSE)</f>
        <v>No</v>
      </c>
      <c r="H1179">
        <f>VLOOKUP($A1179,'Medical Examinations'!$A$2:$K$2336,7,FALSE)</f>
        <v>2</v>
      </c>
      <c r="I1179" t="str">
        <f>VLOOKUP($A1179,'Medical Examinations'!$A$2:$K$2336,8,FALSE)</f>
        <v>No</v>
      </c>
      <c r="J1179" t="str">
        <f>VLOOKUP($A1179,'Medical Examinations'!$A$2:$K$2336,10,FALSE)</f>
        <v>obesity</v>
      </c>
      <c r="K1179" t="str">
        <f>VLOOKUP($A1179,'Medical Examinations'!$A$2:$K$2336,11,FALSE)</f>
        <v>Diabetes</v>
      </c>
      <c r="L1179" t="str">
        <f>VLOOKUP($A1179,'Hospitalisation Details'!$A$2:$O$2344,15,FALSE)</f>
        <v>28 Nov 1973</v>
      </c>
      <c r="M1179">
        <f>VLOOKUP($A1179,'Hospitalisation Details'!$A$2:$I$2344,6,FALSE)</f>
        <v>9583.89</v>
      </c>
      <c r="N1179" t="str">
        <f>VLOOKUP($A1179,'Hospitalisation Details'!$A$2:$I$2344,7,FALSE)</f>
        <v>tier - 2</v>
      </c>
      <c r="O1179" t="str">
        <f>VLOOKUP($A1179,'Hospitalisation Details'!$A$2:$I$2344,8,FALSE)</f>
        <v>tier - 3</v>
      </c>
      <c r="P1179" t="str">
        <f>VLOOKUP($A1179,'Hospitalisation Details'!$A$2:$I$2344,9,FALSE)</f>
        <v>R1012</v>
      </c>
      <c r="Q1179">
        <f>VLOOKUP($A1179,'Hospitalisation Details'!$A$2:$P$2344,16,FALSE)</f>
        <v>49</v>
      </c>
    </row>
    <row r="1180" spans="1:17" ht="15.6" x14ac:dyDescent="0.3">
      <c r="A1180" s="1" t="s">
        <v>1191</v>
      </c>
      <c r="B1180" t="str">
        <f>VLOOKUP('Healthcare '!A:A,Table2[],3,FALSE)</f>
        <v>Tomaszewski</v>
      </c>
      <c r="C1180">
        <f>VLOOKUP(A1180,'Medical Examinations'!A1180:K3514,2,FALSE)</f>
        <v>24.48</v>
      </c>
      <c r="D1180">
        <f>VLOOKUP($A1180,'Medical Examinations'!$A$2:$K$2336,3,FALSE)</f>
        <v>4.37</v>
      </c>
      <c r="E1180" t="str">
        <f>VLOOKUP($A1180,'Medical Examinations'!$A$2:$K$2336,4,FALSE)</f>
        <v>yes</v>
      </c>
      <c r="F1180" t="str">
        <f>VLOOKUP($A1180,'Medical Examinations'!$A$2:$K$2336,5,FALSE)</f>
        <v>No</v>
      </c>
      <c r="G1180" t="str">
        <f>VLOOKUP($A1180,'Medical Examinations'!$A$2:$K$2336,6,FALSE)</f>
        <v>No</v>
      </c>
      <c r="H1180">
        <f>VLOOKUP($A1180,'Medical Examinations'!$A$2:$K$2336,7,FALSE)</f>
        <v>2</v>
      </c>
      <c r="I1180" t="str">
        <f>VLOOKUP($A1180,'Medical Examinations'!$A$2:$K$2336,8,FALSE)</f>
        <v>No</v>
      </c>
      <c r="J1180" t="str">
        <f>VLOOKUP($A1180,'Medical Examinations'!$A$2:$K$2336,10,FALSE)</f>
        <v>Normal weight</v>
      </c>
      <c r="K1180" t="str">
        <f>VLOOKUP($A1180,'Medical Examinations'!$A$2:$K$2336,11,FALSE)</f>
        <v>Normal</v>
      </c>
      <c r="L1180" t="str">
        <f>VLOOKUP($A1180,'Hospitalisation Details'!$A$2:$O$2344,15,FALSE)</f>
        <v>4 Dec 1966</v>
      </c>
      <c r="M1180">
        <f>VLOOKUP($A1180,'Hospitalisation Details'!$A$2:$I$2344,6,FALSE)</f>
        <v>9582.5400000000009</v>
      </c>
      <c r="N1180" t="str">
        <f>VLOOKUP($A1180,'Hospitalisation Details'!$A$2:$I$2344,7,FALSE)</f>
        <v>tier - 3</v>
      </c>
      <c r="O1180" t="str">
        <f>VLOOKUP($A1180,'Hospitalisation Details'!$A$2:$I$2344,8,FALSE)</f>
        <v>tier - 2</v>
      </c>
      <c r="P1180" t="str">
        <f>VLOOKUP($A1180,'Hospitalisation Details'!$A$2:$I$2344,9,FALSE)</f>
        <v>R1013</v>
      </c>
      <c r="Q1180">
        <f>VLOOKUP($A1180,'Hospitalisation Details'!$A$2:$P$2344,16,FALSE)</f>
        <v>56</v>
      </c>
    </row>
    <row r="1181" spans="1:17" ht="15.6" x14ac:dyDescent="0.3">
      <c r="A1181" s="1" t="s">
        <v>1190</v>
      </c>
      <c r="B1181" t="str">
        <f>VLOOKUP('Healthcare '!A:A,Table2[],3,FALSE)</f>
        <v>Gannon</v>
      </c>
      <c r="C1181">
        <f>VLOOKUP(A1181,'Medical Examinations'!A1181:K3515,2,FALSE)</f>
        <v>22.61</v>
      </c>
      <c r="D1181">
        <f>VLOOKUP($A1181,'Medical Examinations'!$A$2:$K$2336,3,FALSE)</f>
        <v>9.6300000000000008</v>
      </c>
      <c r="E1181" t="str">
        <f>VLOOKUP($A1181,'Medical Examinations'!$A$2:$K$2336,4,FALSE)</f>
        <v>No</v>
      </c>
      <c r="F1181" t="str">
        <f>VLOOKUP($A1181,'Medical Examinations'!$A$2:$K$2336,5,FALSE)</f>
        <v>No</v>
      </c>
      <c r="G1181" t="str">
        <f>VLOOKUP($A1181,'Medical Examinations'!$A$2:$K$2336,6,FALSE)</f>
        <v>No</v>
      </c>
      <c r="H1181">
        <f>VLOOKUP($A1181,'Medical Examinations'!$A$2:$K$2336,7,FALSE)</f>
        <v>2</v>
      </c>
      <c r="I1181" t="str">
        <f>VLOOKUP($A1181,'Medical Examinations'!$A$2:$K$2336,8,FALSE)</f>
        <v>No</v>
      </c>
      <c r="J1181" t="str">
        <f>VLOOKUP($A1181,'Medical Examinations'!$A$2:$K$2336,10,FALSE)</f>
        <v>Normal weight</v>
      </c>
      <c r="K1181" t="str">
        <f>VLOOKUP($A1181,'Medical Examinations'!$A$2:$K$2336,11,FALSE)</f>
        <v>Diabetes</v>
      </c>
      <c r="L1181" t="str">
        <f>VLOOKUP($A1181,'Hospitalisation Details'!$A$2:$O$2344,15,FALSE)</f>
        <v>1 Dec 1973</v>
      </c>
      <c r="M1181">
        <f>VLOOKUP($A1181,'Hospitalisation Details'!$A$2:$I$2344,6,FALSE)</f>
        <v>9566.99</v>
      </c>
      <c r="N1181" t="str">
        <f>VLOOKUP($A1181,'Hospitalisation Details'!$A$2:$I$2344,7,FALSE)</f>
        <v>tier - 2</v>
      </c>
      <c r="O1181" t="str">
        <f>VLOOKUP($A1181,'Hospitalisation Details'!$A$2:$I$2344,8,FALSE)</f>
        <v>tier - 1</v>
      </c>
      <c r="P1181" t="str">
        <f>VLOOKUP($A1181,'Hospitalisation Details'!$A$2:$I$2344,9,FALSE)</f>
        <v>R1012</v>
      </c>
      <c r="Q1181">
        <f>VLOOKUP($A1181,'Hospitalisation Details'!$A$2:$P$2344,16,FALSE)</f>
        <v>49</v>
      </c>
    </row>
    <row r="1182" spans="1:17" ht="15.6" x14ac:dyDescent="0.3">
      <c r="A1182" s="1" t="s">
        <v>1189</v>
      </c>
      <c r="B1182" t="str">
        <f>VLOOKUP('Healthcare '!A:A,Table2[],3,FALSE)</f>
        <v>Frye</v>
      </c>
      <c r="C1182">
        <f>VLOOKUP(A1182,'Medical Examinations'!A1182:K3516,2,FALSE)</f>
        <v>34.299999999999997</v>
      </c>
      <c r="D1182">
        <f>VLOOKUP($A1182,'Medical Examinations'!$A$2:$K$2336,3,FALSE)</f>
        <v>10.37</v>
      </c>
      <c r="E1182" t="str">
        <f>VLOOKUP($A1182,'Medical Examinations'!$A$2:$K$2336,4,FALSE)</f>
        <v>No</v>
      </c>
      <c r="F1182" t="str">
        <f>VLOOKUP($A1182,'Medical Examinations'!$A$2:$K$2336,5,FALSE)</f>
        <v>No</v>
      </c>
      <c r="G1182" t="str">
        <f>VLOOKUP($A1182,'Medical Examinations'!$A$2:$K$2336,6,FALSE)</f>
        <v>No</v>
      </c>
      <c r="H1182">
        <f>VLOOKUP($A1182,'Medical Examinations'!$A$2:$K$2336,7,FALSE)</f>
        <v>0</v>
      </c>
      <c r="I1182" t="str">
        <f>VLOOKUP($A1182,'Medical Examinations'!$A$2:$K$2336,8,FALSE)</f>
        <v>No</v>
      </c>
      <c r="J1182" t="str">
        <f>VLOOKUP($A1182,'Medical Examinations'!$A$2:$K$2336,10,FALSE)</f>
        <v>obesity</v>
      </c>
      <c r="K1182" t="str">
        <f>VLOOKUP($A1182,'Medical Examinations'!$A$2:$K$2336,11,FALSE)</f>
        <v>Diabetes</v>
      </c>
      <c r="L1182" t="str">
        <f>VLOOKUP($A1182,'Hospitalisation Details'!$A$2:$O$2344,15,FALSE)</f>
        <v>14 Aug 1974</v>
      </c>
      <c r="M1182">
        <f>VLOOKUP($A1182,'Hospitalisation Details'!$A$2:$I$2344,6,FALSE)</f>
        <v>9563.0300000000007</v>
      </c>
      <c r="N1182" t="str">
        <f>VLOOKUP($A1182,'Hospitalisation Details'!$A$2:$I$2344,7,FALSE)</f>
        <v>tier - 3</v>
      </c>
      <c r="O1182" t="str">
        <f>VLOOKUP($A1182,'Hospitalisation Details'!$A$2:$I$2344,8,FALSE)</f>
        <v>tier - 1</v>
      </c>
      <c r="P1182" t="str">
        <f>VLOOKUP($A1182,'Hospitalisation Details'!$A$2:$I$2344,9,FALSE)</f>
        <v>R1011</v>
      </c>
      <c r="Q1182">
        <f>VLOOKUP($A1182,'Hospitalisation Details'!$A$2:$P$2344,16,FALSE)</f>
        <v>48</v>
      </c>
    </row>
    <row r="1183" spans="1:17" ht="15.6" x14ac:dyDescent="0.3">
      <c r="A1183" s="1" t="s">
        <v>1188</v>
      </c>
      <c r="B1183" t="str">
        <f>VLOOKUP('Healthcare '!A:A,Table2[],3,FALSE)</f>
        <v>Jenkins</v>
      </c>
      <c r="C1183">
        <f>VLOOKUP(A1183,'Medical Examinations'!A1183:K3517,2,FALSE)</f>
        <v>46.09</v>
      </c>
      <c r="D1183">
        <f>VLOOKUP($A1183,'Medical Examinations'!$A$2:$K$2336,3,FALSE)</f>
        <v>5.44</v>
      </c>
      <c r="E1183" t="str">
        <f>VLOOKUP($A1183,'Medical Examinations'!$A$2:$K$2336,4,FALSE)</f>
        <v>No</v>
      </c>
      <c r="F1183" t="str">
        <f>VLOOKUP($A1183,'Medical Examinations'!$A$2:$K$2336,5,FALSE)</f>
        <v>No</v>
      </c>
      <c r="G1183" t="str">
        <f>VLOOKUP($A1183,'Medical Examinations'!$A$2:$K$2336,6,FALSE)</f>
        <v>No</v>
      </c>
      <c r="H1183">
        <f>VLOOKUP($A1183,'Medical Examinations'!$A$2:$K$2336,7,FALSE)</f>
        <v>2</v>
      </c>
      <c r="I1183" t="str">
        <f>VLOOKUP($A1183,'Medical Examinations'!$A$2:$K$2336,8,FALSE)</f>
        <v>No</v>
      </c>
      <c r="J1183" t="str">
        <f>VLOOKUP($A1183,'Medical Examinations'!$A$2:$K$2336,10,FALSE)</f>
        <v>obesity</v>
      </c>
      <c r="K1183" t="str">
        <f>VLOOKUP($A1183,'Medical Examinations'!$A$2:$K$2336,11,FALSE)</f>
        <v>Normal</v>
      </c>
      <c r="L1183" t="str">
        <f>VLOOKUP($A1183,'Hospitalisation Details'!$A$2:$O$2344,15,FALSE)</f>
        <v>22 Sep 1972</v>
      </c>
      <c r="M1183">
        <f>VLOOKUP($A1183,'Hospitalisation Details'!$A$2:$I$2344,6,FALSE)</f>
        <v>9549.57</v>
      </c>
      <c r="N1183" t="str">
        <f>VLOOKUP($A1183,'Hospitalisation Details'!$A$2:$I$2344,7,FALSE)</f>
        <v>tier - 2</v>
      </c>
      <c r="O1183" t="str">
        <f>VLOOKUP($A1183,'Hospitalisation Details'!$A$2:$I$2344,8,FALSE)</f>
        <v>tier - 1</v>
      </c>
      <c r="P1183" t="str">
        <f>VLOOKUP($A1183,'Hospitalisation Details'!$A$2:$I$2344,9,FALSE)</f>
        <v>R1013</v>
      </c>
      <c r="Q1183">
        <f>VLOOKUP($A1183,'Hospitalisation Details'!$A$2:$P$2344,16,FALSE)</f>
        <v>50</v>
      </c>
    </row>
    <row r="1184" spans="1:17" ht="15.6" x14ac:dyDescent="0.3">
      <c r="A1184" s="1" t="s">
        <v>1187</v>
      </c>
      <c r="B1184" t="str">
        <f>VLOOKUP('Healthcare '!A:A,Table2[],3,FALSE)</f>
        <v>Currier</v>
      </c>
      <c r="C1184">
        <f>VLOOKUP(A1184,'Medical Examinations'!A1184:K3518,2,FALSE)</f>
        <v>44.744999999999997</v>
      </c>
      <c r="D1184">
        <f>VLOOKUP($A1184,'Medical Examinations'!$A$2:$K$2336,3,FALSE)</f>
        <v>5.19</v>
      </c>
      <c r="E1184" t="str">
        <f>VLOOKUP($A1184,'Medical Examinations'!$A$2:$K$2336,4,FALSE)</f>
        <v>No</v>
      </c>
      <c r="F1184" t="str">
        <f>VLOOKUP($A1184,'Medical Examinations'!$A$2:$K$2336,5,FALSE)</f>
        <v>No</v>
      </c>
      <c r="G1184" t="str">
        <f>VLOOKUP($A1184,'Medical Examinations'!$A$2:$K$2336,6,FALSE)</f>
        <v>No</v>
      </c>
      <c r="H1184">
        <f>VLOOKUP($A1184,'Medical Examinations'!$A$2:$K$2336,7,FALSE)</f>
        <v>2</v>
      </c>
      <c r="I1184" t="str">
        <f>VLOOKUP($A1184,'Medical Examinations'!$A$2:$K$2336,8,FALSE)</f>
        <v>No</v>
      </c>
      <c r="J1184" t="str">
        <f>VLOOKUP($A1184,'Medical Examinations'!$A$2:$K$2336,10,FALSE)</f>
        <v>obesity</v>
      </c>
      <c r="K1184" t="str">
        <f>VLOOKUP($A1184,'Medical Examinations'!$A$2:$K$2336,11,FALSE)</f>
        <v>Normal</v>
      </c>
      <c r="L1184" t="str">
        <f>VLOOKUP($A1184,'Hospitalisation Details'!$A$2:$O$2344,15,FALSE)</f>
        <v>22 Sep 1972</v>
      </c>
      <c r="M1184">
        <f>VLOOKUP($A1184,'Hospitalisation Details'!$A$2:$I$2344,6,FALSE)</f>
        <v>9541.7000000000007</v>
      </c>
      <c r="N1184" t="str">
        <f>VLOOKUP($A1184,'Hospitalisation Details'!$A$2:$I$2344,7,FALSE)</f>
        <v>tier - 2</v>
      </c>
      <c r="O1184" t="str">
        <f>VLOOKUP($A1184,'Hospitalisation Details'!$A$2:$I$2344,8,FALSE)</f>
        <v>tier - 1</v>
      </c>
      <c r="P1184" t="str">
        <f>VLOOKUP($A1184,'Hospitalisation Details'!$A$2:$I$2344,9,FALSE)</f>
        <v>R1024</v>
      </c>
      <c r="Q1184">
        <f>VLOOKUP($A1184,'Hospitalisation Details'!$A$2:$P$2344,16,FALSE)</f>
        <v>50</v>
      </c>
    </row>
    <row r="1185" spans="1:17" ht="15.6" x14ac:dyDescent="0.3">
      <c r="A1185" s="1" t="s">
        <v>1186</v>
      </c>
      <c r="B1185" t="str">
        <f>VLOOKUP('Healthcare '!A:A,Table2[],3,FALSE)</f>
        <v>Whittendale</v>
      </c>
      <c r="C1185">
        <f>VLOOKUP(A1185,'Medical Examinations'!A1185:K3519,2,FALSE)</f>
        <v>26.33</v>
      </c>
      <c r="D1185">
        <f>VLOOKUP($A1185,'Medical Examinations'!$A$2:$K$2336,3,FALSE)</f>
        <v>11.8</v>
      </c>
      <c r="E1185" t="str">
        <f>VLOOKUP($A1185,'Medical Examinations'!$A$2:$K$2336,4,FALSE)</f>
        <v>yes</v>
      </c>
      <c r="F1185" t="str">
        <f>VLOOKUP($A1185,'Medical Examinations'!$A$2:$K$2336,5,FALSE)</f>
        <v>No</v>
      </c>
      <c r="G1185" t="str">
        <f>VLOOKUP($A1185,'Medical Examinations'!$A$2:$K$2336,6,FALSE)</f>
        <v>No</v>
      </c>
      <c r="H1185">
        <f>VLOOKUP($A1185,'Medical Examinations'!$A$2:$K$2336,7,FALSE)</f>
        <v>1</v>
      </c>
      <c r="I1185" t="str">
        <f>VLOOKUP($A1185,'Medical Examinations'!$A$2:$K$2336,8,FALSE)</f>
        <v>No</v>
      </c>
      <c r="J1185" t="str">
        <f>VLOOKUP($A1185,'Medical Examinations'!$A$2:$K$2336,10,FALSE)</f>
        <v>overweight</v>
      </c>
      <c r="K1185" t="str">
        <f>VLOOKUP($A1185,'Medical Examinations'!$A$2:$K$2336,11,FALSE)</f>
        <v>Diabetes</v>
      </c>
      <c r="L1185" t="str">
        <f>VLOOKUP($A1185,'Hospitalisation Details'!$A$2:$O$2344,15,FALSE)</f>
        <v>28 Jul 1975</v>
      </c>
      <c r="M1185">
        <f>VLOOKUP($A1185,'Hospitalisation Details'!$A$2:$I$2344,6,FALSE)</f>
        <v>9540.17</v>
      </c>
      <c r="N1185" t="str">
        <f>VLOOKUP($A1185,'Hospitalisation Details'!$A$2:$I$2344,7,FALSE)</f>
        <v>tier - 2</v>
      </c>
      <c r="O1185" t="str">
        <f>VLOOKUP($A1185,'Hospitalisation Details'!$A$2:$I$2344,8,FALSE)</f>
        <v>tier - 2</v>
      </c>
      <c r="P1185" t="str">
        <f>VLOOKUP($A1185,'Hospitalisation Details'!$A$2:$I$2344,9,FALSE)</f>
        <v>R1024</v>
      </c>
      <c r="Q1185">
        <f>VLOOKUP($A1185,'Hospitalisation Details'!$A$2:$P$2344,16,FALSE)</f>
        <v>47</v>
      </c>
    </row>
    <row r="1186" spans="1:17" ht="15.6" x14ac:dyDescent="0.3">
      <c r="A1186" s="1" t="s">
        <v>1185</v>
      </c>
      <c r="B1186" t="str">
        <f>VLOOKUP('Healthcare '!A:A,Table2[],3,FALSE)</f>
        <v>Rixe</v>
      </c>
      <c r="C1186">
        <f>VLOOKUP(A1186,'Medical Examinations'!A1186:K3520,2,FALSE)</f>
        <v>26.6</v>
      </c>
      <c r="D1186">
        <f>VLOOKUP($A1186,'Medical Examinations'!$A$2:$K$2336,3,FALSE)</f>
        <v>8.3800000000000008</v>
      </c>
      <c r="E1186" t="str">
        <f>VLOOKUP($A1186,'Medical Examinations'!$A$2:$K$2336,4,FALSE)</f>
        <v>No</v>
      </c>
      <c r="F1186" t="str">
        <f>VLOOKUP($A1186,'Medical Examinations'!$A$2:$K$2336,5,FALSE)</f>
        <v>No</v>
      </c>
      <c r="G1186" t="str">
        <f>VLOOKUP($A1186,'Medical Examinations'!$A$2:$K$2336,6,FALSE)</f>
        <v>No</v>
      </c>
      <c r="H1186">
        <f>VLOOKUP($A1186,'Medical Examinations'!$A$2:$K$2336,7,FALSE)</f>
        <v>2</v>
      </c>
      <c r="I1186" t="str">
        <f>VLOOKUP($A1186,'Medical Examinations'!$A$2:$K$2336,8,FALSE)</f>
        <v>No</v>
      </c>
      <c r="J1186" t="str">
        <f>VLOOKUP($A1186,'Medical Examinations'!$A$2:$K$2336,10,FALSE)</f>
        <v>overweight</v>
      </c>
      <c r="K1186" t="str">
        <f>VLOOKUP($A1186,'Medical Examinations'!$A$2:$K$2336,11,FALSE)</f>
        <v>Diabetes</v>
      </c>
      <c r="L1186" t="str">
        <f>VLOOKUP($A1186,'Hospitalisation Details'!$A$2:$O$2344,15,FALSE)</f>
        <v>21 Dec 1973</v>
      </c>
      <c r="M1186">
        <f>VLOOKUP($A1186,'Hospitalisation Details'!$A$2:$I$2344,6,FALSE)</f>
        <v>9538.65</v>
      </c>
      <c r="N1186" t="str">
        <f>VLOOKUP($A1186,'Hospitalisation Details'!$A$2:$I$2344,7,FALSE)</f>
        <v>tier - 2</v>
      </c>
      <c r="O1186" t="str">
        <f>VLOOKUP($A1186,'Hospitalisation Details'!$A$2:$I$2344,8,FALSE)</f>
        <v>tier - 3</v>
      </c>
      <c r="P1186" t="str">
        <f>VLOOKUP($A1186,'Hospitalisation Details'!$A$2:$I$2344,9,FALSE)</f>
        <v>R1021</v>
      </c>
      <c r="Q1186">
        <f>VLOOKUP($A1186,'Hospitalisation Details'!$A$2:$P$2344,16,FALSE)</f>
        <v>49</v>
      </c>
    </row>
    <row r="1187" spans="1:17" ht="15.6" x14ac:dyDescent="0.3">
      <c r="A1187" s="1" t="s">
        <v>1184</v>
      </c>
      <c r="B1187" t="str">
        <f>VLOOKUP('Healthcare '!A:A,Table2[],3,FALSE)</f>
        <v>Ballon-Landa</v>
      </c>
      <c r="C1187">
        <f>VLOOKUP(A1187,'Medical Examinations'!A1187:K3521,2,FALSE)</f>
        <v>27.5</v>
      </c>
      <c r="D1187">
        <f>VLOOKUP($A1187,'Medical Examinations'!$A$2:$K$2336,3,FALSE)</f>
        <v>7.58</v>
      </c>
      <c r="E1187" t="str">
        <f>VLOOKUP($A1187,'Medical Examinations'!$A$2:$K$2336,4,FALSE)</f>
        <v>No</v>
      </c>
      <c r="F1187" t="str">
        <f>VLOOKUP($A1187,'Medical Examinations'!$A$2:$K$2336,5,FALSE)</f>
        <v>No</v>
      </c>
      <c r="G1187" t="str">
        <f>VLOOKUP($A1187,'Medical Examinations'!$A$2:$K$2336,6,FALSE)</f>
        <v>No</v>
      </c>
      <c r="H1187">
        <f>VLOOKUP($A1187,'Medical Examinations'!$A$2:$K$2336,7,FALSE)</f>
        <v>0</v>
      </c>
      <c r="I1187" t="str">
        <f>VLOOKUP($A1187,'Medical Examinations'!$A$2:$K$2336,8,FALSE)</f>
        <v>No</v>
      </c>
      <c r="J1187" t="str">
        <f>VLOOKUP($A1187,'Medical Examinations'!$A$2:$K$2336,10,FALSE)</f>
        <v>overweight</v>
      </c>
      <c r="K1187" t="str">
        <f>VLOOKUP($A1187,'Medical Examinations'!$A$2:$K$2336,11,FALSE)</f>
        <v>Diabetes</v>
      </c>
      <c r="L1187" t="str">
        <f>VLOOKUP($A1187,'Hospitalisation Details'!$A$2:$O$2344,15,FALSE)</f>
        <v>29 Nov 1971</v>
      </c>
      <c r="M1187">
        <f>VLOOKUP($A1187,'Hospitalisation Details'!$A$2:$I$2344,6,FALSE)</f>
        <v>9528.9</v>
      </c>
      <c r="N1187" t="str">
        <f>VLOOKUP($A1187,'Hospitalisation Details'!$A$2:$I$2344,7,FALSE)</f>
        <v>tier - 2</v>
      </c>
      <c r="O1187" t="str">
        <f>VLOOKUP($A1187,'Hospitalisation Details'!$A$2:$I$2344,8,FALSE)</f>
        <v>tier - 2</v>
      </c>
      <c r="P1187" t="str">
        <f>VLOOKUP($A1187,'Hospitalisation Details'!$A$2:$I$2344,9,FALSE)</f>
        <v>R1011</v>
      </c>
      <c r="Q1187">
        <f>VLOOKUP($A1187,'Hospitalisation Details'!$A$2:$P$2344,16,FALSE)</f>
        <v>51</v>
      </c>
    </row>
    <row r="1188" spans="1:17" ht="15.6" x14ac:dyDescent="0.3">
      <c r="A1188" s="1" t="s">
        <v>1183</v>
      </c>
      <c r="B1188" t="str">
        <f>VLOOKUP('Healthcare '!A:A,Table2[],3,FALSE)</f>
        <v>Zaferos</v>
      </c>
      <c r="C1188">
        <f>VLOOKUP(A1188,'Medical Examinations'!A1188:K3522,2,FALSE)</f>
        <v>41.55</v>
      </c>
      <c r="D1188">
        <f>VLOOKUP($A1188,'Medical Examinations'!$A$2:$K$2336,3,FALSE)</f>
        <v>4.6100000000000003</v>
      </c>
      <c r="E1188" t="str">
        <f>VLOOKUP($A1188,'Medical Examinations'!$A$2:$K$2336,4,FALSE)</f>
        <v>No</v>
      </c>
      <c r="F1188" t="str">
        <f>VLOOKUP($A1188,'Medical Examinations'!$A$2:$K$2336,5,FALSE)</f>
        <v>No</v>
      </c>
      <c r="G1188" t="str">
        <f>VLOOKUP($A1188,'Medical Examinations'!$A$2:$K$2336,6,FALSE)</f>
        <v>No</v>
      </c>
      <c r="H1188">
        <f>VLOOKUP($A1188,'Medical Examinations'!$A$2:$K$2336,7,FALSE)</f>
        <v>1</v>
      </c>
      <c r="I1188" t="str">
        <f>VLOOKUP($A1188,'Medical Examinations'!$A$2:$K$2336,8,FALSE)</f>
        <v>No</v>
      </c>
      <c r="J1188" t="str">
        <f>VLOOKUP($A1188,'Medical Examinations'!$A$2:$K$2336,10,FALSE)</f>
        <v>obesity</v>
      </c>
      <c r="K1188" t="str">
        <f>VLOOKUP($A1188,'Medical Examinations'!$A$2:$K$2336,11,FALSE)</f>
        <v>Normal</v>
      </c>
      <c r="L1188" t="str">
        <f>VLOOKUP($A1188,'Hospitalisation Details'!$A$2:$O$2344,15,FALSE)</f>
        <v>22 Aug 1992</v>
      </c>
      <c r="M1188">
        <f>VLOOKUP($A1188,'Hospitalisation Details'!$A$2:$I$2344,6,FALSE)</f>
        <v>9507.68</v>
      </c>
      <c r="N1188" t="str">
        <f>VLOOKUP($A1188,'Hospitalisation Details'!$A$2:$I$2344,7,FALSE)</f>
        <v>tier - 2</v>
      </c>
      <c r="O1188" t="str">
        <f>VLOOKUP($A1188,'Hospitalisation Details'!$A$2:$I$2344,8,FALSE)</f>
        <v>tier - 1</v>
      </c>
      <c r="P1188" t="str">
        <f>VLOOKUP($A1188,'Hospitalisation Details'!$A$2:$I$2344,9,FALSE)</f>
        <v>R1012</v>
      </c>
      <c r="Q1188">
        <f>VLOOKUP($A1188,'Hospitalisation Details'!$A$2:$P$2344,16,FALSE)</f>
        <v>30</v>
      </c>
    </row>
    <row r="1189" spans="1:17" ht="15.6" x14ac:dyDescent="0.3">
      <c r="A1189" s="1" t="s">
        <v>1182</v>
      </c>
      <c r="B1189" t="str">
        <f>VLOOKUP('Healthcare '!A:A,Table2[],3,FALSE)</f>
        <v>Jackson</v>
      </c>
      <c r="C1189">
        <f>VLOOKUP(A1189,'Medical Examinations'!A1189:K3523,2,FALSE)</f>
        <v>41.47</v>
      </c>
      <c r="D1189">
        <f>VLOOKUP($A1189,'Medical Examinations'!$A$2:$K$2336,3,FALSE)</f>
        <v>4.7</v>
      </c>
      <c r="E1189" t="str">
        <f>VLOOKUP($A1189,'Medical Examinations'!$A$2:$K$2336,4,FALSE)</f>
        <v>yes</v>
      </c>
      <c r="F1189" t="str">
        <f>VLOOKUP($A1189,'Medical Examinations'!$A$2:$K$2336,5,FALSE)</f>
        <v>No</v>
      </c>
      <c r="G1189" t="str">
        <f>VLOOKUP($A1189,'Medical Examinations'!$A$2:$K$2336,6,FALSE)</f>
        <v>Yes</v>
      </c>
      <c r="H1189">
        <f>VLOOKUP($A1189,'Medical Examinations'!$A$2:$K$2336,7,FALSE)</f>
        <v>1</v>
      </c>
      <c r="I1189" t="str">
        <f>VLOOKUP($A1189,'Medical Examinations'!$A$2:$K$2336,8,FALSE)</f>
        <v>No</v>
      </c>
      <c r="J1189" t="str">
        <f>VLOOKUP($A1189,'Medical Examinations'!$A$2:$K$2336,10,FALSE)</f>
        <v>obesity</v>
      </c>
      <c r="K1189" t="str">
        <f>VLOOKUP($A1189,'Medical Examinations'!$A$2:$K$2336,11,FALSE)</f>
        <v>Normal</v>
      </c>
      <c r="L1189" t="str">
        <f>VLOOKUP($A1189,'Hospitalisation Details'!$A$2:$O$2344,15,FALSE)</f>
        <v>24 Aug 1969</v>
      </c>
      <c r="M1189">
        <f>VLOOKUP($A1189,'Hospitalisation Details'!$A$2:$I$2344,6,FALSE)</f>
        <v>9504.31</v>
      </c>
      <c r="N1189" t="str">
        <f>VLOOKUP($A1189,'Hospitalisation Details'!$A$2:$I$2344,7,FALSE)</f>
        <v>tier - 3</v>
      </c>
      <c r="O1189" t="str">
        <f>VLOOKUP($A1189,'Hospitalisation Details'!$A$2:$I$2344,8,FALSE)</f>
        <v>tier - 2</v>
      </c>
      <c r="P1189" t="str">
        <f>VLOOKUP($A1189,'Hospitalisation Details'!$A$2:$I$2344,9,FALSE)</f>
        <v>R1013</v>
      </c>
      <c r="Q1189">
        <f>VLOOKUP($A1189,'Hospitalisation Details'!$A$2:$P$2344,16,FALSE)</f>
        <v>53</v>
      </c>
    </row>
    <row r="1190" spans="1:17" ht="15.6" x14ac:dyDescent="0.3">
      <c r="A1190" s="1" t="s">
        <v>1181</v>
      </c>
      <c r="B1190" t="str">
        <f>VLOOKUP('Healthcare '!A:A,Table2[],3,FALSE)</f>
        <v>Evans Marke</v>
      </c>
      <c r="C1190">
        <f>VLOOKUP(A1190,'Medical Examinations'!A1190:K3524,2,FALSE)</f>
        <v>24.795000000000002</v>
      </c>
      <c r="D1190">
        <f>VLOOKUP($A1190,'Medical Examinations'!$A$2:$K$2336,3,FALSE)</f>
        <v>6.05</v>
      </c>
      <c r="E1190" t="str">
        <f>VLOOKUP($A1190,'Medical Examinations'!$A$2:$K$2336,4,FALSE)</f>
        <v>yes</v>
      </c>
      <c r="F1190" t="str">
        <f>VLOOKUP($A1190,'Medical Examinations'!$A$2:$K$2336,5,FALSE)</f>
        <v>No</v>
      </c>
      <c r="G1190" t="str">
        <f>VLOOKUP($A1190,'Medical Examinations'!$A$2:$K$2336,6,FALSE)</f>
        <v>No</v>
      </c>
      <c r="H1190">
        <f>VLOOKUP($A1190,'Medical Examinations'!$A$2:$K$2336,7,FALSE)</f>
        <v>0</v>
      </c>
      <c r="I1190" t="str">
        <f>VLOOKUP($A1190,'Medical Examinations'!$A$2:$K$2336,8,FALSE)</f>
        <v>No</v>
      </c>
      <c r="J1190" t="str">
        <f>VLOOKUP($A1190,'Medical Examinations'!$A$2:$K$2336,10,FALSE)</f>
        <v>Normal weight</v>
      </c>
      <c r="K1190" t="str">
        <f>VLOOKUP($A1190,'Medical Examinations'!$A$2:$K$2336,11,FALSE)</f>
        <v>Predibetics</v>
      </c>
      <c r="L1190" t="str">
        <f>VLOOKUP($A1190,'Hospitalisation Details'!$A$2:$O$2344,15,FALSE)</f>
        <v>28 Nov 1976</v>
      </c>
      <c r="M1190">
        <f>VLOOKUP($A1190,'Hospitalisation Details'!$A$2:$I$2344,6,FALSE)</f>
        <v>9500.57</v>
      </c>
      <c r="N1190" t="str">
        <f>VLOOKUP($A1190,'Hospitalisation Details'!$A$2:$I$2344,7,FALSE)</f>
        <v>tier - 2</v>
      </c>
      <c r="O1190" t="str">
        <f>VLOOKUP($A1190,'Hospitalisation Details'!$A$2:$I$2344,8,FALSE)</f>
        <v>tier - 3</v>
      </c>
      <c r="P1190" t="str">
        <f>VLOOKUP($A1190,'Hospitalisation Details'!$A$2:$I$2344,9,FALSE)</f>
        <v>R1017</v>
      </c>
      <c r="Q1190">
        <f>VLOOKUP($A1190,'Hospitalisation Details'!$A$2:$P$2344,16,FALSE)</f>
        <v>46</v>
      </c>
    </row>
    <row r="1191" spans="1:17" ht="15.6" x14ac:dyDescent="0.3">
      <c r="A1191" s="1" t="s">
        <v>1180</v>
      </c>
      <c r="B1191" t="str">
        <f>VLOOKUP('Healthcare '!A:A,Table2[],3,FALSE)</f>
        <v>Samland</v>
      </c>
      <c r="C1191">
        <f>VLOOKUP(A1191,'Medical Examinations'!A1191:K3525,2,FALSE)</f>
        <v>29.48</v>
      </c>
      <c r="D1191">
        <f>VLOOKUP($A1191,'Medical Examinations'!$A$2:$K$2336,3,FALSE)</f>
        <v>5.63</v>
      </c>
      <c r="E1191" t="str">
        <f>VLOOKUP($A1191,'Medical Examinations'!$A$2:$K$2336,4,FALSE)</f>
        <v>yes</v>
      </c>
      <c r="F1191" t="str">
        <f>VLOOKUP($A1191,'Medical Examinations'!$A$2:$K$2336,5,FALSE)</f>
        <v>No</v>
      </c>
      <c r="G1191" t="str">
        <f>VLOOKUP($A1191,'Medical Examinations'!$A$2:$K$2336,6,FALSE)</f>
        <v>Yes</v>
      </c>
      <c r="H1191">
        <f>VLOOKUP($A1191,'Medical Examinations'!$A$2:$K$2336,7,FALSE)</f>
        <v>1</v>
      </c>
      <c r="I1191" t="str">
        <f>VLOOKUP($A1191,'Medical Examinations'!$A$2:$K$2336,8,FALSE)</f>
        <v>No</v>
      </c>
      <c r="J1191" t="str">
        <f>VLOOKUP($A1191,'Medical Examinations'!$A$2:$K$2336,10,FALSE)</f>
        <v>overweight</v>
      </c>
      <c r="K1191" t="str">
        <f>VLOOKUP($A1191,'Medical Examinations'!$A$2:$K$2336,11,FALSE)</f>
        <v>Normal</v>
      </c>
      <c r="L1191" t="str">
        <f>VLOOKUP($A1191,'Hospitalisation Details'!$A$2:$O$2344,15,FALSE)</f>
        <v>4 Jun 1969</v>
      </c>
      <c r="M1191">
        <f>VLOOKUP($A1191,'Hospitalisation Details'!$A$2:$I$2344,6,FALSE)</f>
        <v>9487.64</v>
      </c>
      <c r="N1191" t="str">
        <f>VLOOKUP($A1191,'Hospitalisation Details'!$A$2:$I$2344,7,FALSE)</f>
        <v>tier - 2</v>
      </c>
      <c r="O1191" t="str">
        <f>VLOOKUP($A1191,'Hospitalisation Details'!$A$2:$I$2344,8,FALSE)</f>
        <v>tier - 2</v>
      </c>
      <c r="P1191" t="str">
        <f>VLOOKUP($A1191,'Hospitalisation Details'!$A$2:$I$2344,9,FALSE)</f>
        <v>R1013</v>
      </c>
      <c r="Q1191">
        <f>VLOOKUP($A1191,'Hospitalisation Details'!$A$2:$P$2344,16,FALSE)</f>
        <v>54</v>
      </c>
    </row>
    <row r="1192" spans="1:17" ht="15.6" x14ac:dyDescent="0.3">
      <c r="A1192" s="1" t="s">
        <v>1179</v>
      </c>
      <c r="B1192" t="str">
        <f>VLOOKUP('Healthcare '!A:A,Table2[],3,FALSE)</f>
        <v>Shapiro</v>
      </c>
      <c r="C1192">
        <f>VLOOKUP(A1192,'Medical Examinations'!A1192:K3526,2,FALSE)</f>
        <v>28.09</v>
      </c>
      <c r="D1192">
        <f>VLOOKUP($A1192,'Medical Examinations'!$A$2:$K$2336,3,FALSE)</f>
        <v>6.06</v>
      </c>
      <c r="E1192" t="str">
        <f>VLOOKUP($A1192,'Medical Examinations'!$A$2:$K$2336,4,FALSE)</f>
        <v>No</v>
      </c>
      <c r="F1192" t="str">
        <f>VLOOKUP($A1192,'Medical Examinations'!$A$2:$K$2336,5,FALSE)</f>
        <v>No</v>
      </c>
      <c r="G1192" t="str">
        <f>VLOOKUP($A1192,'Medical Examinations'!$A$2:$K$2336,6,FALSE)</f>
        <v>Yes</v>
      </c>
      <c r="H1192">
        <f>VLOOKUP($A1192,'Medical Examinations'!$A$2:$K$2336,7,FALSE)</f>
        <v>1</v>
      </c>
      <c r="I1192" t="str">
        <f>VLOOKUP($A1192,'Medical Examinations'!$A$2:$K$2336,8,FALSE)</f>
        <v>No</v>
      </c>
      <c r="J1192" t="str">
        <f>VLOOKUP($A1192,'Medical Examinations'!$A$2:$K$2336,10,FALSE)</f>
        <v>overweight</v>
      </c>
      <c r="K1192" t="str">
        <f>VLOOKUP($A1192,'Medical Examinations'!$A$2:$K$2336,11,FALSE)</f>
        <v>Predibetics</v>
      </c>
      <c r="L1192" t="str">
        <f>VLOOKUP($A1192,'Hospitalisation Details'!$A$2:$O$2344,15,FALSE)</f>
        <v>17 Jul 1979</v>
      </c>
      <c r="M1192">
        <f>VLOOKUP($A1192,'Hospitalisation Details'!$A$2:$I$2344,6,FALSE)</f>
        <v>9453.92</v>
      </c>
      <c r="N1192" t="str">
        <f>VLOOKUP($A1192,'Hospitalisation Details'!$A$2:$I$2344,7,FALSE)</f>
        <v>tier - 2</v>
      </c>
      <c r="O1192" t="str">
        <f>VLOOKUP($A1192,'Hospitalisation Details'!$A$2:$I$2344,8,FALSE)</f>
        <v>tier - 2</v>
      </c>
      <c r="P1192" t="str">
        <f>VLOOKUP($A1192,'Hospitalisation Details'!$A$2:$I$2344,9,FALSE)</f>
        <v>R1021</v>
      </c>
      <c r="Q1192">
        <f>VLOOKUP($A1192,'Hospitalisation Details'!$A$2:$P$2344,16,FALSE)</f>
        <v>43</v>
      </c>
    </row>
    <row r="1193" spans="1:17" ht="15.6" x14ac:dyDescent="0.3">
      <c r="A1193" s="1" t="s">
        <v>1178</v>
      </c>
      <c r="B1193" t="str">
        <f>VLOOKUP('Healthcare '!A:A,Table2[],3,FALSE)</f>
        <v>Snitzer</v>
      </c>
      <c r="C1193">
        <f>VLOOKUP(A1193,'Medical Examinations'!A1193:K3527,2,FALSE)</f>
        <v>32.729999999999997</v>
      </c>
      <c r="D1193">
        <f>VLOOKUP($A1193,'Medical Examinations'!$A$2:$K$2336,3,FALSE)</f>
        <v>5.19</v>
      </c>
      <c r="E1193" t="str">
        <f>VLOOKUP($A1193,'Medical Examinations'!$A$2:$K$2336,4,FALSE)</f>
        <v>No</v>
      </c>
      <c r="F1193" t="str">
        <f>VLOOKUP($A1193,'Medical Examinations'!$A$2:$K$2336,5,FALSE)</f>
        <v>No</v>
      </c>
      <c r="G1193" t="str">
        <f>VLOOKUP($A1193,'Medical Examinations'!$A$2:$K$2336,6,FALSE)</f>
        <v>No</v>
      </c>
      <c r="H1193">
        <f>VLOOKUP($A1193,'Medical Examinations'!$A$2:$K$2336,7,FALSE)</f>
        <v>1</v>
      </c>
      <c r="I1193" t="str">
        <f>VLOOKUP($A1193,'Medical Examinations'!$A$2:$K$2336,8,FALSE)</f>
        <v>No</v>
      </c>
      <c r="J1193" t="str">
        <f>VLOOKUP($A1193,'Medical Examinations'!$A$2:$K$2336,10,FALSE)</f>
        <v>obesity</v>
      </c>
      <c r="K1193" t="str">
        <f>VLOOKUP($A1193,'Medical Examinations'!$A$2:$K$2336,11,FALSE)</f>
        <v>Normal</v>
      </c>
      <c r="L1193" t="str">
        <f>VLOOKUP($A1193,'Hospitalisation Details'!$A$2:$O$2344,15,FALSE)</f>
        <v>14 Nov 1987</v>
      </c>
      <c r="M1193">
        <f>VLOOKUP($A1193,'Hospitalisation Details'!$A$2:$I$2344,6,FALSE)</f>
        <v>9448.42</v>
      </c>
      <c r="N1193" t="str">
        <f>VLOOKUP($A1193,'Hospitalisation Details'!$A$2:$I$2344,7,FALSE)</f>
        <v>tier - 2</v>
      </c>
      <c r="O1193" t="str">
        <f>VLOOKUP($A1193,'Hospitalisation Details'!$A$2:$I$2344,8,FALSE)</f>
        <v>tier - 3</v>
      </c>
      <c r="P1193" t="str">
        <f>VLOOKUP($A1193,'Hospitalisation Details'!$A$2:$I$2344,9,FALSE)</f>
        <v>R1021</v>
      </c>
      <c r="Q1193">
        <f>VLOOKUP($A1193,'Hospitalisation Details'!$A$2:$P$2344,16,FALSE)</f>
        <v>35</v>
      </c>
    </row>
    <row r="1194" spans="1:17" ht="15.6" x14ac:dyDescent="0.3">
      <c r="A1194" s="1" t="s">
        <v>1177</v>
      </c>
      <c r="B1194" t="str">
        <f>VLOOKUP('Healthcare '!A:A,Table2[],3,FALSE)</f>
        <v>Herra Arroyo</v>
      </c>
      <c r="C1194">
        <f>VLOOKUP(A1194,'Medical Examinations'!A1194:K3528,2,FALSE)</f>
        <v>27.36</v>
      </c>
      <c r="D1194">
        <f>VLOOKUP($A1194,'Medical Examinations'!$A$2:$K$2336,3,FALSE)</f>
        <v>8.9600000000000009</v>
      </c>
      <c r="E1194" t="str">
        <f>VLOOKUP($A1194,'Medical Examinations'!$A$2:$K$2336,4,FALSE)</f>
        <v>No</v>
      </c>
      <c r="F1194" t="str">
        <f>VLOOKUP($A1194,'Medical Examinations'!$A$2:$K$2336,5,FALSE)</f>
        <v>No</v>
      </c>
      <c r="G1194" t="str">
        <f>VLOOKUP($A1194,'Medical Examinations'!$A$2:$K$2336,6,FALSE)</f>
        <v>No</v>
      </c>
      <c r="H1194">
        <f>VLOOKUP($A1194,'Medical Examinations'!$A$2:$K$2336,7,FALSE)</f>
        <v>0</v>
      </c>
      <c r="I1194" t="str">
        <f>VLOOKUP($A1194,'Medical Examinations'!$A$2:$K$2336,8,FALSE)</f>
        <v>No</v>
      </c>
      <c r="J1194" t="str">
        <f>VLOOKUP($A1194,'Medical Examinations'!$A$2:$K$2336,10,FALSE)</f>
        <v>overweight</v>
      </c>
      <c r="K1194" t="str">
        <f>VLOOKUP($A1194,'Medical Examinations'!$A$2:$K$2336,11,FALSE)</f>
        <v>Diabetes</v>
      </c>
      <c r="L1194" t="str">
        <f>VLOOKUP($A1194,'Hospitalisation Details'!$A$2:$O$2344,15,FALSE)</f>
        <v>8 Jun 1974</v>
      </c>
      <c r="M1194">
        <f>VLOOKUP($A1194,'Hospitalisation Details'!$A$2:$I$2344,6,FALSE)</f>
        <v>9447.3799999999992</v>
      </c>
      <c r="N1194" t="str">
        <f>VLOOKUP($A1194,'Hospitalisation Details'!$A$2:$I$2344,7,FALSE)</f>
        <v>tier - 2</v>
      </c>
      <c r="O1194" t="str">
        <f>VLOOKUP($A1194,'Hospitalisation Details'!$A$2:$I$2344,8,FALSE)</f>
        <v>tier - 3</v>
      </c>
      <c r="P1194" t="str">
        <f>VLOOKUP($A1194,'Hospitalisation Details'!$A$2:$I$2344,9,FALSE)</f>
        <v>R1024</v>
      </c>
      <c r="Q1194">
        <f>VLOOKUP($A1194,'Hospitalisation Details'!$A$2:$P$2344,16,FALSE)</f>
        <v>49</v>
      </c>
    </row>
    <row r="1195" spans="1:17" ht="15.6" x14ac:dyDescent="0.3">
      <c r="A1195" s="1" t="s">
        <v>1176</v>
      </c>
      <c r="B1195" t="str">
        <f>VLOOKUP('Healthcare '!A:A,Table2[],3,FALSE)</f>
        <v>Watters</v>
      </c>
      <c r="C1195">
        <f>VLOOKUP(A1195,'Medical Examinations'!A1195:K3529,2,FALSE)</f>
        <v>27.265000000000001</v>
      </c>
      <c r="D1195">
        <f>VLOOKUP($A1195,'Medical Examinations'!$A$2:$K$2336,3,FALSE)</f>
        <v>11.39</v>
      </c>
      <c r="E1195" t="str">
        <f>VLOOKUP($A1195,'Medical Examinations'!$A$2:$K$2336,4,FALSE)</f>
        <v>No</v>
      </c>
      <c r="F1195" t="str">
        <f>VLOOKUP($A1195,'Medical Examinations'!$A$2:$K$2336,5,FALSE)</f>
        <v>No</v>
      </c>
      <c r="G1195" t="str">
        <f>VLOOKUP($A1195,'Medical Examinations'!$A$2:$K$2336,6,FALSE)</f>
        <v>No</v>
      </c>
      <c r="H1195">
        <f>VLOOKUP($A1195,'Medical Examinations'!$A$2:$K$2336,7,FALSE)</f>
        <v>0</v>
      </c>
      <c r="I1195" t="str">
        <f>VLOOKUP($A1195,'Medical Examinations'!$A$2:$K$2336,8,FALSE)</f>
        <v>No</v>
      </c>
      <c r="J1195" t="str">
        <f>VLOOKUP($A1195,'Medical Examinations'!$A$2:$K$2336,10,FALSE)</f>
        <v>overweight</v>
      </c>
      <c r="K1195" t="str">
        <f>VLOOKUP($A1195,'Medical Examinations'!$A$2:$K$2336,11,FALSE)</f>
        <v>Diabetes</v>
      </c>
      <c r="L1195" t="str">
        <f>VLOOKUP($A1195,'Hospitalisation Details'!$A$2:$O$2344,15,FALSE)</f>
        <v>27 Nov 1974</v>
      </c>
      <c r="M1195">
        <f>VLOOKUP($A1195,'Hospitalisation Details'!$A$2:$I$2344,6,FALSE)</f>
        <v>9447.25</v>
      </c>
      <c r="N1195" t="str">
        <f>VLOOKUP($A1195,'Hospitalisation Details'!$A$2:$I$2344,7,FALSE)</f>
        <v>tier - 2</v>
      </c>
      <c r="O1195" t="str">
        <f>VLOOKUP($A1195,'Hospitalisation Details'!$A$2:$I$2344,8,FALSE)</f>
        <v>tier - 1</v>
      </c>
      <c r="P1195" t="str">
        <f>VLOOKUP($A1195,'Hospitalisation Details'!$A$2:$I$2344,9,FALSE)</f>
        <v>R1024</v>
      </c>
      <c r="Q1195">
        <f>VLOOKUP($A1195,'Hospitalisation Details'!$A$2:$P$2344,16,FALSE)</f>
        <v>48</v>
      </c>
    </row>
    <row r="1196" spans="1:17" ht="15.6" x14ac:dyDescent="0.3">
      <c r="A1196" s="1" t="s">
        <v>1175</v>
      </c>
      <c r="B1196" t="str">
        <f>VLOOKUP('Healthcare '!A:A,Table2[],3,FALSE)</f>
        <v>Steele-Belkin</v>
      </c>
      <c r="C1196">
        <f>VLOOKUP(A1196,'Medical Examinations'!A1196:K3530,2,FALSE)</f>
        <v>48.07</v>
      </c>
      <c r="D1196">
        <f>VLOOKUP($A1196,'Medical Examinations'!$A$2:$K$2336,3,FALSE)</f>
        <v>4.0599999999999996</v>
      </c>
      <c r="E1196" t="str">
        <f>VLOOKUP($A1196,'Medical Examinations'!$A$2:$K$2336,4,FALSE)</f>
        <v>yes</v>
      </c>
      <c r="F1196" t="str">
        <f>VLOOKUP($A1196,'Medical Examinations'!$A$2:$K$2336,5,FALSE)</f>
        <v>No</v>
      </c>
      <c r="G1196" t="str">
        <f>VLOOKUP($A1196,'Medical Examinations'!$A$2:$K$2336,6,FALSE)</f>
        <v>No</v>
      </c>
      <c r="H1196">
        <f>VLOOKUP($A1196,'Medical Examinations'!$A$2:$K$2336,7,FALSE)</f>
        <v>0</v>
      </c>
      <c r="I1196" t="str">
        <f>VLOOKUP($A1196,'Medical Examinations'!$A$2:$K$2336,8,FALSE)</f>
        <v>No</v>
      </c>
      <c r="J1196" t="str">
        <f>VLOOKUP($A1196,'Medical Examinations'!$A$2:$K$2336,10,FALSE)</f>
        <v>obesity</v>
      </c>
      <c r="K1196" t="str">
        <f>VLOOKUP($A1196,'Medical Examinations'!$A$2:$K$2336,11,FALSE)</f>
        <v>Normal</v>
      </c>
      <c r="L1196" t="str">
        <f>VLOOKUP($A1196,'Hospitalisation Details'!$A$2:$O$2344,15,FALSE)</f>
        <v>3 Nov 1976</v>
      </c>
      <c r="M1196">
        <f>VLOOKUP($A1196,'Hospitalisation Details'!$A$2:$I$2344,6,FALSE)</f>
        <v>9432.93</v>
      </c>
      <c r="N1196" t="str">
        <f>VLOOKUP($A1196,'Hospitalisation Details'!$A$2:$I$2344,7,FALSE)</f>
        <v>tier - 2</v>
      </c>
      <c r="O1196" t="str">
        <f>VLOOKUP($A1196,'Hospitalisation Details'!$A$2:$I$2344,8,FALSE)</f>
        <v>tier - 1</v>
      </c>
      <c r="P1196" t="str">
        <f>VLOOKUP($A1196,'Hospitalisation Details'!$A$2:$I$2344,9,FALSE)</f>
        <v>R1024</v>
      </c>
      <c r="Q1196">
        <f>VLOOKUP($A1196,'Hospitalisation Details'!$A$2:$P$2344,16,FALSE)</f>
        <v>46</v>
      </c>
    </row>
    <row r="1197" spans="1:17" ht="15.6" x14ac:dyDescent="0.3">
      <c r="A1197" s="1" t="s">
        <v>1174</v>
      </c>
      <c r="B1197" t="str">
        <f>VLOOKUP('Healthcare '!A:A,Table2[],3,FALSE)</f>
        <v>Christensen</v>
      </c>
      <c r="C1197">
        <f>VLOOKUP(A1197,'Medical Examinations'!A1197:K3531,2,FALSE)</f>
        <v>30.8</v>
      </c>
      <c r="D1197">
        <f>VLOOKUP($A1197,'Medical Examinations'!$A$2:$K$2336,3,FALSE)</f>
        <v>5.23</v>
      </c>
      <c r="E1197" t="str">
        <f>VLOOKUP($A1197,'Medical Examinations'!$A$2:$K$2336,4,FALSE)</f>
        <v>yes</v>
      </c>
      <c r="F1197" t="str">
        <f>VLOOKUP($A1197,'Medical Examinations'!$A$2:$K$2336,5,FALSE)</f>
        <v>No</v>
      </c>
      <c r="G1197" t="str">
        <f>VLOOKUP($A1197,'Medical Examinations'!$A$2:$K$2336,6,FALSE)</f>
        <v>No</v>
      </c>
      <c r="H1197">
        <f>VLOOKUP($A1197,'Medical Examinations'!$A$2:$K$2336,7,FALSE)</f>
        <v>0</v>
      </c>
      <c r="I1197" t="str">
        <f>VLOOKUP($A1197,'Medical Examinations'!$A$2:$K$2336,8,FALSE)</f>
        <v>No</v>
      </c>
      <c r="J1197" t="str">
        <f>VLOOKUP($A1197,'Medical Examinations'!$A$2:$K$2336,10,FALSE)</f>
        <v>obesity</v>
      </c>
      <c r="K1197" t="str">
        <f>VLOOKUP($A1197,'Medical Examinations'!$A$2:$K$2336,11,FALSE)</f>
        <v>Normal</v>
      </c>
      <c r="L1197" t="str">
        <f>VLOOKUP($A1197,'Hospitalisation Details'!$A$2:$O$2344,15,FALSE)</f>
        <v>30 Oct 1976</v>
      </c>
      <c r="M1197">
        <f>VLOOKUP($A1197,'Hospitalisation Details'!$A$2:$I$2344,6,FALSE)</f>
        <v>9414.92</v>
      </c>
      <c r="N1197" t="str">
        <f>VLOOKUP($A1197,'Hospitalisation Details'!$A$2:$I$2344,7,FALSE)</f>
        <v>tier - 2</v>
      </c>
      <c r="O1197" t="str">
        <f>VLOOKUP($A1197,'Hospitalisation Details'!$A$2:$I$2344,8,FALSE)</f>
        <v>tier - 2</v>
      </c>
      <c r="P1197" t="str">
        <f>VLOOKUP($A1197,'Hospitalisation Details'!$A$2:$I$2344,9,FALSE)</f>
        <v>R1011</v>
      </c>
      <c r="Q1197">
        <f>VLOOKUP($A1197,'Hospitalisation Details'!$A$2:$P$2344,16,FALSE)</f>
        <v>46</v>
      </c>
    </row>
    <row r="1198" spans="1:17" ht="15.6" x14ac:dyDescent="0.3">
      <c r="A1198" s="1" t="s">
        <v>1173</v>
      </c>
      <c r="B1198" t="str">
        <f>VLOOKUP('Healthcare '!A:A,Table2[],3,FALSE)</f>
        <v>Hodge</v>
      </c>
      <c r="C1198">
        <f>VLOOKUP(A1198,'Medical Examinations'!A1198:K3532,2,FALSE)</f>
        <v>32.299999999999997</v>
      </c>
      <c r="D1198">
        <f>VLOOKUP($A1198,'Medical Examinations'!$A$2:$K$2336,3,FALSE)</f>
        <v>5.05</v>
      </c>
      <c r="E1198" t="str">
        <f>VLOOKUP($A1198,'Medical Examinations'!$A$2:$K$2336,4,FALSE)</f>
        <v>yes</v>
      </c>
      <c r="F1198" t="str">
        <f>VLOOKUP($A1198,'Medical Examinations'!$A$2:$K$2336,5,FALSE)</f>
        <v>No</v>
      </c>
      <c r="G1198" t="str">
        <f>VLOOKUP($A1198,'Medical Examinations'!$A$2:$K$2336,6,FALSE)</f>
        <v>No</v>
      </c>
      <c r="H1198">
        <f>VLOOKUP($A1198,'Medical Examinations'!$A$2:$K$2336,7,FALSE)</f>
        <v>0</v>
      </c>
      <c r="I1198" t="str">
        <f>VLOOKUP($A1198,'Medical Examinations'!$A$2:$K$2336,8,FALSE)</f>
        <v>No</v>
      </c>
      <c r="J1198" t="str">
        <f>VLOOKUP($A1198,'Medical Examinations'!$A$2:$K$2336,10,FALSE)</f>
        <v>obesity</v>
      </c>
      <c r="K1198" t="str">
        <f>VLOOKUP($A1198,'Medical Examinations'!$A$2:$K$2336,11,FALSE)</f>
        <v>Normal</v>
      </c>
      <c r="L1198" t="str">
        <f>VLOOKUP($A1198,'Hospitalisation Details'!$A$2:$O$2344,15,FALSE)</f>
        <v>17 Oct 1976</v>
      </c>
      <c r="M1198">
        <f>VLOOKUP($A1198,'Hospitalisation Details'!$A$2:$I$2344,6,FALSE)</f>
        <v>9411.01</v>
      </c>
      <c r="N1198" t="str">
        <f>VLOOKUP($A1198,'Hospitalisation Details'!$A$2:$I$2344,7,FALSE)</f>
        <v>tier - 2</v>
      </c>
      <c r="O1198" t="str">
        <f>VLOOKUP($A1198,'Hospitalisation Details'!$A$2:$I$2344,8,FALSE)</f>
        <v>tier - 3</v>
      </c>
      <c r="P1198" t="str">
        <f>VLOOKUP($A1198,'Hospitalisation Details'!$A$2:$I$2344,9,FALSE)</f>
        <v>R1024</v>
      </c>
      <c r="Q1198">
        <f>VLOOKUP($A1198,'Hospitalisation Details'!$A$2:$P$2344,16,FALSE)</f>
        <v>46</v>
      </c>
    </row>
    <row r="1199" spans="1:17" ht="15.6" x14ac:dyDescent="0.3">
      <c r="A1199" s="1" t="s">
        <v>1172</v>
      </c>
      <c r="B1199" t="str">
        <f>VLOOKUP('Healthcare '!A:A,Table2[],3,FALSE)</f>
        <v>Rusterholz</v>
      </c>
      <c r="C1199">
        <f>VLOOKUP(A1199,'Medical Examinations'!A1199:K3533,2,FALSE)</f>
        <v>39.700000000000003</v>
      </c>
      <c r="D1199">
        <f>VLOOKUP($A1199,'Medical Examinations'!$A$2:$K$2336,3,FALSE)</f>
        <v>7.34</v>
      </c>
      <c r="E1199" t="str">
        <f>VLOOKUP($A1199,'Medical Examinations'!$A$2:$K$2336,4,FALSE)</f>
        <v>No</v>
      </c>
      <c r="F1199" t="str">
        <f>VLOOKUP($A1199,'Medical Examinations'!$A$2:$K$2336,5,FALSE)</f>
        <v>No</v>
      </c>
      <c r="G1199" t="str">
        <f>VLOOKUP($A1199,'Medical Examinations'!$A$2:$K$2336,6,FALSE)</f>
        <v>No</v>
      </c>
      <c r="H1199">
        <f>VLOOKUP($A1199,'Medical Examinations'!$A$2:$K$2336,7,FALSE)</f>
        <v>0</v>
      </c>
      <c r="I1199" t="str">
        <f>VLOOKUP($A1199,'Medical Examinations'!$A$2:$K$2336,8,FALSE)</f>
        <v>No</v>
      </c>
      <c r="J1199" t="str">
        <f>VLOOKUP($A1199,'Medical Examinations'!$A$2:$K$2336,10,FALSE)</f>
        <v>obesity</v>
      </c>
      <c r="K1199" t="str">
        <f>VLOOKUP($A1199,'Medical Examinations'!$A$2:$K$2336,11,FALSE)</f>
        <v>Diabetes</v>
      </c>
      <c r="L1199" t="str">
        <f>VLOOKUP($A1199,'Hospitalisation Details'!$A$2:$O$2344,15,FALSE)</f>
        <v>20 Oct 1971</v>
      </c>
      <c r="M1199">
        <f>VLOOKUP($A1199,'Hospitalisation Details'!$A$2:$I$2344,6,FALSE)</f>
        <v>9391.35</v>
      </c>
      <c r="N1199" t="str">
        <f>VLOOKUP($A1199,'Hospitalisation Details'!$A$2:$I$2344,7,FALSE)</f>
        <v>tier - 3</v>
      </c>
      <c r="O1199" t="str">
        <f>VLOOKUP($A1199,'Hospitalisation Details'!$A$2:$I$2344,8,FALSE)</f>
        <v>tier - 3</v>
      </c>
      <c r="P1199" t="str">
        <f>VLOOKUP($A1199,'Hospitalisation Details'!$A$2:$I$2344,9,FALSE)</f>
        <v>R1011</v>
      </c>
      <c r="Q1199">
        <f>VLOOKUP($A1199,'Hospitalisation Details'!$A$2:$P$2344,16,FALSE)</f>
        <v>51</v>
      </c>
    </row>
    <row r="1200" spans="1:17" ht="15.6" x14ac:dyDescent="0.3">
      <c r="A1200" s="1" t="s">
        <v>1171</v>
      </c>
      <c r="B1200" t="str">
        <f>VLOOKUP('Healthcare '!A:A,Table2[],3,FALSE)</f>
        <v>Lafrance</v>
      </c>
      <c r="C1200">
        <f>VLOOKUP(A1200,'Medical Examinations'!A1200:K3534,2,FALSE)</f>
        <v>35.97</v>
      </c>
      <c r="D1200">
        <f>VLOOKUP($A1200,'Medical Examinations'!$A$2:$K$2336,3,FALSE)</f>
        <v>8.1300000000000008</v>
      </c>
      <c r="E1200" t="str">
        <f>VLOOKUP($A1200,'Medical Examinations'!$A$2:$K$2336,4,FALSE)</f>
        <v>No</v>
      </c>
      <c r="F1200" t="str">
        <f>VLOOKUP($A1200,'Medical Examinations'!$A$2:$K$2336,5,FALSE)</f>
        <v>No</v>
      </c>
      <c r="G1200" t="str">
        <f>VLOOKUP($A1200,'Medical Examinations'!$A$2:$K$2336,6,FALSE)</f>
        <v>No</v>
      </c>
      <c r="H1200">
        <f>VLOOKUP($A1200,'Medical Examinations'!$A$2:$K$2336,7,FALSE)</f>
        <v>0</v>
      </c>
      <c r="I1200" t="str">
        <f>VLOOKUP($A1200,'Medical Examinations'!$A$2:$K$2336,8,FALSE)</f>
        <v>No</v>
      </c>
      <c r="J1200" t="str">
        <f>VLOOKUP($A1200,'Medical Examinations'!$A$2:$K$2336,10,FALSE)</f>
        <v>obesity</v>
      </c>
      <c r="K1200" t="str">
        <f>VLOOKUP($A1200,'Medical Examinations'!$A$2:$K$2336,11,FALSE)</f>
        <v>Diabetes</v>
      </c>
      <c r="L1200" t="str">
        <f>VLOOKUP($A1200,'Hospitalisation Details'!$A$2:$O$2344,15,FALSE)</f>
        <v>29 Dec 1971</v>
      </c>
      <c r="M1200">
        <f>VLOOKUP($A1200,'Hospitalisation Details'!$A$2:$I$2344,6,FALSE)</f>
        <v>9386.16</v>
      </c>
      <c r="N1200" t="str">
        <f>VLOOKUP($A1200,'Hospitalisation Details'!$A$2:$I$2344,7,FALSE)</f>
        <v>tier - 3</v>
      </c>
      <c r="O1200" t="str">
        <f>VLOOKUP($A1200,'Hospitalisation Details'!$A$2:$I$2344,8,FALSE)</f>
        <v>tier - 2</v>
      </c>
      <c r="P1200" t="str">
        <f>VLOOKUP($A1200,'Hospitalisation Details'!$A$2:$I$2344,9,FALSE)</f>
        <v>R1013</v>
      </c>
      <c r="Q1200">
        <f>VLOOKUP($A1200,'Hospitalisation Details'!$A$2:$P$2344,16,FALSE)</f>
        <v>51</v>
      </c>
    </row>
    <row r="1201" spans="1:17" ht="15.6" x14ac:dyDescent="0.3">
      <c r="A1201" s="1" t="s">
        <v>1170</v>
      </c>
      <c r="B1201" t="str">
        <f>VLOOKUP('Healthcare '!A:A,Table2[],3,FALSE)</f>
        <v>Hallis</v>
      </c>
      <c r="C1201">
        <f>VLOOKUP(A1201,'Medical Examinations'!A1201:K3535,2,FALSE)</f>
        <v>25.86</v>
      </c>
      <c r="D1201">
        <f>VLOOKUP($A1201,'Medical Examinations'!$A$2:$K$2336,3,FALSE)</f>
        <v>6.68</v>
      </c>
      <c r="E1201" t="str">
        <f>VLOOKUP($A1201,'Medical Examinations'!$A$2:$K$2336,4,FALSE)</f>
        <v>yes</v>
      </c>
      <c r="F1201" t="str">
        <f>VLOOKUP($A1201,'Medical Examinations'!$A$2:$K$2336,5,FALSE)</f>
        <v>No</v>
      </c>
      <c r="G1201" t="str">
        <f>VLOOKUP($A1201,'Medical Examinations'!$A$2:$K$2336,6,FALSE)</f>
        <v>No</v>
      </c>
      <c r="H1201">
        <f>VLOOKUP($A1201,'Medical Examinations'!$A$2:$K$2336,7,FALSE)</f>
        <v>1</v>
      </c>
      <c r="I1201" t="str">
        <f>VLOOKUP($A1201,'Medical Examinations'!$A$2:$K$2336,8,FALSE)</f>
        <v>No</v>
      </c>
      <c r="J1201" t="str">
        <f>VLOOKUP($A1201,'Medical Examinations'!$A$2:$K$2336,10,FALSE)</f>
        <v>overweight</v>
      </c>
      <c r="K1201" t="str">
        <f>VLOOKUP($A1201,'Medical Examinations'!$A$2:$K$2336,11,FALSE)</f>
        <v>Diabetes</v>
      </c>
      <c r="L1201" t="str">
        <f>VLOOKUP($A1201,'Hospitalisation Details'!$A$2:$O$2344,15,FALSE)</f>
        <v>2 Dec 1975</v>
      </c>
      <c r="M1201">
        <f>VLOOKUP($A1201,'Hospitalisation Details'!$A$2:$I$2344,6,FALSE)</f>
        <v>9380.75</v>
      </c>
      <c r="N1201" t="str">
        <f>VLOOKUP($A1201,'Hospitalisation Details'!$A$2:$I$2344,7,FALSE)</f>
        <v>tier - 2</v>
      </c>
      <c r="O1201" t="str">
        <f>VLOOKUP($A1201,'Hospitalisation Details'!$A$2:$I$2344,8,FALSE)</f>
        <v>tier - 2</v>
      </c>
      <c r="P1201" t="str">
        <f>VLOOKUP($A1201,'Hospitalisation Details'!$A$2:$I$2344,9,FALSE)</f>
        <v>R1024</v>
      </c>
      <c r="Q1201">
        <f>VLOOKUP($A1201,'Hospitalisation Details'!$A$2:$P$2344,16,FALSE)</f>
        <v>47</v>
      </c>
    </row>
    <row r="1202" spans="1:17" ht="15.6" x14ac:dyDescent="0.3">
      <c r="A1202" s="1" t="s">
        <v>1169</v>
      </c>
      <c r="B1202" t="str">
        <f>VLOOKUP('Healthcare '!A:A,Table2[],3,FALSE)</f>
        <v>Marshall</v>
      </c>
      <c r="C1202">
        <f>VLOOKUP(A1202,'Medical Examinations'!A1202:K3536,2,FALSE)</f>
        <v>30.03</v>
      </c>
      <c r="D1202">
        <f>VLOOKUP($A1202,'Medical Examinations'!$A$2:$K$2336,3,FALSE)</f>
        <v>11.51</v>
      </c>
      <c r="E1202" t="str">
        <f>VLOOKUP($A1202,'Medical Examinations'!$A$2:$K$2336,4,FALSE)</f>
        <v>No</v>
      </c>
      <c r="F1202" t="str">
        <f>VLOOKUP($A1202,'Medical Examinations'!$A$2:$K$2336,5,FALSE)</f>
        <v>No</v>
      </c>
      <c r="G1202" t="str">
        <f>VLOOKUP($A1202,'Medical Examinations'!$A$2:$K$2336,6,FALSE)</f>
        <v>No</v>
      </c>
      <c r="H1202">
        <f>VLOOKUP($A1202,'Medical Examinations'!$A$2:$K$2336,7,FALSE)</f>
        <v>0</v>
      </c>
      <c r="I1202" t="str">
        <f>VLOOKUP($A1202,'Medical Examinations'!$A$2:$K$2336,8,FALSE)</f>
        <v>No</v>
      </c>
      <c r="J1202" t="str">
        <f>VLOOKUP($A1202,'Medical Examinations'!$A$2:$K$2336,10,FALSE)</f>
        <v>obesity</v>
      </c>
      <c r="K1202" t="str">
        <f>VLOOKUP($A1202,'Medical Examinations'!$A$2:$K$2336,11,FALSE)</f>
        <v>Diabetes</v>
      </c>
      <c r="L1202" t="str">
        <f>VLOOKUP($A1202,'Hospitalisation Details'!$A$2:$O$2344,15,FALSE)</f>
        <v>26 Nov 1971</v>
      </c>
      <c r="M1202">
        <f>VLOOKUP($A1202,'Hospitalisation Details'!$A$2:$I$2344,6,FALSE)</f>
        <v>9377.9</v>
      </c>
      <c r="N1202" t="str">
        <f>VLOOKUP($A1202,'Hospitalisation Details'!$A$2:$I$2344,7,FALSE)</f>
        <v>tier - 2</v>
      </c>
      <c r="O1202" t="str">
        <f>VLOOKUP($A1202,'Hospitalisation Details'!$A$2:$I$2344,8,FALSE)</f>
        <v>tier - 1</v>
      </c>
      <c r="P1202" t="str">
        <f>VLOOKUP($A1202,'Hospitalisation Details'!$A$2:$I$2344,9,FALSE)</f>
        <v>R1013</v>
      </c>
      <c r="Q1202">
        <f>VLOOKUP($A1202,'Hospitalisation Details'!$A$2:$P$2344,16,FALSE)</f>
        <v>51</v>
      </c>
    </row>
    <row r="1203" spans="1:17" ht="15.6" x14ac:dyDescent="0.3">
      <c r="A1203" s="1" t="s">
        <v>1168</v>
      </c>
      <c r="B1203" t="str">
        <f>VLOOKUP('Healthcare '!A:A,Table2[],3,FALSE)</f>
        <v>Salowitz</v>
      </c>
      <c r="C1203">
        <f>VLOOKUP(A1203,'Medical Examinations'!A1203:K3537,2,FALSE)</f>
        <v>25.76</v>
      </c>
      <c r="D1203">
        <f>VLOOKUP($A1203,'Medical Examinations'!$A$2:$K$2336,3,FALSE)</f>
        <v>6.02</v>
      </c>
      <c r="E1203" t="str">
        <f>VLOOKUP($A1203,'Medical Examinations'!$A$2:$K$2336,4,FALSE)</f>
        <v>yes</v>
      </c>
      <c r="F1203" t="str">
        <f>VLOOKUP($A1203,'Medical Examinations'!$A$2:$K$2336,5,FALSE)</f>
        <v>No</v>
      </c>
      <c r="G1203" t="str">
        <f>VLOOKUP($A1203,'Medical Examinations'!$A$2:$K$2336,6,FALSE)</f>
        <v>Yes</v>
      </c>
      <c r="H1203">
        <f>VLOOKUP($A1203,'Medical Examinations'!$A$2:$K$2336,7,FALSE)</f>
        <v>1</v>
      </c>
      <c r="I1203" t="str">
        <f>VLOOKUP($A1203,'Medical Examinations'!$A$2:$K$2336,8,FALSE)</f>
        <v>No</v>
      </c>
      <c r="J1203" t="str">
        <f>VLOOKUP($A1203,'Medical Examinations'!$A$2:$K$2336,10,FALSE)</f>
        <v>overweight</v>
      </c>
      <c r="K1203" t="str">
        <f>VLOOKUP($A1203,'Medical Examinations'!$A$2:$K$2336,11,FALSE)</f>
        <v>Predibetics</v>
      </c>
      <c r="L1203" t="str">
        <f>VLOOKUP($A1203,'Hospitalisation Details'!$A$2:$O$2344,15,FALSE)</f>
        <v>24 Nov 1969</v>
      </c>
      <c r="M1203">
        <f>VLOOKUP($A1203,'Hospitalisation Details'!$A$2:$I$2344,6,FALSE)</f>
        <v>9377.4500000000007</v>
      </c>
      <c r="N1203" t="str">
        <f>VLOOKUP($A1203,'Hospitalisation Details'!$A$2:$I$2344,7,FALSE)</f>
        <v>tier - 2</v>
      </c>
      <c r="O1203" t="str">
        <f>VLOOKUP($A1203,'Hospitalisation Details'!$A$2:$I$2344,8,FALSE)</f>
        <v>tier - 3</v>
      </c>
      <c r="P1203" t="str">
        <f>VLOOKUP($A1203,'Hospitalisation Details'!$A$2:$I$2344,9,FALSE)</f>
        <v>R1013</v>
      </c>
      <c r="Q1203">
        <f>VLOOKUP($A1203,'Hospitalisation Details'!$A$2:$P$2344,16,FALSE)</f>
        <v>53</v>
      </c>
    </row>
    <row r="1204" spans="1:17" ht="15.6" x14ac:dyDescent="0.3">
      <c r="A1204" s="1" t="s">
        <v>1167</v>
      </c>
      <c r="B1204" t="str">
        <f>VLOOKUP('Healthcare '!A:A,Table2[],3,FALSE)</f>
        <v>Blake</v>
      </c>
      <c r="C1204">
        <f>VLOOKUP(A1204,'Medical Examinations'!A1204:K3538,2,FALSE)</f>
        <v>22.42</v>
      </c>
      <c r="D1204">
        <f>VLOOKUP($A1204,'Medical Examinations'!$A$2:$K$2336,3,FALSE)</f>
        <v>7.96</v>
      </c>
      <c r="E1204" t="str">
        <f>VLOOKUP($A1204,'Medical Examinations'!$A$2:$K$2336,4,FALSE)</f>
        <v>No</v>
      </c>
      <c r="F1204" t="str">
        <f>VLOOKUP($A1204,'Medical Examinations'!$A$2:$K$2336,5,FALSE)</f>
        <v>No</v>
      </c>
      <c r="G1204" t="str">
        <f>VLOOKUP($A1204,'Medical Examinations'!$A$2:$K$2336,6,FALSE)</f>
        <v>No</v>
      </c>
      <c r="H1204">
        <f>VLOOKUP($A1204,'Medical Examinations'!$A$2:$K$2336,7,FALSE)</f>
        <v>0</v>
      </c>
      <c r="I1204" t="str">
        <f>VLOOKUP($A1204,'Medical Examinations'!$A$2:$K$2336,8,FALSE)</f>
        <v>No</v>
      </c>
      <c r="J1204" t="str">
        <f>VLOOKUP($A1204,'Medical Examinations'!$A$2:$K$2336,10,FALSE)</f>
        <v>Normal weight</v>
      </c>
      <c r="K1204" t="str">
        <f>VLOOKUP($A1204,'Medical Examinations'!$A$2:$K$2336,11,FALSE)</f>
        <v>Diabetes</v>
      </c>
      <c r="L1204" t="str">
        <f>VLOOKUP($A1204,'Hospitalisation Details'!$A$2:$O$2344,15,FALSE)</f>
        <v>8 Oct 1971</v>
      </c>
      <c r="M1204">
        <f>VLOOKUP($A1204,'Hospitalisation Details'!$A$2:$I$2344,6,FALSE)</f>
        <v>9361.33</v>
      </c>
      <c r="N1204" t="str">
        <f>VLOOKUP($A1204,'Hospitalisation Details'!$A$2:$I$2344,7,FALSE)</f>
        <v>tier - 3</v>
      </c>
      <c r="O1204" t="str">
        <f>VLOOKUP($A1204,'Hospitalisation Details'!$A$2:$I$2344,8,FALSE)</f>
        <v>tier - 1</v>
      </c>
      <c r="P1204" t="str">
        <f>VLOOKUP($A1204,'Hospitalisation Details'!$A$2:$I$2344,9,FALSE)</f>
        <v>R1016</v>
      </c>
      <c r="Q1204">
        <f>VLOOKUP($A1204,'Hospitalisation Details'!$A$2:$P$2344,16,FALSE)</f>
        <v>51</v>
      </c>
    </row>
    <row r="1205" spans="1:17" ht="15.6" x14ac:dyDescent="0.3">
      <c r="A1205" s="1" t="s">
        <v>1166</v>
      </c>
      <c r="B1205" t="str">
        <f>VLOOKUP('Healthcare '!A:A,Table2[],3,FALSE)</f>
        <v>Langerak</v>
      </c>
      <c r="C1205">
        <f>VLOOKUP(A1205,'Medical Examinations'!A1205:K3539,2,FALSE)</f>
        <v>33.18</v>
      </c>
      <c r="D1205">
        <f>VLOOKUP($A1205,'Medical Examinations'!$A$2:$K$2336,3,FALSE)</f>
        <v>6.01</v>
      </c>
      <c r="E1205" t="str">
        <f>VLOOKUP($A1205,'Medical Examinations'!$A$2:$K$2336,4,FALSE)</f>
        <v>yes</v>
      </c>
      <c r="F1205" t="str">
        <f>VLOOKUP($A1205,'Medical Examinations'!$A$2:$K$2336,5,FALSE)</f>
        <v>No</v>
      </c>
      <c r="G1205" t="str">
        <f>VLOOKUP($A1205,'Medical Examinations'!$A$2:$K$2336,6,FALSE)</f>
        <v>No</v>
      </c>
      <c r="H1205">
        <f>VLOOKUP($A1205,'Medical Examinations'!$A$2:$K$2336,7,FALSE)</f>
        <v>1</v>
      </c>
      <c r="I1205" t="str">
        <f>VLOOKUP($A1205,'Medical Examinations'!$A$2:$K$2336,8,FALSE)</f>
        <v>No</v>
      </c>
      <c r="J1205" t="str">
        <f>VLOOKUP($A1205,'Medical Examinations'!$A$2:$K$2336,10,FALSE)</f>
        <v>obesity</v>
      </c>
      <c r="K1205" t="str">
        <f>VLOOKUP($A1205,'Medical Examinations'!$A$2:$K$2336,11,FALSE)</f>
        <v>Predibetics</v>
      </c>
      <c r="L1205" t="str">
        <f>VLOOKUP($A1205,'Hospitalisation Details'!$A$2:$O$2344,15,FALSE)</f>
        <v>1 Jul 1988</v>
      </c>
      <c r="M1205">
        <f>VLOOKUP($A1205,'Hospitalisation Details'!$A$2:$I$2344,6,FALSE)</f>
        <v>9344.2000000000007</v>
      </c>
      <c r="N1205" t="str">
        <f>VLOOKUP($A1205,'Hospitalisation Details'!$A$2:$I$2344,7,FALSE)</f>
        <v>tier - 2</v>
      </c>
      <c r="O1205" t="str">
        <f>VLOOKUP($A1205,'Hospitalisation Details'!$A$2:$I$2344,8,FALSE)</f>
        <v>tier - 1</v>
      </c>
      <c r="P1205" t="str">
        <f>VLOOKUP($A1205,'Hospitalisation Details'!$A$2:$I$2344,9,FALSE)</f>
        <v>R1021</v>
      </c>
      <c r="Q1205">
        <f>VLOOKUP($A1205,'Hospitalisation Details'!$A$2:$P$2344,16,FALSE)</f>
        <v>34</v>
      </c>
    </row>
    <row r="1206" spans="1:17" ht="15.6" x14ac:dyDescent="0.3">
      <c r="A1206" s="1" t="s">
        <v>1165</v>
      </c>
      <c r="B1206" t="str">
        <f>VLOOKUP('Healthcare '!A:A,Table2[],3,FALSE)</f>
        <v>Bonilla</v>
      </c>
      <c r="C1206">
        <f>VLOOKUP(A1206,'Medical Examinations'!A1206:K3540,2,FALSE)</f>
        <v>43.04</v>
      </c>
      <c r="D1206">
        <f>VLOOKUP($A1206,'Medical Examinations'!$A$2:$K$2336,3,FALSE)</f>
        <v>5.9</v>
      </c>
      <c r="E1206" t="str">
        <f>VLOOKUP($A1206,'Medical Examinations'!$A$2:$K$2336,4,FALSE)</f>
        <v>yes</v>
      </c>
      <c r="F1206" t="str">
        <f>VLOOKUP($A1206,'Medical Examinations'!$A$2:$K$2336,5,FALSE)</f>
        <v>No</v>
      </c>
      <c r="G1206" t="str">
        <f>VLOOKUP($A1206,'Medical Examinations'!$A$2:$K$2336,6,FALSE)</f>
        <v>No</v>
      </c>
      <c r="H1206">
        <f>VLOOKUP($A1206,'Medical Examinations'!$A$2:$K$2336,7,FALSE)</f>
        <v>0</v>
      </c>
      <c r="I1206" t="str">
        <f>VLOOKUP($A1206,'Medical Examinations'!$A$2:$K$2336,8,FALSE)</f>
        <v>No</v>
      </c>
      <c r="J1206" t="str">
        <f>VLOOKUP($A1206,'Medical Examinations'!$A$2:$K$2336,10,FALSE)</f>
        <v>obesity</v>
      </c>
      <c r="K1206" t="str">
        <f>VLOOKUP($A1206,'Medical Examinations'!$A$2:$K$2336,11,FALSE)</f>
        <v>Predibetics</v>
      </c>
      <c r="L1206" t="str">
        <f>VLOOKUP($A1206,'Hospitalisation Details'!$A$2:$O$2344,15,FALSE)</f>
        <v>12 Oct 1996</v>
      </c>
      <c r="M1206">
        <f>VLOOKUP($A1206,'Hospitalisation Details'!$A$2:$I$2344,6,FALSE)</f>
        <v>9338.61</v>
      </c>
      <c r="N1206" t="str">
        <f>VLOOKUP($A1206,'Hospitalisation Details'!$A$2:$I$2344,7,FALSE)</f>
        <v>tier - 2</v>
      </c>
      <c r="O1206" t="str">
        <f>VLOOKUP($A1206,'Hospitalisation Details'!$A$2:$I$2344,8,FALSE)</f>
        <v>tier - 1</v>
      </c>
      <c r="P1206" t="str">
        <f>VLOOKUP($A1206,'Hospitalisation Details'!$A$2:$I$2344,9,FALSE)</f>
        <v>R1026</v>
      </c>
      <c r="Q1206">
        <f>VLOOKUP($A1206,'Hospitalisation Details'!$A$2:$P$2344,16,FALSE)</f>
        <v>26</v>
      </c>
    </row>
    <row r="1207" spans="1:17" ht="15.6" x14ac:dyDescent="0.3">
      <c r="A1207" s="1" t="s">
        <v>1164</v>
      </c>
      <c r="B1207" t="str">
        <f>VLOOKUP('Healthcare '!A:A,Table2[],3,FALSE)</f>
        <v>Ciabattoni</v>
      </c>
      <c r="C1207">
        <f>VLOOKUP(A1207,'Medical Examinations'!A1207:K3541,2,FALSE)</f>
        <v>34.15</v>
      </c>
      <c r="D1207">
        <f>VLOOKUP($A1207,'Medical Examinations'!$A$2:$K$2336,3,FALSE)</f>
        <v>4.49</v>
      </c>
      <c r="E1207" t="str">
        <f>VLOOKUP($A1207,'Medical Examinations'!$A$2:$K$2336,4,FALSE)</f>
        <v>yes</v>
      </c>
      <c r="F1207" t="str">
        <f>VLOOKUP($A1207,'Medical Examinations'!$A$2:$K$2336,5,FALSE)</f>
        <v>No</v>
      </c>
      <c r="G1207" t="str">
        <f>VLOOKUP($A1207,'Medical Examinations'!$A$2:$K$2336,6,FALSE)</f>
        <v>No</v>
      </c>
      <c r="H1207">
        <f>VLOOKUP($A1207,'Medical Examinations'!$A$2:$K$2336,7,FALSE)</f>
        <v>1</v>
      </c>
      <c r="I1207" t="str">
        <f>VLOOKUP($A1207,'Medical Examinations'!$A$2:$K$2336,8,FALSE)</f>
        <v>No</v>
      </c>
      <c r="J1207" t="str">
        <f>VLOOKUP($A1207,'Medical Examinations'!$A$2:$K$2336,10,FALSE)</f>
        <v>obesity</v>
      </c>
      <c r="K1207" t="str">
        <f>VLOOKUP($A1207,'Medical Examinations'!$A$2:$K$2336,11,FALSE)</f>
        <v>Normal</v>
      </c>
      <c r="L1207" t="str">
        <f>VLOOKUP($A1207,'Hospitalisation Details'!$A$2:$O$2344,15,FALSE)</f>
        <v>9 Jul 1988</v>
      </c>
      <c r="M1207">
        <f>VLOOKUP($A1207,'Hospitalisation Details'!$A$2:$I$2344,6,FALSE)</f>
        <v>9320.26</v>
      </c>
      <c r="N1207" t="str">
        <f>VLOOKUP($A1207,'Hospitalisation Details'!$A$2:$I$2344,7,FALSE)</f>
        <v>tier - 2</v>
      </c>
      <c r="O1207" t="str">
        <f>VLOOKUP($A1207,'Hospitalisation Details'!$A$2:$I$2344,8,FALSE)</f>
        <v>tier - 1</v>
      </c>
      <c r="P1207" t="str">
        <f>VLOOKUP($A1207,'Hospitalisation Details'!$A$2:$I$2344,9,FALSE)</f>
        <v>R1012</v>
      </c>
      <c r="Q1207">
        <f>VLOOKUP($A1207,'Hospitalisation Details'!$A$2:$P$2344,16,FALSE)</f>
        <v>34</v>
      </c>
    </row>
    <row r="1208" spans="1:17" ht="15.6" x14ac:dyDescent="0.3">
      <c r="A1208" s="1" t="s">
        <v>1163</v>
      </c>
      <c r="B1208" t="str">
        <f>VLOOKUP('Healthcare '!A:A,Table2[],3,FALSE)</f>
        <v>Escanero Palmer</v>
      </c>
      <c r="C1208">
        <f>VLOOKUP(A1208,'Medical Examinations'!A1208:K3542,2,FALSE)</f>
        <v>25.78</v>
      </c>
      <c r="D1208">
        <f>VLOOKUP($A1208,'Medical Examinations'!$A$2:$K$2336,3,FALSE)</f>
        <v>6.25</v>
      </c>
      <c r="E1208" t="str">
        <f>VLOOKUP($A1208,'Medical Examinations'!$A$2:$K$2336,4,FALSE)</f>
        <v>No</v>
      </c>
      <c r="F1208" t="str">
        <f>VLOOKUP($A1208,'Medical Examinations'!$A$2:$K$2336,5,FALSE)</f>
        <v>No</v>
      </c>
      <c r="G1208" t="str">
        <f>VLOOKUP($A1208,'Medical Examinations'!$A$2:$K$2336,6,FALSE)</f>
        <v>No</v>
      </c>
      <c r="H1208">
        <f>VLOOKUP($A1208,'Medical Examinations'!$A$2:$K$2336,7,FALSE)</f>
        <v>0</v>
      </c>
      <c r="I1208" t="str">
        <f>VLOOKUP($A1208,'Medical Examinations'!$A$2:$K$2336,8,FALSE)</f>
        <v>No</v>
      </c>
      <c r="J1208" t="str">
        <f>VLOOKUP($A1208,'Medical Examinations'!$A$2:$K$2336,10,FALSE)</f>
        <v>overweight</v>
      </c>
      <c r="K1208" t="str">
        <f>VLOOKUP($A1208,'Medical Examinations'!$A$2:$K$2336,11,FALSE)</f>
        <v>Predibetics</v>
      </c>
      <c r="L1208" t="str">
        <f>VLOOKUP($A1208,'Hospitalisation Details'!$A$2:$O$2344,15,FALSE)</f>
        <v>12 Oct 1977</v>
      </c>
      <c r="M1208">
        <f>VLOOKUP($A1208,'Hospitalisation Details'!$A$2:$I$2344,6,FALSE)</f>
        <v>9315.41</v>
      </c>
      <c r="N1208" t="str">
        <f>VLOOKUP($A1208,'Hospitalisation Details'!$A$2:$I$2344,7,FALSE)</f>
        <v>tier - 2</v>
      </c>
      <c r="O1208" t="str">
        <f>VLOOKUP($A1208,'Hospitalisation Details'!$A$2:$I$2344,8,FALSE)</f>
        <v>tier - 1</v>
      </c>
      <c r="P1208" t="str">
        <f>VLOOKUP($A1208,'Hospitalisation Details'!$A$2:$I$2344,9,FALSE)</f>
        <v>R1024</v>
      </c>
      <c r="Q1208">
        <f>VLOOKUP($A1208,'Hospitalisation Details'!$A$2:$P$2344,16,FALSE)</f>
        <v>45</v>
      </c>
    </row>
    <row r="1209" spans="1:17" ht="15.6" x14ac:dyDescent="0.3">
      <c r="A1209" s="1" t="s">
        <v>1162</v>
      </c>
      <c r="B1209" t="str">
        <f>VLOOKUP('Healthcare '!A:A,Table2[],3,FALSE)</f>
        <v>Lowe</v>
      </c>
      <c r="C1209">
        <f>VLOOKUP(A1209,'Medical Examinations'!A1209:K3543,2,FALSE)</f>
        <v>21.02</v>
      </c>
      <c r="D1209">
        <f>VLOOKUP($A1209,'Medical Examinations'!$A$2:$K$2336,3,FALSE)</f>
        <v>9.6199999999999992</v>
      </c>
      <c r="E1209" t="str">
        <f>VLOOKUP($A1209,'Medical Examinations'!$A$2:$K$2336,4,FALSE)</f>
        <v>yes</v>
      </c>
      <c r="F1209" t="str">
        <f>VLOOKUP($A1209,'Medical Examinations'!$A$2:$K$2336,5,FALSE)</f>
        <v>No</v>
      </c>
      <c r="G1209" t="str">
        <f>VLOOKUP($A1209,'Medical Examinations'!$A$2:$K$2336,6,FALSE)</f>
        <v>Yes</v>
      </c>
      <c r="H1209">
        <f>VLOOKUP($A1209,'Medical Examinations'!$A$2:$K$2336,7,FALSE)</f>
        <v>1</v>
      </c>
      <c r="I1209" t="str">
        <f>VLOOKUP($A1209,'Medical Examinations'!$A$2:$K$2336,8,FALSE)</f>
        <v>No</v>
      </c>
      <c r="J1209" t="str">
        <f>VLOOKUP($A1209,'Medical Examinations'!$A$2:$K$2336,10,FALSE)</f>
        <v>Normal weight</v>
      </c>
      <c r="K1209" t="str">
        <f>VLOOKUP($A1209,'Medical Examinations'!$A$2:$K$2336,11,FALSE)</f>
        <v>Diabetes</v>
      </c>
      <c r="L1209" t="str">
        <f>VLOOKUP($A1209,'Hospitalisation Details'!$A$2:$O$2344,15,FALSE)</f>
        <v>8 Jun 1963</v>
      </c>
      <c r="M1209">
        <f>VLOOKUP($A1209,'Hospitalisation Details'!$A$2:$I$2344,6,FALSE)</f>
        <v>9310.81</v>
      </c>
      <c r="N1209" t="str">
        <f>VLOOKUP($A1209,'Hospitalisation Details'!$A$2:$I$2344,7,FALSE)</f>
        <v>tier - 3</v>
      </c>
      <c r="O1209" t="str">
        <f>VLOOKUP($A1209,'Hospitalisation Details'!$A$2:$I$2344,8,FALSE)</f>
        <v>tier - 1</v>
      </c>
      <c r="P1209" t="str">
        <f>VLOOKUP($A1209,'Hospitalisation Details'!$A$2:$I$2344,9,FALSE)</f>
        <v>R1013</v>
      </c>
      <c r="Q1209">
        <f>VLOOKUP($A1209,'Hospitalisation Details'!$A$2:$P$2344,16,FALSE)</f>
        <v>60</v>
      </c>
    </row>
    <row r="1210" spans="1:17" ht="15.6" x14ac:dyDescent="0.3">
      <c r="A1210" s="1" t="s">
        <v>1161</v>
      </c>
      <c r="B1210" t="str">
        <f>VLOOKUP('Healthcare '!A:A,Table2[],3,FALSE)</f>
        <v>Osmark</v>
      </c>
      <c r="C1210">
        <f>VLOOKUP(A1210,'Medical Examinations'!A1210:K3544,2,FALSE)</f>
        <v>37.51</v>
      </c>
      <c r="D1210">
        <f>VLOOKUP($A1210,'Medical Examinations'!$A$2:$K$2336,3,FALSE)</f>
        <v>11.06</v>
      </c>
      <c r="E1210" t="str">
        <f>VLOOKUP($A1210,'Medical Examinations'!$A$2:$K$2336,4,FALSE)</f>
        <v>No</v>
      </c>
      <c r="F1210" t="str">
        <f>VLOOKUP($A1210,'Medical Examinations'!$A$2:$K$2336,5,FALSE)</f>
        <v>No</v>
      </c>
      <c r="G1210" t="str">
        <f>VLOOKUP($A1210,'Medical Examinations'!$A$2:$K$2336,6,FALSE)</f>
        <v>No</v>
      </c>
      <c r="H1210">
        <f>VLOOKUP($A1210,'Medical Examinations'!$A$2:$K$2336,7,FALSE)</f>
        <v>2</v>
      </c>
      <c r="I1210" t="str">
        <f>VLOOKUP($A1210,'Medical Examinations'!$A$2:$K$2336,8,FALSE)</f>
        <v>No</v>
      </c>
      <c r="J1210" t="str">
        <f>VLOOKUP($A1210,'Medical Examinations'!$A$2:$K$2336,10,FALSE)</f>
        <v>obesity</v>
      </c>
      <c r="K1210" t="str">
        <f>VLOOKUP($A1210,'Medical Examinations'!$A$2:$K$2336,11,FALSE)</f>
        <v>Diabetes</v>
      </c>
      <c r="L1210" t="str">
        <f>VLOOKUP($A1210,'Hospitalisation Details'!$A$2:$O$2344,15,FALSE)</f>
        <v>16 Oct 1973</v>
      </c>
      <c r="M1210">
        <f>VLOOKUP($A1210,'Hospitalisation Details'!$A$2:$I$2344,6,FALSE)</f>
        <v>9304.7000000000007</v>
      </c>
      <c r="N1210" t="str">
        <f>VLOOKUP($A1210,'Hospitalisation Details'!$A$2:$I$2344,7,FALSE)</f>
        <v>tier - 3</v>
      </c>
      <c r="O1210" t="str">
        <f>VLOOKUP($A1210,'Hospitalisation Details'!$A$2:$I$2344,8,FALSE)</f>
        <v>tier - 3</v>
      </c>
      <c r="P1210" t="str">
        <f>VLOOKUP($A1210,'Hospitalisation Details'!$A$2:$I$2344,9,FALSE)</f>
        <v>R1013</v>
      </c>
      <c r="Q1210">
        <f>VLOOKUP($A1210,'Hospitalisation Details'!$A$2:$P$2344,16,FALSE)</f>
        <v>49</v>
      </c>
    </row>
    <row r="1211" spans="1:17" ht="15.6" x14ac:dyDescent="0.3">
      <c r="A1211" s="1" t="s">
        <v>1160</v>
      </c>
      <c r="B1211" t="str">
        <f>VLOOKUP('Healthcare '!A:A,Table2[],3,FALSE)</f>
        <v>Lawson</v>
      </c>
      <c r="C1211">
        <f>VLOOKUP(A1211,'Medical Examinations'!A1211:K3545,2,FALSE)</f>
        <v>25.745000000000001</v>
      </c>
      <c r="D1211">
        <f>VLOOKUP($A1211,'Medical Examinations'!$A$2:$K$2336,3,FALSE)</f>
        <v>6.11</v>
      </c>
      <c r="E1211" t="str">
        <f>VLOOKUP($A1211,'Medical Examinations'!$A$2:$K$2336,4,FALSE)</f>
        <v>yes</v>
      </c>
      <c r="F1211" t="str">
        <f>VLOOKUP($A1211,'Medical Examinations'!$A$2:$K$2336,5,FALSE)</f>
        <v>No</v>
      </c>
      <c r="G1211" t="str">
        <f>VLOOKUP($A1211,'Medical Examinations'!$A$2:$K$2336,6,FALSE)</f>
        <v>No</v>
      </c>
      <c r="H1211">
        <f>VLOOKUP($A1211,'Medical Examinations'!$A$2:$K$2336,7,FALSE)</f>
        <v>0</v>
      </c>
      <c r="I1211" t="str">
        <f>VLOOKUP($A1211,'Medical Examinations'!$A$2:$K$2336,8,FALSE)</f>
        <v>No</v>
      </c>
      <c r="J1211" t="str">
        <f>VLOOKUP($A1211,'Medical Examinations'!$A$2:$K$2336,10,FALSE)</f>
        <v>overweight</v>
      </c>
      <c r="K1211" t="str">
        <f>VLOOKUP($A1211,'Medical Examinations'!$A$2:$K$2336,11,FALSE)</f>
        <v>Predibetics</v>
      </c>
      <c r="L1211" t="str">
        <f>VLOOKUP($A1211,'Hospitalisation Details'!$A$2:$O$2344,15,FALSE)</f>
        <v>3 Nov 1976</v>
      </c>
      <c r="M1211">
        <f>VLOOKUP($A1211,'Hospitalisation Details'!$A$2:$I$2344,6,FALSE)</f>
        <v>9301.89</v>
      </c>
      <c r="N1211" t="str">
        <f>VLOOKUP($A1211,'Hospitalisation Details'!$A$2:$I$2344,7,FALSE)</f>
        <v>tier - 2</v>
      </c>
      <c r="O1211" t="str">
        <f>VLOOKUP($A1211,'Hospitalisation Details'!$A$2:$I$2344,8,FALSE)</f>
        <v>tier - 1</v>
      </c>
      <c r="P1211" t="str">
        <f>VLOOKUP($A1211,'Hospitalisation Details'!$A$2:$I$2344,9,FALSE)</f>
        <v>R1012</v>
      </c>
      <c r="Q1211">
        <f>VLOOKUP($A1211,'Hospitalisation Details'!$A$2:$P$2344,16,FALSE)</f>
        <v>46</v>
      </c>
    </row>
    <row r="1212" spans="1:17" ht="15.6" x14ac:dyDescent="0.3">
      <c r="A1212" s="1" t="s">
        <v>1159</v>
      </c>
      <c r="B1212" t="str">
        <f>VLOOKUP('Healthcare '!A:A,Table2[],3,FALSE)</f>
        <v>Warwick</v>
      </c>
      <c r="C1212">
        <f>VLOOKUP(A1212,'Medical Examinations'!A1212:K3546,2,FALSE)</f>
        <v>31.35</v>
      </c>
      <c r="D1212">
        <f>VLOOKUP($A1212,'Medical Examinations'!$A$2:$K$2336,3,FALSE)</f>
        <v>11.49</v>
      </c>
      <c r="E1212" t="str">
        <f>VLOOKUP($A1212,'Medical Examinations'!$A$2:$K$2336,4,FALSE)</f>
        <v>No</v>
      </c>
      <c r="F1212" t="str">
        <f>VLOOKUP($A1212,'Medical Examinations'!$A$2:$K$2336,5,FALSE)</f>
        <v>No</v>
      </c>
      <c r="G1212" t="str">
        <f>VLOOKUP($A1212,'Medical Examinations'!$A$2:$K$2336,6,FALSE)</f>
        <v>No</v>
      </c>
      <c r="H1212">
        <f>VLOOKUP($A1212,'Medical Examinations'!$A$2:$K$2336,7,FALSE)</f>
        <v>2</v>
      </c>
      <c r="I1212" t="str">
        <f>VLOOKUP($A1212,'Medical Examinations'!$A$2:$K$2336,8,FALSE)</f>
        <v>No</v>
      </c>
      <c r="J1212" t="str">
        <f>VLOOKUP($A1212,'Medical Examinations'!$A$2:$K$2336,10,FALSE)</f>
        <v>obesity</v>
      </c>
      <c r="K1212" t="str">
        <f>VLOOKUP($A1212,'Medical Examinations'!$A$2:$K$2336,11,FALSE)</f>
        <v>Diabetes</v>
      </c>
      <c r="L1212" t="str">
        <f>VLOOKUP($A1212,'Hospitalisation Details'!$A$2:$O$2344,15,FALSE)</f>
        <v>18 Sep 1973</v>
      </c>
      <c r="M1212">
        <f>VLOOKUP($A1212,'Hospitalisation Details'!$A$2:$I$2344,6,FALSE)</f>
        <v>9290.14</v>
      </c>
      <c r="N1212" t="str">
        <f>VLOOKUP($A1212,'Hospitalisation Details'!$A$2:$I$2344,7,FALSE)</f>
        <v>tier - 3</v>
      </c>
      <c r="O1212" t="str">
        <f>VLOOKUP($A1212,'Hospitalisation Details'!$A$2:$I$2344,8,FALSE)</f>
        <v>tier - 3</v>
      </c>
      <c r="P1212" t="str">
        <f>VLOOKUP($A1212,'Hospitalisation Details'!$A$2:$I$2344,9,FALSE)</f>
        <v>R1016</v>
      </c>
      <c r="Q1212">
        <f>VLOOKUP($A1212,'Hospitalisation Details'!$A$2:$P$2344,16,FALSE)</f>
        <v>49</v>
      </c>
    </row>
    <row r="1213" spans="1:17" ht="15.6" x14ac:dyDescent="0.3">
      <c r="A1213" s="1" t="s">
        <v>1158</v>
      </c>
      <c r="B1213" t="str">
        <f>VLOOKUP('Healthcare '!A:A,Table2[],3,FALSE)</f>
        <v>Magnuson</v>
      </c>
      <c r="C1213">
        <f>VLOOKUP(A1213,'Medical Examinations'!A1213:K3547,2,FALSE)</f>
        <v>29.83</v>
      </c>
      <c r="D1213">
        <f>VLOOKUP($A1213,'Medical Examinations'!$A$2:$K$2336,3,FALSE)</f>
        <v>8.68</v>
      </c>
      <c r="E1213" t="str">
        <f>VLOOKUP($A1213,'Medical Examinations'!$A$2:$K$2336,4,FALSE)</f>
        <v>No</v>
      </c>
      <c r="F1213" t="str">
        <f>VLOOKUP($A1213,'Medical Examinations'!$A$2:$K$2336,5,FALSE)</f>
        <v>No</v>
      </c>
      <c r="G1213" t="str">
        <f>VLOOKUP($A1213,'Medical Examinations'!$A$2:$K$2336,6,FALSE)</f>
        <v>No</v>
      </c>
      <c r="H1213">
        <f>VLOOKUP($A1213,'Medical Examinations'!$A$2:$K$2336,7,FALSE)</f>
        <v>2</v>
      </c>
      <c r="I1213" t="str">
        <f>VLOOKUP($A1213,'Medical Examinations'!$A$2:$K$2336,8,FALSE)</f>
        <v>No</v>
      </c>
      <c r="J1213" t="str">
        <f>VLOOKUP($A1213,'Medical Examinations'!$A$2:$K$2336,10,FALSE)</f>
        <v>overweight</v>
      </c>
      <c r="K1213" t="str">
        <f>VLOOKUP($A1213,'Medical Examinations'!$A$2:$K$2336,11,FALSE)</f>
        <v>Diabetes</v>
      </c>
      <c r="L1213" t="str">
        <f>VLOOKUP($A1213,'Hospitalisation Details'!$A$2:$O$2344,15,FALSE)</f>
        <v>16 Oct 1973</v>
      </c>
      <c r="M1213">
        <f>VLOOKUP($A1213,'Hospitalisation Details'!$A$2:$I$2344,6,FALSE)</f>
        <v>9288.0300000000007</v>
      </c>
      <c r="N1213" t="str">
        <f>VLOOKUP($A1213,'Hospitalisation Details'!$A$2:$I$2344,7,FALSE)</f>
        <v>tier - 2</v>
      </c>
      <c r="O1213" t="str">
        <f>VLOOKUP($A1213,'Hospitalisation Details'!$A$2:$I$2344,8,FALSE)</f>
        <v>tier - 3</v>
      </c>
      <c r="P1213" t="str">
        <f>VLOOKUP($A1213,'Hospitalisation Details'!$A$2:$I$2344,9,FALSE)</f>
        <v>R1018</v>
      </c>
      <c r="Q1213">
        <f>VLOOKUP($A1213,'Hospitalisation Details'!$A$2:$P$2344,16,FALSE)</f>
        <v>49</v>
      </c>
    </row>
    <row r="1214" spans="1:17" ht="15.6" x14ac:dyDescent="0.3">
      <c r="A1214" s="1" t="s">
        <v>1157</v>
      </c>
      <c r="B1214" t="str">
        <f>VLOOKUP('Healthcare '!A:A,Table2[],3,FALSE)</f>
        <v>Marsh</v>
      </c>
      <c r="C1214">
        <f>VLOOKUP(A1214,'Medical Examinations'!A1214:K3548,2,FALSE)</f>
        <v>25.49</v>
      </c>
      <c r="D1214">
        <f>VLOOKUP($A1214,'Medical Examinations'!$A$2:$K$2336,3,FALSE)</f>
        <v>5.68</v>
      </c>
      <c r="E1214" t="str">
        <f>VLOOKUP($A1214,'Medical Examinations'!$A$2:$K$2336,4,FALSE)</f>
        <v>yes</v>
      </c>
      <c r="F1214" t="str">
        <f>VLOOKUP($A1214,'Medical Examinations'!$A$2:$K$2336,5,FALSE)</f>
        <v>No</v>
      </c>
      <c r="G1214" t="str">
        <f>VLOOKUP($A1214,'Medical Examinations'!$A$2:$K$2336,6,FALSE)</f>
        <v>Yes</v>
      </c>
      <c r="H1214">
        <f>VLOOKUP($A1214,'Medical Examinations'!$A$2:$K$2336,7,FALSE)</f>
        <v>1</v>
      </c>
      <c r="I1214" t="str">
        <f>VLOOKUP($A1214,'Medical Examinations'!$A$2:$K$2336,8,FALSE)</f>
        <v>No</v>
      </c>
      <c r="J1214" t="str">
        <f>VLOOKUP($A1214,'Medical Examinations'!$A$2:$K$2336,10,FALSE)</f>
        <v>overweight</v>
      </c>
      <c r="K1214" t="str">
        <f>VLOOKUP($A1214,'Medical Examinations'!$A$2:$K$2336,11,FALSE)</f>
        <v>Normal</v>
      </c>
      <c r="L1214" t="str">
        <f>VLOOKUP($A1214,'Hospitalisation Details'!$A$2:$O$2344,15,FALSE)</f>
        <v>26 Nov 1969</v>
      </c>
      <c r="M1214">
        <f>VLOOKUP($A1214,'Hospitalisation Details'!$A$2:$I$2344,6,FALSE)</f>
        <v>9285.8700000000008</v>
      </c>
      <c r="N1214" t="str">
        <f>VLOOKUP($A1214,'Hospitalisation Details'!$A$2:$I$2344,7,FALSE)</f>
        <v>tier - 2</v>
      </c>
      <c r="O1214" t="str">
        <f>VLOOKUP($A1214,'Hospitalisation Details'!$A$2:$I$2344,8,FALSE)</f>
        <v>tier - 3</v>
      </c>
      <c r="P1214" t="str">
        <f>VLOOKUP($A1214,'Hospitalisation Details'!$A$2:$I$2344,9,FALSE)</f>
        <v>R1013</v>
      </c>
      <c r="Q1214">
        <f>VLOOKUP($A1214,'Hospitalisation Details'!$A$2:$P$2344,16,FALSE)</f>
        <v>53</v>
      </c>
    </row>
    <row r="1215" spans="1:17" ht="15.6" x14ac:dyDescent="0.3">
      <c r="A1215" s="1" t="s">
        <v>1156</v>
      </c>
      <c r="B1215" t="str">
        <f>VLOOKUP('Healthcare '!A:A,Table2[],3,FALSE)</f>
        <v>Kari</v>
      </c>
      <c r="C1215">
        <f>VLOOKUP(A1215,'Medical Examinations'!A1215:K3549,2,FALSE)</f>
        <v>34.1</v>
      </c>
      <c r="D1215">
        <f>VLOOKUP($A1215,'Medical Examinations'!$A$2:$K$2336,3,FALSE)</f>
        <v>8.4499999999999993</v>
      </c>
      <c r="E1215" t="str">
        <f>VLOOKUP($A1215,'Medical Examinations'!$A$2:$K$2336,4,FALSE)</f>
        <v>No</v>
      </c>
      <c r="F1215" t="str">
        <f>VLOOKUP($A1215,'Medical Examinations'!$A$2:$K$2336,5,FALSE)</f>
        <v>No</v>
      </c>
      <c r="G1215" t="str">
        <f>VLOOKUP($A1215,'Medical Examinations'!$A$2:$K$2336,6,FALSE)</f>
        <v>No</v>
      </c>
      <c r="H1215">
        <f>VLOOKUP($A1215,'Medical Examinations'!$A$2:$K$2336,7,FALSE)</f>
        <v>0</v>
      </c>
      <c r="I1215" t="str">
        <f>VLOOKUP($A1215,'Medical Examinations'!$A$2:$K$2336,8,FALSE)</f>
        <v>No</v>
      </c>
      <c r="J1215" t="str">
        <f>VLOOKUP($A1215,'Medical Examinations'!$A$2:$K$2336,10,FALSE)</f>
        <v>obesity</v>
      </c>
      <c r="K1215" t="str">
        <f>VLOOKUP($A1215,'Medical Examinations'!$A$2:$K$2336,11,FALSE)</f>
        <v>Diabetes</v>
      </c>
      <c r="L1215" t="str">
        <f>VLOOKUP($A1215,'Hospitalisation Details'!$A$2:$O$2344,15,FALSE)</f>
        <v>2 Jul 1971</v>
      </c>
      <c r="M1215">
        <f>VLOOKUP($A1215,'Hospitalisation Details'!$A$2:$I$2344,6,FALSE)</f>
        <v>9283.56</v>
      </c>
      <c r="N1215" t="str">
        <f>VLOOKUP($A1215,'Hospitalisation Details'!$A$2:$I$2344,7,FALSE)</f>
        <v>tier - 2</v>
      </c>
      <c r="O1215" t="str">
        <f>VLOOKUP($A1215,'Hospitalisation Details'!$A$2:$I$2344,8,FALSE)</f>
        <v>tier - 3</v>
      </c>
      <c r="P1215" t="str">
        <f>VLOOKUP($A1215,'Hospitalisation Details'!$A$2:$I$2344,9,FALSE)</f>
        <v>R1013</v>
      </c>
      <c r="Q1215">
        <f>VLOOKUP($A1215,'Hospitalisation Details'!$A$2:$P$2344,16,FALSE)</f>
        <v>51</v>
      </c>
    </row>
    <row r="1216" spans="1:17" ht="15.6" x14ac:dyDescent="0.3">
      <c r="A1216" s="1" t="s">
        <v>1155</v>
      </c>
      <c r="B1216" t="str">
        <f>VLOOKUP('Healthcare '!A:A,Table2[],3,FALSE)</f>
        <v>Standiford</v>
      </c>
      <c r="C1216">
        <f>VLOOKUP(A1216,'Medical Examinations'!A1216:K3550,2,FALSE)</f>
        <v>25.84</v>
      </c>
      <c r="D1216">
        <f>VLOOKUP($A1216,'Medical Examinations'!$A$2:$K$2336,3,FALSE)</f>
        <v>8.51</v>
      </c>
      <c r="E1216" t="str">
        <f>VLOOKUP($A1216,'Medical Examinations'!$A$2:$K$2336,4,FALSE)</f>
        <v>No</v>
      </c>
      <c r="F1216" t="str">
        <f>VLOOKUP($A1216,'Medical Examinations'!$A$2:$K$2336,5,FALSE)</f>
        <v>No</v>
      </c>
      <c r="G1216" t="str">
        <f>VLOOKUP($A1216,'Medical Examinations'!$A$2:$K$2336,6,FALSE)</f>
        <v>No</v>
      </c>
      <c r="H1216">
        <f>VLOOKUP($A1216,'Medical Examinations'!$A$2:$K$2336,7,FALSE)</f>
        <v>2</v>
      </c>
      <c r="I1216" t="str">
        <f>VLOOKUP($A1216,'Medical Examinations'!$A$2:$K$2336,8,FALSE)</f>
        <v>No</v>
      </c>
      <c r="J1216" t="str">
        <f>VLOOKUP($A1216,'Medical Examinations'!$A$2:$K$2336,10,FALSE)</f>
        <v>overweight</v>
      </c>
      <c r="K1216" t="str">
        <f>VLOOKUP($A1216,'Medical Examinations'!$A$2:$K$2336,11,FALSE)</f>
        <v>Diabetes</v>
      </c>
      <c r="L1216" t="str">
        <f>VLOOKUP($A1216,'Hospitalisation Details'!$A$2:$O$2344,15,FALSE)</f>
        <v>27 Oct 1973</v>
      </c>
      <c r="M1216">
        <f>VLOOKUP($A1216,'Hospitalisation Details'!$A$2:$I$2344,6,FALSE)</f>
        <v>9282.48</v>
      </c>
      <c r="N1216" t="str">
        <f>VLOOKUP($A1216,'Hospitalisation Details'!$A$2:$I$2344,7,FALSE)</f>
        <v>tier - 3</v>
      </c>
      <c r="O1216" t="str">
        <f>VLOOKUP($A1216,'Hospitalisation Details'!$A$2:$I$2344,8,FALSE)</f>
        <v>tier - 2</v>
      </c>
      <c r="P1216" t="str">
        <f>VLOOKUP($A1216,'Hospitalisation Details'!$A$2:$I$2344,9,FALSE)</f>
        <v>R1016</v>
      </c>
      <c r="Q1216">
        <f>VLOOKUP($A1216,'Hospitalisation Details'!$A$2:$P$2344,16,FALSE)</f>
        <v>49</v>
      </c>
    </row>
    <row r="1217" spans="1:17" ht="15.6" x14ac:dyDescent="0.3">
      <c r="A1217" s="1" t="s">
        <v>1154</v>
      </c>
      <c r="B1217" t="str">
        <f>VLOOKUP('Healthcare '!A:A,Table2[],3,FALSE)</f>
        <v>Sherwin</v>
      </c>
      <c r="C1217">
        <f>VLOOKUP(A1217,'Medical Examinations'!A1217:K3551,2,FALSE)</f>
        <v>20.6</v>
      </c>
      <c r="D1217">
        <f>VLOOKUP($A1217,'Medical Examinations'!$A$2:$K$2336,3,FALSE)</f>
        <v>7.62</v>
      </c>
      <c r="E1217" t="str">
        <f>VLOOKUP($A1217,'Medical Examinations'!$A$2:$K$2336,4,FALSE)</f>
        <v>No</v>
      </c>
      <c r="F1217" t="str">
        <f>VLOOKUP($A1217,'Medical Examinations'!$A$2:$K$2336,5,FALSE)</f>
        <v>No</v>
      </c>
      <c r="G1217" t="str">
        <f>VLOOKUP($A1217,'Medical Examinations'!$A$2:$K$2336,6,FALSE)</f>
        <v>No</v>
      </c>
      <c r="H1217">
        <f>VLOOKUP($A1217,'Medical Examinations'!$A$2:$K$2336,7,FALSE)</f>
        <v>0</v>
      </c>
      <c r="I1217" t="str">
        <f>VLOOKUP($A1217,'Medical Examinations'!$A$2:$K$2336,8,FALSE)</f>
        <v>No</v>
      </c>
      <c r="J1217" t="str">
        <f>VLOOKUP($A1217,'Medical Examinations'!$A$2:$K$2336,10,FALSE)</f>
        <v>Normal weight</v>
      </c>
      <c r="K1217" t="str">
        <f>VLOOKUP($A1217,'Medical Examinations'!$A$2:$K$2336,11,FALSE)</f>
        <v>Diabetes</v>
      </c>
      <c r="L1217" t="str">
        <f>VLOOKUP($A1217,'Hospitalisation Details'!$A$2:$O$2344,15,FALSE)</f>
        <v>6 Aug 1971</v>
      </c>
      <c r="M1217">
        <f>VLOOKUP($A1217,'Hospitalisation Details'!$A$2:$I$2344,6,FALSE)</f>
        <v>9264.7999999999993</v>
      </c>
      <c r="N1217" t="str">
        <f>VLOOKUP($A1217,'Hospitalisation Details'!$A$2:$I$2344,7,FALSE)</f>
        <v>tier - 2</v>
      </c>
      <c r="O1217" t="str">
        <f>VLOOKUP($A1217,'Hospitalisation Details'!$A$2:$I$2344,8,FALSE)</f>
        <v>tier - 1</v>
      </c>
      <c r="P1217" t="str">
        <f>VLOOKUP($A1217,'Hospitalisation Details'!$A$2:$I$2344,9,FALSE)</f>
        <v>R1011</v>
      </c>
      <c r="Q1217">
        <f>VLOOKUP($A1217,'Hospitalisation Details'!$A$2:$P$2344,16,FALSE)</f>
        <v>51</v>
      </c>
    </row>
    <row r="1218" spans="1:17" ht="15.6" x14ac:dyDescent="0.3">
      <c r="A1218" s="1" t="s">
        <v>1153</v>
      </c>
      <c r="B1218" t="str">
        <f>VLOOKUP('Healthcare '!A:A,Table2[],3,FALSE)</f>
        <v>Parker</v>
      </c>
      <c r="C1218">
        <f>VLOOKUP(A1218,'Medical Examinations'!A1218:K3552,2,FALSE)</f>
        <v>28.88</v>
      </c>
      <c r="D1218">
        <f>VLOOKUP($A1218,'Medical Examinations'!$A$2:$K$2336,3,FALSE)</f>
        <v>10.18</v>
      </c>
      <c r="E1218" t="str">
        <f>VLOOKUP($A1218,'Medical Examinations'!$A$2:$K$2336,4,FALSE)</f>
        <v>No</v>
      </c>
      <c r="F1218" t="str">
        <f>VLOOKUP($A1218,'Medical Examinations'!$A$2:$K$2336,5,FALSE)</f>
        <v>No</v>
      </c>
      <c r="G1218" t="str">
        <f>VLOOKUP($A1218,'Medical Examinations'!$A$2:$K$2336,6,FALSE)</f>
        <v>No</v>
      </c>
      <c r="H1218">
        <f>VLOOKUP($A1218,'Medical Examinations'!$A$2:$K$2336,7,FALSE)</f>
        <v>0</v>
      </c>
      <c r="I1218" t="str">
        <f>VLOOKUP($A1218,'Medical Examinations'!$A$2:$K$2336,8,FALSE)</f>
        <v>No</v>
      </c>
      <c r="J1218" t="str">
        <f>VLOOKUP($A1218,'Medical Examinations'!$A$2:$K$2336,10,FALSE)</f>
        <v>overweight</v>
      </c>
      <c r="K1218" t="str">
        <f>VLOOKUP($A1218,'Medical Examinations'!$A$2:$K$2336,11,FALSE)</f>
        <v>Diabetes</v>
      </c>
      <c r="L1218" t="str">
        <f>VLOOKUP($A1218,'Hospitalisation Details'!$A$2:$O$2344,15,FALSE)</f>
        <v>21 Aug 1974</v>
      </c>
      <c r="M1218">
        <f>VLOOKUP($A1218,'Hospitalisation Details'!$A$2:$I$2344,6,FALSE)</f>
        <v>9249.5</v>
      </c>
      <c r="N1218" t="str">
        <f>VLOOKUP($A1218,'Hospitalisation Details'!$A$2:$I$2344,7,FALSE)</f>
        <v>tier - 2</v>
      </c>
      <c r="O1218" t="str">
        <f>VLOOKUP($A1218,'Hospitalisation Details'!$A$2:$I$2344,8,FALSE)</f>
        <v>tier - 1</v>
      </c>
      <c r="P1218" t="str">
        <f>VLOOKUP($A1218,'Hospitalisation Details'!$A$2:$I$2344,9,FALSE)</f>
        <v>R1012</v>
      </c>
      <c r="Q1218">
        <f>VLOOKUP($A1218,'Hospitalisation Details'!$A$2:$P$2344,16,FALSE)</f>
        <v>48</v>
      </c>
    </row>
    <row r="1219" spans="1:17" ht="15.6" x14ac:dyDescent="0.3">
      <c r="A1219" s="1" t="s">
        <v>1152</v>
      </c>
      <c r="B1219" t="str">
        <f>VLOOKUP('Healthcare '!A:A,Table2[],3,FALSE)</f>
        <v>Blekeli</v>
      </c>
      <c r="C1219">
        <f>VLOOKUP(A1219,'Medical Examinations'!A1219:K3553,2,FALSE)</f>
        <v>28.24</v>
      </c>
      <c r="D1219">
        <f>VLOOKUP($A1219,'Medical Examinations'!$A$2:$K$2336,3,FALSE)</f>
        <v>5.36</v>
      </c>
      <c r="E1219" t="str">
        <f>VLOOKUP($A1219,'Medical Examinations'!$A$2:$K$2336,4,FALSE)</f>
        <v>No</v>
      </c>
      <c r="F1219" t="str">
        <f>VLOOKUP($A1219,'Medical Examinations'!$A$2:$K$2336,5,FALSE)</f>
        <v>No</v>
      </c>
      <c r="G1219" t="str">
        <f>VLOOKUP($A1219,'Medical Examinations'!$A$2:$K$2336,6,FALSE)</f>
        <v>No</v>
      </c>
      <c r="H1219">
        <f>VLOOKUP($A1219,'Medical Examinations'!$A$2:$K$2336,7,FALSE)</f>
        <v>0</v>
      </c>
      <c r="I1219" t="str">
        <f>VLOOKUP($A1219,'Medical Examinations'!$A$2:$K$2336,8,FALSE)</f>
        <v>No</v>
      </c>
      <c r="J1219" t="str">
        <f>VLOOKUP($A1219,'Medical Examinations'!$A$2:$K$2336,10,FALSE)</f>
        <v>overweight</v>
      </c>
      <c r="K1219" t="str">
        <f>VLOOKUP($A1219,'Medical Examinations'!$A$2:$K$2336,11,FALSE)</f>
        <v>Normal</v>
      </c>
      <c r="L1219" t="str">
        <f>VLOOKUP($A1219,'Hospitalisation Details'!$A$2:$O$2344,15,FALSE)</f>
        <v>5 Oct 1980</v>
      </c>
      <c r="M1219">
        <f>VLOOKUP($A1219,'Hospitalisation Details'!$A$2:$I$2344,6,FALSE)</f>
        <v>9247.94</v>
      </c>
      <c r="N1219" t="str">
        <f>VLOOKUP($A1219,'Hospitalisation Details'!$A$2:$I$2344,7,FALSE)</f>
        <v>tier - 2</v>
      </c>
      <c r="O1219" t="str">
        <f>VLOOKUP($A1219,'Hospitalisation Details'!$A$2:$I$2344,8,FALSE)</f>
        <v>tier - 1</v>
      </c>
      <c r="P1219" t="str">
        <f>VLOOKUP($A1219,'Hospitalisation Details'!$A$2:$I$2344,9,FALSE)</f>
        <v>R1021</v>
      </c>
      <c r="Q1219">
        <f>VLOOKUP($A1219,'Hospitalisation Details'!$A$2:$P$2344,16,FALSE)</f>
        <v>42</v>
      </c>
    </row>
    <row r="1220" spans="1:17" ht="15.6" x14ac:dyDescent="0.3">
      <c r="A1220" s="1" t="s">
        <v>1151</v>
      </c>
      <c r="B1220" t="str">
        <f>VLOOKUP('Healthcare '!A:A,Table2[],3,FALSE)</f>
        <v>Vangampleare</v>
      </c>
      <c r="C1220">
        <f>VLOOKUP(A1220,'Medical Examinations'!A1220:K3554,2,FALSE)</f>
        <v>25.46</v>
      </c>
      <c r="D1220">
        <f>VLOOKUP($A1220,'Medical Examinations'!$A$2:$K$2336,3,FALSE)</f>
        <v>11.78</v>
      </c>
      <c r="E1220" t="str">
        <f>VLOOKUP($A1220,'Medical Examinations'!$A$2:$K$2336,4,FALSE)</f>
        <v>yes</v>
      </c>
      <c r="F1220" t="str">
        <f>VLOOKUP($A1220,'Medical Examinations'!$A$2:$K$2336,5,FALSE)</f>
        <v>No</v>
      </c>
      <c r="G1220" t="str">
        <f>VLOOKUP($A1220,'Medical Examinations'!$A$2:$K$2336,6,FALSE)</f>
        <v>No</v>
      </c>
      <c r="H1220">
        <f>VLOOKUP($A1220,'Medical Examinations'!$A$2:$K$2336,7,FALSE)</f>
        <v>1</v>
      </c>
      <c r="I1220" t="str">
        <f>VLOOKUP($A1220,'Medical Examinations'!$A$2:$K$2336,8,FALSE)</f>
        <v>No</v>
      </c>
      <c r="J1220" t="str">
        <f>VLOOKUP($A1220,'Medical Examinations'!$A$2:$K$2336,10,FALSE)</f>
        <v>overweight</v>
      </c>
      <c r="K1220" t="str">
        <f>VLOOKUP($A1220,'Medical Examinations'!$A$2:$K$2336,11,FALSE)</f>
        <v>Diabetes</v>
      </c>
      <c r="L1220" t="str">
        <f>VLOOKUP($A1220,'Hospitalisation Details'!$A$2:$O$2344,15,FALSE)</f>
        <v>6 Dec 1975</v>
      </c>
      <c r="M1220">
        <f>VLOOKUP($A1220,'Hospitalisation Details'!$A$2:$I$2344,6,FALSE)</f>
        <v>9225.26</v>
      </c>
      <c r="N1220" t="str">
        <f>VLOOKUP($A1220,'Hospitalisation Details'!$A$2:$I$2344,7,FALSE)</f>
        <v>tier - 3</v>
      </c>
      <c r="O1220" t="str">
        <f>VLOOKUP($A1220,'Hospitalisation Details'!$A$2:$I$2344,8,FALSE)</f>
        <v>tier - 3</v>
      </c>
      <c r="P1220" t="str">
        <f>VLOOKUP($A1220,'Hospitalisation Details'!$A$2:$I$2344,9,FALSE)</f>
        <v>R1015</v>
      </c>
      <c r="Q1220">
        <f>VLOOKUP($A1220,'Hospitalisation Details'!$A$2:$P$2344,16,FALSE)</f>
        <v>47</v>
      </c>
    </row>
    <row r="1221" spans="1:17" ht="15.6" x14ac:dyDescent="0.3">
      <c r="A1221" s="1" t="s">
        <v>1150</v>
      </c>
      <c r="B1221" t="str">
        <f>VLOOKUP('Healthcare '!A:A,Table2[],3,FALSE)</f>
        <v>Hiatt</v>
      </c>
      <c r="C1221">
        <f>VLOOKUP(A1221,'Medical Examinations'!A1221:K3555,2,FALSE)</f>
        <v>29.64</v>
      </c>
      <c r="D1221">
        <f>VLOOKUP($A1221,'Medical Examinations'!$A$2:$K$2336,3,FALSE)</f>
        <v>10.82</v>
      </c>
      <c r="E1221" t="str">
        <f>VLOOKUP($A1221,'Medical Examinations'!$A$2:$K$2336,4,FALSE)</f>
        <v>yes</v>
      </c>
      <c r="F1221" t="str">
        <f>VLOOKUP($A1221,'Medical Examinations'!$A$2:$K$2336,5,FALSE)</f>
        <v>No</v>
      </c>
      <c r="G1221" t="str">
        <f>VLOOKUP($A1221,'Medical Examinations'!$A$2:$K$2336,6,FALSE)</f>
        <v>No</v>
      </c>
      <c r="H1221">
        <f>VLOOKUP($A1221,'Medical Examinations'!$A$2:$K$2336,7,FALSE)</f>
        <v>0</v>
      </c>
      <c r="I1221" t="str">
        <f>VLOOKUP($A1221,'Medical Examinations'!$A$2:$K$2336,8,FALSE)</f>
        <v>No</v>
      </c>
      <c r="J1221" t="str">
        <f>VLOOKUP($A1221,'Medical Examinations'!$A$2:$K$2336,10,FALSE)</f>
        <v>overweight</v>
      </c>
      <c r="K1221" t="str">
        <f>VLOOKUP($A1221,'Medical Examinations'!$A$2:$K$2336,11,FALSE)</f>
        <v>Diabetes</v>
      </c>
      <c r="L1221" t="str">
        <f>VLOOKUP($A1221,'Hospitalisation Details'!$A$2:$O$2344,15,FALSE)</f>
        <v>5 Dec 1981</v>
      </c>
      <c r="M1221">
        <f>VLOOKUP($A1221,'Hospitalisation Details'!$A$2:$I$2344,6,FALSE)</f>
        <v>9222.4</v>
      </c>
      <c r="N1221" t="str">
        <f>VLOOKUP($A1221,'Hospitalisation Details'!$A$2:$I$2344,7,FALSE)</f>
        <v>tier - 2</v>
      </c>
      <c r="O1221" t="str">
        <f>VLOOKUP($A1221,'Hospitalisation Details'!$A$2:$I$2344,8,FALSE)</f>
        <v>tier - 3</v>
      </c>
      <c r="P1221" t="str">
        <f>VLOOKUP($A1221,'Hospitalisation Details'!$A$2:$I$2344,9,FALSE)</f>
        <v>R1019</v>
      </c>
      <c r="Q1221">
        <f>VLOOKUP($A1221,'Hospitalisation Details'!$A$2:$P$2344,16,FALSE)</f>
        <v>41</v>
      </c>
    </row>
    <row r="1222" spans="1:17" ht="15.6" x14ac:dyDescent="0.3">
      <c r="A1222" s="1" t="s">
        <v>1149</v>
      </c>
      <c r="B1222" t="str">
        <f>VLOOKUP('Healthcare '!A:A,Table2[],3,FALSE)</f>
        <v>Tadesse</v>
      </c>
      <c r="C1222">
        <f>VLOOKUP(A1222,'Medical Examinations'!A1222:K3556,2,FALSE)</f>
        <v>31.27</v>
      </c>
      <c r="D1222">
        <f>VLOOKUP($A1222,'Medical Examinations'!$A$2:$K$2336,3,FALSE)</f>
        <v>7.73</v>
      </c>
      <c r="E1222" t="str">
        <f>VLOOKUP($A1222,'Medical Examinations'!$A$2:$K$2336,4,FALSE)</f>
        <v>yes</v>
      </c>
      <c r="F1222" t="str">
        <f>VLOOKUP($A1222,'Medical Examinations'!$A$2:$K$2336,5,FALSE)</f>
        <v>No</v>
      </c>
      <c r="G1222" t="str">
        <f>VLOOKUP($A1222,'Medical Examinations'!$A$2:$K$2336,6,FALSE)</f>
        <v>No</v>
      </c>
      <c r="H1222">
        <f>VLOOKUP($A1222,'Medical Examinations'!$A$2:$K$2336,7,FALSE)</f>
        <v>1</v>
      </c>
      <c r="I1222" t="str">
        <f>VLOOKUP($A1222,'Medical Examinations'!$A$2:$K$2336,8,FALSE)</f>
        <v>No</v>
      </c>
      <c r="J1222" t="str">
        <f>VLOOKUP($A1222,'Medical Examinations'!$A$2:$K$2336,10,FALSE)</f>
        <v>obesity</v>
      </c>
      <c r="K1222" t="str">
        <f>VLOOKUP($A1222,'Medical Examinations'!$A$2:$K$2336,11,FALSE)</f>
        <v>Diabetes</v>
      </c>
      <c r="L1222" t="str">
        <f>VLOOKUP($A1222,'Hospitalisation Details'!$A$2:$O$2344,15,FALSE)</f>
        <v>25 Dec 1986</v>
      </c>
      <c r="M1222">
        <f>VLOOKUP($A1222,'Hospitalisation Details'!$A$2:$I$2344,6,FALSE)</f>
        <v>9210.06</v>
      </c>
      <c r="N1222" t="str">
        <f>VLOOKUP($A1222,'Hospitalisation Details'!$A$2:$I$2344,7,FALSE)</f>
        <v>tier - 2</v>
      </c>
      <c r="O1222" t="str">
        <f>VLOOKUP($A1222,'Hospitalisation Details'!$A$2:$I$2344,8,FALSE)</f>
        <v>tier - 3</v>
      </c>
      <c r="P1222" t="str">
        <f>VLOOKUP($A1222,'Hospitalisation Details'!$A$2:$I$2344,9,FALSE)</f>
        <v>R1021</v>
      </c>
      <c r="Q1222">
        <f>VLOOKUP($A1222,'Hospitalisation Details'!$A$2:$P$2344,16,FALSE)</f>
        <v>36</v>
      </c>
    </row>
    <row r="1223" spans="1:17" ht="15.6" x14ac:dyDescent="0.3">
      <c r="A1223" s="1" t="s">
        <v>1148</v>
      </c>
      <c r="B1223" t="str">
        <f>VLOOKUP('Healthcare '!A:A,Table2[],3,FALSE)</f>
        <v>Jaswell</v>
      </c>
      <c r="C1223">
        <f>VLOOKUP(A1223,'Medical Examinations'!A1223:K3557,2,FALSE)</f>
        <v>19.95</v>
      </c>
      <c r="D1223">
        <f>VLOOKUP($A1223,'Medical Examinations'!$A$2:$K$2336,3,FALSE)</f>
        <v>6.24</v>
      </c>
      <c r="E1223" t="str">
        <f>VLOOKUP($A1223,'Medical Examinations'!$A$2:$K$2336,4,FALSE)</f>
        <v>yes</v>
      </c>
      <c r="F1223" t="str">
        <f>VLOOKUP($A1223,'Medical Examinations'!$A$2:$K$2336,5,FALSE)</f>
        <v>No</v>
      </c>
      <c r="G1223" t="str">
        <f>VLOOKUP($A1223,'Medical Examinations'!$A$2:$K$2336,6,FALSE)</f>
        <v>No</v>
      </c>
      <c r="H1223">
        <f>VLOOKUP($A1223,'Medical Examinations'!$A$2:$K$2336,7,FALSE)</f>
        <v>0</v>
      </c>
      <c r="I1223" t="str">
        <f>VLOOKUP($A1223,'Medical Examinations'!$A$2:$K$2336,8,FALSE)</f>
        <v>No</v>
      </c>
      <c r="J1223" t="str">
        <f>VLOOKUP($A1223,'Medical Examinations'!$A$2:$K$2336,10,FALSE)</f>
        <v>Normal weight</v>
      </c>
      <c r="K1223" t="str">
        <f>VLOOKUP($A1223,'Medical Examinations'!$A$2:$K$2336,11,FALSE)</f>
        <v>Predibetics</v>
      </c>
      <c r="L1223" t="str">
        <f>VLOOKUP($A1223,'Hospitalisation Details'!$A$2:$O$2344,15,FALSE)</f>
        <v>10 Sep 1976</v>
      </c>
      <c r="M1223">
        <f>VLOOKUP($A1223,'Hospitalisation Details'!$A$2:$I$2344,6,FALSE)</f>
        <v>9193.84</v>
      </c>
      <c r="N1223" t="str">
        <f>VLOOKUP($A1223,'Hospitalisation Details'!$A$2:$I$2344,7,FALSE)</f>
        <v>tier - 2</v>
      </c>
      <c r="O1223" t="str">
        <f>VLOOKUP($A1223,'Hospitalisation Details'!$A$2:$I$2344,8,FALSE)</f>
        <v>tier - 1</v>
      </c>
      <c r="P1223" t="str">
        <f>VLOOKUP($A1223,'Hospitalisation Details'!$A$2:$I$2344,9,FALSE)</f>
        <v>R1012</v>
      </c>
      <c r="Q1223">
        <f>VLOOKUP($A1223,'Hospitalisation Details'!$A$2:$P$2344,16,FALSE)</f>
        <v>46</v>
      </c>
    </row>
    <row r="1224" spans="1:17" ht="15.6" x14ac:dyDescent="0.3">
      <c r="A1224" s="1" t="s">
        <v>1147</v>
      </c>
      <c r="B1224" t="str">
        <f>VLOOKUP('Healthcare '!A:A,Table2[],3,FALSE)</f>
        <v>Phillips-Cook</v>
      </c>
      <c r="C1224">
        <f>VLOOKUP(A1224,'Medical Examinations'!A1224:K3558,2,FALSE)</f>
        <v>21.3</v>
      </c>
      <c r="D1224">
        <f>VLOOKUP($A1224,'Medical Examinations'!$A$2:$K$2336,3,FALSE)</f>
        <v>10.42</v>
      </c>
      <c r="E1224" t="str">
        <f>VLOOKUP($A1224,'Medical Examinations'!$A$2:$K$2336,4,FALSE)</f>
        <v>No</v>
      </c>
      <c r="F1224" t="str">
        <f>VLOOKUP($A1224,'Medical Examinations'!$A$2:$K$2336,5,FALSE)</f>
        <v>No</v>
      </c>
      <c r="G1224" t="str">
        <f>VLOOKUP($A1224,'Medical Examinations'!$A$2:$K$2336,6,FALSE)</f>
        <v>No</v>
      </c>
      <c r="H1224">
        <f>VLOOKUP($A1224,'Medical Examinations'!$A$2:$K$2336,7,FALSE)</f>
        <v>2</v>
      </c>
      <c r="I1224" t="str">
        <f>VLOOKUP($A1224,'Medical Examinations'!$A$2:$K$2336,8,FALSE)</f>
        <v>No</v>
      </c>
      <c r="J1224" t="str">
        <f>VLOOKUP($A1224,'Medical Examinations'!$A$2:$K$2336,10,FALSE)</f>
        <v>Normal weight</v>
      </c>
      <c r="K1224" t="str">
        <f>VLOOKUP($A1224,'Medical Examinations'!$A$2:$K$2336,11,FALSE)</f>
        <v>Diabetes</v>
      </c>
      <c r="L1224" t="str">
        <f>VLOOKUP($A1224,'Hospitalisation Details'!$A$2:$O$2344,15,FALSE)</f>
        <v>25 Dec 1973</v>
      </c>
      <c r="M1224">
        <f>VLOOKUP($A1224,'Hospitalisation Details'!$A$2:$I$2344,6,FALSE)</f>
        <v>9182.17</v>
      </c>
      <c r="N1224" t="str">
        <f>VLOOKUP($A1224,'Hospitalisation Details'!$A$2:$I$2344,7,FALSE)</f>
        <v>tier - 2</v>
      </c>
      <c r="O1224" t="str">
        <f>VLOOKUP($A1224,'Hospitalisation Details'!$A$2:$I$2344,8,FALSE)</f>
        <v>tier - 3</v>
      </c>
      <c r="P1224" t="str">
        <f>VLOOKUP($A1224,'Hospitalisation Details'!$A$2:$I$2344,9,FALSE)</f>
        <v>R1011</v>
      </c>
      <c r="Q1224">
        <f>VLOOKUP($A1224,'Hospitalisation Details'!$A$2:$P$2344,16,FALSE)</f>
        <v>49</v>
      </c>
    </row>
    <row r="1225" spans="1:17" ht="15.6" x14ac:dyDescent="0.3">
      <c r="A1225" s="1" t="s">
        <v>1146</v>
      </c>
      <c r="B1225" t="str">
        <f>VLOOKUP('Healthcare '!A:A,Table2[],3,FALSE)</f>
        <v>Clark</v>
      </c>
      <c r="C1225">
        <f>VLOOKUP(A1225,'Medical Examinations'!A1225:K3559,2,FALSE)</f>
        <v>31.635000000000002</v>
      </c>
      <c r="D1225">
        <f>VLOOKUP($A1225,'Medical Examinations'!$A$2:$K$2336,3,FALSE)</f>
        <v>11.11</v>
      </c>
      <c r="E1225" t="str">
        <f>VLOOKUP($A1225,'Medical Examinations'!$A$2:$K$2336,4,FALSE)</f>
        <v>No</v>
      </c>
      <c r="F1225" t="str">
        <f>VLOOKUP($A1225,'Medical Examinations'!$A$2:$K$2336,5,FALSE)</f>
        <v>No</v>
      </c>
      <c r="G1225" t="str">
        <f>VLOOKUP($A1225,'Medical Examinations'!$A$2:$K$2336,6,FALSE)</f>
        <v>No</v>
      </c>
      <c r="H1225">
        <f>VLOOKUP($A1225,'Medical Examinations'!$A$2:$K$2336,7,FALSE)</f>
        <v>0</v>
      </c>
      <c r="I1225" t="str">
        <f>VLOOKUP($A1225,'Medical Examinations'!$A$2:$K$2336,8,FALSE)</f>
        <v>No</v>
      </c>
      <c r="J1225" t="str">
        <f>VLOOKUP($A1225,'Medical Examinations'!$A$2:$K$2336,10,FALSE)</f>
        <v>obesity</v>
      </c>
      <c r="K1225" t="str">
        <f>VLOOKUP($A1225,'Medical Examinations'!$A$2:$K$2336,11,FALSE)</f>
        <v>Diabetes</v>
      </c>
      <c r="L1225" t="str">
        <f>VLOOKUP($A1225,'Hospitalisation Details'!$A$2:$O$2344,15,FALSE)</f>
        <v>29 Dec 1971</v>
      </c>
      <c r="M1225">
        <f>VLOOKUP($A1225,'Hospitalisation Details'!$A$2:$I$2344,6,FALSE)</f>
        <v>9174.14</v>
      </c>
      <c r="N1225" t="str">
        <f>VLOOKUP($A1225,'Hospitalisation Details'!$A$2:$I$2344,7,FALSE)</f>
        <v>tier - 3</v>
      </c>
      <c r="O1225" t="str">
        <f>VLOOKUP($A1225,'Hospitalisation Details'!$A$2:$I$2344,8,FALSE)</f>
        <v>tier - 1</v>
      </c>
      <c r="P1225" t="str">
        <f>VLOOKUP($A1225,'Hospitalisation Details'!$A$2:$I$2344,9,FALSE)</f>
        <v>R1012</v>
      </c>
      <c r="Q1225">
        <f>VLOOKUP($A1225,'Hospitalisation Details'!$A$2:$P$2344,16,FALSE)</f>
        <v>51</v>
      </c>
    </row>
    <row r="1226" spans="1:17" ht="15.6" x14ac:dyDescent="0.3">
      <c r="A1226" s="1" t="s">
        <v>1145</v>
      </c>
      <c r="B1226" t="str">
        <f>VLOOKUP('Healthcare '!A:A,Table2[],3,FALSE)</f>
        <v>Wang</v>
      </c>
      <c r="C1226">
        <f>VLOOKUP(A1226,'Medical Examinations'!A1226:K3560,2,FALSE)</f>
        <v>23.9</v>
      </c>
      <c r="D1226">
        <f>VLOOKUP($A1226,'Medical Examinations'!$A$2:$K$2336,3,FALSE)</f>
        <v>7.67</v>
      </c>
      <c r="E1226" t="str">
        <f>VLOOKUP($A1226,'Medical Examinations'!$A$2:$K$2336,4,FALSE)</f>
        <v>yes</v>
      </c>
      <c r="F1226" t="str">
        <f>VLOOKUP($A1226,'Medical Examinations'!$A$2:$K$2336,5,FALSE)</f>
        <v>No</v>
      </c>
      <c r="G1226" t="str">
        <f>VLOOKUP($A1226,'Medical Examinations'!$A$2:$K$2336,6,FALSE)</f>
        <v>No</v>
      </c>
      <c r="H1226">
        <f>VLOOKUP($A1226,'Medical Examinations'!$A$2:$K$2336,7,FALSE)</f>
        <v>2</v>
      </c>
      <c r="I1226" t="str">
        <f>VLOOKUP($A1226,'Medical Examinations'!$A$2:$K$2336,8,FALSE)</f>
        <v>No</v>
      </c>
      <c r="J1226" t="str">
        <f>VLOOKUP($A1226,'Medical Examinations'!$A$2:$K$2336,10,FALSE)</f>
        <v>Normal weight</v>
      </c>
      <c r="K1226" t="str">
        <f>VLOOKUP($A1226,'Medical Examinations'!$A$2:$K$2336,11,FALSE)</f>
        <v>Diabetes</v>
      </c>
      <c r="L1226" t="str">
        <f>VLOOKUP($A1226,'Hospitalisation Details'!$A$2:$O$2344,15,FALSE)</f>
        <v>24 Oct 1970</v>
      </c>
      <c r="M1226">
        <f>VLOOKUP($A1226,'Hospitalisation Details'!$A$2:$I$2344,6,FALSE)</f>
        <v>9171.75</v>
      </c>
      <c r="N1226" t="str">
        <f>VLOOKUP($A1226,'Hospitalisation Details'!$A$2:$I$2344,7,FALSE)</f>
        <v>tier - 2</v>
      </c>
      <c r="O1226" t="str">
        <f>VLOOKUP($A1226,'Hospitalisation Details'!$A$2:$I$2344,8,FALSE)</f>
        <v>tier - 2</v>
      </c>
      <c r="P1226" t="str">
        <f>VLOOKUP($A1226,'Hospitalisation Details'!$A$2:$I$2344,9,FALSE)</f>
        <v>R1012</v>
      </c>
      <c r="Q1226">
        <f>VLOOKUP($A1226,'Hospitalisation Details'!$A$2:$P$2344,16,FALSE)</f>
        <v>52</v>
      </c>
    </row>
    <row r="1227" spans="1:17" ht="15.6" x14ac:dyDescent="0.3">
      <c r="A1227" s="1" t="s">
        <v>1144</v>
      </c>
      <c r="B1227" t="str">
        <f>VLOOKUP('Healthcare '!A:A,Table2[],3,FALSE)</f>
        <v>Desruisseaux</v>
      </c>
      <c r="C1227">
        <f>VLOOKUP(A1227,'Medical Examinations'!A1227:K3561,2,FALSE)</f>
        <v>34.15</v>
      </c>
      <c r="D1227">
        <f>VLOOKUP($A1227,'Medical Examinations'!$A$2:$K$2336,3,FALSE)</f>
        <v>6.15</v>
      </c>
      <c r="E1227" t="str">
        <f>VLOOKUP($A1227,'Medical Examinations'!$A$2:$K$2336,4,FALSE)</f>
        <v>No</v>
      </c>
      <c r="F1227" t="str">
        <f>VLOOKUP($A1227,'Medical Examinations'!$A$2:$K$2336,5,FALSE)</f>
        <v>No</v>
      </c>
      <c r="G1227" t="str">
        <f>VLOOKUP($A1227,'Medical Examinations'!$A$2:$K$2336,6,FALSE)</f>
        <v>No</v>
      </c>
      <c r="H1227">
        <f>VLOOKUP($A1227,'Medical Examinations'!$A$2:$K$2336,7,FALSE)</f>
        <v>0</v>
      </c>
      <c r="I1227" t="str">
        <f>VLOOKUP($A1227,'Medical Examinations'!$A$2:$K$2336,8,FALSE)</f>
        <v>No</v>
      </c>
      <c r="J1227" t="str">
        <f>VLOOKUP($A1227,'Medical Examinations'!$A$2:$K$2336,10,FALSE)</f>
        <v>obesity</v>
      </c>
      <c r="K1227" t="str">
        <f>VLOOKUP($A1227,'Medical Examinations'!$A$2:$K$2336,11,FALSE)</f>
        <v>Predibetics</v>
      </c>
      <c r="L1227" t="str">
        <f>VLOOKUP($A1227,'Hospitalisation Details'!$A$2:$O$2344,15,FALSE)</f>
        <v>23 Aug 1990</v>
      </c>
      <c r="M1227">
        <f>VLOOKUP($A1227,'Hospitalisation Details'!$A$2:$I$2344,6,FALSE)</f>
        <v>9159.51</v>
      </c>
      <c r="N1227" t="str">
        <f>VLOOKUP($A1227,'Hospitalisation Details'!$A$2:$I$2344,7,FALSE)</f>
        <v>tier - 2</v>
      </c>
      <c r="O1227" t="str">
        <f>VLOOKUP($A1227,'Hospitalisation Details'!$A$2:$I$2344,8,FALSE)</f>
        <v>tier - 2</v>
      </c>
      <c r="P1227" t="str">
        <f>VLOOKUP($A1227,'Hospitalisation Details'!$A$2:$I$2344,9,FALSE)</f>
        <v>R1021</v>
      </c>
      <c r="Q1227">
        <f>VLOOKUP($A1227,'Hospitalisation Details'!$A$2:$P$2344,16,FALSE)</f>
        <v>32</v>
      </c>
    </row>
    <row r="1228" spans="1:17" ht="15.6" x14ac:dyDescent="0.3">
      <c r="A1228" s="1" t="s">
        <v>1143</v>
      </c>
      <c r="B1228" t="str">
        <f>VLOOKUP('Healthcare '!A:A,Table2[],3,FALSE)</f>
        <v>Ripp</v>
      </c>
      <c r="C1228">
        <f>VLOOKUP(A1228,'Medical Examinations'!A1228:K3562,2,FALSE)</f>
        <v>28.71</v>
      </c>
      <c r="D1228">
        <f>VLOOKUP($A1228,'Medical Examinations'!$A$2:$K$2336,3,FALSE)</f>
        <v>5.71</v>
      </c>
      <c r="E1228" t="str">
        <f>VLOOKUP($A1228,'Medical Examinations'!$A$2:$K$2336,4,FALSE)</f>
        <v>No</v>
      </c>
      <c r="F1228" t="str">
        <f>VLOOKUP($A1228,'Medical Examinations'!$A$2:$K$2336,5,FALSE)</f>
        <v>No</v>
      </c>
      <c r="G1228" t="str">
        <f>VLOOKUP($A1228,'Medical Examinations'!$A$2:$K$2336,6,FALSE)</f>
        <v>No</v>
      </c>
      <c r="H1228">
        <f>VLOOKUP($A1228,'Medical Examinations'!$A$2:$K$2336,7,FALSE)</f>
        <v>0</v>
      </c>
      <c r="I1228" t="str">
        <f>VLOOKUP($A1228,'Medical Examinations'!$A$2:$K$2336,8,FALSE)</f>
        <v>No</v>
      </c>
      <c r="J1228" t="str">
        <f>VLOOKUP($A1228,'Medical Examinations'!$A$2:$K$2336,10,FALSE)</f>
        <v>overweight</v>
      </c>
      <c r="K1228" t="str">
        <f>VLOOKUP($A1228,'Medical Examinations'!$A$2:$K$2336,11,FALSE)</f>
        <v>Predibetics</v>
      </c>
      <c r="L1228" t="str">
        <f>VLOOKUP($A1228,'Hospitalisation Details'!$A$2:$O$2344,15,FALSE)</f>
        <v>8 Dec 1982</v>
      </c>
      <c r="M1228">
        <f>VLOOKUP($A1228,'Hospitalisation Details'!$A$2:$I$2344,6,FALSE)</f>
        <v>9147.5</v>
      </c>
      <c r="N1228" t="str">
        <f>VLOOKUP($A1228,'Hospitalisation Details'!$A$2:$I$2344,7,FALSE)</f>
        <v>tier - 2</v>
      </c>
      <c r="O1228" t="str">
        <f>VLOOKUP($A1228,'Hospitalisation Details'!$A$2:$I$2344,8,FALSE)</f>
        <v>tier - 1</v>
      </c>
      <c r="P1228" t="str">
        <f>VLOOKUP($A1228,'Hospitalisation Details'!$A$2:$I$2344,9,FALSE)</f>
        <v>R1012</v>
      </c>
      <c r="Q1228">
        <f>VLOOKUP($A1228,'Hospitalisation Details'!$A$2:$P$2344,16,FALSE)</f>
        <v>40</v>
      </c>
    </row>
    <row r="1229" spans="1:17" ht="15.6" x14ac:dyDescent="0.3">
      <c r="A1229" s="1" t="s">
        <v>1142</v>
      </c>
      <c r="B1229" t="str">
        <f>VLOOKUP('Healthcare '!A:A,Table2[],3,FALSE)</f>
        <v>Harris</v>
      </c>
      <c r="C1229">
        <f>VLOOKUP(A1229,'Medical Examinations'!A1229:K3563,2,FALSE)</f>
        <v>36.700000000000003</v>
      </c>
      <c r="D1229">
        <f>VLOOKUP($A1229,'Medical Examinations'!$A$2:$K$2336,3,FALSE)</f>
        <v>8.6999999999999993</v>
      </c>
      <c r="E1229" t="str">
        <f>VLOOKUP($A1229,'Medical Examinations'!$A$2:$K$2336,4,FALSE)</f>
        <v>yes</v>
      </c>
      <c r="F1229" t="str">
        <f>VLOOKUP($A1229,'Medical Examinations'!$A$2:$K$2336,5,FALSE)</f>
        <v>No</v>
      </c>
      <c r="G1229" t="str">
        <f>VLOOKUP($A1229,'Medical Examinations'!$A$2:$K$2336,6,FALSE)</f>
        <v>No</v>
      </c>
      <c r="H1229">
        <f>VLOOKUP($A1229,'Medical Examinations'!$A$2:$K$2336,7,FALSE)</f>
        <v>2</v>
      </c>
      <c r="I1229" t="str">
        <f>VLOOKUP($A1229,'Medical Examinations'!$A$2:$K$2336,8,FALSE)</f>
        <v>No</v>
      </c>
      <c r="J1229" t="str">
        <f>VLOOKUP($A1229,'Medical Examinations'!$A$2:$K$2336,10,FALSE)</f>
        <v>obesity</v>
      </c>
      <c r="K1229" t="str">
        <f>VLOOKUP($A1229,'Medical Examinations'!$A$2:$K$2336,11,FALSE)</f>
        <v>Diabetes</v>
      </c>
      <c r="L1229" t="str">
        <f>VLOOKUP($A1229,'Hospitalisation Details'!$A$2:$O$2344,15,FALSE)</f>
        <v>18 Oct 1970</v>
      </c>
      <c r="M1229">
        <f>VLOOKUP($A1229,'Hospitalisation Details'!$A$2:$I$2344,6,FALSE)</f>
        <v>9144.57</v>
      </c>
      <c r="N1229" t="str">
        <f>VLOOKUP($A1229,'Hospitalisation Details'!$A$2:$I$2344,7,FALSE)</f>
        <v>tier - 3</v>
      </c>
      <c r="O1229" t="str">
        <f>VLOOKUP($A1229,'Hospitalisation Details'!$A$2:$I$2344,8,FALSE)</f>
        <v>tier - 2</v>
      </c>
      <c r="P1229" t="str">
        <f>VLOOKUP($A1229,'Hospitalisation Details'!$A$2:$I$2344,9,FALSE)</f>
        <v>R1011</v>
      </c>
      <c r="Q1229">
        <f>VLOOKUP($A1229,'Hospitalisation Details'!$A$2:$P$2344,16,FALSE)</f>
        <v>52</v>
      </c>
    </row>
    <row r="1230" spans="1:17" ht="15.6" x14ac:dyDescent="0.3">
      <c r="A1230" s="1" t="s">
        <v>1141</v>
      </c>
      <c r="B1230" t="str">
        <f>VLOOKUP('Healthcare '!A:A,Table2[],3,FALSE)</f>
        <v>Shafer</v>
      </c>
      <c r="C1230">
        <f>VLOOKUP(A1230,'Medical Examinations'!A1230:K3564,2,FALSE)</f>
        <v>34.1</v>
      </c>
      <c r="D1230">
        <f>VLOOKUP($A1230,'Medical Examinations'!$A$2:$K$2336,3,FALSE)</f>
        <v>9.0399999999999991</v>
      </c>
      <c r="E1230" t="str">
        <f>VLOOKUP($A1230,'Medical Examinations'!$A$2:$K$2336,4,FALSE)</f>
        <v>yes</v>
      </c>
      <c r="F1230" t="str">
        <f>VLOOKUP($A1230,'Medical Examinations'!$A$2:$K$2336,5,FALSE)</f>
        <v>No</v>
      </c>
      <c r="G1230" t="str">
        <f>VLOOKUP($A1230,'Medical Examinations'!$A$2:$K$2336,6,FALSE)</f>
        <v>No</v>
      </c>
      <c r="H1230">
        <f>VLOOKUP($A1230,'Medical Examinations'!$A$2:$K$2336,7,FALSE)</f>
        <v>2</v>
      </c>
      <c r="I1230" t="str">
        <f>VLOOKUP($A1230,'Medical Examinations'!$A$2:$K$2336,8,FALSE)</f>
        <v>No</v>
      </c>
      <c r="J1230" t="str">
        <f>VLOOKUP($A1230,'Medical Examinations'!$A$2:$K$2336,10,FALSE)</f>
        <v>obesity</v>
      </c>
      <c r="K1230" t="str">
        <f>VLOOKUP($A1230,'Medical Examinations'!$A$2:$K$2336,11,FALSE)</f>
        <v>Diabetes</v>
      </c>
      <c r="L1230" t="str">
        <f>VLOOKUP($A1230,'Hospitalisation Details'!$A$2:$O$2344,15,FALSE)</f>
        <v>12 Aug 1970</v>
      </c>
      <c r="M1230">
        <f>VLOOKUP($A1230,'Hospitalisation Details'!$A$2:$I$2344,6,FALSE)</f>
        <v>9140.9500000000007</v>
      </c>
      <c r="N1230" t="str">
        <f>VLOOKUP($A1230,'Hospitalisation Details'!$A$2:$I$2344,7,FALSE)</f>
        <v>tier - 3</v>
      </c>
      <c r="O1230" t="str">
        <f>VLOOKUP($A1230,'Hospitalisation Details'!$A$2:$I$2344,8,FALSE)</f>
        <v>tier - 3</v>
      </c>
      <c r="P1230" t="str">
        <f>VLOOKUP($A1230,'Hospitalisation Details'!$A$2:$I$2344,9,FALSE)</f>
        <v>R1013</v>
      </c>
      <c r="Q1230">
        <f>VLOOKUP($A1230,'Hospitalisation Details'!$A$2:$P$2344,16,FALSE)</f>
        <v>52</v>
      </c>
    </row>
    <row r="1231" spans="1:17" ht="15.6" x14ac:dyDescent="0.3">
      <c r="A1231" s="1" t="s">
        <v>1140</v>
      </c>
      <c r="B1231" t="str">
        <f>VLOOKUP('Healthcare '!A:A,Table2[],3,FALSE)</f>
        <v>Hemesath</v>
      </c>
      <c r="C1231">
        <f>VLOOKUP(A1231,'Medical Examinations'!A1231:K3565,2,FALSE)</f>
        <v>25.7</v>
      </c>
      <c r="D1231">
        <f>VLOOKUP($A1231,'Medical Examinations'!$A$2:$K$2336,3,FALSE)</f>
        <v>5.61</v>
      </c>
      <c r="E1231" t="str">
        <f>VLOOKUP($A1231,'Medical Examinations'!$A$2:$K$2336,4,FALSE)</f>
        <v>No</v>
      </c>
      <c r="F1231" t="str">
        <f>VLOOKUP($A1231,'Medical Examinations'!$A$2:$K$2336,5,FALSE)</f>
        <v>No</v>
      </c>
      <c r="G1231" t="str">
        <f>VLOOKUP($A1231,'Medical Examinations'!$A$2:$K$2336,6,FALSE)</f>
        <v>No</v>
      </c>
      <c r="H1231">
        <f>VLOOKUP($A1231,'Medical Examinations'!$A$2:$K$2336,7,FALSE)</f>
        <v>0</v>
      </c>
      <c r="I1231" t="str">
        <f>VLOOKUP($A1231,'Medical Examinations'!$A$2:$K$2336,8,FALSE)</f>
        <v>No</v>
      </c>
      <c r="J1231" t="str">
        <f>VLOOKUP($A1231,'Medical Examinations'!$A$2:$K$2336,10,FALSE)</f>
        <v>overweight</v>
      </c>
      <c r="K1231" t="str">
        <f>VLOOKUP($A1231,'Medical Examinations'!$A$2:$K$2336,11,FALSE)</f>
        <v>Normal</v>
      </c>
      <c r="L1231" t="str">
        <f>VLOOKUP($A1231,'Hospitalisation Details'!$A$2:$O$2344,15,FALSE)</f>
        <v>2 Dec 1977</v>
      </c>
      <c r="M1231">
        <f>VLOOKUP($A1231,'Hospitalisation Details'!$A$2:$I$2344,6,FALSE)</f>
        <v>9101.7999999999993</v>
      </c>
      <c r="N1231" t="str">
        <f>VLOOKUP($A1231,'Hospitalisation Details'!$A$2:$I$2344,7,FALSE)</f>
        <v>tier - 2</v>
      </c>
      <c r="O1231" t="str">
        <f>VLOOKUP($A1231,'Hospitalisation Details'!$A$2:$I$2344,8,FALSE)</f>
        <v>tier - 1</v>
      </c>
      <c r="P1231" t="str">
        <f>VLOOKUP($A1231,'Hospitalisation Details'!$A$2:$I$2344,9,FALSE)</f>
        <v>R1011</v>
      </c>
      <c r="Q1231">
        <f>VLOOKUP($A1231,'Hospitalisation Details'!$A$2:$P$2344,16,FALSE)</f>
        <v>45</v>
      </c>
    </row>
    <row r="1232" spans="1:17" ht="15.6" x14ac:dyDescent="0.3">
      <c r="A1232" s="1" t="s">
        <v>1139</v>
      </c>
      <c r="B1232" t="str">
        <f>VLOOKUP('Healthcare '!A:A,Table2[],3,FALSE)</f>
        <v>Vinci</v>
      </c>
      <c r="C1232">
        <f>VLOOKUP(A1232,'Medical Examinations'!A1232:K3566,2,FALSE)</f>
        <v>21.68</v>
      </c>
      <c r="D1232">
        <f>VLOOKUP($A1232,'Medical Examinations'!$A$2:$K$2336,3,FALSE)</f>
        <v>8.1199999999999992</v>
      </c>
      <c r="E1232" t="str">
        <f>VLOOKUP($A1232,'Medical Examinations'!$A$2:$K$2336,4,FALSE)</f>
        <v>No</v>
      </c>
      <c r="F1232" t="str">
        <f>VLOOKUP($A1232,'Medical Examinations'!$A$2:$K$2336,5,FALSE)</f>
        <v>No</v>
      </c>
      <c r="G1232" t="str">
        <f>VLOOKUP($A1232,'Medical Examinations'!$A$2:$K$2336,6,FALSE)</f>
        <v>No</v>
      </c>
      <c r="H1232">
        <f>VLOOKUP($A1232,'Medical Examinations'!$A$2:$K$2336,7,FALSE)</f>
        <v>0</v>
      </c>
      <c r="I1232" t="str">
        <f>VLOOKUP($A1232,'Medical Examinations'!$A$2:$K$2336,8,FALSE)</f>
        <v>No</v>
      </c>
      <c r="J1232" t="str">
        <f>VLOOKUP($A1232,'Medical Examinations'!$A$2:$K$2336,10,FALSE)</f>
        <v>Normal weight</v>
      </c>
      <c r="K1232" t="str">
        <f>VLOOKUP($A1232,'Medical Examinations'!$A$2:$K$2336,11,FALSE)</f>
        <v>Diabetes</v>
      </c>
      <c r="L1232" t="str">
        <f>VLOOKUP($A1232,'Hospitalisation Details'!$A$2:$O$2344,15,FALSE)</f>
        <v>9 Nov 1965</v>
      </c>
      <c r="M1232">
        <f>VLOOKUP($A1232,'Hospitalisation Details'!$A$2:$I$2344,6,FALSE)</f>
        <v>9095.94</v>
      </c>
      <c r="N1232" t="str">
        <f>VLOOKUP($A1232,'Hospitalisation Details'!$A$2:$I$2344,7,FALSE)</f>
        <v>tier - 3</v>
      </c>
      <c r="O1232" t="str">
        <f>VLOOKUP($A1232,'Hospitalisation Details'!$A$2:$I$2344,8,FALSE)</f>
        <v>tier - 1</v>
      </c>
      <c r="P1232" t="str">
        <f>VLOOKUP($A1232,'Hospitalisation Details'!$A$2:$I$2344,9,FALSE)</f>
        <v>R1011</v>
      </c>
      <c r="Q1232">
        <f>VLOOKUP($A1232,'Hospitalisation Details'!$A$2:$P$2344,16,FALSE)</f>
        <v>57</v>
      </c>
    </row>
    <row r="1233" spans="1:17" ht="15.6" x14ac:dyDescent="0.3">
      <c r="A1233" s="1" t="s">
        <v>1138</v>
      </c>
      <c r="B1233" t="str">
        <f>VLOOKUP('Healthcare '!A:A,Table2[],3,FALSE)</f>
        <v>Diamond-Husmann</v>
      </c>
      <c r="C1233">
        <f>VLOOKUP(A1233,'Medical Examinations'!A1233:K3567,2,FALSE)</f>
        <v>25.175000000000001</v>
      </c>
      <c r="D1233">
        <f>VLOOKUP($A1233,'Medical Examinations'!$A$2:$K$2336,3,FALSE)</f>
        <v>4.74</v>
      </c>
      <c r="E1233" t="str">
        <f>VLOOKUP($A1233,'Medical Examinations'!$A$2:$K$2336,4,FALSE)</f>
        <v>No</v>
      </c>
      <c r="F1233" t="str">
        <f>VLOOKUP($A1233,'Medical Examinations'!$A$2:$K$2336,5,FALSE)</f>
        <v>No</v>
      </c>
      <c r="G1233" t="str">
        <f>VLOOKUP($A1233,'Medical Examinations'!$A$2:$K$2336,6,FALSE)</f>
        <v>No</v>
      </c>
      <c r="H1233">
        <f>VLOOKUP($A1233,'Medical Examinations'!$A$2:$K$2336,7,FALSE)</f>
        <v>0</v>
      </c>
      <c r="I1233" t="str">
        <f>VLOOKUP($A1233,'Medical Examinations'!$A$2:$K$2336,8,FALSE)</f>
        <v>No</v>
      </c>
      <c r="J1233" t="str">
        <f>VLOOKUP($A1233,'Medical Examinations'!$A$2:$K$2336,10,FALSE)</f>
        <v>overweight</v>
      </c>
      <c r="K1233" t="str">
        <f>VLOOKUP($A1233,'Medical Examinations'!$A$2:$K$2336,11,FALSE)</f>
        <v>Normal</v>
      </c>
      <c r="L1233" t="str">
        <f>VLOOKUP($A1233,'Hospitalisation Details'!$A$2:$O$2344,15,FALSE)</f>
        <v>4 Nov 1977</v>
      </c>
      <c r="M1233">
        <f>VLOOKUP($A1233,'Hospitalisation Details'!$A$2:$I$2344,6,FALSE)</f>
        <v>9095.07</v>
      </c>
      <c r="N1233" t="str">
        <f>VLOOKUP($A1233,'Hospitalisation Details'!$A$2:$I$2344,7,FALSE)</f>
        <v>tier - 2</v>
      </c>
      <c r="O1233" t="str">
        <f>VLOOKUP($A1233,'Hospitalisation Details'!$A$2:$I$2344,8,FALSE)</f>
        <v>tier - 2</v>
      </c>
      <c r="P1233" t="str">
        <f>VLOOKUP($A1233,'Hospitalisation Details'!$A$2:$I$2344,9,FALSE)</f>
        <v>R1024</v>
      </c>
      <c r="Q1233">
        <f>VLOOKUP($A1233,'Hospitalisation Details'!$A$2:$P$2344,16,FALSE)</f>
        <v>45</v>
      </c>
    </row>
    <row r="1234" spans="1:17" ht="15.6" x14ac:dyDescent="0.3">
      <c r="A1234" s="1" t="s">
        <v>1137</v>
      </c>
      <c r="B1234" t="str">
        <f>VLOOKUP('Healthcare '!A:A,Table2[],3,FALSE)</f>
        <v>Soto</v>
      </c>
      <c r="C1234">
        <f>VLOOKUP(A1234,'Medical Examinations'!A1234:K3568,2,FALSE)</f>
        <v>44.77</v>
      </c>
      <c r="D1234">
        <f>VLOOKUP($A1234,'Medical Examinations'!$A$2:$K$2336,3,FALSE)</f>
        <v>4.0599999999999996</v>
      </c>
      <c r="E1234" t="str">
        <f>VLOOKUP($A1234,'Medical Examinations'!$A$2:$K$2336,4,FALSE)</f>
        <v>No</v>
      </c>
      <c r="F1234" t="str">
        <f>VLOOKUP($A1234,'Medical Examinations'!$A$2:$K$2336,5,FALSE)</f>
        <v>No</v>
      </c>
      <c r="G1234" t="str">
        <f>VLOOKUP($A1234,'Medical Examinations'!$A$2:$K$2336,6,FALSE)</f>
        <v>No</v>
      </c>
      <c r="H1234">
        <f>VLOOKUP($A1234,'Medical Examinations'!$A$2:$K$2336,7,FALSE)</f>
        <v>2</v>
      </c>
      <c r="I1234" t="str">
        <f>VLOOKUP($A1234,'Medical Examinations'!$A$2:$K$2336,8,FALSE)</f>
        <v>No</v>
      </c>
      <c r="J1234" t="str">
        <f>VLOOKUP($A1234,'Medical Examinations'!$A$2:$K$2336,10,FALSE)</f>
        <v>obesity</v>
      </c>
      <c r="K1234" t="str">
        <f>VLOOKUP($A1234,'Medical Examinations'!$A$2:$K$2336,11,FALSE)</f>
        <v>Normal</v>
      </c>
      <c r="L1234" t="str">
        <f>VLOOKUP($A1234,'Hospitalisation Details'!$A$2:$O$2344,15,FALSE)</f>
        <v>2 Dec 1972</v>
      </c>
      <c r="M1234">
        <f>VLOOKUP($A1234,'Hospitalisation Details'!$A$2:$I$2344,6,FALSE)</f>
        <v>9058.73</v>
      </c>
      <c r="N1234" t="str">
        <f>VLOOKUP($A1234,'Hospitalisation Details'!$A$2:$I$2344,7,FALSE)</f>
        <v>tier - 3</v>
      </c>
      <c r="O1234" t="str">
        <f>VLOOKUP($A1234,'Hospitalisation Details'!$A$2:$I$2344,8,FALSE)</f>
        <v>tier - 2</v>
      </c>
      <c r="P1234" t="str">
        <f>VLOOKUP($A1234,'Hospitalisation Details'!$A$2:$I$2344,9,FALSE)</f>
        <v>R1013</v>
      </c>
      <c r="Q1234">
        <f>VLOOKUP($A1234,'Hospitalisation Details'!$A$2:$P$2344,16,FALSE)</f>
        <v>50</v>
      </c>
    </row>
    <row r="1235" spans="1:17" ht="15.6" x14ac:dyDescent="0.3">
      <c r="A1235" s="1" t="s">
        <v>1136</v>
      </c>
      <c r="B1235" t="str">
        <f>VLOOKUP('Healthcare '!A:A,Table2[],3,FALSE)</f>
        <v>Howard</v>
      </c>
      <c r="C1235">
        <f>VLOOKUP(A1235,'Medical Examinations'!A1235:K3569,2,FALSE)</f>
        <v>37.07</v>
      </c>
      <c r="D1235">
        <f>VLOOKUP($A1235,'Medical Examinations'!$A$2:$K$2336,3,FALSE)</f>
        <v>5.69</v>
      </c>
      <c r="E1235" t="str">
        <f>VLOOKUP($A1235,'Medical Examinations'!$A$2:$K$2336,4,FALSE)</f>
        <v>No</v>
      </c>
      <c r="F1235" t="str">
        <f>VLOOKUP($A1235,'Medical Examinations'!$A$2:$K$2336,5,FALSE)</f>
        <v>No</v>
      </c>
      <c r="G1235" t="str">
        <f>VLOOKUP($A1235,'Medical Examinations'!$A$2:$K$2336,6,FALSE)</f>
        <v>No</v>
      </c>
      <c r="H1235">
        <f>VLOOKUP($A1235,'Medical Examinations'!$A$2:$K$2336,7,FALSE)</f>
        <v>2</v>
      </c>
      <c r="I1235" t="str">
        <f>VLOOKUP($A1235,'Medical Examinations'!$A$2:$K$2336,8,FALSE)</f>
        <v>No</v>
      </c>
      <c r="J1235" t="str">
        <f>VLOOKUP($A1235,'Medical Examinations'!$A$2:$K$2336,10,FALSE)</f>
        <v>obesity</v>
      </c>
      <c r="K1235" t="str">
        <f>VLOOKUP($A1235,'Medical Examinations'!$A$2:$K$2336,11,FALSE)</f>
        <v>Normal</v>
      </c>
      <c r="L1235" t="str">
        <f>VLOOKUP($A1235,'Hospitalisation Details'!$A$2:$O$2344,15,FALSE)</f>
        <v>7 Dec 1972</v>
      </c>
      <c r="M1235">
        <f>VLOOKUP($A1235,'Hospitalisation Details'!$A$2:$I$2344,6,FALSE)</f>
        <v>9048.0300000000007</v>
      </c>
      <c r="N1235" t="str">
        <f>VLOOKUP($A1235,'Hospitalisation Details'!$A$2:$I$2344,7,FALSE)</f>
        <v>tier - 2</v>
      </c>
      <c r="O1235" t="str">
        <f>VLOOKUP($A1235,'Hospitalisation Details'!$A$2:$I$2344,8,FALSE)</f>
        <v>tier - 2</v>
      </c>
      <c r="P1235" t="str">
        <f>VLOOKUP($A1235,'Hospitalisation Details'!$A$2:$I$2344,9,FALSE)</f>
        <v>R1013</v>
      </c>
      <c r="Q1235">
        <f>VLOOKUP($A1235,'Hospitalisation Details'!$A$2:$P$2344,16,FALSE)</f>
        <v>50</v>
      </c>
    </row>
    <row r="1236" spans="1:17" ht="15.6" x14ac:dyDescent="0.3">
      <c r="A1236" s="1" t="s">
        <v>1135</v>
      </c>
      <c r="B1236" t="str">
        <f>VLOOKUP('Healthcare '!A:A,Table2[],3,FALSE)</f>
        <v>Patrick</v>
      </c>
      <c r="C1236">
        <f>VLOOKUP(A1236,'Medical Examinations'!A1236:K3570,2,FALSE)</f>
        <v>39.799999999999997</v>
      </c>
      <c r="D1236">
        <f>VLOOKUP($A1236,'Medical Examinations'!$A$2:$K$2336,3,FALSE)</f>
        <v>5.66</v>
      </c>
      <c r="E1236" t="str">
        <f>VLOOKUP($A1236,'Medical Examinations'!$A$2:$K$2336,4,FALSE)</f>
        <v>No</v>
      </c>
      <c r="F1236" t="str">
        <f>VLOOKUP($A1236,'Medical Examinations'!$A$2:$K$2336,5,FALSE)</f>
        <v>No</v>
      </c>
      <c r="G1236" t="str">
        <f>VLOOKUP($A1236,'Medical Examinations'!$A$2:$K$2336,6,FALSE)</f>
        <v>Yes</v>
      </c>
      <c r="H1236">
        <f>VLOOKUP($A1236,'Medical Examinations'!$A$2:$K$2336,7,FALSE)</f>
        <v>1</v>
      </c>
      <c r="I1236" t="str">
        <f>VLOOKUP($A1236,'Medical Examinations'!$A$2:$K$2336,8,FALSE)</f>
        <v>No</v>
      </c>
      <c r="J1236" t="str">
        <f>VLOOKUP($A1236,'Medical Examinations'!$A$2:$K$2336,10,FALSE)</f>
        <v>obesity</v>
      </c>
      <c r="K1236" t="str">
        <f>VLOOKUP($A1236,'Medical Examinations'!$A$2:$K$2336,11,FALSE)</f>
        <v>Normal</v>
      </c>
      <c r="L1236" t="str">
        <f>VLOOKUP($A1236,'Hospitalisation Details'!$A$2:$O$2344,15,FALSE)</f>
        <v>1 Dec 1993</v>
      </c>
      <c r="M1236">
        <f>VLOOKUP($A1236,'Hospitalisation Details'!$A$2:$I$2344,6,FALSE)</f>
        <v>9010.2000000000007</v>
      </c>
      <c r="N1236" t="str">
        <f>VLOOKUP($A1236,'Hospitalisation Details'!$A$2:$I$2344,7,FALSE)</f>
        <v>tier - 2</v>
      </c>
      <c r="O1236" t="str">
        <f>VLOOKUP($A1236,'Hospitalisation Details'!$A$2:$I$2344,8,FALSE)</f>
        <v>tier - 3</v>
      </c>
      <c r="P1236" t="str">
        <f>VLOOKUP($A1236,'Hospitalisation Details'!$A$2:$I$2344,9,FALSE)</f>
        <v>R1026</v>
      </c>
      <c r="Q1236">
        <f>VLOOKUP($A1236,'Hospitalisation Details'!$A$2:$P$2344,16,FALSE)</f>
        <v>29</v>
      </c>
    </row>
    <row r="1237" spans="1:17" ht="15.6" x14ac:dyDescent="0.3">
      <c r="A1237" s="1" t="s">
        <v>1134</v>
      </c>
      <c r="B1237" t="str">
        <f>VLOOKUP('Healthcare '!A:A,Table2[],3,FALSE)</f>
        <v>Dacko</v>
      </c>
      <c r="C1237">
        <f>VLOOKUP(A1237,'Medical Examinations'!A1237:K3571,2,FALSE)</f>
        <v>26.36</v>
      </c>
      <c r="D1237">
        <f>VLOOKUP($A1237,'Medical Examinations'!$A$2:$K$2336,3,FALSE)</f>
        <v>4.32</v>
      </c>
      <c r="E1237" t="str">
        <f>VLOOKUP($A1237,'Medical Examinations'!$A$2:$K$2336,4,FALSE)</f>
        <v>No</v>
      </c>
      <c r="F1237" t="str">
        <f>VLOOKUP($A1237,'Medical Examinations'!$A$2:$K$2336,5,FALSE)</f>
        <v>No</v>
      </c>
      <c r="G1237" t="str">
        <f>VLOOKUP($A1237,'Medical Examinations'!$A$2:$K$2336,6,FALSE)</f>
        <v>Yes</v>
      </c>
      <c r="H1237">
        <f>VLOOKUP($A1237,'Medical Examinations'!$A$2:$K$2336,7,FALSE)</f>
        <v>1</v>
      </c>
      <c r="I1237" t="str">
        <f>VLOOKUP($A1237,'Medical Examinations'!$A$2:$K$2336,8,FALSE)</f>
        <v>No</v>
      </c>
      <c r="J1237" t="str">
        <f>VLOOKUP($A1237,'Medical Examinations'!$A$2:$K$2336,10,FALSE)</f>
        <v>overweight</v>
      </c>
      <c r="K1237" t="str">
        <f>VLOOKUP($A1237,'Medical Examinations'!$A$2:$K$2336,11,FALSE)</f>
        <v>Normal</v>
      </c>
      <c r="L1237" t="str">
        <f>VLOOKUP($A1237,'Hospitalisation Details'!$A$2:$O$2344,15,FALSE)</f>
        <v>16 Dec 1979</v>
      </c>
      <c r="M1237">
        <f>VLOOKUP($A1237,'Hospitalisation Details'!$A$2:$I$2344,6,FALSE)</f>
        <v>8998.43</v>
      </c>
      <c r="N1237" t="str">
        <f>VLOOKUP($A1237,'Hospitalisation Details'!$A$2:$I$2344,7,FALSE)</f>
        <v>tier - 2</v>
      </c>
      <c r="O1237" t="str">
        <f>VLOOKUP($A1237,'Hospitalisation Details'!$A$2:$I$2344,8,FALSE)</f>
        <v>tier - 1</v>
      </c>
      <c r="P1237" t="str">
        <f>VLOOKUP($A1237,'Hospitalisation Details'!$A$2:$I$2344,9,FALSE)</f>
        <v>R1025</v>
      </c>
      <c r="Q1237">
        <f>VLOOKUP($A1237,'Hospitalisation Details'!$A$2:$P$2344,16,FALSE)</f>
        <v>43</v>
      </c>
    </row>
    <row r="1238" spans="1:17" ht="15.6" x14ac:dyDescent="0.3">
      <c r="A1238" s="1" t="s">
        <v>1133</v>
      </c>
      <c r="B1238" t="str">
        <f>VLOOKUP('Healthcare '!A:A,Table2[],3,FALSE)</f>
        <v>Glassey</v>
      </c>
      <c r="C1238">
        <f>VLOOKUP(A1238,'Medical Examinations'!A1238:K3572,2,FALSE)</f>
        <v>29.925000000000001</v>
      </c>
      <c r="D1238">
        <f>VLOOKUP($A1238,'Medical Examinations'!$A$2:$K$2336,3,FALSE)</f>
        <v>8.2899999999999991</v>
      </c>
      <c r="E1238" t="str">
        <f>VLOOKUP($A1238,'Medical Examinations'!$A$2:$K$2336,4,FALSE)</f>
        <v>No</v>
      </c>
      <c r="F1238" t="str">
        <f>VLOOKUP($A1238,'Medical Examinations'!$A$2:$K$2336,5,FALSE)</f>
        <v>No</v>
      </c>
      <c r="G1238" t="str">
        <f>VLOOKUP($A1238,'Medical Examinations'!$A$2:$K$2336,6,FALSE)</f>
        <v>No</v>
      </c>
      <c r="H1238">
        <f>VLOOKUP($A1238,'Medical Examinations'!$A$2:$K$2336,7,FALSE)</f>
        <v>2</v>
      </c>
      <c r="I1238" t="str">
        <f>VLOOKUP($A1238,'Medical Examinations'!$A$2:$K$2336,8,FALSE)</f>
        <v>No</v>
      </c>
      <c r="J1238" t="str">
        <f>VLOOKUP($A1238,'Medical Examinations'!$A$2:$K$2336,10,FALSE)</f>
        <v>obesity</v>
      </c>
      <c r="K1238" t="str">
        <f>VLOOKUP($A1238,'Medical Examinations'!$A$2:$K$2336,11,FALSE)</f>
        <v>Diabetes</v>
      </c>
      <c r="L1238" t="str">
        <f>VLOOKUP($A1238,'Hospitalisation Details'!$A$2:$O$2344,15,FALSE)</f>
        <v>11 Oct 1973</v>
      </c>
      <c r="M1238">
        <f>VLOOKUP($A1238,'Hospitalisation Details'!$A$2:$I$2344,6,FALSE)</f>
        <v>8988.16</v>
      </c>
      <c r="N1238" t="str">
        <f>VLOOKUP($A1238,'Hospitalisation Details'!$A$2:$I$2344,7,FALSE)</f>
        <v>tier - 2</v>
      </c>
      <c r="O1238" t="str">
        <f>VLOOKUP($A1238,'Hospitalisation Details'!$A$2:$I$2344,8,FALSE)</f>
        <v>tier - 1</v>
      </c>
      <c r="P1238" t="str">
        <f>VLOOKUP($A1238,'Hospitalisation Details'!$A$2:$I$2344,9,FALSE)</f>
        <v>R1012</v>
      </c>
      <c r="Q1238">
        <f>VLOOKUP($A1238,'Hospitalisation Details'!$A$2:$P$2344,16,FALSE)</f>
        <v>49</v>
      </c>
    </row>
    <row r="1239" spans="1:17" ht="15.6" x14ac:dyDescent="0.3">
      <c r="A1239" s="1" t="s">
        <v>1132</v>
      </c>
      <c r="B1239" t="str">
        <f>VLOOKUP('Healthcare '!A:A,Table2[],3,FALSE)</f>
        <v>Frechette</v>
      </c>
      <c r="C1239">
        <f>VLOOKUP(A1239,'Medical Examinations'!A1239:K3573,2,FALSE)</f>
        <v>37.29</v>
      </c>
      <c r="D1239">
        <f>VLOOKUP($A1239,'Medical Examinations'!$A$2:$K$2336,3,FALSE)</f>
        <v>10.46</v>
      </c>
      <c r="E1239" t="str">
        <f>VLOOKUP($A1239,'Medical Examinations'!$A$2:$K$2336,4,FALSE)</f>
        <v>No</v>
      </c>
      <c r="F1239" t="str">
        <f>VLOOKUP($A1239,'Medical Examinations'!$A$2:$K$2336,5,FALSE)</f>
        <v>No</v>
      </c>
      <c r="G1239" t="str">
        <f>VLOOKUP($A1239,'Medical Examinations'!$A$2:$K$2336,6,FALSE)</f>
        <v>No</v>
      </c>
      <c r="H1239">
        <f>VLOOKUP($A1239,'Medical Examinations'!$A$2:$K$2336,7,FALSE)</f>
        <v>0</v>
      </c>
      <c r="I1239" t="str">
        <f>VLOOKUP($A1239,'Medical Examinations'!$A$2:$K$2336,8,FALSE)</f>
        <v>No</v>
      </c>
      <c r="J1239" t="str">
        <f>VLOOKUP($A1239,'Medical Examinations'!$A$2:$K$2336,10,FALSE)</f>
        <v>obesity</v>
      </c>
      <c r="K1239" t="str">
        <f>VLOOKUP($A1239,'Medical Examinations'!$A$2:$K$2336,11,FALSE)</f>
        <v>Diabetes</v>
      </c>
      <c r="L1239" t="str">
        <f>VLOOKUP($A1239,'Hospitalisation Details'!$A$2:$O$2344,15,FALSE)</f>
        <v>21 Jul 1974</v>
      </c>
      <c r="M1239">
        <f>VLOOKUP($A1239,'Hospitalisation Details'!$A$2:$I$2344,6,FALSE)</f>
        <v>8978.19</v>
      </c>
      <c r="N1239" t="str">
        <f>VLOOKUP($A1239,'Hospitalisation Details'!$A$2:$I$2344,7,FALSE)</f>
        <v>tier - 2</v>
      </c>
      <c r="O1239" t="str">
        <f>VLOOKUP($A1239,'Hospitalisation Details'!$A$2:$I$2344,8,FALSE)</f>
        <v>tier - 2</v>
      </c>
      <c r="P1239" t="str">
        <f>VLOOKUP($A1239,'Hospitalisation Details'!$A$2:$I$2344,9,FALSE)</f>
        <v>R1013</v>
      </c>
      <c r="Q1239">
        <f>VLOOKUP($A1239,'Hospitalisation Details'!$A$2:$P$2344,16,FALSE)</f>
        <v>48</v>
      </c>
    </row>
    <row r="1240" spans="1:17" ht="15.6" x14ac:dyDescent="0.3">
      <c r="A1240" s="1" t="s">
        <v>1131</v>
      </c>
      <c r="B1240" t="str">
        <f>VLOOKUP('Healthcare '!A:A,Table2[],3,FALSE)</f>
        <v>Benitez</v>
      </c>
      <c r="C1240">
        <f>VLOOKUP(A1240,'Medical Examinations'!A1240:K3574,2,FALSE)</f>
        <v>30.2</v>
      </c>
      <c r="D1240">
        <f>VLOOKUP($A1240,'Medical Examinations'!$A$2:$K$2336,3,FALSE)</f>
        <v>11.96</v>
      </c>
      <c r="E1240" t="str">
        <f>VLOOKUP($A1240,'Medical Examinations'!$A$2:$K$2336,4,FALSE)</f>
        <v>No</v>
      </c>
      <c r="F1240" t="str">
        <f>VLOOKUP($A1240,'Medical Examinations'!$A$2:$K$2336,5,FALSE)</f>
        <v>No</v>
      </c>
      <c r="G1240" t="str">
        <f>VLOOKUP($A1240,'Medical Examinations'!$A$2:$K$2336,6,FALSE)</f>
        <v>No</v>
      </c>
      <c r="H1240">
        <f>VLOOKUP($A1240,'Medical Examinations'!$A$2:$K$2336,7,FALSE)</f>
        <v>0</v>
      </c>
      <c r="I1240" t="str">
        <f>VLOOKUP($A1240,'Medical Examinations'!$A$2:$K$2336,8,FALSE)</f>
        <v>No</v>
      </c>
      <c r="J1240" t="str">
        <f>VLOOKUP($A1240,'Medical Examinations'!$A$2:$K$2336,10,FALSE)</f>
        <v>obesity</v>
      </c>
      <c r="K1240" t="str">
        <f>VLOOKUP($A1240,'Medical Examinations'!$A$2:$K$2336,11,FALSE)</f>
        <v>Diabetes</v>
      </c>
      <c r="L1240" t="str">
        <f>VLOOKUP($A1240,'Hospitalisation Details'!$A$2:$O$2344,15,FALSE)</f>
        <v>8 Sep 1974</v>
      </c>
      <c r="M1240">
        <f>VLOOKUP($A1240,'Hospitalisation Details'!$A$2:$I$2344,6,FALSE)</f>
        <v>8968.33</v>
      </c>
      <c r="N1240" t="str">
        <f>VLOOKUP($A1240,'Hospitalisation Details'!$A$2:$I$2344,7,FALSE)</f>
        <v>tier - 3</v>
      </c>
      <c r="O1240" t="str">
        <f>VLOOKUP($A1240,'Hospitalisation Details'!$A$2:$I$2344,8,FALSE)</f>
        <v>tier - 2</v>
      </c>
      <c r="P1240" t="str">
        <f>VLOOKUP($A1240,'Hospitalisation Details'!$A$2:$I$2344,9,FALSE)</f>
        <v>R1011</v>
      </c>
      <c r="Q1240">
        <f>VLOOKUP($A1240,'Hospitalisation Details'!$A$2:$P$2344,16,FALSE)</f>
        <v>48</v>
      </c>
    </row>
    <row r="1241" spans="1:17" ht="15.6" x14ac:dyDescent="0.3">
      <c r="A1241" s="1" t="s">
        <v>1130</v>
      </c>
      <c r="B1241" t="str">
        <f>VLOOKUP('Healthcare '!A:A,Table2[],3,FALSE)</f>
        <v>Gauthier</v>
      </c>
      <c r="C1241">
        <f>VLOOKUP(A1241,'Medical Examinations'!A1241:K3575,2,FALSE)</f>
        <v>24.225000000000001</v>
      </c>
      <c r="D1241">
        <f>VLOOKUP($A1241,'Medical Examinations'!$A$2:$K$2336,3,FALSE)</f>
        <v>4.25</v>
      </c>
      <c r="E1241" t="str">
        <f>VLOOKUP($A1241,'Medical Examinations'!$A$2:$K$2336,4,FALSE)</f>
        <v>yes</v>
      </c>
      <c r="F1241" t="str">
        <f>VLOOKUP($A1241,'Medical Examinations'!$A$2:$K$2336,5,FALSE)</f>
        <v>No</v>
      </c>
      <c r="G1241" t="str">
        <f>VLOOKUP($A1241,'Medical Examinations'!$A$2:$K$2336,6,FALSE)</f>
        <v>Yes</v>
      </c>
      <c r="H1241">
        <f>VLOOKUP($A1241,'Medical Examinations'!$A$2:$K$2336,7,FALSE)</f>
        <v>1</v>
      </c>
      <c r="I1241" t="str">
        <f>VLOOKUP($A1241,'Medical Examinations'!$A$2:$K$2336,8,FALSE)</f>
        <v>No</v>
      </c>
      <c r="J1241" t="str">
        <f>VLOOKUP($A1241,'Medical Examinations'!$A$2:$K$2336,10,FALSE)</f>
        <v>Normal weight</v>
      </c>
      <c r="K1241" t="str">
        <f>VLOOKUP($A1241,'Medical Examinations'!$A$2:$K$2336,11,FALSE)</f>
        <v>Normal</v>
      </c>
      <c r="L1241" t="str">
        <f>VLOOKUP($A1241,'Hospitalisation Details'!$A$2:$O$2344,15,FALSE)</f>
        <v>15 Jul 1983</v>
      </c>
      <c r="M1241">
        <f>VLOOKUP($A1241,'Hospitalisation Details'!$A$2:$I$2344,6,FALSE)</f>
        <v>8965.7999999999993</v>
      </c>
      <c r="N1241" t="str">
        <f>VLOOKUP($A1241,'Hospitalisation Details'!$A$2:$I$2344,7,FALSE)</f>
        <v>tier - 2</v>
      </c>
      <c r="O1241" t="str">
        <f>VLOOKUP($A1241,'Hospitalisation Details'!$A$2:$I$2344,8,FALSE)</f>
        <v>tier - 3</v>
      </c>
      <c r="P1241" t="str">
        <f>VLOOKUP($A1241,'Hospitalisation Details'!$A$2:$I$2344,9,FALSE)</f>
        <v>R1012</v>
      </c>
      <c r="Q1241">
        <f>VLOOKUP($A1241,'Hospitalisation Details'!$A$2:$P$2344,16,FALSE)</f>
        <v>39</v>
      </c>
    </row>
    <row r="1242" spans="1:17" ht="15.6" x14ac:dyDescent="0.3">
      <c r="A1242" s="1" t="s">
        <v>1129</v>
      </c>
      <c r="B1242" t="str">
        <f>VLOOKUP('Healthcare '!A:A,Table2[],3,FALSE)</f>
        <v>Fazioli</v>
      </c>
      <c r="C1242">
        <f>VLOOKUP(A1242,'Medical Examinations'!A1242:K3576,2,FALSE)</f>
        <v>31.445</v>
      </c>
      <c r="D1242">
        <f>VLOOKUP($A1242,'Medical Examinations'!$A$2:$K$2336,3,FALSE)</f>
        <v>8.33</v>
      </c>
      <c r="E1242" t="str">
        <f>VLOOKUP($A1242,'Medical Examinations'!$A$2:$K$2336,4,FALSE)</f>
        <v>No</v>
      </c>
      <c r="F1242" t="str">
        <f>VLOOKUP($A1242,'Medical Examinations'!$A$2:$K$2336,5,FALSE)</f>
        <v>No</v>
      </c>
      <c r="G1242" t="str">
        <f>VLOOKUP($A1242,'Medical Examinations'!$A$2:$K$2336,6,FALSE)</f>
        <v>No</v>
      </c>
      <c r="H1242">
        <f>VLOOKUP($A1242,'Medical Examinations'!$A$2:$K$2336,7,FALSE)</f>
        <v>0</v>
      </c>
      <c r="I1242" t="str">
        <f>VLOOKUP($A1242,'Medical Examinations'!$A$2:$K$2336,8,FALSE)</f>
        <v>No</v>
      </c>
      <c r="J1242" t="str">
        <f>VLOOKUP($A1242,'Medical Examinations'!$A$2:$K$2336,10,FALSE)</f>
        <v>obesity</v>
      </c>
      <c r="K1242" t="str">
        <f>VLOOKUP($A1242,'Medical Examinations'!$A$2:$K$2336,11,FALSE)</f>
        <v>Diabetes</v>
      </c>
      <c r="L1242" t="str">
        <f>VLOOKUP($A1242,'Hospitalisation Details'!$A$2:$O$2344,15,FALSE)</f>
        <v>17 Aug 1974</v>
      </c>
      <c r="M1242">
        <f>VLOOKUP($A1242,'Hospitalisation Details'!$A$2:$I$2344,6,FALSE)</f>
        <v>8964.06</v>
      </c>
      <c r="N1242" t="str">
        <f>VLOOKUP($A1242,'Hospitalisation Details'!$A$2:$I$2344,7,FALSE)</f>
        <v>tier - 3</v>
      </c>
      <c r="O1242" t="str">
        <f>VLOOKUP($A1242,'Hospitalisation Details'!$A$2:$I$2344,8,FALSE)</f>
        <v>tier - 2</v>
      </c>
      <c r="P1242" t="str">
        <f>VLOOKUP($A1242,'Hospitalisation Details'!$A$2:$I$2344,9,FALSE)</f>
        <v>R1016</v>
      </c>
      <c r="Q1242">
        <f>VLOOKUP($A1242,'Hospitalisation Details'!$A$2:$P$2344,16,FALSE)</f>
        <v>48</v>
      </c>
    </row>
    <row r="1243" spans="1:17" ht="15.6" x14ac:dyDescent="0.3">
      <c r="A1243" s="1" t="s">
        <v>1128</v>
      </c>
      <c r="B1243" t="str">
        <f>VLOOKUP('Healthcare '!A:A,Table2[],3,FALSE)</f>
        <v>Chorney</v>
      </c>
      <c r="C1243">
        <f>VLOOKUP(A1243,'Medical Examinations'!A1243:K3577,2,FALSE)</f>
        <v>38.880000000000003</v>
      </c>
      <c r="D1243">
        <f>VLOOKUP($A1243,'Medical Examinations'!$A$2:$K$2336,3,FALSE)</f>
        <v>4.29</v>
      </c>
      <c r="E1243" t="str">
        <f>VLOOKUP($A1243,'Medical Examinations'!$A$2:$K$2336,4,FALSE)</f>
        <v>No</v>
      </c>
      <c r="F1243" t="str">
        <f>VLOOKUP($A1243,'Medical Examinations'!$A$2:$K$2336,5,FALSE)</f>
        <v>No</v>
      </c>
      <c r="G1243" t="str">
        <f>VLOOKUP($A1243,'Medical Examinations'!$A$2:$K$2336,6,FALSE)</f>
        <v>No</v>
      </c>
      <c r="H1243">
        <f>VLOOKUP($A1243,'Medical Examinations'!$A$2:$K$2336,7,FALSE)</f>
        <v>1</v>
      </c>
      <c r="I1243" t="str">
        <f>VLOOKUP($A1243,'Medical Examinations'!$A$2:$K$2336,8,FALSE)</f>
        <v>No</v>
      </c>
      <c r="J1243" t="str">
        <f>VLOOKUP($A1243,'Medical Examinations'!$A$2:$K$2336,10,FALSE)</f>
        <v>obesity</v>
      </c>
      <c r="K1243" t="str">
        <f>VLOOKUP($A1243,'Medical Examinations'!$A$2:$K$2336,11,FALSE)</f>
        <v>Normal</v>
      </c>
      <c r="L1243" t="str">
        <f>VLOOKUP($A1243,'Hospitalisation Details'!$A$2:$O$2344,15,FALSE)</f>
        <v>27 Sep 1992</v>
      </c>
      <c r="M1243">
        <f>VLOOKUP($A1243,'Hospitalisation Details'!$A$2:$I$2344,6,FALSE)</f>
        <v>8954.99</v>
      </c>
      <c r="N1243" t="str">
        <f>VLOOKUP($A1243,'Hospitalisation Details'!$A$2:$I$2344,7,FALSE)</f>
        <v>tier - 2</v>
      </c>
      <c r="O1243" t="str">
        <f>VLOOKUP($A1243,'Hospitalisation Details'!$A$2:$I$2344,8,FALSE)</f>
        <v>tier - 3</v>
      </c>
      <c r="P1243" t="str">
        <f>VLOOKUP($A1243,'Hospitalisation Details'!$A$2:$I$2344,9,FALSE)</f>
        <v>R1026</v>
      </c>
      <c r="Q1243">
        <f>VLOOKUP($A1243,'Hospitalisation Details'!$A$2:$P$2344,16,FALSE)</f>
        <v>30</v>
      </c>
    </row>
    <row r="1244" spans="1:17" ht="15.6" x14ac:dyDescent="0.3">
      <c r="A1244" s="1" t="s">
        <v>1127</v>
      </c>
      <c r="B1244" t="str">
        <f>VLOOKUP('Healthcare '!A:A,Table2[],3,FALSE)</f>
        <v>Dannenhauer</v>
      </c>
      <c r="C1244">
        <f>VLOOKUP(A1244,'Medical Examinations'!A1244:K3578,2,FALSE)</f>
        <v>43.89</v>
      </c>
      <c r="D1244">
        <f>VLOOKUP($A1244,'Medical Examinations'!$A$2:$K$2336,3,FALSE)</f>
        <v>6.32</v>
      </c>
      <c r="E1244" t="str">
        <f>VLOOKUP($A1244,'Medical Examinations'!$A$2:$K$2336,4,FALSE)</f>
        <v>yes</v>
      </c>
      <c r="F1244" t="str">
        <f>VLOOKUP($A1244,'Medical Examinations'!$A$2:$K$2336,5,FALSE)</f>
        <v>No</v>
      </c>
      <c r="G1244" t="str">
        <f>VLOOKUP($A1244,'Medical Examinations'!$A$2:$K$2336,6,FALSE)</f>
        <v>No</v>
      </c>
      <c r="H1244">
        <f>VLOOKUP($A1244,'Medical Examinations'!$A$2:$K$2336,7,FALSE)</f>
        <v>0</v>
      </c>
      <c r="I1244" t="str">
        <f>VLOOKUP($A1244,'Medical Examinations'!$A$2:$K$2336,8,FALSE)</f>
        <v>No</v>
      </c>
      <c r="J1244" t="str">
        <f>VLOOKUP($A1244,'Medical Examinations'!$A$2:$K$2336,10,FALSE)</f>
        <v>obesity</v>
      </c>
      <c r="K1244" t="str">
        <f>VLOOKUP($A1244,'Medical Examinations'!$A$2:$K$2336,11,FALSE)</f>
        <v>Predibetics</v>
      </c>
      <c r="L1244" t="str">
        <f>VLOOKUP($A1244,'Hospitalisation Details'!$A$2:$O$2344,15,FALSE)</f>
        <v>25 Dec 1976</v>
      </c>
      <c r="M1244">
        <f>VLOOKUP($A1244,'Hospitalisation Details'!$A$2:$I$2344,6,FALSE)</f>
        <v>8944.1200000000008</v>
      </c>
      <c r="N1244" t="str">
        <f>VLOOKUP($A1244,'Hospitalisation Details'!$A$2:$I$2344,7,FALSE)</f>
        <v>tier - 3</v>
      </c>
      <c r="O1244" t="str">
        <f>VLOOKUP($A1244,'Hospitalisation Details'!$A$2:$I$2344,8,FALSE)</f>
        <v>tier - 2</v>
      </c>
      <c r="P1244" t="str">
        <f>VLOOKUP($A1244,'Hospitalisation Details'!$A$2:$I$2344,9,FALSE)</f>
        <v>R1013</v>
      </c>
      <c r="Q1244">
        <f>VLOOKUP($A1244,'Hospitalisation Details'!$A$2:$P$2344,16,FALSE)</f>
        <v>46</v>
      </c>
    </row>
    <row r="1245" spans="1:17" ht="15.6" x14ac:dyDescent="0.3">
      <c r="A1245" s="1" t="s">
        <v>1126</v>
      </c>
      <c r="B1245" t="str">
        <f>VLOOKUP('Healthcare '!A:A,Table2[],3,FALSE)</f>
        <v>McComb</v>
      </c>
      <c r="C1245">
        <f>VLOOKUP(A1245,'Medical Examinations'!A1245:K3579,2,FALSE)</f>
        <v>25.6</v>
      </c>
      <c r="D1245">
        <f>VLOOKUP($A1245,'Medical Examinations'!$A$2:$K$2336,3,FALSE)</f>
        <v>5.65</v>
      </c>
      <c r="E1245" t="str">
        <f>VLOOKUP($A1245,'Medical Examinations'!$A$2:$K$2336,4,FALSE)</f>
        <v>No</v>
      </c>
      <c r="F1245" t="str">
        <f>VLOOKUP($A1245,'Medical Examinations'!$A$2:$K$2336,5,FALSE)</f>
        <v>No</v>
      </c>
      <c r="G1245" t="str">
        <f>VLOOKUP($A1245,'Medical Examinations'!$A$2:$K$2336,6,FALSE)</f>
        <v>No</v>
      </c>
      <c r="H1245">
        <f>VLOOKUP($A1245,'Medical Examinations'!$A$2:$K$2336,7,FALSE)</f>
        <v>2</v>
      </c>
      <c r="I1245" t="str">
        <f>VLOOKUP($A1245,'Medical Examinations'!$A$2:$K$2336,8,FALSE)</f>
        <v>No</v>
      </c>
      <c r="J1245" t="str">
        <f>VLOOKUP($A1245,'Medical Examinations'!$A$2:$K$2336,10,FALSE)</f>
        <v>overweight</v>
      </c>
      <c r="K1245" t="str">
        <f>VLOOKUP($A1245,'Medical Examinations'!$A$2:$K$2336,11,FALSE)</f>
        <v>Normal</v>
      </c>
      <c r="L1245" t="str">
        <f>VLOOKUP($A1245,'Hospitalisation Details'!$A$2:$O$2344,15,FALSE)</f>
        <v>6 Jun 1972</v>
      </c>
      <c r="M1245">
        <f>VLOOKUP($A1245,'Hospitalisation Details'!$A$2:$I$2344,6,FALSE)</f>
        <v>8932.08</v>
      </c>
      <c r="N1245" t="str">
        <f>VLOOKUP($A1245,'Hospitalisation Details'!$A$2:$I$2344,7,FALSE)</f>
        <v>tier - 2</v>
      </c>
      <c r="O1245" t="str">
        <f>VLOOKUP($A1245,'Hospitalisation Details'!$A$2:$I$2344,8,FALSE)</f>
        <v>tier - 1</v>
      </c>
      <c r="P1245" t="str">
        <f>VLOOKUP($A1245,'Hospitalisation Details'!$A$2:$I$2344,9,FALSE)</f>
        <v>R1011</v>
      </c>
      <c r="Q1245">
        <f>VLOOKUP($A1245,'Hospitalisation Details'!$A$2:$P$2344,16,FALSE)</f>
        <v>51</v>
      </c>
    </row>
    <row r="1246" spans="1:17" ht="15.6" x14ac:dyDescent="0.3">
      <c r="A1246" s="1" t="s">
        <v>1125</v>
      </c>
      <c r="B1246" t="str">
        <f>VLOOKUP('Healthcare '!A:A,Table2[],3,FALSE)</f>
        <v>Blake</v>
      </c>
      <c r="C1246">
        <f>VLOOKUP(A1246,'Medical Examinations'!A1246:K3580,2,FALSE)</f>
        <v>29.545000000000002</v>
      </c>
      <c r="D1246">
        <f>VLOOKUP($A1246,'Medical Examinations'!$A$2:$K$2336,3,FALSE)</f>
        <v>8.41</v>
      </c>
      <c r="E1246" t="str">
        <f>VLOOKUP($A1246,'Medical Examinations'!$A$2:$K$2336,4,FALSE)</f>
        <v>yes</v>
      </c>
      <c r="F1246" t="str">
        <f>VLOOKUP($A1246,'Medical Examinations'!$A$2:$K$2336,5,FALSE)</f>
        <v>No</v>
      </c>
      <c r="G1246" t="str">
        <f>VLOOKUP($A1246,'Medical Examinations'!$A$2:$K$2336,6,FALSE)</f>
        <v>No</v>
      </c>
      <c r="H1246">
        <f>VLOOKUP($A1246,'Medical Examinations'!$A$2:$K$2336,7,FALSE)</f>
        <v>1</v>
      </c>
      <c r="I1246" t="str">
        <f>VLOOKUP($A1246,'Medical Examinations'!$A$2:$K$2336,8,FALSE)</f>
        <v>No</v>
      </c>
      <c r="J1246" t="str">
        <f>VLOOKUP($A1246,'Medical Examinations'!$A$2:$K$2336,10,FALSE)</f>
        <v>overweight</v>
      </c>
      <c r="K1246" t="str">
        <f>VLOOKUP($A1246,'Medical Examinations'!$A$2:$K$2336,11,FALSE)</f>
        <v>Diabetes</v>
      </c>
      <c r="L1246" t="str">
        <f>VLOOKUP($A1246,'Hospitalisation Details'!$A$2:$O$2344,15,FALSE)</f>
        <v>7 Jul 1975</v>
      </c>
      <c r="M1246">
        <f>VLOOKUP($A1246,'Hospitalisation Details'!$A$2:$I$2344,6,FALSE)</f>
        <v>8930.93</v>
      </c>
      <c r="N1246" t="str">
        <f>VLOOKUP($A1246,'Hospitalisation Details'!$A$2:$I$2344,7,FALSE)</f>
        <v>tier - 2</v>
      </c>
      <c r="O1246" t="str">
        <f>VLOOKUP($A1246,'Hospitalisation Details'!$A$2:$I$2344,8,FALSE)</f>
        <v>tier - 2</v>
      </c>
      <c r="P1246" t="str">
        <f>VLOOKUP($A1246,'Hospitalisation Details'!$A$2:$I$2344,9,FALSE)</f>
        <v>R1012</v>
      </c>
      <c r="Q1246">
        <f>VLOOKUP($A1246,'Hospitalisation Details'!$A$2:$P$2344,16,FALSE)</f>
        <v>47</v>
      </c>
    </row>
    <row r="1247" spans="1:17" ht="15.6" x14ac:dyDescent="0.3">
      <c r="A1247" s="1" t="s">
        <v>1124</v>
      </c>
      <c r="B1247" t="str">
        <f>VLOOKUP('Healthcare '!A:A,Table2[],3,FALSE)</f>
        <v>Sambasivam</v>
      </c>
      <c r="C1247">
        <f>VLOOKUP(A1247,'Medical Examinations'!A1247:K3581,2,FALSE)</f>
        <v>23.25</v>
      </c>
      <c r="D1247">
        <f>VLOOKUP($A1247,'Medical Examinations'!$A$2:$K$2336,3,FALSE)</f>
        <v>11.96</v>
      </c>
      <c r="E1247" t="str">
        <f>VLOOKUP($A1247,'Medical Examinations'!$A$2:$K$2336,4,FALSE)</f>
        <v>yes</v>
      </c>
      <c r="F1247" t="str">
        <f>VLOOKUP($A1247,'Medical Examinations'!$A$2:$K$2336,5,FALSE)</f>
        <v>No</v>
      </c>
      <c r="G1247" t="str">
        <f>VLOOKUP($A1247,'Medical Examinations'!$A$2:$K$2336,6,FALSE)</f>
        <v>No</v>
      </c>
      <c r="H1247">
        <f>VLOOKUP($A1247,'Medical Examinations'!$A$2:$K$2336,7,FALSE)</f>
        <v>0</v>
      </c>
      <c r="I1247" t="str">
        <f>VLOOKUP($A1247,'Medical Examinations'!$A$2:$K$2336,8,FALSE)</f>
        <v>No</v>
      </c>
      <c r="J1247" t="str">
        <f>VLOOKUP($A1247,'Medical Examinations'!$A$2:$K$2336,10,FALSE)</f>
        <v>Normal weight</v>
      </c>
      <c r="K1247" t="str">
        <f>VLOOKUP($A1247,'Medical Examinations'!$A$2:$K$2336,11,FALSE)</f>
        <v>Diabetes</v>
      </c>
      <c r="L1247" t="str">
        <f>VLOOKUP($A1247,'Hospitalisation Details'!$A$2:$O$2344,15,FALSE)</f>
        <v>6 Sep 1967</v>
      </c>
      <c r="M1247">
        <f>VLOOKUP($A1247,'Hospitalisation Details'!$A$2:$I$2344,6,FALSE)</f>
        <v>8908.4699999999993</v>
      </c>
      <c r="N1247" t="str">
        <f>VLOOKUP($A1247,'Hospitalisation Details'!$A$2:$I$2344,7,FALSE)</f>
        <v>tier - 3</v>
      </c>
      <c r="O1247" t="str">
        <f>VLOOKUP($A1247,'Hospitalisation Details'!$A$2:$I$2344,8,FALSE)</f>
        <v>tier - 2</v>
      </c>
      <c r="P1247" t="str">
        <f>VLOOKUP($A1247,'Hospitalisation Details'!$A$2:$I$2344,9,FALSE)</f>
        <v>R1013</v>
      </c>
      <c r="Q1247">
        <f>VLOOKUP($A1247,'Hospitalisation Details'!$A$2:$P$2344,16,FALSE)</f>
        <v>55</v>
      </c>
    </row>
    <row r="1248" spans="1:17" ht="15.6" x14ac:dyDescent="0.3">
      <c r="A1248" s="1" t="s">
        <v>1123</v>
      </c>
      <c r="B1248" t="str">
        <f>VLOOKUP('Healthcare '!A:A,Table2[],3,FALSE)</f>
        <v>Maina</v>
      </c>
      <c r="C1248">
        <f>VLOOKUP(A1248,'Medical Examinations'!A1248:K3582,2,FALSE)</f>
        <v>43.95</v>
      </c>
      <c r="D1248">
        <f>VLOOKUP($A1248,'Medical Examinations'!$A$2:$K$2336,3,FALSE)</f>
        <v>5.17</v>
      </c>
      <c r="E1248" t="str">
        <f>VLOOKUP($A1248,'Medical Examinations'!$A$2:$K$2336,4,FALSE)</f>
        <v>yes</v>
      </c>
      <c r="F1248" t="str">
        <f>VLOOKUP($A1248,'Medical Examinations'!$A$2:$K$2336,5,FALSE)</f>
        <v>No</v>
      </c>
      <c r="G1248" t="str">
        <f>VLOOKUP($A1248,'Medical Examinations'!$A$2:$K$2336,6,FALSE)</f>
        <v>Yes</v>
      </c>
      <c r="H1248">
        <f>VLOOKUP($A1248,'Medical Examinations'!$A$2:$K$2336,7,FALSE)</f>
        <v>1</v>
      </c>
      <c r="I1248" t="str">
        <f>VLOOKUP($A1248,'Medical Examinations'!$A$2:$K$2336,8,FALSE)</f>
        <v>No</v>
      </c>
      <c r="J1248" t="str">
        <f>VLOOKUP($A1248,'Medical Examinations'!$A$2:$K$2336,10,FALSE)</f>
        <v>obesity</v>
      </c>
      <c r="K1248" t="str">
        <f>VLOOKUP($A1248,'Medical Examinations'!$A$2:$K$2336,11,FALSE)</f>
        <v>Normal</v>
      </c>
      <c r="L1248" t="str">
        <f>VLOOKUP($A1248,'Hospitalisation Details'!$A$2:$O$2344,15,FALSE)</f>
        <v>28 Nov 1997</v>
      </c>
      <c r="M1248">
        <f>VLOOKUP($A1248,'Hospitalisation Details'!$A$2:$I$2344,6,FALSE)</f>
        <v>8906.14</v>
      </c>
      <c r="N1248" t="str">
        <f>VLOOKUP($A1248,'Hospitalisation Details'!$A$2:$I$2344,7,FALSE)</f>
        <v>tier - 2</v>
      </c>
      <c r="O1248" t="str">
        <f>VLOOKUP($A1248,'Hospitalisation Details'!$A$2:$I$2344,8,FALSE)</f>
        <v>tier - 2</v>
      </c>
      <c r="P1248" t="str">
        <f>VLOOKUP($A1248,'Hospitalisation Details'!$A$2:$I$2344,9,FALSE)</f>
        <v>R1012</v>
      </c>
      <c r="Q1248">
        <f>VLOOKUP($A1248,'Hospitalisation Details'!$A$2:$P$2344,16,FALSE)</f>
        <v>25</v>
      </c>
    </row>
    <row r="1249" spans="1:17" ht="15.6" x14ac:dyDescent="0.3">
      <c r="A1249" s="1" t="s">
        <v>1122</v>
      </c>
      <c r="B1249" t="str">
        <f>VLOOKUP('Healthcare '!A:A,Table2[],3,FALSE)</f>
        <v>Keshian</v>
      </c>
      <c r="C1249">
        <f>VLOOKUP(A1249,'Medical Examinations'!A1249:K3583,2,FALSE)</f>
        <v>21.85</v>
      </c>
      <c r="D1249">
        <f>VLOOKUP($A1249,'Medical Examinations'!$A$2:$K$2336,3,FALSE)</f>
        <v>8.76</v>
      </c>
      <c r="E1249" t="str">
        <f>VLOOKUP($A1249,'Medical Examinations'!$A$2:$K$2336,4,FALSE)</f>
        <v>No</v>
      </c>
      <c r="F1249" t="str">
        <f>VLOOKUP($A1249,'Medical Examinations'!$A$2:$K$2336,5,FALSE)</f>
        <v>No</v>
      </c>
      <c r="G1249" t="str">
        <f>VLOOKUP($A1249,'Medical Examinations'!$A$2:$K$2336,6,FALSE)</f>
        <v>No</v>
      </c>
      <c r="H1249">
        <f>VLOOKUP($A1249,'Medical Examinations'!$A$2:$K$2336,7,FALSE)</f>
        <v>0</v>
      </c>
      <c r="I1249" t="str">
        <f>VLOOKUP($A1249,'Medical Examinations'!$A$2:$K$2336,8,FALSE)</f>
        <v>No</v>
      </c>
      <c r="J1249" t="str">
        <f>VLOOKUP($A1249,'Medical Examinations'!$A$2:$K$2336,10,FALSE)</f>
        <v>Normal weight</v>
      </c>
      <c r="K1249" t="str">
        <f>VLOOKUP($A1249,'Medical Examinations'!$A$2:$K$2336,11,FALSE)</f>
        <v>Diabetes</v>
      </c>
      <c r="L1249" t="str">
        <f>VLOOKUP($A1249,'Hospitalisation Details'!$A$2:$O$2344,15,FALSE)</f>
        <v>16 Dec 1978</v>
      </c>
      <c r="M1249">
        <f>VLOOKUP($A1249,'Hospitalisation Details'!$A$2:$I$2344,6,FALSE)</f>
        <v>8891.14</v>
      </c>
      <c r="N1249" t="str">
        <f>VLOOKUP($A1249,'Hospitalisation Details'!$A$2:$I$2344,7,FALSE)</f>
        <v>tier - 2</v>
      </c>
      <c r="O1249" t="str">
        <f>VLOOKUP($A1249,'Hospitalisation Details'!$A$2:$I$2344,8,FALSE)</f>
        <v>tier - 3</v>
      </c>
      <c r="P1249" t="str">
        <f>VLOOKUP($A1249,'Hospitalisation Details'!$A$2:$I$2344,9,FALSE)</f>
        <v>R1017</v>
      </c>
      <c r="Q1249">
        <f>VLOOKUP($A1249,'Hospitalisation Details'!$A$2:$P$2344,16,FALSE)</f>
        <v>44</v>
      </c>
    </row>
    <row r="1250" spans="1:17" ht="15.6" x14ac:dyDescent="0.3">
      <c r="A1250" s="1" t="s">
        <v>1121</v>
      </c>
      <c r="B1250" t="str">
        <f>VLOOKUP('Healthcare '!A:A,Table2[],3,FALSE)</f>
        <v>Maas</v>
      </c>
      <c r="C1250">
        <f>VLOOKUP(A1250,'Medical Examinations'!A1250:K3584,2,FALSE)</f>
        <v>25.73</v>
      </c>
      <c r="D1250">
        <f>VLOOKUP($A1250,'Medical Examinations'!$A$2:$K$2336,3,FALSE)</f>
        <v>7.99</v>
      </c>
      <c r="E1250" t="str">
        <f>VLOOKUP($A1250,'Medical Examinations'!$A$2:$K$2336,4,FALSE)</f>
        <v>No</v>
      </c>
      <c r="F1250" t="str">
        <f>VLOOKUP($A1250,'Medical Examinations'!$A$2:$K$2336,5,FALSE)</f>
        <v>No</v>
      </c>
      <c r="G1250" t="str">
        <f>VLOOKUP($A1250,'Medical Examinations'!$A$2:$K$2336,6,FALSE)</f>
        <v>No</v>
      </c>
      <c r="H1250">
        <f>VLOOKUP($A1250,'Medical Examinations'!$A$2:$K$2336,7,FALSE)</f>
        <v>2</v>
      </c>
      <c r="I1250" t="str">
        <f>VLOOKUP($A1250,'Medical Examinations'!$A$2:$K$2336,8,FALSE)</f>
        <v>No</v>
      </c>
      <c r="J1250" t="str">
        <f>VLOOKUP($A1250,'Medical Examinations'!$A$2:$K$2336,10,FALSE)</f>
        <v>overweight</v>
      </c>
      <c r="K1250" t="str">
        <f>VLOOKUP($A1250,'Medical Examinations'!$A$2:$K$2336,11,FALSE)</f>
        <v>Diabetes</v>
      </c>
      <c r="L1250" t="str">
        <f>VLOOKUP($A1250,'Hospitalisation Details'!$A$2:$O$2344,15,FALSE)</f>
        <v>9 Sep 1973</v>
      </c>
      <c r="M1250">
        <f>VLOOKUP($A1250,'Hospitalisation Details'!$A$2:$I$2344,6,FALSE)</f>
        <v>8890.59</v>
      </c>
      <c r="N1250" t="str">
        <f>VLOOKUP($A1250,'Hospitalisation Details'!$A$2:$I$2344,7,FALSE)</f>
        <v>tier - 2</v>
      </c>
      <c r="O1250" t="str">
        <f>VLOOKUP($A1250,'Hospitalisation Details'!$A$2:$I$2344,8,FALSE)</f>
        <v>tier - 3</v>
      </c>
      <c r="P1250" t="str">
        <f>VLOOKUP($A1250,'Hospitalisation Details'!$A$2:$I$2344,9,FALSE)</f>
        <v>R1012</v>
      </c>
      <c r="Q1250">
        <f>VLOOKUP($A1250,'Hospitalisation Details'!$A$2:$P$2344,16,FALSE)</f>
        <v>49</v>
      </c>
    </row>
    <row r="1251" spans="1:17" ht="15.6" x14ac:dyDescent="0.3">
      <c r="A1251" s="1" t="s">
        <v>1120</v>
      </c>
      <c r="B1251" t="str">
        <f>VLOOKUP('Healthcare '!A:A,Table2[],3,FALSE)</f>
        <v>Sinasac</v>
      </c>
      <c r="C1251">
        <f>VLOOKUP(A1251,'Medical Examinations'!A1251:K3585,2,FALSE)</f>
        <v>32.229999999999997</v>
      </c>
      <c r="D1251">
        <f>VLOOKUP($A1251,'Medical Examinations'!$A$2:$K$2336,3,FALSE)</f>
        <v>8.59</v>
      </c>
      <c r="E1251" t="str">
        <f>VLOOKUP($A1251,'Medical Examinations'!$A$2:$K$2336,4,FALSE)</f>
        <v>No</v>
      </c>
      <c r="F1251" t="str">
        <f>VLOOKUP($A1251,'Medical Examinations'!$A$2:$K$2336,5,FALSE)</f>
        <v>No</v>
      </c>
      <c r="G1251" t="str">
        <f>VLOOKUP($A1251,'Medical Examinations'!$A$2:$K$2336,6,FALSE)</f>
        <v>No</v>
      </c>
      <c r="H1251">
        <f>VLOOKUP($A1251,'Medical Examinations'!$A$2:$K$2336,7,FALSE)</f>
        <v>0</v>
      </c>
      <c r="I1251" t="str">
        <f>VLOOKUP($A1251,'Medical Examinations'!$A$2:$K$2336,8,FALSE)</f>
        <v>No</v>
      </c>
      <c r="J1251" t="str">
        <f>VLOOKUP($A1251,'Medical Examinations'!$A$2:$K$2336,10,FALSE)</f>
        <v>obesity</v>
      </c>
      <c r="K1251" t="str">
        <f>VLOOKUP($A1251,'Medical Examinations'!$A$2:$K$2336,11,FALSE)</f>
        <v>Diabetes</v>
      </c>
      <c r="L1251" t="str">
        <f>VLOOKUP($A1251,'Hospitalisation Details'!$A$2:$O$2344,15,FALSE)</f>
        <v>18 Jun 1974</v>
      </c>
      <c r="M1251">
        <f>VLOOKUP($A1251,'Hospitalisation Details'!$A$2:$I$2344,6,FALSE)</f>
        <v>8871.15</v>
      </c>
      <c r="N1251" t="str">
        <f>VLOOKUP($A1251,'Hospitalisation Details'!$A$2:$I$2344,7,FALSE)</f>
        <v>tier - 2</v>
      </c>
      <c r="O1251" t="str">
        <f>VLOOKUP($A1251,'Hospitalisation Details'!$A$2:$I$2344,8,FALSE)</f>
        <v>tier - 3</v>
      </c>
      <c r="P1251" t="str">
        <f>VLOOKUP($A1251,'Hospitalisation Details'!$A$2:$I$2344,9,FALSE)</f>
        <v>R1013</v>
      </c>
      <c r="Q1251">
        <f>VLOOKUP($A1251,'Hospitalisation Details'!$A$2:$P$2344,16,FALSE)</f>
        <v>48</v>
      </c>
    </row>
    <row r="1252" spans="1:17" ht="15.6" x14ac:dyDescent="0.3">
      <c r="A1252" s="1" t="s">
        <v>1119</v>
      </c>
      <c r="B1252" t="str">
        <f>VLOOKUP('Healthcare '!A:A,Table2[],3,FALSE)</f>
        <v>Van De Kamp</v>
      </c>
      <c r="C1252">
        <f>VLOOKUP(A1252,'Medical Examinations'!A1252:K3586,2,FALSE)</f>
        <v>32.204999999999998</v>
      </c>
      <c r="D1252">
        <f>VLOOKUP($A1252,'Medical Examinations'!$A$2:$K$2336,3,FALSE)</f>
        <v>6.14</v>
      </c>
      <c r="E1252" t="str">
        <f>VLOOKUP($A1252,'Medical Examinations'!$A$2:$K$2336,4,FALSE)</f>
        <v>No</v>
      </c>
      <c r="F1252" t="str">
        <f>VLOOKUP($A1252,'Medical Examinations'!$A$2:$K$2336,5,FALSE)</f>
        <v>No</v>
      </c>
      <c r="G1252" t="str">
        <f>VLOOKUP($A1252,'Medical Examinations'!$A$2:$K$2336,6,FALSE)</f>
        <v>No</v>
      </c>
      <c r="H1252">
        <f>VLOOKUP($A1252,'Medical Examinations'!$A$2:$K$2336,7,FALSE)</f>
        <v>2</v>
      </c>
      <c r="I1252" t="str">
        <f>VLOOKUP($A1252,'Medical Examinations'!$A$2:$K$2336,8,FALSE)</f>
        <v>No</v>
      </c>
      <c r="J1252" t="str">
        <f>VLOOKUP($A1252,'Medical Examinations'!$A$2:$K$2336,10,FALSE)</f>
        <v>obesity</v>
      </c>
      <c r="K1252" t="str">
        <f>VLOOKUP($A1252,'Medical Examinations'!$A$2:$K$2336,11,FALSE)</f>
        <v>Predibetics</v>
      </c>
      <c r="L1252" t="str">
        <f>VLOOKUP($A1252,'Hospitalisation Details'!$A$2:$O$2344,15,FALSE)</f>
        <v>22 Nov 1972</v>
      </c>
      <c r="M1252">
        <f>VLOOKUP($A1252,'Hospitalisation Details'!$A$2:$I$2344,6,FALSE)</f>
        <v>8835.26</v>
      </c>
      <c r="N1252" t="str">
        <f>VLOOKUP($A1252,'Hospitalisation Details'!$A$2:$I$2344,7,FALSE)</f>
        <v>tier - 3</v>
      </c>
      <c r="O1252" t="str">
        <f>VLOOKUP($A1252,'Hospitalisation Details'!$A$2:$I$2344,8,FALSE)</f>
        <v>tier - 2</v>
      </c>
      <c r="P1252" t="str">
        <f>VLOOKUP($A1252,'Hospitalisation Details'!$A$2:$I$2344,9,FALSE)</f>
        <v>R1012</v>
      </c>
      <c r="Q1252">
        <f>VLOOKUP($A1252,'Hospitalisation Details'!$A$2:$P$2344,16,FALSE)</f>
        <v>50</v>
      </c>
    </row>
    <row r="1253" spans="1:17" ht="15.6" x14ac:dyDescent="0.3">
      <c r="A1253" s="1" t="s">
        <v>1118</v>
      </c>
      <c r="B1253" t="str">
        <f>VLOOKUP('Healthcare '!A:A,Table2[],3,FALSE)</f>
        <v>Ruffo</v>
      </c>
      <c r="C1253">
        <f>VLOOKUP(A1253,'Medical Examinations'!A1253:K3587,2,FALSE)</f>
        <v>26.41</v>
      </c>
      <c r="D1253">
        <f>VLOOKUP($A1253,'Medical Examinations'!$A$2:$K$2336,3,FALSE)</f>
        <v>4.08</v>
      </c>
      <c r="E1253" t="str">
        <f>VLOOKUP($A1253,'Medical Examinations'!$A$2:$K$2336,4,FALSE)</f>
        <v>No</v>
      </c>
      <c r="F1253" t="str">
        <f>VLOOKUP($A1253,'Medical Examinations'!$A$2:$K$2336,5,FALSE)</f>
        <v>No</v>
      </c>
      <c r="G1253" t="str">
        <f>VLOOKUP($A1253,'Medical Examinations'!$A$2:$K$2336,6,FALSE)</f>
        <v>No</v>
      </c>
      <c r="H1253">
        <f>VLOOKUP($A1253,'Medical Examinations'!$A$2:$K$2336,7,FALSE)</f>
        <v>2</v>
      </c>
      <c r="I1253" t="str">
        <f>VLOOKUP($A1253,'Medical Examinations'!$A$2:$K$2336,8,FALSE)</f>
        <v>No</v>
      </c>
      <c r="J1253" t="str">
        <f>VLOOKUP($A1253,'Medical Examinations'!$A$2:$K$2336,10,FALSE)</f>
        <v>overweight</v>
      </c>
      <c r="K1253" t="str">
        <f>VLOOKUP($A1253,'Medical Examinations'!$A$2:$K$2336,11,FALSE)</f>
        <v>Normal</v>
      </c>
      <c r="L1253" t="str">
        <f>VLOOKUP($A1253,'Hospitalisation Details'!$A$2:$O$2344,15,FALSE)</f>
        <v>14 Nov 1972</v>
      </c>
      <c r="M1253">
        <f>VLOOKUP($A1253,'Hospitalisation Details'!$A$2:$I$2344,6,FALSE)</f>
        <v>8827.2099999999991</v>
      </c>
      <c r="N1253" t="str">
        <f>VLOOKUP($A1253,'Hospitalisation Details'!$A$2:$I$2344,7,FALSE)</f>
        <v>tier - 3</v>
      </c>
      <c r="O1253" t="str">
        <f>VLOOKUP($A1253,'Hospitalisation Details'!$A$2:$I$2344,8,FALSE)</f>
        <v>tier - 1</v>
      </c>
      <c r="P1253" t="str">
        <f>VLOOKUP($A1253,'Hospitalisation Details'!$A$2:$I$2344,9,FALSE)</f>
        <v>R1012</v>
      </c>
      <c r="Q1253">
        <f>VLOOKUP($A1253,'Hospitalisation Details'!$A$2:$P$2344,16,FALSE)</f>
        <v>50</v>
      </c>
    </row>
    <row r="1254" spans="1:17" ht="15.6" x14ac:dyDescent="0.3">
      <c r="A1254" s="1" t="s">
        <v>1117</v>
      </c>
      <c r="B1254" t="str">
        <f>VLOOKUP('Healthcare '!A:A,Table2[],3,FALSE)</f>
        <v>Long</v>
      </c>
      <c r="C1254">
        <f>VLOOKUP(A1254,'Medical Examinations'!A1254:K3588,2,FALSE)</f>
        <v>30.2</v>
      </c>
      <c r="D1254">
        <f>VLOOKUP($A1254,'Medical Examinations'!$A$2:$K$2336,3,FALSE)</f>
        <v>6.25</v>
      </c>
      <c r="E1254" t="str">
        <f>VLOOKUP($A1254,'Medical Examinations'!$A$2:$K$2336,4,FALSE)</f>
        <v>yes</v>
      </c>
      <c r="F1254" t="str">
        <f>VLOOKUP($A1254,'Medical Examinations'!$A$2:$K$2336,5,FALSE)</f>
        <v>No</v>
      </c>
      <c r="G1254" t="str">
        <f>VLOOKUP($A1254,'Medical Examinations'!$A$2:$K$2336,6,FALSE)</f>
        <v>No</v>
      </c>
      <c r="H1254">
        <f>VLOOKUP($A1254,'Medical Examinations'!$A$2:$K$2336,7,FALSE)</f>
        <v>0</v>
      </c>
      <c r="I1254" t="str">
        <f>VLOOKUP($A1254,'Medical Examinations'!$A$2:$K$2336,8,FALSE)</f>
        <v>No</v>
      </c>
      <c r="J1254" t="str">
        <f>VLOOKUP($A1254,'Medical Examinations'!$A$2:$K$2336,10,FALSE)</f>
        <v>obesity</v>
      </c>
      <c r="K1254" t="str">
        <f>VLOOKUP($A1254,'Medical Examinations'!$A$2:$K$2336,11,FALSE)</f>
        <v>Predibetics</v>
      </c>
      <c r="L1254" t="str">
        <f>VLOOKUP($A1254,'Hospitalisation Details'!$A$2:$O$2344,15,FALSE)</f>
        <v>14 Jul 1976</v>
      </c>
      <c r="M1254">
        <f>VLOOKUP($A1254,'Hospitalisation Details'!$A$2:$I$2344,6,FALSE)</f>
        <v>8825.09</v>
      </c>
      <c r="N1254" t="str">
        <f>VLOOKUP($A1254,'Hospitalisation Details'!$A$2:$I$2344,7,FALSE)</f>
        <v>tier - 2</v>
      </c>
      <c r="O1254" t="str">
        <f>VLOOKUP($A1254,'Hospitalisation Details'!$A$2:$I$2344,8,FALSE)</f>
        <v>tier - 3</v>
      </c>
      <c r="P1254" t="str">
        <f>VLOOKUP($A1254,'Hospitalisation Details'!$A$2:$I$2344,9,FALSE)</f>
        <v>R1011</v>
      </c>
      <c r="Q1254">
        <f>VLOOKUP($A1254,'Hospitalisation Details'!$A$2:$P$2344,16,FALSE)</f>
        <v>46</v>
      </c>
    </row>
    <row r="1255" spans="1:17" ht="15.6" x14ac:dyDescent="0.3">
      <c r="A1255" s="1" t="s">
        <v>1116</v>
      </c>
      <c r="B1255" t="str">
        <f>VLOOKUP('Healthcare '!A:A,Table2[],3,FALSE)</f>
        <v>Rohde</v>
      </c>
      <c r="C1255">
        <f>VLOOKUP(A1255,'Medical Examinations'!A1255:K3589,2,FALSE)</f>
        <v>31.26</v>
      </c>
      <c r="D1255">
        <f>VLOOKUP($A1255,'Medical Examinations'!$A$2:$K$2336,3,FALSE)</f>
        <v>5.94</v>
      </c>
      <c r="E1255" t="str">
        <f>VLOOKUP($A1255,'Medical Examinations'!$A$2:$K$2336,4,FALSE)</f>
        <v>yes</v>
      </c>
      <c r="F1255" t="str">
        <f>VLOOKUP($A1255,'Medical Examinations'!$A$2:$K$2336,5,FALSE)</f>
        <v>No</v>
      </c>
      <c r="G1255" t="str">
        <f>VLOOKUP($A1255,'Medical Examinations'!$A$2:$K$2336,6,FALSE)</f>
        <v>No</v>
      </c>
      <c r="H1255">
        <f>VLOOKUP($A1255,'Medical Examinations'!$A$2:$K$2336,7,FALSE)</f>
        <v>1</v>
      </c>
      <c r="I1255" t="str">
        <f>VLOOKUP($A1255,'Medical Examinations'!$A$2:$K$2336,8,FALSE)</f>
        <v>No</v>
      </c>
      <c r="J1255" t="str">
        <f>VLOOKUP($A1255,'Medical Examinations'!$A$2:$K$2336,10,FALSE)</f>
        <v>obesity</v>
      </c>
      <c r="K1255" t="str">
        <f>VLOOKUP($A1255,'Medical Examinations'!$A$2:$K$2336,11,FALSE)</f>
        <v>Predibetics</v>
      </c>
      <c r="L1255" t="str">
        <f>VLOOKUP($A1255,'Hospitalisation Details'!$A$2:$O$2344,15,FALSE)</f>
        <v>22 Aug 1988</v>
      </c>
      <c r="M1255">
        <f>VLOOKUP($A1255,'Hospitalisation Details'!$A$2:$I$2344,6,FALSE)</f>
        <v>8824.27</v>
      </c>
      <c r="N1255" t="str">
        <f>VLOOKUP($A1255,'Hospitalisation Details'!$A$2:$I$2344,7,FALSE)</f>
        <v>tier - 2</v>
      </c>
      <c r="O1255" t="str">
        <f>VLOOKUP($A1255,'Hospitalisation Details'!$A$2:$I$2344,8,FALSE)</f>
        <v>tier - 1</v>
      </c>
      <c r="P1255" t="str">
        <f>VLOOKUP($A1255,'Hospitalisation Details'!$A$2:$I$2344,9,FALSE)</f>
        <v>R1025</v>
      </c>
      <c r="Q1255">
        <f>VLOOKUP($A1255,'Hospitalisation Details'!$A$2:$P$2344,16,FALSE)</f>
        <v>34</v>
      </c>
    </row>
    <row r="1256" spans="1:17" ht="15.6" x14ac:dyDescent="0.3">
      <c r="A1256" s="1" t="s">
        <v>1115</v>
      </c>
      <c r="B1256" t="str">
        <f>VLOOKUP('Healthcare '!A:A,Table2[],3,FALSE)</f>
        <v>Bonzi</v>
      </c>
      <c r="C1256">
        <f>VLOOKUP(A1256,'Medical Examinations'!A1256:K3590,2,FALSE)</f>
        <v>33.725000000000001</v>
      </c>
      <c r="D1256">
        <f>VLOOKUP($A1256,'Medical Examinations'!$A$2:$K$2336,3,FALSE)</f>
        <v>6.45</v>
      </c>
      <c r="E1256" t="str">
        <f>VLOOKUP($A1256,'Medical Examinations'!$A$2:$K$2336,4,FALSE)</f>
        <v>yes</v>
      </c>
      <c r="F1256" t="str">
        <f>VLOOKUP($A1256,'Medical Examinations'!$A$2:$K$2336,5,FALSE)</f>
        <v>No</v>
      </c>
      <c r="G1256" t="str">
        <f>VLOOKUP($A1256,'Medical Examinations'!$A$2:$K$2336,6,FALSE)</f>
        <v>No</v>
      </c>
      <c r="H1256">
        <f>VLOOKUP($A1256,'Medical Examinations'!$A$2:$K$2336,7,FALSE)</f>
        <v>0</v>
      </c>
      <c r="I1256" t="str">
        <f>VLOOKUP($A1256,'Medical Examinations'!$A$2:$K$2336,8,FALSE)</f>
        <v>No</v>
      </c>
      <c r="J1256" t="str">
        <f>VLOOKUP($A1256,'Medical Examinations'!$A$2:$K$2336,10,FALSE)</f>
        <v>obesity</v>
      </c>
      <c r="K1256" t="str">
        <f>VLOOKUP($A1256,'Medical Examinations'!$A$2:$K$2336,11,FALSE)</f>
        <v>Diabetes</v>
      </c>
      <c r="L1256" t="str">
        <f>VLOOKUP($A1256,'Hospitalisation Details'!$A$2:$O$2344,15,FALSE)</f>
        <v>19 Oct 1976</v>
      </c>
      <c r="M1256">
        <f>VLOOKUP($A1256,'Hospitalisation Details'!$A$2:$I$2344,6,FALSE)</f>
        <v>8823.99</v>
      </c>
      <c r="N1256" t="str">
        <f>VLOOKUP($A1256,'Hospitalisation Details'!$A$2:$I$2344,7,FALSE)</f>
        <v>tier - 2</v>
      </c>
      <c r="O1256" t="str">
        <f>VLOOKUP($A1256,'Hospitalisation Details'!$A$2:$I$2344,8,FALSE)</f>
        <v>tier - 3</v>
      </c>
      <c r="P1256" t="str">
        <f>VLOOKUP($A1256,'Hospitalisation Details'!$A$2:$I$2344,9,FALSE)</f>
        <v>R1024</v>
      </c>
      <c r="Q1256">
        <f>VLOOKUP($A1256,'Hospitalisation Details'!$A$2:$P$2344,16,FALSE)</f>
        <v>46</v>
      </c>
    </row>
    <row r="1257" spans="1:17" ht="15.6" x14ac:dyDescent="0.3">
      <c r="A1257" s="1" t="s">
        <v>1114</v>
      </c>
      <c r="B1257" t="str">
        <f>VLOOKUP('Healthcare '!A:A,Table2[],3,FALSE)</f>
        <v>Moore</v>
      </c>
      <c r="C1257">
        <f>VLOOKUP(A1257,'Medical Examinations'!A1257:K3591,2,FALSE)</f>
        <v>28.9</v>
      </c>
      <c r="D1257">
        <f>VLOOKUP($A1257,'Medical Examinations'!$A$2:$K$2336,3,FALSE)</f>
        <v>5.74</v>
      </c>
      <c r="E1257" t="str">
        <f>VLOOKUP($A1257,'Medical Examinations'!$A$2:$K$2336,4,FALSE)</f>
        <v>yes</v>
      </c>
      <c r="F1257" t="str">
        <f>VLOOKUP($A1257,'Medical Examinations'!$A$2:$K$2336,5,FALSE)</f>
        <v>No</v>
      </c>
      <c r="G1257" t="str">
        <f>VLOOKUP($A1257,'Medical Examinations'!$A$2:$K$2336,6,FALSE)</f>
        <v>No</v>
      </c>
      <c r="H1257">
        <f>VLOOKUP($A1257,'Medical Examinations'!$A$2:$K$2336,7,FALSE)</f>
        <v>0</v>
      </c>
      <c r="I1257" t="str">
        <f>VLOOKUP($A1257,'Medical Examinations'!$A$2:$K$2336,8,FALSE)</f>
        <v>No</v>
      </c>
      <c r="J1257" t="str">
        <f>VLOOKUP($A1257,'Medical Examinations'!$A$2:$K$2336,10,FALSE)</f>
        <v>overweight</v>
      </c>
      <c r="K1257" t="str">
        <f>VLOOKUP($A1257,'Medical Examinations'!$A$2:$K$2336,11,FALSE)</f>
        <v>Predibetics</v>
      </c>
      <c r="L1257" t="str">
        <f>VLOOKUP($A1257,'Hospitalisation Details'!$A$2:$O$2344,15,FALSE)</f>
        <v>14 Jun 1976</v>
      </c>
      <c r="M1257">
        <f>VLOOKUP($A1257,'Hospitalisation Details'!$A$2:$I$2344,6,FALSE)</f>
        <v>8823.2800000000007</v>
      </c>
      <c r="N1257" t="str">
        <f>VLOOKUP($A1257,'Hospitalisation Details'!$A$2:$I$2344,7,FALSE)</f>
        <v>tier - 2</v>
      </c>
      <c r="O1257" t="str">
        <f>VLOOKUP($A1257,'Hospitalisation Details'!$A$2:$I$2344,8,FALSE)</f>
        <v>tier - 1</v>
      </c>
      <c r="P1257" t="str">
        <f>VLOOKUP($A1257,'Hospitalisation Details'!$A$2:$I$2344,9,FALSE)</f>
        <v>R1011</v>
      </c>
      <c r="Q1257">
        <f>VLOOKUP($A1257,'Hospitalisation Details'!$A$2:$P$2344,16,FALSE)</f>
        <v>46</v>
      </c>
    </row>
    <row r="1258" spans="1:17" ht="15.6" x14ac:dyDescent="0.3">
      <c r="A1258" s="1" t="s">
        <v>1113</v>
      </c>
      <c r="B1258" t="str">
        <f>VLOOKUP('Healthcare '!A:A,Table2[],3,FALSE)</f>
        <v>McGrane</v>
      </c>
      <c r="C1258">
        <f>VLOOKUP(A1258,'Medical Examinations'!A1258:K3592,2,FALSE)</f>
        <v>45.69</v>
      </c>
      <c r="D1258">
        <f>VLOOKUP($A1258,'Medical Examinations'!$A$2:$K$2336,3,FALSE)</f>
        <v>4.43</v>
      </c>
      <c r="E1258" t="str">
        <f>VLOOKUP($A1258,'Medical Examinations'!$A$2:$K$2336,4,FALSE)</f>
        <v>yes</v>
      </c>
      <c r="F1258" t="str">
        <f>VLOOKUP($A1258,'Medical Examinations'!$A$2:$K$2336,5,FALSE)</f>
        <v>No</v>
      </c>
      <c r="G1258" t="str">
        <f>VLOOKUP($A1258,'Medical Examinations'!$A$2:$K$2336,6,FALSE)</f>
        <v>No</v>
      </c>
      <c r="H1258">
        <f>VLOOKUP($A1258,'Medical Examinations'!$A$2:$K$2336,7,FALSE)</f>
        <v>0</v>
      </c>
      <c r="I1258" t="str">
        <f>VLOOKUP($A1258,'Medical Examinations'!$A$2:$K$2336,8,FALSE)</f>
        <v>No</v>
      </c>
      <c r="J1258" t="str">
        <f>VLOOKUP($A1258,'Medical Examinations'!$A$2:$K$2336,10,FALSE)</f>
        <v>obesity</v>
      </c>
      <c r="K1258" t="str">
        <f>VLOOKUP($A1258,'Medical Examinations'!$A$2:$K$2336,11,FALSE)</f>
        <v>Normal</v>
      </c>
      <c r="L1258" t="str">
        <f>VLOOKUP($A1258,'Hospitalisation Details'!$A$2:$O$2344,15,FALSE)</f>
        <v>7 Nov 2001</v>
      </c>
      <c r="M1258">
        <f>VLOOKUP($A1258,'Hospitalisation Details'!$A$2:$I$2344,6,FALSE)</f>
        <v>8821.8799999999992</v>
      </c>
      <c r="N1258" t="str">
        <f>VLOOKUP($A1258,'Hospitalisation Details'!$A$2:$I$2344,7,FALSE)</f>
        <v>tier - 2</v>
      </c>
      <c r="O1258" t="str">
        <f>VLOOKUP($A1258,'Hospitalisation Details'!$A$2:$I$2344,8,FALSE)</f>
        <v>tier - 3</v>
      </c>
      <c r="P1258" t="str">
        <f>VLOOKUP($A1258,'Hospitalisation Details'!$A$2:$I$2344,9,FALSE)</f>
        <v>R1023</v>
      </c>
      <c r="Q1258">
        <f>VLOOKUP($A1258,'Hospitalisation Details'!$A$2:$P$2344,16,FALSE)</f>
        <v>21</v>
      </c>
    </row>
    <row r="1259" spans="1:17" ht="15.6" x14ac:dyDescent="0.3">
      <c r="A1259" s="1" t="s">
        <v>1112</v>
      </c>
      <c r="B1259" t="str">
        <f>VLOOKUP('Healthcare '!A:A,Table2[],3,FALSE)</f>
        <v>Stepnowski</v>
      </c>
      <c r="C1259">
        <f>VLOOKUP(A1259,'Medical Examinations'!A1259:K3593,2,FALSE)</f>
        <v>21.03</v>
      </c>
      <c r="D1259">
        <f>VLOOKUP($A1259,'Medical Examinations'!$A$2:$K$2336,3,FALSE)</f>
        <v>6.5</v>
      </c>
      <c r="E1259" t="str">
        <f>VLOOKUP($A1259,'Medical Examinations'!$A$2:$K$2336,4,FALSE)</f>
        <v>No</v>
      </c>
      <c r="F1259" t="str">
        <f>VLOOKUP($A1259,'Medical Examinations'!$A$2:$K$2336,5,FALSE)</f>
        <v>No</v>
      </c>
      <c r="G1259" t="str">
        <f>VLOOKUP($A1259,'Medical Examinations'!$A$2:$K$2336,6,FALSE)</f>
        <v>No</v>
      </c>
      <c r="H1259">
        <f>VLOOKUP($A1259,'Medical Examinations'!$A$2:$K$2336,7,FALSE)</f>
        <v>0</v>
      </c>
      <c r="I1259" t="str">
        <f>VLOOKUP($A1259,'Medical Examinations'!$A$2:$K$2336,8,FALSE)</f>
        <v>No</v>
      </c>
      <c r="J1259" t="str">
        <f>VLOOKUP($A1259,'Medical Examinations'!$A$2:$K$2336,10,FALSE)</f>
        <v>Normal weight</v>
      </c>
      <c r="K1259" t="str">
        <f>VLOOKUP($A1259,'Medical Examinations'!$A$2:$K$2336,11,FALSE)</f>
        <v>Diabetes</v>
      </c>
      <c r="L1259" t="str">
        <f>VLOOKUP($A1259,'Hospitalisation Details'!$A$2:$O$2344,15,FALSE)</f>
        <v>29 Aug 1965</v>
      </c>
      <c r="M1259">
        <f>VLOOKUP($A1259,'Hospitalisation Details'!$A$2:$I$2344,6,FALSE)</f>
        <v>8800.49</v>
      </c>
      <c r="N1259" t="str">
        <f>VLOOKUP($A1259,'Hospitalisation Details'!$A$2:$I$2344,7,FALSE)</f>
        <v>tier - 3</v>
      </c>
      <c r="O1259" t="str">
        <f>VLOOKUP($A1259,'Hospitalisation Details'!$A$2:$I$2344,8,FALSE)</f>
        <v>tier - 2</v>
      </c>
      <c r="P1259" t="str">
        <f>VLOOKUP($A1259,'Hospitalisation Details'!$A$2:$I$2344,9,FALSE)</f>
        <v>R1013</v>
      </c>
      <c r="Q1259">
        <f>VLOOKUP($A1259,'Hospitalisation Details'!$A$2:$P$2344,16,FALSE)</f>
        <v>57</v>
      </c>
    </row>
    <row r="1260" spans="1:17" ht="15.6" x14ac:dyDescent="0.3">
      <c r="A1260" s="1" t="s">
        <v>1111</v>
      </c>
      <c r="B1260" t="str">
        <f>VLOOKUP('Healthcare '!A:A,Table2[],3,FALSE)</f>
        <v>Merkle</v>
      </c>
      <c r="C1260">
        <f>VLOOKUP(A1260,'Medical Examinations'!A1260:K3594,2,FALSE)</f>
        <v>37</v>
      </c>
      <c r="D1260">
        <f>VLOOKUP($A1260,'Medical Examinations'!$A$2:$K$2336,3,FALSE)</f>
        <v>8.75</v>
      </c>
      <c r="E1260" t="str">
        <f>VLOOKUP($A1260,'Medical Examinations'!$A$2:$K$2336,4,FALSE)</f>
        <v>No</v>
      </c>
      <c r="F1260" t="str">
        <f>VLOOKUP($A1260,'Medical Examinations'!$A$2:$K$2336,5,FALSE)</f>
        <v>No</v>
      </c>
      <c r="G1260" t="str">
        <f>VLOOKUP($A1260,'Medical Examinations'!$A$2:$K$2336,6,FALSE)</f>
        <v>No</v>
      </c>
      <c r="H1260">
        <f>VLOOKUP($A1260,'Medical Examinations'!$A$2:$K$2336,7,FALSE)</f>
        <v>0</v>
      </c>
      <c r="I1260" t="str">
        <f>VLOOKUP($A1260,'Medical Examinations'!$A$2:$K$2336,8,FALSE)</f>
        <v>No</v>
      </c>
      <c r="J1260" t="str">
        <f>VLOOKUP($A1260,'Medical Examinations'!$A$2:$K$2336,10,FALSE)</f>
        <v>obesity</v>
      </c>
      <c r="K1260" t="str">
        <f>VLOOKUP($A1260,'Medical Examinations'!$A$2:$K$2336,11,FALSE)</f>
        <v>Diabetes</v>
      </c>
      <c r="L1260" t="str">
        <f>VLOOKUP($A1260,'Hospitalisation Details'!$A$2:$O$2344,15,FALSE)</f>
        <v>18 Jun 1971</v>
      </c>
      <c r="M1260">
        <f>VLOOKUP($A1260,'Hospitalisation Details'!$A$2:$I$2344,6,FALSE)</f>
        <v>8798.59</v>
      </c>
      <c r="N1260" t="str">
        <f>VLOOKUP($A1260,'Hospitalisation Details'!$A$2:$I$2344,7,FALSE)</f>
        <v>tier - 2</v>
      </c>
      <c r="O1260" t="str">
        <f>VLOOKUP($A1260,'Hospitalisation Details'!$A$2:$I$2344,8,FALSE)</f>
        <v>tier - 1</v>
      </c>
      <c r="P1260" t="str">
        <f>VLOOKUP($A1260,'Hospitalisation Details'!$A$2:$I$2344,9,FALSE)</f>
        <v>R1011</v>
      </c>
      <c r="Q1260">
        <f>VLOOKUP($A1260,'Hospitalisation Details'!$A$2:$P$2344,16,FALSE)</f>
        <v>51</v>
      </c>
    </row>
    <row r="1261" spans="1:17" ht="15.6" x14ac:dyDescent="0.3">
      <c r="A1261" s="1" t="s">
        <v>1110</v>
      </c>
      <c r="B1261" t="str">
        <f>VLOOKUP('Healthcare '!A:A,Table2[],3,FALSE)</f>
        <v>Schaefer</v>
      </c>
      <c r="C1261">
        <f>VLOOKUP(A1261,'Medical Examinations'!A1261:K3595,2,FALSE)</f>
        <v>25.4</v>
      </c>
      <c r="D1261">
        <f>VLOOKUP($A1261,'Medical Examinations'!$A$2:$K$2336,3,FALSE)</f>
        <v>11.96</v>
      </c>
      <c r="E1261" t="str">
        <f>VLOOKUP($A1261,'Medical Examinations'!$A$2:$K$2336,4,FALSE)</f>
        <v>No</v>
      </c>
      <c r="F1261" t="str">
        <f>VLOOKUP($A1261,'Medical Examinations'!$A$2:$K$2336,5,FALSE)</f>
        <v>No</v>
      </c>
      <c r="G1261" t="str">
        <f>VLOOKUP($A1261,'Medical Examinations'!$A$2:$K$2336,6,FALSE)</f>
        <v>No</v>
      </c>
      <c r="H1261">
        <f>VLOOKUP($A1261,'Medical Examinations'!$A$2:$K$2336,7,FALSE)</f>
        <v>0</v>
      </c>
      <c r="I1261" t="str">
        <f>VLOOKUP($A1261,'Medical Examinations'!$A$2:$K$2336,8,FALSE)</f>
        <v>No</v>
      </c>
      <c r="J1261" t="str">
        <f>VLOOKUP($A1261,'Medical Examinations'!$A$2:$K$2336,10,FALSE)</f>
        <v>overweight</v>
      </c>
      <c r="K1261" t="str">
        <f>VLOOKUP($A1261,'Medical Examinations'!$A$2:$K$2336,11,FALSE)</f>
        <v>Diabetes</v>
      </c>
      <c r="L1261" t="str">
        <f>VLOOKUP($A1261,'Hospitalisation Details'!$A$2:$O$2344,15,FALSE)</f>
        <v>23 Aug 1971</v>
      </c>
      <c r="M1261">
        <f>VLOOKUP($A1261,'Hospitalisation Details'!$A$2:$I$2344,6,FALSE)</f>
        <v>8782.4699999999993</v>
      </c>
      <c r="N1261" t="str">
        <f>VLOOKUP($A1261,'Hospitalisation Details'!$A$2:$I$2344,7,FALSE)</f>
        <v>tier - 2</v>
      </c>
      <c r="O1261" t="str">
        <f>VLOOKUP($A1261,'Hospitalisation Details'!$A$2:$I$2344,8,FALSE)</f>
        <v>tier - 3</v>
      </c>
      <c r="P1261" t="str">
        <f>VLOOKUP($A1261,'Hospitalisation Details'!$A$2:$I$2344,9,FALSE)</f>
        <v>R1011</v>
      </c>
      <c r="Q1261">
        <f>VLOOKUP($A1261,'Hospitalisation Details'!$A$2:$P$2344,16,FALSE)</f>
        <v>51</v>
      </c>
    </row>
    <row r="1262" spans="1:17" ht="15.6" x14ac:dyDescent="0.3">
      <c r="A1262" s="1" t="s">
        <v>1109</v>
      </c>
      <c r="B1262" t="str">
        <f>VLOOKUP('Healthcare '!A:A,Table2[],3,FALSE)</f>
        <v>Vigneron</v>
      </c>
      <c r="C1262">
        <f>VLOOKUP(A1262,'Medical Examinations'!A1262:K3596,2,FALSE)</f>
        <v>32.299999999999997</v>
      </c>
      <c r="D1262">
        <f>VLOOKUP($A1262,'Medical Examinations'!$A$2:$K$2336,3,FALSE)</f>
        <v>10.54</v>
      </c>
      <c r="E1262" t="str">
        <f>VLOOKUP($A1262,'Medical Examinations'!$A$2:$K$2336,4,FALSE)</f>
        <v>No</v>
      </c>
      <c r="F1262" t="str">
        <f>VLOOKUP($A1262,'Medical Examinations'!$A$2:$K$2336,5,FALSE)</f>
        <v>No</v>
      </c>
      <c r="G1262" t="str">
        <f>VLOOKUP($A1262,'Medical Examinations'!$A$2:$K$2336,6,FALSE)</f>
        <v>No</v>
      </c>
      <c r="H1262">
        <f>VLOOKUP($A1262,'Medical Examinations'!$A$2:$K$2336,7,FALSE)</f>
        <v>0</v>
      </c>
      <c r="I1262" t="str">
        <f>VLOOKUP($A1262,'Medical Examinations'!$A$2:$K$2336,8,FALSE)</f>
        <v>No</v>
      </c>
      <c r="J1262" t="str">
        <f>VLOOKUP($A1262,'Medical Examinations'!$A$2:$K$2336,10,FALSE)</f>
        <v>obesity</v>
      </c>
      <c r="K1262" t="str">
        <f>VLOOKUP($A1262,'Medical Examinations'!$A$2:$K$2336,11,FALSE)</f>
        <v>Diabetes</v>
      </c>
      <c r="L1262" t="str">
        <f>VLOOKUP($A1262,'Hospitalisation Details'!$A$2:$O$2344,15,FALSE)</f>
        <v>6 Sep 1974</v>
      </c>
      <c r="M1262">
        <f>VLOOKUP($A1262,'Hospitalisation Details'!$A$2:$I$2344,6,FALSE)</f>
        <v>8765.25</v>
      </c>
      <c r="N1262" t="str">
        <f>VLOOKUP($A1262,'Hospitalisation Details'!$A$2:$I$2344,7,FALSE)</f>
        <v>tier - 2</v>
      </c>
      <c r="O1262" t="str">
        <f>VLOOKUP($A1262,'Hospitalisation Details'!$A$2:$I$2344,8,FALSE)</f>
        <v>tier - 3</v>
      </c>
      <c r="P1262" t="str">
        <f>VLOOKUP($A1262,'Hospitalisation Details'!$A$2:$I$2344,9,FALSE)</f>
        <v>R1012</v>
      </c>
      <c r="Q1262">
        <f>VLOOKUP($A1262,'Hospitalisation Details'!$A$2:$P$2344,16,FALSE)</f>
        <v>48</v>
      </c>
    </row>
    <row r="1263" spans="1:17" ht="15.6" x14ac:dyDescent="0.3">
      <c r="A1263" s="1" t="s">
        <v>1108</v>
      </c>
      <c r="B1263" t="str">
        <f>VLOOKUP('Healthcare '!A:A,Table2[],3,FALSE)</f>
        <v>Mucci</v>
      </c>
      <c r="C1263">
        <f>VLOOKUP(A1263,'Medical Examinations'!A1263:K3597,2,FALSE)</f>
        <v>23.94</v>
      </c>
      <c r="D1263">
        <f>VLOOKUP($A1263,'Medical Examinations'!$A$2:$K$2336,3,FALSE)</f>
        <v>4.54</v>
      </c>
      <c r="E1263" t="str">
        <f>VLOOKUP($A1263,'Medical Examinations'!$A$2:$K$2336,4,FALSE)</f>
        <v>yes</v>
      </c>
      <c r="F1263" t="str">
        <f>VLOOKUP($A1263,'Medical Examinations'!$A$2:$K$2336,5,FALSE)</f>
        <v>No</v>
      </c>
      <c r="G1263" t="str">
        <f>VLOOKUP($A1263,'Medical Examinations'!$A$2:$K$2336,6,FALSE)</f>
        <v>Yes</v>
      </c>
      <c r="H1263">
        <f>VLOOKUP($A1263,'Medical Examinations'!$A$2:$K$2336,7,FALSE)</f>
        <v>1</v>
      </c>
      <c r="I1263" t="str">
        <f>VLOOKUP($A1263,'Medical Examinations'!$A$2:$K$2336,8,FALSE)</f>
        <v>No</v>
      </c>
      <c r="J1263" t="str">
        <f>VLOOKUP($A1263,'Medical Examinations'!$A$2:$K$2336,10,FALSE)</f>
        <v>Normal weight</v>
      </c>
      <c r="K1263" t="str">
        <f>VLOOKUP($A1263,'Medical Examinations'!$A$2:$K$2336,11,FALSE)</f>
        <v>Normal</v>
      </c>
      <c r="L1263" t="str">
        <f>VLOOKUP($A1263,'Hospitalisation Details'!$A$2:$O$2344,15,FALSE)</f>
        <v>9 Sep 1969</v>
      </c>
      <c r="M1263">
        <f>VLOOKUP($A1263,'Hospitalisation Details'!$A$2:$I$2344,6,FALSE)</f>
        <v>8760.1200000000008</v>
      </c>
      <c r="N1263" t="str">
        <f>VLOOKUP($A1263,'Hospitalisation Details'!$A$2:$I$2344,7,FALSE)</f>
        <v>tier - 2</v>
      </c>
      <c r="O1263" t="str">
        <f>VLOOKUP($A1263,'Hospitalisation Details'!$A$2:$I$2344,8,FALSE)</f>
        <v>tier - 1</v>
      </c>
      <c r="P1263" t="str">
        <f>VLOOKUP($A1263,'Hospitalisation Details'!$A$2:$I$2344,9,FALSE)</f>
        <v>R1013</v>
      </c>
      <c r="Q1263">
        <f>VLOOKUP($A1263,'Hospitalisation Details'!$A$2:$P$2344,16,FALSE)</f>
        <v>53</v>
      </c>
    </row>
    <row r="1264" spans="1:17" ht="15.6" x14ac:dyDescent="0.3">
      <c r="A1264" s="1" t="s">
        <v>1107</v>
      </c>
      <c r="B1264" t="str">
        <f>VLOOKUP('Healthcare '!A:A,Table2[],3,FALSE)</f>
        <v>MacDonald</v>
      </c>
      <c r="C1264">
        <f>VLOOKUP(A1264,'Medical Examinations'!A1264:K3598,2,FALSE)</f>
        <v>46.4</v>
      </c>
      <c r="D1264">
        <f>VLOOKUP($A1264,'Medical Examinations'!$A$2:$K$2336,3,FALSE)</f>
        <v>5.71</v>
      </c>
      <c r="E1264" t="str">
        <f>VLOOKUP($A1264,'Medical Examinations'!$A$2:$K$2336,4,FALSE)</f>
        <v>No</v>
      </c>
      <c r="F1264" t="str">
        <f>VLOOKUP($A1264,'Medical Examinations'!$A$2:$K$2336,5,FALSE)</f>
        <v>No</v>
      </c>
      <c r="G1264" t="str">
        <f>VLOOKUP($A1264,'Medical Examinations'!$A$2:$K$2336,6,FALSE)</f>
        <v>No</v>
      </c>
      <c r="H1264">
        <f>VLOOKUP($A1264,'Medical Examinations'!$A$2:$K$2336,7,FALSE)</f>
        <v>0</v>
      </c>
      <c r="I1264" t="str">
        <f>VLOOKUP($A1264,'Medical Examinations'!$A$2:$K$2336,8,FALSE)</f>
        <v>No</v>
      </c>
      <c r="J1264" t="str">
        <f>VLOOKUP($A1264,'Medical Examinations'!$A$2:$K$2336,10,FALSE)</f>
        <v>obesity</v>
      </c>
      <c r="K1264" t="str">
        <f>VLOOKUP($A1264,'Medical Examinations'!$A$2:$K$2336,11,FALSE)</f>
        <v>Predibetics</v>
      </c>
      <c r="L1264" t="str">
        <f>VLOOKUP($A1264,'Hospitalisation Details'!$A$2:$O$2344,15,FALSE)</f>
        <v>23 Aug 1999</v>
      </c>
      <c r="M1264">
        <f>VLOOKUP($A1264,'Hospitalisation Details'!$A$2:$I$2344,6,FALSE)</f>
        <v>8747.68</v>
      </c>
      <c r="N1264" t="str">
        <f>VLOOKUP($A1264,'Hospitalisation Details'!$A$2:$I$2344,7,FALSE)</f>
        <v>tier - 2</v>
      </c>
      <c r="O1264" t="str">
        <f>VLOOKUP($A1264,'Hospitalisation Details'!$A$2:$I$2344,8,FALSE)</f>
        <v>tier - 3</v>
      </c>
      <c r="P1264" t="str">
        <f>VLOOKUP($A1264,'Hospitalisation Details'!$A$2:$I$2344,9,FALSE)</f>
        <v>R1011</v>
      </c>
      <c r="Q1264">
        <f>VLOOKUP($A1264,'Hospitalisation Details'!$A$2:$P$2344,16,FALSE)</f>
        <v>23</v>
      </c>
    </row>
    <row r="1265" spans="1:17" ht="15.6" x14ac:dyDescent="0.3">
      <c r="A1265" s="1" t="s">
        <v>1106</v>
      </c>
      <c r="B1265" t="str">
        <f>VLOOKUP('Healthcare '!A:A,Table2[],3,FALSE)</f>
        <v>Deng</v>
      </c>
      <c r="C1265">
        <f>VLOOKUP(A1265,'Medical Examinations'!A1265:K3599,2,FALSE)</f>
        <v>40.375</v>
      </c>
      <c r="D1265">
        <f>VLOOKUP($A1265,'Medical Examinations'!$A$2:$K$2336,3,FALSE)</f>
        <v>6.25</v>
      </c>
      <c r="E1265" t="str">
        <f>VLOOKUP($A1265,'Medical Examinations'!$A$2:$K$2336,4,FALSE)</f>
        <v>yes</v>
      </c>
      <c r="F1265" t="str">
        <f>VLOOKUP($A1265,'Medical Examinations'!$A$2:$K$2336,5,FALSE)</f>
        <v>No</v>
      </c>
      <c r="G1265" t="str">
        <f>VLOOKUP($A1265,'Medical Examinations'!$A$2:$K$2336,6,FALSE)</f>
        <v>No</v>
      </c>
      <c r="H1265">
        <f>VLOOKUP($A1265,'Medical Examinations'!$A$2:$K$2336,7,FALSE)</f>
        <v>0</v>
      </c>
      <c r="I1265" t="str">
        <f>VLOOKUP($A1265,'Medical Examinations'!$A$2:$K$2336,8,FALSE)</f>
        <v>No</v>
      </c>
      <c r="J1265" t="str">
        <f>VLOOKUP($A1265,'Medical Examinations'!$A$2:$K$2336,10,FALSE)</f>
        <v>obesity</v>
      </c>
      <c r="K1265" t="str">
        <f>VLOOKUP($A1265,'Medical Examinations'!$A$2:$K$2336,11,FALSE)</f>
        <v>Predibetics</v>
      </c>
      <c r="L1265" t="str">
        <f>VLOOKUP($A1265,'Hospitalisation Details'!$A$2:$O$2344,15,FALSE)</f>
        <v>17 Jun 1976</v>
      </c>
      <c r="M1265">
        <f>VLOOKUP($A1265,'Hospitalisation Details'!$A$2:$I$2344,6,FALSE)</f>
        <v>8733.23</v>
      </c>
      <c r="N1265" t="str">
        <f>VLOOKUP($A1265,'Hospitalisation Details'!$A$2:$I$2344,7,FALSE)</f>
        <v>tier - 2</v>
      </c>
      <c r="O1265" t="str">
        <f>VLOOKUP($A1265,'Hospitalisation Details'!$A$2:$I$2344,8,FALSE)</f>
        <v>tier - 3</v>
      </c>
      <c r="P1265" t="str">
        <f>VLOOKUP($A1265,'Hospitalisation Details'!$A$2:$I$2344,9,FALSE)</f>
        <v>R1012</v>
      </c>
      <c r="Q1265">
        <f>VLOOKUP($A1265,'Hospitalisation Details'!$A$2:$P$2344,16,FALSE)</f>
        <v>46</v>
      </c>
    </row>
    <row r="1266" spans="1:17" ht="15.6" x14ac:dyDescent="0.3">
      <c r="A1266" s="1" t="s">
        <v>1105</v>
      </c>
      <c r="B1266" t="str">
        <f>VLOOKUP('Healthcare '!A:A,Table2[],3,FALSE)</f>
        <v>De Mata</v>
      </c>
      <c r="C1266">
        <f>VLOOKUP(A1266,'Medical Examinations'!A1266:K3600,2,FALSE)</f>
        <v>28.7</v>
      </c>
      <c r="D1266">
        <f>VLOOKUP($A1266,'Medical Examinations'!$A$2:$K$2336,3,FALSE)</f>
        <v>9.4700000000000006</v>
      </c>
      <c r="E1266" t="str">
        <f>VLOOKUP($A1266,'Medical Examinations'!$A$2:$K$2336,4,FALSE)</f>
        <v>No</v>
      </c>
      <c r="F1266" t="str">
        <f>VLOOKUP($A1266,'Medical Examinations'!$A$2:$K$2336,5,FALSE)</f>
        <v>No</v>
      </c>
      <c r="G1266" t="str">
        <f>VLOOKUP($A1266,'Medical Examinations'!$A$2:$K$2336,6,FALSE)</f>
        <v>No</v>
      </c>
      <c r="H1266">
        <f>VLOOKUP($A1266,'Medical Examinations'!$A$2:$K$2336,7,FALSE)</f>
        <v>2</v>
      </c>
      <c r="I1266" t="str">
        <f>VLOOKUP($A1266,'Medical Examinations'!$A$2:$K$2336,8,FALSE)</f>
        <v>No</v>
      </c>
      <c r="J1266" t="str">
        <f>VLOOKUP($A1266,'Medical Examinations'!$A$2:$K$2336,10,FALSE)</f>
        <v>overweight</v>
      </c>
      <c r="K1266" t="str">
        <f>VLOOKUP($A1266,'Medical Examinations'!$A$2:$K$2336,11,FALSE)</f>
        <v>Diabetes</v>
      </c>
      <c r="L1266" t="str">
        <f>VLOOKUP($A1266,'Hospitalisation Details'!$A$2:$O$2344,15,FALSE)</f>
        <v>25 Jun 1973</v>
      </c>
      <c r="M1266">
        <f>VLOOKUP($A1266,'Hospitalisation Details'!$A$2:$I$2344,6,FALSE)</f>
        <v>8703.4599999999991</v>
      </c>
      <c r="N1266" t="str">
        <f>VLOOKUP($A1266,'Hospitalisation Details'!$A$2:$I$2344,7,FALSE)</f>
        <v>tier - 3</v>
      </c>
      <c r="O1266" t="str">
        <f>VLOOKUP($A1266,'Hospitalisation Details'!$A$2:$I$2344,8,FALSE)</f>
        <v>tier - 3</v>
      </c>
      <c r="P1266" t="str">
        <f>VLOOKUP($A1266,'Hospitalisation Details'!$A$2:$I$2344,9,FALSE)</f>
        <v>R1011</v>
      </c>
      <c r="Q1266">
        <f>VLOOKUP($A1266,'Hospitalisation Details'!$A$2:$P$2344,16,FALSE)</f>
        <v>49</v>
      </c>
    </row>
    <row r="1267" spans="1:17" ht="15.6" x14ac:dyDescent="0.3">
      <c r="A1267" s="1" t="s">
        <v>1104</v>
      </c>
      <c r="B1267" t="str">
        <f>VLOOKUP('Healthcare '!A:A,Table2[],3,FALSE)</f>
        <v>Strickland</v>
      </c>
      <c r="C1267">
        <f>VLOOKUP(A1267,'Medical Examinations'!A1267:K3601,2,FALSE)</f>
        <v>26.63</v>
      </c>
      <c r="D1267">
        <f>VLOOKUP($A1267,'Medical Examinations'!$A$2:$K$2336,3,FALSE)</f>
        <v>5.7</v>
      </c>
      <c r="E1267" t="str">
        <f>VLOOKUP($A1267,'Medical Examinations'!$A$2:$K$2336,4,FALSE)</f>
        <v>No</v>
      </c>
      <c r="F1267" t="str">
        <f>VLOOKUP($A1267,'Medical Examinations'!$A$2:$K$2336,5,FALSE)</f>
        <v>No</v>
      </c>
      <c r="G1267" t="str">
        <f>VLOOKUP($A1267,'Medical Examinations'!$A$2:$K$2336,6,FALSE)</f>
        <v>No</v>
      </c>
      <c r="H1267">
        <f>VLOOKUP($A1267,'Medical Examinations'!$A$2:$K$2336,7,FALSE)</f>
        <v>0</v>
      </c>
      <c r="I1267" t="str">
        <f>VLOOKUP($A1267,'Medical Examinations'!$A$2:$K$2336,8,FALSE)</f>
        <v>No</v>
      </c>
      <c r="J1267" t="str">
        <f>VLOOKUP($A1267,'Medical Examinations'!$A$2:$K$2336,10,FALSE)</f>
        <v>overweight</v>
      </c>
      <c r="K1267" t="str">
        <f>VLOOKUP($A1267,'Medical Examinations'!$A$2:$K$2336,11,FALSE)</f>
        <v>Predibetics</v>
      </c>
      <c r="L1267" t="str">
        <f>VLOOKUP($A1267,'Hospitalisation Details'!$A$2:$O$2344,15,FALSE)</f>
        <v>28 Oct 1980</v>
      </c>
      <c r="M1267">
        <f>VLOOKUP($A1267,'Hospitalisation Details'!$A$2:$I$2344,6,FALSE)</f>
        <v>8701.84</v>
      </c>
      <c r="N1267" t="str">
        <f>VLOOKUP($A1267,'Hospitalisation Details'!$A$2:$I$2344,7,FALSE)</f>
        <v>tier - 2</v>
      </c>
      <c r="O1267" t="str">
        <f>VLOOKUP($A1267,'Hospitalisation Details'!$A$2:$I$2344,8,FALSE)</f>
        <v>tier - 3</v>
      </c>
      <c r="P1267" t="str">
        <f>VLOOKUP($A1267,'Hospitalisation Details'!$A$2:$I$2344,9,FALSE)</f>
        <v>R1021</v>
      </c>
      <c r="Q1267">
        <f>VLOOKUP($A1267,'Hospitalisation Details'!$A$2:$P$2344,16,FALSE)</f>
        <v>42</v>
      </c>
    </row>
    <row r="1268" spans="1:17" ht="15.6" x14ac:dyDescent="0.3">
      <c r="A1268" s="1" t="s">
        <v>1103</v>
      </c>
      <c r="B1268" t="str">
        <f>VLOOKUP('Healthcare '!A:A,Table2[],3,FALSE)</f>
        <v>Cheney</v>
      </c>
      <c r="C1268">
        <f>VLOOKUP(A1268,'Medical Examinations'!A1268:K3602,2,FALSE)</f>
        <v>22.515000000000001</v>
      </c>
      <c r="D1268">
        <f>VLOOKUP($A1268,'Medical Examinations'!$A$2:$K$2336,3,FALSE)</f>
        <v>11.18</v>
      </c>
      <c r="E1268" t="str">
        <f>VLOOKUP($A1268,'Medical Examinations'!$A$2:$K$2336,4,FALSE)</f>
        <v>No</v>
      </c>
      <c r="F1268" t="str">
        <f>VLOOKUP($A1268,'Medical Examinations'!$A$2:$K$2336,5,FALSE)</f>
        <v>No</v>
      </c>
      <c r="G1268" t="str">
        <f>VLOOKUP($A1268,'Medical Examinations'!$A$2:$K$2336,6,FALSE)</f>
        <v>No</v>
      </c>
      <c r="H1268">
        <f>VLOOKUP($A1268,'Medical Examinations'!$A$2:$K$2336,7,FALSE)</f>
        <v>2</v>
      </c>
      <c r="I1268" t="str">
        <f>VLOOKUP($A1268,'Medical Examinations'!$A$2:$K$2336,8,FALSE)</f>
        <v>No</v>
      </c>
      <c r="J1268" t="str">
        <f>VLOOKUP($A1268,'Medical Examinations'!$A$2:$K$2336,10,FALSE)</f>
        <v>Normal weight</v>
      </c>
      <c r="K1268" t="str">
        <f>VLOOKUP($A1268,'Medical Examinations'!$A$2:$K$2336,11,FALSE)</f>
        <v>Diabetes</v>
      </c>
      <c r="L1268" t="str">
        <f>VLOOKUP($A1268,'Hospitalisation Details'!$A$2:$O$2344,15,FALSE)</f>
        <v>11 Oct 1973</v>
      </c>
      <c r="M1268">
        <f>VLOOKUP($A1268,'Hospitalisation Details'!$A$2:$I$2344,6,FALSE)</f>
        <v>8688.86</v>
      </c>
      <c r="N1268" t="str">
        <f>VLOOKUP($A1268,'Hospitalisation Details'!$A$2:$I$2344,7,FALSE)</f>
        <v>tier - 2</v>
      </c>
      <c r="O1268" t="str">
        <f>VLOOKUP($A1268,'Hospitalisation Details'!$A$2:$I$2344,8,FALSE)</f>
        <v>tier - 1</v>
      </c>
      <c r="P1268" t="str">
        <f>VLOOKUP($A1268,'Hospitalisation Details'!$A$2:$I$2344,9,FALSE)</f>
        <v>R1017</v>
      </c>
      <c r="Q1268">
        <f>VLOOKUP($A1268,'Hospitalisation Details'!$A$2:$P$2344,16,FALSE)</f>
        <v>49</v>
      </c>
    </row>
    <row r="1269" spans="1:17" ht="15.6" x14ac:dyDescent="0.3">
      <c r="A1269" s="1" t="s">
        <v>1102</v>
      </c>
      <c r="B1269" t="str">
        <f>VLOOKUP('Healthcare '!A:A,Table2[],3,FALSE)</f>
        <v>Godoy</v>
      </c>
      <c r="C1269">
        <f>VLOOKUP(A1269,'Medical Examinations'!A1269:K3603,2,FALSE)</f>
        <v>36.575000000000003</v>
      </c>
      <c r="D1269">
        <f>VLOOKUP($A1269,'Medical Examinations'!$A$2:$K$2336,3,FALSE)</f>
        <v>10.98</v>
      </c>
      <c r="E1269" t="str">
        <f>VLOOKUP($A1269,'Medical Examinations'!$A$2:$K$2336,4,FALSE)</f>
        <v>No</v>
      </c>
      <c r="F1269" t="str">
        <f>VLOOKUP($A1269,'Medical Examinations'!$A$2:$K$2336,5,FALSE)</f>
        <v>No</v>
      </c>
      <c r="G1269" t="str">
        <f>VLOOKUP($A1269,'Medical Examinations'!$A$2:$K$2336,6,FALSE)</f>
        <v>No</v>
      </c>
      <c r="H1269">
        <f>VLOOKUP($A1269,'Medical Examinations'!$A$2:$K$2336,7,FALSE)</f>
        <v>0</v>
      </c>
      <c r="I1269" t="str">
        <f>VLOOKUP($A1269,'Medical Examinations'!$A$2:$K$2336,8,FALSE)</f>
        <v>No</v>
      </c>
      <c r="J1269" t="str">
        <f>VLOOKUP($A1269,'Medical Examinations'!$A$2:$K$2336,10,FALSE)</f>
        <v>obesity</v>
      </c>
      <c r="K1269" t="str">
        <f>VLOOKUP($A1269,'Medical Examinations'!$A$2:$K$2336,11,FALSE)</f>
        <v>Diabetes</v>
      </c>
      <c r="L1269" t="str">
        <f>VLOOKUP($A1269,'Hospitalisation Details'!$A$2:$O$2344,15,FALSE)</f>
        <v>16 Aug 1974</v>
      </c>
      <c r="M1269">
        <f>VLOOKUP($A1269,'Hospitalisation Details'!$A$2:$I$2344,6,FALSE)</f>
        <v>8671.19</v>
      </c>
      <c r="N1269" t="str">
        <f>VLOOKUP($A1269,'Hospitalisation Details'!$A$2:$I$2344,7,FALSE)</f>
        <v>tier - 2</v>
      </c>
      <c r="O1269" t="str">
        <f>VLOOKUP($A1269,'Hospitalisation Details'!$A$2:$I$2344,8,FALSE)</f>
        <v>tier - 1</v>
      </c>
      <c r="P1269" t="str">
        <f>VLOOKUP($A1269,'Hospitalisation Details'!$A$2:$I$2344,9,FALSE)</f>
        <v>R1012</v>
      </c>
      <c r="Q1269">
        <f>VLOOKUP($A1269,'Hospitalisation Details'!$A$2:$P$2344,16,FALSE)</f>
        <v>48</v>
      </c>
    </row>
    <row r="1270" spans="1:17" ht="15.6" x14ac:dyDescent="0.3">
      <c r="A1270" s="1" t="s">
        <v>1101</v>
      </c>
      <c r="B1270" t="str">
        <f>VLOOKUP('Healthcare '!A:A,Table2[],3,FALSE)</f>
        <v>Rider</v>
      </c>
      <c r="C1270">
        <f>VLOOKUP(A1270,'Medical Examinations'!A1270:K3604,2,FALSE)</f>
        <v>23.66</v>
      </c>
      <c r="D1270">
        <f>VLOOKUP($A1270,'Medical Examinations'!$A$2:$K$2336,3,FALSE)</f>
        <v>5.1100000000000003</v>
      </c>
      <c r="E1270" t="str">
        <f>VLOOKUP($A1270,'Medical Examinations'!$A$2:$K$2336,4,FALSE)</f>
        <v>yes</v>
      </c>
      <c r="F1270" t="str">
        <f>VLOOKUP($A1270,'Medical Examinations'!$A$2:$K$2336,5,FALSE)</f>
        <v>No</v>
      </c>
      <c r="G1270" t="str">
        <f>VLOOKUP($A1270,'Medical Examinations'!$A$2:$K$2336,6,FALSE)</f>
        <v>Yes</v>
      </c>
      <c r="H1270">
        <f>VLOOKUP($A1270,'Medical Examinations'!$A$2:$K$2336,7,FALSE)</f>
        <v>1</v>
      </c>
      <c r="I1270" t="str">
        <f>VLOOKUP($A1270,'Medical Examinations'!$A$2:$K$2336,8,FALSE)</f>
        <v>No</v>
      </c>
      <c r="J1270" t="str">
        <f>VLOOKUP($A1270,'Medical Examinations'!$A$2:$K$2336,10,FALSE)</f>
        <v>Normal weight</v>
      </c>
      <c r="K1270" t="str">
        <f>VLOOKUP($A1270,'Medical Examinations'!$A$2:$K$2336,11,FALSE)</f>
        <v>Normal</v>
      </c>
      <c r="L1270" t="str">
        <f>VLOOKUP($A1270,'Hospitalisation Details'!$A$2:$O$2344,15,FALSE)</f>
        <v>10 Aug 1969</v>
      </c>
      <c r="M1270">
        <f>VLOOKUP($A1270,'Hospitalisation Details'!$A$2:$I$2344,6,FALSE)</f>
        <v>8665.14</v>
      </c>
      <c r="N1270" t="str">
        <f>VLOOKUP($A1270,'Hospitalisation Details'!$A$2:$I$2344,7,FALSE)</f>
        <v>tier - 2</v>
      </c>
      <c r="O1270" t="str">
        <f>VLOOKUP($A1270,'Hospitalisation Details'!$A$2:$I$2344,8,FALSE)</f>
        <v>tier - 3</v>
      </c>
      <c r="P1270" t="str">
        <f>VLOOKUP($A1270,'Hospitalisation Details'!$A$2:$I$2344,9,FALSE)</f>
        <v>R1013</v>
      </c>
      <c r="Q1270">
        <f>VLOOKUP($A1270,'Hospitalisation Details'!$A$2:$P$2344,16,FALSE)</f>
        <v>53</v>
      </c>
    </row>
    <row r="1271" spans="1:17" ht="15.6" x14ac:dyDescent="0.3">
      <c r="A1271" s="1" t="s">
        <v>1100</v>
      </c>
      <c r="B1271" t="str">
        <f>VLOOKUP('Healthcare '!A:A,Table2[],3,FALSE)</f>
        <v>Evans</v>
      </c>
      <c r="C1271">
        <f>VLOOKUP(A1271,'Medical Examinations'!A1271:K3605,2,FALSE)</f>
        <v>18.62</v>
      </c>
      <c r="D1271">
        <f>VLOOKUP($A1271,'Medical Examinations'!$A$2:$K$2336,3,FALSE)</f>
        <v>10.24</v>
      </c>
      <c r="E1271" t="str">
        <f>VLOOKUP($A1271,'Medical Examinations'!$A$2:$K$2336,4,FALSE)</f>
        <v>No</v>
      </c>
      <c r="F1271" t="str">
        <f>VLOOKUP($A1271,'Medical Examinations'!$A$2:$K$2336,5,FALSE)</f>
        <v>No</v>
      </c>
      <c r="G1271" t="str">
        <f>VLOOKUP($A1271,'Medical Examinations'!$A$2:$K$2336,6,FALSE)</f>
        <v>No</v>
      </c>
      <c r="H1271">
        <f>VLOOKUP($A1271,'Medical Examinations'!$A$2:$K$2336,7,FALSE)</f>
        <v>0</v>
      </c>
      <c r="I1271" t="str">
        <f>VLOOKUP($A1271,'Medical Examinations'!$A$2:$K$2336,8,FALSE)</f>
        <v>No</v>
      </c>
      <c r="J1271" t="str">
        <f>VLOOKUP($A1271,'Medical Examinations'!$A$2:$K$2336,10,FALSE)</f>
        <v>Normal weight</v>
      </c>
      <c r="K1271" t="str">
        <f>VLOOKUP($A1271,'Medical Examinations'!$A$2:$K$2336,11,FALSE)</f>
        <v>Diabetes</v>
      </c>
      <c r="L1271" t="str">
        <f>VLOOKUP($A1271,'Hospitalisation Details'!$A$2:$O$2344,15,FALSE)</f>
        <v>21 Oct 1965</v>
      </c>
      <c r="M1271">
        <f>VLOOKUP($A1271,'Hospitalisation Details'!$A$2:$I$2344,6,FALSE)</f>
        <v>8665.09</v>
      </c>
      <c r="N1271" t="str">
        <f>VLOOKUP($A1271,'Hospitalisation Details'!$A$2:$I$2344,7,FALSE)</f>
        <v>tier - 3</v>
      </c>
      <c r="O1271" t="str">
        <f>VLOOKUP($A1271,'Hospitalisation Details'!$A$2:$I$2344,8,FALSE)</f>
        <v>tier - 2</v>
      </c>
      <c r="P1271" t="str">
        <f>VLOOKUP($A1271,'Hospitalisation Details'!$A$2:$I$2344,9,FALSE)</f>
        <v>R1012</v>
      </c>
      <c r="Q1271">
        <f>VLOOKUP($A1271,'Hospitalisation Details'!$A$2:$P$2344,16,FALSE)</f>
        <v>57</v>
      </c>
    </row>
    <row r="1272" spans="1:17" ht="15.6" x14ac:dyDescent="0.3">
      <c r="A1272" s="1" t="s">
        <v>1099</v>
      </c>
      <c r="B1272" t="str">
        <f>VLOOKUP('Healthcare '!A:A,Table2[],3,FALSE)</f>
        <v>Anderson</v>
      </c>
      <c r="C1272">
        <f>VLOOKUP(A1272,'Medical Examinations'!A1272:K3606,2,FALSE)</f>
        <v>19.190000000000001</v>
      </c>
      <c r="D1272">
        <f>VLOOKUP($A1272,'Medical Examinations'!$A$2:$K$2336,3,FALSE)</f>
        <v>7.71</v>
      </c>
      <c r="E1272" t="str">
        <f>VLOOKUP($A1272,'Medical Examinations'!$A$2:$K$2336,4,FALSE)</f>
        <v>yes</v>
      </c>
      <c r="F1272" t="str">
        <f>VLOOKUP($A1272,'Medical Examinations'!$A$2:$K$2336,5,FALSE)</f>
        <v>No</v>
      </c>
      <c r="G1272" t="str">
        <f>VLOOKUP($A1272,'Medical Examinations'!$A$2:$K$2336,6,FALSE)</f>
        <v>No</v>
      </c>
      <c r="H1272">
        <f>VLOOKUP($A1272,'Medical Examinations'!$A$2:$K$2336,7,FALSE)</f>
        <v>1</v>
      </c>
      <c r="I1272" t="str">
        <f>VLOOKUP($A1272,'Medical Examinations'!$A$2:$K$2336,8,FALSE)</f>
        <v>No</v>
      </c>
      <c r="J1272" t="str">
        <f>VLOOKUP($A1272,'Medical Examinations'!$A$2:$K$2336,10,FALSE)</f>
        <v>Normal weight</v>
      </c>
      <c r="K1272" t="str">
        <f>VLOOKUP($A1272,'Medical Examinations'!$A$2:$K$2336,11,FALSE)</f>
        <v>Diabetes</v>
      </c>
      <c r="L1272" t="str">
        <f>VLOOKUP($A1272,'Hospitalisation Details'!$A$2:$O$2344,15,FALSE)</f>
        <v>3 Aug 1975</v>
      </c>
      <c r="M1272">
        <f>VLOOKUP($A1272,'Hospitalisation Details'!$A$2:$I$2344,6,FALSE)</f>
        <v>8627.5400000000009</v>
      </c>
      <c r="N1272" t="str">
        <f>VLOOKUP($A1272,'Hospitalisation Details'!$A$2:$I$2344,7,FALSE)</f>
        <v>tier - 2</v>
      </c>
      <c r="O1272" t="str">
        <f>VLOOKUP($A1272,'Hospitalisation Details'!$A$2:$I$2344,8,FALSE)</f>
        <v>tier - 2</v>
      </c>
      <c r="P1272" t="str">
        <f>VLOOKUP($A1272,'Hospitalisation Details'!$A$2:$I$2344,9,FALSE)</f>
        <v>R1017</v>
      </c>
      <c r="Q1272">
        <f>VLOOKUP($A1272,'Hospitalisation Details'!$A$2:$P$2344,16,FALSE)</f>
        <v>47</v>
      </c>
    </row>
    <row r="1273" spans="1:17" ht="15.6" x14ac:dyDescent="0.3">
      <c r="A1273" s="1" t="s">
        <v>1098</v>
      </c>
      <c r="B1273" t="str">
        <f>VLOOKUP('Healthcare '!A:A,Table2[],3,FALSE)</f>
        <v>Walters</v>
      </c>
      <c r="C1273">
        <f>VLOOKUP(A1273,'Medical Examinations'!A1273:K3607,2,FALSE)</f>
        <v>27.5</v>
      </c>
      <c r="D1273">
        <f>VLOOKUP($A1273,'Medical Examinations'!$A$2:$K$2336,3,FALSE)</f>
        <v>6.03</v>
      </c>
      <c r="E1273" t="str">
        <f>VLOOKUP($A1273,'Medical Examinations'!$A$2:$K$2336,4,FALSE)</f>
        <v>No</v>
      </c>
      <c r="F1273" t="str">
        <f>VLOOKUP($A1273,'Medical Examinations'!$A$2:$K$2336,5,FALSE)</f>
        <v>No</v>
      </c>
      <c r="G1273" t="str">
        <f>VLOOKUP($A1273,'Medical Examinations'!$A$2:$K$2336,6,FALSE)</f>
        <v>No</v>
      </c>
      <c r="H1273">
        <f>VLOOKUP($A1273,'Medical Examinations'!$A$2:$K$2336,7,FALSE)</f>
        <v>0</v>
      </c>
      <c r="I1273" t="str">
        <f>VLOOKUP($A1273,'Medical Examinations'!$A$2:$K$2336,8,FALSE)</f>
        <v>No</v>
      </c>
      <c r="J1273" t="str">
        <f>VLOOKUP($A1273,'Medical Examinations'!$A$2:$K$2336,10,FALSE)</f>
        <v>overweight</v>
      </c>
      <c r="K1273" t="str">
        <f>VLOOKUP($A1273,'Medical Examinations'!$A$2:$K$2336,11,FALSE)</f>
        <v>Predibetics</v>
      </c>
      <c r="L1273" t="str">
        <f>VLOOKUP($A1273,'Hospitalisation Details'!$A$2:$O$2344,15,FALSE)</f>
        <v>2 Sep 1977</v>
      </c>
      <c r="M1273">
        <f>VLOOKUP($A1273,'Hospitalisation Details'!$A$2:$I$2344,6,FALSE)</f>
        <v>8615.2999999999993</v>
      </c>
      <c r="N1273" t="str">
        <f>VLOOKUP($A1273,'Hospitalisation Details'!$A$2:$I$2344,7,FALSE)</f>
        <v>tier - 2</v>
      </c>
      <c r="O1273" t="str">
        <f>VLOOKUP($A1273,'Hospitalisation Details'!$A$2:$I$2344,8,FALSE)</f>
        <v>tier - 3</v>
      </c>
      <c r="P1273" t="str">
        <f>VLOOKUP($A1273,'Hospitalisation Details'!$A$2:$I$2344,9,FALSE)</f>
        <v>R1011</v>
      </c>
      <c r="Q1273">
        <f>VLOOKUP($A1273,'Hospitalisation Details'!$A$2:$P$2344,16,FALSE)</f>
        <v>45</v>
      </c>
    </row>
    <row r="1274" spans="1:17" ht="15.6" x14ac:dyDescent="0.3">
      <c r="A1274" s="1" t="s">
        <v>1097</v>
      </c>
      <c r="B1274" t="str">
        <f>VLOOKUP('Healthcare '!A:A,Table2[],3,FALSE)</f>
        <v>Leboeuf</v>
      </c>
      <c r="C1274">
        <f>VLOOKUP(A1274,'Medical Examinations'!A1274:K3608,2,FALSE)</f>
        <v>27.36</v>
      </c>
      <c r="D1274">
        <f>VLOOKUP($A1274,'Medical Examinations'!$A$2:$K$2336,3,FALSE)</f>
        <v>5.96</v>
      </c>
      <c r="E1274" t="str">
        <f>VLOOKUP($A1274,'Medical Examinations'!$A$2:$K$2336,4,FALSE)</f>
        <v>No</v>
      </c>
      <c r="F1274" t="str">
        <f>VLOOKUP($A1274,'Medical Examinations'!$A$2:$K$2336,5,FALSE)</f>
        <v>No</v>
      </c>
      <c r="G1274" t="str">
        <f>VLOOKUP($A1274,'Medical Examinations'!$A$2:$K$2336,6,FALSE)</f>
        <v>Yes</v>
      </c>
      <c r="H1274">
        <f>VLOOKUP($A1274,'Medical Examinations'!$A$2:$K$2336,7,FALSE)</f>
        <v>1</v>
      </c>
      <c r="I1274" t="str">
        <f>VLOOKUP($A1274,'Medical Examinations'!$A$2:$K$2336,8,FALSE)</f>
        <v>No</v>
      </c>
      <c r="J1274" t="str">
        <f>VLOOKUP($A1274,'Medical Examinations'!$A$2:$K$2336,10,FALSE)</f>
        <v>overweight</v>
      </c>
      <c r="K1274" t="str">
        <f>VLOOKUP($A1274,'Medical Examinations'!$A$2:$K$2336,11,FALSE)</f>
        <v>Predibetics</v>
      </c>
      <c r="L1274" t="str">
        <f>VLOOKUP($A1274,'Hospitalisation Details'!$A$2:$O$2344,15,FALSE)</f>
        <v>17 Jul 1979</v>
      </c>
      <c r="M1274">
        <f>VLOOKUP($A1274,'Hospitalisation Details'!$A$2:$I$2344,6,FALSE)</f>
        <v>8606.2199999999993</v>
      </c>
      <c r="N1274" t="str">
        <f>VLOOKUP($A1274,'Hospitalisation Details'!$A$2:$I$2344,7,FALSE)</f>
        <v>tier - 1</v>
      </c>
      <c r="O1274" t="str">
        <f>VLOOKUP($A1274,'Hospitalisation Details'!$A$2:$I$2344,8,FALSE)</f>
        <v>tier - 2</v>
      </c>
      <c r="P1274" t="str">
        <f>VLOOKUP($A1274,'Hospitalisation Details'!$A$2:$I$2344,9,FALSE)</f>
        <v>R1014</v>
      </c>
      <c r="Q1274">
        <f>VLOOKUP($A1274,'Hospitalisation Details'!$A$2:$P$2344,16,FALSE)</f>
        <v>43</v>
      </c>
    </row>
    <row r="1275" spans="1:17" ht="15.6" x14ac:dyDescent="0.3">
      <c r="A1275" s="1" t="s">
        <v>1096</v>
      </c>
      <c r="B1275" t="str">
        <f>VLOOKUP('Healthcare '!A:A,Table2[],3,FALSE)</f>
        <v>Scheibel</v>
      </c>
      <c r="C1275">
        <f>VLOOKUP(A1275,'Medical Examinations'!A1275:K3609,2,FALSE)</f>
        <v>20.350000000000001</v>
      </c>
      <c r="D1275">
        <f>VLOOKUP($A1275,'Medical Examinations'!$A$2:$K$2336,3,FALSE)</f>
        <v>4.16</v>
      </c>
      <c r="E1275" t="str">
        <f>VLOOKUP($A1275,'Medical Examinations'!$A$2:$K$2336,4,FALSE)</f>
        <v>No</v>
      </c>
      <c r="F1275" t="str">
        <f>VLOOKUP($A1275,'Medical Examinations'!$A$2:$K$2336,5,FALSE)</f>
        <v>No</v>
      </c>
      <c r="G1275" t="str">
        <f>VLOOKUP($A1275,'Medical Examinations'!$A$2:$K$2336,6,FALSE)</f>
        <v>No</v>
      </c>
      <c r="H1275">
        <f>VLOOKUP($A1275,'Medical Examinations'!$A$2:$K$2336,7,FALSE)</f>
        <v>0</v>
      </c>
      <c r="I1275" t="str">
        <f>VLOOKUP($A1275,'Medical Examinations'!$A$2:$K$2336,8,FALSE)</f>
        <v>No</v>
      </c>
      <c r="J1275" t="str">
        <f>VLOOKUP($A1275,'Medical Examinations'!$A$2:$K$2336,10,FALSE)</f>
        <v>Normal weight</v>
      </c>
      <c r="K1275" t="str">
        <f>VLOOKUP($A1275,'Medical Examinations'!$A$2:$K$2336,11,FALSE)</f>
        <v>Normal</v>
      </c>
      <c r="L1275" t="str">
        <f>VLOOKUP($A1275,'Hospitalisation Details'!$A$2:$O$2344,15,FALSE)</f>
        <v>15 Oct 1977</v>
      </c>
      <c r="M1275">
        <f>VLOOKUP($A1275,'Hospitalisation Details'!$A$2:$I$2344,6,FALSE)</f>
        <v>8605.36</v>
      </c>
      <c r="N1275" t="str">
        <f>VLOOKUP($A1275,'Hospitalisation Details'!$A$2:$I$2344,7,FALSE)</f>
        <v>tier - 2</v>
      </c>
      <c r="O1275" t="str">
        <f>VLOOKUP($A1275,'Hospitalisation Details'!$A$2:$I$2344,8,FALSE)</f>
        <v>tier - 2</v>
      </c>
      <c r="P1275" t="str">
        <f>VLOOKUP($A1275,'Hospitalisation Details'!$A$2:$I$2344,9,FALSE)</f>
        <v>R1013</v>
      </c>
      <c r="Q1275">
        <f>VLOOKUP($A1275,'Hospitalisation Details'!$A$2:$P$2344,16,FALSE)</f>
        <v>45</v>
      </c>
    </row>
    <row r="1276" spans="1:17" ht="15.6" x14ac:dyDescent="0.3">
      <c r="A1276" s="1" t="s">
        <v>1095</v>
      </c>
      <c r="B1276" t="str">
        <f>VLOOKUP('Healthcare '!A:A,Table2[],3,FALSE)</f>
        <v>Ritter</v>
      </c>
      <c r="C1276">
        <f>VLOOKUP(A1276,'Medical Examinations'!A1276:K3610,2,FALSE)</f>
        <v>24.035</v>
      </c>
      <c r="D1276">
        <f>VLOOKUP($A1276,'Medical Examinations'!$A$2:$K$2336,3,FALSE)</f>
        <v>6.11</v>
      </c>
      <c r="E1276" t="str">
        <f>VLOOKUP($A1276,'Medical Examinations'!$A$2:$K$2336,4,FALSE)</f>
        <v>No</v>
      </c>
      <c r="F1276" t="str">
        <f>VLOOKUP($A1276,'Medical Examinations'!$A$2:$K$2336,5,FALSE)</f>
        <v>No</v>
      </c>
      <c r="G1276" t="str">
        <f>VLOOKUP($A1276,'Medical Examinations'!$A$2:$K$2336,6,FALSE)</f>
        <v>No</v>
      </c>
      <c r="H1276">
        <f>VLOOKUP($A1276,'Medical Examinations'!$A$2:$K$2336,7,FALSE)</f>
        <v>0</v>
      </c>
      <c r="I1276" t="str">
        <f>VLOOKUP($A1276,'Medical Examinations'!$A$2:$K$2336,8,FALSE)</f>
        <v>No</v>
      </c>
      <c r="J1276" t="str">
        <f>VLOOKUP($A1276,'Medical Examinations'!$A$2:$K$2336,10,FALSE)</f>
        <v>Normal weight</v>
      </c>
      <c r="K1276" t="str">
        <f>VLOOKUP($A1276,'Medical Examinations'!$A$2:$K$2336,11,FALSE)</f>
        <v>Predibetics</v>
      </c>
      <c r="L1276" t="str">
        <f>VLOOKUP($A1276,'Hospitalisation Details'!$A$2:$O$2344,15,FALSE)</f>
        <v>12 Nov 1977</v>
      </c>
      <c r="M1276">
        <f>VLOOKUP($A1276,'Hospitalisation Details'!$A$2:$I$2344,6,FALSE)</f>
        <v>8604.48</v>
      </c>
      <c r="N1276" t="str">
        <f>VLOOKUP($A1276,'Hospitalisation Details'!$A$2:$I$2344,7,FALSE)</f>
        <v>tier - 3</v>
      </c>
      <c r="O1276" t="str">
        <f>VLOOKUP($A1276,'Hospitalisation Details'!$A$2:$I$2344,8,FALSE)</f>
        <v>tier - 2</v>
      </c>
      <c r="P1276" t="str">
        <f>VLOOKUP($A1276,'Hospitalisation Details'!$A$2:$I$2344,9,FALSE)</f>
        <v>R1016</v>
      </c>
      <c r="Q1276">
        <f>VLOOKUP($A1276,'Hospitalisation Details'!$A$2:$P$2344,16,FALSE)</f>
        <v>45</v>
      </c>
    </row>
    <row r="1277" spans="1:17" ht="15.6" x14ac:dyDescent="0.3">
      <c r="A1277" s="1" t="s">
        <v>1094</v>
      </c>
      <c r="B1277" t="str">
        <f>VLOOKUP('Healthcare '!A:A,Table2[],3,FALSE)</f>
        <v>Deeg</v>
      </c>
      <c r="C1277">
        <f>VLOOKUP(A1277,'Medical Examinations'!A1277:K3611,2,FALSE)</f>
        <v>23.56</v>
      </c>
      <c r="D1277">
        <f>VLOOKUP($A1277,'Medical Examinations'!$A$2:$K$2336,3,FALSE)</f>
        <v>5.97</v>
      </c>
      <c r="E1277" t="str">
        <f>VLOOKUP($A1277,'Medical Examinations'!$A$2:$K$2336,4,FALSE)</f>
        <v>No</v>
      </c>
      <c r="F1277" t="str">
        <f>VLOOKUP($A1277,'Medical Examinations'!$A$2:$K$2336,5,FALSE)</f>
        <v>No</v>
      </c>
      <c r="G1277" t="str">
        <f>VLOOKUP($A1277,'Medical Examinations'!$A$2:$K$2336,6,FALSE)</f>
        <v>No</v>
      </c>
      <c r="H1277">
        <f>VLOOKUP($A1277,'Medical Examinations'!$A$2:$K$2336,7,FALSE)</f>
        <v>0</v>
      </c>
      <c r="I1277" t="str">
        <f>VLOOKUP($A1277,'Medical Examinations'!$A$2:$K$2336,8,FALSE)</f>
        <v>No</v>
      </c>
      <c r="J1277" t="str">
        <f>VLOOKUP($A1277,'Medical Examinations'!$A$2:$K$2336,10,FALSE)</f>
        <v>Normal weight</v>
      </c>
      <c r="K1277" t="str">
        <f>VLOOKUP($A1277,'Medical Examinations'!$A$2:$K$2336,11,FALSE)</f>
        <v>Predibetics</v>
      </c>
      <c r="L1277" t="str">
        <f>VLOOKUP($A1277,'Hospitalisation Details'!$A$2:$O$2344,15,FALSE)</f>
        <v>24 Sep 1977</v>
      </c>
      <c r="M1277">
        <f>VLOOKUP($A1277,'Hospitalisation Details'!$A$2:$I$2344,6,FALSE)</f>
        <v>8603.82</v>
      </c>
      <c r="N1277" t="str">
        <f>VLOOKUP($A1277,'Hospitalisation Details'!$A$2:$I$2344,7,FALSE)</f>
        <v>tier - 2</v>
      </c>
      <c r="O1277" t="str">
        <f>VLOOKUP($A1277,'Hospitalisation Details'!$A$2:$I$2344,8,FALSE)</f>
        <v>tier - 1</v>
      </c>
      <c r="P1277" t="str">
        <f>VLOOKUP($A1277,'Hospitalisation Details'!$A$2:$I$2344,9,FALSE)</f>
        <v>R1019</v>
      </c>
      <c r="Q1277">
        <f>VLOOKUP($A1277,'Hospitalisation Details'!$A$2:$P$2344,16,FALSE)</f>
        <v>45</v>
      </c>
    </row>
    <row r="1278" spans="1:17" ht="15.6" x14ac:dyDescent="0.3">
      <c r="A1278" s="1" t="s">
        <v>1093</v>
      </c>
      <c r="B1278" t="str">
        <f>VLOOKUP('Healthcare '!A:A,Table2[],3,FALSE)</f>
        <v>Pretot</v>
      </c>
      <c r="C1278">
        <f>VLOOKUP(A1278,'Medical Examinations'!A1278:K3612,2,FALSE)</f>
        <v>27.17</v>
      </c>
      <c r="D1278">
        <f>VLOOKUP($A1278,'Medical Examinations'!$A$2:$K$2336,3,FALSE)</f>
        <v>10.81</v>
      </c>
      <c r="E1278" t="str">
        <f>VLOOKUP($A1278,'Medical Examinations'!$A$2:$K$2336,4,FALSE)</f>
        <v>No</v>
      </c>
      <c r="F1278" t="str">
        <f>VLOOKUP($A1278,'Medical Examinations'!$A$2:$K$2336,5,FALSE)</f>
        <v>No</v>
      </c>
      <c r="G1278" t="str">
        <f>VLOOKUP($A1278,'Medical Examinations'!$A$2:$K$2336,6,FALSE)</f>
        <v>No</v>
      </c>
      <c r="H1278">
        <f>VLOOKUP($A1278,'Medical Examinations'!$A$2:$K$2336,7,FALSE)</f>
        <v>2</v>
      </c>
      <c r="I1278" t="str">
        <f>VLOOKUP($A1278,'Medical Examinations'!$A$2:$K$2336,8,FALSE)</f>
        <v>No</v>
      </c>
      <c r="J1278" t="str">
        <f>VLOOKUP($A1278,'Medical Examinations'!$A$2:$K$2336,10,FALSE)</f>
        <v>overweight</v>
      </c>
      <c r="K1278" t="str">
        <f>VLOOKUP($A1278,'Medical Examinations'!$A$2:$K$2336,11,FALSE)</f>
        <v>Diabetes</v>
      </c>
      <c r="L1278" t="str">
        <f>VLOOKUP($A1278,'Hospitalisation Details'!$A$2:$O$2344,15,FALSE)</f>
        <v>11 Jul 1973</v>
      </c>
      <c r="M1278">
        <f>VLOOKUP($A1278,'Hospitalisation Details'!$A$2:$I$2344,6,FALSE)</f>
        <v>8601.33</v>
      </c>
      <c r="N1278" t="str">
        <f>VLOOKUP($A1278,'Hospitalisation Details'!$A$2:$I$2344,7,FALSE)</f>
        <v>tier - 2</v>
      </c>
      <c r="O1278" t="str">
        <f>VLOOKUP($A1278,'Hospitalisation Details'!$A$2:$I$2344,8,FALSE)</f>
        <v>tier - 1</v>
      </c>
      <c r="P1278" t="str">
        <f>VLOOKUP($A1278,'Hospitalisation Details'!$A$2:$I$2344,9,FALSE)</f>
        <v>R1013</v>
      </c>
      <c r="Q1278">
        <f>VLOOKUP($A1278,'Hospitalisation Details'!$A$2:$P$2344,16,FALSE)</f>
        <v>49</v>
      </c>
    </row>
    <row r="1279" spans="1:17" ht="15.6" x14ac:dyDescent="0.3">
      <c r="A1279" s="1" t="s">
        <v>1092</v>
      </c>
      <c r="B1279" t="str">
        <f>VLOOKUP('Healthcare '!A:A,Table2[],3,FALSE)</f>
        <v>Willsey</v>
      </c>
      <c r="C1279">
        <f>VLOOKUP(A1279,'Medical Examinations'!A1279:K3613,2,FALSE)</f>
        <v>34.32</v>
      </c>
      <c r="D1279">
        <f>VLOOKUP($A1279,'Medical Examinations'!$A$2:$K$2336,3,FALSE)</f>
        <v>5.7</v>
      </c>
      <c r="E1279" t="str">
        <f>VLOOKUP($A1279,'Medical Examinations'!$A$2:$K$2336,4,FALSE)</f>
        <v>yes</v>
      </c>
      <c r="F1279" t="str">
        <f>VLOOKUP($A1279,'Medical Examinations'!$A$2:$K$2336,5,FALSE)</f>
        <v>No</v>
      </c>
      <c r="G1279" t="str">
        <f>VLOOKUP($A1279,'Medical Examinations'!$A$2:$K$2336,6,FALSE)</f>
        <v>Yes</v>
      </c>
      <c r="H1279">
        <f>VLOOKUP($A1279,'Medical Examinations'!$A$2:$K$2336,7,FALSE)</f>
        <v>1</v>
      </c>
      <c r="I1279" t="str">
        <f>VLOOKUP($A1279,'Medical Examinations'!$A$2:$K$2336,8,FALSE)</f>
        <v>No</v>
      </c>
      <c r="J1279" t="str">
        <f>VLOOKUP($A1279,'Medical Examinations'!$A$2:$K$2336,10,FALSE)</f>
        <v>obesity</v>
      </c>
      <c r="K1279" t="str">
        <f>VLOOKUP($A1279,'Medical Examinations'!$A$2:$K$2336,11,FALSE)</f>
        <v>Predibetics</v>
      </c>
      <c r="L1279" t="str">
        <f>VLOOKUP($A1279,'Hospitalisation Details'!$A$2:$O$2344,15,FALSE)</f>
        <v>25 Jul 1983</v>
      </c>
      <c r="M1279">
        <f>VLOOKUP($A1279,'Hospitalisation Details'!$A$2:$I$2344,6,FALSE)</f>
        <v>8596.83</v>
      </c>
      <c r="N1279" t="str">
        <f>VLOOKUP($A1279,'Hospitalisation Details'!$A$2:$I$2344,7,FALSE)</f>
        <v>tier - 2</v>
      </c>
      <c r="O1279" t="str">
        <f>VLOOKUP($A1279,'Hospitalisation Details'!$A$2:$I$2344,8,FALSE)</f>
        <v>tier - 3</v>
      </c>
      <c r="P1279" t="str">
        <f>VLOOKUP($A1279,'Hospitalisation Details'!$A$2:$I$2344,9,FALSE)</f>
        <v>R1013</v>
      </c>
      <c r="Q1279">
        <f>VLOOKUP($A1279,'Hospitalisation Details'!$A$2:$P$2344,16,FALSE)</f>
        <v>39</v>
      </c>
    </row>
    <row r="1280" spans="1:17" ht="15.6" x14ac:dyDescent="0.3">
      <c r="A1280" s="1" t="s">
        <v>1091</v>
      </c>
      <c r="B1280" t="str">
        <f>VLOOKUP('Healthcare '!A:A,Table2[],3,FALSE)</f>
        <v>Roach</v>
      </c>
      <c r="C1280">
        <f>VLOOKUP(A1280,'Medical Examinations'!A1280:K3614,2,FALSE)</f>
        <v>23.87</v>
      </c>
      <c r="D1280">
        <f>VLOOKUP($A1280,'Medical Examinations'!$A$2:$K$2336,3,FALSE)</f>
        <v>4.7699999999999996</v>
      </c>
      <c r="E1280" t="str">
        <f>VLOOKUP($A1280,'Medical Examinations'!$A$2:$K$2336,4,FALSE)</f>
        <v>yes</v>
      </c>
      <c r="F1280" t="str">
        <f>VLOOKUP($A1280,'Medical Examinations'!$A$2:$K$2336,5,FALSE)</f>
        <v>No</v>
      </c>
      <c r="G1280" t="str">
        <f>VLOOKUP($A1280,'Medical Examinations'!$A$2:$K$2336,6,FALSE)</f>
        <v>Yes</v>
      </c>
      <c r="H1280">
        <f>VLOOKUP($A1280,'Medical Examinations'!$A$2:$K$2336,7,FALSE)</f>
        <v>1</v>
      </c>
      <c r="I1280" t="str">
        <f>VLOOKUP($A1280,'Medical Examinations'!$A$2:$K$2336,8,FALSE)</f>
        <v>No</v>
      </c>
      <c r="J1280" t="str">
        <f>VLOOKUP($A1280,'Medical Examinations'!$A$2:$K$2336,10,FALSE)</f>
        <v>Normal weight</v>
      </c>
      <c r="K1280" t="str">
        <f>VLOOKUP($A1280,'Medical Examinations'!$A$2:$K$2336,11,FALSE)</f>
        <v>Normal</v>
      </c>
      <c r="L1280" t="str">
        <f>VLOOKUP($A1280,'Hospitalisation Details'!$A$2:$O$2344,15,FALSE)</f>
        <v>30 Dec 1983</v>
      </c>
      <c r="M1280">
        <f>VLOOKUP($A1280,'Hospitalisation Details'!$A$2:$I$2344,6,FALSE)</f>
        <v>8582.2999999999993</v>
      </c>
      <c r="N1280" t="str">
        <f>VLOOKUP($A1280,'Hospitalisation Details'!$A$2:$I$2344,7,FALSE)</f>
        <v>tier - 2</v>
      </c>
      <c r="O1280" t="str">
        <f>VLOOKUP($A1280,'Hospitalisation Details'!$A$2:$I$2344,8,FALSE)</f>
        <v>tier - 1</v>
      </c>
      <c r="P1280" t="str">
        <f>VLOOKUP($A1280,'Hospitalisation Details'!$A$2:$I$2344,9,FALSE)</f>
        <v>R1013</v>
      </c>
      <c r="Q1280">
        <f>VLOOKUP($A1280,'Hospitalisation Details'!$A$2:$P$2344,16,FALSE)</f>
        <v>39</v>
      </c>
    </row>
    <row r="1281" spans="1:17" ht="15.6" x14ac:dyDescent="0.3">
      <c r="A1281" s="1" t="s">
        <v>1090</v>
      </c>
      <c r="B1281" t="str">
        <f>VLOOKUP('Healthcare '!A:A,Table2[],3,FALSE)</f>
        <v>Jacobsen</v>
      </c>
      <c r="C1281">
        <f>VLOOKUP(A1281,'Medical Examinations'!A1281:K3615,2,FALSE)</f>
        <v>30.15</v>
      </c>
      <c r="D1281">
        <f>VLOOKUP($A1281,'Medical Examinations'!$A$2:$K$2336,3,FALSE)</f>
        <v>4.25</v>
      </c>
      <c r="E1281" t="str">
        <f>VLOOKUP($A1281,'Medical Examinations'!$A$2:$K$2336,4,FALSE)</f>
        <v>No</v>
      </c>
      <c r="F1281" t="str">
        <f>VLOOKUP($A1281,'Medical Examinations'!$A$2:$K$2336,5,FALSE)</f>
        <v>No</v>
      </c>
      <c r="G1281" t="str">
        <f>VLOOKUP($A1281,'Medical Examinations'!$A$2:$K$2336,6,FALSE)</f>
        <v>No</v>
      </c>
      <c r="H1281">
        <f>VLOOKUP($A1281,'Medical Examinations'!$A$2:$K$2336,7,FALSE)</f>
        <v>1</v>
      </c>
      <c r="I1281" t="str">
        <f>VLOOKUP($A1281,'Medical Examinations'!$A$2:$K$2336,8,FALSE)</f>
        <v>No</v>
      </c>
      <c r="J1281" t="str">
        <f>VLOOKUP($A1281,'Medical Examinations'!$A$2:$K$2336,10,FALSE)</f>
        <v>obesity</v>
      </c>
      <c r="K1281" t="str">
        <f>VLOOKUP($A1281,'Medical Examinations'!$A$2:$K$2336,11,FALSE)</f>
        <v>Normal</v>
      </c>
      <c r="L1281" t="str">
        <f>VLOOKUP($A1281,'Hospitalisation Details'!$A$2:$O$2344,15,FALSE)</f>
        <v>11 Nov 1987</v>
      </c>
      <c r="M1281">
        <f>VLOOKUP($A1281,'Hospitalisation Details'!$A$2:$I$2344,6,FALSE)</f>
        <v>8573.2999999999993</v>
      </c>
      <c r="N1281" t="str">
        <f>VLOOKUP($A1281,'Hospitalisation Details'!$A$2:$I$2344,7,FALSE)</f>
        <v>tier - 2</v>
      </c>
      <c r="O1281" t="str">
        <f>VLOOKUP($A1281,'Hospitalisation Details'!$A$2:$I$2344,8,FALSE)</f>
        <v>tier - 2</v>
      </c>
      <c r="P1281" t="str">
        <f>VLOOKUP($A1281,'Hospitalisation Details'!$A$2:$I$2344,9,FALSE)</f>
        <v>R1021</v>
      </c>
      <c r="Q1281">
        <f>VLOOKUP($A1281,'Hospitalisation Details'!$A$2:$P$2344,16,FALSE)</f>
        <v>35</v>
      </c>
    </row>
    <row r="1282" spans="1:17" ht="15.6" x14ac:dyDescent="0.3">
      <c r="A1282" s="1" t="s">
        <v>1089</v>
      </c>
      <c r="B1282" t="str">
        <f>VLOOKUP('Healthcare '!A:A,Table2[],3,FALSE)</f>
        <v>O'Hora</v>
      </c>
      <c r="C1282">
        <f>VLOOKUP(A1282,'Medical Examinations'!A1282:K3616,2,FALSE)</f>
        <v>26.36</v>
      </c>
      <c r="D1282">
        <f>VLOOKUP($A1282,'Medical Examinations'!$A$2:$K$2336,3,FALSE)</f>
        <v>5.52</v>
      </c>
      <c r="E1282" t="str">
        <f>VLOOKUP($A1282,'Medical Examinations'!$A$2:$K$2336,4,FALSE)</f>
        <v>No</v>
      </c>
      <c r="F1282" t="str">
        <f>VLOOKUP($A1282,'Medical Examinations'!$A$2:$K$2336,5,FALSE)</f>
        <v>No</v>
      </c>
      <c r="G1282" t="str">
        <f>VLOOKUP($A1282,'Medical Examinations'!$A$2:$K$2336,6,FALSE)</f>
        <v>No</v>
      </c>
      <c r="H1282">
        <f>VLOOKUP($A1282,'Medical Examinations'!$A$2:$K$2336,7,FALSE)</f>
        <v>0</v>
      </c>
      <c r="I1282" t="str">
        <f>VLOOKUP($A1282,'Medical Examinations'!$A$2:$K$2336,8,FALSE)</f>
        <v>No</v>
      </c>
      <c r="J1282" t="str">
        <f>VLOOKUP($A1282,'Medical Examinations'!$A$2:$K$2336,10,FALSE)</f>
        <v>overweight</v>
      </c>
      <c r="K1282" t="str">
        <f>VLOOKUP($A1282,'Medical Examinations'!$A$2:$K$2336,11,FALSE)</f>
        <v>Normal</v>
      </c>
      <c r="L1282" t="str">
        <f>VLOOKUP($A1282,'Hospitalisation Details'!$A$2:$O$2344,15,FALSE)</f>
        <v>6 Dec 1982</v>
      </c>
      <c r="M1282">
        <f>VLOOKUP($A1282,'Hospitalisation Details'!$A$2:$I$2344,6,FALSE)</f>
        <v>8572.0400000000009</v>
      </c>
      <c r="N1282" t="str">
        <f>VLOOKUP($A1282,'Hospitalisation Details'!$A$2:$I$2344,7,FALSE)</f>
        <v>tier - 2</v>
      </c>
      <c r="O1282" t="str">
        <f>VLOOKUP($A1282,'Hospitalisation Details'!$A$2:$I$2344,8,FALSE)</f>
        <v>tier - 2</v>
      </c>
      <c r="P1282" t="str">
        <f>VLOOKUP($A1282,'Hospitalisation Details'!$A$2:$I$2344,9,FALSE)</f>
        <v>R1021</v>
      </c>
      <c r="Q1282">
        <f>VLOOKUP($A1282,'Hospitalisation Details'!$A$2:$P$2344,16,FALSE)</f>
        <v>40</v>
      </c>
    </row>
    <row r="1283" spans="1:17" ht="15.6" x14ac:dyDescent="0.3">
      <c r="A1283" s="1" t="s">
        <v>1088</v>
      </c>
      <c r="B1283" t="str">
        <f>VLOOKUP('Healthcare '!A:A,Table2[],3,FALSE)</f>
        <v>Amato</v>
      </c>
      <c r="C1283">
        <f>VLOOKUP(A1283,'Medical Examinations'!A1283:K3617,2,FALSE)</f>
        <v>45.32</v>
      </c>
      <c r="D1283">
        <f>VLOOKUP($A1283,'Medical Examinations'!$A$2:$K$2336,3,FALSE)</f>
        <v>6.53</v>
      </c>
      <c r="E1283" t="str">
        <f>VLOOKUP($A1283,'Medical Examinations'!$A$2:$K$2336,4,FALSE)</f>
        <v>yes</v>
      </c>
      <c r="F1283" t="str">
        <f>VLOOKUP($A1283,'Medical Examinations'!$A$2:$K$2336,5,FALSE)</f>
        <v>No</v>
      </c>
      <c r="G1283" t="str">
        <f>VLOOKUP($A1283,'Medical Examinations'!$A$2:$K$2336,6,FALSE)</f>
        <v>No</v>
      </c>
      <c r="H1283">
        <f>VLOOKUP($A1283,'Medical Examinations'!$A$2:$K$2336,7,FALSE)</f>
        <v>1</v>
      </c>
      <c r="I1283" t="str">
        <f>VLOOKUP($A1283,'Medical Examinations'!$A$2:$K$2336,8,FALSE)</f>
        <v>No</v>
      </c>
      <c r="J1283" t="str">
        <f>VLOOKUP($A1283,'Medical Examinations'!$A$2:$K$2336,10,FALSE)</f>
        <v>obesity</v>
      </c>
      <c r="K1283" t="str">
        <f>VLOOKUP($A1283,'Medical Examinations'!$A$2:$K$2336,11,FALSE)</f>
        <v>Diabetes</v>
      </c>
      <c r="L1283" t="str">
        <f>VLOOKUP($A1283,'Hospitalisation Details'!$A$2:$O$2344,15,FALSE)</f>
        <v>26 Sep 1975</v>
      </c>
      <c r="M1283">
        <f>VLOOKUP($A1283,'Hospitalisation Details'!$A$2:$I$2344,6,FALSE)</f>
        <v>8569.86</v>
      </c>
      <c r="N1283" t="str">
        <f>VLOOKUP($A1283,'Hospitalisation Details'!$A$2:$I$2344,7,FALSE)</f>
        <v>tier - 2</v>
      </c>
      <c r="O1283" t="str">
        <f>VLOOKUP($A1283,'Hospitalisation Details'!$A$2:$I$2344,8,FALSE)</f>
        <v>tier - 3</v>
      </c>
      <c r="P1283" t="str">
        <f>VLOOKUP($A1283,'Hospitalisation Details'!$A$2:$I$2344,9,FALSE)</f>
        <v>R1013</v>
      </c>
      <c r="Q1283">
        <f>VLOOKUP($A1283,'Hospitalisation Details'!$A$2:$P$2344,16,FALSE)</f>
        <v>47</v>
      </c>
    </row>
    <row r="1284" spans="1:17" ht="15.6" x14ac:dyDescent="0.3">
      <c r="A1284" s="1" t="s">
        <v>1087</v>
      </c>
      <c r="B1284" t="str">
        <f>VLOOKUP('Healthcare '!A:A,Table2[],3,FALSE)</f>
        <v>Reed</v>
      </c>
      <c r="C1284">
        <f>VLOOKUP(A1284,'Medical Examinations'!A1284:K3618,2,FALSE)</f>
        <v>31.93</v>
      </c>
      <c r="D1284">
        <f>VLOOKUP($A1284,'Medical Examinations'!$A$2:$K$2336,3,FALSE)</f>
        <v>4.82</v>
      </c>
      <c r="E1284" t="str">
        <f>VLOOKUP($A1284,'Medical Examinations'!$A$2:$K$2336,4,FALSE)</f>
        <v>yes</v>
      </c>
      <c r="F1284" t="str">
        <f>VLOOKUP($A1284,'Medical Examinations'!$A$2:$K$2336,5,FALSE)</f>
        <v>No</v>
      </c>
      <c r="G1284" t="str">
        <f>VLOOKUP($A1284,'Medical Examinations'!$A$2:$K$2336,6,FALSE)</f>
        <v>No</v>
      </c>
      <c r="H1284">
        <f>VLOOKUP($A1284,'Medical Examinations'!$A$2:$K$2336,7,FALSE)</f>
        <v>1</v>
      </c>
      <c r="I1284" t="str">
        <f>VLOOKUP($A1284,'Medical Examinations'!$A$2:$K$2336,8,FALSE)</f>
        <v>No</v>
      </c>
      <c r="J1284" t="str">
        <f>VLOOKUP($A1284,'Medical Examinations'!$A$2:$K$2336,10,FALSE)</f>
        <v>obesity</v>
      </c>
      <c r="K1284" t="str">
        <f>VLOOKUP($A1284,'Medical Examinations'!$A$2:$K$2336,11,FALSE)</f>
        <v>Normal</v>
      </c>
      <c r="L1284" t="str">
        <f>VLOOKUP($A1284,'Hospitalisation Details'!$A$2:$O$2344,15,FALSE)</f>
        <v>21 Sep 1988</v>
      </c>
      <c r="M1284">
        <f>VLOOKUP($A1284,'Hospitalisation Details'!$A$2:$I$2344,6,FALSE)</f>
        <v>8567.25</v>
      </c>
      <c r="N1284" t="str">
        <f>VLOOKUP($A1284,'Hospitalisation Details'!$A$2:$I$2344,7,FALSE)</f>
        <v>tier - 2</v>
      </c>
      <c r="O1284" t="str">
        <f>VLOOKUP($A1284,'Hospitalisation Details'!$A$2:$I$2344,8,FALSE)</f>
        <v>tier - 1</v>
      </c>
      <c r="P1284" t="str">
        <f>VLOOKUP($A1284,'Hospitalisation Details'!$A$2:$I$2344,9,FALSE)</f>
        <v>R1012</v>
      </c>
      <c r="Q1284">
        <f>VLOOKUP($A1284,'Hospitalisation Details'!$A$2:$P$2344,16,FALSE)</f>
        <v>34</v>
      </c>
    </row>
    <row r="1285" spans="1:17" ht="15.6" x14ac:dyDescent="0.3">
      <c r="A1285" s="1" t="s">
        <v>1086</v>
      </c>
      <c r="B1285" t="str">
        <f>VLOOKUP('Healthcare '!A:A,Table2[],3,FALSE)</f>
        <v>Wegner</v>
      </c>
      <c r="C1285">
        <f>VLOOKUP(A1285,'Medical Examinations'!A1285:K3619,2,FALSE)</f>
        <v>36</v>
      </c>
      <c r="D1285">
        <f>VLOOKUP($A1285,'Medical Examinations'!$A$2:$K$2336,3,FALSE)</f>
        <v>11.94</v>
      </c>
      <c r="E1285" t="str">
        <f>VLOOKUP($A1285,'Medical Examinations'!$A$2:$K$2336,4,FALSE)</f>
        <v>yes</v>
      </c>
      <c r="F1285" t="str">
        <f>VLOOKUP($A1285,'Medical Examinations'!$A$2:$K$2336,5,FALSE)</f>
        <v>No</v>
      </c>
      <c r="G1285" t="str">
        <f>VLOOKUP($A1285,'Medical Examinations'!$A$2:$K$2336,6,FALSE)</f>
        <v>No</v>
      </c>
      <c r="H1285">
        <f>VLOOKUP($A1285,'Medical Examinations'!$A$2:$K$2336,7,FALSE)</f>
        <v>1</v>
      </c>
      <c r="I1285" t="str">
        <f>VLOOKUP($A1285,'Medical Examinations'!$A$2:$K$2336,8,FALSE)</f>
        <v>No</v>
      </c>
      <c r="J1285" t="str">
        <f>VLOOKUP($A1285,'Medical Examinations'!$A$2:$K$2336,10,FALSE)</f>
        <v>obesity</v>
      </c>
      <c r="K1285" t="str">
        <f>VLOOKUP($A1285,'Medical Examinations'!$A$2:$K$2336,11,FALSE)</f>
        <v>Diabetes</v>
      </c>
      <c r="L1285" t="str">
        <f>VLOOKUP($A1285,'Hospitalisation Details'!$A$2:$O$2344,15,FALSE)</f>
        <v>21 Aug 1975</v>
      </c>
      <c r="M1285">
        <f>VLOOKUP($A1285,'Hospitalisation Details'!$A$2:$I$2344,6,FALSE)</f>
        <v>8556.91</v>
      </c>
      <c r="N1285" t="str">
        <f>VLOOKUP($A1285,'Hospitalisation Details'!$A$2:$I$2344,7,FALSE)</f>
        <v>tier - 2</v>
      </c>
      <c r="O1285" t="str">
        <f>VLOOKUP($A1285,'Hospitalisation Details'!$A$2:$I$2344,8,FALSE)</f>
        <v>tier - 1</v>
      </c>
      <c r="P1285" t="str">
        <f>VLOOKUP($A1285,'Hospitalisation Details'!$A$2:$I$2344,9,FALSE)</f>
        <v>R1011</v>
      </c>
      <c r="Q1285">
        <f>VLOOKUP($A1285,'Hospitalisation Details'!$A$2:$P$2344,16,FALSE)</f>
        <v>47</v>
      </c>
    </row>
    <row r="1286" spans="1:17" ht="15.6" x14ac:dyDescent="0.3">
      <c r="A1286" s="1" t="s">
        <v>1085</v>
      </c>
      <c r="B1286" t="str">
        <f>VLOOKUP('Healthcare '!A:A,Table2[],3,FALSE)</f>
        <v>Bokun</v>
      </c>
      <c r="C1286">
        <f>VLOOKUP(A1286,'Medical Examinations'!A1286:K3620,2,FALSE)</f>
        <v>32</v>
      </c>
      <c r="D1286">
        <f>VLOOKUP($A1286,'Medical Examinations'!$A$2:$K$2336,3,FALSE)</f>
        <v>7.85</v>
      </c>
      <c r="E1286" t="str">
        <f>VLOOKUP($A1286,'Medical Examinations'!$A$2:$K$2336,4,FALSE)</f>
        <v>yes</v>
      </c>
      <c r="F1286" t="str">
        <f>VLOOKUP($A1286,'Medical Examinations'!$A$2:$K$2336,5,FALSE)</f>
        <v>No</v>
      </c>
      <c r="G1286" t="str">
        <f>VLOOKUP($A1286,'Medical Examinations'!$A$2:$K$2336,6,FALSE)</f>
        <v>No</v>
      </c>
      <c r="H1286">
        <f>VLOOKUP($A1286,'Medical Examinations'!$A$2:$K$2336,7,FALSE)</f>
        <v>1</v>
      </c>
      <c r="I1286" t="str">
        <f>VLOOKUP($A1286,'Medical Examinations'!$A$2:$K$2336,8,FALSE)</f>
        <v>No</v>
      </c>
      <c r="J1286" t="str">
        <f>VLOOKUP($A1286,'Medical Examinations'!$A$2:$K$2336,10,FALSE)</f>
        <v>obesity</v>
      </c>
      <c r="K1286" t="str">
        <f>VLOOKUP($A1286,'Medical Examinations'!$A$2:$K$2336,11,FALSE)</f>
        <v>Diabetes</v>
      </c>
      <c r="L1286" t="str">
        <f>VLOOKUP($A1286,'Hospitalisation Details'!$A$2:$O$2344,15,FALSE)</f>
        <v>6 Aug 1975</v>
      </c>
      <c r="M1286">
        <f>VLOOKUP($A1286,'Hospitalisation Details'!$A$2:$I$2344,6,FALSE)</f>
        <v>8551.35</v>
      </c>
      <c r="N1286" t="str">
        <f>VLOOKUP($A1286,'Hospitalisation Details'!$A$2:$I$2344,7,FALSE)</f>
        <v>tier - 2</v>
      </c>
      <c r="O1286" t="str">
        <f>VLOOKUP($A1286,'Hospitalisation Details'!$A$2:$I$2344,8,FALSE)</f>
        <v>tier - 2</v>
      </c>
      <c r="P1286" t="str">
        <f>VLOOKUP($A1286,'Hospitalisation Details'!$A$2:$I$2344,9,FALSE)</f>
        <v>R1011</v>
      </c>
      <c r="Q1286">
        <f>VLOOKUP($A1286,'Hospitalisation Details'!$A$2:$P$2344,16,FALSE)</f>
        <v>47</v>
      </c>
    </row>
    <row r="1287" spans="1:17" ht="15.6" x14ac:dyDescent="0.3">
      <c r="A1287" s="1" t="s">
        <v>1084</v>
      </c>
      <c r="B1287" t="str">
        <f>VLOOKUP('Healthcare '!A:A,Table2[],3,FALSE)</f>
        <v>Ainsley</v>
      </c>
      <c r="C1287">
        <f>VLOOKUP(A1287,'Medical Examinations'!A1287:K3621,2,FALSE)</f>
        <v>29.37</v>
      </c>
      <c r="D1287">
        <f>VLOOKUP($A1287,'Medical Examinations'!$A$2:$K$2336,3,FALSE)</f>
        <v>8.01</v>
      </c>
      <c r="E1287" t="str">
        <f>VLOOKUP($A1287,'Medical Examinations'!$A$2:$K$2336,4,FALSE)</f>
        <v>yes</v>
      </c>
      <c r="F1287" t="str">
        <f>VLOOKUP($A1287,'Medical Examinations'!$A$2:$K$2336,5,FALSE)</f>
        <v>No</v>
      </c>
      <c r="G1287" t="str">
        <f>VLOOKUP($A1287,'Medical Examinations'!$A$2:$K$2336,6,FALSE)</f>
        <v>No</v>
      </c>
      <c r="H1287">
        <f>VLOOKUP($A1287,'Medical Examinations'!$A$2:$K$2336,7,FALSE)</f>
        <v>1</v>
      </c>
      <c r="I1287" t="str">
        <f>VLOOKUP($A1287,'Medical Examinations'!$A$2:$K$2336,8,FALSE)</f>
        <v>No</v>
      </c>
      <c r="J1287" t="str">
        <f>VLOOKUP($A1287,'Medical Examinations'!$A$2:$K$2336,10,FALSE)</f>
        <v>overweight</v>
      </c>
      <c r="K1287" t="str">
        <f>VLOOKUP($A1287,'Medical Examinations'!$A$2:$K$2336,11,FALSE)</f>
        <v>Diabetes</v>
      </c>
      <c r="L1287" t="str">
        <f>VLOOKUP($A1287,'Hospitalisation Details'!$A$2:$O$2344,15,FALSE)</f>
        <v>12 Dec 1983</v>
      </c>
      <c r="M1287">
        <f>VLOOKUP($A1287,'Hospitalisation Details'!$A$2:$I$2344,6,FALSE)</f>
        <v>8547.69</v>
      </c>
      <c r="N1287" t="str">
        <f>VLOOKUP($A1287,'Hospitalisation Details'!$A$2:$I$2344,7,FALSE)</f>
        <v>tier - 2</v>
      </c>
      <c r="O1287" t="str">
        <f>VLOOKUP($A1287,'Hospitalisation Details'!$A$2:$I$2344,8,FALSE)</f>
        <v>tier - 1</v>
      </c>
      <c r="P1287" t="str">
        <f>VLOOKUP($A1287,'Hospitalisation Details'!$A$2:$I$2344,9,FALSE)</f>
        <v>R1013</v>
      </c>
      <c r="Q1287">
        <f>VLOOKUP($A1287,'Hospitalisation Details'!$A$2:$P$2344,16,FALSE)</f>
        <v>39</v>
      </c>
    </row>
    <row r="1288" spans="1:17" ht="15.6" x14ac:dyDescent="0.3">
      <c r="A1288" s="1" t="s">
        <v>1083</v>
      </c>
      <c r="B1288" t="str">
        <f>VLOOKUP('Healthcare '!A:A,Table2[],3,FALSE)</f>
        <v>Foster</v>
      </c>
      <c r="C1288">
        <f>VLOOKUP(A1288,'Medical Examinations'!A1288:K3622,2,FALSE)</f>
        <v>23.6</v>
      </c>
      <c r="D1288">
        <f>VLOOKUP($A1288,'Medical Examinations'!$A$2:$K$2336,3,FALSE)</f>
        <v>7.4</v>
      </c>
      <c r="E1288" t="str">
        <f>VLOOKUP($A1288,'Medical Examinations'!$A$2:$K$2336,4,FALSE)</f>
        <v>yes</v>
      </c>
      <c r="F1288" t="str">
        <f>VLOOKUP($A1288,'Medical Examinations'!$A$2:$K$2336,5,FALSE)</f>
        <v>No</v>
      </c>
      <c r="G1288" t="str">
        <f>VLOOKUP($A1288,'Medical Examinations'!$A$2:$K$2336,6,FALSE)</f>
        <v>No</v>
      </c>
      <c r="H1288">
        <f>VLOOKUP($A1288,'Medical Examinations'!$A$2:$K$2336,7,FALSE)</f>
        <v>1</v>
      </c>
      <c r="I1288" t="str">
        <f>VLOOKUP($A1288,'Medical Examinations'!$A$2:$K$2336,8,FALSE)</f>
        <v>No</v>
      </c>
      <c r="J1288" t="str">
        <f>VLOOKUP($A1288,'Medical Examinations'!$A$2:$K$2336,10,FALSE)</f>
        <v>Normal weight</v>
      </c>
      <c r="K1288" t="str">
        <f>VLOOKUP($A1288,'Medical Examinations'!$A$2:$K$2336,11,FALSE)</f>
        <v>Diabetes</v>
      </c>
      <c r="L1288" t="str">
        <f>VLOOKUP($A1288,'Hospitalisation Details'!$A$2:$O$2344,15,FALSE)</f>
        <v>6 Nov 1975</v>
      </c>
      <c r="M1288">
        <f>VLOOKUP($A1288,'Hospitalisation Details'!$A$2:$I$2344,6,FALSE)</f>
        <v>8539.67</v>
      </c>
      <c r="N1288" t="str">
        <f>VLOOKUP($A1288,'Hospitalisation Details'!$A$2:$I$2344,7,FALSE)</f>
        <v>tier - 2</v>
      </c>
      <c r="O1288" t="str">
        <f>VLOOKUP($A1288,'Hospitalisation Details'!$A$2:$I$2344,8,FALSE)</f>
        <v>tier - 3</v>
      </c>
      <c r="P1288" t="str">
        <f>VLOOKUP($A1288,'Hospitalisation Details'!$A$2:$I$2344,9,FALSE)</f>
        <v>R1011</v>
      </c>
      <c r="Q1288">
        <f>VLOOKUP($A1288,'Hospitalisation Details'!$A$2:$P$2344,16,FALSE)</f>
        <v>47</v>
      </c>
    </row>
    <row r="1289" spans="1:17" ht="15.6" x14ac:dyDescent="0.3">
      <c r="A1289" s="1" t="s">
        <v>1082</v>
      </c>
      <c r="B1289" t="str">
        <f>VLOOKUP('Healthcare '!A:A,Table2[],3,FALSE)</f>
        <v>Overpeck</v>
      </c>
      <c r="C1289">
        <f>VLOOKUP(A1289,'Medical Examinations'!A1289:K3623,2,FALSE)</f>
        <v>33.155000000000001</v>
      </c>
      <c r="D1289">
        <f>VLOOKUP($A1289,'Medical Examinations'!$A$2:$K$2336,3,FALSE)</f>
        <v>8.3800000000000008</v>
      </c>
      <c r="E1289" t="str">
        <f>VLOOKUP($A1289,'Medical Examinations'!$A$2:$K$2336,4,FALSE)</f>
        <v>yes</v>
      </c>
      <c r="F1289" t="str">
        <f>VLOOKUP($A1289,'Medical Examinations'!$A$2:$K$2336,5,FALSE)</f>
        <v>No</v>
      </c>
      <c r="G1289" t="str">
        <f>VLOOKUP($A1289,'Medical Examinations'!$A$2:$K$2336,6,FALSE)</f>
        <v>No</v>
      </c>
      <c r="H1289">
        <f>VLOOKUP($A1289,'Medical Examinations'!$A$2:$K$2336,7,FALSE)</f>
        <v>0</v>
      </c>
      <c r="I1289" t="str">
        <f>VLOOKUP($A1289,'Medical Examinations'!$A$2:$K$2336,8,FALSE)</f>
        <v>No</v>
      </c>
      <c r="J1289" t="str">
        <f>VLOOKUP($A1289,'Medical Examinations'!$A$2:$K$2336,10,FALSE)</f>
        <v>obesity</v>
      </c>
      <c r="K1289" t="str">
        <f>VLOOKUP($A1289,'Medical Examinations'!$A$2:$K$2336,11,FALSE)</f>
        <v>Diabetes</v>
      </c>
      <c r="L1289" t="str">
        <f>VLOOKUP($A1289,'Hospitalisation Details'!$A$2:$O$2344,15,FALSE)</f>
        <v>27 Dec 1981</v>
      </c>
      <c r="M1289">
        <f>VLOOKUP($A1289,'Hospitalisation Details'!$A$2:$I$2344,6,FALSE)</f>
        <v>8538.2900000000009</v>
      </c>
      <c r="N1289" t="str">
        <f>VLOOKUP($A1289,'Hospitalisation Details'!$A$2:$I$2344,7,FALSE)</f>
        <v>tier - 2</v>
      </c>
      <c r="O1289" t="str">
        <f>VLOOKUP($A1289,'Hospitalisation Details'!$A$2:$I$2344,8,FALSE)</f>
        <v>tier - 3</v>
      </c>
      <c r="P1289" t="str">
        <f>VLOOKUP($A1289,'Hospitalisation Details'!$A$2:$I$2344,9,FALSE)</f>
        <v>R1024</v>
      </c>
      <c r="Q1289">
        <f>VLOOKUP($A1289,'Hospitalisation Details'!$A$2:$P$2344,16,FALSE)</f>
        <v>41</v>
      </c>
    </row>
    <row r="1290" spans="1:17" ht="15.6" x14ac:dyDescent="0.3">
      <c r="A1290" s="1" t="s">
        <v>1081</v>
      </c>
      <c r="B1290" t="str">
        <f>VLOOKUP('Healthcare '!A:A,Table2[],3,FALSE)</f>
        <v>Levine</v>
      </c>
      <c r="C1290">
        <f>VLOOKUP(A1290,'Medical Examinations'!A1290:K3624,2,FALSE)</f>
        <v>24.32</v>
      </c>
      <c r="D1290">
        <f>VLOOKUP($A1290,'Medical Examinations'!$A$2:$K$2336,3,FALSE)</f>
        <v>11.56</v>
      </c>
      <c r="E1290" t="str">
        <f>VLOOKUP($A1290,'Medical Examinations'!$A$2:$K$2336,4,FALSE)</f>
        <v>yes</v>
      </c>
      <c r="F1290" t="str">
        <f>VLOOKUP($A1290,'Medical Examinations'!$A$2:$K$2336,5,FALSE)</f>
        <v>No</v>
      </c>
      <c r="G1290" t="str">
        <f>VLOOKUP($A1290,'Medical Examinations'!$A$2:$K$2336,6,FALSE)</f>
        <v>No</v>
      </c>
      <c r="H1290">
        <f>VLOOKUP($A1290,'Medical Examinations'!$A$2:$K$2336,7,FALSE)</f>
        <v>1</v>
      </c>
      <c r="I1290" t="str">
        <f>VLOOKUP($A1290,'Medical Examinations'!$A$2:$K$2336,8,FALSE)</f>
        <v>No</v>
      </c>
      <c r="J1290" t="str">
        <f>VLOOKUP($A1290,'Medical Examinations'!$A$2:$K$2336,10,FALSE)</f>
        <v>Normal weight</v>
      </c>
      <c r="K1290" t="str">
        <f>VLOOKUP($A1290,'Medical Examinations'!$A$2:$K$2336,11,FALSE)</f>
        <v>Diabetes</v>
      </c>
      <c r="L1290" t="str">
        <f>VLOOKUP($A1290,'Hospitalisation Details'!$A$2:$O$2344,15,FALSE)</f>
        <v>24 Jul 1983</v>
      </c>
      <c r="M1290">
        <f>VLOOKUP($A1290,'Hospitalisation Details'!$A$2:$I$2344,6,FALSE)</f>
        <v>8534.67</v>
      </c>
      <c r="N1290" t="str">
        <f>VLOOKUP($A1290,'Hospitalisation Details'!$A$2:$I$2344,7,FALSE)</f>
        <v>tier - 2</v>
      </c>
      <c r="O1290" t="str">
        <f>VLOOKUP($A1290,'Hospitalisation Details'!$A$2:$I$2344,8,FALSE)</f>
        <v>tier - 3</v>
      </c>
      <c r="P1290" t="str">
        <f>VLOOKUP($A1290,'Hospitalisation Details'!$A$2:$I$2344,9,FALSE)</f>
        <v>R1024</v>
      </c>
      <c r="Q1290">
        <f>VLOOKUP($A1290,'Hospitalisation Details'!$A$2:$P$2344,16,FALSE)</f>
        <v>39</v>
      </c>
    </row>
    <row r="1291" spans="1:17" ht="15.6" x14ac:dyDescent="0.3">
      <c r="A1291" s="1" t="s">
        <v>1080</v>
      </c>
      <c r="B1291" t="str">
        <f>VLOOKUP('Healthcare '!A:A,Table2[],3,FALSE)</f>
        <v>Jean</v>
      </c>
      <c r="C1291">
        <f>VLOOKUP(A1291,'Medical Examinations'!A1291:K3625,2,FALSE)</f>
        <v>36.299999999999997</v>
      </c>
      <c r="D1291">
        <f>VLOOKUP($A1291,'Medical Examinations'!$A$2:$K$2336,3,FALSE)</f>
        <v>4.6100000000000003</v>
      </c>
      <c r="E1291" t="str">
        <f>VLOOKUP($A1291,'Medical Examinations'!$A$2:$K$2336,4,FALSE)</f>
        <v>No</v>
      </c>
      <c r="F1291" t="str">
        <f>VLOOKUP($A1291,'Medical Examinations'!$A$2:$K$2336,5,FALSE)</f>
        <v>No</v>
      </c>
      <c r="G1291" t="str">
        <f>VLOOKUP($A1291,'Medical Examinations'!$A$2:$K$2336,6,FALSE)</f>
        <v>No</v>
      </c>
      <c r="H1291">
        <f>VLOOKUP($A1291,'Medical Examinations'!$A$2:$K$2336,7,FALSE)</f>
        <v>0</v>
      </c>
      <c r="I1291" t="str">
        <f>VLOOKUP($A1291,'Medical Examinations'!$A$2:$K$2336,8,FALSE)</f>
        <v>No</v>
      </c>
      <c r="J1291" t="str">
        <f>VLOOKUP($A1291,'Medical Examinations'!$A$2:$K$2336,10,FALSE)</f>
        <v>obesity</v>
      </c>
      <c r="K1291" t="str">
        <f>VLOOKUP($A1291,'Medical Examinations'!$A$2:$K$2336,11,FALSE)</f>
        <v>Normal</v>
      </c>
      <c r="L1291" t="str">
        <f>VLOOKUP($A1291,'Hospitalisation Details'!$A$2:$O$2344,15,FALSE)</f>
        <v>26 Jul 1977</v>
      </c>
      <c r="M1291">
        <f>VLOOKUP($A1291,'Hospitalisation Details'!$A$2:$I$2344,6,FALSE)</f>
        <v>8527.5300000000007</v>
      </c>
      <c r="N1291" t="str">
        <f>VLOOKUP($A1291,'Hospitalisation Details'!$A$2:$I$2344,7,FALSE)</f>
        <v>tier - 2</v>
      </c>
      <c r="O1291" t="str">
        <f>VLOOKUP($A1291,'Hospitalisation Details'!$A$2:$I$2344,8,FALSE)</f>
        <v>tier - 2</v>
      </c>
      <c r="P1291" t="str">
        <f>VLOOKUP($A1291,'Hospitalisation Details'!$A$2:$I$2344,9,FALSE)</f>
        <v>R1013</v>
      </c>
      <c r="Q1291">
        <f>VLOOKUP($A1291,'Hospitalisation Details'!$A$2:$P$2344,16,FALSE)</f>
        <v>45</v>
      </c>
    </row>
    <row r="1292" spans="1:17" ht="15.6" x14ac:dyDescent="0.3">
      <c r="A1292" s="1" t="s">
        <v>1079</v>
      </c>
      <c r="B1292" t="str">
        <f>VLOOKUP('Healthcare '!A:A,Table2[],3,FALSE)</f>
        <v>Wild</v>
      </c>
      <c r="C1292">
        <f>VLOOKUP(A1292,'Medical Examinations'!A1292:K3626,2,FALSE)</f>
        <v>34.4</v>
      </c>
      <c r="D1292">
        <f>VLOOKUP($A1292,'Medical Examinations'!$A$2:$K$2336,3,FALSE)</f>
        <v>4.95</v>
      </c>
      <c r="E1292" t="str">
        <f>VLOOKUP($A1292,'Medical Examinations'!$A$2:$K$2336,4,FALSE)</f>
        <v>No</v>
      </c>
      <c r="F1292" t="str">
        <f>VLOOKUP($A1292,'Medical Examinations'!$A$2:$K$2336,5,FALSE)</f>
        <v>No</v>
      </c>
      <c r="G1292" t="str">
        <f>VLOOKUP($A1292,'Medical Examinations'!$A$2:$K$2336,6,FALSE)</f>
        <v>Yes</v>
      </c>
      <c r="H1292">
        <f>VLOOKUP($A1292,'Medical Examinations'!$A$2:$K$2336,7,FALSE)</f>
        <v>1</v>
      </c>
      <c r="I1292" t="str">
        <f>VLOOKUP($A1292,'Medical Examinations'!$A$2:$K$2336,8,FALSE)</f>
        <v>No</v>
      </c>
      <c r="J1292" t="str">
        <f>VLOOKUP($A1292,'Medical Examinations'!$A$2:$K$2336,10,FALSE)</f>
        <v>obesity</v>
      </c>
      <c r="K1292" t="str">
        <f>VLOOKUP($A1292,'Medical Examinations'!$A$2:$K$2336,11,FALSE)</f>
        <v>Normal</v>
      </c>
      <c r="L1292" t="str">
        <f>VLOOKUP($A1292,'Hospitalisation Details'!$A$2:$O$2344,15,FALSE)</f>
        <v>13 Aug 1979</v>
      </c>
      <c r="M1292">
        <f>VLOOKUP($A1292,'Hospitalisation Details'!$A$2:$I$2344,6,FALSE)</f>
        <v>8522</v>
      </c>
      <c r="N1292" t="str">
        <f>VLOOKUP($A1292,'Hospitalisation Details'!$A$2:$I$2344,7,FALSE)</f>
        <v>tier - 2</v>
      </c>
      <c r="O1292" t="str">
        <f>VLOOKUP($A1292,'Hospitalisation Details'!$A$2:$I$2344,8,FALSE)</f>
        <v>tier - 2</v>
      </c>
      <c r="P1292" t="str">
        <f>VLOOKUP($A1292,'Hospitalisation Details'!$A$2:$I$2344,9,FALSE)</f>
        <v>R1011</v>
      </c>
      <c r="Q1292">
        <f>VLOOKUP($A1292,'Hospitalisation Details'!$A$2:$P$2344,16,FALSE)</f>
        <v>43</v>
      </c>
    </row>
    <row r="1293" spans="1:17" ht="15.6" x14ac:dyDescent="0.3">
      <c r="A1293" s="1" t="s">
        <v>1078</v>
      </c>
      <c r="B1293" t="str">
        <f>VLOOKUP('Healthcare '!A:A,Table2[],3,FALSE)</f>
        <v>Tabor</v>
      </c>
      <c r="C1293">
        <f>VLOOKUP(A1293,'Medical Examinations'!A1293:K3627,2,FALSE)</f>
        <v>30.9</v>
      </c>
      <c r="D1293">
        <f>VLOOKUP($A1293,'Medical Examinations'!$A$2:$K$2336,3,FALSE)</f>
        <v>5.04</v>
      </c>
      <c r="E1293" t="str">
        <f>VLOOKUP($A1293,'Medical Examinations'!$A$2:$K$2336,4,FALSE)</f>
        <v>No</v>
      </c>
      <c r="F1293" t="str">
        <f>VLOOKUP($A1293,'Medical Examinations'!$A$2:$K$2336,5,FALSE)</f>
        <v>No</v>
      </c>
      <c r="G1293" t="str">
        <f>VLOOKUP($A1293,'Medical Examinations'!$A$2:$K$2336,6,FALSE)</f>
        <v>No</v>
      </c>
      <c r="H1293">
        <f>VLOOKUP($A1293,'Medical Examinations'!$A$2:$K$2336,7,FALSE)</f>
        <v>0</v>
      </c>
      <c r="I1293" t="str">
        <f>VLOOKUP($A1293,'Medical Examinations'!$A$2:$K$2336,8,FALSE)</f>
        <v>No</v>
      </c>
      <c r="J1293" t="str">
        <f>VLOOKUP($A1293,'Medical Examinations'!$A$2:$K$2336,10,FALSE)</f>
        <v>obesity</v>
      </c>
      <c r="K1293" t="str">
        <f>VLOOKUP($A1293,'Medical Examinations'!$A$2:$K$2336,11,FALSE)</f>
        <v>Normal</v>
      </c>
      <c r="L1293" t="str">
        <f>VLOOKUP($A1293,'Hospitalisation Details'!$A$2:$O$2344,15,FALSE)</f>
        <v>29 Dec 1977</v>
      </c>
      <c r="M1293">
        <f>VLOOKUP($A1293,'Hospitalisation Details'!$A$2:$I$2344,6,FALSE)</f>
        <v>8520.0300000000007</v>
      </c>
      <c r="N1293" t="str">
        <f>VLOOKUP($A1293,'Hospitalisation Details'!$A$2:$I$2344,7,FALSE)</f>
        <v>tier - 2</v>
      </c>
      <c r="O1293" t="str">
        <f>VLOOKUP($A1293,'Hospitalisation Details'!$A$2:$I$2344,8,FALSE)</f>
        <v>tier - 3</v>
      </c>
      <c r="P1293" t="str">
        <f>VLOOKUP($A1293,'Hospitalisation Details'!$A$2:$I$2344,9,FALSE)</f>
        <v>R1011</v>
      </c>
      <c r="Q1293">
        <f>VLOOKUP($A1293,'Hospitalisation Details'!$A$2:$P$2344,16,FALSE)</f>
        <v>45</v>
      </c>
    </row>
    <row r="1294" spans="1:17" ht="15.6" x14ac:dyDescent="0.3">
      <c r="A1294" s="1" t="s">
        <v>1077</v>
      </c>
      <c r="B1294" t="str">
        <f>VLOOKUP('Healthcare '!A:A,Table2[],3,FALSE)</f>
        <v>Steffen</v>
      </c>
      <c r="C1294">
        <f>VLOOKUP(A1294,'Medical Examinations'!A1294:K3628,2,FALSE)</f>
        <v>28.6</v>
      </c>
      <c r="D1294">
        <f>VLOOKUP($A1294,'Medical Examinations'!$A$2:$K$2336,3,FALSE)</f>
        <v>5.42</v>
      </c>
      <c r="E1294" t="str">
        <f>VLOOKUP($A1294,'Medical Examinations'!$A$2:$K$2336,4,FALSE)</f>
        <v>No</v>
      </c>
      <c r="F1294" t="str">
        <f>VLOOKUP($A1294,'Medical Examinations'!$A$2:$K$2336,5,FALSE)</f>
        <v>No</v>
      </c>
      <c r="G1294" t="str">
        <f>VLOOKUP($A1294,'Medical Examinations'!$A$2:$K$2336,6,FALSE)</f>
        <v>No</v>
      </c>
      <c r="H1294">
        <f>VLOOKUP($A1294,'Medical Examinations'!$A$2:$K$2336,7,FALSE)</f>
        <v>0</v>
      </c>
      <c r="I1294" t="str">
        <f>VLOOKUP($A1294,'Medical Examinations'!$A$2:$K$2336,8,FALSE)</f>
        <v>No</v>
      </c>
      <c r="J1294" t="str">
        <f>VLOOKUP($A1294,'Medical Examinations'!$A$2:$K$2336,10,FALSE)</f>
        <v>overweight</v>
      </c>
      <c r="K1294" t="str">
        <f>VLOOKUP($A1294,'Medical Examinations'!$A$2:$K$2336,11,FALSE)</f>
        <v>Normal</v>
      </c>
      <c r="L1294" t="str">
        <f>VLOOKUP($A1294,'Hospitalisation Details'!$A$2:$O$2344,15,FALSE)</f>
        <v>21 Jun 1977</v>
      </c>
      <c r="M1294">
        <f>VLOOKUP($A1294,'Hospitalisation Details'!$A$2:$I$2344,6,FALSE)</f>
        <v>8516.83</v>
      </c>
      <c r="N1294" t="str">
        <f>VLOOKUP($A1294,'Hospitalisation Details'!$A$2:$I$2344,7,FALSE)</f>
        <v>tier - 2</v>
      </c>
      <c r="O1294" t="str">
        <f>VLOOKUP($A1294,'Hospitalisation Details'!$A$2:$I$2344,8,FALSE)</f>
        <v>tier - 1</v>
      </c>
      <c r="P1294" t="str">
        <f>VLOOKUP($A1294,'Hospitalisation Details'!$A$2:$I$2344,9,FALSE)</f>
        <v>R1013</v>
      </c>
      <c r="Q1294">
        <f>VLOOKUP($A1294,'Hospitalisation Details'!$A$2:$P$2344,16,FALSE)</f>
        <v>45</v>
      </c>
    </row>
    <row r="1295" spans="1:17" ht="15.6" x14ac:dyDescent="0.3">
      <c r="A1295" s="1" t="s">
        <v>1076</v>
      </c>
      <c r="B1295" t="str">
        <f>VLOOKUP('Healthcare '!A:A,Table2[],3,FALSE)</f>
        <v>Tadich</v>
      </c>
      <c r="C1295">
        <f>VLOOKUP(A1295,'Medical Examinations'!A1295:K3629,2,FALSE)</f>
        <v>27.83</v>
      </c>
      <c r="D1295">
        <f>VLOOKUP($A1295,'Medical Examinations'!$A$2:$K$2336,3,FALSE)</f>
        <v>5.39</v>
      </c>
      <c r="E1295" t="str">
        <f>VLOOKUP($A1295,'Medical Examinations'!$A$2:$K$2336,4,FALSE)</f>
        <v>No</v>
      </c>
      <c r="F1295" t="str">
        <f>VLOOKUP($A1295,'Medical Examinations'!$A$2:$K$2336,5,FALSE)</f>
        <v>No</v>
      </c>
      <c r="G1295" t="str">
        <f>VLOOKUP($A1295,'Medical Examinations'!$A$2:$K$2336,6,FALSE)</f>
        <v>No</v>
      </c>
      <c r="H1295">
        <f>VLOOKUP($A1295,'Medical Examinations'!$A$2:$K$2336,7,FALSE)</f>
        <v>0</v>
      </c>
      <c r="I1295" t="str">
        <f>VLOOKUP($A1295,'Medical Examinations'!$A$2:$K$2336,8,FALSE)</f>
        <v>No</v>
      </c>
      <c r="J1295" t="str">
        <f>VLOOKUP($A1295,'Medical Examinations'!$A$2:$K$2336,10,FALSE)</f>
        <v>overweight</v>
      </c>
      <c r="K1295" t="str">
        <f>VLOOKUP($A1295,'Medical Examinations'!$A$2:$K$2336,11,FALSE)</f>
        <v>Normal</v>
      </c>
      <c r="L1295" t="str">
        <f>VLOOKUP($A1295,'Hospitalisation Details'!$A$2:$O$2344,15,FALSE)</f>
        <v>26 Dec 1977</v>
      </c>
      <c r="M1295">
        <f>VLOOKUP($A1295,'Hospitalisation Details'!$A$2:$I$2344,6,FALSE)</f>
        <v>8515.76</v>
      </c>
      <c r="N1295" t="str">
        <f>VLOOKUP($A1295,'Hospitalisation Details'!$A$2:$I$2344,7,FALSE)</f>
        <v>tier - 2</v>
      </c>
      <c r="O1295" t="str">
        <f>VLOOKUP($A1295,'Hospitalisation Details'!$A$2:$I$2344,8,FALSE)</f>
        <v>tier - 2</v>
      </c>
      <c r="P1295" t="str">
        <f>VLOOKUP($A1295,'Hospitalisation Details'!$A$2:$I$2344,9,FALSE)</f>
        <v>R1013</v>
      </c>
      <c r="Q1295">
        <f>VLOOKUP($A1295,'Hospitalisation Details'!$A$2:$P$2344,16,FALSE)</f>
        <v>45</v>
      </c>
    </row>
    <row r="1296" spans="1:17" ht="15.6" x14ac:dyDescent="0.3">
      <c r="A1296" s="1" t="s">
        <v>1075</v>
      </c>
      <c r="B1296" t="str">
        <f>VLOOKUP('Healthcare '!A:A,Table2[],3,FALSE)</f>
        <v>Christenson</v>
      </c>
      <c r="C1296">
        <f>VLOOKUP(A1296,'Medical Examinations'!A1296:K3630,2,FALSE)</f>
        <v>39.64</v>
      </c>
      <c r="D1296">
        <f>VLOOKUP($A1296,'Medical Examinations'!$A$2:$K$2336,3,FALSE)</f>
        <v>6</v>
      </c>
      <c r="E1296" t="str">
        <f>VLOOKUP($A1296,'Medical Examinations'!$A$2:$K$2336,4,FALSE)</f>
        <v>No</v>
      </c>
      <c r="F1296" t="str">
        <f>VLOOKUP($A1296,'Medical Examinations'!$A$2:$K$2336,5,FALSE)</f>
        <v>No</v>
      </c>
      <c r="G1296" t="str">
        <f>VLOOKUP($A1296,'Medical Examinations'!$A$2:$K$2336,6,FALSE)</f>
        <v>Yes</v>
      </c>
      <c r="H1296">
        <f>VLOOKUP($A1296,'Medical Examinations'!$A$2:$K$2336,7,FALSE)</f>
        <v>1</v>
      </c>
      <c r="I1296" t="str">
        <f>VLOOKUP($A1296,'Medical Examinations'!$A$2:$K$2336,8,FALSE)</f>
        <v>No</v>
      </c>
      <c r="J1296" t="str">
        <f>VLOOKUP($A1296,'Medical Examinations'!$A$2:$K$2336,10,FALSE)</f>
        <v>obesity</v>
      </c>
      <c r="K1296" t="str">
        <f>VLOOKUP($A1296,'Medical Examinations'!$A$2:$K$2336,11,FALSE)</f>
        <v>Predibetics</v>
      </c>
      <c r="L1296" t="str">
        <f>VLOOKUP($A1296,'Hospitalisation Details'!$A$2:$O$2344,15,FALSE)</f>
        <v>10 Nov 1993</v>
      </c>
      <c r="M1296">
        <f>VLOOKUP($A1296,'Hospitalisation Details'!$A$2:$I$2344,6,FALSE)</f>
        <v>8471.65</v>
      </c>
      <c r="N1296" t="str">
        <f>VLOOKUP($A1296,'Hospitalisation Details'!$A$2:$I$2344,7,FALSE)</f>
        <v>tier - 2</v>
      </c>
      <c r="O1296" t="str">
        <f>VLOOKUP($A1296,'Hospitalisation Details'!$A$2:$I$2344,8,FALSE)</f>
        <v>tier - 1</v>
      </c>
      <c r="P1296" t="str">
        <f>VLOOKUP($A1296,'Hospitalisation Details'!$A$2:$I$2344,9,FALSE)</f>
        <v>R1012</v>
      </c>
      <c r="Q1296">
        <f>VLOOKUP($A1296,'Hospitalisation Details'!$A$2:$P$2344,16,FALSE)</f>
        <v>29</v>
      </c>
    </row>
    <row r="1297" spans="1:17" ht="15.6" x14ac:dyDescent="0.3">
      <c r="A1297" s="1" t="s">
        <v>1074</v>
      </c>
      <c r="B1297" t="str">
        <f>VLOOKUP('Healthcare '!A:A,Table2[],3,FALSE)</f>
        <v>Shell</v>
      </c>
      <c r="C1297">
        <f>VLOOKUP(A1297,'Medical Examinations'!A1297:K3631,2,FALSE)</f>
        <v>38.479999999999997</v>
      </c>
      <c r="D1297">
        <f>VLOOKUP($A1297,'Medical Examinations'!$A$2:$K$2336,3,FALSE)</f>
        <v>6.02</v>
      </c>
      <c r="E1297" t="str">
        <f>VLOOKUP($A1297,'Medical Examinations'!$A$2:$K$2336,4,FALSE)</f>
        <v>No</v>
      </c>
      <c r="F1297" t="str">
        <f>VLOOKUP($A1297,'Medical Examinations'!$A$2:$K$2336,5,FALSE)</f>
        <v>No</v>
      </c>
      <c r="G1297" t="str">
        <f>VLOOKUP($A1297,'Medical Examinations'!$A$2:$K$2336,6,FALSE)</f>
        <v>No</v>
      </c>
      <c r="H1297">
        <f>VLOOKUP($A1297,'Medical Examinations'!$A$2:$K$2336,7,FALSE)</f>
        <v>1</v>
      </c>
      <c r="I1297" t="str">
        <f>VLOOKUP($A1297,'Medical Examinations'!$A$2:$K$2336,8,FALSE)</f>
        <v>No</v>
      </c>
      <c r="J1297" t="str">
        <f>VLOOKUP($A1297,'Medical Examinations'!$A$2:$K$2336,10,FALSE)</f>
        <v>obesity</v>
      </c>
      <c r="K1297" t="str">
        <f>VLOOKUP($A1297,'Medical Examinations'!$A$2:$K$2336,11,FALSE)</f>
        <v>Predibetics</v>
      </c>
      <c r="L1297" t="str">
        <f>VLOOKUP($A1297,'Hospitalisation Details'!$A$2:$O$2344,15,FALSE)</f>
        <v>9 Sep 1992</v>
      </c>
      <c r="M1297">
        <f>VLOOKUP($A1297,'Hospitalisation Details'!$A$2:$I$2344,6,FALSE)</f>
        <v>8466.35</v>
      </c>
      <c r="N1297" t="str">
        <f>VLOOKUP($A1297,'Hospitalisation Details'!$A$2:$I$2344,7,FALSE)</f>
        <v>tier - 2</v>
      </c>
      <c r="O1297" t="str">
        <f>VLOOKUP($A1297,'Hospitalisation Details'!$A$2:$I$2344,8,FALSE)</f>
        <v>tier - 2</v>
      </c>
      <c r="P1297" t="str">
        <f>VLOOKUP($A1297,'Hospitalisation Details'!$A$2:$I$2344,9,FALSE)</f>
        <v>R1012</v>
      </c>
      <c r="Q1297">
        <f>VLOOKUP($A1297,'Hospitalisation Details'!$A$2:$P$2344,16,FALSE)</f>
        <v>30</v>
      </c>
    </row>
    <row r="1298" spans="1:17" ht="15.6" x14ac:dyDescent="0.3">
      <c r="A1298" s="1" t="s">
        <v>1073</v>
      </c>
      <c r="B1298" t="str">
        <f>VLOOKUP('Healthcare '!A:A,Table2[],3,FALSE)</f>
        <v>Rao</v>
      </c>
      <c r="C1298">
        <f>VLOOKUP(A1298,'Medical Examinations'!A1298:K3632,2,FALSE)</f>
        <v>36.200000000000003</v>
      </c>
      <c r="D1298">
        <f>VLOOKUP($A1298,'Medical Examinations'!$A$2:$K$2336,3,FALSE)</f>
        <v>4.62</v>
      </c>
      <c r="E1298" t="str">
        <f>VLOOKUP($A1298,'Medical Examinations'!$A$2:$K$2336,4,FALSE)</f>
        <v>No</v>
      </c>
      <c r="F1298" t="str">
        <f>VLOOKUP($A1298,'Medical Examinations'!$A$2:$K$2336,5,FALSE)</f>
        <v>No</v>
      </c>
      <c r="G1298" t="str">
        <f>VLOOKUP($A1298,'Medical Examinations'!$A$2:$K$2336,6,FALSE)</f>
        <v>No</v>
      </c>
      <c r="H1298">
        <f>VLOOKUP($A1298,'Medical Examinations'!$A$2:$K$2336,7,FALSE)</f>
        <v>2</v>
      </c>
      <c r="I1298" t="str">
        <f>VLOOKUP($A1298,'Medical Examinations'!$A$2:$K$2336,8,FALSE)</f>
        <v>No</v>
      </c>
      <c r="J1298" t="str">
        <f>VLOOKUP($A1298,'Medical Examinations'!$A$2:$K$2336,10,FALSE)</f>
        <v>obesity</v>
      </c>
      <c r="K1298" t="str">
        <f>VLOOKUP($A1298,'Medical Examinations'!$A$2:$K$2336,11,FALSE)</f>
        <v>Normal</v>
      </c>
      <c r="L1298" t="str">
        <f>VLOOKUP($A1298,'Hospitalisation Details'!$A$2:$O$2344,15,FALSE)</f>
        <v>26 Dec 1972</v>
      </c>
      <c r="M1298">
        <f>VLOOKUP($A1298,'Hospitalisation Details'!$A$2:$I$2344,6,FALSE)</f>
        <v>8457.82</v>
      </c>
      <c r="N1298" t="str">
        <f>VLOOKUP($A1298,'Hospitalisation Details'!$A$2:$I$2344,7,FALSE)</f>
        <v>tier - 2</v>
      </c>
      <c r="O1298" t="str">
        <f>VLOOKUP($A1298,'Hospitalisation Details'!$A$2:$I$2344,8,FALSE)</f>
        <v>tier - 3</v>
      </c>
      <c r="P1298" t="str">
        <f>VLOOKUP($A1298,'Hospitalisation Details'!$A$2:$I$2344,9,FALSE)</f>
        <v>R1011</v>
      </c>
      <c r="Q1298">
        <f>VLOOKUP($A1298,'Hospitalisation Details'!$A$2:$P$2344,16,FALSE)</f>
        <v>50</v>
      </c>
    </row>
    <row r="1299" spans="1:17" ht="15.6" x14ac:dyDescent="0.3">
      <c r="A1299" s="1" t="s">
        <v>1072</v>
      </c>
      <c r="B1299" t="str">
        <f>VLOOKUP('Healthcare '!A:A,Table2[],3,FALSE)</f>
        <v>Myers</v>
      </c>
      <c r="C1299">
        <f>VLOOKUP(A1299,'Medical Examinations'!A1299:K3633,2,FALSE)</f>
        <v>27.13</v>
      </c>
      <c r="D1299">
        <f>VLOOKUP($A1299,'Medical Examinations'!$A$2:$K$2336,3,FALSE)</f>
        <v>5.59</v>
      </c>
      <c r="E1299" t="str">
        <f>VLOOKUP($A1299,'Medical Examinations'!$A$2:$K$2336,4,FALSE)</f>
        <v>No</v>
      </c>
      <c r="F1299" t="str">
        <f>VLOOKUP($A1299,'Medical Examinations'!$A$2:$K$2336,5,FALSE)</f>
        <v>No</v>
      </c>
      <c r="G1299" t="str">
        <f>VLOOKUP($A1299,'Medical Examinations'!$A$2:$K$2336,6,FALSE)</f>
        <v>No</v>
      </c>
      <c r="H1299">
        <f>VLOOKUP($A1299,'Medical Examinations'!$A$2:$K$2336,7,FALSE)</f>
        <v>1</v>
      </c>
      <c r="I1299" t="str">
        <f>VLOOKUP($A1299,'Medical Examinations'!$A$2:$K$2336,8,FALSE)</f>
        <v>No</v>
      </c>
      <c r="J1299" t="str">
        <f>VLOOKUP($A1299,'Medical Examinations'!$A$2:$K$2336,10,FALSE)</f>
        <v>overweight</v>
      </c>
      <c r="K1299" t="str">
        <f>VLOOKUP($A1299,'Medical Examinations'!$A$2:$K$2336,11,FALSE)</f>
        <v>Normal</v>
      </c>
      <c r="L1299" t="str">
        <f>VLOOKUP($A1299,'Hospitalisation Details'!$A$2:$O$2344,15,FALSE)</f>
        <v>19 Jun 1984</v>
      </c>
      <c r="M1299">
        <f>VLOOKUP($A1299,'Hospitalisation Details'!$A$2:$I$2344,6,FALSE)</f>
        <v>8450.82</v>
      </c>
      <c r="N1299" t="str">
        <f>VLOOKUP($A1299,'Hospitalisation Details'!$A$2:$I$2344,7,FALSE)</f>
        <v>tier - 2</v>
      </c>
      <c r="O1299" t="str">
        <f>VLOOKUP($A1299,'Hospitalisation Details'!$A$2:$I$2344,8,FALSE)</f>
        <v>tier - 2</v>
      </c>
      <c r="P1299" t="str">
        <f>VLOOKUP($A1299,'Hospitalisation Details'!$A$2:$I$2344,9,FALSE)</f>
        <v>R1025</v>
      </c>
      <c r="Q1299">
        <f>VLOOKUP($A1299,'Hospitalisation Details'!$A$2:$P$2344,16,FALSE)</f>
        <v>38</v>
      </c>
    </row>
    <row r="1300" spans="1:17" ht="15.6" x14ac:dyDescent="0.3">
      <c r="A1300" s="1" t="s">
        <v>1071</v>
      </c>
      <c r="B1300" t="str">
        <f>VLOOKUP('Healthcare '!A:A,Table2[],3,FALSE)</f>
        <v>McLean</v>
      </c>
      <c r="C1300">
        <f>VLOOKUP(A1300,'Medical Examinations'!A1300:K3634,2,FALSE)</f>
        <v>20.75</v>
      </c>
      <c r="D1300">
        <f>VLOOKUP($A1300,'Medical Examinations'!$A$2:$K$2336,3,FALSE)</f>
        <v>5.18</v>
      </c>
      <c r="E1300" t="str">
        <f>VLOOKUP($A1300,'Medical Examinations'!$A$2:$K$2336,4,FALSE)</f>
        <v>yes</v>
      </c>
      <c r="F1300" t="str">
        <f>VLOOKUP($A1300,'Medical Examinations'!$A$2:$K$2336,5,FALSE)</f>
        <v>No</v>
      </c>
      <c r="G1300" t="str">
        <f>VLOOKUP($A1300,'Medical Examinations'!$A$2:$K$2336,6,FALSE)</f>
        <v>No</v>
      </c>
      <c r="H1300">
        <f>VLOOKUP($A1300,'Medical Examinations'!$A$2:$K$2336,7,FALSE)</f>
        <v>2</v>
      </c>
      <c r="I1300" t="str">
        <f>VLOOKUP($A1300,'Medical Examinations'!$A$2:$K$2336,8,FALSE)</f>
        <v>No</v>
      </c>
      <c r="J1300" t="str">
        <f>VLOOKUP($A1300,'Medical Examinations'!$A$2:$K$2336,10,FALSE)</f>
        <v>Normal weight</v>
      </c>
      <c r="K1300" t="str">
        <f>VLOOKUP($A1300,'Medical Examinations'!$A$2:$K$2336,11,FALSE)</f>
        <v>Normal</v>
      </c>
      <c r="L1300" t="str">
        <f>VLOOKUP($A1300,'Hospitalisation Details'!$A$2:$O$2344,15,FALSE)</f>
        <v>12 Jun 1966</v>
      </c>
      <c r="M1300">
        <f>VLOOKUP($A1300,'Hospitalisation Details'!$A$2:$I$2344,6,FALSE)</f>
        <v>8448.66</v>
      </c>
      <c r="N1300" t="str">
        <f>VLOOKUP($A1300,'Hospitalisation Details'!$A$2:$I$2344,7,FALSE)</f>
        <v>tier - 3</v>
      </c>
      <c r="O1300" t="str">
        <f>VLOOKUP($A1300,'Hospitalisation Details'!$A$2:$I$2344,8,FALSE)</f>
        <v>tier - 1</v>
      </c>
      <c r="P1300" t="str">
        <f>VLOOKUP($A1300,'Hospitalisation Details'!$A$2:$I$2344,9,FALSE)</f>
        <v>R1013</v>
      </c>
      <c r="Q1300">
        <f>VLOOKUP($A1300,'Hospitalisation Details'!$A$2:$P$2344,16,FALSE)</f>
        <v>56</v>
      </c>
    </row>
    <row r="1301" spans="1:17" ht="15.6" x14ac:dyDescent="0.3">
      <c r="A1301" s="1" t="s">
        <v>1070</v>
      </c>
      <c r="B1301" t="str">
        <f>VLOOKUP('Healthcare '!A:A,Table2[],3,FALSE)</f>
        <v>Gomez</v>
      </c>
      <c r="C1301">
        <f>VLOOKUP(A1301,'Medical Examinations'!A1301:K3635,2,FALSE)</f>
        <v>26.6</v>
      </c>
      <c r="D1301">
        <f>VLOOKUP($A1301,'Medical Examinations'!$A$2:$K$2336,3,FALSE)</f>
        <v>6.29</v>
      </c>
      <c r="E1301" t="str">
        <f>VLOOKUP($A1301,'Medical Examinations'!$A$2:$K$2336,4,FALSE)</f>
        <v>No</v>
      </c>
      <c r="F1301" t="str">
        <f>VLOOKUP($A1301,'Medical Examinations'!$A$2:$K$2336,5,FALSE)</f>
        <v>No</v>
      </c>
      <c r="G1301" t="str">
        <f>VLOOKUP($A1301,'Medical Examinations'!$A$2:$K$2336,6,FALSE)</f>
        <v>No</v>
      </c>
      <c r="H1301">
        <f>VLOOKUP($A1301,'Medical Examinations'!$A$2:$K$2336,7,FALSE)</f>
        <v>2</v>
      </c>
      <c r="I1301" t="str">
        <f>VLOOKUP($A1301,'Medical Examinations'!$A$2:$K$2336,8,FALSE)</f>
        <v>No</v>
      </c>
      <c r="J1301" t="str">
        <f>VLOOKUP($A1301,'Medical Examinations'!$A$2:$K$2336,10,FALSE)</f>
        <v>overweight</v>
      </c>
      <c r="K1301" t="str">
        <f>VLOOKUP($A1301,'Medical Examinations'!$A$2:$K$2336,11,FALSE)</f>
        <v>Predibetics</v>
      </c>
      <c r="L1301" t="str">
        <f>VLOOKUP($A1301,'Hospitalisation Details'!$A$2:$O$2344,15,FALSE)</f>
        <v>4 Sep 1972</v>
      </c>
      <c r="M1301">
        <f>VLOOKUP($A1301,'Hospitalisation Details'!$A$2:$I$2344,6,FALSE)</f>
        <v>8444.4699999999993</v>
      </c>
      <c r="N1301" t="str">
        <f>VLOOKUP($A1301,'Hospitalisation Details'!$A$2:$I$2344,7,FALSE)</f>
        <v>tier - 3</v>
      </c>
      <c r="O1301" t="str">
        <f>VLOOKUP($A1301,'Hospitalisation Details'!$A$2:$I$2344,8,FALSE)</f>
        <v>tier - 1</v>
      </c>
      <c r="P1301" t="str">
        <f>VLOOKUP($A1301,'Hospitalisation Details'!$A$2:$I$2344,9,FALSE)</f>
        <v>R1011</v>
      </c>
      <c r="Q1301">
        <f>VLOOKUP($A1301,'Hospitalisation Details'!$A$2:$P$2344,16,FALSE)</f>
        <v>50</v>
      </c>
    </row>
    <row r="1302" spans="1:17" ht="15.6" x14ac:dyDescent="0.3">
      <c r="A1302" s="1" t="s">
        <v>1069</v>
      </c>
      <c r="B1302" t="str">
        <f>VLOOKUP('Healthcare '!A:A,Table2[],3,FALSE)</f>
        <v>Hemingway</v>
      </c>
      <c r="C1302">
        <f>VLOOKUP(A1302,'Medical Examinations'!A1302:K3636,2,FALSE)</f>
        <v>25.3</v>
      </c>
      <c r="D1302">
        <f>VLOOKUP($A1302,'Medical Examinations'!$A$2:$K$2336,3,FALSE)</f>
        <v>4.49</v>
      </c>
      <c r="E1302" t="str">
        <f>VLOOKUP($A1302,'Medical Examinations'!$A$2:$K$2336,4,FALSE)</f>
        <v>No</v>
      </c>
      <c r="F1302" t="str">
        <f>VLOOKUP($A1302,'Medical Examinations'!$A$2:$K$2336,5,FALSE)</f>
        <v>No</v>
      </c>
      <c r="G1302" t="str">
        <f>VLOOKUP($A1302,'Medical Examinations'!$A$2:$K$2336,6,FALSE)</f>
        <v>No</v>
      </c>
      <c r="H1302">
        <f>VLOOKUP($A1302,'Medical Examinations'!$A$2:$K$2336,7,FALSE)</f>
        <v>2</v>
      </c>
      <c r="I1302" t="str">
        <f>VLOOKUP($A1302,'Medical Examinations'!$A$2:$K$2336,8,FALSE)</f>
        <v>No</v>
      </c>
      <c r="J1302" t="str">
        <f>VLOOKUP($A1302,'Medical Examinations'!$A$2:$K$2336,10,FALSE)</f>
        <v>overweight</v>
      </c>
      <c r="K1302" t="str">
        <f>VLOOKUP($A1302,'Medical Examinations'!$A$2:$K$2336,11,FALSE)</f>
        <v>Normal</v>
      </c>
      <c r="L1302" t="str">
        <f>VLOOKUP($A1302,'Hospitalisation Details'!$A$2:$O$2344,15,FALSE)</f>
        <v>9 Sep 1972</v>
      </c>
      <c r="M1302">
        <f>VLOOKUP($A1302,'Hospitalisation Details'!$A$2:$I$2344,6,FALSE)</f>
        <v>8442.67</v>
      </c>
      <c r="N1302" t="str">
        <f>VLOOKUP($A1302,'Hospitalisation Details'!$A$2:$I$2344,7,FALSE)</f>
        <v>tier - 2</v>
      </c>
      <c r="O1302" t="str">
        <f>VLOOKUP($A1302,'Hospitalisation Details'!$A$2:$I$2344,8,FALSE)</f>
        <v>tier - 3</v>
      </c>
      <c r="P1302" t="str">
        <f>VLOOKUP($A1302,'Hospitalisation Details'!$A$2:$I$2344,9,FALSE)</f>
        <v>R1013</v>
      </c>
      <c r="Q1302">
        <f>VLOOKUP($A1302,'Hospitalisation Details'!$A$2:$P$2344,16,FALSE)</f>
        <v>50</v>
      </c>
    </row>
    <row r="1303" spans="1:17" ht="15.6" x14ac:dyDescent="0.3">
      <c r="A1303" s="1" t="s">
        <v>1068</v>
      </c>
      <c r="B1303" t="str">
        <f>VLOOKUP('Healthcare '!A:A,Table2[],3,FALSE)</f>
        <v>Pett</v>
      </c>
      <c r="C1303">
        <f>VLOOKUP(A1303,'Medical Examinations'!A1303:K3637,2,FALSE)</f>
        <v>18.84</v>
      </c>
      <c r="D1303">
        <f>VLOOKUP($A1303,'Medical Examinations'!$A$2:$K$2336,3,FALSE)</f>
        <v>11.82</v>
      </c>
      <c r="E1303" t="str">
        <f>VLOOKUP($A1303,'Medical Examinations'!$A$2:$K$2336,4,FALSE)</f>
        <v>yes</v>
      </c>
      <c r="F1303" t="str">
        <f>VLOOKUP($A1303,'Medical Examinations'!$A$2:$K$2336,5,FALSE)</f>
        <v>No</v>
      </c>
      <c r="G1303" t="str">
        <f>VLOOKUP($A1303,'Medical Examinations'!$A$2:$K$2336,6,FALSE)</f>
        <v>Yes</v>
      </c>
      <c r="H1303">
        <f>VLOOKUP($A1303,'Medical Examinations'!$A$2:$K$2336,7,FALSE)</f>
        <v>1</v>
      </c>
      <c r="I1303" t="str">
        <f>VLOOKUP($A1303,'Medical Examinations'!$A$2:$K$2336,8,FALSE)</f>
        <v>No</v>
      </c>
      <c r="J1303" t="str">
        <f>VLOOKUP($A1303,'Medical Examinations'!$A$2:$K$2336,10,FALSE)</f>
        <v>Normal weight</v>
      </c>
      <c r="K1303" t="str">
        <f>VLOOKUP($A1303,'Medical Examinations'!$A$2:$K$2336,11,FALSE)</f>
        <v>Diabetes</v>
      </c>
      <c r="L1303" t="str">
        <f>VLOOKUP($A1303,'Hospitalisation Details'!$A$2:$O$2344,15,FALSE)</f>
        <v>24 Sep 1963</v>
      </c>
      <c r="M1303">
        <f>VLOOKUP($A1303,'Hospitalisation Details'!$A$2:$I$2344,6,FALSE)</f>
        <v>8440.0499999999993</v>
      </c>
      <c r="N1303" t="str">
        <f>VLOOKUP($A1303,'Hospitalisation Details'!$A$2:$I$2344,7,FALSE)</f>
        <v>tier - 3</v>
      </c>
      <c r="O1303" t="str">
        <f>VLOOKUP($A1303,'Hospitalisation Details'!$A$2:$I$2344,8,FALSE)</f>
        <v>tier - 2</v>
      </c>
      <c r="P1303" t="str">
        <f>VLOOKUP($A1303,'Hospitalisation Details'!$A$2:$I$2344,9,FALSE)</f>
        <v>R1013</v>
      </c>
      <c r="Q1303">
        <f>VLOOKUP($A1303,'Hospitalisation Details'!$A$2:$P$2344,16,FALSE)</f>
        <v>59</v>
      </c>
    </row>
    <row r="1304" spans="1:17" ht="15.6" x14ac:dyDescent="0.3">
      <c r="A1304" s="1" t="s">
        <v>1067</v>
      </c>
      <c r="B1304" t="str">
        <f>VLOOKUP('Healthcare '!A:A,Table2[],3,FALSE)</f>
        <v>Meingast</v>
      </c>
      <c r="C1304">
        <f>VLOOKUP(A1304,'Medical Examinations'!A1304:K3638,2,FALSE)</f>
        <v>19.57</v>
      </c>
      <c r="D1304">
        <f>VLOOKUP($A1304,'Medical Examinations'!$A$2:$K$2336,3,FALSE)</f>
        <v>7.41</v>
      </c>
      <c r="E1304" t="str">
        <f>VLOOKUP($A1304,'Medical Examinations'!$A$2:$K$2336,4,FALSE)</f>
        <v>yes</v>
      </c>
      <c r="F1304" t="str">
        <f>VLOOKUP($A1304,'Medical Examinations'!$A$2:$K$2336,5,FALSE)</f>
        <v>No</v>
      </c>
      <c r="G1304" t="str">
        <f>VLOOKUP($A1304,'Medical Examinations'!$A$2:$K$2336,6,FALSE)</f>
        <v>No</v>
      </c>
      <c r="H1304">
        <f>VLOOKUP($A1304,'Medical Examinations'!$A$2:$K$2336,7,FALSE)</f>
        <v>1</v>
      </c>
      <c r="I1304" t="str">
        <f>VLOOKUP($A1304,'Medical Examinations'!$A$2:$K$2336,8,FALSE)</f>
        <v>No</v>
      </c>
      <c r="J1304" t="str">
        <f>VLOOKUP($A1304,'Medical Examinations'!$A$2:$K$2336,10,FALSE)</f>
        <v>Normal weight</v>
      </c>
      <c r="K1304" t="str">
        <f>VLOOKUP($A1304,'Medical Examinations'!$A$2:$K$2336,11,FALSE)</f>
        <v>Diabetes</v>
      </c>
      <c r="L1304" t="str">
        <f>VLOOKUP($A1304,'Hospitalisation Details'!$A$2:$O$2344,15,FALSE)</f>
        <v>28 Sep 1975</v>
      </c>
      <c r="M1304">
        <f>VLOOKUP($A1304,'Hospitalisation Details'!$A$2:$I$2344,6,FALSE)</f>
        <v>8428.07</v>
      </c>
      <c r="N1304" t="str">
        <f>VLOOKUP($A1304,'Hospitalisation Details'!$A$2:$I$2344,7,FALSE)</f>
        <v>tier - 3</v>
      </c>
      <c r="O1304" t="str">
        <f>VLOOKUP($A1304,'Hospitalisation Details'!$A$2:$I$2344,8,FALSE)</f>
        <v>tier - 2</v>
      </c>
      <c r="P1304" t="str">
        <f>VLOOKUP($A1304,'Hospitalisation Details'!$A$2:$I$2344,9,FALSE)</f>
        <v>R1012</v>
      </c>
      <c r="Q1304">
        <f>VLOOKUP($A1304,'Hospitalisation Details'!$A$2:$P$2344,16,FALSE)</f>
        <v>47</v>
      </c>
    </row>
    <row r="1305" spans="1:17" ht="15.6" x14ac:dyDescent="0.3">
      <c r="A1305" s="1" t="s">
        <v>1066</v>
      </c>
      <c r="B1305" t="str">
        <f>VLOOKUP('Healthcare '!A:A,Table2[],3,FALSE)</f>
        <v>McCarthy</v>
      </c>
      <c r="C1305">
        <f>VLOOKUP(A1305,'Medical Examinations'!A1305:K3639,2,FALSE)</f>
        <v>30.495000000000001</v>
      </c>
      <c r="D1305">
        <f>VLOOKUP($A1305,'Medical Examinations'!$A$2:$K$2336,3,FALSE)</f>
        <v>5.97</v>
      </c>
      <c r="E1305" t="str">
        <f>VLOOKUP($A1305,'Medical Examinations'!$A$2:$K$2336,4,FALSE)</f>
        <v>No</v>
      </c>
      <c r="F1305" t="str">
        <f>VLOOKUP($A1305,'Medical Examinations'!$A$2:$K$2336,5,FALSE)</f>
        <v>No</v>
      </c>
      <c r="G1305" t="str">
        <f>VLOOKUP($A1305,'Medical Examinations'!$A$2:$K$2336,6,FALSE)</f>
        <v>No</v>
      </c>
      <c r="H1305">
        <f>VLOOKUP($A1305,'Medical Examinations'!$A$2:$K$2336,7,FALSE)</f>
        <v>0</v>
      </c>
      <c r="I1305" t="str">
        <f>VLOOKUP($A1305,'Medical Examinations'!$A$2:$K$2336,8,FALSE)</f>
        <v>No</v>
      </c>
      <c r="J1305" t="str">
        <f>VLOOKUP($A1305,'Medical Examinations'!$A$2:$K$2336,10,FALSE)</f>
        <v>obesity</v>
      </c>
      <c r="K1305" t="str">
        <f>VLOOKUP($A1305,'Medical Examinations'!$A$2:$K$2336,11,FALSE)</f>
        <v>Predibetics</v>
      </c>
      <c r="L1305" t="str">
        <f>VLOOKUP($A1305,'Hospitalisation Details'!$A$2:$O$2344,15,FALSE)</f>
        <v>4 Sep 1977</v>
      </c>
      <c r="M1305">
        <f>VLOOKUP($A1305,'Hospitalisation Details'!$A$2:$I$2344,6,FALSE)</f>
        <v>8413.4599999999991</v>
      </c>
      <c r="N1305" t="str">
        <f>VLOOKUP($A1305,'Hospitalisation Details'!$A$2:$I$2344,7,FALSE)</f>
        <v>tier - 3</v>
      </c>
      <c r="O1305" t="str">
        <f>VLOOKUP($A1305,'Hospitalisation Details'!$A$2:$I$2344,8,FALSE)</f>
        <v>tier - 1</v>
      </c>
      <c r="P1305" t="str">
        <f>VLOOKUP($A1305,'Hospitalisation Details'!$A$2:$I$2344,9,FALSE)</f>
        <v>R1012</v>
      </c>
      <c r="Q1305">
        <f>VLOOKUP($A1305,'Hospitalisation Details'!$A$2:$P$2344,16,FALSE)</f>
        <v>45</v>
      </c>
    </row>
    <row r="1306" spans="1:17" ht="15.6" x14ac:dyDescent="0.3">
      <c r="A1306" s="1" t="s">
        <v>1065</v>
      </c>
      <c r="B1306" t="str">
        <f>VLOOKUP('Healthcare '!A:A,Table2[],3,FALSE)</f>
        <v>Boyle</v>
      </c>
      <c r="C1306">
        <f>VLOOKUP(A1306,'Medical Examinations'!A1306:K3640,2,FALSE)</f>
        <v>30.114999999999998</v>
      </c>
      <c r="D1306">
        <f>VLOOKUP($A1306,'Medical Examinations'!$A$2:$K$2336,3,FALSE)</f>
        <v>5.74</v>
      </c>
      <c r="E1306" t="str">
        <f>VLOOKUP($A1306,'Medical Examinations'!$A$2:$K$2336,4,FALSE)</f>
        <v>No</v>
      </c>
      <c r="F1306" t="str">
        <f>VLOOKUP($A1306,'Medical Examinations'!$A$2:$K$2336,5,FALSE)</f>
        <v>No</v>
      </c>
      <c r="G1306" t="str">
        <f>VLOOKUP($A1306,'Medical Examinations'!$A$2:$K$2336,6,FALSE)</f>
        <v>Yes</v>
      </c>
      <c r="H1306">
        <f>VLOOKUP($A1306,'Medical Examinations'!$A$2:$K$2336,7,FALSE)</f>
        <v>1</v>
      </c>
      <c r="I1306" t="str">
        <f>VLOOKUP($A1306,'Medical Examinations'!$A$2:$K$2336,8,FALSE)</f>
        <v>No</v>
      </c>
      <c r="J1306" t="str">
        <f>VLOOKUP($A1306,'Medical Examinations'!$A$2:$K$2336,10,FALSE)</f>
        <v>obesity</v>
      </c>
      <c r="K1306" t="str">
        <f>VLOOKUP($A1306,'Medical Examinations'!$A$2:$K$2336,11,FALSE)</f>
        <v>Predibetics</v>
      </c>
      <c r="L1306" t="str">
        <f>VLOOKUP($A1306,'Hospitalisation Details'!$A$2:$O$2344,15,FALSE)</f>
        <v>11 Jun 1979</v>
      </c>
      <c r="M1306">
        <f>VLOOKUP($A1306,'Hospitalisation Details'!$A$2:$I$2344,6,FALSE)</f>
        <v>8410.0499999999993</v>
      </c>
      <c r="N1306" t="str">
        <f>VLOOKUP($A1306,'Hospitalisation Details'!$A$2:$I$2344,7,FALSE)</f>
        <v>tier - 2</v>
      </c>
      <c r="O1306" t="str">
        <f>VLOOKUP($A1306,'Hospitalisation Details'!$A$2:$I$2344,8,FALSE)</f>
        <v>tier - 2</v>
      </c>
      <c r="P1306" t="str">
        <f>VLOOKUP($A1306,'Hospitalisation Details'!$A$2:$I$2344,9,FALSE)</f>
        <v>R1012</v>
      </c>
      <c r="Q1306">
        <f>VLOOKUP($A1306,'Hospitalisation Details'!$A$2:$P$2344,16,FALSE)</f>
        <v>43</v>
      </c>
    </row>
    <row r="1307" spans="1:17" ht="15.6" x14ac:dyDescent="0.3">
      <c r="A1307" s="1" t="s">
        <v>1064</v>
      </c>
      <c r="B1307" t="str">
        <f>VLOOKUP('Healthcare '!A:A,Table2[],3,FALSE)</f>
        <v>Gundersen</v>
      </c>
      <c r="C1307">
        <f>VLOOKUP(A1307,'Medical Examinations'!A1307:K3641,2,FALSE)</f>
        <v>24.78</v>
      </c>
      <c r="D1307">
        <f>VLOOKUP($A1307,'Medical Examinations'!$A$2:$K$2336,3,FALSE)</f>
        <v>9.85</v>
      </c>
      <c r="E1307" t="str">
        <f>VLOOKUP($A1307,'Medical Examinations'!$A$2:$K$2336,4,FALSE)</f>
        <v>No</v>
      </c>
      <c r="F1307" t="str">
        <f>VLOOKUP($A1307,'Medical Examinations'!$A$2:$K$2336,5,FALSE)</f>
        <v>No</v>
      </c>
      <c r="G1307" t="str">
        <f>VLOOKUP($A1307,'Medical Examinations'!$A$2:$K$2336,6,FALSE)</f>
        <v>No</v>
      </c>
      <c r="H1307">
        <f>VLOOKUP($A1307,'Medical Examinations'!$A$2:$K$2336,7,FALSE)</f>
        <v>0</v>
      </c>
      <c r="I1307" t="str">
        <f>VLOOKUP($A1307,'Medical Examinations'!$A$2:$K$2336,8,FALSE)</f>
        <v>No</v>
      </c>
      <c r="J1307" t="str">
        <f>VLOOKUP($A1307,'Medical Examinations'!$A$2:$K$2336,10,FALSE)</f>
        <v>Normal weight</v>
      </c>
      <c r="K1307" t="str">
        <f>VLOOKUP($A1307,'Medical Examinations'!$A$2:$K$2336,11,FALSE)</f>
        <v>Diabetes</v>
      </c>
      <c r="L1307" t="str">
        <f>VLOOKUP($A1307,'Hospitalisation Details'!$A$2:$O$2344,15,FALSE)</f>
        <v>18 Sep 1971</v>
      </c>
      <c r="M1307">
        <f>VLOOKUP($A1307,'Hospitalisation Details'!$A$2:$I$2344,6,FALSE)</f>
        <v>8400.01</v>
      </c>
      <c r="N1307" t="str">
        <f>VLOOKUP($A1307,'Hospitalisation Details'!$A$2:$I$2344,7,FALSE)</f>
        <v>tier - 2</v>
      </c>
      <c r="O1307" t="str">
        <f>VLOOKUP($A1307,'Hospitalisation Details'!$A$2:$I$2344,8,FALSE)</f>
        <v>tier - 3</v>
      </c>
      <c r="P1307" t="str">
        <f>VLOOKUP($A1307,'Hospitalisation Details'!$A$2:$I$2344,9,FALSE)</f>
        <v>R1013</v>
      </c>
      <c r="Q1307">
        <f>VLOOKUP($A1307,'Hospitalisation Details'!$A$2:$P$2344,16,FALSE)</f>
        <v>51</v>
      </c>
    </row>
    <row r="1308" spans="1:17" ht="15.6" x14ac:dyDescent="0.3">
      <c r="A1308" s="1" t="s">
        <v>1063</v>
      </c>
      <c r="B1308" t="str">
        <f>VLOOKUP('Healthcare '!A:A,Table2[],3,FALSE)</f>
        <v>Wolswinkel</v>
      </c>
      <c r="C1308">
        <f>VLOOKUP(A1308,'Medical Examinations'!A1308:K3642,2,FALSE)</f>
        <v>24.77</v>
      </c>
      <c r="D1308">
        <f>VLOOKUP($A1308,'Medical Examinations'!$A$2:$K$2336,3,FALSE)</f>
        <v>7.59</v>
      </c>
      <c r="E1308" t="str">
        <f>VLOOKUP($A1308,'Medical Examinations'!$A$2:$K$2336,4,FALSE)</f>
        <v>No</v>
      </c>
      <c r="F1308" t="str">
        <f>VLOOKUP($A1308,'Medical Examinations'!$A$2:$K$2336,5,FALSE)</f>
        <v>No</v>
      </c>
      <c r="G1308" t="str">
        <f>VLOOKUP($A1308,'Medical Examinations'!$A$2:$K$2336,6,FALSE)</f>
        <v>No</v>
      </c>
      <c r="H1308">
        <f>VLOOKUP($A1308,'Medical Examinations'!$A$2:$K$2336,7,FALSE)</f>
        <v>0</v>
      </c>
      <c r="I1308" t="str">
        <f>VLOOKUP($A1308,'Medical Examinations'!$A$2:$K$2336,8,FALSE)</f>
        <v>No</v>
      </c>
      <c r="J1308" t="str">
        <f>VLOOKUP($A1308,'Medical Examinations'!$A$2:$K$2336,10,FALSE)</f>
        <v>Normal weight</v>
      </c>
      <c r="K1308" t="str">
        <f>VLOOKUP($A1308,'Medical Examinations'!$A$2:$K$2336,11,FALSE)</f>
        <v>Diabetes</v>
      </c>
      <c r="L1308" t="str">
        <f>VLOOKUP($A1308,'Hospitalisation Details'!$A$2:$O$2344,15,FALSE)</f>
        <v>4 Sep 1971</v>
      </c>
      <c r="M1308">
        <f>VLOOKUP($A1308,'Hospitalisation Details'!$A$2:$I$2344,6,FALSE)</f>
        <v>8396.6200000000008</v>
      </c>
      <c r="N1308" t="str">
        <f>VLOOKUP($A1308,'Hospitalisation Details'!$A$2:$I$2344,7,FALSE)</f>
        <v>tier - 2</v>
      </c>
      <c r="O1308" t="str">
        <f>VLOOKUP($A1308,'Hospitalisation Details'!$A$2:$I$2344,8,FALSE)</f>
        <v>tier - 3</v>
      </c>
      <c r="P1308" t="str">
        <f>VLOOKUP($A1308,'Hospitalisation Details'!$A$2:$I$2344,9,FALSE)</f>
        <v>R1013</v>
      </c>
      <c r="Q1308">
        <f>VLOOKUP($A1308,'Hospitalisation Details'!$A$2:$P$2344,16,FALSE)</f>
        <v>51</v>
      </c>
    </row>
    <row r="1309" spans="1:17" ht="15.6" x14ac:dyDescent="0.3">
      <c r="A1309" s="1" t="s">
        <v>1062</v>
      </c>
      <c r="B1309" t="str">
        <f>VLOOKUP('Healthcare '!A:A,Table2[],3,FALSE)</f>
        <v>Bomberger</v>
      </c>
      <c r="C1309">
        <f>VLOOKUP(A1309,'Medical Examinations'!A1309:K3643,2,FALSE)</f>
        <v>16.579999999999998</v>
      </c>
      <c r="D1309">
        <f>VLOOKUP($A1309,'Medical Examinations'!$A$2:$K$2336,3,FALSE)</f>
        <v>6.98</v>
      </c>
      <c r="E1309" t="str">
        <f>VLOOKUP($A1309,'Medical Examinations'!$A$2:$K$2336,4,FALSE)</f>
        <v>yes</v>
      </c>
      <c r="F1309" t="str">
        <f>VLOOKUP($A1309,'Medical Examinations'!$A$2:$K$2336,5,FALSE)</f>
        <v>No</v>
      </c>
      <c r="G1309" t="str">
        <f>VLOOKUP($A1309,'Medical Examinations'!$A$2:$K$2336,6,FALSE)</f>
        <v>Yes</v>
      </c>
      <c r="H1309">
        <f>VLOOKUP($A1309,'Medical Examinations'!$A$2:$K$2336,7,FALSE)</f>
        <v>1</v>
      </c>
      <c r="I1309" t="str">
        <f>VLOOKUP($A1309,'Medical Examinations'!$A$2:$K$2336,8,FALSE)</f>
        <v>No</v>
      </c>
      <c r="J1309" t="str">
        <f>VLOOKUP($A1309,'Medical Examinations'!$A$2:$K$2336,10,FALSE)</f>
        <v>Underweight</v>
      </c>
      <c r="K1309" t="str">
        <f>VLOOKUP($A1309,'Medical Examinations'!$A$2:$K$2336,11,FALSE)</f>
        <v>Diabetes</v>
      </c>
      <c r="L1309" t="str">
        <f>VLOOKUP($A1309,'Hospitalisation Details'!$A$2:$O$2344,15,FALSE)</f>
        <v>21 Sep 1963</v>
      </c>
      <c r="M1309">
        <f>VLOOKUP($A1309,'Hospitalisation Details'!$A$2:$I$2344,6,FALSE)</f>
        <v>8355.5400000000009</v>
      </c>
      <c r="N1309" t="str">
        <f>VLOOKUP($A1309,'Hospitalisation Details'!$A$2:$I$2344,7,FALSE)</f>
        <v>tier - 3</v>
      </c>
      <c r="O1309" t="str">
        <f>VLOOKUP($A1309,'Hospitalisation Details'!$A$2:$I$2344,8,FALSE)</f>
        <v>tier - 3</v>
      </c>
      <c r="P1309" t="str">
        <f>VLOOKUP($A1309,'Hospitalisation Details'!$A$2:$I$2344,9,FALSE)</f>
        <v>R1012</v>
      </c>
      <c r="Q1309">
        <f>VLOOKUP($A1309,'Hospitalisation Details'!$A$2:$P$2344,16,FALSE)</f>
        <v>59</v>
      </c>
    </row>
    <row r="1310" spans="1:17" ht="15.6" x14ac:dyDescent="0.3">
      <c r="A1310" s="1" t="s">
        <v>1061</v>
      </c>
      <c r="B1310" t="str">
        <f>VLOOKUP('Healthcare '!A:A,Table2[],3,FALSE)</f>
        <v>Roy</v>
      </c>
      <c r="C1310">
        <f>VLOOKUP(A1310,'Medical Examinations'!A1310:K3644,2,FALSE)</f>
        <v>38.17</v>
      </c>
      <c r="D1310">
        <f>VLOOKUP($A1310,'Medical Examinations'!$A$2:$K$2336,3,FALSE)</f>
        <v>4.7300000000000004</v>
      </c>
      <c r="E1310" t="str">
        <f>VLOOKUP($A1310,'Medical Examinations'!$A$2:$K$2336,4,FALSE)</f>
        <v>yes</v>
      </c>
      <c r="F1310" t="str">
        <f>VLOOKUP($A1310,'Medical Examinations'!$A$2:$K$2336,5,FALSE)</f>
        <v>No</v>
      </c>
      <c r="G1310" t="str">
        <f>VLOOKUP($A1310,'Medical Examinations'!$A$2:$K$2336,6,FALSE)</f>
        <v>No</v>
      </c>
      <c r="H1310">
        <f>VLOOKUP($A1310,'Medical Examinations'!$A$2:$K$2336,7,FALSE)</f>
        <v>0</v>
      </c>
      <c r="I1310" t="str">
        <f>VLOOKUP($A1310,'Medical Examinations'!$A$2:$K$2336,8,FALSE)</f>
        <v>No</v>
      </c>
      <c r="J1310" t="str">
        <f>VLOOKUP($A1310,'Medical Examinations'!$A$2:$K$2336,10,FALSE)</f>
        <v>obesity</v>
      </c>
      <c r="K1310" t="str">
        <f>VLOOKUP($A1310,'Medical Examinations'!$A$2:$K$2336,11,FALSE)</f>
        <v>Normal</v>
      </c>
      <c r="L1310" t="str">
        <f>VLOOKUP($A1310,'Hospitalisation Details'!$A$2:$O$2344,15,FALSE)</f>
        <v>12 Jun 1976</v>
      </c>
      <c r="M1310">
        <f>VLOOKUP($A1310,'Hospitalisation Details'!$A$2:$I$2344,6,FALSE)</f>
        <v>8347.16</v>
      </c>
      <c r="N1310" t="str">
        <f>VLOOKUP($A1310,'Hospitalisation Details'!$A$2:$I$2344,7,FALSE)</f>
        <v>tier - 2</v>
      </c>
      <c r="O1310" t="str">
        <f>VLOOKUP($A1310,'Hospitalisation Details'!$A$2:$I$2344,8,FALSE)</f>
        <v>tier - 1</v>
      </c>
      <c r="P1310" t="str">
        <f>VLOOKUP($A1310,'Hospitalisation Details'!$A$2:$I$2344,9,FALSE)</f>
        <v>R1013</v>
      </c>
      <c r="Q1310">
        <f>VLOOKUP($A1310,'Hospitalisation Details'!$A$2:$P$2344,16,FALSE)</f>
        <v>46</v>
      </c>
    </row>
    <row r="1311" spans="1:17" ht="15.6" x14ac:dyDescent="0.3">
      <c r="A1311" s="1" t="s">
        <v>1060</v>
      </c>
      <c r="B1311" t="str">
        <f>VLOOKUP('Healthcare '!A:A,Table2[],3,FALSE)</f>
        <v>Lapierre</v>
      </c>
      <c r="C1311">
        <f>VLOOKUP(A1311,'Medical Examinations'!A1311:K3645,2,FALSE)</f>
        <v>39.424999999999997</v>
      </c>
      <c r="D1311">
        <f>VLOOKUP($A1311,'Medical Examinations'!$A$2:$K$2336,3,FALSE)</f>
        <v>4.76</v>
      </c>
      <c r="E1311" t="str">
        <f>VLOOKUP($A1311,'Medical Examinations'!$A$2:$K$2336,4,FALSE)</f>
        <v>yes</v>
      </c>
      <c r="F1311" t="str">
        <f>VLOOKUP($A1311,'Medical Examinations'!$A$2:$K$2336,5,FALSE)</f>
        <v>No</v>
      </c>
      <c r="G1311" t="str">
        <f>VLOOKUP($A1311,'Medical Examinations'!$A$2:$K$2336,6,FALSE)</f>
        <v>No</v>
      </c>
      <c r="H1311">
        <f>VLOOKUP($A1311,'Medical Examinations'!$A$2:$K$2336,7,FALSE)</f>
        <v>0</v>
      </c>
      <c r="I1311" t="str">
        <f>VLOOKUP($A1311,'Medical Examinations'!$A$2:$K$2336,8,FALSE)</f>
        <v>No</v>
      </c>
      <c r="J1311" t="str">
        <f>VLOOKUP($A1311,'Medical Examinations'!$A$2:$K$2336,10,FALSE)</f>
        <v>obesity</v>
      </c>
      <c r="K1311" t="str">
        <f>VLOOKUP($A1311,'Medical Examinations'!$A$2:$K$2336,11,FALSE)</f>
        <v>Normal</v>
      </c>
      <c r="L1311" t="str">
        <f>VLOOKUP($A1311,'Hospitalisation Details'!$A$2:$O$2344,15,FALSE)</f>
        <v>7 Jul 1976</v>
      </c>
      <c r="M1311">
        <f>VLOOKUP($A1311,'Hospitalisation Details'!$A$2:$I$2344,6,FALSE)</f>
        <v>8342.91</v>
      </c>
      <c r="N1311" t="str">
        <f>VLOOKUP($A1311,'Hospitalisation Details'!$A$2:$I$2344,7,FALSE)</f>
        <v>tier - 3</v>
      </c>
      <c r="O1311" t="str">
        <f>VLOOKUP($A1311,'Hospitalisation Details'!$A$2:$I$2344,8,FALSE)</f>
        <v>tier - 1</v>
      </c>
      <c r="P1311" t="str">
        <f>VLOOKUP($A1311,'Hospitalisation Details'!$A$2:$I$2344,9,FALSE)</f>
        <v>R1016</v>
      </c>
      <c r="Q1311">
        <f>VLOOKUP($A1311,'Hospitalisation Details'!$A$2:$P$2344,16,FALSE)</f>
        <v>46</v>
      </c>
    </row>
    <row r="1312" spans="1:17" ht="15.6" x14ac:dyDescent="0.3">
      <c r="A1312" s="1" t="s">
        <v>1059</v>
      </c>
      <c r="B1312" t="str">
        <f>VLOOKUP('Healthcare '!A:A,Table2[],3,FALSE)</f>
        <v>Beaty</v>
      </c>
      <c r="C1312">
        <f>VLOOKUP(A1312,'Medical Examinations'!A1312:K3646,2,FALSE)</f>
        <v>33.44</v>
      </c>
      <c r="D1312">
        <f>VLOOKUP($A1312,'Medical Examinations'!$A$2:$K$2336,3,FALSE)</f>
        <v>6.24</v>
      </c>
      <c r="E1312" t="str">
        <f>VLOOKUP($A1312,'Medical Examinations'!$A$2:$K$2336,4,FALSE)</f>
        <v>yes</v>
      </c>
      <c r="F1312" t="str">
        <f>VLOOKUP($A1312,'Medical Examinations'!$A$2:$K$2336,5,FALSE)</f>
        <v>No</v>
      </c>
      <c r="G1312" t="str">
        <f>VLOOKUP($A1312,'Medical Examinations'!$A$2:$K$2336,6,FALSE)</f>
        <v>No</v>
      </c>
      <c r="H1312">
        <f>VLOOKUP($A1312,'Medical Examinations'!$A$2:$K$2336,7,FALSE)</f>
        <v>0</v>
      </c>
      <c r="I1312" t="str">
        <f>VLOOKUP($A1312,'Medical Examinations'!$A$2:$K$2336,8,FALSE)</f>
        <v>No</v>
      </c>
      <c r="J1312" t="str">
        <f>VLOOKUP($A1312,'Medical Examinations'!$A$2:$K$2336,10,FALSE)</f>
        <v>obesity</v>
      </c>
      <c r="K1312" t="str">
        <f>VLOOKUP($A1312,'Medical Examinations'!$A$2:$K$2336,11,FALSE)</f>
        <v>Predibetics</v>
      </c>
      <c r="L1312" t="str">
        <f>VLOOKUP($A1312,'Hospitalisation Details'!$A$2:$O$2344,15,FALSE)</f>
        <v>20 Jul 1976</v>
      </c>
      <c r="M1312">
        <f>VLOOKUP($A1312,'Hospitalisation Details'!$A$2:$I$2344,6,FALSE)</f>
        <v>8334.59</v>
      </c>
      <c r="N1312" t="str">
        <f>VLOOKUP($A1312,'Hospitalisation Details'!$A$2:$I$2344,7,FALSE)</f>
        <v>tier - 3</v>
      </c>
      <c r="O1312" t="str">
        <f>VLOOKUP($A1312,'Hospitalisation Details'!$A$2:$I$2344,8,FALSE)</f>
        <v>tier - 2</v>
      </c>
      <c r="P1312" t="str">
        <f>VLOOKUP($A1312,'Hospitalisation Details'!$A$2:$I$2344,9,FALSE)</f>
        <v>R1016</v>
      </c>
      <c r="Q1312">
        <f>VLOOKUP($A1312,'Hospitalisation Details'!$A$2:$P$2344,16,FALSE)</f>
        <v>46</v>
      </c>
    </row>
    <row r="1313" spans="1:17" ht="15.6" x14ac:dyDescent="0.3">
      <c r="A1313" s="1" t="s">
        <v>1058</v>
      </c>
      <c r="B1313" t="str">
        <f>VLOOKUP('Healthcare '!A:A,Table2[],3,FALSE)</f>
        <v>Hammer</v>
      </c>
      <c r="C1313">
        <f>VLOOKUP(A1313,'Medical Examinations'!A1313:K3647,2,FALSE)</f>
        <v>33.344999999999999</v>
      </c>
      <c r="D1313">
        <f>VLOOKUP($A1313,'Medical Examinations'!$A$2:$K$2336,3,FALSE)</f>
        <v>5.44</v>
      </c>
      <c r="E1313" t="str">
        <f>VLOOKUP($A1313,'Medical Examinations'!$A$2:$K$2336,4,FALSE)</f>
        <v>yes</v>
      </c>
      <c r="F1313" t="str">
        <f>VLOOKUP($A1313,'Medical Examinations'!$A$2:$K$2336,5,FALSE)</f>
        <v>No</v>
      </c>
      <c r="G1313" t="str">
        <f>VLOOKUP($A1313,'Medical Examinations'!$A$2:$K$2336,6,FALSE)</f>
        <v>No</v>
      </c>
      <c r="H1313">
        <f>VLOOKUP($A1313,'Medical Examinations'!$A$2:$K$2336,7,FALSE)</f>
        <v>0</v>
      </c>
      <c r="I1313" t="str">
        <f>VLOOKUP($A1313,'Medical Examinations'!$A$2:$K$2336,8,FALSE)</f>
        <v>No</v>
      </c>
      <c r="J1313" t="str">
        <f>VLOOKUP($A1313,'Medical Examinations'!$A$2:$K$2336,10,FALSE)</f>
        <v>obesity</v>
      </c>
      <c r="K1313" t="str">
        <f>VLOOKUP($A1313,'Medical Examinations'!$A$2:$K$2336,11,FALSE)</f>
        <v>Normal</v>
      </c>
      <c r="L1313" t="str">
        <f>VLOOKUP($A1313,'Hospitalisation Details'!$A$2:$O$2344,15,FALSE)</f>
        <v>12 Jul 1976</v>
      </c>
      <c r="M1313">
        <f>VLOOKUP($A1313,'Hospitalisation Details'!$A$2:$I$2344,6,FALSE)</f>
        <v>8334.4599999999991</v>
      </c>
      <c r="N1313" t="str">
        <f>VLOOKUP($A1313,'Hospitalisation Details'!$A$2:$I$2344,7,FALSE)</f>
        <v>tier - 3</v>
      </c>
      <c r="O1313" t="str">
        <f>VLOOKUP($A1313,'Hospitalisation Details'!$A$2:$I$2344,8,FALSE)</f>
        <v>tier - 2</v>
      </c>
      <c r="P1313" t="str">
        <f>VLOOKUP($A1313,'Hospitalisation Details'!$A$2:$I$2344,9,FALSE)</f>
        <v>R1016</v>
      </c>
      <c r="Q1313">
        <f>VLOOKUP($A1313,'Hospitalisation Details'!$A$2:$P$2344,16,FALSE)</f>
        <v>46</v>
      </c>
    </row>
    <row r="1314" spans="1:17" ht="15.6" x14ac:dyDescent="0.3">
      <c r="A1314" s="1" t="s">
        <v>1057</v>
      </c>
      <c r="B1314" t="str">
        <f>VLOOKUP('Healthcare '!A:A,Table2[],3,FALSE)</f>
        <v>Randolph</v>
      </c>
      <c r="C1314">
        <f>VLOOKUP(A1314,'Medical Examinations'!A1314:K3648,2,FALSE)</f>
        <v>38.79</v>
      </c>
      <c r="D1314">
        <f>VLOOKUP($A1314,'Medical Examinations'!$A$2:$K$2336,3,FALSE)</f>
        <v>5.08</v>
      </c>
      <c r="E1314" t="str">
        <f>VLOOKUP($A1314,'Medical Examinations'!$A$2:$K$2336,4,FALSE)</f>
        <v>No</v>
      </c>
      <c r="F1314" t="str">
        <f>VLOOKUP($A1314,'Medical Examinations'!$A$2:$K$2336,5,FALSE)</f>
        <v>No</v>
      </c>
      <c r="G1314" t="str">
        <f>VLOOKUP($A1314,'Medical Examinations'!$A$2:$K$2336,6,FALSE)</f>
        <v>Yes</v>
      </c>
      <c r="H1314">
        <f>VLOOKUP($A1314,'Medical Examinations'!$A$2:$K$2336,7,FALSE)</f>
        <v>1</v>
      </c>
      <c r="I1314" t="str">
        <f>VLOOKUP($A1314,'Medical Examinations'!$A$2:$K$2336,8,FALSE)</f>
        <v>No</v>
      </c>
      <c r="J1314" t="str">
        <f>VLOOKUP($A1314,'Medical Examinations'!$A$2:$K$2336,10,FALSE)</f>
        <v>obesity</v>
      </c>
      <c r="K1314" t="str">
        <f>VLOOKUP($A1314,'Medical Examinations'!$A$2:$K$2336,11,FALSE)</f>
        <v>Normal</v>
      </c>
      <c r="L1314" t="str">
        <f>VLOOKUP($A1314,'Hospitalisation Details'!$A$2:$O$2344,15,FALSE)</f>
        <v>22 Jun 1993</v>
      </c>
      <c r="M1314">
        <f>VLOOKUP($A1314,'Hospitalisation Details'!$A$2:$I$2344,6,FALSE)</f>
        <v>8314.65</v>
      </c>
      <c r="N1314" t="str">
        <f>VLOOKUP($A1314,'Hospitalisation Details'!$A$2:$I$2344,7,FALSE)</f>
        <v>tier - 2</v>
      </c>
      <c r="O1314" t="str">
        <f>VLOOKUP($A1314,'Hospitalisation Details'!$A$2:$I$2344,8,FALSE)</f>
        <v>tier - 1</v>
      </c>
      <c r="P1314" t="str">
        <f>VLOOKUP($A1314,'Hospitalisation Details'!$A$2:$I$2344,9,FALSE)</f>
        <v>R1012</v>
      </c>
      <c r="Q1314">
        <f>VLOOKUP($A1314,'Hospitalisation Details'!$A$2:$P$2344,16,FALSE)</f>
        <v>29</v>
      </c>
    </row>
    <row r="1315" spans="1:17" ht="15.6" x14ac:dyDescent="0.3">
      <c r="A1315" s="1" t="s">
        <v>1056</v>
      </c>
      <c r="B1315" t="str">
        <f>VLOOKUP('Healthcare '!A:A,Table2[],3,FALSE)</f>
        <v>Masterson</v>
      </c>
      <c r="C1315">
        <f>VLOOKUP(A1315,'Medical Examinations'!A1315:K3649,2,FALSE)</f>
        <v>30.684999999999999</v>
      </c>
      <c r="D1315">
        <f>VLOOKUP($A1315,'Medical Examinations'!$A$2:$K$2336,3,FALSE)</f>
        <v>4.87</v>
      </c>
      <c r="E1315" t="str">
        <f>VLOOKUP($A1315,'Medical Examinations'!$A$2:$K$2336,4,FALSE)</f>
        <v>No</v>
      </c>
      <c r="F1315" t="str">
        <f>VLOOKUP($A1315,'Medical Examinations'!$A$2:$K$2336,5,FALSE)</f>
        <v>No</v>
      </c>
      <c r="G1315" t="str">
        <f>VLOOKUP($A1315,'Medical Examinations'!$A$2:$K$2336,6,FALSE)</f>
        <v>Yes</v>
      </c>
      <c r="H1315">
        <f>VLOOKUP($A1315,'Medical Examinations'!$A$2:$K$2336,7,FALSE)</f>
        <v>1</v>
      </c>
      <c r="I1315" t="str">
        <f>VLOOKUP($A1315,'Medical Examinations'!$A$2:$K$2336,8,FALSE)</f>
        <v>No</v>
      </c>
      <c r="J1315" t="str">
        <f>VLOOKUP($A1315,'Medical Examinations'!$A$2:$K$2336,10,FALSE)</f>
        <v>obesity</v>
      </c>
      <c r="K1315" t="str">
        <f>VLOOKUP($A1315,'Medical Examinations'!$A$2:$K$2336,11,FALSE)</f>
        <v>Normal</v>
      </c>
      <c r="L1315" t="str">
        <f>VLOOKUP($A1315,'Hospitalisation Details'!$A$2:$O$2344,15,FALSE)</f>
        <v>7 Aug 1979</v>
      </c>
      <c r="M1315">
        <f>VLOOKUP($A1315,'Hospitalisation Details'!$A$2:$I$2344,6,FALSE)</f>
        <v>8310.84</v>
      </c>
      <c r="N1315" t="str">
        <f>VLOOKUP($A1315,'Hospitalisation Details'!$A$2:$I$2344,7,FALSE)</f>
        <v>tier - 2</v>
      </c>
      <c r="O1315" t="str">
        <f>VLOOKUP($A1315,'Hospitalisation Details'!$A$2:$I$2344,8,FALSE)</f>
        <v>tier - 2</v>
      </c>
      <c r="P1315" t="str">
        <f>VLOOKUP($A1315,'Hospitalisation Details'!$A$2:$I$2344,9,FALSE)</f>
        <v>R1012</v>
      </c>
      <c r="Q1315">
        <f>VLOOKUP($A1315,'Hospitalisation Details'!$A$2:$P$2344,16,FALSE)</f>
        <v>43</v>
      </c>
    </row>
    <row r="1316" spans="1:17" ht="15.6" x14ac:dyDescent="0.3">
      <c r="A1316" s="1" t="s">
        <v>1055</v>
      </c>
      <c r="B1316" t="str">
        <f>VLOOKUP('Healthcare '!A:A,Table2[],3,FALSE)</f>
        <v>Friess</v>
      </c>
      <c r="C1316">
        <f>VLOOKUP(A1316,'Medical Examinations'!A1316:K3650,2,FALSE)</f>
        <v>22.135000000000002</v>
      </c>
      <c r="D1316">
        <f>VLOOKUP($A1316,'Medical Examinations'!$A$2:$K$2336,3,FALSE)</f>
        <v>8.17</v>
      </c>
      <c r="E1316" t="str">
        <f>VLOOKUP($A1316,'Medical Examinations'!$A$2:$K$2336,4,FALSE)</f>
        <v>No</v>
      </c>
      <c r="F1316" t="str">
        <f>VLOOKUP($A1316,'Medical Examinations'!$A$2:$K$2336,5,FALSE)</f>
        <v>No</v>
      </c>
      <c r="G1316" t="str">
        <f>VLOOKUP($A1316,'Medical Examinations'!$A$2:$K$2336,6,FALSE)</f>
        <v>No</v>
      </c>
      <c r="H1316">
        <f>VLOOKUP($A1316,'Medical Examinations'!$A$2:$K$2336,7,FALSE)</f>
        <v>0</v>
      </c>
      <c r="I1316" t="str">
        <f>VLOOKUP($A1316,'Medical Examinations'!$A$2:$K$2336,8,FALSE)</f>
        <v>No</v>
      </c>
      <c r="J1316" t="str">
        <f>VLOOKUP($A1316,'Medical Examinations'!$A$2:$K$2336,10,FALSE)</f>
        <v>Normal weight</v>
      </c>
      <c r="K1316" t="str">
        <f>VLOOKUP($A1316,'Medical Examinations'!$A$2:$K$2336,11,FALSE)</f>
        <v>Diabetes</v>
      </c>
      <c r="L1316" t="str">
        <f>VLOOKUP($A1316,'Hospitalisation Details'!$A$2:$O$2344,15,FALSE)</f>
        <v>26 Jun 1978</v>
      </c>
      <c r="M1316">
        <f>VLOOKUP($A1316,'Hospitalisation Details'!$A$2:$I$2344,6,FALSE)</f>
        <v>8302.5400000000009</v>
      </c>
      <c r="N1316" t="str">
        <f>VLOOKUP($A1316,'Hospitalisation Details'!$A$2:$I$2344,7,FALSE)</f>
        <v>tier - 3</v>
      </c>
      <c r="O1316" t="str">
        <f>VLOOKUP($A1316,'Hospitalisation Details'!$A$2:$I$2344,8,FALSE)</f>
        <v>tier - 3</v>
      </c>
      <c r="P1316" t="str">
        <f>VLOOKUP($A1316,'Hospitalisation Details'!$A$2:$I$2344,9,FALSE)</f>
        <v>R1016</v>
      </c>
      <c r="Q1316">
        <f>VLOOKUP($A1316,'Hospitalisation Details'!$A$2:$P$2344,16,FALSE)</f>
        <v>44</v>
      </c>
    </row>
    <row r="1317" spans="1:17" ht="15.6" x14ac:dyDescent="0.3">
      <c r="A1317" s="1" t="s">
        <v>1054</v>
      </c>
      <c r="B1317" t="str">
        <f>VLOOKUP('Healthcare '!A:A,Table2[],3,FALSE)</f>
        <v>Mantoni</v>
      </c>
      <c r="C1317">
        <f>VLOOKUP(A1317,'Medical Examinations'!A1317:K3651,2,FALSE)</f>
        <v>33.33</v>
      </c>
      <c r="D1317">
        <f>VLOOKUP($A1317,'Medical Examinations'!$A$2:$K$2336,3,FALSE)</f>
        <v>7.61</v>
      </c>
      <c r="E1317" t="str">
        <f>VLOOKUP($A1317,'Medical Examinations'!$A$2:$K$2336,4,FALSE)</f>
        <v>No</v>
      </c>
      <c r="F1317" t="str">
        <f>VLOOKUP($A1317,'Medical Examinations'!$A$2:$K$2336,5,FALSE)</f>
        <v>No</v>
      </c>
      <c r="G1317" t="str">
        <f>VLOOKUP($A1317,'Medical Examinations'!$A$2:$K$2336,6,FALSE)</f>
        <v>No</v>
      </c>
      <c r="H1317">
        <f>VLOOKUP($A1317,'Medical Examinations'!$A$2:$K$2336,7,FALSE)</f>
        <v>0</v>
      </c>
      <c r="I1317" t="str">
        <f>VLOOKUP($A1317,'Medical Examinations'!$A$2:$K$2336,8,FALSE)</f>
        <v>No</v>
      </c>
      <c r="J1317" t="str">
        <f>VLOOKUP($A1317,'Medical Examinations'!$A$2:$K$2336,10,FALSE)</f>
        <v>obesity</v>
      </c>
      <c r="K1317" t="str">
        <f>VLOOKUP($A1317,'Medical Examinations'!$A$2:$K$2336,11,FALSE)</f>
        <v>Diabetes</v>
      </c>
      <c r="L1317" t="str">
        <f>VLOOKUP($A1317,'Hospitalisation Details'!$A$2:$O$2344,15,FALSE)</f>
        <v>6 Jun 1974</v>
      </c>
      <c r="M1317">
        <f>VLOOKUP($A1317,'Hospitalisation Details'!$A$2:$I$2344,6,FALSE)</f>
        <v>8283.68</v>
      </c>
      <c r="N1317" t="str">
        <f>VLOOKUP($A1317,'Hospitalisation Details'!$A$2:$I$2344,7,FALSE)</f>
        <v>tier - 2</v>
      </c>
      <c r="O1317" t="str">
        <f>VLOOKUP($A1317,'Hospitalisation Details'!$A$2:$I$2344,8,FALSE)</f>
        <v>tier - 3</v>
      </c>
      <c r="P1317" t="str">
        <f>VLOOKUP($A1317,'Hospitalisation Details'!$A$2:$I$2344,9,FALSE)</f>
        <v>R1013</v>
      </c>
      <c r="Q1317">
        <f>VLOOKUP($A1317,'Hospitalisation Details'!$A$2:$P$2344,16,FALSE)</f>
        <v>49</v>
      </c>
    </row>
    <row r="1318" spans="1:17" ht="15.6" x14ac:dyDescent="0.3">
      <c r="A1318" s="1" t="s">
        <v>1053</v>
      </c>
      <c r="B1318" t="str">
        <f>VLOOKUP('Healthcare '!A:A,Table2[],3,FALSE)</f>
        <v>Bodeen</v>
      </c>
      <c r="C1318">
        <f>VLOOKUP(A1318,'Medical Examinations'!A1318:K3652,2,FALSE)</f>
        <v>31.13</v>
      </c>
      <c r="D1318">
        <f>VLOOKUP($A1318,'Medical Examinations'!$A$2:$K$2336,3,FALSE)</f>
        <v>10.1</v>
      </c>
      <c r="E1318" t="str">
        <f>VLOOKUP($A1318,'Medical Examinations'!$A$2:$K$2336,4,FALSE)</f>
        <v>No</v>
      </c>
      <c r="F1318" t="str">
        <f>VLOOKUP($A1318,'Medical Examinations'!$A$2:$K$2336,5,FALSE)</f>
        <v>No</v>
      </c>
      <c r="G1318" t="str">
        <f>VLOOKUP($A1318,'Medical Examinations'!$A$2:$K$2336,6,FALSE)</f>
        <v>No</v>
      </c>
      <c r="H1318">
        <f>VLOOKUP($A1318,'Medical Examinations'!$A$2:$K$2336,7,FALSE)</f>
        <v>0</v>
      </c>
      <c r="I1318" t="str">
        <f>VLOOKUP($A1318,'Medical Examinations'!$A$2:$K$2336,8,FALSE)</f>
        <v>No</v>
      </c>
      <c r="J1318" t="str">
        <f>VLOOKUP($A1318,'Medical Examinations'!$A$2:$K$2336,10,FALSE)</f>
        <v>obesity</v>
      </c>
      <c r="K1318" t="str">
        <f>VLOOKUP($A1318,'Medical Examinations'!$A$2:$K$2336,11,FALSE)</f>
        <v>Diabetes</v>
      </c>
      <c r="L1318" t="str">
        <f>VLOOKUP($A1318,'Hospitalisation Details'!$A$2:$O$2344,15,FALSE)</f>
        <v>22 Dec 1974</v>
      </c>
      <c r="M1318">
        <f>VLOOKUP($A1318,'Hospitalisation Details'!$A$2:$I$2344,6,FALSE)</f>
        <v>8280.6200000000008</v>
      </c>
      <c r="N1318" t="str">
        <f>VLOOKUP($A1318,'Hospitalisation Details'!$A$2:$I$2344,7,FALSE)</f>
        <v>tier - 2</v>
      </c>
      <c r="O1318" t="str">
        <f>VLOOKUP($A1318,'Hospitalisation Details'!$A$2:$I$2344,8,FALSE)</f>
        <v>tier - 2</v>
      </c>
      <c r="P1318" t="str">
        <f>VLOOKUP($A1318,'Hospitalisation Details'!$A$2:$I$2344,9,FALSE)</f>
        <v>R1013</v>
      </c>
      <c r="Q1318">
        <f>VLOOKUP($A1318,'Hospitalisation Details'!$A$2:$P$2344,16,FALSE)</f>
        <v>48</v>
      </c>
    </row>
    <row r="1319" spans="1:17" ht="15.6" x14ac:dyDescent="0.3">
      <c r="A1319" s="1" t="s">
        <v>1052</v>
      </c>
      <c r="B1319" t="str">
        <f>VLOOKUP('Healthcare '!A:A,Table2[],3,FALSE)</f>
        <v>McPherson</v>
      </c>
      <c r="C1319">
        <f>VLOOKUP(A1319,'Medical Examinations'!A1319:K3653,2,FALSE)</f>
        <v>28.9</v>
      </c>
      <c r="D1319">
        <f>VLOOKUP($A1319,'Medical Examinations'!$A$2:$K$2336,3,FALSE)</f>
        <v>11.24</v>
      </c>
      <c r="E1319" t="str">
        <f>VLOOKUP($A1319,'Medical Examinations'!$A$2:$K$2336,4,FALSE)</f>
        <v>No</v>
      </c>
      <c r="F1319" t="str">
        <f>VLOOKUP($A1319,'Medical Examinations'!$A$2:$K$2336,5,FALSE)</f>
        <v>No</v>
      </c>
      <c r="G1319" t="str">
        <f>VLOOKUP($A1319,'Medical Examinations'!$A$2:$K$2336,6,FALSE)</f>
        <v>No</v>
      </c>
      <c r="H1319">
        <f>VLOOKUP($A1319,'Medical Examinations'!$A$2:$K$2336,7,FALSE)</f>
        <v>0</v>
      </c>
      <c r="I1319" t="str">
        <f>VLOOKUP($A1319,'Medical Examinations'!$A$2:$K$2336,8,FALSE)</f>
        <v>No</v>
      </c>
      <c r="J1319" t="str">
        <f>VLOOKUP($A1319,'Medical Examinations'!$A$2:$K$2336,10,FALSE)</f>
        <v>overweight</v>
      </c>
      <c r="K1319" t="str">
        <f>VLOOKUP($A1319,'Medical Examinations'!$A$2:$K$2336,11,FALSE)</f>
        <v>Diabetes</v>
      </c>
      <c r="L1319" t="str">
        <f>VLOOKUP($A1319,'Hospitalisation Details'!$A$2:$O$2344,15,FALSE)</f>
        <v>26 Sep 1974</v>
      </c>
      <c r="M1319">
        <f>VLOOKUP($A1319,'Hospitalisation Details'!$A$2:$I$2344,6,FALSE)</f>
        <v>8277.52</v>
      </c>
      <c r="N1319" t="str">
        <f>VLOOKUP($A1319,'Hospitalisation Details'!$A$2:$I$2344,7,FALSE)</f>
        <v>tier - 2</v>
      </c>
      <c r="O1319" t="str">
        <f>VLOOKUP($A1319,'Hospitalisation Details'!$A$2:$I$2344,8,FALSE)</f>
        <v>tier - 2</v>
      </c>
      <c r="P1319" t="str">
        <f>VLOOKUP($A1319,'Hospitalisation Details'!$A$2:$I$2344,9,FALSE)</f>
        <v>R1011</v>
      </c>
      <c r="Q1319">
        <f>VLOOKUP($A1319,'Hospitalisation Details'!$A$2:$P$2344,16,FALSE)</f>
        <v>48</v>
      </c>
    </row>
    <row r="1320" spans="1:17" ht="15.6" x14ac:dyDescent="0.3">
      <c r="A1320" s="1" t="s">
        <v>1051</v>
      </c>
      <c r="B1320" t="str">
        <f>VLOOKUP('Healthcare '!A:A,Table2[],3,FALSE)</f>
        <v>Palko</v>
      </c>
      <c r="C1320">
        <f>VLOOKUP(A1320,'Medical Examinations'!A1320:K3654,2,FALSE)</f>
        <v>43.31</v>
      </c>
      <c r="D1320">
        <f>VLOOKUP($A1320,'Medical Examinations'!$A$2:$K$2336,3,FALSE)</f>
        <v>6.1</v>
      </c>
      <c r="E1320" t="str">
        <f>VLOOKUP($A1320,'Medical Examinations'!$A$2:$K$2336,4,FALSE)</f>
        <v>yes</v>
      </c>
      <c r="F1320" t="str">
        <f>VLOOKUP($A1320,'Medical Examinations'!$A$2:$K$2336,5,FALSE)</f>
        <v>yes</v>
      </c>
      <c r="G1320" t="str">
        <f>VLOOKUP($A1320,'Medical Examinations'!$A$2:$K$2336,6,FALSE)</f>
        <v>No</v>
      </c>
      <c r="H1320">
        <f>VLOOKUP($A1320,'Medical Examinations'!$A$2:$K$2336,7,FALSE)</f>
        <v>1</v>
      </c>
      <c r="I1320" t="str">
        <f>VLOOKUP($A1320,'Medical Examinations'!$A$2:$K$2336,8,FALSE)</f>
        <v>No</v>
      </c>
      <c r="J1320" t="str">
        <f>VLOOKUP($A1320,'Medical Examinations'!$A$2:$K$2336,10,FALSE)</f>
        <v>obesity</v>
      </c>
      <c r="K1320" t="str">
        <f>VLOOKUP($A1320,'Medical Examinations'!$A$2:$K$2336,11,FALSE)</f>
        <v>Predibetics</v>
      </c>
      <c r="L1320" t="str">
        <f>VLOOKUP($A1320,'Hospitalisation Details'!$A$2:$O$2344,15,FALSE)</f>
        <v>28 Nov 2000</v>
      </c>
      <c r="M1320">
        <f>VLOOKUP($A1320,'Hospitalisation Details'!$A$2:$I$2344,6,FALSE)</f>
        <v>8271.4599999999991</v>
      </c>
      <c r="N1320" t="str">
        <f>VLOOKUP($A1320,'Hospitalisation Details'!$A$2:$I$2344,7,FALSE)</f>
        <v>tier - 2</v>
      </c>
      <c r="O1320" t="str">
        <f>VLOOKUP($A1320,'Hospitalisation Details'!$A$2:$I$2344,8,FALSE)</f>
        <v>tier - 1</v>
      </c>
      <c r="P1320" t="str">
        <f>VLOOKUP($A1320,'Hospitalisation Details'!$A$2:$I$2344,9,FALSE)</f>
        <v>R1023</v>
      </c>
      <c r="Q1320">
        <f>VLOOKUP($A1320,'Hospitalisation Details'!$A$2:$P$2344,16,FALSE)</f>
        <v>22</v>
      </c>
    </row>
    <row r="1321" spans="1:17" ht="15.6" x14ac:dyDescent="0.3">
      <c r="A1321" s="1" t="s">
        <v>1050</v>
      </c>
      <c r="B1321" t="str">
        <f>VLOOKUP('Healthcare '!A:A,Table2[],3,FALSE)</f>
        <v>Breathitt</v>
      </c>
      <c r="C1321">
        <f>VLOOKUP(A1321,'Medical Examinations'!A1321:K3655,2,FALSE)</f>
        <v>22.8</v>
      </c>
      <c r="D1321">
        <f>VLOOKUP($A1321,'Medical Examinations'!$A$2:$K$2336,3,FALSE)</f>
        <v>6.98</v>
      </c>
      <c r="E1321" t="str">
        <f>VLOOKUP($A1321,'Medical Examinations'!$A$2:$K$2336,4,FALSE)</f>
        <v>No</v>
      </c>
      <c r="F1321" t="str">
        <f>VLOOKUP($A1321,'Medical Examinations'!$A$2:$K$2336,5,FALSE)</f>
        <v>No</v>
      </c>
      <c r="G1321" t="str">
        <f>VLOOKUP($A1321,'Medical Examinations'!$A$2:$K$2336,6,FALSE)</f>
        <v>No</v>
      </c>
      <c r="H1321">
        <f>VLOOKUP($A1321,'Medical Examinations'!$A$2:$K$2336,7,FALSE)</f>
        <v>0</v>
      </c>
      <c r="I1321" t="str">
        <f>VLOOKUP($A1321,'Medical Examinations'!$A$2:$K$2336,8,FALSE)</f>
        <v>No</v>
      </c>
      <c r="J1321" t="str">
        <f>VLOOKUP($A1321,'Medical Examinations'!$A$2:$K$2336,10,FALSE)</f>
        <v>Normal weight</v>
      </c>
      <c r="K1321" t="str">
        <f>VLOOKUP($A1321,'Medical Examinations'!$A$2:$K$2336,11,FALSE)</f>
        <v>Diabetes</v>
      </c>
      <c r="L1321" t="str">
        <f>VLOOKUP($A1321,'Hospitalisation Details'!$A$2:$O$2344,15,FALSE)</f>
        <v>5 Aug 1974</v>
      </c>
      <c r="M1321">
        <f>VLOOKUP($A1321,'Hospitalisation Details'!$A$2:$I$2344,6,FALSE)</f>
        <v>8269.0400000000009</v>
      </c>
      <c r="N1321" t="str">
        <f>VLOOKUP($A1321,'Hospitalisation Details'!$A$2:$I$2344,7,FALSE)</f>
        <v>tier - 2</v>
      </c>
      <c r="O1321" t="str">
        <f>VLOOKUP($A1321,'Hospitalisation Details'!$A$2:$I$2344,8,FALSE)</f>
        <v>tier - 1</v>
      </c>
      <c r="P1321" t="str">
        <f>VLOOKUP($A1321,'Hospitalisation Details'!$A$2:$I$2344,9,FALSE)</f>
        <v>R1011</v>
      </c>
      <c r="Q1321">
        <f>VLOOKUP($A1321,'Hospitalisation Details'!$A$2:$P$2344,16,FALSE)</f>
        <v>48</v>
      </c>
    </row>
    <row r="1322" spans="1:17" ht="15.6" x14ac:dyDescent="0.3">
      <c r="A1322" s="1" t="s">
        <v>1049</v>
      </c>
      <c r="B1322" t="str">
        <f>VLOOKUP('Healthcare '!A:A,Table2[],3,FALSE)</f>
        <v>Evora</v>
      </c>
      <c r="C1322">
        <f>VLOOKUP(A1322,'Medical Examinations'!A1322:K3656,2,FALSE)</f>
        <v>19.09</v>
      </c>
      <c r="D1322">
        <f>VLOOKUP($A1322,'Medical Examinations'!$A$2:$K$2336,3,FALSE)</f>
        <v>4</v>
      </c>
      <c r="E1322" t="str">
        <f>VLOOKUP($A1322,'Medical Examinations'!$A$2:$K$2336,4,FALSE)</f>
        <v>yes</v>
      </c>
      <c r="F1322" t="str">
        <f>VLOOKUP($A1322,'Medical Examinations'!$A$2:$K$2336,5,FALSE)</f>
        <v>No</v>
      </c>
      <c r="G1322" t="str">
        <f>VLOOKUP($A1322,'Medical Examinations'!$A$2:$K$2336,6,FALSE)</f>
        <v>No</v>
      </c>
      <c r="H1322">
        <f>VLOOKUP($A1322,'Medical Examinations'!$A$2:$K$2336,7,FALSE)</f>
        <v>1</v>
      </c>
      <c r="I1322" t="str">
        <f>VLOOKUP($A1322,'Medical Examinations'!$A$2:$K$2336,8,FALSE)</f>
        <v>No</v>
      </c>
      <c r="J1322" t="str">
        <f>VLOOKUP($A1322,'Medical Examinations'!$A$2:$K$2336,10,FALSE)</f>
        <v>Normal weight</v>
      </c>
      <c r="K1322" t="str">
        <f>VLOOKUP($A1322,'Medical Examinations'!$A$2:$K$2336,11,FALSE)</f>
        <v>Normal</v>
      </c>
      <c r="L1322" t="str">
        <f>VLOOKUP($A1322,'Hospitalisation Details'!$A$2:$O$2344,15,FALSE)</f>
        <v>5 Sep 1964</v>
      </c>
      <c r="M1322">
        <f>VLOOKUP($A1322,'Hospitalisation Details'!$A$2:$I$2344,6,FALSE)</f>
        <v>8268</v>
      </c>
      <c r="N1322" t="str">
        <f>VLOOKUP($A1322,'Hospitalisation Details'!$A$2:$I$2344,7,FALSE)</f>
        <v>tier - 3</v>
      </c>
      <c r="O1322" t="str">
        <f>VLOOKUP($A1322,'Hospitalisation Details'!$A$2:$I$2344,8,FALSE)</f>
        <v>tier - 3</v>
      </c>
      <c r="P1322" t="str">
        <f>VLOOKUP($A1322,'Hospitalisation Details'!$A$2:$I$2344,9,FALSE)</f>
        <v>R1013</v>
      </c>
      <c r="Q1322">
        <f>VLOOKUP($A1322,'Hospitalisation Details'!$A$2:$P$2344,16,FALSE)</f>
        <v>58</v>
      </c>
    </row>
    <row r="1323" spans="1:17" ht="15.6" x14ac:dyDescent="0.3">
      <c r="A1323" s="1" t="s">
        <v>1048</v>
      </c>
      <c r="B1323" t="str">
        <f>VLOOKUP('Healthcare '!A:A,Table2[],3,FALSE)</f>
        <v>Fischer</v>
      </c>
      <c r="C1323">
        <f>VLOOKUP(A1323,'Medical Examinations'!A1323:K3657,2,FALSE)</f>
        <v>23.37</v>
      </c>
      <c r="D1323">
        <f>VLOOKUP($A1323,'Medical Examinations'!$A$2:$K$2336,3,FALSE)</f>
        <v>4.2300000000000004</v>
      </c>
      <c r="E1323" t="str">
        <f>VLOOKUP($A1323,'Medical Examinations'!$A$2:$K$2336,4,FALSE)</f>
        <v>No</v>
      </c>
      <c r="F1323" t="str">
        <f>VLOOKUP($A1323,'Medical Examinations'!$A$2:$K$2336,5,FALSE)</f>
        <v>No</v>
      </c>
      <c r="G1323" t="str">
        <f>VLOOKUP($A1323,'Medical Examinations'!$A$2:$K$2336,6,FALSE)</f>
        <v>No</v>
      </c>
      <c r="H1323">
        <f>VLOOKUP($A1323,'Medical Examinations'!$A$2:$K$2336,7,FALSE)</f>
        <v>0</v>
      </c>
      <c r="I1323" t="str">
        <f>VLOOKUP($A1323,'Medical Examinations'!$A$2:$K$2336,8,FALSE)</f>
        <v>No</v>
      </c>
      <c r="J1323" t="str">
        <f>VLOOKUP($A1323,'Medical Examinations'!$A$2:$K$2336,10,FALSE)</f>
        <v>Normal weight</v>
      </c>
      <c r="K1323" t="str">
        <f>VLOOKUP($A1323,'Medical Examinations'!$A$2:$K$2336,11,FALSE)</f>
        <v>Normal</v>
      </c>
      <c r="L1323" t="str">
        <f>VLOOKUP($A1323,'Hospitalisation Details'!$A$2:$O$2344,15,FALSE)</f>
        <v>27 Sep 1982</v>
      </c>
      <c r="M1323">
        <f>VLOOKUP($A1323,'Hospitalisation Details'!$A$2:$I$2344,6,FALSE)</f>
        <v>8252.2800000000007</v>
      </c>
      <c r="N1323" t="str">
        <f>VLOOKUP($A1323,'Hospitalisation Details'!$A$2:$I$2344,7,FALSE)</f>
        <v>tier - 2</v>
      </c>
      <c r="O1323" t="str">
        <f>VLOOKUP($A1323,'Hospitalisation Details'!$A$2:$I$2344,8,FALSE)</f>
        <v>tier - 2</v>
      </c>
      <c r="P1323" t="str">
        <f>VLOOKUP($A1323,'Hospitalisation Details'!$A$2:$I$2344,9,FALSE)</f>
        <v>R1024</v>
      </c>
      <c r="Q1323">
        <f>VLOOKUP($A1323,'Hospitalisation Details'!$A$2:$P$2344,16,FALSE)</f>
        <v>40</v>
      </c>
    </row>
    <row r="1324" spans="1:17" ht="15.6" x14ac:dyDescent="0.3">
      <c r="A1324" s="1" t="s">
        <v>1047</v>
      </c>
      <c r="B1324" t="str">
        <f>VLOOKUP('Healthcare '!A:A,Table2[],3,FALSE)</f>
        <v>Deba</v>
      </c>
      <c r="C1324">
        <f>VLOOKUP(A1324,'Medical Examinations'!A1324:K3658,2,FALSE)</f>
        <v>33.44</v>
      </c>
      <c r="D1324">
        <f>VLOOKUP($A1324,'Medical Examinations'!$A$2:$K$2336,3,FALSE)</f>
        <v>4.72</v>
      </c>
      <c r="E1324" t="str">
        <f>VLOOKUP($A1324,'Medical Examinations'!$A$2:$K$2336,4,FALSE)</f>
        <v>yes</v>
      </c>
      <c r="F1324" t="str">
        <f>VLOOKUP($A1324,'Medical Examinations'!$A$2:$K$2336,5,FALSE)</f>
        <v>No</v>
      </c>
      <c r="G1324" t="str">
        <f>VLOOKUP($A1324,'Medical Examinations'!$A$2:$K$2336,6,FALSE)</f>
        <v>No</v>
      </c>
      <c r="H1324">
        <f>VLOOKUP($A1324,'Medical Examinations'!$A$2:$K$2336,7,FALSE)</f>
        <v>0</v>
      </c>
      <c r="I1324" t="str">
        <f>VLOOKUP($A1324,'Medical Examinations'!$A$2:$K$2336,8,FALSE)</f>
        <v>No</v>
      </c>
      <c r="J1324" t="str">
        <f>VLOOKUP($A1324,'Medical Examinations'!$A$2:$K$2336,10,FALSE)</f>
        <v>obesity</v>
      </c>
      <c r="K1324" t="str">
        <f>VLOOKUP($A1324,'Medical Examinations'!$A$2:$K$2336,11,FALSE)</f>
        <v>Normal</v>
      </c>
      <c r="L1324" t="str">
        <f>VLOOKUP($A1324,'Hospitalisation Details'!$A$2:$O$2344,15,FALSE)</f>
        <v>2 Sep 1976</v>
      </c>
      <c r="M1324">
        <f>VLOOKUP($A1324,'Hospitalisation Details'!$A$2:$I$2344,6,FALSE)</f>
        <v>8240.59</v>
      </c>
      <c r="N1324" t="str">
        <f>VLOOKUP($A1324,'Hospitalisation Details'!$A$2:$I$2344,7,FALSE)</f>
        <v>tier - 2</v>
      </c>
      <c r="O1324" t="str">
        <f>VLOOKUP($A1324,'Hospitalisation Details'!$A$2:$I$2344,8,FALSE)</f>
        <v>tier - 2</v>
      </c>
      <c r="P1324" t="str">
        <f>VLOOKUP($A1324,'Hospitalisation Details'!$A$2:$I$2344,9,FALSE)</f>
        <v>R1013</v>
      </c>
      <c r="Q1324">
        <f>VLOOKUP($A1324,'Hospitalisation Details'!$A$2:$P$2344,16,FALSE)</f>
        <v>46</v>
      </c>
    </row>
    <row r="1325" spans="1:17" ht="15.6" x14ac:dyDescent="0.3">
      <c r="A1325" s="1" t="s">
        <v>1046</v>
      </c>
      <c r="B1325" t="str">
        <f>VLOOKUP('Healthcare '!A:A,Table2[],3,FALSE)</f>
        <v>Leloup</v>
      </c>
      <c r="C1325">
        <f>VLOOKUP(A1325,'Medical Examinations'!A1325:K3659,2,FALSE)</f>
        <v>28.05</v>
      </c>
      <c r="D1325">
        <f>VLOOKUP($A1325,'Medical Examinations'!$A$2:$K$2336,3,FALSE)</f>
        <v>5.63</v>
      </c>
      <c r="E1325" t="str">
        <f>VLOOKUP($A1325,'Medical Examinations'!$A$2:$K$2336,4,FALSE)</f>
        <v>yes</v>
      </c>
      <c r="F1325" t="str">
        <f>VLOOKUP($A1325,'Medical Examinations'!$A$2:$K$2336,5,FALSE)</f>
        <v>No</v>
      </c>
      <c r="G1325" t="str">
        <f>VLOOKUP($A1325,'Medical Examinations'!$A$2:$K$2336,6,FALSE)</f>
        <v>No</v>
      </c>
      <c r="H1325">
        <f>VLOOKUP($A1325,'Medical Examinations'!$A$2:$K$2336,7,FALSE)</f>
        <v>0</v>
      </c>
      <c r="I1325" t="str">
        <f>VLOOKUP($A1325,'Medical Examinations'!$A$2:$K$2336,8,FALSE)</f>
        <v>No</v>
      </c>
      <c r="J1325" t="str">
        <f>VLOOKUP($A1325,'Medical Examinations'!$A$2:$K$2336,10,FALSE)</f>
        <v>overweight</v>
      </c>
      <c r="K1325" t="str">
        <f>VLOOKUP($A1325,'Medical Examinations'!$A$2:$K$2336,11,FALSE)</f>
        <v>Normal</v>
      </c>
      <c r="L1325" t="str">
        <f>VLOOKUP($A1325,'Hospitalisation Details'!$A$2:$O$2344,15,FALSE)</f>
        <v>30 Jun 1976</v>
      </c>
      <c r="M1325">
        <f>VLOOKUP($A1325,'Hospitalisation Details'!$A$2:$I$2344,6,FALSE)</f>
        <v>8233.1</v>
      </c>
      <c r="N1325" t="str">
        <f>VLOOKUP($A1325,'Hospitalisation Details'!$A$2:$I$2344,7,FALSE)</f>
        <v>tier - 2</v>
      </c>
      <c r="O1325" t="str">
        <f>VLOOKUP($A1325,'Hospitalisation Details'!$A$2:$I$2344,8,FALSE)</f>
        <v>tier - 2</v>
      </c>
      <c r="P1325" t="str">
        <f>VLOOKUP($A1325,'Hospitalisation Details'!$A$2:$I$2344,9,FALSE)</f>
        <v>R1013</v>
      </c>
      <c r="Q1325">
        <f>VLOOKUP($A1325,'Hospitalisation Details'!$A$2:$P$2344,16,FALSE)</f>
        <v>46</v>
      </c>
    </row>
    <row r="1326" spans="1:17" ht="15.6" x14ac:dyDescent="0.3">
      <c r="A1326" s="1" t="s">
        <v>1045</v>
      </c>
      <c r="B1326" t="str">
        <f>VLOOKUP('Healthcare '!A:A,Table2[],3,FALSE)</f>
        <v>Labare</v>
      </c>
      <c r="C1326">
        <f>VLOOKUP(A1326,'Medical Examinations'!A1326:K3660,2,FALSE)</f>
        <v>27.72</v>
      </c>
      <c r="D1326">
        <f>VLOOKUP($A1326,'Medical Examinations'!$A$2:$K$2336,3,FALSE)</f>
        <v>5.83</v>
      </c>
      <c r="E1326" t="str">
        <f>VLOOKUP($A1326,'Medical Examinations'!$A$2:$K$2336,4,FALSE)</f>
        <v>yes</v>
      </c>
      <c r="F1326" t="str">
        <f>VLOOKUP($A1326,'Medical Examinations'!$A$2:$K$2336,5,FALSE)</f>
        <v>No</v>
      </c>
      <c r="G1326" t="str">
        <f>VLOOKUP($A1326,'Medical Examinations'!$A$2:$K$2336,6,FALSE)</f>
        <v>No</v>
      </c>
      <c r="H1326">
        <f>VLOOKUP($A1326,'Medical Examinations'!$A$2:$K$2336,7,FALSE)</f>
        <v>0</v>
      </c>
      <c r="I1326" t="str">
        <f>VLOOKUP($A1326,'Medical Examinations'!$A$2:$K$2336,8,FALSE)</f>
        <v>No</v>
      </c>
      <c r="J1326" t="str">
        <f>VLOOKUP($A1326,'Medical Examinations'!$A$2:$K$2336,10,FALSE)</f>
        <v>overweight</v>
      </c>
      <c r="K1326" t="str">
        <f>VLOOKUP($A1326,'Medical Examinations'!$A$2:$K$2336,11,FALSE)</f>
        <v>Predibetics</v>
      </c>
      <c r="L1326" t="str">
        <f>VLOOKUP($A1326,'Hospitalisation Details'!$A$2:$O$2344,15,FALSE)</f>
        <v>3 Sep 1976</v>
      </c>
      <c r="M1326">
        <f>VLOOKUP($A1326,'Hospitalisation Details'!$A$2:$I$2344,6,FALSE)</f>
        <v>8232.64</v>
      </c>
      <c r="N1326" t="str">
        <f>VLOOKUP($A1326,'Hospitalisation Details'!$A$2:$I$2344,7,FALSE)</f>
        <v>tier - 2</v>
      </c>
      <c r="O1326" t="str">
        <f>VLOOKUP($A1326,'Hospitalisation Details'!$A$2:$I$2344,8,FALSE)</f>
        <v>tier - 3</v>
      </c>
      <c r="P1326" t="str">
        <f>VLOOKUP($A1326,'Hospitalisation Details'!$A$2:$I$2344,9,FALSE)</f>
        <v>R1013</v>
      </c>
      <c r="Q1326">
        <f>VLOOKUP($A1326,'Hospitalisation Details'!$A$2:$P$2344,16,FALSE)</f>
        <v>46</v>
      </c>
    </row>
    <row r="1327" spans="1:17" ht="15.6" x14ac:dyDescent="0.3">
      <c r="A1327" s="1" t="s">
        <v>1044</v>
      </c>
      <c r="B1327" t="str">
        <f>VLOOKUP('Healthcare '!A:A,Table2[],3,FALSE)</f>
        <v>Arouca</v>
      </c>
      <c r="C1327">
        <f>VLOOKUP(A1327,'Medical Examinations'!A1327:K3661,2,FALSE)</f>
        <v>29.81</v>
      </c>
      <c r="D1327">
        <f>VLOOKUP($A1327,'Medical Examinations'!$A$2:$K$2336,3,FALSE)</f>
        <v>9.23</v>
      </c>
      <c r="E1327" t="str">
        <f>VLOOKUP($A1327,'Medical Examinations'!$A$2:$K$2336,4,FALSE)</f>
        <v>No</v>
      </c>
      <c r="F1327" t="str">
        <f>VLOOKUP($A1327,'Medical Examinations'!$A$2:$K$2336,5,FALSE)</f>
        <v>No</v>
      </c>
      <c r="G1327" t="str">
        <f>VLOOKUP($A1327,'Medical Examinations'!$A$2:$K$2336,6,FALSE)</f>
        <v>No</v>
      </c>
      <c r="H1327">
        <f>VLOOKUP($A1327,'Medical Examinations'!$A$2:$K$2336,7,FALSE)</f>
        <v>0</v>
      </c>
      <c r="I1327" t="str">
        <f>VLOOKUP($A1327,'Medical Examinations'!$A$2:$K$2336,8,FALSE)</f>
        <v>No</v>
      </c>
      <c r="J1327" t="str">
        <f>VLOOKUP($A1327,'Medical Examinations'!$A$2:$K$2336,10,FALSE)</f>
        <v>overweight</v>
      </c>
      <c r="K1327" t="str">
        <f>VLOOKUP($A1327,'Medical Examinations'!$A$2:$K$2336,11,FALSE)</f>
        <v>Diabetes</v>
      </c>
      <c r="L1327" t="str">
        <f>VLOOKUP($A1327,'Hospitalisation Details'!$A$2:$O$2344,15,FALSE)</f>
        <v>30 Jun 1978</v>
      </c>
      <c r="M1327">
        <f>VLOOKUP($A1327,'Hospitalisation Details'!$A$2:$I$2344,6,FALSE)</f>
        <v>8219.2000000000007</v>
      </c>
      <c r="N1327" t="str">
        <f>VLOOKUP($A1327,'Hospitalisation Details'!$A$2:$I$2344,7,FALSE)</f>
        <v>tier - 2</v>
      </c>
      <c r="O1327" t="str">
        <f>VLOOKUP($A1327,'Hospitalisation Details'!$A$2:$I$2344,8,FALSE)</f>
        <v>tier - 2</v>
      </c>
      <c r="P1327" t="str">
        <f>VLOOKUP($A1327,'Hospitalisation Details'!$A$2:$I$2344,9,FALSE)</f>
        <v>R1013</v>
      </c>
      <c r="Q1327">
        <f>VLOOKUP($A1327,'Hospitalisation Details'!$A$2:$P$2344,16,FALSE)</f>
        <v>44</v>
      </c>
    </row>
    <row r="1328" spans="1:17" ht="15.6" x14ac:dyDescent="0.3">
      <c r="A1328" s="1" t="s">
        <v>1043</v>
      </c>
      <c r="B1328" t="str">
        <f>VLOOKUP('Healthcare '!A:A,Table2[],3,FALSE)</f>
        <v>Reese</v>
      </c>
      <c r="C1328">
        <f>VLOOKUP(A1328,'Medical Examinations'!A1328:K3662,2,FALSE)</f>
        <v>23.98</v>
      </c>
      <c r="D1328">
        <f>VLOOKUP($A1328,'Medical Examinations'!$A$2:$K$2336,3,FALSE)</f>
        <v>9.89</v>
      </c>
      <c r="E1328" t="str">
        <f>VLOOKUP($A1328,'Medical Examinations'!$A$2:$K$2336,4,FALSE)</f>
        <v>No</v>
      </c>
      <c r="F1328" t="str">
        <f>VLOOKUP($A1328,'Medical Examinations'!$A$2:$K$2336,5,FALSE)</f>
        <v>No</v>
      </c>
      <c r="G1328" t="str">
        <f>VLOOKUP($A1328,'Medical Examinations'!$A$2:$K$2336,6,FALSE)</f>
        <v>No</v>
      </c>
      <c r="H1328">
        <f>VLOOKUP($A1328,'Medical Examinations'!$A$2:$K$2336,7,FALSE)</f>
        <v>0</v>
      </c>
      <c r="I1328" t="str">
        <f>VLOOKUP($A1328,'Medical Examinations'!$A$2:$K$2336,8,FALSE)</f>
        <v>No</v>
      </c>
      <c r="J1328" t="str">
        <f>VLOOKUP($A1328,'Medical Examinations'!$A$2:$K$2336,10,FALSE)</f>
        <v>Normal weight</v>
      </c>
      <c r="K1328" t="str">
        <f>VLOOKUP($A1328,'Medical Examinations'!$A$2:$K$2336,11,FALSE)</f>
        <v>Diabetes</v>
      </c>
      <c r="L1328" t="str">
        <f>VLOOKUP($A1328,'Hospitalisation Details'!$A$2:$O$2344,15,FALSE)</f>
        <v>24 Oct 1978</v>
      </c>
      <c r="M1328">
        <f>VLOOKUP($A1328,'Hospitalisation Details'!$A$2:$I$2344,6,FALSE)</f>
        <v>8211.1</v>
      </c>
      <c r="N1328" t="str">
        <f>VLOOKUP($A1328,'Hospitalisation Details'!$A$2:$I$2344,7,FALSE)</f>
        <v>tier - 2</v>
      </c>
      <c r="O1328" t="str">
        <f>VLOOKUP($A1328,'Hospitalisation Details'!$A$2:$I$2344,8,FALSE)</f>
        <v>tier - 3</v>
      </c>
      <c r="P1328" t="str">
        <f>VLOOKUP($A1328,'Hospitalisation Details'!$A$2:$I$2344,9,FALSE)</f>
        <v>R1013</v>
      </c>
      <c r="Q1328">
        <f>VLOOKUP($A1328,'Hospitalisation Details'!$A$2:$P$2344,16,FALSE)</f>
        <v>44</v>
      </c>
    </row>
    <row r="1329" spans="1:17" ht="15.6" x14ac:dyDescent="0.3">
      <c r="A1329" s="1" t="s">
        <v>1042</v>
      </c>
      <c r="B1329" t="str">
        <f>VLOOKUP('Healthcare '!A:A,Table2[],3,FALSE)</f>
        <v>McCloskey</v>
      </c>
      <c r="C1329">
        <f>VLOOKUP(A1329,'Medical Examinations'!A1329:K3663,2,FALSE)</f>
        <v>17.34</v>
      </c>
      <c r="D1329">
        <f>VLOOKUP($A1329,'Medical Examinations'!$A$2:$K$2336,3,FALSE)</f>
        <v>12</v>
      </c>
      <c r="E1329" t="str">
        <f>VLOOKUP($A1329,'Medical Examinations'!$A$2:$K$2336,4,FALSE)</f>
        <v>No</v>
      </c>
      <c r="F1329" t="str">
        <f>VLOOKUP($A1329,'Medical Examinations'!$A$2:$K$2336,5,FALSE)</f>
        <v>No</v>
      </c>
      <c r="G1329" t="str">
        <f>VLOOKUP($A1329,'Medical Examinations'!$A$2:$K$2336,6,FALSE)</f>
        <v>No</v>
      </c>
      <c r="H1329">
        <f>VLOOKUP($A1329,'Medical Examinations'!$A$2:$K$2336,7,FALSE)</f>
        <v>0</v>
      </c>
      <c r="I1329" t="str">
        <f>VLOOKUP($A1329,'Medical Examinations'!$A$2:$K$2336,8,FALSE)</f>
        <v>No</v>
      </c>
      <c r="J1329" t="str">
        <f>VLOOKUP($A1329,'Medical Examinations'!$A$2:$K$2336,10,FALSE)</f>
        <v>Underweight</v>
      </c>
      <c r="K1329" t="str">
        <f>VLOOKUP($A1329,'Medical Examinations'!$A$2:$K$2336,11,FALSE)</f>
        <v>Diabetes</v>
      </c>
      <c r="L1329" t="str">
        <f>VLOOKUP($A1329,'Hospitalisation Details'!$A$2:$O$2344,15,FALSE)</f>
        <v>23 Nov 1962</v>
      </c>
      <c r="M1329">
        <f>VLOOKUP($A1329,'Hospitalisation Details'!$A$2:$I$2344,6,FALSE)</f>
        <v>8188.12</v>
      </c>
      <c r="N1329" t="str">
        <f>VLOOKUP($A1329,'Hospitalisation Details'!$A$2:$I$2344,7,FALSE)</f>
        <v>tier - 3</v>
      </c>
      <c r="O1329" t="str">
        <f>VLOOKUP($A1329,'Hospitalisation Details'!$A$2:$I$2344,8,FALSE)</f>
        <v>tier - 3</v>
      </c>
      <c r="P1329" t="str">
        <f>VLOOKUP($A1329,'Hospitalisation Details'!$A$2:$I$2344,9,FALSE)</f>
        <v>R1013</v>
      </c>
      <c r="Q1329">
        <f>VLOOKUP($A1329,'Hospitalisation Details'!$A$2:$P$2344,16,FALSE)</f>
        <v>60</v>
      </c>
    </row>
    <row r="1330" spans="1:17" ht="15.6" x14ac:dyDescent="0.3">
      <c r="A1330" s="1" t="s">
        <v>1041</v>
      </c>
      <c r="B1330" t="str">
        <f>VLOOKUP('Healthcare '!A:A,Table2[],3,FALSE)</f>
        <v>Tedsen</v>
      </c>
      <c r="C1330">
        <f>VLOOKUP(A1330,'Medical Examinations'!A1330:K3664,2,FALSE)</f>
        <v>40.39</v>
      </c>
      <c r="D1330">
        <f>VLOOKUP($A1330,'Medical Examinations'!$A$2:$K$2336,3,FALSE)</f>
        <v>4.24</v>
      </c>
      <c r="E1330" t="str">
        <f>VLOOKUP($A1330,'Medical Examinations'!$A$2:$K$2336,4,FALSE)</f>
        <v>yes</v>
      </c>
      <c r="F1330" t="str">
        <f>VLOOKUP($A1330,'Medical Examinations'!$A$2:$K$2336,5,FALSE)</f>
        <v>No</v>
      </c>
      <c r="G1330" t="str">
        <f>VLOOKUP($A1330,'Medical Examinations'!$A$2:$K$2336,6,FALSE)</f>
        <v>Yes</v>
      </c>
      <c r="H1330">
        <f>VLOOKUP($A1330,'Medical Examinations'!$A$2:$K$2336,7,FALSE)</f>
        <v>1</v>
      </c>
      <c r="I1330" t="str">
        <f>VLOOKUP($A1330,'Medical Examinations'!$A$2:$K$2336,8,FALSE)</f>
        <v>No</v>
      </c>
      <c r="J1330" t="str">
        <f>VLOOKUP($A1330,'Medical Examinations'!$A$2:$K$2336,10,FALSE)</f>
        <v>obesity</v>
      </c>
      <c r="K1330" t="str">
        <f>VLOOKUP($A1330,'Medical Examinations'!$A$2:$K$2336,11,FALSE)</f>
        <v>Normal</v>
      </c>
      <c r="L1330" t="str">
        <f>VLOOKUP($A1330,'Hospitalisation Details'!$A$2:$O$2344,15,FALSE)</f>
        <v>21 Oct 1997</v>
      </c>
      <c r="M1330">
        <f>VLOOKUP($A1330,'Hospitalisation Details'!$A$2:$I$2344,6,FALSE)</f>
        <v>8182.89</v>
      </c>
      <c r="N1330" t="str">
        <f>VLOOKUP($A1330,'Hospitalisation Details'!$A$2:$I$2344,7,FALSE)</f>
        <v>tier - 2</v>
      </c>
      <c r="O1330" t="str">
        <f>VLOOKUP($A1330,'Hospitalisation Details'!$A$2:$I$2344,8,FALSE)</f>
        <v>tier - 1</v>
      </c>
      <c r="P1330" t="str">
        <f>VLOOKUP($A1330,'Hospitalisation Details'!$A$2:$I$2344,9,FALSE)</f>
        <v>R1026</v>
      </c>
      <c r="Q1330">
        <f>VLOOKUP($A1330,'Hospitalisation Details'!$A$2:$P$2344,16,FALSE)</f>
        <v>25</v>
      </c>
    </row>
    <row r="1331" spans="1:17" ht="15.6" x14ac:dyDescent="0.3">
      <c r="A1331" s="1" t="s">
        <v>1040</v>
      </c>
      <c r="B1331" t="str">
        <f>VLOOKUP('Healthcare '!A:A,Table2[],3,FALSE)</f>
        <v>Koehlinger</v>
      </c>
      <c r="C1331">
        <f>VLOOKUP(A1331,'Medical Examinations'!A1331:K3665,2,FALSE)</f>
        <v>25.96</v>
      </c>
      <c r="D1331">
        <f>VLOOKUP($A1331,'Medical Examinations'!$A$2:$K$2336,3,FALSE)</f>
        <v>4.68</v>
      </c>
      <c r="E1331" t="str">
        <f>VLOOKUP($A1331,'Medical Examinations'!$A$2:$K$2336,4,FALSE)</f>
        <v>yes</v>
      </c>
      <c r="F1331" t="str">
        <f>VLOOKUP($A1331,'Medical Examinations'!$A$2:$K$2336,5,FALSE)</f>
        <v>No</v>
      </c>
      <c r="G1331" t="str">
        <f>VLOOKUP($A1331,'Medical Examinations'!$A$2:$K$2336,6,FALSE)</f>
        <v>Yes</v>
      </c>
      <c r="H1331">
        <f>VLOOKUP($A1331,'Medical Examinations'!$A$2:$K$2336,7,FALSE)</f>
        <v>1</v>
      </c>
      <c r="I1331" t="str">
        <f>VLOOKUP($A1331,'Medical Examinations'!$A$2:$K$2336,8,FALSE)</f>
        <v>No</v>
      </c>
      <c r="J1331" t="str">
        <f>VLOOKUP($A1331,'Medical Examinations'!$A$2:$K$2336,10,FALSE)</f>
        <v>overweight</v>
      </c>
      <c r="K1331" t="str">
        <f>VLOOKUP($A1331,'Medical Examinations'!$A$2:$K$2336,11,FALSE)</f>
        <v>Normal</v>
      </c>
      <c r="L1331" t="str">
        <f>VLOOKUP($A1331,'Hospitalisation Details'!$A$2:$O$2344,15,FALSE)</f>
        <v>8 Jun 1983</v>
      </c>
      <c r="M1331">
        <f>VLOOKUP($A1331,'Hospitalisation Details'!$A$2:$I$2344,6,FALSE)</f>
        <v>8179.51</v>
      </c>
      <c r="N1331" t="str">
        <f>VLOOKUP($A1331,'Hospitalisation Details'!$A$2:$I$2344,7,FALSE)</f>
        <v>tier - 2</v>
      </c>
      <c r="O1331" t="str">
        <f>VLOOKUP($A1331,'Hospitalisation Details'!$A$2:$I$2344,8,FALSE)</f>
        <v>tier - 2</v>
      </c>
      <c r="P1331" t="str">
        <f>VLOOKUP($A1331,'Hospitalisation Details'!$A$2:$I$2344,9,FALSE)</f>
        <v>R1020</v>
      </c>
      <c r="Q1331">
        <f>VLOOKUP($A1331,'Hospitalisation Details'!$A$2:$P$2344,16,FALSE)</f>
        <v>40</v>
      </c>
    </row>
    <row r="1332" spans="1:17" ht="15.6" x14ac:dyDescent="0.3">
      <c r="A1332" s="1" t="s">
        <v>1039</v>
      </c>
      <c r="B1332" t="str">
        <f>VLOOKUP('Healthcare '!A:A,Table2[],3,FALSE)</f>
        <v>Pielechaty</v>
      </c>
      <c r="C1332">
        <f>VLOOKUP(A1332,'Medical Examinations'!A1332:K3666,2,FALSE)</f>
        <v>17.68</v>
      </c>
      <c r="D1332">
        <f>VLOOKUP($A1332,'Medical Examinations'!$A$2:$K$2336,3,FALSE)</f>
        <v>8.57</v>
      </c>
      <c r="E1332" t="str">
        <f>VLOOKUP($A1332,'Medical Examinations'!$A$2:$K$2336,4,FALSE)</f>
        <v>yes</v>
      </c>
      <c r="F1332" t="str">
        <f>VLOOKUP($A1332,'Medical Examinations'!$A$2:$K$2336,5,FALSE)</f>
        <v>No</v>
      </c>
      <c r="G1332" t="str">
        <f>VLOOKUP($A1332,'Medical Examinations'!$A$2:$K$2336,6,FALSE)</f>
        <v>Yes</v>
      </c>
      <c r="H1332">
        <f>VLOOKUP($A1332,'Medical Examinations'!$A$2:$K$2336,7,FALSE)</f>
        <v>1</v>
      </c>
      <c r="I1332" t="str">
        <f>VLOOKUP($A1332,'Medical Examinations'!$A$2:$K$2336,8,FALSE)</f>
        <v>No</v>
      </c>
      <c r="J1332" t="str">
        <f>VLOOKUP($A1332,'Medical Examinations'!$A$2:$K$2336,10,FALSE)</f>
        <v>Underweight</v>
      </c>
      <c r="K1332" t="str">
        <f>VLOOKUP($A1332,'Medical Examinations'!$A$2:$K$2336,11,FALSE)</f>
        <v>Diabetes</v>
      </c>
      <c r="L1332" t="str">
        <f>VLOOKUP($A1332,'Hospitalisation Details'!$A$2:$O$2344,15,FALSE)</f>
        <v>5 Nov 1963</v>
      </c>
      <c r="M1332">
        <f>VLOOKUP($A1332,'Hospitalisation Details'!$A$2:$I$2344,6,FALSE)</f>
        <v>8177.9</v>
      </c>
      <c r="N1332" t="str">
        <f>VLOOKUP($A1332,'Hospitalisation Details'!$A$2:$I$2344,7,FALSE)</f>
        <v>tier - 3</v>
      </c>
      <c r="O1332" t="str">
        <f>VLOOKUP($A1332,'Hospitalisation Details'!$A$2:$I$2344,8,FALSE)</f>
        <v>tier - 1</v>
      </c>
      <c r="P1332" t="str">
        <f>VLOOKUP($A1332,'Hospitalisation Details'!$A$2:$I$2344,9,FALSE)</f>
        <v>R1013</v>
      </c>
      <c r="Q1332">
        <f>VLOOKUP($A1332,'Hospitalisation Details'!$A$2:$P$2344,16,FALSE)</f>
        <v>59</v>
      </c>
    </row>
    <row r="1333" spans="1:17" ht="15.6" x14ac:dyDescent="0.3">
      <c r="A1333" s="1" t="s">
        <v>1038</v>
      </c>
      <c r="B1333" t="str">
        <f>VLOOKUP('Healthcare '!A:A,Table2[],3,FALSE)</f>
        <v>Korhonen</v>
      </c>
      <c r="C1333">
        <f>VLOOKUP(A1333,'Medical Examinations'!A1333:K3667,2,FALSE)</f>
        <v>30.875</v>
      </c>
      <c r="D1333">
        <f>VLOOKUP($A1333,'Medical Examinations'!$A$2:$K$2336,3,FALSE)</f>
        <v>4.0999999999999996</v>
      </c>
      <c r="E1333" t="str">
        <f>VLOOKUP($A1333,'Medical Examinations'!$A$2:$K$2336,4,FALSE)</f>
        <v>No</v>
      </c>
      <c r="F1333" t="str">
        <f>VLOOKUP($A1333,'Medical Examinations'!$A$2:$K$2336,5,FALSE)</f>
        <v>No</v>
      </c>
      <c r="G1333" t="str">
        <f>VLOOKUP($A1333,'Medical Examinations'!$A$2:$K$2336,6,FALSE)</f>
        <v>No</v>
      </c>
      <c r="H1333">
        <f>VLOOKUP($A1333,'Medical Examinations'!$A$2:$K$2336,7,FALSE)</f>
        <v>0</v>
      </c>
      <c r="I1333" t="str">
        <f>VLOOKUP($A1333,'Medical Examinations'!$A$2:$K$2336,8,FALSE)</f>
        <v>No</v>
      </c>
      <c r="J1333" t="str">
        <f>VLOOKUP($A1333,'Medical Examinations'!$A$2:$K$2336,10,FALSE)</f>
        <v>obesity</v>
      </c>
      <c r="K1333" t="str">
        <f>VLOOKUP($A1333,'Medical Examinations'!$A$2:$K$2336,11,FALSE)</f>
        <v>Normal</v>
      </c>
      <c r="L1333" t="str">
        <f>VLOOKUP($A1333,'Hospitalisation Details'!$A$2:$O$2344,15,FALSE)</f>
        <v>28 Jun 1982</v>
      </c>
      <c r="M1333">
        <f>VLOOKUP($A1333,'Hospitalisation Details'!$A$2:$I$2344,6,FALSE)</f>
        <v>8162.72</v>
      </c>
      <c r="N1333" t="str">
        <f>VLOOKUP($A1333,'Hospitalisation Details'!$A$2:$I$2344,7,FALSE)</f>
        <v>tier - 3</v>
      </c>
      <c r="O1333" t="str">
        <f>VLOOKUP($A1333,'Hospitalisation Details'!$A$2:$I$2344,8,FALSE)</f>
        <v>tier - 3</v>
      </c>
      <c r="P1333" t="str">
        <f>VLOOKUP($A1333,'Hospitalisation Details'!$A$2:$I$2344,9,FALSE)</f>
        <v>R1012</v>
      </c>
      <c r="Q1333">
        <f>VLOOKUP($A1333,'Hospitalisation Details'!$A$2:$P$2344,16,FALSE)</f>
        <v>40</v>
      </c>
    </row>
    <row r="1334" spans="1:17" ht="15.6" x14ac:dyDescent="0.3">
      <c r="A1334" s="1" t="s">
        <v>1037</v>
      </c>
      <c r="B1334" t="str">
        <f>VLOOKUP('Healthcare '!A:A,Table2[],3,FALSE)</f>
        <v>Kehr</v>
      </c>
      <c r="C1334">
        <f>VLOOKUP(A1334,'Medical Examinations'!A1334:K3668,2,FALSE)</f>
        <v>30.81</v>
      </c>
      <c r="D1334">
        <f>VLOOKUP($A1334,'Medical Examinations'!$A$2:$K$2336,3,FALSE)</f>
        <v>4.49</v>
      </c>
      <c r="E1334" t="str">
        <f>VLOOKUP($A1334,'Medical Examinations'!$A$2:$K$2336,4,FALSE)</f>
        <v>No</v>
      </c>
      <c r="F1334" t="str">
        <f>VLOOKUP($A1334,'Medical Examinations'!$A$2:$K$2336,5,FALSE)</f>
        <v>No</v>
      </c>
      <c r="G1334" t="str">
        <f>VLOOKUP($A1334,'Medical Examinations'!$A$2:$K$2336,6,FALSE)</f>
        <v>No</v>
      </c>
      <c r="H1334">
        <f>VLOOKUP($A1334,'Medical Examinations'!$A$2:$K$2336,7,FALSE)</f>
        <v>0</v>
      </c>
      <c r="I1334" t="str">
        <f>VLOOKUP($A1334,'Medical Examinations'!$A$2:$K$2336,8,FALSE)</f>
        <v>No</v>
      </c>
      <c r="J1334" t="str">
        <f>VLOOKUP($A1334,'Medical Examinations'!$A$2:$K$2336,10,FALSE)</f>
        <v>obesity</v>
      </c>
      <c r="K1334" t="str">
        <f>VLOOKUP($A1334,'Medical Examinations'!$A$2:$K$2336,11,FALSE)</f>
        <v>Normal</v>
      </c>
      <c r="L1334" t="str">
        <f>VLOOKUP($A1334,'Hospitalisation Details'!$A$2:$O$2344,15,FALSE)</f>
        <v>21 Jun 1990</v>
      </c>
      <c r="M1334">
        <f>VLOOKUP($A1334,'Hospitalisation Details'!$A$2:$I$2344,6,FALSE)</f>
        <v>8157.92</v>
      </c>
      <c r="N1334" t="str">
        <f>VLOOKUP($A1334,'Hospitalisation Details'!$A$2:$I$2344,7,FALSE)</f>
        <v>tier - 2</v>
      </c>
      <c r="O1334" t="str">
        <f>VLOOKUP($A1334,'Hospitalisation Details'!$A$2:$I$2344,8,FALSE)</f>
        <v>tier - 3</v>
      </c>
      <c r="P1334" t="str">
        <f>VLOOKUP($A1334,'Hospitalisation Details'!$A$2:$I$2344,9,FALSE)</f>
        <v>R1025</v>
      </c>
      <c r="Q1334">
        <f>VLOOKUP($A1334,'Hospitalisation Details'!$A$2:$P$2344,16,FALSE)</f>
        <v>32</v>
      </c>
    </row>
    <row r="1335" spans="1:17" ht="15.6" x14ac:dyDescent="0.3">
      <c r="A1335" s="1" t="s">
        <v>1036</v>
      </c>
      <c r="B1335" t="str">
        <f>VLOOKUP('Healthcare '!A:A,Table2[],3,FALSE)</f>
        <v>Montagna</v>
      </c>
      <c r="C1335">
        <f>VLOOKUP(A1335,'Medical Examinations'!A1335:K3669,2,FALSE)</f>
        <v>36.85</v>
      </c>
      <c r="D1335">
        <f>VLOOKUP($A1335,'Medical Examinations'!$A$2:$K$2336,3,FALSE)</f>
        <v>8.8000000000000007</v>
      </c>
      <c r="E1335" t="str">
        <f>VLOOKUP($A1335,'Medical Examinations'!$A$2:$K$2336,4,FALSE)</f>
        <v>No</v>
      </c>
      <c r="F1335" t="str">
        <f>VLOOKUP($A1335,'Medical Examinations'!$A$2:$K$2336,5,FALSE)</f>
        <v>No</v>
      </c>
      <c r="G1335" t="str">
        <f>VLOOKUP($A1335,'Medical Examinations'!$A$2:$K$2336,6,FALSE)</f>
        <v>No</v>
      </c>
      <c r="H1335">
        <f>VLOOKUP($A1335,'Medical Examinations'!$A$2:$K$2336,7,FALSE)</f>
        <v>2</v>
      </c>
      <c r="I1335" t="str">
        <f>VLOOKUP($A1335,'Medical Examinations'!$A$2:$K$2336,8,FALSE)</f>
        <v>No</v>
      </c>
      <c r="J1335" t="str">
        <f>VLOOKUP($A1335,'Medical Examinations'!$A$2:$K$2336,10,FALSE)</f>
        <v>obesity</v>
      </c>
      <c r="K1335" t="str">
        <f>VLOOKUP($A1335,'Medical Examinations'!$A$2:$K$2336,11,FALSE)</f>
        <v>Diabetes</v>
      </c>
      <c r="L1335" t="str">
        <f>VLOOKUP($A1335,'Hospitalisation Details'!$A$2:$O$2344,15,FALSE)</f>
        <v>3 Sep 1973</v>
      </c>
      <c r="M1335">
        <f>VLOOKUP($A1335,'Hospitalisation Details'!$A$2:$I$2344,6,FALSE)</f>
        <v>8125.78</v>
      </c>
      <c r="N1335" t="str">
        <f>VLOOKUP($A1335,'Hospitalisation Details'!$A$2:$I$2344,7,FALSE)</f>
        <v>tier - 2</v>
      </c>
      <c r="O1335" t="str">
        <f>VLOOKUP($A1335,'Hospitalisation Details'!$A$2:$I$2344,8,FALSE)</f>
        <v>tier - 2</v>
      </c>
      <c r="P1335" t="str">
        <f>VLOOKUP($A1335,'Hospitalisation Details'!$A$2:$I$2344,9,FALSE)</f>
        <v>R1013</v>
      </c>
      <c r="Q1335">
        <f>VLOOKUP($A1335,'Hospitalisation Details'!$A$2:$P$2344,16,FALSE)</f>
        <v>49</v>
      </c>
    </row>
    <row r="1336" spans="1:17" ht="15.6" x14ac:dyDescent="0.3">
      <c r="A1336" s="1" t="s">
        <v>1035</v>
      </c>
      <c r="B1336" t="str">
        <f>VLOOKUP('Healthcare '!A:A,Table2[],3,FALSE)</f>
        <v>M√ºller</v>
      </c>
      <c r="C1336">
        <f>VLOOKUP(A1336,'Medical Examinations'!A1336:K3670,2,FALSE)</f>
        <v>35.86</v>
      </c>
      <c r="D1336">
        <f>VLOOKUP($A1336,'Medical Examinations'!$A$2:$K$2336,3,FALSE)</f>
        <v>7.93</v>
      </c>
      <c r="E1336" t="str">
        <f>VLOOKUP($A1336,'Medical Examinations'!$A$2:$K$2336,4,FALSE)</f>
        <v>No</v>
      </c>
      <c r="F1336" t="str">
        <f>VLOOKUP($A1336,'Medical Examinations'!$A$2:$K$2336,5,FALSE)</f>
        <v>No</v>
      </c>
      <c r="G1336" t="str">
        <f>VLOOKUP($A1336,'Medical Examinations'!$A$2:$K$2336,6,FALSE)</f>
        <v>No</v>
      </c>
      <c r="H1336">
        <f>VLOOKUP($A1336,'Medical Examinations'!$A$2:$K$2336,7,FALSE)</f>
        <v>2</v>
      </c>
      <c r="I1336" t="str">
        <f>VLOOKUP($A1336,'Medical Examinations'!$A$2:$K$2336,8,FALSE)</f>
        <v>No</v>
      </c>
      <c r="J1336" t="str">
        <f>VLOOKUP($A1336,'Medical Examinations'!$A$2:$K$2336,10,FALSE)</f>
        <v>obesity</v>
      </c>
      <c r="K1336" t="str">
        <f>VLOOKUP($A1336,'Medical Examinations'!$A$2:$K$2336,11,FALSE)</f>
        <v>Diabetes</v>
      </c>
      <c r="L1336" t="str">
        <f>VLOOKUP($A1336,'Hospitalisation Details'!$A$2:$O$2344,15,FALSE)</f>
        <v>30 Aug 1973</v>
      </c>
      <c r="M1336">
        <f>VLOOKUP($A1336,'Hospitalisation Details'!$A$2:$I$2344,6,FALSE)</f>
        <v>8124.41</v>
      </c>
      <c r="N1336" t="str">
        <f>VLOOKUP($A1336,'Hospitalisation Details'!$A$2:$I$2344,7,FALSE)</f>
        <v>tier - 3</v>
      </c>
      <c r="O1336" t="str">
        <f>VLOOKUP($A1336,'Hospitalisation Details'!$A$2:$I$2344,8,FALSE)</f>
        <v>tier - 1</v>
      </c>
      <c r="P1336" t="str">
        <f>VLOOKUP($A1336,'Hospitalisation Details'!$A$2:$I$2344,9,FALSE)</f>
        <v>R1013</v>
      </c>
      <c r="Q1336">
        <f>VLOOKUP($A1336,'Hospitalisation Details'!$A$2:$P$2344,16,FALSE)</f>
        <v>49</v>
      </c>
    </row>
    <row r="1337" spans="1:17" ht="15.6" x14ac:dyDescent="0.3">
      <c r="A1337" s="1" t="s">
        <v>1034</v>
      </c>
      <c r="B1337" t="str">
        <f>VLOOKUP('Healthcare '!A:A,Table2[],3,FALSE)</f>
        <v>Baker</v>
      </c>
      <c r="C1337">
        <f>VLOOKUP(A1337,'Medical Examinations'!A1337:K3671,2,FALSE)</f>
        <v>30.3</v>
      </c>
      <c r="D1337">
        <f>VLOOKUP($A1337,'Medical Examinations'!$A$2:$K$2336,3,FALSE)</f>
        <v>9.4499999999999993</v>
      </c>
      <c r="E1337" t="str">
        <f>VLOOKUP($A1337,'Medical Examinations'!$A$2:$K$2336,4,FALSE)</f>
        <v>No</v>
      </c>
      <c r="F1337" t="str">
        <f>VLOOKUP($A1337,'Medical Examinations'!$A$2:$K$2336,5,FALSE)</f>
        <v>No</v>
      </c>
      <c r="G1337" t="str">
        <f>VLOOKUP($A1337,'Medical Examinations'!$A$2:$K$2336,6,FALSE)</f>
        <v>No</v>
      </c>
      <c r="H1337">
        <f>VLOOKUP($A1337,'Medical Examinations'!$A$2:$K$2336,7,FALSE)</f>
        <v>2</v>
      </c>
      <c r="I1337" t="str">
        <f>VLOOKUP($A1337,'Medical Examinations'!$A$2:$K$2336,8,FALSE)</f>
        <v>No</v>
      </c>
      <c r="J1337" t="str">
        <f>VLOOKUP($A1337,'Medical Examinations'!$A$2:$K$2336,10,FALSE)</f>
        <v>obesity</v>
      </c>
      <c r="K1337" t="str">
        <f>VLOOKUP($A1337,'Medical Examinations'!$A$2:$K$2336,11,FALSE)</f>
        <v>Diabetes</v>
      </c>
      <c r="L1337" t="str">
        <f>VLOOKUP($A1337,'Hospitalisation Details'!$A$2:$O$2344,15,FALSE)</f>
        <v>16 Dec 1973</v>
      </c>
      <c r="M1337">
        <f>VLOOKUP($A1337,'Hospitalisation Details'!$A$2:$I$2344,6,FALSE)</f>
        <v>8116.68</v>
      </c>
      <c r="N1337" t="str">
        <f>VLOOKUP($A1337,'Hospitalisation Details'!$A$2:$I$2344,7,FALSE)</f>
        <v>tier - 3</v>
      </c>
      <c r="O1337" t="str">
        <f>VLOOKUP($A1337,'Hospitalisation Details'!$A$2:$I$2344,8,FALSE)</f>
        <v>tier - 1</v>
      </c>
      <c r="P1337" t="str">
        <f>VLOOKUP($A1337,'Hospitalisation Details'!$A$2:$I$2344,9,FALSE)</f>
        <v>R1011</v>
      </c>
      <c r="Q1337">
        <f>VLOOKUP($A1337,'Hospitalisation Details'!$A$2:$P$2344,16,FALSE)</f>
        <v>49</v>
      </c>
    </row>
    <row r="1338" spans="1:17" ht="15.6" x14ac:dyDescent="0.3">
      <c r="A1338" s="1" t="s">
        <v>1033</v>
      </c>
      <c r="B1338" t="str">
        <f>VLOOKUP('Healthcare '!A:A,Table2[],3,FALSE)</f>
        <v>Sidebottom</v>
      </c>
      <c r="C1338">
        <f>VLOOKUP(A1338,'Medical Examinations'!A1338:K3672,2,FALSE)</f>
        <v>32.015000000000001</v>
      </c>
      <c r="D1338">
        <f>VLOOKUP($A1338,'Medical Examinations'!$A$2:$K$2336,3,FALSE)</f>
        <v>7.67</v>
      </c>
      <c r="E1338" t="str">
        <f>VLOOKUP($A1338,'Medical Examinations'!$A$2:$K$2336,4,FALSE)</f>
        <v>No</v>
      </c>
      <c r="F1338" t="str">
        <f>VLOOKUP($A1338,'Medical Examinations'!$A$2:$K$2336,5,FALSE)</f>
        <v>No</v>
      </c>
      <c r="G1338" t="str">
        <f>VLOOKUP($A1338,'Medical Examinations'!$A$2:$K$2336,6,FALSE)</f>
        <v>No</v>
      </c>
      <c r="H1338">
        <f>VLOOKUP($A1338,'Medical Examinations'!$A$2:$K$2336,7,FALSE)</f>
        <v>0</v>
      </c>
      <c r="I1338" t="str">
        <f>VLOOKUP($A1338,'Medical Examinations'!$A$2:$K$2336,8,FALSE)</f>
        <v>No</v>
      </c>
      <c r="J1338" t="str">
        <f>VLOOKUP($A1338,'Medical Examinations'!$A$2:$K$2336,10,FALSE)</f>
        <v>obesity</v>
      </c>
      <c r="K1338" t="str">
        <f>VLOOKUP($A1338,'Medical Examinations'!$A$2:$K$2336,11,FALSE)</f>
        <v>Diabetes</v>
      </c>
      <c r="L1338" t="str">
        <f>VLOOKUP($A1338,'Hospitalisation Details'!$A$2:$O$2344,15,FALSE)</f>
        <v>1 Sep 1978</v>
      </c>
      <c r="M1338">
        <f>VLOOKUP($A1338,'Hospitalisation Details'!$A$2:$I$2344,6,FALSE)</f>
        <v>8116.27</v>
      </c>
      <c r="N1338" t="str">
        <f>VLOOKUP($A1338,'Hospitalisation Details'!$A$2:$I$2344,7,FALSE)</f>
        <v>tier - 3</v>
      </c>
      <c r="O1338" t="str">
        <f>VLOOKUP($A1338,'Hospitalisation Details'!$A$2:$I$2344,8,FALSE)</f>
        <v>tier - 1</v>
      </c>
      <c r="P1338" t="str">
        <f>VLOOKUP($A1338,'Hospitalisation Details'!$A$2:$I$2344,9,FALSE)</f>
        <v>R1012</v>
      </c>
      <c r="Q1338">
        <f>VLOOKUP($A1338,'Hospitalisation Details'!$A$2:$P$2344,16,FALSE)</f>
        <v>44</v>
      </c>
    </row>
    <row r="1339" spans="1:17" ht="15.6" x14ac:dyDescent="0.3">
      <c r="A1339" s="1" t="s">
        <v>1032</v>
      </c>
      <c r="B1339" t="str">
        <f>VLOOKUP('Healthcare '!A:A,Table2[],3,FALSE)</f>
        <v>Johnson</v>
      </c>
      <c r="C1339">
        <f>VLOOKUP(A1339,'Medical Examinations'!A1339:K3673,2,FALSE)</f>
        <v>25.06</v>
      </c>
      <c r="D1339">
        <f>VLOOKUP($A1339,'Medical Examinations'!$A$2:$K$2336,3,FALSE)</f>
        <v>10.53</v>
      </c>
      <c r="E1339" t="str">
        <f>VLOOKUP($A1339,'Medical Examinations'!$A$2:$K$2336,4,FALSE)</f>
        <v>No</v>
      </c>
      <c r="F1339" t="str">
        <f>VLOOKUP($A1339,'Medical Examinations'!$A$2:$K$2336,5,FALSE)</f>
        <v>No</v>
      </c>
      <c r="G1339" t="str">
        <f>VLOOKUP($A1339,'Medical Examinations'!$A$2:$K$2336,6,FALSE)</f>
        <v>No</v>
      </c>
      <c r="H1339">
        <f>VLOOKUP($A1339,'Medical Examinations'!$A$2:$K$2336,7,FALSE)</f>
        <v>2</v>
      </c>
      <c r="I1339" t="str">
        <f>VLOOKUP($A1339,'Medical Examinations'!$A$2:$K$2336,8,FALSE)</f>
        <v>No</v>
      </c>
      <c r="J1339" t="str">
        <f>VLOOKUP($A1339,'Medical Examinations'!$A$2:$K$2336,10,FALSE)</f>
        <v>overweight</v>
      </c>
      <c r="K1339" t="str">
        <f>VLOOKUP($A1339,'Medical Examinations'!$A$2:$K$2336,11,FALSE)</f>
        <v>Diabetes</v>
      </c>
      <c r="L1339" t="str">
        <f>VLOOKUP($A1339,'Hospitalisation Details'!$A$2:$O$2344,15,FALSE)</f>
        <v>11 Oct 1973</v>
      </c>
      <c r="M1339">
        <f>VLOOKUP($A1339,'Hospitalisation Details'!$A$2:$I$2344,6,FALSE)</f>
        <v>8112.59</v>
      </c>
      <c r="N1339" t="str">
        <f>VLOOKUP($A1339,'Hospitalisation Details'!$A$2:$I$2344,7,FALSE)</f>
        <v>tier - 2</v>
      </c>
      <c r="O1339" t="str">
        <f>VLOOKUP($A1339,'Hospitalisation Details'!$A$2:$I$2344,8,FALSE)</f>
        <v>tier - 2</v>
      </c>
      <c r="P1339" t="str">
        <f>VLOOKUP($A1339,'Hospitalisation Details'!$A$2:$I$2344,9,FALSE)</f>
        <v>R1013</v>
      </c>
      <c r="Q1339">
        <f>VLOOKUP($A1339,'Hospitalisation Details'!$A$2:$P$2344,16,FALSE)</f>
        <v>49</v>
      </c>
    </row>
    <row r="1340" spans="1:17" ht="15.6" x14ac:dyDescent="0.3">
      <c r="A1340" s="1" t="s">
        <v>1031</v>
      </c>
      <c r="B1340" t="str">
        <f>VLOOKUP('Healthcare '!A:A,Table2[],3,FALSE)</f>
        <v>Morris</v>
      </c>
      <c r="C1340">
        <f>VLOOKUP(A1340,'Medical Examinations'!A1340:K3674,2,FALSE)</f>
        <v>18.829999999999998</v>
      </c>
      <c r="D1340">
        <f>VLOOKUP($A1340,'Medical Examinations'!$A$2:$K$2336,3,FALSE)</f>
        <v>10.08</v>
      </c>
      <c r="E1340" t="str">
        <f>VLOOKUP($A1340,'Medical Examinations'!$A$2:$K$2336,4,FALSE)</f>
        <v>yes</v>
      </c>
      <c r="F1340" t="str">
        <f>VLOOKUP($A1340,'Medical Examinations'!$A$2:$K$2336,5,FALSE)</f>
        <v>No</v>
      </c>
      <c r="G1340" t="str">
        <f>VLOOKUP($A1340,'Medical Examinations'!$A$2:$K$2336,6,FALSE)</f>
        <v>No</v>
      </c>
      <c r="H1340">
        <f>VLOOKUP($A1340,'Medical Examinations'!$A$2:$K$2336,7,FALSE)</f>
        <v>0</v>
      </c>
      <c r="I1340" t="str">
        <f>VLOOKUP($A1340,'Medical Examinations'!$A$2:$K$2336,8,FALSE)</f>
        <v>No</v>
      </c>
      <c r="J1340" t="str">
        <f>VLOOKUP($A1340,'Medical Examinations'!$A$2:$K$2336,10,FALSE)</f>
        <v>Normal weight</v>
      </c>
      <c r="K1340" t="str">
        <f>VLOOKUP($A1340,'Medical Examinations'!$A$2:$K$2336,11,FALSE)</f>
        <v>Diabetes</v>
      </c>
      <c r="L1340" t="str">
        <f>VLOOKUP($A1340,'Hospitalisation Details'!$A$2:$O$2344,15,FALSE)</f>
        <v>10 Jun 1967</v>
      </c>
      <c r="M1340">
        <f>VLOOKUP($A1340,'Hospitalisation Details'!$A$2:$I$2344,6,FALSE)</f>
        <v>8091.3</v>
      </c>
      <c r="N1340" t="str">
        <f>VLOOKUP($A1340,'Hospitalisation Details'!$A$2:$I$2344,7,FALSE)</f>
        <v>tier - 3</v>
      </c>
      <c r="O1340" t="str">
        <f>VLOOKUP($A1340,'Hospitalisation Details'!$A$2:$I$2344,8,FALSE)</f>
        <v>tier - 1</v>
      </c>
      <c r="P1340" t="str">
        <f>VLOOKUP($A1340,'Hospitalisation Details'!$A$2:$I$2344,9,FALSE)</f>
        <v>R1012</v>
      </c>
      <c r="Q1340">
        <f>VLOOKUP($A1340,'Hospitalisation Details'!$A$2:$P$2344,16,FALSE)</f>
        <v>55</v>
      </c>
    </row>
    <row r="1341" spans="1:17" ht="15.6" x14ac:dyDescent="0.3">
      <c r="A1341" s="1" t="s">
        <v>1030</v>
      </c>
      <c r="B1341" t="str">
        <f>VLOOKUP('Healthcare '!A:A,Table2[],3,FALSE)</f>
        <v>Chaisson</v>
      </c>
      <c r="C1341">
        <f>VLOOKUP(A1341,'Medical Examinations'!A1341:K3675,2,FALSE)</f>
        <v>47.52</v>
      </c>
      <c r="D1341">
        <f>VLOOKUP($A1341,'Medical Examinations'!$A$2:$K$2336,3,FALSE)</f>
        <v>11.39</v>
      </c>
      <c r="E1341" t="str">
        <f>VLOOKUP($A1341,'Medical Examinations'!$A$2:$K$2336,4,FALSE)</f>
        <v>yes</v>
      </c>
      <c r="F1341" t="str">
        <f>VLOOKUP($A1341,'Medical Examinations'!$A$2:$K$2336,5,FALSE)</f>
        <v>No</v>
      </c>
      <c r="G1341" t="str">
        <f>VLOOKUP($A1341,'Medical Examinations'!$A$2:$K$2336,6,FALSE)</f>
        <v>No</v>
      </c>
      <c r="H1341">
        <f>VLOOKUP($A1341,'Medical Examinations'!$A$2:$K$2336,7,FALSE)</f>
        <v>1</v>
      </c>
      <c r="I1341" t="str">
        <f>VLOOKUP($A1341,'Medical Examinations'!$A$2:$K$2336,8,FALSE)</f>
        <v>No</v>
      </c>
      <c r="J1341" t="str">
        <f>VLOOKUP($A1341,'Medical Examinations'!$A$2:$K$2336,10,FALSE)</f>
        <v>obesity</v>
      </c>
      <c r="K1341" t="str">
        <f>VLOOKUP($A1341,'Medical Examinations'!$A$2:$K$2336,11,FALSE)</f>
        <v>Diabetes</v>
      </c>
      <c r="L1341" t="str">
        <f>VLOOKUP($A1341,'Hospitalisation Details'!$A$2:$O$2344,15,FALSE)</f>
        <v>21 Dec 1975</v>
      </c>
      <c r="M1341">
        <f>VLOOKUP($A1341,'Hospitalisation Details'!$A$2:$I$2344,6,FALSE)</f>
        <v>8083.92</v>
      </c>
      <c r="N1341" t="str">
        <f>VLOOKUP($A1341,'Hospitalisation Details'!$A$2:$I$2344,7,FALSE)</f>
        <v>tier - 3</v>
      </c>
      <c r="O1341" t="str">
        <f>VLOOKUP($A1341,'Hospitalisation Details'!$A$2:$I$2344,8,FALSE)</f>
        <v>tier - 3</v>
      </c>
      <c r="P1341" t="str">
        <f>VLOOKUP($A1341,'Hospitalisation Details'!$A$2:$I$2344,9,FALSE)</f>
        <v>R1013</v>
      </c>
      <c r="Q1341">
        <f>VLOOKUP($A1341,'Hospitalisation Details'!$A$2:$P$2344,16,FALSE)</f>
        <v>47</v>
      </c>
    </row>
    <row r="1342" spans="1:17" ht="15.6" x14ac:dyDescent="0.3">
      <c r="A1342" s="1" t="s">
        <v>1029</v>
      </c>
      <c r="B1342" t="str">
        <f>VLOOKUP('Healthcare '!A:A,Table2[],3,FALSE)</f>
        <v>Pigott</v>
      </c>
      <c r="C1342">
        <f>VLOOKUP(A1342,'Medical Examinations'!A1342:K3676,2,FALSE)</f>
        <v>37.82</v>
      </c>
      <c r="D1342">
        <f>VLOOKUP($A1342,'Medical Examinations'!$A$2:$K$2336,3,FALSE)</f>
        <v>6.36</v>
      </c>
      <c r="E1342" t="str">
        <f>VLOOKUP($A1342,'Medical Examinations'!$A$2:$K$2336,4,FALSE)</f>
        <v>No</v>
      </c>
      <c r="F1342" t="str">
        <f>VLOOKUP($A1342,'Medical Examinations'!$A$2:$K$2336,5,FALSE)</f>
        <v>No</v>
      </c>
      <c r="G1342" t="str">
        <f>VLOOKUP($A1342,'Medical Examinations'!$A$2:$K$2336,6,FALSE)</f>
        <v>No</v>
      </c>
      <c r="H1342">
        <f>VLOOKUP($A1342,'Medical Examinations'!$A$2:$K$2336,7,FALSE)</f>
        <v>0</v>
      </c>
      <c r="I1342" t="str">
        <f>VLOOKUP($A1342,'Medical Examinations'!$A$2:$K$2336,8,FALSE)</f>
        <v>No</v>
      </c>
      <c r="J1342" t="str">
        <f>VLOOKUP($A1342,'Medical Examinations'!$A$2:$K$2336,10,FALSE)</f>
        <v>obesity</v>
      </c>
      <c r="K1342" t="str">
        <f>VLOOKUP($A1342,'Medical Examinations'!$A$2:$K$2336,11,FALSE)</f>
        <v>Predibetics</v>
      </c>
      <c r="L1342" t="str">
        <f>VLOOKUP($A1342,'Hospitalisation Details'!$A$2:$O$2344,15,FALSE)</f>
        <v>12 Oct 1994</v>
      </c>
      <c r="M1342">
        <f>VLOOKUP($A1342,'Hospitalisation Details'!$A$2:$I$2344,6,FALSE)</f>
        <v>8081.74</v>
      </c>
      <c r="N1342" t="str">
        <f>VLOOKUP($A1342,'Hospitalisation Details'!$A$2:$I$2344,7,FALSE)</f>
        <v>tier - 2</v>
      </c>
      <c r="O1342" t="str">
        <f>VLOOKUP($A1342,'Hospitalisation Details'!$A$2:$I$2344,8,FALSE)</f>
        <v>tier - 2</v>
      </c>
      <c r="P1342" t="str">
        <f>VLOOKUP($A1342,'Hospitalisation Details'!$A$2:$I$2344,9,FALSE)</f>
        <v>R1026</v>
      </c>
      <c r="Q1342">
        <f>VLOOKUP($A1342,'Hospitalisation Details'!$A$2:$P$2344,16,FALSE)</f>
        <v>28</v>
      </c>
    </row>
    <row r="1343" spans="1:17" ht="15.6" x14ac:dyDescent="0.3">
      <c r="A1343" s="1" t="s">
        <v>1028</v>
      </c>
      <c r="B1343" t="str">
        <f>VLOOKUP('Healthcare '!A:A,Table2[],3,FALSE)</f>
        <v>Cochrane</v>
      </c>
      <c r="C1343">
        <f>VLOOKUP(A1343,'Medical Examinations'!A1343:K3677,2,FALSE)</f>
        <v>44.16</v>
      </c>
      <c r="D1343">
        <f>VLOOKUP($A1343,'Medical Examinations'!$A$2:$K$2336,3,FALSE)</f>
        <v>5.31</v>
      </c>
      <c r="E1343" t="str">
        <f>VLOOKUP($A1343,'Medical Examinations'!$A$2:$K$2336,4,FALSE)</f>
        <v>yes</v>
      </c>
      <c r="F1343" t="str">
        <f>VLOOKUP($A1343,'Medical Examinations'!$A$2:$K$2336,5,FALSE)</f>
        <v>No</v>
      </c>
      <c r="G1343" t="str">
        <f>VLOOKUP($A1343,'Medical Examinations'!$A$2:$K$2336,6,FALSE)</f>
        <v>No</v>
      </c>
      <c r="H1343">
        <f>VLOOKUP($A1343,'Medical Examinations'!$A$2:$K$2336,7,FALSE)</f>
        <v>0</v>
      </c>
      <c r="I1343" t="str">
        <f>VLOOKUP($A1343,'Medical Examinations'!$A$2:$K$2336,8,FALSE)</f>
        <v>No</v>
      </c>
      <c r="J1343" t="str">
        <f>VLOOKUP($A1343,'Medical Examinations'!$A$2:$K$2336,10,FALSE)</f>
        <v>obesity</v>
      </c>
      <c r="K1343" t="str">
        <f>VLOOKUP($A1343,'Medical Examinations'!$A$2:$K$2336,11,FALSE)</f>
        <v>Normal</v>
      </c>
      <c r="L1343" t="str">
        <f>VLOOKUP($A1343,'Hospitalisation Details'!$A$2:$O$2344,15,FALSE)</f>
        <v>28 Aug 2001</v>
      </c>
      <c r="M1343">
        <f>VLOOKUP($A1343,'Hospitalisation Details'!$A$2:$I$2344,6,FALSE)</f>
        <v>8081.26</v>
      </c>
      <c r="N1343" t="str">
        <f>VLOOKUP($A1343,'Hospitalisation Details'!$A$2:$I$2344,7,FALSE)</f>
        <v>tier - 2</v>
      </c>
      <c r="O1343" t="str">
        <f>VLOOKUP($A1343,'Hospitalisation Details'!$A$2:$I$2344,8,FALSE)</f>
        <v>tier - 2</v>
      </c>
      <c r="P1343" t="str">
        <f>VLOOKUP($A1343,'Hospitalisation Details'!$A$2:$I$2344,9,FALSE)</f>
        <v>R1012</v>
      </c>
      <c r="Q1343">
        <f>VLOOKUP($A1343,'Hospitalisation Details'!$A$2:$P$2344,16,FALSE)</f>
        <v>21</v>
      </c>
    </row>
    <row r="1344" spans="1:17" ht="15.6" x14ac:dyDescent="0.3">
      <c r="A1344" s="1" t="s">
        <v>1027</v>
      </c>
      <c r="B1344" t="str">
        <f>VLOOKUP('Healthcare '!A:A,Table2[],3,FALSE)</f>
        <v>Armitage</v>
      </c>
      <c r="C1344">
        <f>VLOOKUP(A1344,'Medical Examinations'!A1344:K3678,2,FALSE)</f>
        <v>37.049999999999997</v>
      </c>
      <c r="D1344">
        <f>VLOOKUP($A1344,'Medical Examinations'!$A$2:$K$2336,3,FALSE)</f>
        <v>4.74</v>
      </c>
      <c r="E1344" t="str">
        <f>VLOOKUP($A1344,'Medical Examinations'!$A$2:$K$2336,4,FALSE)</f>
        <v>No</v>
      </c>
      <c r="F1344" t="str">
        <f>VLOOKUP($A1344,'Medical Examinations'!$A$2:$K$2336,5,FALSE)</f>
        <v>No</v>
      </c>
      <c r="G1344" t="str">
        <f>VLOOKUP($A1344,'Medical Examinations'!$A$2:$K$2336,6,FALSE)</f>
        <v>Yes</v>
      </c>
      <c r="H1344">
        <f>VLOOKUP($A1344,'Medical Examinations'!$A$2:$K$2336,7,FALSE)</f>
        <v>1</v>
      </c>
      <c r="I1344" t="str">
        <f>VLOOKUP($A1344,'Medical Examinations'!$A$2:$K$2336,8,FALSE)</f>
        <v>No</v>
      </c>
      <c r="J1344" t="str">
        <f>VLOOKUP($A1344,'Medical Examinations'!$A$2:$K$2336,10,FALSE)</f>
        <v>obesity</v>
      </c>
      <c r="K1344" t="str">
        <f>VLOOKUP($A1344,'Medical Examinations'!$A$2:$K$2336,11,FALSE)</f>
        <v>Normal</v>
      </c>
      <c r="L1344" t="str">
        <f>VLOOKUP($A1344,'Hospitalisation Details'!$A$2:$O$2344,15,FALSE)</f>
        <v>7 Nov 1993</v>
      </c>
      <c r="M1344">
        <f>VLOOKUP($A1344,'Hospitalisation Details'!$A$2:$I$2344,6,FALSE)</f>
        <v>8077.41</v>
      </c>
      <c r="N1344" t="str">
        <f>VLOOKUP($A1344,'Hospitalisation Details'!$A$2:$I$2344,7,FALSE)</f>
        <v>tier - 2</v>
      </c>
      <c r="O1344" t="str">
        <f>VLOOKUP($A1344,'Hospitalisation Details'!$A$2:$I$2344,8,FALSE)</f>
        <v>tier - 1</v>
      </c>
      <c r="P1344" t="str">
        <f>VLOOKUP($A1344,'Hospitalisation Details'!$A$2:$I$2344,9,FALSE)</f>
        <v>R1026</v>
      </c>
      <c r="Q1344">
        <f>VLOOKUP($A1344,'Hospitalisation Details'!$A$2:$P$2344,16,FALSE)</f>
        <v>29</v>
      </c>
    </row>
    <row r="1345" spans="1:17" ht="15.6" x14ac:dyDescent="0.3">
      <c r="A1345" s="1" t="s">
        <v>1026</v>
      </c>
      <c r="B1345" t="str">
        <f>VLOOKUP('Healthcare '!A:A,Table2[],3,FALSE)</f>
        <v>Shen</v>
      </c>
      <c r="C1345">
        <f>VLOOKUP(A1345,'Medical Examinations'!A1345:K3679,2,FALSE)</f>
        <v>18.66</v>
      </c>
      <c r="D1345">
        <f>VLOOKUP($A1345,'Medical Examinations'!$A$2:$K$2336,3,FALSE)</f>
        <v>11.35</v>
      </c>
      <c r="E1345" t="str">
        <f>VLOOKUP($A1345,'Medical Examinations'!$A$2:$K$2336,4,FALSE)</f>
        <v>No</v>
      </c>
      <c r="F1345" t="str">
        <f>VLOOKUP($A1345,'Medical Examinations'!$A$2:$K$2336,5,FALSE)</f>
        <v>No</v>
      </c>
      <c r="G1345" t="str">
        <f>VLOOKUP($A1345,'Medical Examinations'!$A$2:$K$2336,6,FALSE)</f>
        <v>No</v>
      </c>
      <c r="H1345">
        <f>VLOOKUP($A1345,'Medical Examinations'!$A$2:$K$2336,7,FALSE)</f>
        <v>0</v>
      </c>
      <c r="I1345" t="str">
        <f>VLOOKUP($A1345,'Medical Examinations'!$A$2:$K$2336,8,FALSE)</f>
        <v>No</v>
      </c>
      <c r="J1345" t="str">
        <f>VLOOKUP($A1345,'Medical Examinations'!$A$2:$K$2336,10,FALSE)</f>
        <v>Normal weight</v>
      </c>
      <c r="K1345" t="str">
        <f>VLOOKUP($A1345,'Medical Examinations'!$A$2:$K$2336,11,FALSE)</f>
        <v>Diabetes</v>
      </c>
      <c r="L1345" t="str">
        <f>VLOOKUP($A1345,'Hospitalisation Details'!$A$2:$O$2344,15,FALSE)</f>
        <v>21 Oct 1965</v>
      </c>
      <c r="M1345">
        <f>VLOOKUP($A1345,'Hospitalisation Details'!$A$2:$I$2344,6,FALSE)</f>
        <v>8071.57</v>
      </c>
      <c r="N1345" t="str">
        <f>VLOOKUP($A1345,'Hospitalisation Details'!$A$2:$I$2344,7,FALSE)</f>
        <v>tier - 3</v>
      </c>
      <c r="O1345" t="str">
        <f>VLOOKUP($A1345,'Hospitalisation Details'!$A$2:$I$2344,8,FALSE)</f>
        <v>tier - 1</v>
      </c>
      <c r="P1345" t="str">
        <f>VLOOKUP($A1345,'Hospitalisation Details'!$A$2:$I$2344,9,FALSE)</f>
        <v>R1011</v>
      </c>
      <c r="Q1345">
        <f>VLOOKUP($A1345,'Hospitalisation Details'!$A$2:$P$2344,16,FALSE)</f>
        <v>57</v>
      </c>
    </row>
    <row r="1346" spans="1:17" ht="15.6" x14ac:dyDescent="0.3">
      <c r="A1346" s="1" t="s">
        <v>1025</v>
      </c>
      <c r="B1346" t="str">
        <f>VLOOKUP('Healthcare '!A:A,Table2[],3,FALSE)</f>
        <v>O'Kelly</v>
      </c>
      <c r="C1346">
        <f>VLOOKUP(A1346,'Medical Examinations'!A1346:K3680,2,FALSE)</f>
        <v>36.200000000000003</v>
      </c>
      <c r="D1346">
        <f>VLOOKUP($A1346,'Medical Examinations'!$A$2:$K$2336,3,FALSE)</f>
        <v>6.81</v>
      </c>
      <c r="E1346" t="str">
        <f>VLOOKUP($A1346,'Medical Examinations'!$A$2:$K$2336,4,FALSE)</f>
        <v>yes</v>
      </c>
      <c r="F1346" t="str">
        <f>VLOOKUP($A1346,'Medical Examinations'!$A$2:$K$2336,5,FALSE)</f>
        <v>No</v>
      </c>
      <c r="G1346" t="str">
        <f>VLOOKUP($A1346,'Medical Examinations'!$A$2:$K$2336,6,FALSE)</f>
        <v>No</v>
      </c>
      <c r="H1346">
        <f>VLOOKUP($A1346,'Medical Examinations'!$A$2:$K$2336,7,FALSE)</f>
        <v>1</v>
      </c>
      <c r="I1346" t="str">
        <f>VLOOKUP($A1346,'Medical Examinations'!$A$2:$K$2336,8,FALSE)</f>
        <v>No</v>
      </c>
      <c r="J1346" t="str">
        <f>VLOOKUP($A1346,'Medical Examinations'!$A$2:$K$2336,10,FALSE)</f>
        <v>obesity</v>
      </c>
      <c r="K1346" t="str">
        <f>VLOOKUP($A1346,'Medical Examinations'!$A$2:$K$2336,11,FALSE)</f>
        <v>Diabetes</v>
      </c>
      <c r="L1346" t="str">
        <f>VLOOKUP($A1346,'Hospitalisation Details'!$A$2:$O$2344,15,FALSE)</f>
        <v>15 Dec 1975</v>
      </c>
      <c r="M1346">
        <f>VLOOKUP($A1346,'Hospitalisation Details'!$A$2:$I$2344,6,FALSE)</f>
        <v>8068.19</v>
      </c>
      <c r="N1346" t="str">
        <f>VLOOKUP($A1346,'Hospitalisation Details'!$A$2:$I$2344,7,FALSE)</f>
        <v>tier - 3</v>
      </c>
      <c r="O1346" t="str">
        <f>VLOOKUP($A1346,'Hospitalisation Details'!$A$2:$I$2344,8,FALSE)</f>
        <v>tier - 2</v>
      </c>
      <c r="P1346" t="str">
        <f>VLOOKUP($A1346,'Hospitalisation Details'!$A$2:$I$2344,9,FALSE)</f>
        <v>R1011</v>
      </c>
      <c r="Q1346">
        <f>VLOOKUP($A1346,'Hospitalisation Details'!$A$2:$P$2344,16,FALSE)</f>
        <v>47</v>
      </c>
    </row>
    <row r="1347" spans="1:17" ht="15.6" x14ac:dyDescent="0.3">
      <c r="A1347" s="1" t="s">
        <v>1024</v>
      </c>
      <c r="B1347" t="str">
        <f>VLOOKUP('Healthcare '!A:A,Table2[],3,FALSE)</f>
        <v>Huff</v>
      </c>
      <c r="C1347">
        <f>VLOOKUP(A1347,'Medical Examinations'!A1347:K3681,2,FALSE)</f>
        <v>18.87</v>
      </c>
      <c r="D1347">
        <f>VLOOKUP($A1347,'Medical Examinations'!$A$2:$K$2336,3,FALSE)</f>
        <v>8.06</v>
      </c>
      <c r="E1347" t="str">
        <f>VLOOKUP($A1347,'Medical Examinations'!$A$2:$K$2336,4,FALSE)</f>
        <v>No</v>
      </c>
      <c r="F1347" t="str">
        <f>VLOOKUP($A1347,'Medical Examinations'!$A$2:$K$2336,5,FALSE)</f>
        <v>No</v>
      </c>
      <c r="G1347" t="str">
        <f>VLOOKUP($A1347,'Medical Examinations'!$A$2:$K$2336,6,FALSE)</f>
        <v>No</v>
      </c>
      <c r="H1347">
        <f>VLOOKUP($A1347,'Medical Examinations'!$A$2:$K$2336,7,FALSE)</f>
        <v>0</v>
      </c>
      <c r="I1347" t="str">
        <f>VLOOKUP($A1347,'Medical Examinations'!$A$2:$K$2336,8,FALSE)</f>
        <v>No</v>
      </c>
      <c r="J1347" t="str">
        <f>VLOOKUP($A1347,'Medical Examinations'!$A$2:$K$2336,10,FALSE)</f>
        <v>Normal weight</v>
      </c>
      <c r="K1347" t="str">
        <f>VLOOKUP($A1347,'Medical Examinations'!$A$2:$K$2336,11,FALSE)</f>
        <v>Diabetes</v>
      </c>
      <c r="L1347" t="str">
        <f>VLOOKUP($A1347,'Hospitalisation Details'!$A$2:$O$2344,15,FALSE)</f>
        <v>11 Aug 1965</v>
      </c>
      <c r="M1347">
        <f>VLOOKUP($A1347,'Hospitalisation Details'!$A$2:$I$2344,6,FALSE)</f>
        <v>8067.83</v>
      </c>
      <c r="N1347" t="str">
        <f>VLOOKUP($A1347,'Hospitalisation Details'!$A$2:$I$2344,7,FALSE)</f>
        <v>tier - 3</v>
      </c>
      <c r="O1347" t="str">
        <f>VLOOKUP($A1347,'Hospitalisation Details'!$A$2:$I$2344,8,FALSE)</f>
        <v>tier - 1</v>
      </c>
      <c r="P1347" t="str">
        <f>VLOOKUP($A1347,'Hospitalisation Details'!$A$2:$I$2344,9,FALSE)</f>
        <v>R1013</v>
      </c>
      <c r="Q1347">
        <f>VLOOKUP($A1347,'Hospitalisation Details'!$A$2:$P$2344,16,FALSE)</f>
        <v>57</v>
      </c>
    </row>
    <row r="1348" spans="1:17" ht="15.6" x14ac:dyDescent="0.3">
      <c r="A1348" s="1" t="s">
        <v>1023</v>
      </c>
      <c r="B1348" t="str">
        <f>VLOOKUP('Healthcare '!A:A,Table2[],3,FALSE)</f>
        <v>Dye</v>
      </c>
      <c r="C1348">
        <f>VLOOKUP(A1348,'Medical Examinations'!A1348:K3682,2,FALSE)</f>
        <v>32.299999999999997</v>
      </c>
      <c r="D1348">
        <f>VLOOKUP($A1348,'Medical Examinations'!$A$2:$K$2336,3,FALSE)</f>
        <v>6.74</v>
      </c>
      <c r="E1348" t="str">
        <f>VLOOKUP($A1348,'Medical Examinations'!$A$2:$K$2336,4,FALSE)</f>
        <v>yes</v>
      </c>
      <c r="F1348" t="str">
        <f>VLOOKUP($A1348,'Medical Examinations'!$A$2:$K$2336,5,FALSE)</f>
        <v>No</v>
      </c>
      <c r="G1348" t="str">
        <f>VLOOKUP($A1348,'Medical Examinations'!$A$2:$K$2336,6,FALSE)</f>
        <v>No</v>
      </c>
      <c r="H1348">
        <f>VLOOKUP($A1348,'Medical Examinations'!$A$2:$K$2336,7,FALSE)</f>
        <v>1</v>
      </c>
      <c r="I1348" t="str">
        <f>VLOOKUP($A1348,'Medical Examinations'!$A$2:$K$2336,8,FALSE)</f>
        <v>No</v>
      </c>
      <c r="J1348" t="str">
        <f>VLOOKUP($A1348,'Medical Examinations'!$A$2:$K$2336,10,FALSE)</f>
        <v>obesity</v>
      </c>
      <c r="K1348" t="str">
        <f>VLOOKUP($A1348,'Medical Examinations'!$A$2:$K$2336,11,FALSE)</f>
        <v>Diabetes</v>
      </c>
      <c r="L1348" t="str">
        <f>VLOOKUP($A1348,'Hospitalisation Details'!$A$2:$O$2344,15,FALSE)</f>
        <v>28 Jun 1975</v>
      </c>
      <c r="M1348">
        <f>VLOOKUP($A1348,'Hospitalisation Details'!$A$2:$I$2344,6,FALSE)</f>
        <v>8062.76</v>
      </c>
      <c r="N1348" t="str">
        <f>VLOOKUP($A1348,'Hospitalisation Details'!$A$2:$I$2344,7,FALSE)</f>
        <v>tier - 3</v>
      </c>
      <c r="O1348" t="str">
        <f>VLOOKUP($A1348,'Hospitalisation Details'!$A$2:$I$2344,8,FALSE)</f>
        <v>tier - 3</v>
      </c>
      <c r="P1348" t="str">
        <f>VLOOKUP($A1348,'Hospitalisation Details'!$A$2:$I$2344,9,FALSE)</f>
        <v>R1011</v>
      </c>
      <c r="Q1348">
        <f>VLOOKUP($A1348,'Hospitalisation Details'!$A$2:$P$2344,16,FALSE)</f>
        <v>47</v>
      </c>
    </row>
    <row r="1349" spans="1:17" ht="15.6" x14ac:dyDescent="0.3">
      <c r="A1349" s="1" t="s">
        <v>1022</v>
      </c>
      <c r="B1349" t="str">
        <f>VLOOKUP('Healthcare '!A:A,Table2[],3,FALSE)</f>
        <v>Willard</v>
      </c>
      <c r="C1349">
        <f>VLOOKUP(A1349,'Medical Examinations'!A1349:K3683,2,FALSE)</f>
        <v>22.64</v>
      </c>
      <c r="D1349">
        <f>VLOOKUP($A1349,'Medical Examinations'!$A$2:$K$2336,3,FALSE)</f>
        <v>6.54</v>
      </c>
      <c r="E1349" t="str">
        <f>VLOOKUP($A1349,'Medical Examinations'!$A$2:$K$2336,4,FALSE)</f>
        <v>yes</v>
      </c>
      <c r="F1349" t="str">
        <f>VLOOKUP($A1349,'Medical Examinations'!$A$2:$K$2336,5,FALSE)</f>
        <v>No</v>
      </c>
      <c r="G1349" t="str">
        <f>VLOOKUP($A1349,'Medical Examinations'!$A$2:$K$2336,6,FALSE)</f>
        <v>No</v>
      </c>
      <c r="H1349">
        <f>VLOOKUP($A1349,'Medical Examinations'!$A$2:$K$2336,7,FALSE)</f>
        <v>2</v>
      </c>
      <c r="I1349" t="str">
        <f>VLOOKUP($A1349,'Medical Examinations'!$A$2:$K$2336,8,FALSE)</f>
        <v>No</v>
      </c>
      <c r="J1349" t="str">
        <f>VLOOKUP($A1349,'Medical Examinations'!$A$2:$K$2336,10,FALSE)</f>
        <v>Normal weight</v>
      </c>
      <c r="K1349" t="str">
        <f>VLOOKUP($A1349,'Medical Examinations'!$A$2:$K$2336,11,FALSE)</f>
        <v>Diabetes</v>
      </c>
      <c r="L1349" t="str">
        <f>VLOOKUP($A1349,'Hospitalisation Details'!$A$2:$O$2344,15,FALSE)</f>
        <v>12 Dec 1970</v>
      </c>
      <c r="M1349">
        <f>VLOOKUP($A1349,'Hospitalisation Details'!$A$2:$I$2344,6,FALSE)</f>
        <v>8062.31</v>
      </c>
      <c r="N1349" t="str">
        <f>VLOOKUP($A1349,'Hospitalisation Details'!$A$2:$I$2344,7,FALSE)</f>
        <v>tier - 2</v>
      </c>
      <c r="O1349" t="str">
        <f>VLOOKUP($A1349,'Hospitalisation Details'!$A$2:$I$2344,8,FALSE)</f>
        <v>tier - 1</v>
      </c>
      <c r="P1349" t="str">
        <f>VLOOKUP($A1349,'Hospitalisation Details'!$A$2:$I$2344,9,FALSE)</f>
        <v>R1013</v>
      </c>
      <c r="Q1349">
        <f>VLOOKUP($A1349,'Hospitalisation Details'!$A$2:$P$2344,16,FALSE)</f>
        <v>52</v>
      </c>
    </row>
    <row r="1350" spans="1:17" ht="15.6" x14ac:dyDescent="0.3">
      <c r="A1350" s="1" t="s">
        <v>1021</v>
      </c>
      <c r="B1350" t="str">
        <f>VLOOKUP('Healthcare '!A:A,Table2[],3,FALSE)</f>
        <v>D'Addario</v>
      </c>
      <c r="C1350">
        <f>VLOOKUP(A1350,'Medical Examinations'!A1350:K3684,2,FALSE)</f>
        <v>28.69</v>
      </c>
      <c r="D1350">
        <f>VLOOKUP($A1350,'Medical Examinations'!$A$2:$K$2336,3,FALSE)</f>
        <v>5.4</v>
      </c>
      <c r="E1350" t="str">
        <f>VLOOKUP($A1350,'Medical Examinations'!$A$2:$K$2336,4,FALSE)</f>
        <v>No</v>
      </c>
      <c r="F1350" t="str">
        <f>VLOOKUP($A1350,'Medical Examinations'!$A$2:$K$2336,5,FALSE)</f>
        <v>No</v>
      </c>
      <c r="G1350" t="str">
        <f>VLOOKUP($A1350,'Medical Examinations'!$A$2:$K$2336,6,FALSE)</f>
        <v>No</v>
      </c>
      <c r="H1350">
        <f>VLOOKUP($A1350,'Medical Examinations'!$A$2:$K$2336,7,FALSE)</f>
        <v>0</v>
      </c>
      <c r="I1350" t="str">
        <f>VLOOKUP($A1350,'Medical Examinations'!$A$2:$K$2336,8,FALSE)</f>
        <v>No</v>
      </c>
      <c r="J1350" t="str">
        <f>VLOOKUP($A1350,'Medical Examinations'!$A$2:$K$2336,10,FALSE)</f>
        <v>overweight</v>
      </c>
      <c r="K1350" t="str">
        <f>VLOOKUP($A1350,'Medical Examinations'!$A$2:$K$2336,11,FALSE)</f>
        <v>Normal</v>
      </c>
      <c r="L1350" t="str">
        <f>VLOOKUP($A1350,'Hospitalisation Details'!$A$2:$O$2344,15,FALSE)</f>
        <v>27 Dec 1982</v>
      </c>
      <c r="M1350">
        <f>VLOOKUP($A1350,'Hospitalisation Details'!$A$2:$I$2344,6,FALSE)</f>
        <v>8059.68</v>
      </c>
      <c r="N1350" t="str">
        <f>VLOOKUP($A1350,'Hospitalisation Details'!$A$2:$I$2344,7,FALSE)</f>
        <v>tier - 2</v>
      </c>
      <c r="O1350" t="str">
        <f>VLOOKUP($A1350,'Hospitalisation Details'!$A$2:$I$2344,8,FALSE)</f>
        <v>tier - 3</v>
      </c>
      <c r="P1350" t="str">
        <f>VLOOKUP($A1350,'Hospitalisation Details'!$A$2:$I$2344,9,FALSE)</f>
        <v>R1012</v>
      </c>
      <c r="Q1350">
        <f>VLOOKUP($A1350,'Hospitalisation Details'!$A$2:$P$2344,16,FALSE)</f>
        <v>40</v>
      </c>
    </row>
    <row r="1351" spans="1:17" ht="15.6" x14ac:dyDescent="0.3">
      <c r="A1351" s="1" t="s">
        <v>1020</v>
      </c>
      <c r="B1351" t="str">
        <f>VLOOKUP('Healthcare '!A:A,Table2[],3,FALSE)</f>
        <v>Buchanan</v>
      </c>
      <c r="C1351">
        <f>VLOOKUP(A1351,'Medical Examinations'!A1351:K3685,2,FALSE)</f>
        <v>28.16</v>
      </c>
      <c r="D1351">
        <f>VLOOKUP($A1351,'Medical Examinations'!$A$2:$K$2336,3,FALSE)</f>
        <v>5.58</v>
      </c>
      <c r="E1351" t="str">
        <f>VLOOKUP($A1351,'Medical Examinations'!$A$2:$K$2336,4,FALSE)</f>
        <v>yes</v>
      </c>
      <c r="F1351" t="str">
        <f>VLOOKUP($A1351,'Medical Examinations'!$A$2:$K$2336,5,FALSE)</f>
        <v>No</v>
      </c>
      <c r="G1351" t="str">
        <f>VLOOKUP($A1351,'Medical Examinations'!$A$2:$K$2336,6,FALSE)</f>
        <v>No</v>
      </c>
      <c r="H1351">
        <f>VLOOKUP($A1351,'Medical Examinations'!$A$2:$K$2336,7,FALSE)</f>
        <v>0</v>
      </c>
      <c r="I1351" t="str">
        <f>VLOOKUP($A1351,'Medical Examinations'!$A$2:$K$2336,8,FALSE)</f>
        <v>No</v>
      </c>
      <c r="J1351" t="str">
        <f>VLOOKUP($A1351,'Medical Examinations'!$A$2:$K$2336,10,FALSE)</f>
        <v>overweight</v>
      </c>
      <c r="K1351" t="str">
        <f>VLOOKUP($A1351,'Medical Examinations'!$A$2:$K$2336,11,FALSE)</f>
        <v>Normal</v>
      </c>
      <c r="L1351" t="str">
        <f>VLOOKUP($A1351,'Hospitalisation Details'!$A$2:$O$2344,15,FALSE)</f>
        <v>28 Nov 1985</v>
      </c>
      <c r="M1351">
        <f>VLOOKUP($A1351,'Hospitalisation Details'!$A$2:$I$2344,6,FALSE)</f>
        <v>8059.06</v>
      </c>
      <c r="N1351" t="str">
        <f>VLOOKUP($A1351,'Hospitalisation Details'!$A$2:$I$2344,7,FALSE)</f>
        <v>tier - 2</v>
      </c>
      <c r="O1351" t="str">
        <f>VLOOKUP($A1351,'Hospitalisation Details'!$A$2:$I$2344,8,FALSE)</f>
        <v>tier - 3</v>
      </c>
      <c r="P1351" t="str">
        <f>VLOOKUP($A1351,'Hospitalisation Details'!$A$2:$I$2344,9,FALSE)</f>
        <v>R1012</v>
      </c>
      <c r="Q1351">
        <f>VLOOKUP($A1351,'Hospitalisation Details'!$A$2:$P$2344,16,FALSE)</f>
        <v>37</v>
      </c>
    </row>
    <row r="1352" spans="1:17" ht="15.6" x14ac:dyDescent="0.3">
      <c r="A1352" s="1" t="s">
        <v>1019</v>
      </c>
      <c r="B1352" t="str">
        <f>VLOOKUP('Healthcare '!A:A,Table2[],3,FALSE)</f>
        <v>Clark</v>
      </c>
      <c r="C1352">
        <f>VLOOKUP(A1352,'Medical Examinations'!A1352:K3686,2,FALSE)</f>
        <v>45.54</v>
      </c>
      <c r="D1352">
        <f>VLOOKUP($A1352,'Medical Examinations'!$A$2:$K$2336,3,FALSE)</f>
        <v>5.84</v>
      </c>
      <c r="E1352" t="str">
        <f>VLOOKUP($A1352,'Medical Examinations'!$A$2:$K$2336,4,FALSE)</f>
        <v>No</v>
      </c>
      <c r="F1352" t="str">
        <f>VLOOKUP($A1352,'Medical Examinations'!$A$2:$K$2336,5,FALSE)</f>
        <v>No</v>
      </c>
      <c r="G1352" t="str">
        <f>VLOOKUP($A1352,'Medical Examinations'!$A$2:$K$2336,6,FALSE)</f>
        <v>Yes</v>
      </c>
      <c r="H1352">
        <f>VLOOKUP($A1352,'Medical Examinations'!$A$2:$K$2336,7,FALSE)</f>
        <v>1</v>
      </c>
      <c r="I1352" t="str">
        <f>VLOOKUP($A1352,'Medical Examinations'!$A$2:$K$2336,8,FALSE)</f>
        <v>No</v>
      </c>
      <c r="J1352" t="str">
        <f>VLOOKUP($A1352,'Medical Examinations'!$A$2:$K$2336,10,FALSE)</f>
        <v>obesity</v>
      </c>
      <c r="K1352" t="str">
        <f>VLOOKUP($A1352,'Medical Examinations'!$A$2:$K$2336,11,FALSE)</f>
        <v>Predibetics</v>
      </c>
      <c r="L1352" t="str">
        <f>VLOOKUP($A1352,'Hospitalisation Details'!$A$2:$O$2344,15,FALSE)</f>
        <v>12 Dec 2003</v>
      </c>
      <c r="M1352">
        <f>VLOOKUP($A1352,'Hospitalisation Details'!$A$2:$I$2344,6,FALSE)</f>
        <v>8035.64</v>
      </c>
      <c r="N1352" t="str">
        <f>VLOOKUP($A1352,'Hospitalisation Details'!$A$2:$I$2344,7,FALSE)</f>
        <v>tier - 2</v>
      </c>
      <c r="O1352" t="str">
        <f>VLOOKUP($A1352,'Hospitalisation Details'!$A$2:$I$2344,8,FALSE)</f>
        <v>tier - 2</v>
      </c>
      <c r="P1352" t="str">
        <f>VLOOKUP($A1352,'Hospitalisation Details'!$A$2:$I$2344,9,FALSE)</f>
        <v>R1012</v>
      </c>
      <c r="Q1352">
        <f>VLOOKUP($A1352,'Hospitalisation Details'!$A$2:$P$2344,16,FALSE)</f>
        <v>19</v>
      </c>
    </row>
    <row r="1353" spans="1:17" ht="15.6" x14ac:dyDescent="0.3">
      <c r="A1353" s="1" t="s">
        <v>1018</v>
      </c>
      <c r="B1353" t="str">
        <f>VLOOKUP('Healthcare '!A:A,Table2[],3,FALSE)</f>
        <v>Waterson</v>
      </c>
      <c r="C1353">
        <f>VLOOKUP(A1353,'Medical Examinations'!A1353:K3687,2,FALSE)</f>
        <v>28.7</v>
      </c>
      <c r="D1353">
        <f>VLOOKUP($A1353,'Medical Examinations'!$A$2:$K$2336,3,FALSE)</f>
        <v>4.2</v>
      </c>
      <c r="E1353" t="str">
        <f>VLOOKUP($A1353,'Medical Examinations'!$A$2:$K$2336,4,FALSE)</f>
        <v>No</v>
      </c>
      <c r="F1353" t="str">
        <f>VLOOKUP($A1353,'Medical Examinations'!$A$2:$K$2336,5,FALSE)</f>
        <v>No</v>
      </c>
      <c r="G1353" t="str">
        <f>VLOOKUP($A1353,'Medical Examinations'!$A$2:$K$2336,6,FALSE)</f>
        <v>No</v>
      </c>
      <c r="H1353">
        <f>VLOOKUP($A1353,'Medical Examinations'!$A$2:$K$2336,7,FALSE)</f>
        <v>0</v>
      </c>
      <c r="I1353" t="str">
        <f>VLOOKUP($A1353,'Medical Examinations'!$A$2:$K$2336,8,FALSE)</f>
        <v>No</v>
      </c>
      <c r="J1353" t="str">
        <f>VLOOKUP($A1353,'Medical Examinations'!$A$2:$K$2336,10,FALSE)</f>
        <v>overweight</v>
      </c>
      <c r="K1353" t="str">
        <f>VLOOKUP($A1353,'Medical Examinations'!$A$2:$K$2336,11,FALSE)</f>
        <v>Normal</v>
      </c>
      <c r="L1353" t="str">
        <f>VLOOKUP($A1353,'Hospitalisation Details'!$A$2:$O$2344,15,FALSE)</f>
        <v>6 Nov 1977</v>
      </c>
      <c r="M1353">
        <f>VLOOKUP($A1353,'Hospitalisation Details'!$A$2:$I$2344,6,FALSE)</f>
        <v>8027.97</v>
      </c>
      <c r="N1353" t="str">
        <f>VLOOKUP($A1353,'Hospitalisation Details'!$A$2:$I$2344,7,FALSE)</f>
        <v>tier - 3</v>
      </c>
      <c r="O1353" t="str">
        <f>VLOOKUP($A1353,'Hospitalisation Details'!$A$2:$I$2344,8,FALSE)</f>
        <v>tier - 2</v>
      </c>
      <c r="P1353" t="str">
        <f>VLOOKUP($A1353,'Hospitalisation Details'!$A$2:$I$2344,9,FALSE)</f>
        <v>R1011</v>
      </c>
      <c r="Q1353">
        <f>VLOOKUP($A1353,'Hospitalisation Details'!$A$2:$P$2344,16,FALSE)</f>
        <v>45</v>
      </c>
    </row>
    <row r="1354" spans="1:17" ht="15.6" x14ac:dyDescent="0.3">
      <c r="A1354" s="1" t="s">
        <v>1017</v>
      </c>
      <c r="B1354" t="str">
        <f>VLOOKUP('Healthcare '!A:A,Table2[],3,FALSE)</f>
        <v>Piras</v>
      </c>
      <c r="C1354">
        <f>VLOOKUP(A1354,'Medical Examinations'!A1354:K3688,2,FALSE)</f>
        <v>27.74</v>
      </c>
      <c r="D1354">
        <f>VLOOKUP($A1354,'Medical Examinations'!$A$2:$K$2336,3,FALSE)</f>
        <v>6.06</v>
      </c>
      <c r="E1354" t="str">
        <f>VLOOKUP($A1354,'Medical Examinations'!$A$2:$K$2336,4,FALSE)</f>
        <v>yes</v>
      </c>
      <c r="F1354" t="str">
        <f>VLOOKUP($A1354,'Medical Examinations'!$A$2:$K$2336,5,FALSE)</f>
        <v>No</v>
      </c>
      <c r="G1354" t="str">
        <f>VLOOKUP($A1354,'Medical Examinations'!$A$2:$K$2336,6,FALSE)</f>
        <v>No</v>
      </c>
      <c r="H1354">
        <f>VLOOKUP($A1354,'Medical Examinations'!$A$2:$K$2336,7,FALSE)</f>
        <v>0</v>
      </c>
      <c r="I1354" t="str">
        <f>VLOOKUP($A1354,'Medical Examinations'!$A$2:$K$2336,8,FALSE)</f>
        <v>No</v>
      </c>
      <c r="J1354" t="str">
        <f>VLOOKUP($A1354,'Medical Examinations'!$A$2:$K$2336,10,FALSE)</f>
        <v>overweight</v>
      </c>
      <c r="K1354" t="str">
        <f>VLOOKUP($A1354,'Medical Examinations'!$A$2:$K$2336,11,FALSE)</f>
        <v>Predibetics</v>
      </c>
      <c r="L1354" t="str">
        <f>VLOOKUP($A1354,'Hospitalisation Details'!$A$2:$O$2344,15,FALSE)</f>
        <v>20 Dec 1976</v>
      </c>
      <c r="M1354">
        <f>VLOOKUP($A1354,'Hospitalisation Details'!$A$2:$I$2344,6,FALSE)</f>
        <v>8026.67</v>
      </c>
      <c r="N1354" t="str">
        <f>VLOOKUP($A1354,'Hospitalisation Details'!$A$2:$I$2344,7,FALSE)</f>
        <v>tier - 2</v>
      </c>
      <c r="O1354" t="str">
        <f>VLOOKUP($A1354,'Hospitalisation Details'!$A$2:$I$2344,8,FALSE)</f>
        <v>tier - 2</v>
      </c>
      <c r="P1354" t="str">
        <f>VLOOKUP($A1354,'Hospitalisation Details'!$A$2:$I$2344,9,FALSE)</f>
        <v>R1012</v>
      </c>
      <c r="Q1354">
        <f>VLOOKUP($A1354,'Hospitalisation Details'!$A$2:$P$2344,16,FALSE)</f>
        <v>46</v>
      </c>
    </row>
    <row r="1355" spans="1:17" ht="15.6" x14ac:dyDescent="0.3">
      <c r="A1355" s="1" t="s">
        <v>1016</v>
      </c>
      <c r="B1355" t="str">
        <f>VLOOKUP('Healthcare '!A:A,Table2[],3,FALSE)</f>
        <v>Olson</v>
      </c>
      <c r="C1355">
        <f>VLOOKUP(A1355,'Medical Examinations'!A1355:K3689,2,FALSE)</f>
        <v>36.954999999999998</v>
      </c>
      <c r="D1355">
        <f>VLOOKUP($A1355,'Medical Examinations'!$A$2:$K$2336,3,FALSE)</f>
        <v>7.57</v>
      </c>
      <c r="E1355" t="str">
        <f>VLOOKUP($A1355,'Medical Examinations'!$A$2:$K$2336,4,FALSE)</f>
        <v>No</v>
      </c>
      <c r="F1355" t="str">
        <f>VLOOKUP($A1355,'Medical Examinations'!$A$2:$K$2336,5,FALSE)</f>
        <v>No</v>
      </c>
      <c r="G1355" t="str">
        <f>VLOOKUP($A1355,'Medical Examinations'!$A$2:$K$2336,6,FALSE)</f>
        <v>No</v>
      </c>
      <c r="H1355">
        <f>VLOOKUP($A1355,'Medical Examinations'!$A$2:$K$2336,7,FALSE)</f>
        <v>0</v>
      </c>
      <c r="I1355" t="str">
        <f>VLOOKUP($A1355,'Medical Examinations'!$A$2:$K$2336,8,FALSE)</f>
        <v>No</v>
      </c>
      <c r="J1355" t="str">
        <f>VLOOKUP($A1355,'Medical Examinations'!$A$2:$K$2336,10,FALSE)</f>
        <v>obesity</v>
      </c>
      <c r="K1355" t="str">
        <f>VLOOKUP($A1355,'Medical Examinations'!$A$2:$K$2336,11,FALSE)</f>
        <v>Diabetes</v>
      </c>
      <c r="L1355" t="str">
        <f>VLOOKUP($A1355,'Hospitalisation Details'!$A$2:$O$2344,15,FALSE)</f>
        <v>17 Jul 1978</v>
      </c>
      <c r="M1355">
        <f>VLOOKUP($A1355,'Hospitalisation Details'!$A$2:$I$2344,6,FALSE)</f>
        <v>8023.14</v>
      </c>
      <c r="N1355" t="str">
        <f>VLOOKUP($A1355,'Hospitalisation Details'!$A$2:$I$2344,7,FALSE)</f>
        <v>tier - 2</v>
      </c>
      <c r="O1355" t="str">
        <f>VLOOKUP($A1355,'Hospitalisation Details'!$A$2:$I$2344,8,FALSE)</f>
        <v>tier - 3</v>
      </c>
      <c r="P1355" t="str">
        <f>VLOOKUP($A1355,'Hospitalisation Details'!$A$2:$I$2344,9,FALSE)</f>
        <v>R1012</v>
      </c>
      <c r="Q1355">
        <f>VLOOKUP($A1355,'Hospitalisation Details'!$A$2:$P$2344,16,FALSE)</f>
        <v>44</v>
      </c>
    </row>
    <row r="1356" spans="1:17" ht="15.6" x14ac:dyDescent="0.3">
      <c r="A1356" s="1" t="s">
        <v>1015</v>
      </c>
      <c r="B1356" t="str">
        <f>VLOOKUP('Healthcare '!A:A,Table2[],3,FALSE)</f>
        <v>Manfredi</v>
      </c>
      <c r="C1356">
        <f>VLOOKUP(A1356,'Medical Examinations'!A1356:K3690,2,FALSE)</f>
        <v>30.69</v>
      </c>
      <c r="D1356">
        <f>VLOOKUP($A1356,'Medical Examinations'!$A$2:$K$2336,3,FALSE)</f>
        <v>6.15</v>
      </c>
      <c r="E1356" t="str">
        <f>VLOOKUP($A1356,'Medical Examinations'!$A$2:$K$2336,4,FALSE)</f>
        <v>No</v>
      </c>
      <c r="F1356" t="str">
        <f>VLOOKUP($A1356,'Medical Examinations'!$A$2:$K$2336,5,FALSE)</f>
        <v>No</v>
      </c>
      <c r="G1356" t="str">
        <f>VLOOKUP($A1356,'Medical Examinations'!$A$2:$K$2336,6,FALSE)</f>
        <v>No</v>
      </c>
      <c r="H1356">
        <f>VLOOKUP($A1356,'Medical Examinations'!$A$2:$K$2336,7,FALSE)</f>
        <v>0</v>
      </c>
      <c r="I1356" t="str">
        <f>VLOOKUP($A1356,'Medical Examinations'!$A$2:$K$2336,8,FALSE)</f>
        <v>No</v>
      </c>
      <c r="J1356" t="str">
        <f>VLOOKUP($A1356,'Medical Examinations'!$A$2:$K$2336,10,FALSE)</f>
        <v>obesity</v>
      </c>
      <c r="K1356" t="str">
        <f>VLOOKUP($A1356,'Medical Examinations'!$A$2:$K$2336,11,FALSE)</f>
        <v>Predibetics</v>
      </c>
      <c r="L1356" t="str">
        <f>VLOOKUP($A1356,'Hospitalisation Details'!$A$2:$O$2344,15,FALSE)</f>
        <v>3 Nov 1989</v>
      </c>
      <c r="M1356">
        <f>VLOOKUP($A1356,'Hospitalisation Details'!$A$2:$I$2344,6,FALSE)</f>
        <v>8021.11</v>
      </c>
      <c r="N1356" t="str">
        <f>VLOOKUP($A1356,'Hospitalisation Details'!$A$2:$I$2344,7,FALSE)</f>
        <v>tier - 2</v>
      </c>
      <c r="O1356" t="str">
        <f>VLOOKUP($A1356,'Hospitalisation Details'!$A$2:$I$2344,8,FALSE)</f>
        <v>tier - 1</v>
      </c>
      <c r="P1356" t="str">
        <f>VLOOKUP($A1356,'Hospitalisation Details'!$A$2:$I$2344,9,FALSE)</f>
        <v>R1012</v>
      </c>
      <c r="Q1356">
        <f>VLOOKUP($A1356,'Hospitalisation Details'!$A$2:$P$2344,16,FALSE)</f>
        <v>33</v>
      </c>
    </row>
    <row r="1357" spans="1:17" ht="15.6" x14ac:dyDescent="0.3">
      <c r="A1357" s="1" t="s">
        <v>1014</v>
      </c>
      <c r="B1357" t="str">
        <f>VLOOKUP('Healthcare '!A:A,Table2[],3,FALSE)</f>
        <v>Landberg</v>
      </c>
      <c r="C1357">
        <f>VLOOKUP(A1357,'Medical Examinations'!A1357:K3691,2,FALSE)</f>
        <v>24.984999999999999</v>
      </c>
      <c r="D1357">
        <f>VLOOKUP($A1357,'Medical Examinations'!$A$2:$K$2336,3,FALSE)</f>
        <v>4.5599999999999996</v>
      </c>
      <c r="E1357" t="str">
        <f>VLOOKUP($A1357,'Medical Examinations'!$A$2:$K$2336,4,FALSE)</f>
        <v>No</v>
      </c>
      <c r="F1357" t="str">
        <f>VLOOKUP($A1357,'Medical Examinations'!$A$2:$K$2336,5,FALSE)</f>
        <v>No</v>
      </c>
      <c r="G1357" t="str">
        <f>VLOOKUP($A1357,'Medical Examinations'!$A$2:$K$2336,6,FALSE)</f>
        <v>No</v>
      </c>
      <c r="H1357">
        <f>VLOOKUP($A1357,'Medical Examinations'!$A$2:$K$2336,7,FALSE)</f>
        <v>0</v>
      </c>
      <c r="I1357" t="str">
        <f>VLOOKUP($A1357,'Medical Examinations'!$A$2:$K$2336,8,FALSE)</f>
        <v>No</v>
      </c>
      <c r="J1357" t="str">
        <f>VLOOKUP($A1357,'Medical Examinations'!$A$2:$K$2336,10,FALSE)</f>
        <v>overweight</v>
      </c>
      <c r="K1357" t="str">
        <f>VLOOKUP($A1357,'Medical Examinations'!$A$2:$K$2336,11,FALSE)</f>
        <v>Normal</v>
      </c>
      <c r="L1357" t="str">
        <f>VLOOKUP($A1357,'Hospitalisation Details'!$A$2:$O$2344,15,FALSE)</f>
        <v>8 Nov 1980</v>
      </c>
      <c r="M1357">
        <f>VLOOKUP($A1357,'Hospitalisation Details'!$A$2:$I$2344,6,FALSE)</f>
        <v>8017.06</v>
      </c>
      <c r="N1357" t="str">
        <f>VLOOKUP($A1357,'Hospitalisation Details'!$A$2:$I$2344,7,FALSE)</f>
        <v>tier - 2</v>
      </c>
      <c r="O1357" t="str">
        <f>VLOOKUP($A1357,'Hospitalisation Details'!$A$2:$I$2344,8,FALSE)</f>
        <v>tier - 2</v>
      </c>
      <c r="P1357" t="str">
        <f>VLOOKUP($A1357,'Hospitalisation Details'!$A$2:$I$2344,9,FALSE)</f>
        <v>R1012</v>
      </c>
      <c r="Q1357">
        <f>VLOOKUP($A1357,'Hospitalisation Details'!$A$2:$P$2344,16,FALSE)</f>
        <v>42</v>
      </c>
    </row>
    <row r="1358" spans="1:17" ht="15.6" x14ac:dyDescent="0.3">
      <c r="A1358" s="1" t="s">
        <v>1013</v>
      </c>
      <c r="B1358" t="str">
        <f>VLOOKUP('Healthcare '!A:A,Table2[],3,FALSE)</f>
        <v>Flynn</v>
      </c>
      <c r="C1358">
        <f>VLOOKUP(A1358,'Medical Examinations'!A1358:K3692,2,FALSE)</f>
        <v>39.42</v>
      </c>
      <c r="D1358">
        <f>VLOOKUP($A1358,'Medical Examinations'!$A$2:$K$2336,3,FALSE)</f>
        <v>4.72</v>
      </c>
      <c r="E1358" t="str">
        <f>VLOOKUP($A1358,'Medical Examinations'!$A$2:$K$2336,4,FALSE)</f>
        <v>yes</v>
      </c>
      <c r="F1358" t="str">
        <f>VLOOKUP($A1358,'Medical Examinations'!$A$2:$K$2336,5,FALSE)</f>
        <v>No</v>
      </c>
      <c r="G1358" t="str">
        <f>VLOOKUP($A1358,'Medical Examinations'!$A$2:$K$2336,6,FALSE)</f>
        <v>No</v>
      </c>
      <c r="H1358">
        <f>VLOOKUP($A1358,'Medical Examinations'!$A$2:$K$2336,7,FALSE)</f>
        <v>1</v>
      </c>
      <c r="I1358" t="str">
        <f>VLOOKUP($A1358,'Medical Examinations'!$A$2:$K$2336,8,FALSE)</f>
        <v>No</v>
      </c>
      <c r="J1358" t="str">
        <f>VLOOKUP($A1358,'Medical Examinations'!$A$2:$K$2336,10,FALSE)</f>
        <v>obesity</v>
      </c>
      <c r="K1358" t="str">
        <f>VLOOKUP($A1358,'Medical Examinations'!$A$2:$K$2336,11,FALSE)</f>
        <v>Normal</v>
      </c>
      <c r="L1358" t="str">
        <f>VLOOKUP($A1358,'Hospitalisation Details'!$A$2:$O$2344,15,FALSE)</f>
        <v>18 Sep 1995</v>
      </c>
      <c r="M1358">
        <f>VLOOKUP($A1358,'Hospitalisation Details'!$A$2:$I$2344,6,FALSE)</f>
        <v>8014.62</v>
      </c>
      <c r="N1358" t="str">
        <f>VLOOKUP($A1358,'Hospitalisation Details'!$A$2:$I$2344,7,FALSE)</f>
        <v>tier - 2</v>
      </c>
      <c r="O1358" t="str">
        <f>VLOOKUP($A1358,'Hospitalisation Details'!$A$2:$I$2344,8,FALSE)</f>
        <v>tier - 3</v>
      </c>
      <c r="P1358" t="str">
        <f>VLOOKUP($A1358,'Hospitalisation Details'!$A$2:$I$2344,9,FALSE)</f>
        <v>R1012</v>
      </c>
      <c r="Q1358">
        <f>VLOOKUP($A1358,'Hospitalisation Details'!$A$2:$P$2344,16,FALSE)</f>
        <v>27</v>
      </c>
    </row>
    <row r="1359" spans="1:17" ht="15.6" x14ac:dyDescent="0.3">
      <c r="A1359" s="1" t="s">
        <v>1012</v>
      </c>
      <c r="B1359" t="str">
        <f>VLOOKUP('Healthcare '!A:A,Table2[],3,FALSE)</f>
        <v>Bishop</v>
      </c>
      <c r="C1359">
        <f>VLOOKUP(A1359,'Medical Examinations'!A1359:K3693,2,FALSE)</f>
        <v>16.8</v>
      </c>
      <c r="D1359">
        <f>VLOOKUP($A1359,'Medical Examinations'!$A$2:$K$2336,3,FALSE)</f>
        <v>7.98</v>
      </c>
      <c r="E1359" t="str">
        <f>VLOOKUP($A1359,'Medical Examinations'!$A$2:$K$2336,4,FALSE)</f>
        <v>No</v>
      </c>
      <c r="F1359" t="str">
        <f>VLOOKUP($A1359,'Medical Examinations'!$A$2:$K$2336,5,FALSE)</f>
        <v>No</v>
      </c>
      <c r="G1359" t="str">
        <f>VLOOKUP($A1359,'Medical Examinations'!$A$2:$K$2336,6,FALSE)</f>
        <v>No</v>
      </c>
      <c r="H1359">
        <f>VLOOKUP($A1359,'Medical Examinations'!$A$2:$K$2336,7,FALSE)</f>
        <v>0</v>
      </c>
      <c r="I1359" t="str">
        <f>VLOOKUP($A1359,'Medical Examinations'!$A$2:$K$2336,8,FALSE)</f>
        <v>No</v>
      </c>
      <c r="J1359" t="str">
        <f>VLOOKUP($A1359,'Medical Examinations'!$A$2:$K$2336,10,FALSE)</f>
        <v>Underweight</v>
      </c>
      <c r="K1359" t="str">
        <f>VLOOKUP($A1359,'Medical Examinations'!$A$2:$K$2336,11,FALSE)</f>
        <v>Diabetes</v>
      </c>
      <c r="L1359" t="str">
        <f>VLOOKUP($A1359,'Hospitalisation Details'!$A$2:$O$2344,15,FALSE)</f>
        <v>22 Aug 1962</v>
      </c>
      <c r="M1359">
        <f>VLOOKUP($A1359,'Hospitalisation Details'!$A$2:$I$2344,6,FALSE)</f>
        <v>8004.96</v>
      </c>
      <c r="N1359" t="str">
        <f>VLOOKUP($A1359,'Hospitalisation Details'!$A$2:$I$2344,7,FALSE)</f>
        <v>tier - 3</v>
      </c>
      <c r="O1359" t="str">
        <f>VLOOKUP($A1359,'Hospitalisation Details'!$A$2:$I$2344,8,FALSE)</f>
        <v>tier - 1</v>
      </c>
      <c r="P1359" t="str">
        <f>VLOOKUP($A1359,'Hospitalisation Details'!$A$2:$I$2344,9,FALSE)</f>
        <v>R1013</v>
      </c>
      <c r="Q1359">
        <f>VLOOKUP($A1359,'Hospitalisation Details'!$A$2:$P$2344,16,FALSE)</f>
        <v>60</v>
      </c>
    </row>
    <row r="1360" spans="1:17" ht="15.6" x14ac:dyDescent="0.3">
      <c r="A1360" s="1" t="s">
        <v>1011</v>
      </c>
      <c r="B1360" t="str">
        <f>VLOOKUP('Healthcare '!A:A,Table2[],3,FALSE)</f>
        <v>Devitt</v>
      </c>
      <c r="C1360">
        <f>VLOOKUP(A1360,'Medical Examinations'!A1360:K3694,2,FALSE)</f>
        <v>23.274999999999999</v>
      </c>
      <c r="D1360">
        <f>VLOOKUP($A1360,'Medical Examinations'!$A$2:$K$2336,3,FALSE)</f>
        <v>6.26</v>
      </c>
      <c r="E1360" t="str">
        <f>VLOOKUP($A1360,'Medical Examinations'!$A$2:$K$2336,4,FALSE)</f>
        <v>yes</v>
      </c>
      <c r="F1360" t="str">
        <f>VLOOKUP($A1360,'Medical Examinations'!$A$2:$K$2336,5,FALSE)</f>
        <v>No</v>
      </c>
      <c r="G1360" t="str">
        <f>VLOOKUP($A1360,'Medical Examinations'!$A$2:$K$2336,6,FALSE)</f>
        <v>Yes</v>
      </c>
      <c r="H1360">
        <f>VLOOKUP($A1360,'Medical Examinations'!$A$2:$K$2336,7,FALSE)</f>
        <v>1</v>
      </c>
      <c r="I1360" t="str">
        <f>VLOOKUP($A1360,'Medical Examinations'!$A$2:$K$2336,8,FALSE)</f>
        <v>No</v>
      </c>
      <c r="J1360" t="str">
        <f>VLOOKUP($A1360,'Medical Examinations'!$A$2:$K$2336,10,FALSE)</f>
        <v>Normal weight</v>
      </c>
      <c r="K1360" t="str">
        <f>VLOOKUP($A1360,'Medical Examinations'!$A$2:$K$2336,11,FALSE)</f>
        <v>Predibetics</v>
      </c>
      <c r="L1360" t="str">
        <f>VLOOKUP($A1360,'Hospitalisation Details'!$A$2:$O$2344,15,FALSE)</f>
        <v>20 Aug 1983</v>
      </c>
      <c r="M1360">
        <f>VLOOKUP($A1360,'Hospitalisation Details'!$A$2:$I$2344,6,FALSE)</f>
        <v>7986.48</v>
      </c>
      <c r="N1360" t="str">
        <f>VLOOKUP($A1360,'Hospitalisation Details'!$A$2:$I$2344,7,FALSE)</f>
        <v>tier - 2</v>
      </c>
      <c r="O1360" t="str">
        <f>VLOOKUP($A1360,'Hospitalisation Details'!$A$2:$I$2344,8,FALSE)</f>
        <v>tier - 3</v>
      </c>
      <c r="P1360" t="str">
        <f>VLOOKUP($A1360,'Hospitalisation Details'!$A$2:$I$2344,9,FALSE)</f>
        <v>R1024</v>
      </c>
      <c r="Q1360">
        <f>VLOOKUP($A1360,'Hospitalisation Details'!$A$2:$P$2344,16,FALSE)</f>
        <v>39</v>
      </c>
    </row>
    <row r="1361" spans="1:17" ht="15.6" x14ac:dyDescent="0.3">
      <c r="A1361" s="1" t="s">
        <v>1010</v>
      </c>
      <c r="B1361" t="str">
        <f>VLOOKUP('Healthcare '!A:A,Table2[],3,FALSE)</f>
        <v>Lynch</v>
      </c>
      <c r="C1361">
        <f>VLOOKUP(A1361,'Medical Examinations'!A1361:K3695,2,FALSE)</f>
        <v>22.8</v>
      </c>
      <c r="D1361">
        <f>VLOOKUP($A1361,'Medical Examinations'!$A$2:$K$2336,3,FALSE)</f>
        <v>4.29</v>
      </c>
      <c r="E1361" t="str">
        <f>VLOOKUP($A1361,'Medical Examinations'!$A$2:$K$2336,4,FALSE)</f>
        <v>yes</v>
      </c>
      <c r="F1361" t="str">
        <f>VLOOKUP($A1361,'Medical Examinations'!$A$2:$K$2336,5,FALSE)</f>
        <v>No</v>
      </c>
      <c r="G1361" t="str">
        <f>VLOOKUP($A1361,'Medical Examinations'!$A$2:$K$2336,6,FALSE)</f>
        <v>Yes</v>
      </c>
      <c r="H1361">
        <f>VLOOKUP($A1361,'Medical Examinations'!$A$2:$K$2336,7,FALSE)</f>
        <v>1</v>
      </c>
      <c r="I1361" t="str">
        <f>VLOOKUP($A1361,'Medical Examinations'!$A$2:$K$2336,8,FALSE)</f>
        <v>No</v>
      </c>
      <c r="J1361" t="str">
        <f>VLOOKUP($A1361,'Medical Examinations'!$A$2:$K$2336,10,FALSE)</f>
        <v>Normal weight</v>
      </c>
      <c r="K1361" t="str">
        <f>VLOOKUP($A1361,'Medical Examinations'!$A$2:$K$2336,11,FALSE)</f>
        <v>Normal</v>
      </c>
      <c r="L1361" t="str">
        <f>VLOOKUP($A1361,'Hospitalisation Details'!$A$2:$O$2344,15,FALSE)</f>
        <v>28 Aug 1983</v>
      </c>
      <c r="M1361">
        <f>VLOOKUP($A1361,'Hospitalisation Details'!$A$2:$I$2344,6,FALSE)</f>
        <v>7985.82</v>
      </c>
      <c r="N1361" t="str">
        <f>VLOOKUP($A1361,'Hospitalisation Details'!$A$2:$I$2344,7,FALSE)</f>
        <v>tier - 2</v>
      </c>
      <c r="O1361" t="str">
        <f>VLOOKUP($A1361,'Hospitalisation Details'!$A$2:$I$2344,8,FALSE)</f>
        <v>tier - 1</v>
      </c>
      <c r="P1361" t="str">
        <f>VLOOKUP($A1361,'Hospitalisation Details'!$A$2:$I$2344,9,FALSE)</f>
        <v>R1024</v>
      </c>
      <c r="Q1361">
        <f>VLOOKUP($A1361,'Hospitalisation Details'!$A$2:$P$2344,16,FALSE)</f>
        <v>39</v>
      </c>
    </row>
    <row r="1362" spans="1:17" ht="15.6" x14ac:dyDescent="0.3">
      <c r="A1362" s="1" t="s">
        <v>1009</v>
      </c>
      <c r="B1362" t="str">
        <f>VLOOKUP('Healthcare '!A:A,Table2[],3,FALSE)</f>
        <v>Tramontano</v>
      </c>
      <c r="C1362">
        <f>VLOOKUP(A1362,'Medical Examinations'!A1362:K3696,2,FALSE)</f>
        <v>24.3</v>
      </c>
      <c r="D1362">
        <f>VLOOKUP($A1362,'Medical Examinations'!$A$2:$K$2336,3,FALSE)</f>
        <v>5.43</v>
      </c>
      <c r="E1362" t="str">
        <f>VLOOKUP($A1362,'Medical Examinations'!$A$2:$K$2336,4,FALSE)</f>
        <v>No</v>
      </c>
      <c r="F1362" t="str">
        <f>VLOOKUP($A1362,'Medical Examinations'!$A$2:$K$2336,5,FALSE)</f>
        <v>No</v>
      </c>
      <c r="G1362" t="str">
        <f>VLOOKUP($A1362,'Medical Examinations'!$A$2:$K$2336,6,FALSE)</f>
        <v>No</v>
      </c>
      <c r="H1362">
        <f>VLOOKUP($A1362,'Medical Examinations'!$A$2:$K$2336,7,FALSE)</f>
        <v>2</v>
      </c>
      <c r="I1362" t="str">
        <f>VLOOKUP($A1362,'Medical Examinations'!$A$2:$K$2336,8,FALSE)</f>
        <v>No</v>
      </c>
      <c r="J1362" t="str">
        <f>VLOOKUP($A1362,'Medical Examinations'!$A$2:$K$2336,10,FALSE)</f>
        <v>Normal weight</v>
      </c>
      <c r="K1362" t="str">
        <f>VLOOKUP($A1362,'Medical Examinations'!$A$2:$K$2336,11,FALSE)</f>
        <v>Normal</v>
      </c>
      <c r="L1362" t="str">
        <f>VLOOKUP($A1362,'Hospitalisation Details'!$A$2:$O$2344,15,FALSE)</f>
        <v>23 Nov 1972</v>
      </c>
      <c r="M1362">
        <f>VLOOKUP($A1362,'Hospitalisation Details'!$A$2:$I$2344,6,FALSE)</f>
        <v>7980.34</v>
      </c>
      <c r="N1362" t="str">
        <f>VLOOKUP($A1362,'Hospitalisation Details'!$A$2:$I$2344,7,FALSE)</f>
        <v>tier - 2</v>
      </c>
      <c r="O1362" t="str">
        <f>VLOOKUP($A1362,'Hospitalisation Details'!$A$2:$I$2344,8,FALSE)</f>
        <v>tier - 2</v>
      </c>
      <c r="P1362" t="str">
        <f>VLOOKUP($A1362,'Hospitalisation Details'!$A$2:$I$2344,9,FALSE)</f>
        <v>R1013</v>
      </c>
      <c r="Q1362">
        <f>VLOOKUP($A1362,'Hospitalisation Details'!$A$2:$P$2344,16,FALSE)</f>
        <v>50</v>
      </c>
    </row>
    <row r="1363" spans="1:17" ht="15.6" x14ac:dyDescent="0.3">
      <c r="A1363" s="1" t="s">
        <v>1008</v>
      </c>
      <c r="B1363" t="str">
        <f>VLOOKUP('Healthcare '!A:A,Table2[],3,FALSE)</f>
        <v>Davidson</v>
      </c>
      <c r="C1363">
        <f>VLOOKUP(A1363,'Medical Examinations'!A1363:K3697,2,FALSE)</f>
        <v>25.13</v>
      </c>
      <c r="D1363">
        <f>VLOOKUP($A1363,'Medical Examinations'!$A$2:$K$2336,3,FALSE)</f>
        <v>8</v>
      </c>
      <c r="E1363" t="str">
        <f>VLOOKUP($A1363,'Medical Examinations'!$A$2:$K$2336,4,FALSE)</f>
        <v>yes</v>
      </c>
      <c r="F1363" t="str">
        <f>VLOOKUP($A1363,'Medical Examinations'!$A$2:$K$2336,5,FALSE)</f>
        <v>No</v>
      </c>
      <c r="G1363" t="str">
        <f>VLOOKUP($A1363,'Medical Examinations'!$A$2:$K$2336,6,FALSE)</f>
        <v>No</v>
      </c>
      <c r="H1363">
        <f>VLOOKUP($A1363,'Medical Examinations'!$A$2:$K$2336,7,FALSE)</f>
        <v>1</v>
      </c>
      <c r="I1363" t="str">
        <f>VLOOKUP($A1363,'Medical Examinations'!$A$2:$K$2336,8,FALSE)</f>
        <v>No</v>
      </c>
      <c r="J1363" t="str">
        <f>VLOOKUP($A1363,'Medical Examinations'!$A$2:$K$2336,10,FALSE)</f>
        <v>overweight</v>
      </c>
      <c r="K1363" t="str">
        <f>VLOOKUP($A1363,'Medical Examinations'!$A$2:$K$2336,11,FALSE)</f>
        <v>Diabetes</v>
      </c>
      <c r="L1363" t="str">
        <f>VLOOKUP($A1363,'Hospitalisation Details'!$A$2:$O$2344,15,FALSE)</f>
        <v>10 Aug 1975</v>
      </c>
      <c r="M1363">
        <f>VLOOKUP($A1363,'Hospitalisation Details'!$A$2:$I$2344,6,FALSE)</f>
        <v>7966.81</v>
      </c>
      <c r="N1363" t="str">
        <f>VLOOKUP($A1363,'Hospitalisation Details'!$A$2:$I$2344,7,FALSE)</f>
        <v>tier - 2</v>
      </c>
      <c r="O1363" t="str">
        <f>VLOOKUP($A1363,'Hospitalisation Details'!$A$2:$I$2344,8,FALSE)</f>
        <v>tier - 2</v>
      </c>
      <c r="P1363" t="str">
        <f>VLOOKUP($A1363,'Hospitalisation Details'!$A$2:$I$2344,9,FALSE)</f>
        <v>R1013</v>
      </c>
      <c r="Q1363">
        <f>VLOOKUP($A1363,'Hospitalisation Details'!$A$2:$P$2344,16,FALSE)</f>
        <v>47</v>
      </c>
    </row>
    <row r="1364" spans="1:17" ht="15.6" x14ac:dyDescent="0.3">
      <c r="A1364" s="1" t="s">
        <v>1007</v>
      </c>
      <c r="B1364" t="str">
        <f>VLOOKUP('Healthcare '!A:A,Table2[],3,FALSE)</f>
        <v>Burke</v>
      </c>
      <c r="C1364">
        <f>VLOOKUP(A1364,'Medical Examinations'!A1364:K3698,2,FALSE)</f>
        <v>22.72</v>
      </c>
      <c r="D1364">
        <f>VLOOKUP($A1364,'Medical Examinations'!$A$2:$K$2336,3,FALSE)</f>
        <v>9.9600000000000009</v>
      </c>
      <c r="E1364" t="str">
        <f>VLOOKUP($A1364,'Medical Examinations'!$A$2:$K$2336,4,FALSE)</f>
        <v>yes</v>
      </c>
      <c r="F1364" t="str">
        <f>VLOOKUP($A1364,'Medical Examinations'!$A$2:$K$2336,5,FALSE)</f>
        <v>No</v>
      </c>
      <c r="G1364" t="str">
        <f>VLOOKUP($A1364,'Medical Examinations'!$A$2:$K$2336,6,FALSE)</f>
        <v>No</v>
      </c>
      <c r="H1364">
        <f>VLOOKUP($A1364,'Medical Examinations'!$A$2:$K$2336,7,FALSE)</f>
        <v>2</v>
      </c>
      <c r="I1364" t="str">
        <f>VLOOKUP($A1364,'Medical Examinations'!$A$2:$K$2336,8,FALSE)</f>
        <v>No</v>
      </c>
      <c r="J1364" t="str">
        <f>VLOOKUP($A1364,'Medical Examinations'!$A$2:$K$2336,10,FALSE)</f>
        <v>Normal weight</v>
      </c>
      <c r="K1364" t="str">
        <f>VLOOKUP($A1364,'Medical Examinations'!$A$2:$K$2336,11,FALSE)</f>
        <v>Diabetes</v>
      </c>
      <c r="L1364" t="str">
        <f>VLOOKUP($A1364,'Hospitalisation Details'!$A$2:$O$2344,15,FALSE)</f>
        <v>19 Jun 1970</v>
      </c>
      <c r="M1364">
        <f>VLOOKUP($A1364,'Hospitalisation Details'!$A$2:$I$2344,6,FALSE)</f>
        <v>7958.13</v>
      </c>
      <c r="N1364" t="str">
        <f>VLOOKUP($A1364,'Hospitalisation Details'!$A$2:$I$2344,7,FALSE)</f>
        <v>tier - 2</v>
      </c>
      <c r="O1364" t="str">
        <f>VLOOKUP($A1364,'Hospitalisation Details'!$A$2:$I$2344,8,FALSE)</f>
        <v>tier - 2</v>
      </c>
      <c r="P1364" t="str">
        <f>VLOOKUP($A1364,'Hospitalisation Details'!$A$2:$I$2344,9,FALSE)</f>
        <v>R1013</v>
      </c>
      <c r="Q1364">
        <f>VLOOKUP($A1364,'Hospitalisation Details'!$A$2:$P$2344,16,FALSE)</f>
        <v>52</v>
      </c>
    </row>
    <row r="1365" spans="1:17" ht="15.6" x14ac:dyDescent="0.3">
      <c r="A1365" s="1" t="s">
        <v>1006</v>
      </c>
      <c r="B1365" t="str">
        <f>VLOOKUP('Healthcare '!A:A,Table2[],3,FALSE)</f>
        <v>McGraw</v>
      </c>
      <c r="C1365">
        <f>VLOOKUP(A1365,'Medical Examinations'!A1365:K3699,2,FALSE)</f>
        <v>32.6</v>
      </c>
      <c r="D1365">
        <f>VLOOKUP($A1365,'Medical Examinations'!$A$2:$K$2336,3,FALSE)</f>
        <v>6.8</v>
      </c>
      <c r="E1365" t="str">
        <f>VLOOKUP($A1365,'Medical Examinations'!$A$2:$K$2336,4,FALSE)</f>
        <v>yes</v>
      </c>
      <c r="F1365" t="str">
        <f>VLOOKUP($A1365,'Medical Examinations'!$A$2:$K$2336,5,FALSE)</f>
        <v>No</v>
      </c>
      <c r="G1365" t="str">
        <f>VLOOKUP($A1365,'Medical Examinations'!$A$2:$K$2336,6,FALSE)</f>
        <v>No</v>
      </c>
      <c r="H1365">
        <f>VLOOKUP($A1365,'Medical Examinations'!$A$2:$K$2336,7,FALSE)</f>
        <v>0</v>
      </c>
      <c r="I1365" t="str">
        <f>VLOOKUP($A1365,'Medical Examinations'!$A$2:$K$2336,8,FALSE)</f>
        <v>No</v>
      </c>
      <c r="J1365" t="str">
        <f>VLOOKUP($A1365,'Medical Examinations'!$A$2:$K$2336,10,FALSE)</f>
        <v>obesity</v>
      </c>
      <c r="K1365" t="str">
        <f>VLOOKUP($A1365,'Medical Examinations'!$A$2:$K$2336,11,FALSE)</f>
        <v>Diabetes</v>
      </c>
      <c r="L1365" t="str">
        <f>VLOOKUP($A1365,'Hospitalisation Details'!$A$2:$O$2344,15,FALSE)</f>
        <v>28 Dec 1981</v>
      </c>
      <c r="M1365">
        <f>VLOOKUP($A1365,'Hospitalisation Details'!$A$2:$I$2344,6,FALSE)</f>
        <v>7954.52</v>
      </c>
      <c r="N1365" t="str">
        <f>VLOOKUP($A1365,'Hospitalisation Details'!$A$2:$I$2344,7,FALSE)</f>
        <v>tier - 2</v>
      </c>
      <c r="O1365" t="str">
        <f>VLOOKUP($A1365,'Hospitalisation Details'!$A$2:$I$2344,8,FALSE)</f>
        <v>tier - 2</v>
      </c>
      <c r="P1365" t="str">
        <f>VLOOKUP($A1365,'Hospitalisation Details'!$A$2:$I$2344,9,FALSE)</f>
        <v>R1011</v>
      </c>
      <c r="Q1365">
        <f>VLOOKUP($A1365,'Hospitalisation Details'!$A$2:$P$2344,16,FALSE)</f>
        <v>41</v>
      </c>
    </row>
    <row r="1366" spans="1:17" ht="15.6" x14ac:dyDescent="0.3">
      <c r="A1366" s="1" t="s">
        <v>1005</v>
      </c>
      <c r="B1366" t="str">
        <f>VLOOKUP('Healthcare '!A:A,Table2[],3,FALSE)</f>
        <v>Fellure</v>
      </c>
      <c r="C1366">
        <f>VLOOKUP(A1366,'Medical Examinations'!A1366:K3700,2,FALSE)</f>
        <v>17.28</v>
      </c>
      <c r="D1366">
        <f>VLOOKUP($A1366,'Medical Examinations'!$A$2:$K$2336,3,FALSE)</f>
        <v>6.22</v>
      </c>
      <c r="E1366" t="str">
        <f>VLOOKUP($A1366,'Medical Examinations'!$A$2:$K$2336,4,FALSE)</f>
        <v>yes</v>
      </c>
      <c r="F1366" t="str">
        <f>VLOOKUP($A1366,'Medical Examinations'!$A$2:$K$2336,5,FALSE)</f>
        <v>No</v>
      </c>
      <c r="G1366" t="str">
        <f>VLOOKUP($A1366,'Medical Examinations'!$A$2:$K$2336,6,FALSE)</f>
        <v>No</v>
      </c>
      <c r="H1366">
        <f>VLOOKUP($A1366,'Medical Examinations'!$A$2:$K$2336,7,FALSE)</f>
        <v>2</v>
      </c>
      <c r="I1366" t="str">
        <f>VLOOKUP($A1366,'Medical Examinations'!$A$2:$K$2336,8,FALSE)</f>
        <v>No</v>
      </c>
      <c r="J1366" t="str">
        <f>VLOOKUP($A1366,'Medical Examinations'!$A$2:$K$2336,10,FALSE)</f>
        <v>Underweight</v>
      </c>
      <c r="K1366" t="str">
        <f>VLOOKUP($A1366,'Medical Examinations'!$A$2:$K$2336,11,FALSE)</f>
        <v>Predibetics</v>
      </c>
      <c r="L1366" t="str">
        <f>VLOOKUP($A1366,'Hospitalisation Details'!$A$2:$O$2344,15,FALSE)</f>
        <v>9 Jul 1966</v>
      </c>
      <c r="M1366">
        <f>VLOOKUP($A1366,'Hospitalisation Details'!$A$2:$I$2344,6,FALSE)</f>
        <v>7953.72</v>
      </c>
      <c r="N1366" t="str">
        <f>VLOOKUP($A1366,'Hospitalisation Details'!$A$2:$I$2344,7,FALSE)</f>
        <v>tier - 3</v>
      </c>
      <c r="O1366" t="str">
        <f>VLOOKUP($A1366,'Hospitalisation Details'!$A$2:$I$2344,8,FALSE)</f>
        <v>tier - 3</v>
      </c>
      <c r="P1366" t="str">
        <f>VLOOKUP($A1366,'Hospitalisation Details'!$A$2:$I$2344,9,FALSE)</f>
        <v>R1012</v>
      </c>
      <c r="Q1366">
        <f>VLOOKUP($A1366,'Hospitalisation Details'!$A$2:$P$2344,16,FALSE)</f>
        <v>56</v>
      </c>
    </row>
    <row r="1367" spans="1:17" ht="15.6" x14ac:dyDescent="0.3">
      <c r="A1367" s="1" t="s">
        <v>1004</v>
      </c>
      <c r="B1367" t="str">
        <f>VLOOKUP('Healthcare '!A:A,Table2[],3,FALSE)</f>
        <v>Sanford</v>
      </c>
      <c r="C1367">
        <f>VLOOKUP(A1367,'Medical Examinations'!A1367:K3701,2,FALSE)</f>
        <v>27.92</v>
      </c>
      <c r="D1367">
        <f>VLOOKUP($A1367,'Medical Examinations'!$A$2:$K$2336,3,FALSE)</f>
        <v>5.79</v>
      </c>
      <c r="E1367" t="str">
        <f>VLOOKUP($A1367,'Medical Examinations'!$A$2:$K$2336,4,FALSE)</f>
        <v>No</v>
      </c>
      <c r="F1367" t="str">
        <f>VLOOKUP($A1367,'Medical Examinations'!$A$2:$K$2336,5,FALSE)</f>
        <v>No</v>
      </c>
      <c r="G1367" t="str">
        <f>VLOOKUP($A1367,'Medical Examinations'!$A$2:$K$2336,6,FALSE)</f>
        <v>No</v>
      </c>
      <c r="H1367">
        <f>VLOOKUP($A1367,'Medical Examinations'!$A$2:$K$2336,7,FALSE)</f>
        <v>1</v>
      </c>
      <c r="I1367" t="str">
        <f>VLOOKUP($A1367,'Medical Examinations'!$A$2:$K$2336,8,FALSE)</f>
        <v>No</v>
      </c>
      <c r="J1367" t="str">
        <f>VLOOKUP($A1367,'Medical Examinations'!$A$2:$K$2336,10,FALSE)</f>
        <v>overweight</v>
      </c>
      <c r="K1367" t="str">
        <f>VLOOKUP($A1367,'Medical Examinations'!$A$2:$K$2336,11,FALSE)</f>
        <v>Predibetics</v>
      </c>
      <c r="L1367" t="str">
        <f>VLOOKUP($A1367,'Hospitalisation Details'!$A$2:$O$2344,15,FALSE)</f>
        <v>29 Oct 1987</v>
      </c>
      <c r="M1367">
        <f>VLOOKUP($A1367,'Hospitalisation Details'!$A$2:$I$2344,6,FALSE)</f>
        <v>7948.22</v>
      </c>
      <c r="N1367" t="str">
        <f>VLOOKUP($A1367,'Hospitalisation Details'!$A$2:$I$2344,7,FALSE)</f>
        <v>tier - 2</v>
      </c>
      <c r="O1367" t="str">
        <f>VLOOKUP($A1367,'Hospitalisation Details'!$A$2:$I$2344,8,FALSE)</f>
        <v>tier - 3</v>
      </c>
      <c r="P1367" t="str">
        <f>VLOOKUP($A1367,'Hospitalisation Details'!$A$2:$I$2344,9,FALSE)</f>
        <v>R1025</v>
      </c>
      <c r="Q1367">
        <f>VLOOKUP($A1367,'Hospitalisation Details'!$A$2:$P$2344,16,FALSE)</f>
        <v>35</v>
      </c>
    </row>
    <row r="1368" spans="1:17" ht="15.6" x14ac:dyDescent="0.3">
      <c r="A1368" s="1" t="s">
        <v>1003</v>
      </c>
      <c r="B1368" t="str">
        <f>VLOOKUP('Healthcare '!A:A,Table2[],3,FALSE)</f>
        <v>Wrenn</v>
      </c>
      <c r="C1368">
        <f>VLOOKUP(A1368,'Medical Examinations'!A1368:K3702,2,FALSE)</f>
        <v>38.284999999999997</v>
      </c>
      <c r="D1368">
        <f>VLOOKUP($A1368,'Medical Examinations'!$A$2:$K$2336,3,FALSE)</f>
        <v>5.41</v>
      </c>
      <c r="E1368" t="str">
        <f>VLOOKUP($A1368,'Medical Examinations'!$A$2:$K$2336,4,FALSE)</f>
        <v>No</v>
      </c>
      <c r="F1368" t="str">
        <f>VLOOKUP($A1368,'Medical Examinations'!$A$2:$K$2336,5,FALSE)</f>
        <v>No</v>
      </c>
      <c r="G1368" t="str">
        <f>VLOOKUP($A1368,'Medical Examinations'!$A$2:$K$2336,6,FALSE)</f>
        <v>No</v>
      </c>
      <c r="H1368">
        <f>VLOOKUP($A1368,'Medical Examinations'!$A$2:$K$2336,7,FALSE)</f>
        <v>0</v>
      </c>
      <c r="I1368" t="str">
        <f>VLOOKUP($A1368,'Medical Examinations'!$A$2:$K$2336,8,FALSE)</f>
        <v>No</v>
      </c>
      <c r="J1368" t="str">
        <f>VLOOKUP($A1368,'Medical Examinations'!$A$2:$K$2336,10,FALSE)</f>
        <v>obesity</v>
      </c>
      <c r="K1368" t="str">
        <f>VLOOKUP($A1368,'Medical Examinations'!$A$2:$K$2336,11,FALSE)</f>
        <v>Normal</v>
      </c>
      <c r="L1368" t="str">
        <f>VLOOKUP($A1368,'Hospitalisation Details'!$A$2:$O$2344,15,FALSE)</f>
        <v>20 Jul 1977</v>
      </c>
      <c r="M1368">
        <f>VLOOKUP($A1368,'Hospitalisation Details'!$A$2:$I$2344,6,FALSE)</f>
        <v>7935.29</v>
      </c>
      <c r="N1368" t="str">
        <f>VLOOKUP($A1368,'Hospitalisation Details'!$A$2:$I$2344,7,FALSE)</f>
        <v>tier - 2</v>
      </c>
      <c r="O1368" t="str">
        <f>VLOOKUP($A1368,'Hospitalisation Details'!$A$2:$I$2344,8,FALSE)</f>
        <v>tier - 1</v>
      </c>
      <c r="P1368" t="str">
        <f>VLOOKUP($A1368,'Hospitalisation Details'!$A$2:$I$2344,9,FALSE)</f>
        <v>R1024</v>
      </c>
      <c r="Q1368">
        <f>VLOOKUP($A1368,'Hospitalisation Details'!$A$2:$P$2344,16,FALSE)</f>
        <v>45</v>
      </c>
    </row>
    <row r="1369" spans="1:17" ht="15.6" x14ac:dyDescent="0.3">
      <c r="A1369" s="1" t="s">
        <v>1002</v>
      </c>
      <c r="B1369" t="str">
        <f>VLOOKUP('Healthcare '!A:A,Table2[],3,FALSE)</f>
        <v>Lindsey</v>
      </c>
      <c r="C1369">
        <f>VLOOKUP(A1369,'Medical Examinations'!A1369:K3703,2,FALSE)</f>
        <v>16.48</v>
      </c>
      <c r="D1369">
        <f>VLOOKUP($A1369,'Medical Examinations'!$A$2:$K$2336,3,FALSE)</f>
        <v>11.05</v>
      </c>
      <c r="E1369" t="str">
        <f>VLOOKUP($A1369,'Medical Examinations'!$A$2:$K$2336,4,FALSE)</f>
        <v>No</v>
      </c>
      <c r="F1369" t="str">
        <f>VLOOKUP($A1369,'Medical Examinations'!$A$2:$K$2336,5,FALSE)</f>
        <v>No</v>
      </c>
      <c r="G1369" t="str">
        <f>VLOOKUP($A1369,'Medical Examinations'!$A$2:$K$2336,6,FALSE)</f>
        <v>No</v>
      </c>
      <c r="H1369">
        <f>VLOOKUP($A1369,'Medical Examinations'!$A$2:$K$2336,7,FALSE)</f>
        <v>0</v>
      </c>
      <c r="I1369" t="str">
        <f>VLOOKUP($A1369,'Medical Examinations'!$A$2:$K$2336,8,FALSE)</f>
        <v>No</v>
      </c>
      <c r="J1369" t="str">
        <f>VLOOKUP($A1369,'Medical Examinations'!$A$2:$K$2336,10,FALSE)</f>
        <v>Underweight</v>
      </c>
      <c r="K1369" t="str">
        <f>VLOOKUP($A1369,'Medical Examinations'!$A$2:$K$2336,11,FALSE)</f>
        <v>Diabetes</v>
      </c>
      <c r="L1369" t="str">
        <f>VLOOKUP($A1369,'Hospitalisation Details'!$A$2:$O$2344,15,FALSE)</f>
        <v>10 Oct 1962</v>
      </c>
      <c r="M1369">
        <f>VLOOKUP($A1369,'Hospitalisation Details'!$A$2:$I$2344,6,FALSE)</f>
        <v>7896.41</v>
      </c>
      <c r="N1369" t="str">
        <f>VLOOKUP($A1369,'Hospitalisation Details'!$A$2:$I$2344,7,FALSE)</f>
        <v>tier - 3</v>
      </c>
      <c r="O1369" t="str">
        <f>VLOOKUP($A1369,'Hospitalisation Details'!$A$2:$I$2344,8,FALSE)</f>
        <v>tier - 2</v>
      </c>
      <c r="P1369" t="str">
        <f>VLOOKUP($A1369,'Hospitalisation Details'!$A$2:$I$2344,9,FALSE)</f>
        <v>R1013</v>
      </c>
      <c r="Q1369">
        <f>VLOOKUP($A1369,'Hospitalisation Details'!$A$2:$P$2344,16,FALSE)</f>
        <v>60</v>
      </c>
    </row>
    <row r="1370" spans="1:17" ht="15.6" x14ac:dyDescent="0.3">
      <c r="A1370" s="1" t="s">
        <v>1001</v>
      </c>
      <c r="B1370" t="str">
        <f>VLOOKUP('Healthcare '!A:A,Table2[],3,FALSE)</f>
        <v>Krueger</v>
      </c>
      <c r="C1370">
        <f>VLOOKUP(A1370,'Medical Examinations'!A1370:K3704,2,FALSE)</f>
        <v>38.57</v>
      </c>
      <c r="D1370">
        <f>VLOOKUP($A1370,'Medical Examinations'!$A$2:$K$2336,3,FALSE)</f>
        <v>6.27</v>
      </c>
      <c r="E1370" t="str">
        <f>VLOOKUP($A1370,'Medical Examinations'!$A$2:$K$2336,4,FALSE)</f>
        <v>No</v>
      </c>
      <c r="F1370" t="str">
        <f>VLOOKUP($A1370,'Medical Examinations'!$A$2:$K$2336,5,FALSE)</f>
        <v>No</v>
      </c>
      <c r="G1370" t="str">
        <f>VLOOKUP($A1370,'Medical Examinations'!$A$2:$K$2336,6,FALSE)</f>
        <v>No</v>
      </c>
      <c r="H1370">
        <f>VLOOKUP($A1370,'Medical Examinations'!$A$2:$K$2336,7,FALSE)</f>
        <v>0</v>
      </c>
      <c r="I1370" t="str">
        <f>VLOOKUP($A1370,'Medical Examinations'!$A$2:$K$2336,8,FALSE)</f>
        <v>No</v>
      </c>
      <c r="J1370" t="str">
        <f>VLOOKUP($A1370,'Medical Examinations'!$A$2:$K$2336,10,FALSE)</f>
        <v>obesity</v>
      </c>
      <c r="K1370" t="str">
        <f>VLOOKUP($A1370,'Medical Examinations'!$A$2:$K$2336,11,FALSE)</f>
        <v>Predibetics</v>
      </c>
      <c r="L1370" t="str">
        <f>VLOOKUP($A1370,'Hospitalisation Details'!$A$2:$O$2344,15,FALSE)</f>
        <v>17 Nov 1994</v>
      </c>
      <c r="M1370">
        <f>VLOOKUP($A1370,'Hospitalisation Details'!$A$2:$I$2344,6,FALSE)</f>
        <v>7851.85</v>
      </c>
      <c r="N1370" t="str">
        <f>VLOOKUP($A1370,'Hospitalisation Details'!$A$2:$I$2344,7,FALSE)</f>
        <v>tier - 2</v>
      </c>
      <c r="O1370" t="str">
        <f>VLOOKUP($A1370,'Hospitalisation Details'!$A$2:$I$2344,8,FALSE)</f>
        <v>tier - 3</v>
      </c>
      <c r="P1370" t="str">
        <f>VLOOKUP($A1370,'Hospitalisation Details'!$A$2:$I$2344,9,FALSE)</f>
        <v>R1012</v>
      </c>
      <c r="Q1370">
        <f>VLOOKUP($A1370,'Hospitalisation Details'!$A$2:$P$2344,16,FALSE)</f>
        <v>28</v>
      </c>
    </row>
    <row r="1371" spans="1:17" ht="15.6" x14ac:dyDescent="0.3">
      <c r="A1371" s="1" t="s">
        <v>1000</v>
      </c>
      <c r="B1371" t="str">
        <f>VLOOKUP('Healthcare '!A:A,Table2[],3,FALSE)</f>
        <v>Babler</v>
      </c>
      <c r="C1371">
        <f>VLOOKUP(A1371,'Medical Examinations'!A1371:K3705,2,FALSE)</f>
        <v>43.85</v>
      </c>
      <c r="D1371">
        <f>VLOOKUP($A1371,'Medical Examinations'!$A$2:$K$2336,3,FALSE)</f>
        <v>4.7699999999999996</v>
      </c>
      <c r="E1371" t="str">
        <f>VLOOKUP($A1371,'Medical Examinations'!$A$2:$K$2336,4,FALSE)</f>
        <v>yes</v>
      </c>
      <c r="F1371" t="str">
        <f>VLOOKUP($A1371,'Medical Examinations'!$A$2:$K$2336,5,FALSE)</f>
        <v>No</v>
      </c>
      <c r="G1371" t="str">
        <f>VLOOKUP($A1371,'Medical Examinations'!$A$2:$K$2336,6,FALSE)</f>
        <v>No</v>
      </c>
      <c r="H1371">
        <f>VLOOKUP($A1371,'Medical Examinations'!$A$2:$K$2336,7,FALSE)</f>
        <v>0</v>
      </c>
      <c r="I1371" t="str">
        <f>VLOOKUP($A1371,'Medical Examinations'!$A$2:$K$2336,8,FALSE)</f>
        <v>No</v>
      </c>
      <c r="J1371" t="str">
        <f>VLOOKUP($A1371,'Medical Examinations'!$A$2:$K$2336,10,FALSE)</f>
        <v>obesity</v>
      </c>
      <c r="K1371" t="str">
        <f>VLOOKUP($A1371,'Medical Examinations'!$A$2:$K$2336,11,FALSE)</f>
        <v>Normal</v>
      </c>
      <c r="L1371" t="str">
        <f>VLOOKUP($A1371,'Hospitalisation Details'!$A$2:$O$2344,15,FALSE)</f>
        <v>5 Oct 2001</v>
      </c>
      <c r="M1371">
        <f>VLOOKUP($A1371,'Hospitalisation Details'!$A$2:$I$2344,6,FALSE)</f>
        <v>7844.8</v>
      </c>
      <c r="N1371" t="str">
        <f>VLOOKUP($A1371,'Hospitalisation Details'!$A$2:$I$2344,7,FALSE)</f>
        <v>tier - 2</v>
      </c>
      <c r="O1371" t="str">
        <f>VLOOKUP($A1371,'Hospitalisation Details'!$A$2:$I$2344,8,FALSE)</f>
        <v>tier - 2</v>
      </c>
      <c r="P1371" t="str">
        <f>VLOOKUP($A1371,'Hospitalisation Details'!$A$2:$I$2344,9,FALSE)</f>
        <v>R1012</v>
      </c>
      <c r="Q1371">
        <f>VLOOKUP($A1371,'Hospitalisation Details'!$A$2:$P$2344,16,FALSE)</f>
        <v>21</v>
      </c>
    </row>
    <row r="1372" spans="1:17" ht="15.6" x14ac:dyDescent="0.3">
      <c r="A1372" s="1" t="s">
        <v>999</v>
      </c>
      <c r="B1372" t="str">
        <f>VLOOKUP('Healthcare '!A:A,Table2[],3,FALSE)</f>
        <v>Brezenski</v>
      </c>
      <c r="C1372">
        <f>VLOOKUP(A1372,'Medical Examinations'!A1372:K3706,2,FALSE)</f>
        <v>30.11</v>
      </c>
      <c r="D1372">
        <f>VLOOKUP($A1372,'Medical Examinations'!$A$2:$K$2336,3,FALSE)</f>
        <v>4.08</v>
      </c>
      <c r="E1372" t="str">
        <f>VLOOKUP($A1372,'Medical Examinations'!$A$2:$K$2336,4,FALSE)</f>
        <v>No</v>
      </c>
      <c r="F1372" t="str">
        <f>VLOOKUP($A1372,'Medical Examinations'!$A$2:$K$2336,5,FALSE)</f>
        <v>No</v>
      </c>
      <c r="G1372" t="str">
        <f>VLOOKUP($A1372,'Medical Examinations'!$A$2:$K$2336,6,FALSE)</f>
        <v>No</v>
      </c>
      <c r="H1372">
        <f>VLOOKUP($A1372,'Medical Examinations'!$A$2:$K$2336,7,FALSE)</f>
        <v>0</v>
      </c>
      <c r="I1372" t="str">
        <f>VLOOKUP($A1372,'Medical Examinations'!$A$2:$K$2336,8,FALSE)</f>
        <v>No</v>
      </c>
      <c r="J1372" t="str">
        <f>VLOOKUP($A1372,'Medical Examinations'!$A$2:$K$2336,10,FALSE)</f>
        <v>obesity</v>
      </c>
      <c r="K1372" t="str">
        <f>VLOOKUP($A1372,'Medical Examinations'!$A$2:$K$2336,11,FALSE)</f>
        <v>Normal</v>
      </c>
      <c r="L1372" t="str">
        <f>VLOOKUP($A1372,'Hospitalisation Details'!$A$2:$O$2344,15,FALSE)</f>
        <v>12 Oct 1989</v>
      </c>
      <c r="M1372">
        <f>VLOOKUP($A1372,'Hospitalisation Details'!$A$2:$I$2344,6,FALSE)</f>
        <v>7824.37</v>
      </c>
      <c r="N1372" t="str">
        <f>VLOOKUP($A1372,'Hospitalisation Details'!$A$2:$I$2344,7,FALSE)</f>
        <v>tier - 2</v>
      </c>
      <c r="O1372" t="str">
        <f>VLOOKUP($A1372,'Hospitalisation Details'!$A$2:$I$2344,8,FALSE)</f>
        <v>tier - 2</v>
      </c>
      <c r="P1372" t="str">
        <f>VLOOKUP($A1372,'Hospitalisation Details'!$A$2:$I$2344,9,FALSE)</f>
        <v>R1012</v>
      </c>
      <c r="Q1372">
        <f>VLOOKUP($A1372,'Hospitalisation Details'!$A$2:$P$2344,16,FALSE)</f>
        <v>33</v>
      </c>
    </row>
    <row r="1373" spans="1:17" ht="15.6" x14ac:dyDescent="0.3">
      <c r="A1373" s="1" t="s">
        <v>998</v>
      </c>
      <c r="B1373" t="str">
        <f>VLOOKUP('Healthcare '!A:A,Table2[],3,FALSE)</f>
        <v>Marschner</v>
      </c>
      <c r="C1373">
        <f>VLOOKUP(A1373,'Medical Examinations'!A1373:K3707,2,FALSE)</f>
        <v>31.59</v>
      </c>
      <c r="D1373">
        <f>VLOOKUP($A1373,'Medical Examinations'!$A$2:$K$2336,3,FALSE)</f>
        <v>6.01</v>
      </c>
      <c r="E1373" t="str">
        <f>VLOOKUP($A1373,'Medical Examinations'!$A$2:$K$2336,4,FALSE)</f>
        <v>No</v>
      </c>
      <c r="F1373" t="str">
        <f>VLOOKUP($A1373,'Medical Examinations'!$A$2:$K$2336,5,FALSE)</f>
        <v>No</v>
      </c>
      <c r="G1373" t="str">
        <f>VLOOKUP($A1373,'Medical Examinations'!$A$2:$K$2336,6,FALSE)</f>
        <v>No</v>
      </c>
      <c r="H1373">
        <f>VLOOKUP($A1373,'Medical Examinations'!$A$2:$K$2336,7,FALSE)</f>
        <v>0</v>
      </c>
      <c r="I1373" t="str">
        <f>VLOOKUP($A1373,'Medical Examinations'!$A$2:$K$2336,8,FALSE)</f>
        <v>No</v>
      </c>
      <c r="J1373" t="str">
        <f>VLOOKUP($A1373,'Medical Examinations'!$A$2:$K$2336,10,FALSE)</f>
        <v>obesity</v>
      </c>
      <c r="K1373" t="str">
        <f>VLOOKUP($A1373,'Medical Examinations'!$A$2:$K$2336,11,FALSE)</f>
        <v>Predibetics</v>
      </c>
      <c r="L1373" t="str">
        <f>VLOOKUP($A1373,'Hospitalisation Details'!$A$2:$O$2344,15,FALSE)</f>
        <v>21 Dec 1991</v>
      </c>
      <c r="M1373">
        <f>VLOOKUP($A1373,'Hospitalisation Details'!$A$2:$I$2344,6,FALSE)</f>
        <v>7812.67</v>
      </c>
      <c r="N1373" t="str">
        <f>VLOOKUP($A1373,'Hospitalisation Details'!$A$2:$I$2344,7,FALSE)</f>
        <v>tier - 2</v>
      </c>
      <c r="O1373" t="str">
        <f>VLOOKUP($A1373,'Hospitalisation Details'!$A$2:$I$2344,8,FALSE)</f>
        <v>tier - 1</v>
      </c>
      <c r="P1373" t="str">
        <f>VLOOKUP($A1373,'Hospitalisation Details'!$A$2:$I$2344,9,FALSE)</f>
        <v>R1012</v>
      </c>
      <c r="Q1373">
        <f>VLOOKUP($A1373,'Hospitalisation Details'!$A$2:$P$2344,16,FALSE)</f>
        <v>31</v>
      </c>
    </row>
    <row r="1374" spans="1:17" ht="15.6" x14ac:dyDescent="0.3">
      <c r="A1374" s="1" t="s">
        <v>997</v>
      </c>
      <c r="B1374" t="str">
        <f>VLOOKUP('Healthcare '!A:A,Table2[],3,FALSE)</f>
        <v>King</v>
      </c>
      <c r="C1374">
        <f>VLOOKUP(A1374,'Medical Examinations'!A1374:K3708,2,FALSE)</f>
        <v>40.15</v>
      </c>
      <c r="D1374">
        <f>VLOOKUP($A1374,'Medical Examinations'!$A$2:$K$2336,3,FALSE)</f>
        <v>11.84</v>
      </c>
      <c r="E1374" t="str">
        <f>VLOOKUP($A1374,'Medical Examinations'!$A$2:$K$2336,4,FALSE)</f>
        <v>No</v>
      </c>
      <c r="F1374" t="str">
        <f>VLOOKUP($A1374,'Medical Examinations'!$A$2:$K$2336,5,FALSE)</f>
        <v>No</v>
      </c>
      <c r="G1374" t="str">
        <f>VLOOKUP($A1374,'Medical Examinations'!$A$2:$K$2336,6,FALSE)</f>
        <v>No</v>
      </c>
      <c r="H1374">
        <f>VLOOKUP($A1374,'Medical Examinations'!$A$2:$K$2336,7,FALSE)</f>
        <v>0</v>
      </c>
      <c r="I1374" t="str">
        <f>VLOOKUP($A1374,'Medical Examinations'!$A$2:$K$2336,8,FALSE)</f>
        <v>No</v>
      </c>
      <c r="J1374" t="str">
        <f>VLOOKUP($A1374,'Medical Examinations'!$A$2:$K$2336,10,FALSE)</f>
        <v>obesity</v>
      </c>
      <c r="K1374" t="str">
        <f>VLOOKUP($A1374,'Medical Examinations'!$A$2:$K$2336,11,FALSE)</f>
        <v>Diabetes</v>
      </c>
      <c r="L1374" t="str">
        <f>VLOOKUP($A1374,'Hospitalisation Details'!$A$2:$O$2344,15,FALSE)</f>
        <v>9 Nov 1974</v>
      </c>
      <c r="M1374">
        <f>VLOOKUP($A1374,'Hospitalisation Details'!$A$2:$I$2344,6,FALSE)</f>
        <v>7804.16</v>
      </c>
      <c r="N1374" t="str">
        <f>VLOOKUP($A1374,'Hospitalisation Details'!$A$2:$I$2344,7,FALSE)</f>
        <v>tier - 2</v>
      </c>
      <c r="O1374" t="str">
        <f>VLOOKUP($A1374,'Hospitalisation Details'!$A$2:$I$2344,8,FALSE)</f>
        <v>tier - 3</v>
      </c>
      <c r="P1374" t="str">
        <f>VLOOKUP($A1374,'Hospitalisation Details'!$A$2:$I$2344,9,FALSE)</f>
        <v>R1013</v>
      </c>
      <c r="Q1374">
        <f>VLOOKUP($A1374,'Hospitalisation Details'!$A$2:$P$2344,16,FALSE)</f>
        <v>48</v>
      </c>
    </row>
    <row r="1375" spans="1:17" ht="15.6" x14ac:dyDescent="0.3">
      <c r="A1375" s="1" t="s">
        <v>996</v>
      </c>
      <c r="B1375" t="str">
        <f>VLOOKUP('Healthcare '!A:A,Table2[],3,FALSE)</f>
        <v>Montez</v>
      </c>
      <c r="C1375">
        <f>VLOOKUP(A1375,'Medical Examinations'!A1375:K3709,2,FALSE)</f>
        <v>40.700000000000003</v>
      </c>
      <c r="D1375">
        <f>VLOOKUP($A1375,'Medical Examinations'!$A$2:$K$2336,3,FALSE)</f>
        <v>6.27</v>
      </c>
      <c r="E1375" t="str">
        <f>VLOOKUP($A1375,'Medical Examinations'!$A$2:$K$2336,4,FALSE)</f>
        <v>yes</v>
      </c>
      <c r="F1375" t="str">
        <f>VLOOKUP($A1375,'Medical Examinations'!$A$2:$K$2336,5,FALSE)</f>
        <v>No</v>
      </c>
      <c r="G1375" t="str">
        <f>VLOOKUP($A1375,'Medical Examinations'!$A$2:$K$2336,6,FALSE)</f>
        <v>Yes</v>
      </c>
      <c r="H1375">
        <f>VLOOKUP($A1375,'Medical Examinations'!$A$2:$K$2336,7,FALSE)</f>
        <v>1</v>
      </c>
      <c r="I1375" t="str">
        <f>VLOOKUP($A1375,'Medical Examinations'!$A$2:$K$2336,8,FALSE)</f>
        <v>No</v>
      </c>
      <c r="J1375" t="str">
        <f>VLOOKUP($A1375,'Medical Examinations'!$A$2:$K$2336,10,FALSE)</f>
        <v>obesity</v>
      </c>
      <c r="K1375" t="str">
        <f>VLOOKUP($A1375,'Medical Examinations'!$A$2:$K$2336,11,FALSE)</f>
        <v>Predibetics</v>
      </c>
      <c r="L1375" t="str">
        <f>VLOOKUP($A1375,'Hospitalisation Details'!$A$2:$O$2344,15,FALSE)</f>
        <v>2 Dec 1997</v>
      </c>
      <c r="M1375">
        <f>VLOOKUP($A1375,'Hospitalisation Details'!$A$2:$I$2344,6,FALSE)</f>
        <v>7803.77</v>
      </c>
      <c r="N1375" t="str">
        <f>VLOOKUP($A1375,'Hospitalisation Details'!$A$2:$I$2344,7,FALSE)</f>
        <v>tier - 2</v>
      </c>
      <c r="O1375" t="str">
        <f>VLOOKUP($A1375,'Hospitalisation Details'!$A$2:$I$2344,8,FALSE)</f>
        <v>tier - 3</v>
      </c>
      <c r="P1375" t="str">
        <f>VLOOKUP($A1375,'Hospitalisation Details'!$A$2:$I$2344,9,FALSE)</f>
        <v>R1012</v>
      </c>
      <c r="Q1375">
        <f>VLOOKUP($A1375,'Hospitalisation Details'!$A$2:$P$2344,16,FALSE)</f>
        <v>25</v>
      </c>
    </row>
    <row r="1376" spans="1:17" ht="15.6" x14ac:dyDescent="0.3">
      <c r="A1376" s="1" t="s">
        <v>995</v>
      </c>
      <c r="B1376" t="str">
        <f>VLOOKUP('Healthcare '!A:A,Table2[],3,FALSE)</f>
        <v>Campbell</v>
      </c>
      <c r="C1376">
        <f>VLOOKUP(A1376,'Medical Examinations'!A1376:K3710,2,FALSE)</f>
        <v>40.76</v>
      </c>
      <c r="D1376">
        <f>VLOOKUP($A1376,'Medical Examinations'!$A$2:$K$2336,3,FALSE)</f>
        <v>5.28</v>
      </c>
      <c r="E1376" t="str">
        <f>VLOOKUP($A1376,'Medical Examinations'!$A$2:$K$2336,4,FALSE)</f>
        <v>No</v>
      </c>
      <c r="F1376" t="str">
        <f>VLOOKUP($A1376,'Medical Examinations'!$A$2:$K$2336,5,FALSE)</f>
        <v>No</v>
      </c>
      <c r="G1376" t="str">
        <f>VLOOKUP($A1376,'Medical Examinations'!$A$2:$K$2336,6,FALSE)</f>
        <v>No</v>
      </c>
      <c r="H1376">
        <f>VLOOKUP($A1376,'Medical Examinations'!$A$2:$K$2336,7,FALSE)</f>
        <v>0</v>
      </c>
      <c r="I1376" t="str">
        <f>VLOOKUP($A1376,'Medical Examinations'!$A$2:$K$2336,8,FALSE)</f>
        <v>No</v>
      </c>
      <c r="J1376" t="str">
        <f>VLOOKUP($A1376,'Medical Examinations'!$A$2:$K$2336,10,FALSE)</f>
        <v>obesity</v>
      </c>
      <c r="K1376" t="str">
        <f>VLOOKUP($A1376,'Medical Examinations'!$A$2:$K$2336,11,FALSE)</f>
        <v>Normal</v>
      </c>
      <c r="L1376" t="str">
        <f>VLOOKUP($A1376,'Hospitalisation Details'!$A$2:$O$2344,15,FALSE)</f>
        <v>25 Dec 1999</v>
      </c>
      <c r="M1376">
        <f>VLOOKUP($A1376,'Hospitalisation Details'!$A$2:$I$2344,6,FALSE)</f>
        <v>7794.68</v>
      </c>
      <c r="N1376" t="str">
        <f>VLOOKUP($A1376,'Hospitalisation Details'!$A$2:$I$2344,7,FALSE)</f>
        <v>tier - 2</v>
      </c>
      <c r="O1376" t="str">
        <f>VLOOKUP($A1376,'Hospitalisation Details'!$A$2:$I$2344,8,FALSE)</f>
        <v>tier - 2</v>
      </c>
      <c r="P1376" t="str">
        <f>VLOOKUP($A1376,'Hospitalisation Details'!$A$2:$I$2344,9,FALSE)</f>
        <v>R1026</v>
      </c>
      <c r="Q1376">
        <f>VLOOKUP($A1376,'Hospitalisation Details'!$A$2:$P$2344,16,FALSE)</f>
        <v>23</v>
      </c>
    </row>
    <row r="1377" spans="1:17" ht="15.6" x14ac:dyDescent="0.3">
      <c r="A1377" s="1" t="s">
        <v>994</v>
      </c>
      <c r="B1377" t="str">
        <f>VLOOKUP('Healthcare '!A:A,Table2[],3,FALSE)</f>
        <v>Hurt</v>
      </c>
      <c r="C1377">
        <f>VLOOKUP(A1377,'Medical Examinations'!A1377:K3711,2,FALSE)</f>
        <v>29.7</v>
      </c>
      <c r="D1377">
        <f>VLOOKUP($A1377,'Medical Examinations'!$A$2:$K$2336,3,FALSE)</f>
        <v>7.03</v>
      </c>
      <c r="E1377" t="str">
        <f>VLOOKUP($A1377,'Medical Examinations'!$A$2:$K$2336,4,FALSE)</f>
        <v>No</v>
      </c>
      <c r="F1377" t="str">
        <f>VLOOKUP($A1377,'Medical Examinations'!$A$2:$K$2336,5,FALSE)</f>
        <v>No</v>
      </c>
      <c r="G1377" t="str">
        <f>VLOOKUP($A1377,'Medical Examinations'!$A$2:$K$2336,6,FALSE)</f>
        <v>No</v>
      </c>
      <c r="H1377">
        <f>VLOOKUP($A1377,'Medical Examinations'!$A$2:$K$2336,7,FALSE)</f>
        <v>0</v>
      </c>
      <c r="I1377" t="str">
        <f>VLOOKUP($A1377,'Medical Examinations'!$A$2:$K$2336,8,FALSE)</f>
        <v>No</v>
      </c>
      <c r="J1377" t="str">
        <f>VLOOKUP($A1377,'Medical Examinations'!$A$2:$K$2336,10,FALSE)</f>
        <v>overweight</v>
      </c>
      <c r="K1377" t="str">
        <f>VLOOKUP($A1377,'Medical Examinations'!$A$2:$K$2336,11,FALSE)</f>
        <v>Diabetes</v>
      </c>
      <c r="L1377" t="str">
        <f>VLOOKUP($A1377,'Hospitalisation Details'!$A$2:$O$2344,15,FALSE)</f>
        <v>6 Dec 1974</v>
      </c>
      <c r="M1377">
        <f>VLOOKUP($A1377,'Hospitalisation Details'!$A$2:$I$2344,6,FALSE)</f>
        <v>7789.64</v>
      </c>
      <c r="N1377" t="str">
        <f>VLOOKUP($A1377,'Hospitalisation Details'!$A$2:$I$2344,7,FALSE)</f>
        <v>tier - 1</v>
      </c>
      <c r="O1377" t="str">
        <f>VLOOKUP($A1377,'Hospitalisation Details'!$A$2:$I$2344,8,FALSE)</f>
        <v>tier - 3</v>
      </c>
      <c r="P1377" t="str">
        <f>VLOOKUP($A1377,'Hospitalisation Details'!$A$2:$I$2344,9,FALSE)</f>
        <v>R1013</v>
      </c>
      <c r="Q1377">
        <f>VLOOKUP($A1377,'Hospitalisation Details'!$A$2:$P$2344,16,FALSE)</f>
        <v>48</v>
      </c>
    </row>
    <row r="1378" spans="1:17" ht="15.6" x14ac:dyDescent="0.3">
      <c r="A1378" s="1" t="s">
        <v>993</v>
      </c>
      <c r="B1378" t="str">
        <f>VLOOKUP('Healthcare '!A:A,Table2[],3,FALSE)</f>
        <v>Garey</v>
      </c>
      <c r="C1378">
        <f>VLOOKUP(A1378,'Medical Examinations'!A1378:K3712,2,FALSE)</f>
        <v>40.58</v>
      </c>
      <c r="D1378">
        <f>VLOOKUP($A1378,'Medical Examinations'!$A$2:$K$2336,3,FALSE)</f>
        <v>5.32</v>
      </c>
      <c r="E1378" t="str">
        <f>VLOOKUP($A1378,'Medical Examinations'!$A$2:$K$2336,4,FALSE)</f>
        <v>yes</v>
      </c>
      <c r="F1378" t="str">
        <f>VLOOKUP($A1378,'Medical Examinations'!$A$2:$K$2336,5,FALSE)</f>
        <v>No</v>
      </c>
      <c r="G1378" t="str">
        <f>VLOOKUP($A1378,'Medical Examinations'!$A$2:$K$2336,6,FALSE)</f>
        <v>Yes</v>
      </c>
      <c r="H1378">
        <f>VLOOKUP($A1378,'Medical Examinations'!$A$2:$K$2336,7,FALSE)</f>
        <v>1</v>
      </c>
      <c r="I1378" t="str">
        <f>VLOOKUP($A1378,'Medical Examinations'!$A$2:$K$2336,8,FALSE)</f>
        <v>No</v>
      </c>
      <c r="J1378" t="str">
        <f>VLOOKUP($A1378,'Medical Examinations'!$A$2:$K$2336,10,FALSE)</f>
        <v>obesity</v>
      </c>
      <c r="K1378" t="str">
        <f>VLOOKUP($A1378,'Medical Examinations'!$A$2:$K$2336,11,FALSE)</f>
        <v>Normal</v>
      </c>
      <c r="L1378" t="str">
        <f>VLOOKUP($A1378,'Hospitalisation Details'!$A$2:$O$2344,15,FALSE)</f>
        <v>21 Dec 1997</v>
      </c>
      <c r="M1378">
        <f>VLOOKUP($A1378,'Hospitalisation Details'!$A$2:$I$2344,6,FALSE)</f>
        <v>7763.06</v>
      </c>
      <c r="N1378" t="str">
        <f>VLOOKUP($A1378,'Hospitalisation Details'!$A$2:$I$2344,7,FALSE)</f>
        <v>tier - 2</v>
      </c>
      <c r="O1378" t="str">
        <f>VLOOKUP($A1378,'Hospitalisation Details'!$A$2:$I$2344,8,FALSE)</f>
        <v>tier - 1</v>
      </c>
      <c r="P1378" t="str">
        <f>VLOOKUP($A1378,'Hospitalisation Details'!$A$2:$I$2344,9,FALSE)</f>
        <v>R1012</v>
      </c>
      <c r="Q1378">
        <f>VLOOKUP($A1378,'Hospitalisation Details'!$A$2:$P$2344,16,FALSE)</f>
        <v>25</v>
      </c>
    </row>
    <row r="1379" spans="1:17" ht="15.6" x14ac:dyDescent="0.3">
      <c r="A1379" s="1" t="s">
        <v>992</v>
      </c>
      <c r="B1379" t="str">
        <f>VLOOKUP('Healthcare '!A:A,Table2[],3,FALSE)</f>
        <v>Reddy</v>
      </c>
      <c r="C1379">
        <f>VLOOKUP(A1379,'Medical Examinations'!A1379:K3713,2,FALSE)</f>
        <v>33.06</v>
      </c>
      <c r="D1379">
        <f>VLOOKUP($A1379,'Medical Examinations'!$A$2:$K$2336,3,FALSE)</f>
        <v>9.59</v>
      </c>
      <c r="E1379" t="str">
        <f>VLOOKUP($A1379,'Medical Examinations'!$A$2:$K$2336,4,FALSE)</f>
        <v>yes</v>
      </c>
      <c r="F1379" t="str">
        <f>VLOOKUP($A1379,'Medical Examinations'!$A$2:$K$2336,5,FALSE)</f>
        <v>No</v>
      </c>
      <c r="G1379" t="str">
        <f>VLOOKUP($A1379,'Medical Examinations'!$A$2:$K$2336,6,FALSE)</f>
        <v>No</v>
      </c>
      <c r="H1379">
        <f>VLOOKUP($A1379,'Medical Examinations'!$A$2:$K$2336,7,FALSE)</f>
        <v>0</v>
      </c>
      <c r="I1379" t="str">
        <f>VLOOKUP($A1379,'Medical Examinations'!$A$2:$K$2336,8,FALSE)</f>
        <v>No</v>
      </c>
      <c r="J1379" t="str">
        <f>VLOOKUP($A1379,'Medical Examinations'!$A$2:$K$2336,10,FALSE)</f>
        <v>obesity</v>
      </c>
      <c r="K1379" t="str">
        <f>VLOOKUP($A1379,'Medical Examinations'!$A$2:$K$2336,11,FALSE)</f>
        <v>Diabetes</v>
      </c>
      <c r="L1379" t="str">
        <f>VLOOKUP($A1379,'Hospitalisation Details'!$A$2:$O$2344,15,FALSE)</f>
        <v>30 Jun 1981</v>
      </c>
      <c r="M1379">
        <f>VLOOKUP($A1379,'Hospitalisation Details'!$A$2:$I$2344,6,FALSE)</f>
        <v>7749.16</v>
      </c>
      <c r="N1379" t="str">
        <f>VLOOKUP($A1379,'Hospitalisation Details'!$A$2:$I$2344,7,FALSE)</f>
        <v>tier - 2</v>
      </c>
      <c r="O1379" t="str">
        <f>VLOOKUP($A1379,'Hospitalisation Details'!$A$2:$I$2344,8,FALSE)</f>
        <v>tier - 1</v>
      </c>
      <c r="P1379" t="str">
        <f>VLOOKUP($A1379,'Hospitalisation Details'!$A$2:$I$2344,9,FALSE)</f>
        <v>R1012</v>
      </c>
      <c r="Q1379">
        <f>VLOOKUP($A1379,'Hospitalisation Details'!$A$2:$P$2344,16,FALSE)</f>
        <v>41</v>
      </c>
    </row>
    <row r="1380" spans="1:17" ht="15.6" x14ac:dyDescent="0.3">
      <c r="A1380" s="1" t="s">
        <v>991</v>
      </c>
      <c r="B1380" t="str">
        <f>VLOOKUP('Healthcare '!A:A,Table2[],3,FALSE)</f>
        <v>Mueller</v>
      </c>
      <c r="C1380">
        <f>VLOOKUP(A1380,'Medical Examinations'!A1380:K3714,2,FALSE)</f>
        <v>26.62</v>
      </c>
      <c r="D1380">
        <f>VLOOKUP($A1380,'Medical Examinations'!$A$2:$K$2336,3,FALSE)</f>
        <v>6.15</v>
      </c>
      <c r="E1380" t="str">
        <f>VLOOKUP($A1380,'Medical Examinations'!$A$2:$K$2336,4,FALSE)</f>
        <v>yes</v>
      </c>
      <c r="F1380" t="str">
        <f>VLOOKUP($A1380,'Medical Examinations'!$A$2:$K$2336,5,FALSE)</f>
        <v>No</v>
      </c>
      <c r="G1380" t="str">
        <f>VLOOKUP($A1380,'Medical Examinations'!$A$2:$K$2336,6,FALSE)</f>
        <v>No</v>
      </c>
      <c r="H1380">
        <f>VLOOKUP($A1380,'Medical Examinations'!$A$2:$K$2336,7,FALSE)</f>
        <v>0</v>
      </c>
      <c r="I1380" t="str">
        <f>VLOOKUP($A1380,'Medical Examinations'!$A$2:$K$2336,8,FALSE)</f>
        <v>No</v>
      </c>
      <c r="J1380" t="str">
        <f>VLOOKUP($A1380,'Medical Examinations'!$A$2:$K$2336,10,FALSE)</f>
        <v>overweight</v>
      </c>
      <c r="K1380" t="str">
        <f>VLOOKUP($A1380,'Medical Examinations'!$A$2:$K$2336,11,FALSE)</f>
        <v>Predibetics</v>
      </c>
      <c r="L1380" t="str">
        <f>VLOOKUP($A1380,'Hospitalisation Details'!$A$2:$O$2344,15,FALSE)</f>
        <v>12 Dec 1976</v>
      </c>
      <c r="M1380">
        <f>VLOOKUP($A1380,'Hospitalisation Details'!$A$2:$I$2344,6,FALSE)</f>
        <v>7742.11</v>
      </c>
      <c r="N1380" t="str">
        <f>VLOOKUP($A1380,'Hospitalisation Details'!$A$2:$I$2344,7,FALSE)</f>
        <v>tier - 3</v>
      </c>
      <c r="O1380" t="str">
        <f>VLOOKUP($A1380,'Hospitalisation Details'!$A$2:$I$2344,8,FALSE)</f>
        <v>tier - 2</v>
      </c>
      <c r="P1380" t="str">
        <f>VLOOKUP($A1380,'Hospitalisation Details'!$A$2:$I$2344,9,FALSE)</f>
        <v>R1013</v>
      </c>
      <c r="Q1380">
        <f>VLOOKUP($A1380,'Hospitalisation Details'!$A$2:$P$2344,16,FALSE)</f>
        <v>46</v>
      </c>
    </row>
    <row r="1381" spans="1:17" ht="15.6" x14ac:dyDescent="0.3">
      <c r="A1381" s="1" t="s">
        <v>990</v>
      </c>
      <c r="B1381" t="str">
        <f>VLOOKUP('Healthcare '!A:A,Table2[],3,FALSE)</f>
        <v>Julia</v>
      </c>
      <c r="C1381">
        <f>VLOOKUP(A1381,'Medical Examinations'!A1381:K3715,2,FALSE)</f>
        <v>37.1</v>
      </c>
      <c r="D1381">
        <f>VLOOKUP($A1381,'Medical Examinations'!$A$2:$K$2336,3,FALSE)</f>
        <v>11.08</v>
      </c>
      <c r="E1381" t="str">
        <f>VLOOKUP($A1381,'Medical Examinations'!$A$2:$K$2336,4,FALSE)</f>
        <v>No</v>
      </c>
      <c r="F1381" t="str">
        <f>VLOOKUP($A1381,'Medical Examinations'!$A$2:$K$2336,5,FALSE)</f>
        <v>No</v>
      </c>
      <c r="G1381" t="str">
        <f>VLOOKUP($A1381,'Medical Examinations'!$A$2:$K$2336,6,FALSE)</f>
        <v>No</v>
      </c>
      <c r="H1381">
        <f>VLOOKUP($A1381,'Medical Examinations'!$A$2:$K$2336,7,FALSE)</f>
        <v>0</v>
      </c>
      <c r="I1381" t="str">
        <f>VLOOKUP($A1381,'Medical Examinations'!$A$2:$K$2336,8,FALSE)</f>
        <v>No</v>
      </c>
      <c r="J1381" t="str">
        <f>VLOOKUP($A1381,'Medical Examinations'!$A$2:$K$2336,10,FALSE)</f>
        <v>obesity</v>
      </c>
      <c r="K1381" t="str">
        <f>VLOOKUP($A1381,'Medical Examinations'!$A$2:$K$2336,11,FALSE)</f>
        <v>Diabetes</v>
      </c>
      <c r="L1381" t="str">
        <f>VLOOKUP($A1381,'Hospitalisation Details'!$A$2:$O$2344,15,FALSE)</f>
        <v>4 Sep 1978</v>
      </c>
      <c r="M1381">
        <f>VLOOKUP($A1381,'Hospitalisation Details'!$A$2:$I$2344,6,FALSE)</f>
        <v>7740.34</v>
      </c>
      <c r="N1381" t="str">
        <f>VLOOKUP($A1381,'Hospitalisation Details'!$A$2:$I$2344,7,FALSE)</f>
        <v>tier - 1</v>
      </c>
      <c r="O1381" t="str">
        <f>VLOOKUP($A1381,'Hospitalisation Details'!$A$2:$I$2344,8,FALSE)</f>
        <v>tier - 1</v>
      </c>
      <c r="P1381" t="str">
        <f>VLOOKUP($A1381,'Hospitalisation Details'!$A$2:$I$2344,9,FALSE)</f>
        <v>R1011</v>
      </c>
      <c r="Q1381">
        <f>VLOOKUP($A1381,'Hospitalisation Details'!$A$2:$P$2344,16,FALSE)</f>
        <v>44</v>
      </c>
    </row>
    <row r="1382" spans="1:17" ht="15.6" x14ac:dyDescent="0.3">
      <c r="A1382" s="1" t="s">
        <v>989</v>
      </c>
      <c r="B1382" t="str">
        <f>VLOOKUP('Healthcare '!A:A,Table2[],3,FALSE)</f>
        <v>Uribe</v>
      </c>
      <c r="C1382">
        <f>VLOOKUP(A1382,'Medical Examinations'!A1382:K3716,2,FALSE)</f>
        <v>18.28</v>
      </c>
      <c r="D1382">
        <f>VLOOKUP($A1382,'Medical Examinations'!$A$2:$K$2336,3,FALSE)</f>
        <v>7.95</v>
      </c>
      <c r="E1382" t="str">
        <f>VLOOKUP($A1382,'Medical Examinations'!$A$2:$K$2336,4,FALSE)</f>
        <v>No</v>
      </c>
      <c r="F1382" t="str">
        <f>VLOOKUP($A1382,'Medical Examinations'!$A$2:$K$2336,5,FALSE)</f>
        <v>No</v>
      </c>
      <c r="G1382" t="str">
        <f>VLOOKUP($A1382,'Medical Examinations'!$A$2:$K$2336,6,FALSE)</f>
        <v>No</v>
      </c>
      <c r="H1382">
        <f>VLOOKUP($A1382,'Medical Examinations'!$A$2:$K$2336,7,FALSE)</f>
        <v>0</v>
      </c>
      <c r="I1382" t="str">
        <f>VLOOKUP($A1382,'Medical Examinations'!$A$2:$K$2336,8,FALSE)</f>
        <v>No</v>
      </c>
      <c r="J1382" t="str">
        <f>VLOOKUP($A1382,'Medical Examinations'!$A$2:$K$2336,10,FALSE)</f>
        <v>Underweight</v>
      </c>
      <c r="K1382" t="str">
        <f>VLOOKUP($A1382,'Medical Examinations'!$A$2:$K$2336,11,FALSE)</f>
        <v>Diabetes</v>
      </c>
      <c r="L1382" t="str">
        <f>VLOOKUP($A1382,'Hospitalisation Details'!$A$2:$O$2344,15,FALSE)</f>
        <v>18 Jul 1965</v>
      </c>
      <c r="M1382">
        <f>VLOOKUP($A1382,'Hospitalisation Details'!$A$2:$I$2344,6,FALSE)</f>
        <v>7736.39</v>
      </c>
      <c r="N1382" t="str">
        <f>VLOOKUP($A1382,'Hospitalisation Details'!$A$2:$I$2344,7,FALSE)</f>
        <v>tier - 3</v>
      </c>
      <c r="O1382" t="str">
        <f>VLOOKUP($A1382,'Hospitalisation Details'!$A$2:$I$2344,8,FALSE)</f>
        <v>tier - 2</v>
      </c>
      <c r="P1382" t="str">
        <f>VLOOKUP($A1382,'Hospitalisation Details'!$A$2:$I$2344,9,FALSE)</f>
        <v>R1013</v>
      </c>
      <c r="Q1382">
        <f>VLOOKUP($A1382,'Hospitalisation Details'!$A$2:$P$2344,16,FALSE)</f>
        <v>57</v>
      </c>
    </row>
    <row r="1383" spans="1:17" ht="15.6" x14ac:dyDescent="0.3">
      <c r="A1383" s="1" t="s">
        <v>988</v>
      </c>
      <c r="B1383" t="str">
        <f>VLOOKUP('Healthcare '!A:A,Table2[],3,FALSE)</f>
        <v>Hand</v>
      </c>
      <c r="C1383">
        <f>VLOOKUP(A1383,'Medical Examinations'!A1383:K3717,2,FALSE)</f>
        <v>35.814999999999998</v>
      </c>
      <c r="D1383">
        <f>VLOOKUP($A1383,'Medical Examinations'!$A$2:$K$2336,3,FALSE)</f>
        <v>6.23</v>
      </c>
      <c r="E1383" t="str">
        <f>VLOOKUP($A1383,'Medical Examinations'!$A$2:$K$2336,4,FALSE)</f>
        <v>No</v>
      </c>
      <c r="F1383" t="str">
        <f>VLOOKUP($A1383,'Medical Examinations'!$A$2:$K$2336,5,FALSE)</f>
        <v>No</v>
      </c>
      <c r="G1383" t="str">
        <f>VLOOKUP($A1383,'Medical Examinations'!$A$2:$K$2336,6,FALSE)</f>
        <v>No</v>
      </c>
      <c r="H1383">
        <f>VLOOKUP($A1383,'Medical Examinations'!$A$2:$K$2336,7,FALSE)</f>
        <v>0</v>
      </c>
      <c r="I1383" t="str">
        <f>VLOOKUP($A1383,'Medical Examinations'!$A$2:$K$2336,8,FALSE)</f>
        <v>No</v>
      </c>
      <c r="J1383" t="str">
        <f>VLOOKUP($A1383,'Medical Examinations'!$A$2:$K$2336,10,FALSE)</f>
        <v>obesity</v>
      </c>
      <c r="K1383" t="str">
        <f>VLOOKUP($A1383,'Medical Examinations'!$A$2:$K$2336,11,FALSE)</f>
        <v>Predibetics</v>
      </c>
      <c r="L1383" t="str">
        <f>VLOOKUP($A1383,'Hospitalisation Details'!$A$2:$O$2344,15,FALSE)</f>
        <v>29 Aug 1977</v>
      </c>
      <c r="M1383">
        <f>VLOOKUP($A1383,'Hospitalisation Details'!$A$2:$I$2344,6,FALSE)</f>
        <v>7731.86</v>
      </c>
      <c r="N1383" t="str">
        <f>VLOOKUP($A1383,'Hospitalisation Details'!$A$2:$I$2344,7,FALSE)</f>
        <v>tier - 2</v>
      </c>
      <c r="O1383" t="str">
        <f>VLOOKUP($A1383,'Hospitalisation Details'!$A$2:$I$2344,8,FALSE)</f>
        <v>tier - 3</v>
      </c>
      <c r="P1383" t="str">
        <f>VLOOKUP($A1383,'Hospitalisation Details'!$A$2:$I$2344,9,FALSE)</f>
        <v>R1012</v>
      </c>
      <c r="Q1383">
        <f>VLOOKUP($A1383,'Hospitalisation Details'!$A$2:$P$2344,16,FALSE)</f>
        <v>45</v>
      </c>
    </row>
    <row r="1384" spans="1:17" ht="15.6" x14ac:dyDescent="0.3">
      <c r="A1384" s="1" t="s">
        <v>987</v>
      </c>
      <c r="B1384" t="str">
        <f>VLOOKUP('Healthcare '!A:A,Table2[],3,FALSE)</f>
        <v>Petersen</v>
      </c>
      <c r="C1384">
        <f>VLOOKUP(A1384,'Medical Examinations'!A1384:K3718,2,FALSE)</f>
        <v>30.69</v>
      </c>
      <c r="D1384">
        <f>VLOOKUP($A1384,'Medical Examinations'!$A$2:$K$2336,3,FALSE)</f>
        <v>6.5</v>
      </c>
      <c r="E1384" t="str">
        <f>VLOOKUP($A1384,'Medical Examinations'!$A$2:$K$2336,4,FALSE)</f>
        <v>No</v>
      </c>
      <c r="F1384" t="str">
        <f>VLOOKUP($A1384,'Medical Examinations'!$A$2:$K$2336,5,FALSE)</f>
        <v>No</v>
      </c>
      <c r="G1384" t="str">
        <f>VLOOKUP($A1384,'Medical Examinations'!$A$2:$K$2336,6,FALSE)</f>
        <v>No</v>
      </c>
      <c r="H1384">
        <f>VLOOKUP($A1384,'Medical Examinations'!$A$2:$K$2336,7,FALSE)</f>
        <v>0</v>
      </c>
      <c r="I1384" t="str">
        <f>VLOOKUP($A1384,'Medical Examinations'!$A$2:$K$2336,8,FALSE)</f>
        <v>No</v>
      </c>
      <c r="J1384" t="str">
        <f>VLOOKUP($A1384,'Medical Examinations'!$A$2:$K$2336,10,FALSE)</f>
        <v>obesity</v>
      </c>
      <c r="K1384" t="str">
        <f>VLOOKUP($A1384,'Medical Examinations'!$A$2:$K$2336,11,FALSE)</f>
        <v>Diabetes</v>
      </c>
      <c r="L1384" t="str">
        <f>VLOOKUP($A1384,'Hospitalisation Details'!$A$2:$O$2344,15,FALSE)</f>
        <v>4 Dec 1978</v>
      </c>
      <c r="M1384">
        <f>VLOOKUP($A1384,'Hospitalisation Details'!$A$2:$I$2344,6,FALSE)</f>
        <v>7731.43</v>
      </c>
      <c r="N1384" t="str">
        <f>VLOOKUP($A1384,'Hospitalisation Details'!$A$2:$I$2344,7,FALSE)</f>
        <v>tier - 3</v>
      </c>
      <c r="O1384" t="str">
        <f>VLOOKUP($A1384,'Hospitalisation Details'!$A$2:$I$2344,8,FALSE)</f>
        <v>tier - 2</v>
      </c>
      <c r="P1384" t="str">
        <f>VLOOKUP($A1384,'Hospitalisation Details'!$A$2:$I$2344,9,FALSE)</f>
        <v>R1013</v>
      </c>
      <c r="Q1384">
        <f>VLOOKUP($A1384,'Hospitalisation Details'!$A$2:$P$2344,16,FALSE)</f>
        <v>44</v>
      </c>
    </row>
    <row r="1385" spans="1:17" ht="15.6" x14ac:dyDescent="0.3">
      <c r="A1385" s="1" t="s">
        <v>986</v>
      </c>
      <c r="B1385" t="str">
        <f>VLOOKUP('Healthcare '!A:A,Table2[],3,FALSE)</f>
        <v>Mac-Thiong</v>
      </c>
      <c r="C1385">
        <f>VLOOKUP(A1385,'Medical Examinations'!A1385:K3719,2,FALSE)</f>
        <v>26.125</v>
      </c>
      <c r="D1385">
        <f>VLOOKUP($A1385,'Medical Examinations'!$A$2:$K$2336,3,FALSE)</f>
        <v>5.22</v>
      </c>
      <c r="E1385" t="str">
        <f>VLOOKUP($A1385,'Medical Examinations'!$A$2:$K$2336,4,FALSE)</f>
        <v>No</v>
      </c>
      <c r="F1385" t="str">
        <f>VLOOKUP($A1385,'Medical Examinations'!$A$2:$K$2336,5,FALSE)</f>
        <v>No</v>
      </c>
      <c r="G1385" t="str">
        <f>VLOOKUP($A1385,'Medical Examinations'!$A$2:$K$2336,6,FALSE)</f>
        <v>No</v>
      </c>
      <c r="H1385">
        <f>VLOOKUP($A1385,'Medical Examinations'!$A$2:$K$2336,7,FALSE)</f>
        <v>0</v>
      </c>
      <c r="I1385" t="str">
        <f>VLOOKUP($A1385,'Medical Examinations'!$A$2:$K$2336,8,FALSE)</f>
        <v>No</v>
      </c>
      <c r="J1385" t="str">
        <f>VLOOKUP($A1385,'Medical Examinations'!$A$2:$K$2336,10,FALSE)</f>
        <v>overweight</v>
      </c>
      <c r="K1385" t="str">
        <f>VLOOKUP($A1385,'Medical Examinations'!$A$2:$K$2336,11,FALSE)</f>
        <v>Normal</v>
      </c>
      <c r="L1385" t="str">
        <f>VLOOKUP($A1385,'Hospitalisation Details'!$A$2:$O$2344,15,FALSE)</f>
        <v>10 Sep 1980</v>
      </c>
      <c r="M1385">
        <f>VLOOKUP($A1385,'Hospitalisation Details'!$A$2:$I$2344,6,FALSE)</f>
        <v>7729.65</v>
      </c>
      <c r="N1385" t="str">
        <f>VLOOKUP($A1385,'Hospitalisation Details'!$A$2:$I$2344,7,FALSE)</f>
        <v>tier - 3</v>
      </c>
      <c r="O1385" t="str">
        <f>VLOOKUP($A1385,'Hospitalisation Details'!$A$2:$I$2344,8,FALSE)</f>
        <v>tier - 1</v>
      </c>
      <c r="P1385" t="str">
        <f>VLOOKUP($A1385,'Hospitalisation Details'!$A$2:$I$2344,9,FALSE)</f>
        <v>R1016</v>
      </c>
      <c r="Q1385">
        <f>VLOOKUP($A1385,'Hospitalisation Details'!$A$2:$P$2344,16,FALSE)</f>
        <v>42</v>
      </c>
    </row>
    <row r="1386" spans="1:17" ht="15.6" x14ac:dyDescent="0.3">
      <c r="A1386" s="1" t="s">
        <v>985</v>
      </c>
      <c r="B1386" t="str">
        <f>VLOOKUP('Healthcare '!A:A,Table2[],3,FALSE)</f>
        <v>Walker</v>
      </c>
      <c r="C1386">
        <f>VLOOKUP(A1386,'Medical Examinations'!A1386:K3720,2,FALSE)</f>
        <v>34.58</v>
      </c>
      <c r="D1386">
        <f>VLOOKUP($A1386,'Medical Examinations'!$A$2:$K$2336,3,FALSE)</f>
        <v>6.3</v>
      </c>
      <c r="E1386" t="str">
        <f>VLOOKUP($A1386,'Medical Examinations'!$A$2:$K$2336,4,FALSE)</f>
        <v>No</v>
      </c>
      <c r="F1386" t="str">
        <f>VLOOKUP($A1386,'Medical Examinations'!$A$2:$K$2336,5,FALSE)</f>
        <v>No</v>
      </c>
      <c r="G1386" t="str">
        <f>VLOOKUP($A1386,'Medical Examinations'!$A$2:$K$2336,6,FALSE)</f>
        <v>Yes</v>
      </c>
      <c r="H1386">
        <f>VLOOKUP($A1386,'Medical Examinations'!$A$2:$K$2336,7,FALSE)</f>
        <v>1</v>
      </c>
      <c r="I1386" t="str">
        <f>VLOOKUP($A1386,'Medical Examinations'!$A$2:$K$2336,8,FALSE)</f>
        <v>No</v>
      </c>
      <c r="J1386" t="str">
        <f>VLOOKUP($A1386,'Medical Examinations'!$A$2:$K$2336,10,FALSE)</f>
        <v>obesity</v>
      </c>
      <c r="K1386" t="str">
        <f>VLOOKUP($A1386,'Medical Examinations'!$A$2:$K$2336,11,FALSE)</f>
        <v>Predibetics</v>
      </c>
      <c r="L1386" t="str">
        <f>VLOOKUP($A1386,'Hospitalisation Details'!$A$2:$O$2344,15,FALSE)</f>
        <v>2 Jun 1979</v>
      </c>
      <c r="M1386">
        <f>VLOOKUP($A1386,'Hospitalisation Details'!$A$2:$I$2344,6,FALSE)</f>
        <v>7727.25</v>
      </c>
      <c r="N1386" t="str">
        <f>VLOOKUP($A1386,'Hospitalisation Details'!$A$2:$I$2344,7,FALSE)</f>
        <v>tier - 2</v>
      </c>
      <c r="O1386" t="str">
        <f>VLOOKUP($A1386,'Hospitalisation Details'!$A$2:$I$2344,8,FALSE)</f>
        <v>tier - 3</v>
      </c>
      <c r="P1386" t="str">
        <f>VLOOKUP($A1386,'Hospitalisation Details'!$A$2:$I$2344,9,FALSE)</f>
        <v>R1012</v>
      </c>
      <c r="Q1386">
        <f>VLOOKUP($A1386,'Hospitalisation Details'!$A$2:$P$2344,16,FALSE)</f>
        <v>44</v>
      </c>
    </row>
    <row r="1387" spans="1:17" ht="15.6" x14ac:dyDescent="0.3">
      <c r="A1387" s="1" t="s">
        <v>984</v>
      </c>
      <c r="B1387" t="str">
        <f>VLOOKUP('Healthcare '!A:A,Table2[],3,FALSE)</f>
        <v>Steidl</v>
      </c>
      <c r="C1387">
        <f>VLOOKUP(A1387,'Medical Examinations'!A1387:K3721,2,FALSE)</f>
        <v>27.4</v>
      </c>
      <c r="D1387">
        <f>VLOOKUP($A1387,'Medical Examinations'!$A$2:$K$2336,3,FALSE)</f>
        <v>8.84</v>
      </c>
      <c r="E1387" t="str">
        <f>VLOOKUP($A1387,'Medical Examinations'!$A$2:$K$2336,4,FALSE)</f>
        <v>No</v>
      </c>
      <c r="F1387" t="str">
        <f>VLOOKUP($A1387,'Medical Examinations'!$A$2:$K$2336,5,FALSE)</f>
        <v>No</v>
      </c>
      <c r="G1387" t="str">
        <f>VLOOKUP($A1387,'Medical Examinations'!$A$2:$K$2336,6,FALSE)</f>
        <v>No</v>
      </c>
      <c r="H1387">
        <f>VLOOKUP($A1387,'Medical Examinations'!$A$2:$K$2336,7,FALSE)</f>
        <v>0</v>
      </c>
      <c r="I1387" t="str">
        <f>VLOOKUP($A1387,'Medical Examinations'!$A$2:$K$2336,8,FALSE)</f>
        <v>No</v>
      </c>
      <c r="J1387" t="str">
        <f>VLOOKUP($A1387,'Medical Examinations'!$A$2:$K$2336,10,FALSE)</f>
        <v>overweight</v>
      </c>
      <c r="K1387" t="str">
        <f>VLOOKUP($A1387,'Medical Examinations'!$A$2:$K$2336,11,FALSE)</f>
        <v>Diabetes</v>
      </c>
      <c r="L1387" t="str">
        <f>VLOOKUP($A1387,'Hospitalisation Details'!$A$2:$O$2344,15,FALSE)</f>
        <v>29 Dec 1978</v>
      </c>
      <c r="M1387">
        <f>VLOOKUP($A1387,'Hospitalisation Details'!$A$2:$I$2344,6,FALSE)</f>
        <v>7726.85</v>
      </c>
      <c r="N1387" t="str">
        <f>VLOOKUP($A1387,'Hospitalisation Details'!$A$2:$I$2344,7,FALSE)</f>
        <v>tier - 1</v>
      </c>
      <c r="O1387" t="str">
        <f>VLOOKUP($A1387,'Hospitalisation Details'!$A$2:$I$2344,8,FALSE)</f>
        <v>tier - 2</v>
      </c>
      <c r="P1387" t="str">
        <f>VLOOKUP($A1387,'Hospitalisation Details'!$A$2:$I$2344,9,FALSE)</f>
        <v>R1011</v>
      </c>
      <c r="Q1387">
        <f>VLOOKUP($A1387,'Hospitalisation Details'!$A$2:$P$2344,16,FALSE)</f>
        <v>44</v>
      </c>
    </row>
    <row r="1388" spans="1:17" ht="15.6" x14ac:dyDescent="0.3">
      <c r="A1388" s="1" t="s">
        <v>983</v>
      </c>
      <c r="B1388" t="str">
        <f>VLOOKUP('Healthcare '!A:A,Table2[],3,FALSE)</f>
        <v>Rose</v>
      </c>
      <c r="C1388">
        <f>VLOOKUP(A1388,'Medical Examinations'!A1388:K3722,2,FALSE)</f>
        <v>27.53</v>
      </c>
      <c r="D1388">
        <f>VLOOKUP($A1388,'Medical Examinations'!$A$2:$K$2336,3,FALSE)</f>
        <v>4.1100000000000003</v>
      </c>
      <c r="E1388" t="str">
        <f>VLOOKUP($A1388,'Medical Examinations'!$A$2:$K$2336,4,FALSE)</f>
        <v>No</v>
      </c>
      <c r="F1388" t="str">
        <f>VLOOKUP($A1388,'Medical Examinations'!$A$2:$K$2336,5,FALSE)</f>
        <v>No</v>
      </c>
      <c r="G1388" t="str">
        <f>VLOOKUP($A1388,'Medical Examinations'!$A$2:$K$2336,6,FALSE)</f>
        <v>No</v>
      </c>
      <c r="H1388">
        <f>VLOOKUP($A1388,'Medical Examinations'!$A$2:$K$2336,7,FALSE)</f>
        <v>1</v>
      </c>
      <c r="I1388" t="str">
        <f>VLOOKUP($A1388,'Medical Examinations'!$A$2:$K$2336,8,FALSE)</f>
        <v>No</v>
      </c>
      <c r="J1388" t="str">
        <f>VLOOKUP($A1388,'Medical Examinations'!$A$2:$K$2336,10,FALSE)</f>
        <v>overweight</v>
      </c>
      <c r="K1388" t="str">
        <f>VLOOKUP($A1388,'Medical Examinations'!$A$2:$K$2336,11,FALSE)</f>
        <v>Normal</v>
      </c>
      <c r="L1388" t="str">
        <f>VLOOKUP($A1388,'Hospitalisation Details'!$A$2:$O$2344,15,FALSE)</f>
        <v>12 Jul 1987</v>
      </c>
      <c r="M1388">
        <f>VLOOKUP($A1388,'Hospitalisation Details'!$A$2:$I$2344,6,FALSE)</f>
        <v>7684.62</v>
      </c>
      <c r="N1388" t="str">
        <f>VLOOKUP($A1388,'Hospitalisation Details'!$A$2:$I$2344,7,FALSE)</f>
        <v>tier - 2</v>
      </c>
      <c r="O1388" t="str">
        <f>VLOOKUP($A1388,'Hospitalisation Details'!$A$2:$I$2344,8,FALSE)</f>
        <v>tier - 3</v>
      </c>
      <c r="P1388" t="str">
        <f>VLOOKUP($A1388,'Hospitalisation Details'!$A$2:$I$2344,9,FALSE)</f>
        <v>R1021</v>
      </c>
      <c r="Q1388">
        <f>VLOOKUP($A1388,'Hospitalisation Details'!$A$2:$P$2344,16,FALSE)</f>
        <v>35</v>
      </c>
    </row>
    <row r="1389" spans="1:17" ht="15.6" x14ac:dyDescent="0.3">
      <c r="A1389" s="1" t="s">
        <v>982</v>
      </c>
      <c r="B1389" t="str">
        <f>VLOOKUP('Healthcare '!A:A,Table2[],3,FALSE)</f>
        <v>Alderfer</v>
      </c>
      <c r="C1389">
        <f>VLOOKUP(A1389,'Medical Examinations'!A1389:K3723,2,FALSE)</f>
        <v>33</v>
      </c>
      <c r="D1389">
        <f>VLOOKUP($A1389,'Medical Examinations'!$A$2:$K$2336,3,FALSE)</f>
        <v>4.57</v>
      </c>
      <c r="E1389" t="str">
        <f>VLOOKUP($A1389,'Medical Examinations'!$A$2:$K$2336,4,FALSE)</f>
        <v>No</v>
      </c>
      <c r="F1389" t="str">
        <f>VLOOKUP($A1389,'Medical Examinations'!$A$2:$K$2336,5,FALSE)</f>
        <v>No</v>
      </c>
      <c r="G1389" t="str">
        <f>VLOOKUP($A1389,'Medical Examinations'!$A$2:$K$2336,6,FALSE)</f>
        <v>No</v>
      </c>
      <c r="H1389">
        <f>VLOOKUP($A1389,'Medical Examinations'!$A$2:$K$2336,7,FALSE)</f>
        <v>0</v>
      </c>
      <c r="I1389" t="str">
        <f>VLOOKUP($A1389,'Medical Examinations'!$A$2:$K$2336,8,FALSE)</f>
        <v>No</v>
      </c>
      <c r="J1389" t="str">
        <f>VLOOKUP($A1389,'Medical Examinations'!$A$2:$K$2336,10,FALSE)</f>
        <v>obesity</v>
      </c>
      <c r="K1389" t="str">
        <f>VLOOKUP($A1389,'Medical Examinations'!$A$2:$K$2336,11,FALSE)</f>
        <v>Normal</v>
      </c>
      <c r="L1389" t="str">
        <f>VLOOKUP($A1389,'Hospitalisation Details'!$A$2:$O$2344,15,FALSE)</f>
        <v>18 Dec 1982</v>
      </c>
      <c r="M1389">
        <f>VLOOKUP($A1389,'Hospitalisation Details'!$A$2:$I$2344,6,FALSE)</f>
        <v>7682.67</v>
      </c>
      <c r="N1389" t="str">
        <f>VLOOKUP($A1389,'Hospitalisation Details'!$A$2:$I$2344,7,FALSE)</f>
        <v>tier - 2</v>
      </c>
      <c r="O1389" t="str">
        <f>VLOOKUP($A1389,'Hospitalisation Details'!$A$2:$I$2344,8,FALSE)</f>
        <v>tier - 1</v>
      </c>
      <c r="P1389" t="str">
        <f>VLOOKUP($A1389,'Hospitalisation Details'!$A$2:$I$2344,9,FALSE)</f>
        <v>R1013</v>
      </c>
      <c r="Q1389">
        <f>VLOOKUP($A1389,'Hospitalisation Details'!$A$2:$P$2344,16,FALSE)</f>
        <v>40</v>
      </c>
    </row>
    <row r="1390" spans="1:17" ht="15.6" x14ac:dyDescent="0.3">
      <c r="A1390" s="1" t="s">
        <v>981</v>
      </c>
      <c r="B1390" t="str">
        <f>VLOOKUP('Healthcare '!A:A,Table2[],3,FALSE)</f>
        <v>Ryland</v>
      </c>
      <c r="C1390">
        <f>VLOOKUP(A1390,'Medical Examinations'!A1390:K3724,2,FALSE)</f>
        <v>25.78</v>
      </c>
      <c r="D1390">
        <f>VLOOKUP($A1390,'Medical Examinations'!$A$2:$K$2336,3,FALSE)</f>
        <v>11.06</v>
      </c>
      <c r="E1390" t="str">
        <f>VLOOKUP($A1390,'Medical Examinations'!$A$2:$K$2336,4,FALSE)</f>
        <v>yes</v>
      </c>
      <c r="F1390" t="str">
        <f>VLOOKUP($A1390,'Medical Examinations'!$A$2:$K$2336,5,FALSE)</f>
        <v>No</v>
      </c>
      <c r="G1390" t="str">
        <f>VLOOKUP($A1390,'Medical Examinations'!$A$2:$K$2336,6,FALSE)</f>
        <v>No</v>
      </c>
      <c r="H1390">
        <f>VLOOKUP($A1390,'Medical Examinations'!$A$2:$K$2336,7,FALSE)</f>
        <v>0</v>
      </c>
      <c r="I1390" t="str">
        <f>VLOOKUP($A1390,'Medical Examinations'!$A$2:$K$2336,8,FALSE)</f>
        <v>No</v>
      </c>
      <c r="J1390" t="str">
        <f>VLOOKUP($A1390,'Medical Examinations'!$A$2:$K$2336,10,FALSE)</f>
        <v>overweight</v>
      </c>
      <c r="K1390" t="str">
        <f>VLOOKUP($A1390,'Medical Examinations'!$A$2:$K$2336,11,FALSE)</f>
        <v>Diabetes</v>
      </c>
      <c r="L1390" t="str">
        <f>VLOOKUP($A1390,'Hospitalisation Details'!$A$2:$O$2344,15,FALSE)</f>
        <v>19 Dec 1981</v>
      </c>
      <c r="M1390">
        <f>VLOOKUP($A1390,'Hospitalisation Details'!$A$2:$I$2344,6,FALSE)</f>
        <v>7681.17</v>
      </c>
      <c r="N1390" t="str">
        <f>VLOOKUP($A1390,'Hospitalisation Details'!$A$2:$I$2344,7,FALSE)</f>
        <v>tier - 2</v>
      </c>
      <c r="O1390" t="str">
        <f>VLOOKUP($A1390,'Hospitalisation Details'!$A$2:$I$2344,8,FALSE)</f>
        <v>tier - 2</v>
      </c>
      <c r="P1390" t="str">
        <f>VLOOKUP($A1390,'Hospitalisation Details'!$A$2:$I$2344,9,FALSE)</f>
        <v>R1020</v>
      </c>
      <c r="Q1390">
        <f>VLOOKUP($A1390,'Hospitalisation Details'!$A$2:$P$2344,16,FALSE)</f>
        <v>41</v>
      </c>
    </row>
    <row r="1391" spans="1:17" ht="15.6" x14ac:dyDescent="0.3">
      <c r="A1391" s="1" t="s">
        <v>980</v>
      </c>
      <c r="B1391" t="str">
        <f>VLOOKUP('Healthcare '!A:A,Table2[],3,FALSE)</f>
        <v>Bethea</v>
      </c>
      <c r="C1391">
        <f>VLOOKUP(A1391,'Medical Examinations'!A1391:K3725,2,FALSE)</f>
        <v>22.66</v>
      </c>
      <c r="D1391">
        <f>VLOOKUP($A1391,'Medical Examinations'!$A$2:$K$2336,3,FALSE)</f>
        <v>10.68</v>
      </c>
      <c r="E1391" t="str">
        <f>VLOOKUP($A1391,'Medical Examinations'!$A$2:$K$2336,4,FALSE)</f>
        <v>No</v>
      </c>
      <c r="F1391" t="str">
        <f>VLOOKUP($A1391,'Medical Examinations'!$A$2:$K$2336,5,FALSE)</f>
        <v>No</v>
      </c>
      <c r="G1391" t="str">
        <f>VLOOKUP($A1391,'Medical Examinations'!$A$2:$K$2336,6,FALSE)</f>
        <v>No</v>
      </c>
      <c r="H1391">
        <f>VLOOKUP($A1391,'Medical Examinations'!$A$2:$K$2336,7,FALSE)</f>
        <v>0</v>
      </c>
      <c r="I1391" t="str">
        <f>VLOOKUP($A1391,'Medical Examinations'!$A$2:$K$2336,8,FALSE)</f>
        <v>No</v>
      </c>
      <c r="J1391" t="str">
        <f>VLOOKUP($A1391,'Medical Examinations'!$A$2:$K$2336,10,FALSE)</f>
        <v>Normal weight</v>
      </c>
      <c r="K1391" t="str">
        <f>VLOOKUP($A1391,'Medical Examinations'!$A$2:$K$2336,11,FALSE)</f>
        <v>Diabetes</v>
      </c>
      <c r="L1391" t="str">
        <f>VLOOKUP($A1391,'Hospitalisation Details'!$A$2:$O$2344,15,FALSE)</f>
        <v>11 Oct 1971</v>
      </c>
      <c r="M1391">
        <f>VLOOKUP($A1391,'Hospitalisation Details'!$A$2:$I$2344,6,FALSE)</f>
        <v>7680.92</v>
      </c>
      <c r="N1391" t="str">
        <f>VLOOKUP($A1391,'Hospitalisation Details'!$A$2:$I$2344,7,FALSE)</f>
        <v>tier - 2</v>
      </c>
      <c r="O1391" t="str">
        <f>VLOOKUP($A1391,'Hospitalisation Details'!$A$2:$I$2344,8,FALSE)</f>
        <v>tier - 1</v>
      </c>
      <c r="P1391" t="str">
        <f>VLOOKUP($A1391,'Hospitalisation Details'!$A$2:$I$2344,9,FALSE)</f>
        <v>R1013</v>
      </c>
      <c r="Q1391">
        <f>VLOOKUP($A1391,'Hospitalisation Details'!$A$2:$P$2344,16,FALSE)</f>
        <v>51</v>
      </c>
    </row>
    <row r="1392" spans="1:17" ht="15.6" x14ac:dyDescent="0.3">
      <c r="A1392" s="1" t="s">
        <v>979</v>
      </c>
      <c r="B1392" t="str">
        <f>VLOOKUP('Healthcare '!A:A,Table2[],3,FALSE)</f>
        <v>Kelly</v>
      </c>
      <c r="C1392">
        <f>VLOOKUP(A1392,'Medical Examinations'!A1392:K3726,2,FALSE)</f>
        <v>38.81</v>
      </c>
      <c r="D1392">
        <f>VLOOKUP($A1392,'Medical Examinations'!$A$2:$K$2336,3,FALSE)</f>
        <v>6.14</v>
      </c>
      <c r="E1392" t="str">
        <f>VLOOKUP($A1392,'Medical Examinations'!$A$2:$K$2336,4,FALSE)</f>
        <v>yes</v>
      </c>
      <c r="F1392" t="str">
        <f>VLOOKUP($A1392,'Medical Examinations'!$A$2:$K$2336,5,FALSE)</f>
        <v>No</v>
      </c>
      <c r="G1392" t="str">
        <f>VLOOKUP($A1392,'Medical Examinations'!$A$2:$K$2336,6,FALSE)</f>
        <v>No</v>
      </c>
      <c r="H1392">
        <f>VLOOKUP($A1392,'Medical Examinations'!$A$2:$K$2336,7,FALSE)</f>
        <v>1</v>
      </c>
      <c r="I1392" t="str">
        <f>VLOOKUP($A1392,'Medical Examinations'!$A$2:$K$2336,8,FALSE)</f>
        <v>No</v>
      </c>
      <c r="J1392" t="str">
        <f>VLOOKUP($A1392,'Medical Examinations'!$A$2:$K$2336,10,FALSE)</f>
        <v>obesity</v>
      </c>
      <c r="K1392" t="str">
        <f>VLOOKUP($A1392,'Medical Examinations'!$A$2:$K$2336,11,FALSE)</f>
        <v>Predibetics</v>
      </c>
      <c r="L1392" t="str">
        <f>VLOOKUP($A1392,'Hospitalisation Details'!$A$2:$O$2344,15,FALSE)</f>
        <v>13 Sep 1995</v>
      </c>
      <c r="M1392">
        <f>VLOOKUP($A1392,'Hospitalisation Details'!$A$2:$I$2344,6,FALSE)</f>
        <v>7676.4</v>
      </c>
      <c r="N1392" t="str">
        <f>VLOOKUP($A1392,'Hospitalisation Details'!$A$2:$I$2344,7,FALSE)</f>
        <v>tier - 2</v>
      </c>
      <c r="O1392" t="str">
        <f>VLOOKUP($A1392,'Hospitalisation Details'!$A$2:$I$2344,8,FALSE)</f>
        <v>tier - 1</v>
      </c>
      <c r="P1392" t="str">
        <f>VLOOKUP($A1392,'Hospitalisation Details'!$A$2:$I$2344,9,FALSE)</f>
        <v>R1012</v>
      </c>
      <c r="Q1392">
        <f>VLOOKUP($A1392,'Hospitalisation Details'!$A$2:$P$2344,16,FALSE)</f>
        <v>27</v>
      </c>
    </row>
    <row r="1393" spans="1:17" ht="15.6" x14ac:dyDescent="0.3">
      <c r="A1393" s="1" t="s">
        <v>978</v>
      </c>
      <c r="B1393" t="str">
        <f>VLOOKUP('Healthcare '!A:A,Table2[],3,FALSE)</f>
        <v>Blois</v>
      </c>
      <c r="C1393">
        <f>VLOOKUP(A1393,'Medical Examinations'!A1393:K3727,2,FALSE)</f>
        <v>38.51</v>
      </c>
      <c r="D1393">
        <f>VLOOKUP($A1393,'Medical Examinations'!$A$2:$K$2336,3,FALSE)</f>
        <v>5.45</v>
      </c>
      <c r="E1393" t="str">
        <f>VLOOKUP($A1393,'Medical Examinations'!$A$2:$K$2336,4,FALSE)</f>
        <v>yes</v>
      </c>
      <c r="F1393" t="str">
        <f>VLOOKUP($A1393,'Medical Examinations'!$A$2:$K$2336,5,FALSE)</f>
        <v>No</v>
      </c>
      <c r="G1393" t="str">
        <f>VLOOKUP($A1393,'Medical Examinations'!$A$2:$K$2336,6,FALSE)</f>
        <v>No</v>
      </c>
      <c r="H1393">
        <f>VLOOKUP($A1393,'Medical Examinations'!$A$2:$K$2336,7,FALSE)</f>
        <v>0</v>
      </c>
      <c r="I1393" t="str">
        <f>VLOOKUP($A1393,'Medical Examinations'!$A$2:$K$2336,8,FALSE)</f>
        <v>No</v>
      </c>
      <c r="J1393" t="str">
        <f>VLOOKUP($A1393,'Medical Examinations'!$A$2:$K$2336,10,FALSE)</f>
        <v>obesity</v>
      </c>
      <c r="K1393" t="str">
        <f>VLOOKUP($A1393,'Medical Examinations'!$A$2:$K$2336,11,FALSE)</f>
        <v>Normal</v>
      </c>
      <c r="L1393" t="str">
        <f>VLOOKUP($A1393,'Hospitalisation Details'!$A$2:$O$2344,15,FALSE)</f>
        <v>24 Nov 1996</v>
      </c>
      <c r="M1393">
        <f>VLOOKUP($A1393,'Hospitalisation Details'!$A$2:$I$2344,6,FALSE)</f>
        <v>7670.75</v>
      </c>
      <c r="N1393" t="str">
        <f>VLOOKUP($A1393,'Hospitalisation Details'!$A$2:$I$2344,7,FALSE)</f>
        <v>tier - 2</v>
      </c>
      <c r="O1393" t="str">
        <f>VLOOKUP($A1393,'Hospitalisation Details'!$A$2:$I$2344,8,FALSE)</f>
        <v>tier - 2</v>
      </c>
      <c r="P1393" t="str">
        <f>VLOOKUP($A1393,'Hospitalisation Details'!$A$2:$I$2344,9,FALSE)</f>
        <v>R1022</v>
      </c>
      <c r="Q1393">
        <f>VLOOKUP($A1393,'Hospitalisation Details'!$A$2:$P$2344,16,FALSE)</f>
        <v>26</v>
      </c>
    </row>
    <row r="1394" spans="1:17" ht="15.6" x14ac:dyDescent="0.3">
      <c r="A1394" s="1" t="s">
        <v>977</v>
      </c>
      <c r="B1394" t="str">
        <f>VLOOKUP('Healthcare '!A:A,Table2[],3,FALSE)</f>
        <v>Dayton</v>
      </c>
      <c r="C1394">
        <f>VLOOKUP(A1394,'Medical Examinations'!A1394:K3728,2,FALSE)</f>
        <v>22.98</v>
      </c>
      <c r="D1394">
        <f>VLOOKUP($A1394,'Medical Examinations'!$A$2:$K$2336,3,FALSE)</f>
        <v>6.14</v>
      </c>
      <c r="E1394" t="str">
        <f>VLOOKUP($A1394,'Medical Examinations'!$A$2:$K$2336,4,FALSE)</f>
        <v>yes</v>
      </c>
      <c r="F1394" t="str">
        <f>VLOOKUP($A1394,'Medical Examinations'!$A$2:$K$2336,5,FALSE)</f>
        <v>No</v>
      </c>
      <c r="G1394" t="str">
        <f>VLOOKUP($A1394,'Medical Examinations'!$A$2:$K$2336,6,FALSE)</f>
        <v>No</v>
      </c>
      <c r="H1394">
        <f>VLOOKUP($A1394,'Medical Examinations'!$A$2:$K$2336,7,FALSE)</f>
        <v>0</v>
      </c>
      <c r="I1394" t="str">
        <f>VLOOKUP($A1394,'Medical Examinations'!$A$2:$K$2336,8,FALSE)</f>
        <v>No</v>
      </c>
      <c r="J1394" t="str">
        <f>VLOOKUP($A1394,'Medical Examinations'!$A$2:$K$2336,10,FALSE)</f>
        <v>Normal weight</v>
      </c>
      <c r="K1394" t="str">
        <f>VLOOKUP($A1394,'Medical Examinations'!$A$2:$K$2336,11,FALSE)</f>
        <v>Predibetics</v>
      </c>
      <c r="L1394" t="str">
        <f>VLOOKUP($A1394,'Hospitalisation Details'!$A$2:$O$2344,15,FALSE)</f>
        <v>9 Oct 1976</v>
      </c>
      <c r="M1394">
        <f>VLOOKUP($A1394,'Hospitalisation Details'!$A$2:$I$2344,6,FALSE)</f>
        <v>7662.47</v>
      </c>
      <c r="N1394" t="str">
        <f>VLOOKUP($A1394,'Hospitalisation Details'!$A$2:$I$2344,7,FALSE)</f>
        <v>tier - 2</v>
      </c>
      <c r="O1394" t="str">
        <f>VLOOKUP($A1394,'Hospitalisation Details'!$A$2:$I$2344,8,FALSE)</f>
        <v>tier - 1</v>
      </c>
      <c r="P1394" t="str">
        <f>VLOOKUP($A1394,'Hospitalisation Details'!$A$2:$I$2344,9,FALSE)</f>
        <v>R1011</v>
      </c>
      <c r="Q1394">
        <f>VLOOKUP($A1394,'Hospitalisation Details'!$A$2:$P$2344,16,FALSE)</f>
        <v>46</v>
      </c>
    </row>
    <row r="1395" spans="1:17" ht="15.6" x14ac:dyDescent="0.3">
      <c r="A1395" s="1" t="s">
        <v>976</v>
      </c>
      <c r="B1395" t="str">
        <f>VLOOKUP('Healthcare '!A:A,Table2[],3,FALSE)</f>
        <v>Cloud</v>
      </c>
      <c r="C1395">
        <f>VLOOKUP(A1395,'Medical Examinations'!A1395:K3729,2,FALSE)</f>
        <v>15.65</v>
      </c>
      <c r="D1395">
        <f>VLOOKUP($A1395,'Medical Examinations'!$A$2:$K$2336,3,FALSE)</f>
        <v>7.85</v>
      </c>
      <c r="E1395" t="str">
        <f>VLOOKUP($A1395,'Medical Examinations'!$A$2:$K$2336,4,FALSE)</f>
        <v>No</v>
      </c>
      <c r="F1395" t="str">
        <f>VLOOKUP($A1395,'Medical Examinations'!$A$2:$K$2336,5,FALSE)</f>
        <v>No</v>
      </c>
      <c r="G1395" t="str">
        <f>VLOOKUP($A1395,'Medical Examinations'!$A$2:$K$2336,6,FALSE)</f>
        <v>No</v>
      </c>
      <c r="H1395">
        <f>VLOOKUP($A1395,'Medical Examinations'!$A$2:$K$2336,7,FALSE)</f>
        <v>0</v>
      </c>
      <c r="I1395" t="str">
        <f>VLOOKUP($A1395,'Medical Examinations'!$A$2:$K$2336,8,FALSE)</f>
        <v>No</v>
      </c>
      <c r="J1395" t="str">
        <f>VLOOKUP($A1395,'Medical Examinations'!$A$2:$K$2336,10,FALSE)</f>
        <v>Underweight</v>
      </c>
      <c r="K1395" t="str">
        <f>VLOOKUP($A1395,'Medical Examinations'!$A$2:$K$2336,11,FALSE)</f>
        <v>Diabetes</v>
      </c>
      <c r="L1395" t="str">
        <f>VLOOKUP($A1395,'Hospitalisation Details'!$A$2:$O$2344,15,FALSE)</f>
        <v>27 Dec 1965</v>
      </c>
      <c r="M1395">
        <f>VLOOKUP($A1395,'Hospitalisation Details'!$A$2:$I$2344,6,FALSE)</f>
        <v>7657.69</v>
      </c>
      <c r="N1395" t="str">
        <f>VLOOKUP($A1395,'Hospitalisation Details'!$A$2:$I$2344,7,FALSE)</f>
        <v>tier - 3</v>
      </c>
      <c r="O1395" t="str">
        <f>VLOOKUP($A1395,'Hospitalisation Details'!$A$2:$I$2344,8,FALSE)</f>
        <v>tier - 3</v>
      </c>
      <c r="P1395" t="str">
        <f>VLOOKUP($A1395,'Hospitalisation Details'!$A$2:$I$2344,9,FALSE)</f>
        <v>R1012</v>
      </c>
      <c r="Q1395">
        <f>VLOOKUP($A1395,'Hospitalisation Details'!$A$2:$P$2344,16,FALSE)</f>
        <v>57</v>
      </c>
    </row>
    <row r="1396" spans="1:17" ht="15.6" x14ac:dyDescent="0.3">
      <c r="A1396" s="1" t="s">
        <v>975</v>
      </c>
      <c r="B1396" t="str">
        <f>VLOOKUP('Healthcare '!A:A,Table2[],3,FALSE)</f>
        <v>Betournay</v>
      </c>
      <c r="C1396">
        <f>VLOOKUP(A1396,'Medical Examinations'!A1396:K3730,2,FALSE)</f>
        <v>39.97</v>
      </c>
      <c r="D1396">
        <f>VLOOKUP($A1396,'Medical Examinations'!$A$2:$K$2336,3,FALSE)</f>
        <v>4.09</v>
      </c>
      <c r="E1396" t="str">
        <f>VLOOKUP($A1396,'Medical Examinations'!$A$2:$K$2336,4,FALSE)</f>
        <v>No</v>
      </c>
      <c r="F1396" t="str">
        <f>VLOOKUP($A1396,'Medical Examinations'!$A$2:$K$2336,5,FALSE)</f>
        <v>No</v>
      </c>
      <c r="G1396" t="str">
        <f>VLOOKUP($A1396,'Medical Examinations'!$A$2:$K$2336,6,FALSE)</f>
        <v>No</v>
      </c>
      <c r="H1396">
        <f>VLOOKUP($A1396,'Medical Examinations'!$A$2:$K$2336,7,FALSE)</f>
        <v>1</v>
      </c>
      <c r="I1396" t="str">
        <f>VLOOKUP($A1396,'Medical Examinations'!$A$2:$K$2336,8,FALSE)</f>
        <v>No</v>
      </c>
      <c r="J1396" t="str">
        <f>VLOOKUP($A1396,'Medical Examinations'!$A$2:$K$2336,10,FALSE)</f>
        <v>obesity</v>
      </c>
      <c r="K1396" t="str">
        <f>VLOOKUP($A1396,'Medical Examinations'!$A$2:$K$2336,11,FALSE)</f>
        <v>Normal</v>
      </c>
      <c r="L1396" t="str">
        <f>VLOOKUP($A1396,'Hospitalisation Details'!$A$2:$O$2344,15,FALSE)</f>
        <v>30 Sep 1998</v>
      </c>
      <c r="M1396">
        <f>VLOOKUP($A1396,'Hospitalisation Details'!$A$2:$I$2344,6,FALSE)</f>
        <v>7652.26</v>
      </c>
      <c r="N1396" t="str">
        <f>VLOOKUP($A1396,'Hospitalisation Details'!$A$2:$I$2344,7,FALSE)</f>
        <v>tier - 2</v>
      </c>
      <c r="O1396" t="str">
        <f>VLOOKUP($A1396,'Hospitalisation Details'!$A$2:$I$2344,8,FALSE)</f>
        <v>tier - 3</v>
      </c>
      <c r="P1396" t="str">
        <f>VLOOKUP($A1396,'Hospitalisation Details'!$A$2:$I$2344,9,FALSE)</f>
        <v>R1023</v>
      </c>
      <c r="Q1396">
        <f>VLOOKUP($A1396,'Hospitalisation Details'!$A$2:$P$2344,16,FALSE)</f>
        <v>24</v>
      </c>
    </row>
    <row r="1397" spans="1:17" ht="15.6" x14ac:dyDescent="0.3">
      <c r="A1397" s="1" t="s">
        <v>974</v>
      </c>
      <c r="B1397" t="str">
        <f>VLOOKUP('Healthcare '!A:A,Table2[],3,FALSE)</f>
        <v>Temple</v>
      </c>
      <c r="C1397">
        <f>VLOOKUP(A1397,'Medical Examinations'!A1397:K3731,2,FALSE)</f>
        <v>37.22</v>
      </c>
      <c r="D1397">
        <f>VLOOKUP($A1397,'Medical Examinations'!$A$2:$K$2336,3,FALSE)</f>
        <v>4.62</v>
      </c>
      <c r="E1397" t="str">
        <f>VLOOKUP($A1397,'Medical Examinations'!$A$2:$K$2336,4,FALSE)</f>
        <v>No</v>
      </c>
      <c r="F1397" t="str">
        <f>VLOOKUP($A1397,'Medical Examinations'!$A$2:$K$2336,5,FALSE)</f>
        <v>No</v>
      </c>
      <c r="G1397" t="str">
        <f>VLOOKUP($A1397,'Medical Examinations'!$A$2:$K$2336,6,FALSE)</f>
        <v>Yes</v>
      </c>
      <c r="H1397">
        <f>VLOOKUP($A1397,'Medical Examinations'!$A$2:$K$2336,7,FALSE)</f>
        <v>1</v>
      </c>
      <c r="I1397" t="str">
        <f>VLOOKUP($A1397,'Medical Examinations'!$A$2:$K$2336,8,FALSE)</f>
        <v>No</v>
      </c>
      <c r="J1397" t="str">
        <f>VLOOKUP($A1397,'Medical Examinations'!$A$2:$K$2336,10,FALSE)</f>
        <v>obesity</v>
      </c>
      <c r="K1397" t="str">
        <f>VLOOKUP($A1397,'Medical Examinations'!$A$2:$K$2336,11,FALSE)</f>
        <v>Normal</v>
      </c>
      <c r="L1397" t="str">
        <f>VLOOKUP($A1397,'Hospitalisation Details'!$A$2:$O$2344,15,FALSE)</f>
        <v>10 Aug 1993</v>
      </c>
      <c r="M1397">
        <f>VLOOKUP($A1397,'Hospitalisation Details'!$A$2:$I$2344,6,FALSE)</f>
        <v>7650.8</v>
      </c>
      <c r="N1397" t="str">
        <f>VLOOKUP($A1397,'Hospitalisation Details'!$A$2:$I$2344,7,FALSE)</f>
        <v>tier - 2</v>
      </c>
      <c r="O1397" t="str">
        <f>VLOOKUP($A1397,'Hospitalisation Details'!$A$2:$I$2344,8,FALSE)</f>
        <v>tier - 2</v>
      </c>
      <c r="P1397" t="str">
        <f>VLOOKUP($A1397,'Hospitalisation Details'!$A$2:$I$2344,9,FALSE)</f>
        <v>R1012</v>
      </c>
      <c r="Q1397">
        <f>VLOOKUP($A1397,'Hospitalisation Details'!$A$2:$P$2344,16,FALSE)</f>
        <v>29</v>
      </c>
    </row>
    <row r="1398" spans="1:17" ht="15.6" x14ac:dyDescent="0.3">
      <c r="A1398" s="1" t="s">
        <v>973</v>
      </c>
      <c r="B1398" t="str">
        <f>VLOOKUP('Healthcare '!A:A,Table2[],3,FALSE)</f>
        <v>Rollie</v>
      </c>
      <c r="C1398">
        <f>VLOOKUP(A1398,'Medical Examinations'!A1398:K3732,2,FALSE)</f>
        <v>41.325000000000003</v>
      </c>
      <c r="D1398">
        <f>VLOOKUP($A1398,'Medical Examinations'!$A$2:$K$2336,3,FALSE)</f>
        <v>5.77</v>
      </c>
      <c r="E1398" t="str">
        <f>VLOOKUP($A1398,'Medical Examinations'!$A$2:$K$2336,4,FALSE)</f>
        <v>No</v>
      </c>
      <c r="F1398" t="str">
        <f>VLOOKUP($A1398,'Medical Examinations'!$A$2:$K$2336,5,FALSE)</f>
        <v>No</v>
      </c>
      <c r="G1398" t="str">
        <f>VLOOKUP($A1398,'Medical Examinations'!$A$2:$K$2336,6,FALSE)</f>
        <v>No</v>
      </c>
      <c r="H1398">
        <f>VLOOKUP($A1398,'Medical Examinations'!$A$2:$K$2336,7,FALSE)</f>
        <v>0</v>
      </c>
      <c r="I1398" t="str">
        <f>VLOOKUP($A1398,'Medical Examinations'!$A$2:$K$2336,8,FALSE)</f>
        <v>No</v>
      </c>
      <c r="J1398" t="str">
        <f>VLOOKUP($A1398,'Medical Examinations'!$A$2:$K$2336,10,FALSE)</f>
        <v>obesity</v>
      </c>
      <c r="K1398" t="str">
        <f>VLOOKUP($A1398,'Medical Examinations'!$A$2:$K$2336,11,FALSE)</f>
        <v>Predibetics</v>
      </c>
      <c r="L1398" t="str">
        <f>VLOOKUP($A1398,'Hospitalisation Details'!$A$2:$O$2344,15,FALSE)</f>
        <v>16 Oct 1980</v>
      </c>
      <c r="M1398">
        <f>VLOOKUP($A1398,'Hospitalisation Details'!$A$2:$I$2344,6,FALSE)</f>
        <v>7650.77</v>
      </c>
      <c r="N1398" t="str">
        <f>VLOOKUP($A1398,'Hospitalisation Details'!$A$2:$I$2344,7,FALSE)</f>
        <v>tier - 2</v>
      </c>
      <c r="O1398" t="str">
        <f>VLOOKUP($A1398,'Hospitalisation Details'!$A$2:$I$2344,8,FALSE)</f>
        <v>tier - 2</v>
      </c>
      <c r="P1398" t="str">
        <f>VLOOKUP($A1398,'Hospitalisation Details'!$A$2:$I$2344,9,FALSE)</f>
        <v>R1024</v>
      </c>
      <c r="Q1398">
        <f>VLOOKUP($A1398,'Hospitalisation Details'!$A$2:$P$2344,16,FALSE)</f>
        <v>42</v>
      </c>
    </row>
    <row r="1399" spans="1:17" ht="15.6" x14ac:dyDescent="0.3">
      <c r="A1399" s="1" t="s">
        <v>972</v>
      </c>
      <c r="B1399" t="str">
        <f>VLOOKUP('Healthcare '!A:A,Table2[],3,FALSE)</f>
        <v>Roybal</v>
      </c>
      <c r="C1399">
        <f>VLOOKUP(A1399,'Medical Examinations'!A1399:K3733,2,FALSE)</f>
        <v>40.31</v>
      </c>
      <c r="D1399">
        <f>VLOOKUP($A1399,'Medical Examinations'!$A$2:$K$2336,3,FALSE)</f>
        <v>5.84</v>
      </c>
      <c r="E1399" t="str">
        <f>VLOOKUP($A1399,'Medical Examinations'!$A$2:$K$2336,4,FALSE)</f>
        <v>No</v>
      </c>
      <c r="F1399" t="str">
        <f>VLOOKUP($A1399,'Medical Examinations'!$A$2:$K$2336,5,FALSE)</f>
        <v>No</v>
      </c>
      <c r="G1399" t="str">
        <f>VLOOKUP($A1399,'Medical Examinations'!$A$2:$K$2336,6,FALSE)</f>
        <v>No</v>
      </c>
      <c r="H1399">
        <f>VLOOKUP($A1399,'Medical Examinations'!$A$2:$K$2336,7,FALSE)</f>
        <v>0</v>
      </c>
      <c r="I1399" t="str">
        <f>VLOOKUP($A1399,'Medical Examinations'!$A$2:$K$2336,8,FALSE)</f>
        <v>No</v>
      </c>
      <c r="J1399" t="str">
        <f>VLOOKUP($A1399,'Medical Examinations'!$A$2:$K$2336,10,FALSE)</f>
        <v>obesity</v>
      </c>
      <c r="K1399" t="str">
        <f>VLOOKUP($A1399,'Medical Examinations'!$A$2:$K$2336,11,FALSE)</f>
        <v>Predibetics</v>
      </c>
      <c r="L1399" t="str">
        <f>VLOOKUP($A1399,'Hospitalisation Details'!$A$2:$O$2344,15,FALSE)</f>
        <v>15 Jun 1999</v>
      </c>
      <c r="M1399">
        <f>VLOOKUP($A1399,'Hospitalisation Details'!$A$2:$I$2344,6,FALSE)</f>
        <v>7642.05</v>
      </c>
      <c r="N1399" t="str">
        <f>VLOOKUP($A1399,'Hospitalisation Details'!$A$2:$I$2344,7,FALSE)</f>
        <v>tier - 2</v>
      </c>
      <c r="O1399" t="str">
        <f>VLOOKUP($A1399,'Hospitalisation Details'!$A$2:$I$2344,8,FALSE)</f>
        <v>tier - 2</v>
      </c>
      <c r="P1399" t="str">
        <f>VLOOKUP($A1399,'Hospitalisation Details'!$A$2:$I$2344,9,FALSE)</f>
        <v>R1026</v>
      </c>
      <c r="Q1399">
        <f>VLOOKUP($A1399,'Hospitalisation Details'!$A$2:$P$2344,16,FALSE)</f>
        <v>23</v>
      </c>
    </row>
    <row r="1400" spans="1:17" ht="15.6" x14ac:dyDescent="0.3">
      <c r="A1400" s="1" t="s">
        <v>971</v>
      </c>
      <c r="B1400" t="str">
        <f>VLOOKUP('Healthcare '!A:A,Table2[],3,FALSE)</f>
        <v>Turgeon</v>
      </c>
      <c r="C1400">
        <f>VLOOKUP(A1400,'Medical Examinations'!A1400:K3734,2,FALSE)</f>
        <v>29.48</v>
      </c>
      <c r="D1400">
        <f>VLOOKUP($A1400,'Medical Examinations'!$A$2:$K$2336,3,FALSE)</f>
        <v>4.91</v>
      </c>
      <c r="E1400" t="str">
        <f>VLOOKUP($A1400,'Medical Examinations'!$A$2:$K$2336,4,FALSE)</f>
        <v>No</v>
      </c>
      <c r="F1400" t="str">
        <f>VLOOKUP($A1400,'Medical Examinations'!$A$2:$K$2336,5,FALSE)</f>
        <v>No</v>
      </c>
      <c r="G1400" t="str">
        <f>VLOOKUP($A1400,'Medical Examinations'!$A$2:$K$2336,6,FALSE)</f>
        <v>No</v>
      </c>
      <c r="H1400">
        <f>VLOOKUP($A1400,'Medical Examinations'!$A$2:$K$2336,7,FALSE)</f>
        <v>0</v>
      </c>
      <c r="I1400" t="str">
        <f>VLOOKUP($A1400,'Medical Examinations'!$A$2:$K$2336,8,FALSE)</f>
        <v>No</v>
      </c>
      <c r="J1400" t="str">
        <f>VLOOKUP($A1400,'Medical Examinations'!$A$2:$K$2336,10,FALSE)</f>
        <v>overweight</v>
      </c>
      <c r="K1400" t="str">
        <f>VLOOKUP($A1400,'Medical Examinations'!$A$2:$K$2336,11,FALSE)</f>
        <v>Normal</v>
      </c>
      <c r="L1400" t="str">
        <f>VLOOKUP($A1400,'Hospitalisation Details'!$A$2:$O$2344,15,FALSE)</f>
        <v>24 Jul 1980</v>
      </c>
      <c r="M1400">
        <f>VLOOKUP($A1400,'Hospitalisation Details'!$A$2:$I$2344,6,FALSE)</f>
        <v>7640.31</v>
      </c>
      <c r="N1400" t="str">
        <f>VLOOKUP($A1400,'Hospitalisation Details'!$A$2:$I$2344,7,FALSE)</f>
        <v>tier - 2</v>
      </c>
      <c r="O1400" t="str">
        <f>VLOOKUP($A1400,'Hospitalisation Details'!$A$2:$I$2344,8,FALSE)</f>
        <v>tier - 1</v>
      </c>
      <c r="P1400" t="str">
        <f>VLOOKUP($A1400,'Hospitalisation Details'!$A$2:$I$2344,9,FALSE)</f>
        <v>R1013</v>
      </c>
      <c r="Q1400">
        <f>VLOOKUP($A1400,'Hospitalisation Details'!$A$2:$P$2344,16,FALSE)</f>
        <v>42</v>
      </c>
    </row>
    <row r="1401" spans="1:17" ht="15.6" x14ac:dyDescent="0.3">
      <c r="A1401" s="1" t="s">
        <v>970</v>
      </c>
      <c r="B1401" t="str">
        <f>VLOOKUP('Healthcare '!A:A,Table2[],3,FALSE)</f>
        <v>Deingenis</v>
      </c>
      <c r="C1401">
        <f>VLOOKUP(A1401,'Medical Examinations'!A1401:K3735,2,FALSE)</f>
        <v>33.155000000000001</v>
      </c>
      <c r="D1401">
        <f>VLOOKUP($A1401,'Medical Examinations'!$A$2:$K$2336,3,FALSE)</f>
        <v>5.07</v>
      </c>
      <c r="E1401" t="str">
        <f>VLOOKUP($A1401,'Medical Examinations'!$A$2:$K$2336,4,FALSE)</f>
        <v>No</v>
      </c>
      <c r="F1401" t="str">
        <f>VLOOKUP($A1401,'Medical Examinations'!$A$2:$K$2336,5,FALSE)</f>
        <v>No</v>
      </c>
      <c r="G1401" t="str">
        <f>VLOOKUP($A1401,'Medical Examinations'!$A$2:$K$2336,6,FALSE)</f>
        <v>No</v>
      </c>
      <c r="H1401">
        <f>VLOOKUP($A1401,'Medical Examinations'!$A$2:$K$2336,7,FALSE)</f>
        <v>0</v>
      </c>
      <c r="I1401" t="str">
        <f>VLOOKUP($A1401,'Medical Examinations'!$A$2:$K$2336,8,FALSE)</f>
        <v>No</v>
      </c>
      <c r="J1401" t="str">
        <f>VLOOKUP($A1401,'Medical Examinations'!$A$2:$K$2336,10,FALSE)</f>
        <v>obesity</v>
      </c>
      <c r="K1401" t="str">
        <f>VLOOKUP($A1401,'Medical Examinations'!$A$2:$K$2336,11,FALSE)</f>
        <v>Normal</v>
      </c>
      <c r="L1401" t="str">
        <f>VLOOKUP($A1401,'Hospitalisation Details'!$A$2:$O$2344,15,FALSE)</f>
        <v>20 Jun 1980</v>
      </c>
      <c r="M1401">
        <f>VLOOKUP($A1401,'Hospitalisation Details'!$A$2:$I$2344,6,FALSE)</f>
        <v>7639.42</v>
      </c>
      <c r="N1401" t="str">
        <f>VLOOKUP($A1401,'Hospitalisation Details'!$A$2:$I$2344,7,FALSE)</f>
        <v>tier - 2</v>
      </c>
      <c r="O1401" t="str">
        <f>VLOOKUP($A1401,'Hospitalisation Details'!$A$2:$I$2344,8,FALSE)</f>
        <v>tier - 2</v>
      </c>
      <c r="P1401" t="str">
        <f>VLOOKUP($A1401,'Hospitalisation Details'!$A$2:$I$2344,9,FALSE)</f>
        <v>R1024</v>
      </c>
      <c r="Q1401">
        <f>VLOOKUP($A1401,'Hospitalisation Details'!$A$2:$P$2344,16,FALSE)</f>
        <v>42</v>
      </c>
    </row>
    <row r="1402" spans="1:17" ht="15.6" x14ac:dyDescent="0.3">
      <c r="A1402" s="1" t="s">
        <v>969</v>
      </c>
      <c r="B1402" t="str">
        <f>VLOOKUP('Healthcare '!A:A,Table2[],3,FALSE)</f>
        <v>Hodge</v>
      </c>
      <c r="C1402">
        <f>VLOOKUP(A1402,'Medical Examinations'!A1402:K3736,2,FALSE)</f>
        <v>42.85</v>
      </c>
      <c r="D1402">
        <f>VLOOKUP($A1402,'Medical Examinations'!$A$2:$K$2336,3,FALSE)</f>
        <v>5.81</v>
      </c>
      <c r="E1402" t="str">
        <f>VLOOKUP($A1402,'Medical Examinations'!$A$2:$K$2336,4,FALSE)</f>
        <v>yes</v>
      </c>
      <c r="F1402" t="str">
        <f>VLOOKUP($A1402,'Medical Examinations'!$A$2:$K$2336,5,FALSE)</f>
        <v>No</v>
      </c>
      <c r="G1402" t="str">
        <f>VLOOKUP($A1402,'Medical Examinations'!$A$2:$K$2336,6,FALSE)</f>
        <v>No</v>
      </c>
      <c r="H1402">
        <f>VLOOKUP($A1402,'Medical Examinations'!$A$2:$K$2336,7,FALSE)</f>
        <v>0</v>
      </c>
      <c r="I1402" t="str">
        <f>VLOOKUP($A1402,'Medical Examinations'!$A$2:$K$2336,8,FALSE)</f>
        <v>No</v>
      </c>
      <c r="J1402" t="str">
        <f>VLOOKUP($A1402,'Medical Examinations'!$A$2:$K$2336,10,FALSE)</f>
        <v>obesity</v>
      </c>
      <c r="K1402" t="str">
        <f>VLOOKUP($A1402,'Medical Examinations'!$A$2:$K$2336,11,FALSE)</f>
        <v>Predibetics</v>
      </c>
      <c r="L1402" t="str">
        <f>VLOOKUP($A1402,'Hospitalisation Details'!$A$2:$O$2344,15,FALSE)</f>
        <v>13 Dec 2001</v>
      </c>
      <c r="M1402">
        <f>VLOOKUP($A1402,'Hospitalisation Details'!$A$2:$I$2344,6,FALSE)</f>
        <v>7636.92</v>
      </c>
      <c r="N1402" t="str">
        <f>VLOOKUP($A1402,'Hospitalisation Details'!$A$2:$I$2344,7,FALSE)</f>
        <v>tier - 2</v>
      </c>
      <c r="O1402" t="str">
        <f>VLOOKUP($A1402,'Hospitalisation Details'!$A$2:$I$2344,8,FALSE)</f>
        <v>tier - 3</v>
      </c>
      <c r="P1402" t="str">
        <f>VLOOKUP($A1402,'Hospitalisation Details'!$A$2:$I$2344,9,FALSE)</f>
        <v>R1012</v>
      </c>
      <c r="Q1402">
        <f>VLOOKUP($A1402,'Hospitalisation Details'!$A$2:$P$2344,16,FALSE)</f>
        <v>21</v>
      </c>
    </row>
    <row r="1403" spans="1:17" ht="15.6" x14ac:dyDescent="0.3">
      <c r="A1403" s="1" t="s">
        <v>968</v>
      </c>
      <c r="B1403" t="str">
        <f>VLOOKUP('Healthcare '!A:A,Table2[],3,FALSE)</f>
        <v>Gibbs</v>
      </c>
      <c r="C1403">
        <f>VLOOKUP(A1403,'Medical Examinations'!A1403:K3737,2,FALSE)</f>
        <v>32.340000000000003</v>
      </c>
      <c r="D1403">
        <f>VLOOKUP($A1403,'Medical Examinations'!$A$2:$K$2336,3,FALSE)</f>
        <v>11.2</v>
      </c>
      <c r="E1403" t="str">
        <f>VLOOKUP($A1403,'Medical Examinations'!$A$2:$K$2336,4,FALSE)</f>
        <v>No</v>
      </c>
      <c r="F1403" t="str">
        <f>VLOOKUP($A1403,'Medical Examinations'!$A$2:$K$2336,5,FALSE)</f>
        <v>No</v>
      </c>
      <c r="G1403" t="str">
        <f>VLOOKUP($A1403,'Medical Examinations'!$A$2:$K$2336,6,FALSE)</f>
        <v>No</v>
      </c>
      <c r="H1403">
        <f>VLOOKUP($A1403,'Medical Examinations'!$A$2:$K$2336,7,FALSE)</f>
        <v>0</v>
      </c>
      <c r="I1403" t="str">
        <f>VLOOKUP($A1403,'Medical Examinations'!$A$2:$K$2336,8,FALSE)</f>
        <v>No</v>
      </c>
      <c r="J1403" t="str">
        <f>VLOOKUP($A1403,'Medical Examinations'!$A$2:$K$2336,10,FALSE)</f>
        <v>obesity</v>
      </c>
      <c r="K1403" t="str">
        <f>VLOOKUP($A1403,'Medical Examinations'!$A$2:$K$2336,11,FALSE)</f>
        <v>Diabetes</v>
      </c>
      <c r="L1403" t="str">
        <f>VLOOKUP($A1403,'Hospitalisation Details'!$A$2:$O$2344,15,FALSE)</f>
        <v>24 Aug 1978</v>
      </c>
      <c r="M1403">
        <f>VLOOKUP($A1403,'Hospitalisation Details'!$A$2:$I$2344,6,FALSE)</f>
        <v>7633.72</v>
      </c>
      <c r="N1403" t="str">
        <f>VLOOKUP($A1403,'Hospitalisation Details'!$A$2:$I$2344,7,FALSE)</f>
        <v>tier - 2</v>
      </c>
      <c r="O1403" t="str">
        <f>VLOOKUP($A1403,'Hospitalisation Details'!$A$2:$I$2344,8,FALSE)</f>
        <v>tier - 1</v>
      </c>
      <c r="P1403" t="str">
        <f>VLOOKUP($A1403,'Hospitalisation Details'!$A$2:$I$2344,9,FALSE)</f>
        <v>R1013</v>
      </c>
      <c r="Q1403">
        <f>VLOOKUP($A1403,'Hospitalisation Details'!$A$2:$P$2344,16,FALSE)</f>
        <v>44</v>
      </c>
    </row>
    <row r="1404" spans="1:17" ht="15.6" x14ac:dyDescent="0.3">
      <c r="A1404" s="1" t="s">
        <v>967</v>
      </c>
      <c r="B1404" t="str">
        <f>VLOOKUP('Healthcare '!A:A,Table2[],3,FALSE)</f>
        <v>Trom</v>
      </c>
      <c r="C1404">
        <f>VLOOKUP(A1404,'Medical Examinations'!A1404:K3738,2,FALSE)</f>
        <v>27.5</v>
      </c>
      <c r="D1404">
        <f>VLOOKUP($A1404,'Medical Examinations'!$A$2:$K$2336,3,FALSE)</f>
        <v>10.75</v>
      </c>
      <c r="E1404" t="str">
        <f>VLOOKUP($A1404,'Medical Examinations'!$A$2:$K$2336,4,FALSE)</f>
        <v>No</v>
      </c>
      <c r="F1404" t="str">
        <f>VLOOKUP($A1404,'Medical Examinations'!$A$2:$K$2336,5,FALSE)</f>
        <v>No</v>
      </c>
      <c r="G1404" t="str">
        <f>VLOOKUP($A1404,'Medical Examinations'!$A$2:$K$2336,6,FALSE)</f>
        <v>No</v>
      </c>
      <c r="H1404">
        <f>VLOOKUP($A1404,'Medical Examinations'!$A$2:$K$2336,7,FALSE)</f>
        <v>0</v>
      </c>
      <c r="I1404" t="str">
        <f>VLOOKUP($A1404,'Medical Examinations'!$A$2:$K$2336,8,FALSE)</f>
        <v>No</v>
      </c>
      <c r="J1404" t="str">
        <f>VLOOKUP($A1404,'Medical Examinations'!$A$2:$K$2336,10,FALSE)</f>
        <v>overweight</v>
      </c>
      <c r="K1404" t="str">
        <f>VLOOKUP($A1404,'Medical Examinations'!$A$2:$K$2336,11,FALSE)</f>
        <v>Diabetes</v>
      </c>
      <c r="L1404" t="str">
        <f>VLOOKUP($A1404,'Hospitalisation Details'!$A$2:$O$2344,15,FALSE)</f>
        <v>29 Nov 1978</v>
      </c>
      <c r="M1404">
        <f>VLOOKUP($A1404,'Hospitalisation Details'!$A$2:$I$2344,6,FALSE)</f>
        <v>7626.99</v>
      </c>
      <c r="N1404" t="str">
        <f>VLOOKUP($A1404,'Hospitalisation Details'!$A$2:$I$2344,7,FALSE)</f>
        <v>tier - 2</v>
      </c>
      <c r="O1404" t="str">
        <f>VLOOKUP($A1404,'Hospitalisation Details'!$A$2:$I$2344,8,FALSE)</f>
        <v>tier - 2</v>
      </c>
      <c r="P1404" t="str">
        <f>VLOOKUP($A1404,'Hospitalisation Details'!$A$2:$I$2344,9,FALSE)</f>
        <v>R1011</v>
      </c>
      <c r="Q1404">
        <f>VLOOKUP($A1404,'Hospitalisation Details'!$A$2:$P$2344,16,FALSE)</f>
        <v>44</v>
      </c>
    </row>
    <row r="1405" spans="1:17" ht="15.6" x14ac:dyDescent="0.3">
      <c r="A1405" s="1" t="s">
        <v>966</v>
      </c>
      <c r="B1405" t="str">
        <f>VLOOKUP('Healthcare '!A:A,Table2[],3,FALSE)</f>
        <v>Sizer</v>
      </c>
      <c r="C1405">
        <f>VLOOKUP(A1405,'Medical Examinations'!A1405:K3739,2,FALSE)</f>
        <v>25.8</v>
      </c>
      <c r="D1405">
        <f>VLOOKUP($A1405,'Medical Examinations'!$A$2:$K$2336,3,FALSE)</f>
        <v>7.8</v>
      </c>
      <c r="E1405" t="str">
        <f>VLOOKUP($A1405,'Medical Examinations'!$A$2:$K$2336,4,FALSE)</f>
        <v>No</v>
      </c>
      <c r="F1405" t="str">
        <f>VLOOKUP($A1405,'Medical Examinations'!$A$2:$K$2336,5,FALSE)</f>
        <v>No</v>
      </c>
      <c r="G1405" t="str">
        <f>VLOOKUP($A1405,'Medical Examinations'!$A$2:$K$2336,6,FALSE)</f>
        <v>No</v>
      </c>
      <c r="H1405">
        <f>VLOOKUP($A1405,'Medical Examinations'!$A$2:$K$2336,7,FALSE)</f>
        <v>0</v>
      </c>
      <c r="I1405" t="str">
        <f>VLOOKUP($A1405,'Medical Examinations'!$A$2:$K$2336,8,FALSE)</f>
        <v>No</v>
      </c>
      <c r="J1405" t="str">
        <f>VLOOKUP($A1405,'Medical Examinations'!$A$2:$K$2336,10,FALSE)</f>
        <v>overweight</v>
      </c>
      <c r="K1405" t="str">
        <f>VLOOKUP($A1405,'Medical Examinations'!$A$2:$K$2336,11,FALSE)</f>
        <v>Diabetes</v>
      </c>
      <c r="L1405" t="str">
        <f>VLOOKUP($A1405,'Hospitalisation Details'!$A$2:$O$2344,15,FALSE)</f>
        <v>6 Nov 1978</v>
      </c>
      <c r="M1405">
        <f>VLOOKUP($A1405,'Hospitalisation Details'!$A$2:$I$2344,6,FALSE)</f>
        <v>7624.63</v>
      </c>
      <c r="N1405" t="str">
        <f>VLOOKUP($A1405,'Hospitalisation Details'!$A$2:$I$2344,7,FALSE)</f>
        <v>tier - 2</v>
      </c>
      <c r="O1405" t="str">
        <f>VLOOKUP($A1405,'Hospitalisation Details'!$A$2:$I$2344,8,FALSE)</f>
        <v>tier - 1</v>
      </c>
      <c r="P1405" t="str">
        <f>VLOOKUP($A1405,'Hospitalisation Details'!$A$2:$I$2344,9,FALSE)</f>
        <v>R1011</v>
      </c>
      <c r="Q1405">
        <f>VLOOKUP($A1405,'Hospitalisation Details'!$A$2:$P$2344,16,FALSE)</f>
        <v>44</v>
      </c>
    </row>
    <row r="1406" spans="1:17" ht="15.6" x14ac:dyDescent="0.3">
      <c r="A1406" s="1" t="s">
        <v>965</v>
      </c>
      <c r="B1406" t="str">
        <f>VLOOKUP('Healthcare '!A:A,Table2[],3,FALSE)</f>
        <v>Ellison</v>
      </c>
      <c r="C1406">
        <f>VLOOKUP(A1406,'Medical Examinations'!A1406:K3740,2,FALSE)</f>
        <v>25</v>
      </c>
      <c r="D1406">
        <f>VLOOKUP($A1406,'Medical Examinations'!$A$2:$K$2336,3,FALSE)</f>
        <v>7.04</v>
      </c>
      <c r="E1406" t="str">
        <f>VLOOKUP($A1406,'Medical Examinations'!$A$2:$K$2336,4,FALSE)</f>
        <v>No</v>
      </c>
      <c r="F1406" t="str">
        <f>VLOOKUP($A1406,'Medical Examinations'!$A$2:$K$2336,5,FALSE)</f>
        <v>No</v>
      </c>
      <c r="G1406" t="str">
        <f>VLOOKUP($A1406,'Medical Examinations'!$A$2:$K$2336,6,FALSE)</f>
        <v>No</v>
      </c>
      <c r="H1406">
        <f>VLOOKUP($A1406,'Medical Examinations'!$A$2:$K$2336,7,FALSE)</f>
        <v>0</v>
      </c>
      <c r="I1406" t="str">
        <f>VLOOKUP($A1406,'Medical Examinations'!$A$2:$K$2336,8,FALSE)</f>
        <v>No</v>
      </c>
      <c r="J1406" t="str">
        <f>VLOOKUP($A1406,'Medical Examinations'!$A$2:$K$2336,10,FALSE)</f>
        <v>overweight</v>
      </c>
      <c r="K1406" t="str">
        <f>VLOOKUP($A1406,'Medical Examinations'!$A$2:$K$2336,11,FALSE)</f>
        <v>Diabetes</v>
      </c>
      <c r="L1406" t="str">
        <f>VLOOKUP($A1406,'Hospitalisation Details'!$A$2:$O$2344,15,FALSE)</f>
        <v>28 Nov 1978</v>
      </c>
      <c r="M1406">
        <f>VLOOKUP($A1406,'Hospitalisation Details'!$A$2:$I$2344,6,FALSE)</f>
        <v>7623.52</v>
      </c>
      <c r="N1406" t="str">
        <f>VLOOKUP($A1406,'Hospitalisation Details'!$A$2:$I$2344,7,FALSE)</f>
        <v>tier - 2</v>
      </c>
      <c r="O1406" t="str">
        <f>VLOOKUP($A1406,'Hospitalisation Details'!$A$2:$I$2344,8,FALSE)</f>
        <v>tier - 1</v>
      </c>
      <c r="P1406" t="str">
        <f>VLOOKUP($A1406,'Hospitalisation Details'!$A$2:$I$2344,9,FALSE)</f>
        <v>R1011</v>
      </c>
      <c r="Q1406">
        <f>VLOOKUP($A1406,'Hospitalisation Details'!$A$2:$P$2344,16,FALSE)</f>
        <v>44</v>
      </c>
    </row>
    <row r="1407" spans="1:17" ht="15.6" x14ac:dyDescent="0.3">
      <c r="A1407" s="1" t="s">
        <v>964</v>
      </c>
      <c r="B1407" t="str">
        <f>VLOOKUP('Healthcare '!A:A,Table2[],3,FALSE)</f>
        <v>Sulkowski</v>
      </c>
      <c r="C1407">
        <f>VLOOKUP(A1407,'Medical Examinations'!A1407:K3741,2,FALSE)</f>
        <v>41.2</v>
      </c>
      <c r="D1407">
        <f>VLOOKUP($A1407,'Medical Examinations'!$A$2:$K$2336,3,FALSE)</f>
        <v>4.18</v>
      </c>
      <c r="E1407" t="str">
        <f>VLOOKUP($A1407,'Medical Examinations'!$A$2:$K$2336,4,FALSE)</f>
        <v>yes</v>
      </c>
      <c r="F1407" t="str">
        <f>VLOOKUP($A1407,'Medical Examinations'!$A$2:$K$2336,5,FALSE)</f>
        <v>No</v>
      </c>
      <c r="G1407" t="str">
        <f>VLOOKUP($A1407,'Medical Examinations'!$A$2:$K$2336,6,FALSE)</f>
        <v>No</v>
      </c>
      <c r="H1407">
        <f>VLOOKUP($A1407,'Medical Examinations'!$A$2:$K$2336,7,FALSE)</f>
        <v>0</v>
      </c>
      <c r="I1407" t="str">
        <f>VLOOKUP($A1407,'Medical Examinations'!$A$2:$K$2336,8,FALSE)</f>
        <v>No</v>
      </c>
      <c r="J1407" t="str">
        <f>VLOOKUP($A1407,'Medical Examinations'!$A$2:$K$2336,10,FALSE)</f>
        <v>obesity</v>
      </c>
      <c r="K1407" t="str">
        <f>VLOOKUP($A1407,'Medical Examinations'!$A$2:$K$2336,11,FALSE)</f>
        <v>Normal</v>
      </c>
      <c r="L1407" t="str">
        <f>VLOOKUP($A1407,'Hospitalisation Details'!$A$2:$O$2344,15,FALSE)</f>
        <v>17 Sep 1996</v>
      </c>
      <c r="M1407">
        <f>VLOOKUP($A1407,'Hospitalisation Details'!$A$2:$I$2344,6,FALSE)</f>
        <v>7623.13</v>
      </c>
      <c r="N1407" t="str">
        <f>VLOOKUP($A1407,'Hospitalisation Details'!$A$2:$I$2344,7,FALSE)</f>
        <v>tier - 2</v>
      </c>
      <c r="O1407" t="str">
        <f>VLOOKUP($A1407,'Hospitalisation Details'!$A$2:$I$2344,8,FALSE)</f>
        <v>tier - 3</v>
      </c>
      <c r="P1407" t="str">
        <f>VLOOKUP($A1407,'Hospitalisation Details'!$A$2:$I$2344,9,FALSE)</f>
        <v>R1011</v>
      </c>
      <c r="Q1407">
        <f>VLOOKUP($A1407,'Hospitalisation Details'!$A$2:$P$2344,16,FALSE)</f>
        <v>26</v>
      </c>
    </row>
    <row r="1408" spans="1:17" ht="15.6" x14ac:dyDescent="0.3">
      <c r="A1408" s="1" t="s">
        <v>963</v>
      </c>
      <c r="B1408" t="str">
        <f>VLOOKUP('Healthcare '!A:A,Table2[],3,FALSE)</f>
        <v>Maringo</v>
      </c>
      <c r="C1408">
        <f>VLOOKUP(A1408,'Medical Examinations'!A1408:K3742,2,FALSE)</f>
        <v>17.78</v>
      </c>
      <c r="D1408">
        <f>VLOOKUP($A1408,'Medical Examinations'!$A$2:$K$2336,3,FALSE)</f>
        <v>8.19</v>
      </c>
      <c r="E1408" t="str">
        <f>VLOOKUP($A1408,'Medical Examinations'!$A$2:$K$2336,4,FALSE)</f>
        <v>No</v>
      </c>
      <c r="F1408" t="str">
        <f>VLOOKUP($A1408,'Medical Examinations'!$A$2:$K$2336,5,FALSE)</f>
        <v>No</v>
      </c>
      <c r="G1408" t="str">
        <f>VLOOKUP($A1408,'Medical Examinations'!$A$2:$K$2336,6,FALSE)</f>
        <v>No</v>
      </c>
      <c r="H1408">
        <f>VLOOKUP($A1408,'Medical Examinations'!$A$2:$K$2336,7,FALSE)</f>
        <v>0</v>
      </c>
      <c r="I1408" t="str">
        <f>VLOOKUP($A1408,'Medical Examinations'!$A$2:$K$2336,8,FALSE)</f>
        <v>No</v>
      </c>
      <c r="J1408" t="str">
        <f>VLOOKUP($A1408,'Medical Examinations'!$A$2:$K$2336,10,FALSE)</f>
        <v>Underweight</v>
      </c>
      <c r="K1408" t="str">
        <f>VLOOKUP($A1408,'Medical Examinations'!$A$2:$K$2336,11,FALSE)</f>
        <v>Diabetes</v>
      </c>
      <c r="L1408" t="str">
        <f>VLOOKUP($A1408,'Hospitalisation Details'!$A$2:$O$2344,15,FALSE)</f>
        <v>3 Jul 1968</v>
      </c>
      <c r="M1408">
        <f>VLOOKUP($A1408,'Hospitalisation Details'!$A$2:$I$2344,6,FALSE)</f>
        <v>7609.6</v>
      </c>
      <c r="N1408" t="str">
        <f>VLOOKUP($A1408,'Hospitalisation Details'!$A$2:$I$2344,7,FALSE)</f>
        <v>tier - 3</v>
      </c>
      <c r="O1408" t="str">
        <f>VLOOKUP($A1408,'Hospitalisation Details'!$A$2:$I$2344,8,FALSE)</f>
        <v>tier - 2</v>
      </c>
      <c r="P1408" t="str">
        <f>VLOOKUP($A1408,'Hospitalisation Details'!$A$2:$I$2344,9,FALSE)</f>
        <v>R1012</v>
      </c>
      <c r="Q1408">
        <f>VLOOKUP($A1408,'Hospitalisation Details'!$A$2:$P$2344,16,FALSE)</f>
        <v>54</v>
      </c>
    </row>
    <row r="1409" spans="1:17" ht="15.6" x14ac:dyDescent="0.3">
      <c r="A1409" s="1" t="s">
        <v>962</v>
      </c>
      <c r="B1409" t="str">
        <f>VLOOKUP('Healthcare '!A:A,Table2[],3,FALSE)</f>
        <v>Lattin</v>
      </c>
      <c r="C1409">
        <f>VLOOKUP(A1409,'Medical Examinations'!A1409:K3743,2,FALSE)</f>
        <v>40.119999999999997</v>
      </c>
      <c r="D1409">
        <f>VLOOKUP($A1409,'Medical Examinations'!$A$2:$K$2336,3,FALSE)</f>
        <v>6.22</v>
      </c>
      <c r="E1409" t="str">
        <f>VLOOKUP($A1409,'Medical Examinations'!$A$2:$K$2336,4,FALSE)</f>
        <v>yes</v>
      </c>
      <c r="F1409" t="str">
        <f>VLOOKUP($A1409,'Medical Examinations'!$A$2:$K$2336,5,FALSE)</f>
        <v>No</v>
      </c>
      <c r="G1409" t="str">
        <f>VLOOKUP($A1409,'Medical Examinations'!$A$2:$K$2336,6,FALSE)</f>
        <v>Yes</v>
      </c>
      <c r="H1409">
        <f>VLOOKUP($A1409,'Medical Examinations'!$A$2:$K$2336,7,FALSE)</f>
        <v>1</v>
      </c>
      <c r="I1409" t="str">
        <f>VLOOKUP($A1409,'Medical Examinations'!$A$2:$K$2336,8,FALSE)</f>
        <v>No</v>
      </c>
      <c r="J1409" t="str">
        <f>VLOOKUP($A1409,'Medical Examinations'!$A$2:$K$2336,10,FALSE)</f>
        <v>obesity</v>
      </c>
      <c r="K1409" t="str">
        <f>VLOOKUP($A1409,'Medical Examinations'!$A$2:$K$2336,11,FALSE)</f>
        <v>Predibetics</v>
      </c>
      <c r="L1409" t="str">
        <f>VLOOKUP($A1409,'Hospitalisation Details'!$A$2:$O$2344,15,FALSE)</f>
        <v>30 Sep 1997</v>
      </c>
      <c r="M1409">
        <f>VLOOKUP($A1409,'Hospitalisation Details'!$A$2:$I$2344,6,FALSE)</f>
        <v>7607.03</v>
      </c>
      <c r="N1409" t="str">
        <f>VLOOKUP($A1409,'Hospitalisation Details'!$A$2:$I$2344,7,FALSE)</f>
        <v>tier - 2</v>
      </c>
      <c r="O1409" t="str">
        <f>VLOOKUP($A1409,'Hospitalisation Details'!$A$2:$I$2344,8,FALSE)</f>
        <v>tier - 2</v>
      </c>
      <c r="P1409" t="str">
        <f>VLOOKUP($A1409,'Hospitalisation Details'!$A$2:$I$2344,9,FALSE)</f>
        <v>R1012</v>
      </c>
      <c r="Q1409">
        <f>VLOOKUP($A1409,'Hospitalisation Details'!$A$2:$P$2344,16,FALSE)</f>
        <v>25</v>
      </c>
    </row>
    <row r="1410" spans="1:17" ht="15.6" x14ac:dyDescent="0.3">
      <c r="A1410" s="1" t="s">
        <v>961</v>
      </c>
      <c r="B1410" t="str">
        <f>VLOOKUP('Healthcare '!A:A,Table2[],3,FALSE)</f>
        <v>Deblander</v>
      </c>
      <c r="C1410">
        <f>VLOOKUP(A1410,'Medical Examinations'!A1410:K3744,2,FALSE)</f>
        <v>19.350000000000001</v>
      </c>
      <c r="D1410">
        <f>VLOOKUP($A1410,'Medical Examinations'!$A$2:$K$2336,3,FALSE)</f>
        <v>8.2200000000000006</v>
      </c>
      <c r="E1410" t="str">
        <f>VLOOKUP($A1410,'Medical Examinations'!$A$2:$K$2336,4,FALSE)</f>
        <v>yes</v>
      </c>
      <c r="F1410" t="str">
        <f>VLOOKUP($A1410,'Medical Examinations'!$A$2:$K$2336,5,FALSE)</f>
        <v>No</v>
      </c>
      <c r="G1410" t="str">
        <f>VLOOKUP($A1410,'Medical Examinations'!$A$2:$K$2336,6,FALSE)</f>
        <v>No</v>
      </c>
      <c r="H1410">
        <f>VLOOKUP($A1410,'Medical Examinations'!$A$2:$K$2336,7,FALSE)</f>
        <v>0</v>
      </c>
      <c r="I1410" t="str">
        <f>VLOOKUP($A1410,'Medical Examinations'!$A$2:$K$2336,8,FALSE)</f>
        <v>No</v>
      </c>
      <c r="J1410" t="str">
        <f>VLOOKUP($A1410,'Medical Examinations'!$A$2:$K$2336,10,FALSE)</f>
        <v>Normal weight</v>
      </c>
      <c r="K1410" t="str">
        <f>VLOOKUP($A1410,'Medical Examinations'!$A$2:$K$2336,11,FALSE)</f>
        <v>Diabetes</v>
      </c>
      <c r="L1410" t="str">
        <f>VLOOKUP($A1410,'Hospitalisation Details'!$A$2:$O$2344,15,FALSE)</f>
        <v>17 Jul 1967</v>
      </c>
      <c r="M1410">
        <f>VLOOKUP($A1410,'Hospitalisation Details'!$A$2:$I$2344,6,FALSE)</f>
        <v>7585.62</v>
      </c>
      <c r="N1410" t="str">
        <f>VLOOKUP($A1410,'Hospitalisation Details'!$A$2:$I$2344,7,FALSE)</f>
        <v>tier - 3</v>
      </c>
      <c r="O1410" t="str">
        <f>VLOOKUP($A1410,'Hospitalisation Details'!$A$2:$I$2344,8,FALSE)</f>
        <v>tier - 2</v>
      </c>
      <c r="P1410" t="str">
        <f>VLOOKUP($A1410,'Hospitalisation Details'!$A$2:$I$2344,9,FALSE)</f>
        <v>R1013</v>
      </c>
      <c r="Q1410">
        <f>VLOOKUP($A1410,'Hospitalisation Details'!$A$2:$P$2344,16,FALSE)</f>
        <v>55</v>
      </c>
    </row>
    <row r="1411" spans="1:17" ht="15.6" x14ac:dyDescent="0.3">
      <c r="A1411" s="1" t="s">
        <v>960</v>
      </c>
      <c r="B1411" t="str">
        <f>VLOOKUP('Healthcare '!A:A,Table2[],3,FALSE)</f>
        <v>O'Neill</v>
      </c>
      <c r="C1411">
        <f>VLOOKUP(A1411,'Medical Examinations'!A1411:K3745,2,FALSE)</f>
        <v>36.69</v>
      </c>
      <c r="D1411">
        <f>VLOOKUP($A1411,'Medical Examinations'!$A$2:$K$2336,3,FALSE)</f>
        <v>6.15</v>
      </c>
      <c r="E1411" t="str">
        <f>VLOOKUP($A1411,'Medical Examinations'!$A$2:$K$2336,4,FALSE)</f>
        <v>No</v>
      </c>
      <c r="F1411" t="str">
        <f>VLOOKUP($A1411,'Medical Examinations'!$A$2:$K$2336,5,FALSE)</f>
        <v>No</v>
      </c>
      <c r="G1411" t="str">
        <f>VLOOKUP($A1411,'Medical Examinations'!$A$2:$K$2336,6,FALSE)</f>
        <v>No</v>
      </c>
      <c r="H1411">
        <f>VLOOKUP($A1411,'Medical Examinations'!$A$2:$K$2336,7,FALSE)</f>
        <v>0</v>
      </c>
      <c r="I1411" t="str">
        <f>VLOOKUP($A1411,'Medical Examinations'!$A$2:$K$2336,8,FALSE)</f>
        <v>No</v>
      </c>
      <c r="J1411" t="str">
        <f>VLOOKUP($A1411,'Medical Examinations'!$A$2:$K$2336,10,FALSE)</f>
        <v>obesity</v>
      </c>
      <c r="K1411" t="str">
        <f>VLOOKUP($A1411,'Medical Examinations'!$A$2:$K$2336,11,FALSE)</f>
        <v>Predibetics</v>
      </c>
      <c r="L1411" t="str">
        <f>VLOOKUP($A1411,'Hospitalisation Details'!$A$2:$O$2344,15,FALSE)</f>
        <v>14 Aug 1994</v>
      </c>
      <c r="M1411">
        <f>VLOOKUP($A1411,'Hospitalisation Details'!$A$2:$I$2344,6,FALSE)</f>
        <v>7567.13</v>
      </c>
      <c r="N1411" t="str">
        <f>VLOOKUP($A1411,'Hospitalisation Details'!$A$2:$I$2344,7,FALSE)</f>
        <v>tier - 2</v>
      </c>
      <c r="O1411" t="str">
        <f>VLOOKUP($A1411,'Hospitalisation Details'!$A$2:$I$2344,8,FALSE)</f>
        <v>tier - 2</v>
      </c>
      <c r="P1411" t="str">
        <f>VLOOKUP($A1411,'Hospitalisation Details'!$A$2:$I$2344,9,FALSE)</f>
        <v>R1021</v>
      </c>
      <c r="Q1411">
        <f>VLOOKUP($A1411,'Hospitalisation Details'!$A$2:$P$2344,16,FALSE)</f>
        <v>28</v>
      </c>
    </row>
    <row r="1412" spans="1:17" ht="15.6" x14ac:dyDescent="0.3">
      <c r="A1412" s="1" t="s">
        <v>959</v>
      </c>
      <c r="B1412" t="str">
        <f>VLOOKUP('Healthcare '!A:A,Table2[],3,FALSE)</f>
        <v>Davis</v>
      </c>
      <c r="C1412">
        <f>VLOOKUP(A1412,'Medical Examinations'!A1412:K3746,2,FALSE)</f>
        <v>28.51</v>
      </c>
      <c r="D1412">
        <f>VLOOKUP($A1412,'Medical Examinations'!$A$2:$K$2336,3,FALSE)</f>
        <v>5.65</v>
      </c>
      <c r="E1412" t="str">
        <f>VLOOKUP($A1412,'Medical Examinations'!$A$2:$K$2336,4,FALSE)</f>
        <v>yes</v>
      </c>
      <c r="F1412" t="str">
        <f>VLOOKUP($A1412,'Medical Examinations'!$A$2:$K$2336,5,FALSE)</f>
        <v>No</v>
      </c>
      <c r="G1412" t="str">
        <f>VLOOKUP($A1412,'Medical Examinations'!$A$2:$K$2336,6,FALSE)</f>
        <v>No</v>
      </c>
      <c r="H1412">
        <f>VLOOKUP($A1412,'Medical Examinations'!$A$2:$K$2336,7,FALSE)</f>
        <v>1</v>
      </c>
      <c r="I1412" t="str">
        <f>VLOOKUP($A1412,'Medical Examinations'!$A$2:$K$2336,8,FALSE)</f>
        <v>No</v>
      </c>
      <c r="J1412" t="str">
        <f>VLOOKUP($A1412,'Medical Examinations'!$A$2:$K$2336,10,FALSE)</f>
        <v>overweight</v>
      </c>
      <c r="K1412" t="str">
        <f>VLOOKUP($A1412,'Medical Examinations'!$A$2:$K$2336,11,FALSE)</f>
        <v>Normal</v>
      </c>
      <c r="L1412" t="str">
        <f>VLOOKUP($A1412,'Hospitalisation Details'!$A$2:$O$2344,15,FALSE)</f>
        <v>15 Dec 1988</v>
      </c>
      <c r="M1412">
        <f>VLOOKUP($A1412,'Hospitalisation Details'!$A$2:$I$2344,6,FALSE)</f>
        <v>7538.52</v>
      </c>
      <c r="N1412" t="str">
        <f>VLOOKUP($A1412,'Hospitalisation Details'!$A$2:$I$2344,7,FALSE)</f>
        <v>tier - 2</v>
      </c>
      <c r="O1412" t="str">
        <f>VLOOKUP($A1412,'Hospitalisation Details'!$A$2:$I$2344,8,FALSE)</f>
        <v>tier - 2</v>
      </c>
      <c r="P1412" t="str">
        <f>VLOOKUP($A1412,'Hospitalisation Details'!$A$2:$I$2344,9,FALSE)</f>
        <v>R1012</v>
      </c>
      <c r="Q1412">
        <f>VLOOKUP($A1412,'Hospitalisation Details'!$A$2:$P$2344,16,FALSE)</f>
        <v>34</v>
      </c>
    </row>
    <row r="1413" spans="1:17" ht="15.6" x14ac:dyDescent="0.3">
      <c r="A1413" s="1" t="s">
        <v>958</v>
      </c>
      <c r="B1413" t="str">
        <f>VLOOKUP('Healthcare '!A:A,Table2[],3,FALSE)</f>
        <v>Stanek</v>
      </c>
      <c r="C1413">
        <f>VLOOKUP(A1413,'Medical Examinations'!A1413:K3747,2,FALSE)</f>
        <v>30.21</v>
      </c>
      <c r="D1413">
        <f>VLOOKUP($A1413,'Medical Examinations'!$A$2:$K$2336,3,FALSE)</f>
        <v>5.5</v>
      </c>
      <c r="E1413" t="str">
        <f>VLOOKUP($A1413,'Medical Examinations'!$A$2:$K$2336,4,FALSE)</f>
        <v>No</v>
      </c>
      <c r="F1413" t="str">
        <f>VLOOKUP($A1413,'Medical Examinations'!$A$2:$K$2336,5,FALSE)</f>
        <v>No</v>
      </c>
      <c r="G1413" t="str">
        <f>VLOOKUP($A1413,'Medical Examinations'!$A$2:$K$2336,6,FALSE)</f>
        <v>No</v>
      </c>
      <c r="H1413">
        <f>VLOOKUP($A1413,'Medical Examinations'!$A$2:$K$2336,7,FALSE)</f>
        <v>1</v>
      </c>
      <c r="I1413" t="str">
        <f>VLOOKUP($A1413,'Medical Examinations'!$A$2:$K$2336,8,FALSE)</f>
        <v>No</v>
      </c>
      <c r="J1413" t="str">
        <f>VLOOKUP($A1413,'Medical Examinations'!$A$2:$K$2336,10,FALSE)</f>
        <v>obesity</v>
      </c>
      <c r="K1413" t="str">
        <f>VLOOKUP($A1413,'Medical Examinations'!$A$2:$K$2336,11,FALSE)</f>
        <v>Normal</v>
      </c>
      <c r="L1413" t="str">
        <f>VLOOKUP($A1413,'Hospitalisation Details'!$A$2:$O$2344,15,FALSE)</f>
        <v>22 Aug 1984</v>
      </c>
      <c r="M1413">
        <f>VLOOKUP($A1413,'Hospitalisation Details'!$A$2:$I$2344,6,FALSE)</f>
        <v>7537.16</v>
      </c>
      <c r="N1413" t="str">
        <f>VLOOKUP($A1413,'Hospitalisation Details'!$A$2:$I$2344,7,FALSE)</f>
        <v>tier - 2</v>
      </c>
      <c r="O1413" t="str">
        <f>VLOOKUP($A1413,'Hospitalisation Details'!$A$2:$I$2344,8,FALSE)</f>
        <v>tier - 2</v>
      </c>
      <c r="P1413" t="str">
        <f>VLOOKUP($A1413,'Hospitalisation Details'!$A$2:$I$2344,9,FALSE)</f>
        <v>R1012</v>
      </c>
      <c r="Q1413">
        <f>VLOOKUP($A1413,'Hospitalisation Details'!$A$2:$P$2344,16,FALSE)</f>
        <v>38</v>
      </c>
    </row>
    <row r="1414" spans="1:17" ht="15.6" x14ac:dyDescent="0.3">
      <c r="A1414" s="1" t="s">
        <v>957</v>
      </c>
      <c r="B1414" t="str">
        <f>VLOOKUP('Healthcare '!A:A,Table2[],3,FALSE)</f>
        <v>Harris</v>
      </c>
      <c r="C1414">
        <f>VLOOKUP(A1414,'Medical Examinations'!A1414:K3748,2,FALSE)</f>
        <v>24.33</v>
      </c>
      <c r="D1414">
        <f>VLOOKUP($A1414,'Medical Examinations'!$A$2:$K$2336,3,FALSE)</f>
        <v>8</v>
      </c>
      <c r="E1414" t="str">
        <f>VLOOKUP($A1414,'Medical Examinations'!$A$2:$K$2336,4,FALSE)</f>
        <v>No</v>
      </c>
      <c r="F1414" t="str">
        <f>VLOOKUP($A1414,'Medical Examinations'!$A$2:$K$2336,5,FALSE)</f>
        <v>No</v>
      </c>
      <c r="G1414" t="str">
        <f>VLOOKUP($A1414,'Medical Examinations'!$A$2:$K$2336,6,FALSE)</f>
        <v>No</v>
      </c>
      <c r="H1414">
        <f>VLOOKUP($A1414,'Medical Examinations'!$A$2:$K$2336,7,FALSE)</f>
        <v>0</v>
      </c>
      <c r="I1414" t="str">
        <f>VLOOKUP($A1414,'Medical Examinations'!$A$2:$K$2336,8,FALSE)</f>
        <v>No</v>
      </c>
      <c r="J1414" t="str">
        <f>VLOOKUP($A1414,'Medical Examinations'!$A$2:$K$2336,10,FALSE)</f>
        <v>Normal weight</v>
      </c>
      <c r="K1414" t="str">
        <f>VLOOKUP($A1414,'Medical Examinations'!$A$2:$K$2336,11,FALSE)</f>
        <v>Diabetes</v>
      </c>
      <c r="L1414" t="str">
        <f>VLOOKUP($A1414,'Hospitalisation Details'!$A$2:$O$2344,15,FALSE)</f>
        <v>14 Dec 1978</v>
      </c>
      <c r="M1414">
        <f>VLOOKUP($A1414,'Hospitalisation Details'!$A$2:$I$2344,6,FALSE)</f>
        <v>7531.7</v>
      </c>
      <c r="N1414" t="str">
        <f>VLOOKUP($A1414,'Hospitalisation Details'!$A$2:$I$2344,7,FALSE)</f>
        <v>tier - 2</v>
      </c>
      <c r="O1414" t="str">
        <f>VLOOKUP($A1414,'Hospitalisation Details'!$A$2:$I$2344,8,FALSE)</f>
        <v>tier - 1</v>
      </c>
      <c r="P1414" t="str">
        <f>VLOOKUP($A1414,'Hospitalisation Details'!$A$2:$I$2344,9,FALSE)</f>
        <v>R1013</v>
      </c>
      <c r="Q1414">
        <f>VLOOKUP($A1414,'Hospitalisation Details'!$A$2:$P$2344,16,FALSE)</f>
        <v>44</v>
      </c>
    </row>
    <row r="1415" spans="1:17" ht="15.6" x14ac:dyDescent="0.3">
      <c r="A1415" s="1" t="s">
        <v>956</v>
      </c>
      <c r="B1415" t="str">
        <f>VLOOKUP('Healthcare '!A:A,Table2[],3,FALSE)</f>
        <v>Manning</v>
      </c>
      <c r="C1415">
        <f>VLOOKUP(A1415,'Medical Examinations'!A1415:K3749,2,FALSE)</f>
        <v>19.855</v>
      </c>
      <c r="D1415">
        <f>VLOOKUP($A1415,'Medical Examinations'!$A$2:$K$2336,3,FALSE)</f>
        <v>5.71</v>
      </c>
      <c r="E1415" t="str">
        <f>VLOOKUP($A1415,'Medical Examinations'!$A$2:$K$2336,4,FALSE)</f>
        <v>yes</v>
      </c>
      <c r="F1415" t="str">
        <f>VLOOKUP($A1415,'Medical Examinations'!$A$2:$K$2336,5,FALSE)</f>
        <v>No</v>
      </c>
      <c r="G1415" t="str">
        <f>VLOOKUP($A1415,'Medical Examinations'!$A$2:$K$2336,6,FALSE)</f>
        <v>No</v>
      </c>
      <c r="H1415">
        <f>VLOOKUP($A1415,'Medical Examinations'!$A$2:$K$2336,7,FALSE)</f>
        <v>0</v>
      </c>
      <c r="I1415" t="str">
        <f>VLOOKUP($A1415,'Medical Examinations'!$A$2:$K$2336,8,FALSE)</f>
        <v>No</v>
      </c>
      <c r="J1415" t="str">
        <f>VLOOKUP($A1415,'Medical Examinations'!$A$2:$K$2336,10,FALSE)</f>
        <v>Normal weight</v>
      </c>
      <c r="K1415" t="str">
        <f>VLOOKUP($A1415,'Medical Examinations'!$A$2:$K$2336,11,FALSE)</f>
        <v>Predibetics</v>
      </c>
      <c r="L1415" t="str">
        <f>VLOOKUP($A1415,'Hospitalisation Details'!$A$2:$O$2344,15,FALSE)</f>
        <v>10 Oct 1976</v>
      </c>
      <c r="M1415">
        <f>VLOOKUP($A1415,'Hospitalisation Details'!$A$2:$I$2344,6,FALSE)</f>
        <v>7526.71</v>
      </c>
      <c r="N1415" t="str">
        <f>VLOOKUP($A1415,'Hospitalisation Details'!$A$2:$I$2344,7,FALSE)</f>
        <v>tier - 3</v>
      </c>
      <c r="O1415" t="str">
        <f>VLOOKUP($A1415,'Hospitalisation Details'!$A$2:$I$2344,8,FALSE)</f>
        <v>tier - 1</v>
      </c>
      <c r="P1415" t="str">
        <f>VLOOKUP($A1415,'Hospitalisation Details'!$A$2:$I$2344,9,FALSE)</f>
        <v>R1012</v>
      </c>
      <c r="Q1415">
        <f>VLOOKUP($A1415,'Hospitalisation Details'!$A$2:$P$2344,16,FALSE)</f>
        <v>46</v>
      </c>
    </row>
    <row r="1416" spans="1:17" ht="15.6" x14ac:dyDescent="0.3">
      <c r="A1416" s="1" t="s">
        <v>955</v>
      </c>
      <c r="B1416" t="str">
        <f>VLOOKUP('Healthcare '!A:A,Table2[],3,FALSE)</f>
        <v>Barrera Munoz</v>
      </c>
      <c r="C1416">
        <f>VLOOKUP(A1416,'Medical Examinations'!A1416:K3750,2,FALSE)</f>
        <v>25.364999999999998</v>
      </c>
      <c r="D1416">
        <f>VLOOKUP($A1416,'Medical Examinations'!$A$2:$K$2336,3,FALSE)</f>
        <v>11.71</v>
      </c>
      <c r="E1416" t="str">
        <f>VLOOKUP($A1416,'Medical Examinations'!$A$2:$K$2336,4,FALSE)</f>
        <v>No</v>
      </c>
      <c r="F1416" t="str">
        <f>VLOOKUP($A1416,'Medical Examinations'!$A$2:$K$2336,5,FALSE)</f>
        <v>No</v>
      </c>
      <c r="G1416" t="str">
        <f>VLOOKUP($A1416,'Medical Examinations'!$A$2:$K$2336,6,FALSE)</f>
        <v>No</v>
      </c>
      <c r="H1416">
        <f>VLOOKUP($A1416,'Medical Examinations'!$A$2:$K$2336,7,FALSE)</f>
        <v>0</v>
      </c>
      <c r="I1416" t="str">
        <f>VLOOKUP($A1416,'Medical Examinations'!$A$2:$K$2336,8,FALSE)</f>
        <v>No</v>
      </c>
      <c r="J1416" t="str">
        <f>VLOOKUP($A1416,'Medical Examinations'!$A$2:$K$2336,10,FALSE)</f>
        <v>overweight</v>
      </c>
      <c r="K1416" t="str">
        <f>VLOOKUP($A1416,'Medical Examinations'!$A$2:$K$2336,11,FALSE)</f>
        <v>Diabetes</v>
      </c>
      <c r="L1416" t="str">
        <f>VLOOKUP($A1416,'Hospitalisation Details'!$A$2:$O$2344,15,FALSE)</f>
        <v>18 Oct 1978</v>
      </c>
      <c r="M1416">
        <f>VLOOKUP($A1416,'Hospitalisation Details'!$A$2:$I$2344,6,FALSE)</f>
        <v>7518.03</v>
      </c>
      <c r="N1416" t="str">
        <f>VLOOKUP($A1416,'Hospitalisation Details'!$A$2:$I$2344,7,FALSE)</f>
        <v>tier - 2</v>
      </c>
      <c r="O1416" t="str">
        <f>VLOOKUP($A1416,'Hospitalisation Details'!$A$2:$I$2344,8,FALSE)</f>
        <v>tier - 3</v>
      </c>
      <c r="P1416" t="str">
        <f>VLOOKUP($A1416,'Hospitalisation Details'!$A$2:$I$2344,9,FALSE)</f>
        <v>R1012</v>
      </c>
      <c r="Q1416">
        <f>VLOOKUP($A1416,'Hospitalisation Details'!$A$2:$P$2344,16,FALSE)</f>
        <v>44</v>
      </c>
    </row>
    <row r="1417" spans="1:17" ht="15.6" x14ac:dyDescent="0.3">
      <c r="A1417" s="1" t="s">
        <v>954</v>
      </c>
      <c r="B1417" t="str">
        <f>VLOOKUP('Healthcare '!A:A,Table2[],3,FALSE)</f>
        <v>Schauwaers</v>
      </c>
      <c r="C1417">
        <f>VLOOKUP(A1417,'Medical Examinations'!A1417:K3751,2,FALSE)</f>
        <v>29.6</v>
      </c>
      <c r="D1417">
        <f>VLOOKUP($A1417,'Medical Examinations'!$A$2:$K$2336,3,FALSE)</f>
        <v>6.17</v>
      </c>
      <c r="E1417" t="str">
        <f>VLOOKUP($A1417,'Medical Examinations'!$A$2:$K$2336,4,FALSE)</f>
        <v>yes</v>
      </c>
      <c r="F1417" t="str">
        <f>VLOOKUP($A1417,'Medical Examinations'!$A$2:$K$2336,5,FALSE)</f>
        <v>No</v>
      </c>
      <c r="G1417" t="str">
        <f>VLOOKUP($A1417,'Medical Examinations'!$A$2:$K$2336,6,FALSE)</f>
        <v>Yes</v>
      </c>
      <c r="H1417">
        <f>VLOOKUP($A1417,'Medical Examinations'!$A$2:$K$2336,7,FALSE)</f>
        <v>1</v>
      </c>
      <c r="I1417" t="str">
        <f>VLOOKUP($A1417,'Medical Examinations'!$A$2:$K$2336,8,FALSE)</f>
        <v>No</v>
      </c>
      <c r="J1417" t="str">
        <f>VLOOKUP($A1417,'Medical Examinations'!$A$2:$K$2336,10,FALSE)</f>
        <v>overweight</v>
      </c>
      <c r="K1417" t="str">
        <f>VLOOKUP($A1417,'Medical Examinations'!$A$2:$K$2336,11,FALSE)</f>
        <v>Predibetics</v>
      </c>
      <c r="L1417" t="str">
        <f>VLOOKUP($A1417,'Hospitalisation Details'!$A$2:$O$2344,15,FALSE)</f>
        <v>10 Jul 1983</v>
      </c>
      <c r="M1417">
        <f>VLOOKUP($A1417,'Hospitalisation Details'!$A$2:$I$2344,6,FALSE)</f>
        <v>7512.27</v>
      </c>
      <c r="N1417" t="str">
        <f>VLOOKUP($A1417,'Hospitalisation Details'!$A$2:$I$2344,7,FALSE)</f>
        <v>tier - 3</v>
      </c>
      <c r="O1417" t="str">
        <f>VLOOKUP($A1417,'Hospitalisation Details'!$A$2:$I$2344,8,FALSE)</f>
        <v>tier - 2</v>
      </c>
      <c r="P1417" t="str">
        <f>VLOOKUP($A1417,'Hospitalisation Details'!$A$2:$I$2344,9,FALSE)</f>
        <v>R1011</v>
      </c>
      <c r="Q1417">
        <f>VLOOKUP($A1417,'Hospitalisation Details'!$A$2:$P$2344,16,FALSE)</f>
        <v>39</v>
      </c>
    </row>
    <row r="1418" spans="1:17" ht="15.6" x14ac:dyDescent="0.3">
      <c r="A1418" s="1" t="s">
        <v>953</v>
      </c>
      <c r="B1418" t="str">
        <f>VLOOKUP('Healthcare '!A:A,Table2[],3,FALSE)</f>
        <v>Hartman</v>
      </c>
      <c r="C1418">
        <f>VLOOKUP(A1418,'Medical Examinations'!A1418:K3752,2,FALSE)</f>
        <v>39.43</v>
      </c>
      <c r="D1418">
        <f>VLOOKUP($A1418,'Medical Examinations'!$A$2:$K$2336,3,FALSE)</f>
        <v>6.1</v>
      </c>
      <c r="E1418" t="str">
        <f>VLOOKUP($A1418,'Medical Examinations'!$A$2:$K$2336,4,FALSE)</f>
        <v>yes</v>
      </c>
      <c r="F1418" t="str">
        <f>VLOOKUP($A1418,'Medical Examinations'!$A$2:$K$2336,5,FALSE)</f>
        <v>No</v>
      </c>
      <c r="G1418" t="str">
        <f>VLOOKUP($A1418,'Medical Examinations'!$A$2:$K$2336,6,FALSE)</f>
        <v>Yes</v>
      </c>
      <c r="H1418">
        <f>VLOOKUP($A1418,'Medical Examinations'!$A$2:$K$2336,7,FALSE)</f>
        <v>1</v>
      </c>
      <c r="I1418" t="str">
        <f>VLOOKUP($A1418,'Medical Examinations'!$A$2:$K$2336,8,FALSE)</f>
        <v>No</v>
      </c>
      <c r="J1418" t="str">
        <f>VLOOKUP($A1418,'Medical Examinations'!$A$2:$K$2336,10,FALSE)</f>
        <v>obesity</v>
      </c>
      <c r="K1418" t="str">
        <f>VLOOKUP($A1418,'Medical Examinations'!$A$2:$K$2336,11,FALSE)</f>
        <v>Predibetics</v>
      </c>
      <c r="L1418" t="str">
        <f>VLOOKUP($A1418,'Hospitalisation Details'!$A$2:$O$2344,15,FALSE)</f>
        <v>28 Oct 1997</v>
      </c>
      <c r="M1418">
        <f>VLOOKUP($A1418,'Hospitalisation Details'!$A$2:$I$2344,6,FALSE)</f>
        <v>7504.3</v>
      </c>
      <c r="N1418" t="str">
        <f>VLOOKUP($A1418,'Hospitalisation Details'!$A$2:$I$2344,7,FALSE)</f>
        <v>tier - 2</v>
      </c>
      <c r="O1418" t="str">
        <f>VLOOKUP($A1418,'Hospitalisation Details'!$A$2:$I$2344,8,FALSE)</f>
        <v>tier - 1</v>
      </c>
      <c r="P1418" t="str">
        <f>VLOOKUP($A1418,'Hospitalisation Details'!$A$2:$I$2344,9,FALSE)</f>
        <v>R1012</v>
      </c>
      <c r="Q1418">
        <f>VLOOKUP($A1418,'Hospitalisation Details'!$A$2:$P$2344,16,FALSE)</f>
        <v>25</v>
      </c>
    </row>
    <row r="1419" spans="1:17" ht="15.6" x14ac:dyDescent="0.3">
      <c r="A1419" s="1" t="s">
        <v>952</v>
      </c>
      <c r="B1419" t="str">
        <f>VLOOKUP('Healthcare '!A:A,Table2[],3,FALSE)</f>
        <v>Fire</v>
      </c>
      <c r="C1419">
        <f>VLOOKUP(A1419,'Medical Examinations'!A1419:K3753,2,FALSE)</f>
        <v>27.34</v>
      </c>
      <c r="D1419">
        <f>VLOOKUP($A1419,'Medical Examinations'!$A$2:$K$2336,3,FALSE)</f>
        <v>5.19</v>
      </c>
      <c r="E1419" t="str">
        <f>VLOOKUP($A1419,'Medical Examinations'!$A$2:$K$2336,4,FALSE)</f>
        <v>yes</v>
      </c>
      <c r="F1419" t="str">
        <f>VLOOKUP($A1419,'Medical Examinations'!$A$2:$K$2336,5,FALSE)</f>
        <v>No</v>
      </c>
      <c r="G1419" t="str">
        <f>VLOOKUP($A1419,'Medical Examinations'!$A$2:$K$2336,6,FALSE)</f>
        <v>No</v>
      </c>
      <c r="H1419">
        <f>VLOOKUP($A1419,'Medical Examinations'!$A$2:$K$2336,7,FALSE)</f>
        <v>1</v>
      </c>
      <c r="I1419" t="str">
        <f>VLOOKUP($A1419,'Medical Examinations'!$A$2:$K$2336,8,FALSE)</f>
        <v>No</v>
      </c>
      <c r="J1419" t="str">
        <f>VLOOKUP($A1419,'Medical Examinations'!$A$2:$K$2336,10,FALSE)</f>
        <v>overweight</v>
      </c>
      <c r="K1419" t="str">
        <f>VLOOKUP($A1419,'Medical Examinations'!$A$2:$K$2336,11,FALSE)</f>
        <v>Normal</v>
      </c>
      <c r="L1419" t="str">
        <f>VLOOKUP($A1419,'Hospitalisation Details'!$A$2:$O$2344,15,FALSE)</f>
        <v>15 Dec 1988</v>
      </c>
      <c r="M1419">
        <f>VLOOKUP($A1419,'Hospitalisation Details'!$A$2:$I$2344,6,FALSE)</f>
        <v>7494.63</v>
      </c>
      <c r="N1419" t="str">
        <f>VLOOKUP($A1419,'Hospitalisation Details'!$A$2:$I$2344,7,FALSE)</f>
        <v>tier - 2</v>
      </c>
      <c r="O1419" t="str">
        <f>VLOOKUP($A1419,'Hospitalisation Details'!$A$2:$I$2344,8,FALSE)</f>
        <v>tier - 3</v>
      </c>
      <c r="P1419" t="str">
        <f>VLOOKUP($A1419,'Hospitalisation Details'!$A$2:$I$2344,9,FALSE)</f>
        <v>R1025</v>
      </c>
      <c r="Q1419">
        <f>VLOOKUP($A1419,'Hospitalisation Details'!$A$2:$P$2344,16,FALSE)</f>
        <v>34</v>
      </c>
    </row>
    <row r="1420" spans="1:17" ht="15.6" x14ac:dyDescent="0.3">
      <c r="A1420" s="1" t="s">
        <v>951</v>
      </c>
      <c r="B1420" t="str">
        <f>VLOOKUP('Healthcare '!A:A,Table2[],3,FALSE)</f>
        <v>Waliaula</v>
      </c>
      <c r="C1420">
        <f>VLOOKUP(A1420,'Medical Examinations'!A1420:K3754,2,FALSE)</f>
        <v>39.01</v>
      </c>
      <c r="D1420">
        <f>VLOOKUP($A1420,'Medical Examinations'!$A$2:$K$2336,3,FALSE)</f>
        <v>5.37</v>
      </c>
      <c r="E1420" t="str">
        <f>VLOOKUP($A1420,'Medical Examinations'!$A$2:$K$2336,4,FALSE)</f>
        <v>yes</v>
      </c>
      <c r="F1420" t="str">
        <f>VLOOKUP($A1420,'Medical Examinations'!$A$2:$K$2336,5,FALSE)</f>
        <v>No</v>
      </c>
      <c r="G1420" t="str">
        <f>VLOOKUP($A1420,'Medical Examinations'!$A$2:$K$2336,6,FALSE)</f>
        <v>No</v>
      </c>
      <c r="H1420">
        <f>VLOOKUP($A1420,'Medical Examinations'!$A$2:$K$2336,7,FALSE)</f>
        <v>0</v>
      </c>
      <c r="I1420" t="str">
        <f>VLOOKUP($A1420,'Medical Examinations'!$A$2:$K$2336,8,FALSE)</f>
        <v>No</v>
      </c>
      <c r="J1420" t="str">
        <f>VLOOKUP($A1420,'Medical Examinations'!$A$2:$K$2336,10,FALSE)</f>
        <v>obesity</v>
      </c>
      <c r="K1420" t="str">
        <f>VLOOKUP($A1420,'Medical Examinations'!$A$2:$K$2336,11,FALSE)</f>
        <v>Normal</v>
      </c>
      <c r="L1420" t="str">
        <f>VLOOKUP($A1420,'Hospitalisation Details'!$A$2:$O$2344,15,FALSE)</f>
        <v>14 Jun 1996</v>
      </c>
      <c r="M1420">
        <f>VLOOKUP($A1420,'Hospitalisation Details'!$A$2:$I$2344,6,FALSE)</f>
        <v>7487.38</v>
      </c>
      <c r="N1420" t="str">
        <f>VLOOKUP($A1420,'Hospitalisation Details'!$A$2:$I$2344,7,FALSE)</f>
        <v>tier - 2</v>
      </c>
      <c r="O1420" t="str">
        <f>VLOOKUP($A1420,'Hospitalisation Details'!$A$2:$I$2344,8,FALSE)</f>
        <v>tier - 3</v>
      </c>
      <c r="P1420" t="str">
        <f>VLOOKUP($A1420,'Hospitalisation Details'!$A$2:$I$2344,9,FALSE)</f>
        <v>R1012</v>
      </c>
      <c r="Q1420">
        <f>VLOOKUP($A1420,'Hospitalisation Details'!$A$2:$P$2344,16,FALSE)</f>
        <v>26</v>
      </c>
    </row>
    <row r="1421" spans="1:17" ht="15.6" x14ac:dyDescent="0.3">
      <c r="A1421" s="1" t="s">
        <v>950</v>
      </c>
      <c r="B1421" t="str">
        <f>VLOOKUP('Healthcare '!A:A,Table2[],3,FALSE)</f>
        <v>Blackshear</v>
      </c>
      <c r="C1421">
        <f>VLOOKUP(A1421,'Medical Examinations'!A1421:K3755,2,FALSE)</f>
        <v>18.989999999999998</v>
      </c>
      <c r="D1421">
        <f>VLOOKUP($A1421,'Medical Examinations'!$A$2:$K$2336,3,FALSE)</f>
        <v>10.82</v>
      </c>
      <c r="E1421" t="str">
        <f>VLOOKUP($A1421,'Medical Examinations'!$A$2:$K$2336,4,FALSE)</f>
        <v>yes</v>
      </c>
      <c r="F1421" t="str">
        <f>VLOOKUP($A1421,'Medical Examinations'!$A$2:$K$2336,5,FALSE)</f>
        <v>No</v>
      </c>
      <c r="G1421" t="str">
        <f>VLOOKUP($A1421,'Medical Examinations'!$A$2:$K$2336,6,FALSE)</f>
        <v>No</v>
      </c>
      <c r="H1421">
        <f>VLOOKUP($A1421,'Medical Examinations'!$A$2:$K$2336,7,FALSE)</f>
        <v>0</v>
      </c>
      <c r="I1421" t="str">
        <f>VLOOKUP($A1421,'Medical Examinations'!$A$2:$K$2336,8,FALSE)</f>
        <v>No</v>
      </c>
      <c r="J1421" t="str">
        <f>VLOOKUP($A1421,'Medical Examinations'!$A$2:$K$2336,10,FALSE)</f>
        <v>Normal weight</v>
      </c>
      <c r="K1421" t="str">
        <f>VLOOKUP($A1421,'Medical Examinations'!$A$2:$K$2336,11,FALSE)</f>
        <v>Diabetes</v>
      </c>
      <c r="L1421" t="str">
        <f>VLOOKUP($A1421,'Hospitalisation Details'!$A$2:$O$2344,15,FALSE)</f>
        <v>4 Aug 1967</v>
      </c>
      <c r="M1421">
        <f>VLOOKUP($A1421,'Hospitalisation Details'!$A$2:$I$2344,6,FALSE)</f>
        <v>7463.51</v>
      </c>
      <c r="N1421" t="str">
        <f>VLOOKUP($A1421,'Hospitalisation Details'!$A$2:$I$2344,7,FALSE)</f>
        <v>tier - 3</v>
      </c>
      <c r="O1421" t="str">
        <f>VLOOKUP($A1421,'Hospitalisation Details'!$A$2:$I$2344,8,FALSE)</f>
        <v>tier - 3</v>
      </c>
      <c r="P1421" t="str">
        <f>VLOOKUP($A1421,'Hospitalisation Details'!$A$2:$I$2344,9,FALSE)</f>
        <v>R1013</v>
      </c>
      <c r="Q1421">
        <f>VLOOKUP($A1421,'Hospitalisation Details'!$A$2:$P$2344,16,FALSE)</f>
        <v>55</v>
      </c>
    </row>
    <row r="1422" spans="1:17" ht="15.6" x14ac:dyDescent="0.3">
      <c r="A1422" s="1" t="s">
        <v>949</v>
      </c>
      <c r="B1422" t="str">
        <f>VLOOKUP('Healthcare '!A:A,Table2[],3,FALSE)</f>
        <v>Nettik</v>
      </c>
      <c r="C1422">
        <f>VLOOKUP(A1422,'Medical Examinations'!A1422:K3756,2,FALSE)</f>
        <v>42.3</v>
      </c>
      <c r="D1422">
        <f>VLOOKUP($A1422,'Medical Examinations'!$A$2:$K$2336,3,FALSE)</f>
        <v>6.06</v>
      </c>
      <c r="E1422" t="str">
        <f>VLOOKUP($A1422,'Medical Examinations'!$A$2:$K$2336,4,FALSE)</f>
        <v>yes</v>
      </c>
      <c r="F1422" t="str">
        <f>VLOOKUP($A1422,'Medical Examinations'!$A$2:$K$2336,5,FALSE)</f>
        <v>No</v>
      </c>
      <c r="G1422" t="str">
        <f>VLOOKUP($A1422,'Medical Examinations'!$A$2:$K$2336,6,FALSE)</f>
        <v>No</v>
      </c>
      <c r="H1422">
        <f>VLOOKUP($A1422,'Medical Examinations'!$A$2:$K$2336,7,FALSE)</f>
        <v>0</v>
      </c>
      <c r="I1422" t="str">
        <f>VLOOKUP($A1422,'Medical Examinations'!$A$2:$K$2336,8,FALSE)</f>
        <v>No</v>
      </c>
      <c r="J1422" t="str">
        <f>VLOOKUP($A1422,'Medical Examinations'!$A$2:$K$2336,10,FALSE)</f>
        <v>obesity</v>
      </c>
      <c r="K1422" t="str">
        <f>VLOOKUP($A1422,'Medical Examinations'!$A$2:$K$2336,11,FALSE)</f>
        <v>Predibetics</v>
      </c>
      <c r="L1422" t="str">
        <f>VLOOKUP($A1422,'Hospitalisation Details'!$A$2:$O$2344,15,FALSE)</f>
        <v>1 Jun 2001</v>
      </c>
      <c r="M1422">
        <f>VLOOKUP($A1422,'Hospitalisation Details'!$A$2:$I$2344,6,FALSE)</f>
        <v>7450.36</v>
      </c>
      <c r="N1422" t="str">
        <f>VLOOKUP($A1422,'Hospitalisation Details'!$A$2:$I$2344,7,FALSE)</f>
        <v>tier - 2</v>
      </c>
      <c r="O1422" t="str">
        <f>VLOOKUP($A1422,'Hospitalisation Details'!$A$2:$I$2344,8,FALSE)</f>
        <v>tier - 2</v>
      </c>
      <c r="P1422" t="str">
        <f>VLOOKUP($A1422,'Hospitalisation Details'!$A$2:$I$2344,9,FALSE)</f>
        <v>R1012</v>
      </c>
      <c r="Q1422">
        <f>VLOOKUP($A1422,'Hospitalisation Details'!$A$2:$P$2344,16,FALSE)</f>
        <v>22</v>
      </c>
    </row>
    <row r="1423" spans="1:17" ht="15.6" x14ac:dyDescent="0.3">
      <c r="A1423" s="1" t="s">
        <v>948</v>
      </c>
      <c r="B1423" t="str">
        <f>VLOOKUP('Healthcare '!A:A,Table2[],3,FALSE)</f>
        <v>Novales</v>
      </c>
      <c r="C1423">
        <f>VLOOKUP(A1423,'Medical Examinations'!A1423:K3757,2,FALSE)</f>
        <v>39.805</v>
      </c>
      <c r="D1423">
        <f>VLOOKUP($A1423,'Medical Examinations'!$A$2:$K$2336,3,FALSE)</f>
        <v>5.91</v>
      </c>
      <c r="E1423" t="str">
        <f>VLOOKUP($A1423,'Medical Examinations'!$A$2:$K$2336,4,FALSE)</f>
        <v>No</v>
      </c>
      <c r="F1423" t="str">
        <f>VLOOKUP($A1423,'Medical Examinations'!$A$2:$K$2336,5,FALSE)</f>
        <v>No</v>
      </c>
      <c r="G1423" t="str">
        <f>VLOOKUP($A1423,'Medical Examinations'!$A$2:$K$2336,6,FALSE)</f>
        <v>No</v>
      </c>
      <c r="H1423">
        <f>VLOOKUP($A1423,'Medical Examinations'!$A$2:$K$2336,7,FALSE)</f>
        <v>0</v>
      </c>
      <c r="I1423" t="str">
        <f>VLOOKUP($A1423,'Medical Examinations'!$A$2:$K$2336,8,FALSE)</f>
        <v>No</v>
      </c>
      <c r="J1423" t="str">
        <f>VLOOKUP($A1423,'Medical Examinations'!$A$2:$K$2336,10,FALSE)</f>
        <v>obesity</v>
      </c>
      <c r="K1423" t="str">
        <f>VLOOKUP($A1423,'Medical Examinations'!$A$2:$K$2336,11,FALSE)</f>
        <v>Predibetics</v>
      </c>
      <c r="L1423" t="str">
        <f>VLOOKUP($A1423,'Hospitalisation Details'!$A$2:$O$2344,15,FALSE)</f>
        <v>30 Sep 1977</v>
      </c>
      <c r="M1423">
        <f>VLOOKUP($A1423,'Hospitalisation Details'!$A$2:$I$2344,6,FALSE)</f>
        <v>7448.4</v>
      </c>
      <c r="N1423" t="str">
        <f>VLOOKUP($A1423,'Hospitalisation Details'!$A$2:$I$2344,7,FALSE)</f>
        <v>tier - 3</v>
      </c>
      <c r="O1423" t="str">
        <f>VLOOKUP($A1423,'Hospitalisation Details'!$A$2:$I$2344,8,FALSE)</f>
        <v>tier - 3</v>
      </c>
      <c r="P1423" t="str">
        <f>VLOOKUP($A1423,'Hospitalisation Details'!$A$2:$I$2344,9,FALSE)</f>
        <v>R1017</v>
      </c>
      <c r="Q1423">
        <f>VLOOKUP($A1423,'Hospitalisation Details'!$A$2:$P$2344,16,FALSE)</f>
        <v>45</v>
      </c>
    </row>
    <row r="1424" spans="1:17" ht="15.6" x14ac:dyDescent="0.3">
      <c r="A1424" s="1" t="s">
        <v>947</v>
      </c>
      <c r="B1424" t="str">
        <f>VLOOKUP('Healthcare '!A:A,Table2[],3,FALSE)</f>
        <v>Rosauer</v>
      </c>
      <c r="C1424">
        <f>VLOOKUP(A1424,'Medical Examinations'!A1424:K3758,2,FALSE)</f>
        <v>33.700000000000003</v>
      </c>
      <c r="D1424">
        <f>VLOOKUP($A1424,'Medical Examinations'!$A$2:$K$2336,3,FALSE)</f>
        <v>5.87</v>
      </c>
      <c r="E1424" t="str">
        <f>VLOOKUP($A1424,'Medical Examinations'!$A$2:$K$2336,4,FALSE)</f>
        <v>No</v>
      </c>
      <c r="F1424" t="str">
        <f>VLOOKUP($A1424,'Medical Examinations'!$A$2:$K$2336,5,FALSE)</f>
        <v>No</v>
      </c>
      <c r="G1424" t="str">
        <f>VLOOKUP($A1424,'Medical Examinations'!$A$2:$K$2336,6,FALSE)</f>
        <v>No</v>
      </c>
      <c r="H1424">
        <f>VLOOKUP($A1424,'Medical Examinations'!$A$2:$K$2336,7,FALSE)</f>
        <v>0</v>
      </c>
      <c r="I1424" t="str">
        <f>VLOOKUP($A1424,'Medical Examinations'!$A$2:$K$2336,8,FALSE)</f>
        <v>No</v>
      </c>
      <c r="J1424" t="str">
        <f>VLOOKUP($A1424,'Medical Examinations'!$A$2:$K$2336,10,FALSE)</f>
        <v>obesity</v>
      </c>
      <c r="K1424" t="str">
        <f>VLOOKUP($A1424,'Medical Examinations'!$A$2:$K$2336,11,FALSE)</f>
        <v>Predibetics</v>
      </c>
      <c r="L1424" t="str">
        <f>VLOOKUP($A1424,'Hospitalisation Details'!$A$2:$O$2344,15,FALSE)</f>
        <v>25 Sep 1977</v>
      </c>
      <c r="M1424">
        <f>VLOOKUP($A1424,'Hospitalisation Details'!$A$2:$I$2344,6,FALSE)</f>
        <v>7445.92</v>
      </c>
      <c r="N1424" t="str">
        <f>VLOOKUP($A1424,'Hospitalisation Details'!$A$2:$I$2344,7,FALSE)</f>
        <v>tier - 3</v>
      </c>
      <c r="O1424" t="str">
        <f>VLOOKUP($A1424,'Hospitalisation Details'!$A$2:$I$2344,8,FALSE)</f>
        <v>tier - 1</v>
      </c>
      <c r="P1424" t="str">
        <f>VLOOKUP($A1424,'Hospitalisation Details'!$A$2:$I$2344,9,FALSE)</f>
        <v>R1011</v>
      </c>
      <c r="Q1424">
        <f>VLOOKUP($A1424,'Hospitalisation Details'!$A$2:$P$2344,16,FALSE)</f>
        <v>45</v>
      </c>
    </row>
    <row r="1425" spans="1:17" ht="15.6" x14ac:dyDescent="0.3">
      <c r="A1425" s="1" t="s">
        <v>946</v>
      </c>
      <c r="B1425" t="str">
        <f>VLOOKUP('Healthcare '!A:A,Table2[],3,FALSE)</f>
        <v>Ryder</v>
      </c>
      <c r="C1425">
        <f>VLOOKUP(A1425,'Medical Examinations'!A1425:K3759,2,FALSE)</f>
        <v>36.195</v>
      </c>
      <c r="D1425">
        <f>VLOOKUP($A1425,'Medical Examinations'!$A$2:$K$2336,3,FALSE)</f>
        <v>6.22</v>
      </c>
      <c r="E1425" t="str">
        <f>VLOOKUP($A1425,'Medical Examinations'!$A$2:$K$2336,4,FALSE)</f>
        <v>No</v>
      </c>
      <c r="F1425" t="str">
        <f>VLOOKUP($A1425,'Medical Examinations'!$A$2:$K$2336,5,FALSE)</f>
        <v>No</v>
      </c>
      <c r="G1425" t="str">
        <f>VLOOKUP($A1425,'Medical Examinations'!$A$2:$K$2336,6,FALSE)</f>
        <v>No</v>
      </c>
      <c r="H1425">
        <f>VLOOKUP($A1425,'Medical Examinations'!$A$2:$K$2336,7,FALSE)</f>
        <v>0</v>
      </c>
      <c r="I1425" t="str">
        <f>VLOOKUP($A1425,'Medical Examinations'!$A$2:$K$2336,8,FALSE)</f>
        <v>No</v>
      </c>
      <c r="J1425" t="str">
        <f>VLOOKUP($A1425,'Medical Examinations'!$A$2:$K$2336,10,FALSE)</f>
        <v>obesity</v>
      </c>
      <c r="K1425" t="str">
        <f>VLOOKUP($A1425,'Medical Examinations'!$A$2:$K$2336,11,FALSE)</f>
        <v>Predibetics</v>
      </c>
      <c r="L1425" t="str">
        <f>VLOOKUP($A1425,'Hospitalisation Details'!$A$2:$O$2344,15,FALSE)</f>
        <v>7 Jul 1980</v>
      </c>
      <c r="M1425">
        <f>VLOOKUP($A1425,'Hospitalisation Details'!$A$2:$I$2344,6,FALSE)</f>
        <v>7443.64</v>
      </c>
      <c r="N1425" t="str">
        <f>VLOOKUP($A1425,'Hospitalisation Details'!$A$2:$I$2344,7,FALSE)</f>
        <v>tier - 2</v>
      </c>
      <c r="O1425" t="str">
        <f>VLOOKUP($A1425,'Hospitalisation Details'!$A$2:$I$2344,8,FALSE)</f>
        <v>tier - 3</v>
      </c>
      <c r="P1425" t="str">
        <f>VLOOKUP($A1425,'Hospitalisation Details'!$A$2:$I$2344,9,FALSE)</f>
        <v>R1012</v>
      </c>
      <c r="Q1425">
        <f>VLOOKUP($A1425,'Hospitalisation Details'!$A$2:$P$2344,16,FALSE)</f>
        <v>42</v>
      </c>
    </row>
    <row r="1426" spans="1:17" ht="15.6" x14ac:dyDescent="0.3">
      <c r="A1426" s="1" t="s">
        <v>945</v>
      </c>
      <c r="B1426" t="str">
        <f>VLOOKUP('Healthcare '!A:A,Table2[],3,FALSE)</f>
        <v>Larsen</v>
      </c>
      <c r="C1426">
        <f>VLOOKUP(A1426,'Medical Examinations'!A1426:K3760,2,FALSE)</f>
        <v>32.6</v>
      </c>
      <c r="D1426">
        <f>VLOOKUP($A1426,'Medical Examinations'!$A$2:$K$2336,3,FALSE)</f>
        <v>5.73</v>
      </c>
      <c r="E1426" t="str">
        <f>VLOOKUP($A1426,'Medical Examinations'!$A$2:$K$2336,4,FALSE)</f>
        <v>No</v>
      </c>
      <c r="F1426" t="str">
        <f>VLOOKUP($A1426,'Medical Examinations'!$A$2:$K$2336,5,FALSE)</f>
        <v>No</v>
      </c>
      <c r="G1426" t="str">
        <f>VLOOKUP($A1426,'Medical Examinations'!$A$2:$K$2336,6,FALSE)</f>
        <v>Yes</v>
      </c>
      <c r="H1426">
        <f>VLOOKUP($A1426,'Medical Examinations'!$A$2:$K$2336,7,FALSE)</f>
        <v>1</v>
      </c>
      <c r="I1426" t="str">
        <f>VLOOKUP($A1426,'Medical Examinations'!$A$2:$K$2336,8,FALSE)</f>
        <v>No</v>
      </c>
      <c r="J1426" t="str">
        <f>VLOOKUP($A1426,'Medical Examinations'!$A$2:$K$2336,10,FALSE)</f>
        <v>obesity</v>
      </c>
      <c r="K1426" t="str">
        <f>VLOOKUP($A1426,'Medical Examinations'!$A$2:$K$2336,11,FALSE)</f>
        <v>Predibetics</v>
      </c>
      <c r="L1426" t="str">
        <f>VLOOKUP($A1426,'Hospitalisation Details'!$A$2:$O$2344,15,FALSE)</f>
        <v>1 Sep 1979</v>
      </c>
      <c r="M1426">
        <f>VLOOKUP($A1426,'Hospitalisation Details'!$A$2:$I$2344,6,FALSE)</f>
        <v>7441.5</v>
      </c>
      <c r="N1426" t="str">
        <f>VLOOKUP($A1426,'Hospitalisation Details'!$A$2:$I$2344,7,FALSE)</f>
        <v>tier - 3</v>
      </c>
      <c r="O1426" t="str">
        <f>VLOOKUP($A1426,'Hospitalisation Details'!$A$2:$I$2344,8,FALSE)</f>
        <v>tier - 2</v>
      </c>
      <c r="P1426" t="str">
        <f>VLOOKUP($A1426,'Hospitalisation Details'!$A$2:$I$2344,9,FALSE)</f>
        <v>R1011</v>
      </c>
      <c r="Q1426">
        <f>VLOOKUP($A1426,'Hospitalisation Details'!$A$2:$P$2344,16,FALSE)</f>
        <v>43</v>
      </c>
    </row>
    <row r="1427" spans="1:17" ht="15.6" x14ac:dyDescent="0.3">
      <c r="A1427" s="1" t="s">
        <v>944</v>
      </c>
      <c r="B1427" t="str">
        <f>VLOOKUP('Healthcare '!A:A,Table2[],3,FALSE)</f>
        <v>Keate</v>
      </c>
      <c r="C1427">
        <f>VLOOKUP(A1427,'Medical Examinations'!A1427:K3761,2,FALSE)</f>
        <v>30.2</v>
      </c>
      <c r="D1427">
        <f>VLOOKUP($A1427,'Medical Examinations'!$A$2:$K$2336,3,FALSE)</f>
        <v>5.7</v>
      </c>
      <c r="E1427" t="str">
        <f>VLOOKUP($A1427,'Medical Examinations'!$A$2:$K$2336,4,FALSE)</f>
        <v>No</v>
      </c>
      <c r="F1427" t="str">
        <f>VLOOKUP($A1427,'Medical Examinations'!$A$2:$K$2336,5,FALSE)</f>
        <v>No</v>
      </c>
      <c r="G1427" t="str">
        <f>VLOOKUP($A1427,'Medical Examinations'!$A$2:$K$2336,6,FALSE)</f>
        <v>No</v>
      </c>
      <c r="H1427">
        <f>VLOOKUP($A1427,'Medical Examinations'!$A$2:$K$2336,7,FALSE)</f>
        <v>0</v>
      </c>
      <c r="I1427" t="str">
        <f>VLOOKUP($A1427,'Medical Examinations'!$A$2:$K$2336,8,FALSE)</f>
        <v>No</v>
      </c>
      <c r="J1427" t="str">
        <f>VLOOKUP($A1427,'Medical Examinations'!$A$2:$K$2336,10,FALSE)</f>
        <v>obesity</v>
      </c>
      <c r="K1427" t="str">
        <f>VLOOKUP($A1427,'Medical Examinations'!$A$2:$K$2336,11,FALSE)</f>
        <v>Predibetics</v>
      </c>
      <c r="L1427" t="str">
        <f>VLOOKUP($A1427,'Hospitalisation Details'!$A$2:$O$2344,15,FALSE)</f>
        <v>25 Aug 1977</v>
      </c>
      <c r="M1427">
        <f>VLOOKUP($A1427,'Hospitalisation Details'!$A$2:$I$2344,6,FALSE)</f>
        <v>7441.05</v>
      </c>
      <c r="N1427" t="str">
        <f>VLOOKUP($A1427,'Hospitalisation Details'!$A$2:$I$2344,7,FALSE)</f>
        <v>tier - 3</v>
      </c>
      <c r="O1427" t="str">
        <f>VLOOKUP($A1427,'Hospitalisation Details'!$A$2:$I$2344,8,FALSE)</f>
        <v>tier - 2</v>
      </c>
      <c r="P1427" t="str">
        <f>VLOOKUP($A1427,'Hospitalisation Details'!$A$2:$I$2344,9,FALSE)</f>
        <v>R1011</v>
      </c>
      <c r="Q1427">
        <f>VLOOKUP($A1427,'Hospitalisation Details'!$A$2:$P$2344,16,FALSE)</f>
        <v>45</v>
      </c>
    </row>
    <row r="1428" spans="1:17" ht="15.6" x14ac:dyDescent="0.3">
      <c r="A1428" s="1" t="s">
        <v>943</v>
      </c>
      <c r="B1428" t="str">
        <f>VLOOKUP('Healthcare '!A:A,Table2[],3,FALSE)</f>
        <v>Williams</v>
      </c>
      <c r="C1428">
        <f>VLOOKUP(A1428,'Medical Examinations'!A1428:K3762,2,FALSE)</f>
        <v>27.645</v>
      </c>
      <c r="D1428">
        <f>VLOOKUP($A1428,'Medical Examinations'!$A$2:$K$2336,3,FALSE)</f>
        <v>9.91</v>
      </c>
      <c r="E1428" t="str">
        <f>VLOOKUP($A1428,'Medical Examinations'!$A$2:$K$2336,4,FALSE)</f>
        <v>No</v>
      </c>
      <c r="F1428" t="str">
        <f>VLOOKUP($A1428,'Medical Examinations'!$A$2:$K$2336,5,FALSE)</f>
        <v>No</v>
      </c>
      <c r="G1428" t="str">
        <f>VLOOKUP($A1428,'Medical Examinations'!$A$2:$K$2336,6,FALSE)</f>
        <v>No</v>
      </c>
      <c r="H1428">
        <f>VLOOKUP($A1428,'Medical Examinations'!$A$2:$K$2336,7,FALSE)</f>
        <v>0</v>
      </c>
      <c r="I1428" t="str">
        <f>VLOOKUP($A1428,'Medical Examinations'!$A$2:$K$2336,8,FALSE)</f>
        <v>No</v>
      </c>
      <c r="J1428" t="str">
        <f>VLOOKUP($A1428,'Medical Examinations'!$A$2:$K$2336,10,FALSE)</f>
        <v>overweight</v>
      </c>
      <c r="K1428" t="str">
        <f>VLOOKUP($A1428,'Medical Examinations'!$A$2:$K$2336,11,FALSE)</f>
        <v>Diabetes</v>
      </c>
      <c r="L1428" t="str">
        <f>VLOOKUP($A1428,'Hospitalisation Details'!$A$2:$O$2344,15,FALSE)</f>
        <v>2 Dec 1978</v>
      </c>
      <c r="M1428">
        <f>VLOOKUP($A1428,'Hospitalisation Details'!$A$2:$I$2344,6,FALSE)</f>
        <v>7421.19</v>
      </c>
      <c r="N1428" t="str">
        <f>VLOOKUP($A1428,'Hospitalisation Details'!$A$2:$I$2344,7,FALSE)</f>
        <v>tier - 2</v>
      </c>
      <c r="O1428" t="str">
        <f>VLOOKUP($A1428,'Hospitalisation Details'!$A$2:$I$2344,8,FALSE)</f>
        <v>tier - 3</v>
      </c>
      <c r="P1428" t="str">
        <f>VLOOKUP($A1428,'Hospitalisation Details'!$A$2:$I$2344,9,FALSE)</f>
        <v>R1012</v>
      </c>
      <c r="Q1428">
        <f>VLOOKUP($A1428,'Hospitalisation Details'!$A$2:$P$2344,16,FALSE)</f>
        <v>44</v>
      </c>
    </row>
    <row r="1429" spans="1:17" ht="15.6" x14ac:dyDescent="0.3">
      <c r="A1429" s="1" t="s">
        <v>942</v>
      </c>
      <c r="B1429" t="str">
        <f>VLOOKUP('Healthcare '!A:A,Table2[],3,FALSE)</f>
        <v>Starosciak</v>
      </c>
      <c r="C1429">
        <f>VLOOKUP(A1429,'Medical Examinations'!A1429:K3763,2,FALSE)</f>
        <v>26.41</v>
      </c>
      <c r="D1429">
        <f>VLOOKUP($A1429,'Medical Examinations'!$A$2:$K$2336,3,FALSE)</f>
        <v>11.4</v>
      </c>
      <c r="E1429" t="str">
        <f>VLOOKUP($A1429,'Medical Examinations'!$A$2:$K$2336,4,FALSE)</f>
        <v>No</v>
      </c>
      <c r="F1429" t="str">
        <f>VLOOKUP($A1429,'Medical Examinations'!$A$2:$K$2336,5,FALSE)</f>
        <v>No</v>
      </c>
      <c r="G1429" t="str">
        <f>VLOOKUP($A1429,'Medical Examinations'!$A$2:$K$2336,6,FALSE)</f>
        <v>No</v>
      </c>
      <c r="H1429">
        <f>VLOOKUP($A1429,'Medical Examinations'!$A$2:$K$2336,7,FALSE)</f>
        <v>0</v>
      </c>
      <c r="I1429" t="str">
        <f>VLOOKUP($A1429,'Medical Examinations'!$A$2:$K$2336,8,FALSE)</f>
        <v>No</v>
      </c>
      <c r="J1429" t="str">
        <f>VLOOKUP($A1429,'Medical Examinations'!$A$2:$K$2336,10,FALSE)</f>
        <v>overweight</v>
      </c>
      <c r="K1429" t="str">
        <f>VLOOKUP($A1429,'Medical Examinations'!$A$2:$K$2336,11,FALSE)</f>
        <v>Diabetes</v>
      </c>
      <c r="L1429" t="str">
        <f>VLOOKUP($A1429,'Hospitalisation Details'!$A$2:$O$2344,15,FALSE)</f>
        <v>12 Nov 1978</v>
      </c>
      <c r="M1429">
        <f>VLOOKUP($A1429,'Hospitalisation Details'!$A$2:$I$2344,6,FALSE)</f>
        <v>7419.48</v>
      </c>
      <c r="N1429" t="str">
        <f>VLOOKUP($A1429,'Hospitalisation Details'!$A$2:$I$2344,7,FALSE)</f>
        <v>tier - 2</v>
      </c>
      <c r="O1429" t="str">
        <f>VLOOKUP($A1429,'Hospitalisation Details'!$A$2:$I$2344,8,FALSE)</f>
        <v>tier - 2</v>
      </c>
      <c r="P1429" t="str">
        <f>VLOOKUP($A1429,'Hospitalisation Details'!$A$2:$I$2344,9,FALSE)</f>
        <v>R1012</v>
      </c>
      <c r="Q1429">
        <f>VLOOKUP($A1429,'Hospitalisation Details'!$A$2:$P$2344,16,FALSE)</f>
        <v>44</v>
      </c>
    </row>
    <row r="1430" spans="1:17" ht="15.6" x14ac:dyDescent="0.3">
      <c r="A1430" s="1" t="s">
        <v>941</v>
      </c>
      <c r="B1430" t="str">
        <f>VLOOKUP('Healthcare '!A:A,Table2[],3,FALSE)</f>
        <v>Smith</v>
      </c>
      <c r="C1430">
        <f>VLOOKUP(A1430,'Medical Examinations'!A1430:K3764,2,FALSE)</f>
        <v>34.1</v>
      </c>
      <c r="D1430">
        <f>VLOOKUP($A1430,'Medical Examinations'!$A$2:$K$2336,3,FALSE)</f>
        <v>6.29</v>
      </c>
      <c r="E1430" t="str">
        <f>VLOOKUP($A1430,'Medical Examinations'!$A$2:$K$2336,4,FALSE)</f>
        <v>yes</v>
      </c>
      <c r="F1430" t="str">
        <f>VLOOKUP($A1430,'Medical Examinations'!$A$2:$K$2336,5,FALSE)</f>
        <v>No</v>
      </c>
      <c r="G1430" t="str">
        <f>VLOOKUP($A1430,'Medical Examinations'!$A$2:$K$2336,6,FALSE)</f>
        <v>Yes</v>
      </c>
      <c r="H1430">
        <f>VLOOKUP($A1430,'Medical Examinations'!$A$2:$K$2336,7,FALSE)</f>
        <v>1</v>
      </c>
      <c r="I1430" t="str">
        <f>VLOOKUP($A1430,'Medical Examinations'!$A$2:$K$2336,8,FALSE)</f>
        <v>No</v>
      </c>
      <c r="J1430" t="str">
        <f>VLOOKUP($A1430,'Medical Examinations'!$A$2:$K$2336,10,FALSE)</f>
        <v>obesity</v>
      </c>
      <c r="K1430" t="str">
        <f>VLOOKUP($A1430,'Medical Examinations'!$A$2:$K$2336,11,FALSE)</f>
        <v>Predibetics</v>
      </c>
      <c r="L1430" t="str">
        <f>VLOOKUP($A1430,'Hospitalisation Details'!$A$2:$O$2344,15,FALSE)</f>
        <v>19 Sep 1983</v>
      </c>
      <c r="M1430">
        <f>VLOOKUP($A1430,'Hospitalisation Details'!$A$2:$I$2344,6,FALSE)</f>
        <v>7418.52</v>
      </c>
      <c r="N1430" t="str">
        <f>VLOOKUP($A1430,'Hospitalisation Details'!$A$2:$I$2344,7,FALSE)</f>
        <v>tier - 2</v>
      </c>
      <c r="O1430" t="str">
        <f>VLOOKUP($A1430,'Hospitalisation Details'!$A$2:$I$2344,8,FALSE)</f>
        <v>tier - 2</v>
      </c>
      <c r="P1430" t="str">
        <f>VLOOKUP($A1430,'Hospitalisation Details'!$A$2:$I$2344,9,FALSE)</f>
        <v>R1011</v>
      </c>
      <c r="Q1430">
        <f>VLOOKUP($A1430,'Hospitalisation Details'!$A$2:$P$2344,16,FALSE)</f>
        <v>39</v>
      </c>
    </row>
    <row r="1431" spans="1:17" ht="15.6" x14ac:dyDescent="0.3">
      <c r="A1431" s="1" t="s">
        <v>940</v>
      </c>
      <c r="B1431" t="str">
        <f>VLOOKUP('Healthcare '!A:A,Table2[],3,FALSE)</f>
        <v>Henderson</v>
      </c>
      <c r="C1431">
        <f>VLOOKUP(A1431,'Medical Examinations'!A1431:K3765,2,FALSE)</f>
        <v>17.3</v>
      </c>
      <c r="D1431">
        <f>VLOOKUP($A1431,'Medical Examinations'!$A$2:$K$2336,3,FALSE)</f>
        <v>9.2799999999999994</v>
      </c>
      <c r="E1431" t="str">
        <f>VLOOKUP($A1431,'Medical Examinations'!$A$2:$K$2336,4,FALSE)</f>
        <v>No</v>
      </c>
      <c r="F1431" t="str">
        <f>VLOOKUP($A1431,'Medical Examinations'!$A$2:$K$2336,5,FALSE)</f>
        <v>No</v>
      </c>
      <c r="G1431" t="str">
        <f>VLOOKUP($A1431,'Medical Examinations'!$A$2:$K$2336,6,FALSE)</f>
        <v>No</v>
      </c>
      <c r="H1431">
        <f>VLOOKUP($A1431,'Medical Examinations'!$A$2:$K$2336,7,FALSE)</f>
        <v>0</v>
      </c>
      <c r="I1431" t="str">
        <f>VLOOKUP($A1431,'Medical Examinations'!$A$2:$K$2336,8,FALSE)</f>
        <v>No</v>
      </c>
      <c r="J1431" t="str">
        <f>VLOOKUP($A1431,'Medical Examinations'!$A$2:$K$2336,10,FALSE)</f>
        <v>Underweight</v>
      </c>
      <c r="K1431" t="str">
        <f>VLOOKUP($A1431,'Medical Examinations'!$A$2:$K$2336,11,FALSE)</f>
        <v>Diabetes</v>
      </c>
      <c r="L1431" t="str">
        <f>VLOOKUP($A1431,'Hospitalisation Details'!$A$2:$O$2344,15,FALSE)</f>
        <v>5 Dec 1965</v>
      </c>
      <c r="M1431">
        <f>VLOOKUP($A1431,'Hospitalisation Details'!$A$2:$I$2344,6,FALSE)</f>
        <v>7403.98</v>
      </c>
      <c r="N1431" t="str">
        <f>VLOOKUP($A1431,'Hospitalisation Details'!$A$2:$I$2344,7,FALSE)</f>
        <v>tier - 3</v>
      </c>
      <c r="O1431" t="str">
        <f>VLOOKUP($A1431,'Hospitalisation Details'!$A$2:$I$2344,8,FALSE)</f>
        <v>tier - 2</v>
      </c>
      <c r="P1431" t="str">
        <f>VLOOKUP($A1431,'Hospitalisation Details'!$A$2:$I$2344,9,FALSE)</f>
        <v>R1013</v>
      </c>
      <c r="Q1431">
        <f>VLOOKUP($A1431,'Hospitalisation Details'!$A$2:$P$2344,16,FALSE)</f>
        <v>57</v>
      </c>
    </row>
    <row r="1432" spans="1:17" ht="15.6" x14ac:dyDescent="0.3">
      <c r="A1432" s="1" t="s">
        <v>939</v>
      </c>
      <c r="B1432" t="str">
        <f>VLOOKUP('Healthcare '!A:A,Table2[],3,FALSE)</f>
        <v>Winkelman</v>
      </c>
      <c r="C1432">
        <f>VLOOKUP(A1432,'Medical Examinations'!A1432:K3766,2,FALSE)</f>
        <v>35.020000000000003</v>
      </c>
      <c r="D1432">
        <f>VLOOKUP($A1432,'Medical Examinations'!$A$2:$K$2336,3,FALSE)</f>
        <v>4.78</v>
      </c>
      <c r="E1432" t="str">
        <f>VLOOKUP($A1432,'Medical Examinations'!$A$2:$K$2336,4,FALSE)</f>
        <v>No</v>
      </c>
      <c r="F1432" t="str">
        <f>VLOOKUP($A1432,'Medical Examinations'!$A$2:$K$2336,5,FALSE)</f>
        <v>No</v>
      </c>
      <c r="G1432" t="str">
        <f>VLOOKUP($A1432,'Medical Examinations'!$A$2:$K$2336,6,FALSE)</f>
        <v>Yes</v>
      </c>
      <c r="H1432">
        <f>VLOOKUP($A1432,'Medical Examinations'!$A$2:$K$2336,7,FALSE)</f>
        <v>1</v>
      </c>
      <c r="I1432" t="str">
        <f>VLOOKUP($A1432,'Medical Examinations'!$A$2:$K$2336,8,FALSE)</f>
        <v>No</v>
      </c>
      <c r="J1432" t="str">
        <f>VLOOKUP($A1432,'Medical Examinations'!$A$2:$K$2336,10,FALSE)</f>
        <v>obesity</v>
      </c>
      <c r="K1432" t="str">
        <f>VLOOKUP($A1432,'Medical Examinations'!$A$2:$K$2336,11,FALSE)</f>
        <v>Normal</v>
      </c>
      <c r="L1432" t="str">
        <f>VLOOKUP($A1432,'Hospitalisation Details'!$A$2:$O$2344,15,FALSE)</f>
        <v>22 Jul 1993</v>
      </c>
      <c r="M1432">
        <f>VLOOKUP($A1432,'Hospitalisation Details'!$A$2:$I$2344,6,FALSE)</f>
        <v>7388.85</v>
      </c>
      <c r="N1432" t="str">
        <f>VLOOKUP($A1432,'Hospitalisation Details'!$A$2:$I$2344,7,FALSE)</f>
        <v>tier - 2</v>
      </c>
      <c r="O1432" t="str">
        <f>VLOOKUP($A1432,'Hospitalisation Details'!$A$2:$I$2344,8,FALSE)</f>
        <v>tier - 2</v>
      </c>
      <c r="P1432" t="str">
        <f>VLOOKUP($A1432,'Hospitalisation Details'!$A$2:$I$2344,9,FALSE)</f>
        <v>R1026</v>
      </c>
      <c r="Q1432">
        <f>VLOOKUP($A1432,'Hospitalisation Details'!$A$2:$P$2344,16,FALSE)</f>
        <v>29</v>
      </c>
    </row>
    <row r="1433" spans="1:17" ht="15.6" x14ac:dyDescent="0.3">
      <c r="A1433" s="1" t="s">
        <v>938</v>
      </c>
      <c r="B1433" t="str">
        <f>VLOOKUP('Healthcare '!A:A,Table2[],3,FALSE)</f>
        <v>Monette</v>
      </c>
      <c r="C1433">
        <f>VLOOKUP(A1433,'Medical Examinations'!A1433:K3767,2,FALSE)</f>
        <v>37.1</v>
      </c>
      <c r="D1433">
        <f>VLOOKUP($A1433,'Medical Examinations'!$A$2:$K$2336,3,FALSE)</f>
        <v>8.8699999999999992</v>
      </c>
      <c r="E1433" t="str">
        <f>VLOOKUP($A1433,'Medical Examinations'!$A$2:$K$2336,4,FALSE)</f>
        <v>yes</v>
      </c>
      <c r="F1433" t="str">
        <f>VLOOKUP($A1433,'Medical Examinations'!$A$2:$K$2336,5,FALSE)</f>
        <v>No</v>
      </c>
      <c r="G1433" t="str">
        <f>VLOOKUP($A1433,'Medical Examinations'!$A$2:$K$2336,6,FALSE)</f>
        <v>No</v>
      </c>
      <c r="H1433">
        <f>VLOOKUP($A1433,'Medical Examinations'!$A$2:$K$2336,7,FALSE)</f>
        <v>0</v>
      </c>
      <c r="I1433" t="str">
        <f>VLOOKUP($A1433,'Medical Examinations'!$A$2:$K$2336,8,FALSE)</f>
        <v>No</v>
      </c>
      <c r="J1433" t="str">
        <f>VLOOKUP($A1433,'Medical Examinations'!$A$2:$K$2336,10,FALSE)</f>
        <v>obesity</v>
      </c>
      <c r="K1433" t="str">
        <f>VLOOKUP($A1433,'Medical Examinations'!$A$2:$K$2336,11,FALSE)</f>
        <v>Diabetes</v>
      </c>
      <c r="L1433" t="str">
        <f>VLOOKUP($A1433,'Hospitalisation Details'!$A$2:$O$2344,15,FALSE)</f>
        <v>24 Nov 1981</v>
      </c>
      <c r="M1433">
        <f>VLOOKUP($A1433,'Hospitalisation Details'!$A$2:$I$2344,6,FALSE)</f>
        <v>7371.77</v>
      </c>
      <c r="N1433" t="str">
        <f>VLOOKUP($A1433,'Hospitalisation Details'!$A$2:$I$2344,7,FALSE)</f>
        <v>tier - 2</v>
      </c>
      <c r="O1433" t="str">
        <f>VLOOKUP($A1433,'Hospitalisation Details'!$A$2:$I$2344,8,FALSE)</f>
        <v>tier - 1</v>
      </c>
      <c r="P1433" t="str">
        <f>VLOOKUP($A1433,'Hospitalisation Details'!$A$2:$I$2344,9,FALSE)</f>
        <v>R1011</v>
      </c>
      <c r="Q1433">
        <f>VLOOKUP($A1433,'Hospitalisation Details'!$A$2:$P$2344,16,FALSE)</f>
        <v>41</v>
      </c>
    </row>
    <row r="1434" spans="1:17" ht="15.6" x14ac:dyDescent="0.3">
      <c r="A1434" s="1" t="s">
        <v>937</v>
      </c>
      <c r="B1434" t="str">
        <f>VLOOKUP('Healthcare '!A:A,Table2[],3,FALSE)</f>
        <v>Kramer</v>
      </c>
      <c r="C1434">
        <f>VLOOKUP(A1434,'Medical Examinations'!A1434:K3768,2,FALSE)</f>
        <v>16.79</v>
      </c>
      <c r="D1434">
        <f>VLOOKUP($A1434,'Medical Examinations'!$A$2:$K$2336,3,FALSE)</f>
        <v>11.4</v>
      </c>
      <c r="E1434" t="str">
        <f>VLOOKUP($A1434,'Medical Examinations'!$A$2:$K$2336,4,FALSE)</f>
        <v>No</v>
      </c>
      <c r="F1434" t="str">
        <f>VLOOKUP($A1434,'Medical Examinations'!$A$2:$K$2336,5,FALSE)</f>
        <v>No</v>
      </c>
      <c r="G1434" t="str">
        <f>VLOOKUP($A1434,'Medical Examinations'!$A$2:$K$2336,6,FALSE)</f>
        <v>No</v>
      </c>
      <c r="H1434">
        <f>VLOOKUP($A1434,'Medical Examinations'!$A$2:$K$2336,7,FALSE)</f>
        <v>0</v>
      </c>
      <c r="I1434" t="str">
        <f>VLOOKUP($A1434,'Medical Examinations'!$A$2:$K$2336,8,FALSE)</f>
        <v>No</v>
      </c>
      <c r="J1434" t="str">
        <f>VLOOKUP($A1434,'Medical Examinations'!$A$2:$K$2336,10,FALSE)</f>
        <v>Underweight</v>
      </c>
      <c r="K1434" t="str">
        <f>VLOOKUP($A1434,'Medical Examinations'!$A$2:$K$2336,11,FALSE)</f>
        <v>Diabetes</v>
      </c>
      <c r="L1434" t="str">
        <f>VLOOKUP($A1434,'Hospitalisation Details'!$A$2:$O$2344,15,FALSE)</f>
        <v>9 Dec 1965</v>
      </c>
      <c r="M1434">
        <f>VLOOKUP($A1434,'Hospitalisation Details'!$A$2:$I$2344,6,FALSE)</f>
        <v>7362.31</v>
      </c>
      <c r="N1434" t="str">
        <f>VLOOKUP($A1434,'Hospitalisation Details'!$A$2:$I$2344,7,FALSE)</f>
        <v>tier - 3</v>
      </c>
      <c r="O1434" t="str">
        <f>VLOOKUP($A1434,'Hospitalisation Details'!$A$2:$I$2344,8,FALSE)</f>
        <v>tier - 3</v>
      </c>
      <c r="P1434" t="str">
        <f>VLOOKUP($A1434,'Hospitalisation Details'!$A$2:$I$2344,9,FALSE)</f>
        <v>R1013</v>
      </c>
      <c r="Q1434">
        <f>VLOOKUP($A1434,'Hospitalisation Details'!$A$2:$P$2344,16,FALSE)</f>
        <v>57</v>
      </c>
    </row>
    <row r="1435" spans="1:17" ht="15.6" x14ac:dyDescent="0.3">
      <c r="A1435" s="1" t="s">
        <v>936</v>
      </c>
      <c r="B1435" t="str">
        <f>VLOOKUP('Healthcare '!A:A,Table2[],3,FALSE)</f>
        <v>Goldstein</v>
      </c>
      <c r="C1435">
        <f>VLOOKUP(A1435,'Medical Examinations'!A1435:K3769,2,FALSE)</f>
        <v>31.635000000000002</v>
      </c>
      <c r="D1435">
        <f>VLOOKUP($A1435,'Medical Examinations'!$A$2:$K$2336,3,FALSE)</f>
        <v>9.1300000000000008</v>
      </c>
      <c r="E1435" t="str">
        <f>VLOOKUP($A1435,'Medical Examinations'!$A$2:$K$2336,4,FALSE)</f>
        <v>yes</v>
      </c>
      <c r="F1435" t="str">
        <f>VLOOKUP($A1435,'Medical Examinations'!$A$2:$K$2336,5,FALSE)</f>
        <v>No</v>
      </c>
      <c r="G1435" t="str">
        <f>VLOOKUP($A1435,'Medical Examinations'!$A$2:$K$2336,6,FALSE)</f>
        <v>No</v>
      </c>
      <c r="H1435">
        <f>VLOOKUP($A1435,'Medical Examinations'!$A$2:$K$2336,7,FALSE)</f>
        <v>0</v>
      </c>
      <c r="I1435" t="str">
        <f>VLOOKUP($A1435,'Medical Examinations'!$A$2:$K$2336,8,FALSE)</f>
        <v>No</v>
      </c>
      <c r="J1435" t="str">
        <f>VLOOKUP($A1435,'Medical Examinations'!$A$2:$K$2336,10,FALSE)</f>
        <v>obesity</v>
      </c>
      <c r="K1435" t="str">
        <f>VLOOKUP($A1435,'Medical Examinations'!$A$2:$K$2336,11,FALSE)</f>
        <v>Diabetes</v>
      </c>
      <c r="L1435" t="str">
        <f>VLOOKUP($A1435,'Hospitalisation Details'!$A$2:$O$2344,15,FALSE)</f>
        <v>16 Jul 1981</v>
      </c>
      <c r="M1435">
        <f>VLOOKUP($A1435,'Hospitalisation Details'!$A$2:$I$2344,6,FALSE)</f>
        <v>7358.18</v>
      </c>
      <c r="N1435" t="str">
        <f>VLOOKUP($A1435,'Hospitalisation Details'!$A$2:$I$2344,7,FALSE)</f>
        <v>tier - 2</v>
      </c>
      <c r="O1435" t="str">
        <f>VLOOKUP($A1435,'Hospitalisation Details'!$A$2:$I$2344,8,FALSE)</f>
        <v>tier - 3</v>
      </c>
      <c r="P1435" t="str">
        <f>VLOOKUP($A1435,'Hospitalisation Details'!$A$2:$I$2344,9,FALSE)</f>
        <v>R1024</v>
      </c>
      <c r="Q1435">
        <f>VLOOKUP($A1435,'Hospitalisation Details'!$A$2:$P$2344,16,FALSE)</f>
        <v>41</v>
      </c>
    </row>
    <row r="1436" spans="1:17" ht="15.6" x14ac:dyDescent="0.3">
      <c r="A1436" s="1" t="s">
        <v>935</v>
      </c>
      <c r="B1436" t="str">
        <f>VLOOKUP('Healthcare '!A:A,Table2[],3,FALSE)</f>
        <v>Gonzalez</v>
      </c>
      <c r="C1436">
        <f>VLOOKUP(A1436,'Medical Examinations'!A1436:K3770,2,FALSE)</f>
        <v>24.19</v>
      </c>
      <c r="D1436">
        <f>VLOOKUP($A1436,'Medical Examinations'!$A$2:$K$2336,3,FALSE)</f>
        <v>6.22</v>
      </c>
      <c r="E1436" t="str">
        <f>VLOOKUP($A1436,'Medical Examinations'!$A$2:$K$2336,4,FALSE)</f>
        <v>yes</v>
      </c>
      <c r="F1436" t="str">
        <f>VLOOKUP($A1436,'Medical Examinations'!$A$2:$K$2336,5,FALSE)</f>
        <v>No</v>
      </c>
      <c r="G1436" t="str">
        <f>VLOOKUP($A1436,'Medical Examinations'!$A$2:$K$2336,6,FALSE)</f>
        <v>Yes</v>
      </c>
      <c r="H1436">
        <f>VLOOKUP($A1436,'Medical Examinations'!$A$2:$K$2336,7,FALSE)</f>
        <v>1</v>
      </c>
      <c r="I1436" t="str">
        <f>VLOOKUP($A1436,'Medical Examinations'!$A$2:$K$2336,8,FALSE)</f>
        <v>No</v>
      </c>
      <c r="J1436" t="str">
        <f>VLOOKUP($A1436,'Medical Examinations'!$A$2:$K$2336,10,FALSE)</f>
        <v>Normal weight</v>
      </c>
      <c r="K1436" t="str">
        <f>VLOOKUP($A1436,'Medical Examinations'!$A$2:$K$2336,11,FALSE)</f>
        <v>Predibetics</v>
      </c>
      <c r="L1436" t="str">
        <f>VLOOKUP($A1436,'Hospitalisation Details'!$A$2:$O$2344,15,FALSE)</f>
        <v>21 Jun 1983</v>
      </c>
      <c r="M1436">
        <f>VLOOKUP($A1436,'Hospitalisation Details'!$A$2:$I$2344,6,FALSE)</f>
        <v>7357.49</v>
      </c>
      <c r="N1436" t="str">
        <f>VLOOKUP($A1436,'Hospitalisation Details'!$A$2:$I$2344,7,FALSE)</f>
        <v>tier - 2</v>
      </c>
      <c r="O1436" t="str">
        <f>VLOOKUP($A1436,'Hospitalisation Details'!$A$2:$I$2344,8,FALSE)</f>
        <v>tier - 2</v>
      </c>
      <c r="P1436" t="str">
        <f>VLOOKUP($A1436,'Hospitalisation Details'!$A$2:$I$2344,9,FALSE)</f>
        <v>R1012</v>
      </c>
      <c r="Q1436">
        <f>VLOOKUP($A1436,'Hospitalisation Details'!$A$2:$P$2344,16,FALSE)</f>
        <v>39</v>
      </c>
    </row>
    <row r="1437" spans="1:17" ht="15.6" x14ac:dyDescent="0.3">
      <c r="A1437" s="1" t="s">
        <v>934</v>
      </c>
      <c r="B1437" t="str">
        <f>VLOOKUP('Healthcare '!A:A,Table2[],3,FALSE)</f>
        <v>Barrett</v>
      </c>
      <c r="C1437">
        <f>VLOOKUP(A1437,'Medical Examinations'!A1437:K3771,2,FALSE)</f>
        <v>35.29</v>
      </c>
      <c r="D1437">
        <f>VLOOKUP($A1437,'Medical Examinations'!$A$2:$K$2336,3,FALSE)</f>
        <v>5.9</v>
      </c>
      <c r="E1437" t="str">
        <f>VLOOKUP($A1437,'Medical Examinations'!$A$2:$K$2336,4,FALSE)</f>
        <v>No</v>
      </c>
      <c r="F1437" t="str">
        <f>VLOOKUP($A1437,'Medical Examinations'!$A$2:$K$2336,5,FALSE)</f>
        <v>No</v>
      </c>
      <c r="G1437" t="str">
        <f>VLOOKUP($A1437,'Medical Examinations'!$A$2:$K$2336,6,FALSE)</f>
        <v>Yes</v>
      </c>
      <c r="H1437">
        <f>VLOOKUP($A1437,'Medical Examinations'!$A$2:$K$2336,7,FALSE)</f>
        <v>1</v>
      </c>
      <c r="I1437" t="str">
        <f>VLOOKUP($A1437,'Medical Examinations'!$A$2:$K$2336,8,FALSE)</f>
        <v>No</v>
      </c>
      <c r="J1437" t="str">
        <f>VLOOKUP($A1437,'Medical Examinations'!$A$2:$K$2336,10,FALSE)</f>
        <v>obesity</v>
      </c>
      <c r="K1437" t="str">
        <f>VLOOKUP($A1437,'Medical Examinations'!$A$2:$K$2336,11,FALSE)</f>
        <v>Predibetics</v>
      </c>
      <c r="L1437" t="str">
        <f>VLOOKUP($A1437,'Hospitalisation Details'!$A$2:$O$2344,15,FALSE)</f>
        <v>5 Oct 1993</v>
      </c>
      <c r="M1437">
        <f>VLOOKUP($A1437,'Hospitalisation Details'!$A$2:$I$2344,6,FALSE)</f>
        <v>7349.12</v>
      </c>
      <c r="N1437" t="str">
        <f>VLOOKUP($A1437,'Hospitalisation Details'!$A$2:$I$2344,7,FALSE)</f>
        <v>tier - 2</v>
      </c>
      <c r="O1437" t="str">
        <f>VLOOKUP($A1437,'Hospitalisation Details'!$A$2:$I$2344,8,FALSE)</f>
        <v>tier - 2</v>
      </c>
      <c r="P1437" t="str">
        <f>VLOOKUP($A1437,'Hospitalisation Details'!$A$2:$I$2344,9,FALSE)</f>
        <v>R1021</v>
      </c>
      <c r="Q1437">
        <f>VLOOKUP($A1437,'Hospitalisation Details'!$A$2:$P$2344,16,FALSE)</f>
        <v>29</v>
      </c>
    </row>
    <row r="1438" spans="1:17" ht="15.6" x14ac:dyDescent="0.3">
      <c r="A1438" s="1" t="s">
        <v>933</v>
      </c>
      <c r="B1438" t="str">
        <f>VLOOKUP('Healthcare '!A:A,Table2[],3,FALSE)</f>
        <v>Irwin</v>
      </c>
      <c r="C1438">
        <f>VLOOKUP(A1438,'Medical Examinations'!A1438:K3772,2,FALSE)</f>
        <v>35.299999999999997</v>
      </c>
      <c r="D1438">
        <f>VLOOKUP($A1438,'Medical Examinations'!$A$2:$K$2336,3,FALSE)</f>
        <v>4.45</v>
      </c>
      <c r="E1438" t="str">
        <f>VLOOKUP($A1438,'Medical Examinations'!$A$2:$K$2336,4,FALSE)</f>
        <v>No</v>
      </c>
      <c r="F1438" t="str">
        <f>VLOOKUP($A1438,'Medical Examinations'!$A$2:$K$2336,5,FALSE)</f>
        <v>No</v>
      </c>
      <c r="G1438" t="str">
        <f>VLOOKUP($A1438,'Medical Examinations'!$A$2:$K$2336,6,FALSE)</f>
        <v>No</v>
      </c>
      <c r="H1438">
        <f>VLOOKUP($A1438,'Medical Examinations'!$A$2:$K$2336,7,FALSE)</f>
        <v>0</v>
      </c>
      <c r="I1438" t="str">
        <f>VLOOKUP($A1438,'Medical Examinations'!$A$2:$K$2336,8,FALSE)</f>
        <v>No</v>
      </c>
      <c r="J1438" t="str">
        <f>VLOOKUP($A1438,'Medical Examinations'!$A$2:$K$2336,10,FALSE)</f>
        <v>obesity</v>
      </c>
      <c r="K1438" t="str">
        <f>VLOOKUP($A1438,'Medical Examinations'!$A$2:$K$2336,11,FALSE)</f>
        <v>Normal</v>
      </c>
      <c r="L1438" t="str">
        <f>VLOOKUP($A1438,'Hospitalisation Details'!$A$2:$O$2344,15,FALSE)</f>
        <v>1 Dec 1977</v>
      </c>
      <c r="M1438">
        <f>VLOOKUP($A1438,'Hospitalisation Details'!$A$2:$I$2344,6,FALSE)</f>
        <v>7348.14</v>
      </c>
      <c r="N1438" t="str">
        <f>VLOOKUP($A1438,'Hospitalisation Details'!$A$2:$I$2344,7,FALSE)</f>
        <v>tier - 2</v>
      </c>
      <c r="O1438" t="str">
        <f>VLOOKUP($A1438,'Hospitalisation Details'!$A$2:$I$2344,8,FALSE)</f>
        <v>tier - 1</v>
      </c>
      <c r="P1438" t="str">
        <f>VLOOKUP($A1438,'Hospitalisation Details'!$A$2:$I$2344,9,FALSE)</f>
        <v>R1011</v>
      </c>
      <c r="Q1438">
        <f>VLOOKUP($A1438,'Hospitalisation Details'!$A$2:$P$2344,16,FALSE)</f>
        <v>45</v>
      </c>
    </row>
    <row r="1439" spans="1:17" ht="15.6" x14ac:dyDescent="0.3">
      <c r="A1439" s="1" t="s">
        <v>932</v>
      </c>
      <c r="B1439" t="str">
        <f>VLOOKUP('Healthcare '!A:A,Table2[],3,FALSE)</f>
        <v>Glenn</v>
      </c>
      <c r="C1439">
        <f>VLOOKUP(A1439,'Medical Examinations'!A1439:K3773,2,FALSE)</f>
        <v>35.64</v>
      </c>
      <c r="D1439">
        <f>VLOOKUP($A1439,'Medical Examinations'!$A$2:$K$2336,3,FALSE)</f>
        <v>6.17</v>
      </c>
      <c r="E1439" t="str">
        <f>VLOOKUP($A1439,'Medical Examinations'!$A$2:$K$2336,4,FALSE)</f>
        <v>No</v>
      </c>
      <c r="F1439" t="str">
        <f>VLOOKUP($A1439,'Medical Examinations'!$A$2:$K$2336,5,FALSE)</f>
        <v>No</v>
      </c>
      <c r="G1439" t="str">
        <f>VLOOKUP($A1439,'Medical Examinations'!$A$2:$K$2336,6,FALSE)</f>
        <v>Yes</v>
      </c>
      <c r="H1439">
        <f>VLOOKUP($A1439,'Medical Examinations'!$A$2:$K$2336,7,FALSE)</f>
        <v>1</v>
      </c>
      <c r="I1439" t="str">
        <f>VLOOKUP($A1439,'Medical Examinations'!$A$2:$K$2336,8,FALSE)</f>
        <v>No</v>
      </c>
      <c r="J1439" t="str">
        <f>VLOOKUP($A1439,'Medical Examinations'!$A$2:$K$2336,10,FALSE)</f>
        <v>obesity</v>
      </c>
      <c r="K1439" t="str">
        <f>VLOOKUP($A1439,'Medical Examinations'!$A$2:$K$2336,11,FALSE)</f>
        <v>Predibetics</v>
      </c>
      <c r="L1439" t="str">
        <f>VLOOKUP($A1439,'Hospitalisation Details'!$A$2:$O$2344,15,FALSE)</f>
        <v>26 Jun 1979</v>
      </c>
      <c r="M1439">
        <f>VLOOKUP($A1439,'Hospitalisation Details'!$A$2:$I$2344,6,FALSE)</f>
        <v>7345.73</v>
      </c>
      <c r="N1439" t="str">
        <f>VLOOKUP($A1439,'Hospitalisation Details'!$A$2:$I$2344,7,FALSE)</f>
        <v>tier - 2</v>
      </c>
      <c r="O1439" t="str">
        <f>VLOOKUP($A1439,'Hospitalisation Details'!$A$2:$I$2344,8,FALSE)</f>
        <v>tier - 1</v>
      </c>
      <c r="P1439" t="str">
        <f>VLOOKUP($A1439,'Hospitalisation Details'!$A$2:$I$2344,9,FALSE)</f>
        <v>R1013</v>
      </c>
      <c r="Q1439">
        <f>VLOOKUP($A1439,'Hospitalisation Details'!$A$2:$P$2344,16,FALSE)</f>
        <v>43</v>
      </c>
    </row>
    <row r="1440" spans="1:17" ht="15.6" x14ac:dyDescent="0.3">
      <c r="A1440" s="1" t="s">
        <v>931</v>
      </c>
      <c r="B1440" t="str">
        <f>VLOOKUP('Healthcare '!A:A,Table2[],3,FALSE)</f>
        <v>O'Meara</v>
      </c>
      <c r="C1440">
        <f>VLOOKUP(A1440,'Medical Examinations'!A1440:K3774,2,FALSE)</f>
        <v>33.1</v>
      </c>
      <c r="D1440">
        <f>VLOOKUP($A1440,'Medical Examinations'!$A$2:$K$2336,3,FALSE)</f>
        <v>4.93</v>
      </c>
      <c r="E1440" t="str">
        <f>VLOOKUP($A1440,'Medical Examinations'!$A$2:$K$2336,4,FALSE)</f>
        <v>No</v>
      </c>
      <c r="F1440" t="str">
        <f>VLOOKUP($A1440,'Medical Examinations'!$A$2:$K$2336,5,FALSE)</f>
        <v>No</v>
      </c>
      <c r="G1440" t="str">
        <f>VLOOKUP($A1440,'Medical Examinations'!$A$2:$K$2336,6,FALSE)</f>
        <v>No</v>
      </c>
      <c r="H1440">
        <f>VLOOKUP($A1440,'Medical Examinations'!$A$2:$K$2336,7,FALSE)</f>
        <v>0</v>
      </c>
      <c r="I1440" t="str">
        <f>VLOOKUP($A1440,'Medical Examinations'!$A$2:$K$2336,8,FALSE)</f>
        <v>No</v>
      </c>
      <c r="J1440" t="str">
        <f>VLOOKUP($A1440,'Medical Examinations'!$A$2:$K$2336,10,FALSE)</f>
        <v>obesity</v>
      </c>
      <c r="K1440" t="str">
        <f>VLOOKUP($A1440,'Medical Examinations'!$A$2:$K$2336,11,FALSE)</f>
        <v>Normal</v>
      </c>
      <c r="L1440" t="str">
        <f>VLOOKUP($A1440,'Hospitalisation Details'!$A$2:$O$2344,15,FALSE)</f>
        <v>18 Dec 1977</v>
      </c>
      <c r="M1440">
        <f>VLOOKUP($A1440,'Hospitalisation Details'!$A$2:$I$2344,6,FALSE)</f>
        <v>7345.08</v>
      </c>
      <c r="N1440" t="str">
        <f>VLOOKUP($A1440,'Hospitalisation Details'!$A$2:$I$2344,7,FALSE)</f>
        <v>tier - 2</v>
      </c>
      <c r="O1440" t="str">
        <f>VLOOKUP($A1440,'Hospitalisation Details'!$A$2:$I$2344,8,FALSE)</f>
        <v>tier - 1</v>
      </c>
      <c r="P1440" t="str">
        <f>VLOOKUP($A1440,'Hospitalisation Details'!$A$2:$I$2344,9,FALSE)</f>
        <v>R1011</v>
      </c>
      <c r="Q1440">
        <f>VLOOKUP($A1440,'Hospitalisation Details'!$A$2:$P$2344,16,FALSE)</f>
        <v>45</v>
      </c>
    </row>
    <row r="1441" spans="1:17" ht="15.6" x14ac:dyDescent="0.3">
      <c r="A1441" s="1" t="s">
        <v>930</v>
      </c>
      <c r="B1441" t="str">
        <f>VLOOKUP('Healthcare '!A:A,Table2[],3,FALSE)</f>
        <v>Budrow</v>
      </c>
      <c r="C1441">
        <f>VLOOKUP(A1441,'Medical Examinations'!A1441:K3775,2,FALSE)</f>
        <v>26.41</v>
      </c>
      <c r="D1441">
        <f>VLOOKUP($A1441,'Medical Examinations'!$A$2:$K$2336,3,FALSE)</f>
        <v>7.32</v>
      </c>
      <c r="E1441" t="str">
        <f>VLOOKUP($A1441,'Medical Examinations'!$A$2:$K$2336,4,FALSE)</f>
        <v>yes</v>
      </c>
      <c r="F1441" t="str">
        <f>VLOOKUP($A1441,'Medical Examinations'!$A$2:$K$2336,5,FALSE)</f>
        <v>No</v>
      </c>
      <c r="G1441" t="str">
        <f>VLOOKUP($A1441,'Medical Examinations'!$A$2:$K$2336,6,FALSE)</f>
        <v>No</v>
      </c>
      <c r="H1441">
        <f>VLOOKUP($A1441,'Medical Examinations'!$A$2:$K$2336,7,FALSE)</f>
        <v>1</v>
      </c>
      <c r="I1441" t="str">
        <f>VLOOKUP($A1441,'Medical Examinations'!$A$2:$K$2336,8,FALSE)</f>
        <v>No</v>
      </c>
      <c r="J1441" t="str">
        <f>VLOOKUP($A1441,'Medical Examinations'!$A$2:$K$2336,10,FALSE)</f>
        <v>overweight</v>
      </c>
      <c r="K1441" t="str">
        <f>VLOOKUP($A1441,'Medical Examinations'!$A$2:$K$2336,11,FALSE)</f>
        <v>Diabetes</v>
      </c>
      <c r="L1441" t="str">
        <f>VLOOKUP($A1441,'Hospitalisation Details'!$A$2:$O$2344,15,FALSE)</f>
        <v>15 Jun 1986</v>
      </c>
      <c r="M1441">
        <f>VLOOKUP($A1441,'Hospitalisation Details'!$A$2:$I$2344,6,FALSE)</f>
        <v>7339.93</v>
      </c>
      <c r="N1441" t="str">
        <f>VLOOKUP($A1441,'Hospitalisation Details'!$A$2:$I$2344,7,FALSE)</f>
        <v>tier - 2</v>
      </c>
      <c r="O1441" t="str">
        <f>VLOOKUP($A1441,'Hospitalisation Details'!$A$2:$I$2344,8,FALSE)</f>
        <v>tier - 2</v>
      </c>
      <c r="P1441" t="str">
        <f>VLOOKUP($A1441,'Hospitalisation Details'!$A$2:$I$2344,9,FALSE)</f>
        <v>R1012</v>
      </c>
      <c r="Q1441">
        <f>VLOOKUP($A1441,'Hospitalisation Details'!$A$2:$P$2344,16,FALSE)</f>
        <v>36</v>
      </c>
    </row>
    <row r="1442" spans="1:17" ht="15.6" x14ac:dyDescent="0.3">
      <c r="A1442" s="1" t="s">
        <v>929</v>
      </c>
      <c r="B1442" t="str">
        <f>VLOOKUP('Healthcare '!A:A,Table2[],3,FALSE)</f>
        <v>Anderson</v>
      </c>
      <c r="C1442">
        <f>VLOOKUP(A1442,'Medical Examinations'!A1442:K3776,2,FALSE)</f>
        <v>29.9</v>
      </c>
      <c r="D1442">
        <f>VLOOKUP($A1442,'Medical Examinations'!$A$2:$K$2336,3,FALSE)</f>
        <v>5.27</v>
      </c>
      <c r="E1442" t="str">
        <f>VLOOKUP($A1442,'Medical Examinations'!$A$2:$K$2336,4,FALSE)</f>
        <v>No</v>
      </c>
      <c r="F1442" t="str">
        <f>VLOOKUP($A1442,'Medical Examinations'!$A$2:$K$2336,5,FALSE)</f>
        <v>No</v>
      </c>
      <c r="G1442" t="str">
        <f>VLOOKUP($A1442,'Medical Examinations'!$A$2:$K$2336,6,FALSE)</f>
        <v>Yes</v>
      </c>
      <c r="H1442">
        <f>VLOOKUP($A1442,'Medical Examinations'!$A$2:$K$2336,7,FALSE)</f>
        <v>1</v>
      </c>
      <c r="I1442" t="str">
        <f>VLOOKUP($A1442,'Medical Examinations'!$A$2:$K$2336,8,FALSE)</f>
        <v>No</v>
      </c>
      <c r="J1442" t="str">
        <f>VLOOKUP($A1442,'Medical Examinations'!$A$2:$K$2336,10,FALSE)</f>
        <v>overweight</v>
      </c>
      <c r="K1442" t="str">
        <f>VLOOKUP($A1442,'Medical Examinations'!$A$2:$K$2336,11,FALSE)</f>
        <v>Normal</v>
      </c>
      <c r="L1442" t="str">
        <f>VLOOKUP($A1442,'Hospitalisation Details'!$A$2:$O$2344,15,FALSE)</f>
        <v>19 Sep 1979</v>
      </c>
      <c r="M1442">
        <f>VLOOKUP($A1442,'Hospitalisation Details'!$A$2:$I$2344,6,FALSE)</f>
        <v>7337.75</v>
      </c>
      <c r="N1442" t="str">
        <f>VLOOKUP($A1442,'Hospitalisation Details'!$A$2:$I$2344,7,FALSE)</f>
        <v>tier - 2</v>
      </c>
      <c r="O1442" t="str">
        <f>VLOOKUP($A1442,'Hospitalisation Details'!$A$2:$I$2344,8,FALSE)</f>
        <v>tier - 3</v>
      </c>
      <c r="P1442" t="str">
        <f>VLOOKUP($A1442,'Hospitalisation Details'!$A$2:$I$2344,9,FALSE)</f>
        <v>R1011</v>
      </c>
      <c r="Q1442">
        <f>VLOOKUP($A1442,'Hospitalisation Details'!$A$2:$P$2344,16,FALSE)</f>
        <v>43</v>
      </c>
    </row>
    <row r="1443" spans="1:17" ht="15.6" x14ac:dyDescent="0.3">
      <c r="A1443" s="1" t="s">
        <v>928</v>
      </c>
      <c r="B1443" t="str">
        <f>VLOOKUP('Healthcare '!A:A,Table2[],3,FALSE)</f>
        <v>Douglas</v>
      </c>
      <c r="C1443">
        <f>VLOOKUP(A1443,'Medical Examinations'!A1443:K3777,2,FALSE)</f>
        <v>25.24</v>
      </c>
      <c r="D1443">
        <f>VLOOKUP($A1443,'Medical Examinations'!$A$2:$K$2336,3,FALSE)</f>
        <v>5.82</v>
      </c>
      <c r="E1443" t="str">
        <f>VLOOKUP($A1443,'Medical Examinations'!$A$2:$K$2336,4,FALSE)</f>
        <v>No</v>
      </c>
      <c r="F1443" t="str">
        <f>VLOOKUP($A1443,'Medical Examinations'!$A$2:$K$2336,5,FALSE)</f>
        <v>No</v>
      </c>
      <c r="G1443" t="str">
        <f>VLOOKUP($A1443,'Medical Examinations'!$A$2:$K$2336,6,FALSE)</f>
        <v>No</v>
      </c>
      <c r="H1443">
        <f>VLOOKUP($A1443,'Medical Examinations'!$A$2:$K$2336,7,FALSE)</f>
        <v>1</v>
      </c>
      <c r="I1443" t="str">
        <f>VLOOKUP($A1443,'Medical Examinations'!$A$2:$K$2336,8,FALSE)</f>
        <v>No</v>
      </c>
      <c r="J1443" t="str">
        <f>VLOOKUP($A1443,'Medical Examinations'!$A$2:$K$2336,10,FALSE)</f>
        <v>overweight</v>
      </c>
      <c r="K1443" t="str">
        <f>VLOOKUP($A1443,'Medical Examinations'!$A$2:$K$2336,11,FALSE)</f>
        <v>Predibetics</v>
      </c>
      <c r="L1443" t="str">
        <f>VLOOKUP($A1443,'Hospitalisation Details'!$A$2:$O$2344,15,FALSE)</f>
        <v>25 Jul 1984</v>
      </c>
      <c r="M1443">
        <f>VLOOKUP($A1443,'Hospitalisation Details'!$A$2:$I$2344,6,FALSE)</f>
        <v>7325.47</v>
      </c>
      <c r="N1443" t="str">
        <f>VLOOKUP($A1443,'Hospitalisation Details'!$A$2:$I$2344,7,FALSE)</f>
        <v>tier - 2</v>
      </c>
      <c r="O1443" t="str">
        <f>VLOOKUP($A1443,'Hospitalisation Details'!$A$2:$I$2344,8,FALSE)</f>
        <v>tier - 1</v>
      </c>
      <c r="P1443" t="str">
        <f>VLOOKUP($A1443,'Hospitalisation Details'!$A$2:$I$2344,9,FALSE)</f>
        <v>R1012</v>
      </c>
      <c r="Q1443">
        <f>VLOOKUP($A1443,'Hospitalisation Details'!$A$2:$P$2344,16,FALSE)</f>
        <v>38</v>
      </c>
    </row>
    <row r="1444" spans="1:17" ht="15.6" x14ac:dyDescent="0.3">
      <c r="A1444" s="1" t="s">
        <v>927</v>
      </c>
      <c r="B1444" t="str">
        <f>VLOOKUP('Healthcare '!A:A,Table2[],3,FALSE)</f>
        <v>Tecklenburg</v>
      </c>
      <c r="C1444">
        <f>VLOOKUP(A1444,'Medical Examinations'!A1444:K3778,2,FALSE)</f>
        <v>25.08</v>
      </c>
      <c r="D1444">
        <f>VLOOKUP($A1444,'Medical Examinations'!$A$2:$K$2336,3,FALSE)</f>
        <v>5.8</v>
      </c>
      <c r="E1444" t="str">
        <f>VLOOKUP($A1444,'Medical Examinations'!$A$2:$K$2336,4,FALSE)</f>
        <v>No</v>
      </c>
      <c r="F1444" t="str">
        <f>VLOOKUP($A1444,'Medical Examinations'!$A$2:$K$2336,5,FALSE)</f>
        <v>No</v>
      </c>
      <c r="G1444" t="str">
        <f>VLOOKUP($A1444,'Medical Examinations'!$A$2:$K$2336,6,FALSE)</f>
        <v>Yes</v>
      </c>
      <c r="H1444">
        <f>VLOOKUP($A1444,'Medical Examinations'!$A$2:$K$2336,7,FALSE)</f>
        <v>1</v>
      </c>
      <c r="I1444" t="str">
        <f>VLOOKUP($A1444,'Medical Examinations'!$A$2:$K$2336,8,FALSE)</f>
        <v>No</v>
      </c>
      <c r="J1444" t="str">
        <f>VLOOKUP($A1444,'Medical Examinations'!$A$2:$K$2336,10,FALSE)</f>
        <v>overweight</v>
      </c>
      <c r="K1444" t="str">
        <f>VLOOKUP($A1444,'Medical Examinations'!$A$2:$K$2336,11,FALSE)</f>
        <v>Predibetics</v>
      </c>
      <c r="L1444" t="str">
        <f>VLOOKUP($A1444,'Hospitalisation Details'!$A$2:$O$2344,15,FALSE)</f>
        <v>19 Jun 1979</v>
      </c>
      <c r="M1444">
        <f>VLOOKUP($A1444,'Hospitalisation Details'!$A$2:$I$2344,6,FALSE)</f>
        <v>7325.05</v>
      </c>
      <c r="N1444" t="str">
        <f>VLOOKUP($A1444,'Hospitalisation Details'!$A$2:$I$2344,7,FALSE)</f>
        <v>tier - 2</v>
      </c>
      <c r="O1444" t="str">
        <f>VLOOKUP($A1444,'Hospitalisation Details'!$A$2:$I$2344,8,FALSE)</f>
        <v>tier - 3</v>
      </c>
      <c r="P1444" t="str">
        <f>VLOOKUP($A1444,'Hospitalisation Details'!$A$2:$I$2344,9,FALSE)</f>
        <v>R1024</v>
      </c>
      <c r="Q1444">
        <f>VLOOKUP($A1444,'Hospitalisation Details'!$A$2:$P$2344,16,FALSE)</f>
        <v>43</v>
      </c>
    </row>
    <row r="1445" spans="1:17" ht="15.6" x14ac:dyDescent="0.3">
      <c r="A1445" s="1" t="s">
        <v>926</v>
      </c>
      <c r="B1445" t="str">
        <f>VLOOKUP('Healthcare '!A:A,Table2[],3,FALSE)</f>
        <v>Baker</v>
      </c>
      <c r="C1445">
        <f>VLOOKUP(A1445,'Medical Examinations'!A1445:K3779,2,FALSE)</f>
        <v>29.164999999999999</v>
      </c>
      <c r="D1445">
        <f>VLOOKUP($A1445,'Medical Examinations'!$A$2:$K$2336,3,FALSE)</f>
        <v>4.87</v>
      </c>
      <c r="E1445" t="str">
        <f>VLOOKUP($A1445,'Medical Examinations'!$A$2:$K$2336,4,FALSE)</f>
        <v>No</v>
      </c>
      <c r="F1445" t="str">
        <f>VLOOKUP($A1445,'Medical Examinations'!$A$2:$K$2336,5,FALSE)</f>
        <v>yes</v>
      </c>
      <c r="G1445" t="str">
        <f>VLOOKUP($A1445,'Medical Examinations'!$A$2:$K$2336,6,FALSE)</f>
        <v>No</v>
      </c>
      <c r="H1445">
        <f>VLOOKUP($A1445,'Medical Examinations'!$A$2:$K$2336,7,FALSE)</f>
        <v>1</v>
      </c>
      <c r="I1445" t="str">
        <f>VLOOKUP($A1445,'Medical Examinations'!$A$2:$K$2336,8,FALSE)</f>
        <v>No</v>
      </c>
      <c r="J1445" t="str">
        <f>VLOOKUP($A1445,'Medical Examinations'!$A$2:$K$2336,10,FALSE)</f>
        <v>overweight</v>
      </c>
      <c r="K1445" t="str">
        <f>VLOOKUP($A1445,'Medical Examinations'!$A$2:$K$2336,11,FALSE)</f>
        <v>Normal</v>
      </c>
      <c r="L1445" t="str">
        <f>VLOOKUP($A1445,'Hospitalisation Details'!$A$2:$O$2344,15,FALSE)</f>
        <v>15 Nov 2004</v>
      </c>
      <c r="M1445">
        <f>VLOOKUP($A1445,'Hospitalisation Details'!$A$2:$I$2344,6,FALSE)</f>
        <v>7323.73</v>
      </c>
      <c r="N1445" t="str">
        <f>VLOOKUP($A1445,'Hospitalisation Details'!$A$2:$I$2344,7,FALSE)</f>
        <v>tier - 2</v>
      </c>
      <c r="O1445" t="str">
        <f>VLOOKUP($A1445,'Hospitalisation Details'!$A$2:$I$2344,8,FALSE)</f>
        <v>tier - 2</v>
      </c>
      <c r="P1445" t="str">
        <f>VLOOKUP($A1445,'Hospitalisation Details'!$A$2:$I$2344,9,FALSE)</f>
        <v>R1024</v>
      </c>
      <c r="Q1445">
        <f>VLOOKUP($A1445,'Hospitalisation Details'!$A$2:$P$2344,16,FALSE)</f>
        <v>18</v>
      </c>
    </row>
    <row r="1446" spans="1:17" ht="15.6" x14ac:dyDescent="0.3">
      <c r="A1446" s="1" t="s">
        <v>925</v>
      </c>
      <c r="B1446" t="str">
        <f>VLOOKUP('Healthcare '!A:A,Table2[],3,FALSE)</f>
        <v>Schenck</v>
      </c>
      <c r="C1446">
        <f>VLOOKUP(A1446,'Medical Examinations'!A1446:K3780,2,FALSE)</f>
        <v>15.05</v>
      </c>
      <c r="D1446">
        <f>VLOOKUP($A1446,'Medical Examinations'!$A$2:$K$2336,3,FALSE)</f>
        <v>8.1199999999999992</v>
      </c>
      <c r="E1446" t="str">
        <f>VLOOKUP($A1446,'Medical Examinations'!$A$2:$K$2336,4,FALSE)</f>
        <v>No</v>
      </c>
      <c r="F1446" t="str">
        <f>VLOOKUP($A1446,'Medical Examinations'!$A$2:$K$2336,5,FALSE)</f>
        <v>No</v>
      </c>
      <c r="G1446" t="str">
        <f>VLOOKUP($A1446,'Medical Examinations'!$A$2:$K$2336,6,FALSE)</f>
        <v>No</v>
      </c>
      <c r="H1446">
        <f>VLOOKUP($A1446,'Medical Examinations'!$A$2:$K$2336,7,FALSE)</f>
        <v>0</v>
      </c>
      <c r="I1446" t="str">
        <f>VLOOKUP($A1446,'Medical Examinations'!$A$2:$K$2336,8,FALSE)</f>
        <v>No</v>
      </c>
      <c r="J1446" t="str">
        <f>VLOOKUP($A1446,'Medical Examinations'!$A$2:$K$2336,10,FALSE)</f>
        <v>Underweight</v>
      </c>
      <c r="K1446" t="str">
        <f>VLOOKUP($A1446,'Medical Examinations'!$A$2:$K$2336,11,FALSE)</f>
        <v>Diabetes</v>
      </c>
      <c r="L1446" t="str">
        <f>VLOOKUP($A1446,'Hospitalisation Details'!$A$2:$O$2344,15,FALSE)</f>
        <v>11 Jul 1965</v>
      </c>
      <c r="M1446">
        <f>VLOOKUP($A1446,'Hospitalisation Details'!$A$2:$I$2344,6,FALSE)</f>
        <v>7322.86</v>
      </c>
      <c r="N1446" t="str">
        <f>VLOOKUP($A1446,'Hospitalisation Details'!$A$2:$I$2344,7,FALSE)</f>
        <v>tier - 3</v>
      </c>
      <c r="O1446" t="str">
        <f>VLOOKUP($A1446,'Hospitalisation Details'!$A$2:$I$2344,8,FALSE)</f>
        <v>tier - 3</v>
      </c>
      <c r="P1446" t="str">
        <f>VLOOKUP($A1446,'Hospitalisation Details'!$A$2:$I$2344,9,FALSE)</f>
        <v>R1012</v>
      </c>
      <c r="Q1446">
        <f>VLOOKUP($A1446,'Hospitalisation Details'!$A$2:$P$2344,16,FALSE)</f>
        <v>57</v>
      </c>
    </row>
    <row r="1447" spans="1:17" ht="15.6" x14ac:dyDescent="0.3">
      <c r="A1447" s="1" t="s">
        <v>924</v>
      </c>
      <c r="B1447" t="str">
        <f>VLOOKUP('Healthcare '!A:A,Table2[],3,FALSE)</f>
        <v>Johnson</v>
      </c>
      <c r="C1447">
        <f>VLOOKUP(A1447,'Medical Examinations'!A1447:K3781,2,FALSE)</f>
        <v>19.95</v>
      </c>
      <c r="D1447">
        <f>VLOOKUP($A1447,'Medical Examinations'!$A$2:$K$2336,3,FALSE)</f>
        <v>4.3600000000000003</v>
      </c>
      <c r="E1447" t="str">
        <f>VLOOKUP($A1447,'Medical Examinations'!$A$2:$K$2336,4,FALSE)</f>
        <v>No</v>
      </c>
      <c r="F1447" t="str">
        <f>VLOOKUP($A1447,'Medical Examinations'!$A$2:$K$2336,5,FALSE)</f>
        <v>No</v>
      </c>
      <c r="G1447" t="str">
        <f>VLOOKUP($A1447,'Medical Examinations'!$A$2:$K$2336,6,FALSE)</f>
        <v>No</v>
      </c>
      <c r="H1447">
        <f>VLOOKUP($A1447,'Medical Examinations'!$A$2:$K$2336,7,FALSE)</f>
        <v>2</v>
      </c>
      <c r="I1447" t="str">
        <f>VLOOKUP($A1447,'Medical Examinations'!$A$2:$K$2336,8,FALSE)</f>
        <v>No</v>
      </c>
      <c r="J1447" t="str">
        <f>VLOOKUP($A1447,'Medical Examinations'!$A$2:$K$2336,10,FALSE)</f>
        <v>Normal weight</v>
      </c>
      <c r="K1447" t="str">
        <f>VLOOKUP($A1447,'Medical Examinations'!$A$2:$K$2336,11,FALSE)</f>
        <v>Normal</v>
      </c>
      <c r="L1447" t="str">
        <f>VLOOKUP($A1447,'Hospitalisation Details'!$A$2:$O$2344,15,FALSE)</f>
        <v>11 Aug 1972</v>
      </c>
      <c r="M1447">
        <f>VLOOKUP($A1447,'Hospitalisation Details'!$A$2:$I$2344,6,FALSE)</f>
        <v>7318.22</v>
      </c>
      <c r="N1447" t="str">
        <f>VLOOKUP($A1447,'Hospitalisation Details'!$A$2:$I$2344,7,FALSE)</f>
        <v>tier - 2</v>
      </c>
      <c r="O1447" t="str">
        <f>VLOOKUP($A1447,'Hospitalisation Details'!$A$2:$I$2344,8,FALSE)</f>
        <v>tier - 3</v>
      </c>
      <c r="P1447" t="str">
        <f>VLOOKUP($A1447,'Hospitalisation Details'!$A$2:$I$2344,9,FALSE)</f>
        <v>R1012</v>
      </c>
      <c r="Q1447">
        <f>VLOOKUP($A1447,'Hospitalisation Details'!$A$2:$P$2344,16,FALSE)</f>
        <v>50</v>
      </c>
    </row>
    <row r="1448" spans="1:17" ht="15.6" x14ac:dyDescent="0.3">
      <c r="A1448" s="1" t="s">
        <v>923</v>
      </c>
      <c r="B1448" t="str">
        <f>VLOOKUP('Healthcare '!A:A,Table2[],3,FALSE)</f>
        <v>Blendell</v>
      </c>
      <c r="C1448">
        <f>VLOOKUP(A1448,'Medical Examinations'!A1448:K3782,2,FALSE)</f>
        <v>16.66</v>
      </c>
      <c r="D1448">
        <f>VLOOKUP($A1448,'Medical Examinations'!$A$2:$K$2336,3,FALSE)</f>
        <v>9.16</v>
      </c>
      <c r="E1448" t="str">
        <f>VLOOKUP($A1448,'Medical Examinations'!$A$2:$K$2336,4,FALSE)</f>
        <v>No</v>
      </c>
      <c r="F1448" t="str">
        <f>VLOOKUP($A1448,'Medical Examinations'!$A$2:$K$2336,5,FALSE)</f>
        <v>No</v>
      </c>
      <c r="G1448" t="str">
        <f>VLOOKUP($A1448,'Medical Examinations'!$A$2:$K$2336,6,FALSE)</f>
        <v>No</v>
      </c>
      <c r="H1448">
        <f>VLOOKUP($A1448,'Medical Examinations'!$A$2:$K$2336,7,FALSE)</f>
        <v>0</v>
      </c>
      <c r="I1448" t="str">
        <f>VLOOKUP($A1448,'Medical Examinations'!$A$2:$K$2336,8,FALSE)</f>
        <v>No</v>
      </c>
      <c r="J1448" t="str">
        <f>VLOOKUP($A1448,'Medical Examinations'!$A$2:$K$2336,10,FALSE)</f>
        <v>Underweight</v>
      </c>
      <c r="K1448" t="str">
        <f>VLOOKUP($A1448,'Medical Examinations'!$A$2:$K$2336,11,FALSE)</f>
        <v>Diabetes</v>
      </c>
      <c r="L1448" t="str">
        <f>VLOOKUP($A1448,'Hospitalisation Details'!$A$2:$O$2344,15,FALSE)</f>
        <v>25 Jun 1965</v>
      </c>
      <c r="M1448">
        <f>VLOOKUP($A1448,'Hospitalisation Details'!$A$2:$I$2344,6,FALSE)</f>
        <v>7318.21</v>
      </c>
      <c r="N1448" t="str">
        <f>VLOOKUP($A1448,'Hospitalisation Details'!$A$2:$I$2344,7,FALSE)</f>
        <v>tier - 3</v>
      </c>
      <c r="O1448" t="str">
        <f>VLOOKUP($A1448,'Hospitalisation Details'!$A$2:$I$2344,8,FALSE)</f>
        <v>tier - 1</v>
      </c>
      <c r="P1448" t="str">
        <f>VLOOKUP($A1448,'Hospitalisation Details'!$A$2:$I$2344,9,FALSE)</f>
        <v>R1013</v>
      </c>
      <c r="Q1448">
        <f>VLOOKUP($A1448,'Hospitalisation Details'!$A$2:$P$2344,16,FALSE)</f>
        <v>57</v>
      </c>
    </row>
    <row r="1449" spans="1:17" ht="15.6" x14ac:dyDescent="0.3">
      <c r="A1449" s="1" t="s">
        <v>922</v>
      </c>
      <c r="B1449" t="str">
        <f>VLOOKUP('Healthcare '!A:A,Table2[],3,FALSE)</f>
        <v>Parodi</v>
      </c>
      <c r="C1449">
        <f>VLOOKUP(A1449,'Medical Examinations'!A1449:K3783,2,FALSE)</f>
        <v>16.62</v>
      </c>
      <c r="D1449">
        <f>VLOOKUP($A1449,'Medical Examinations'!$A$2:$K$2336,3,FALSE)</f>
        <v>9.14</v>
      </c>
      <c r="E1449" t="str">
        <f>VLOOKUP($A1449,'Medical Examinations'!$A$2:$K$2336,4,FALSE)</f>
        <v>No</v>
      </c>
      <c r="F1449" t="str">
        <f>VLOOKUP($A1449,'Medical Examinations'!$A$2:$K$2336,5,FALSE)</f>
        <v>No</v>
      </c>
      <c r="G1449" t="str">
        <f>VLOOKUP($A1449,'Medical Examinations'!$A$2:$K$2336,6,FALSE)</f>
        <v>No</v>
      </c>
      <c r="H1449">
        <f>VLOOKUP($A1449,'Medical Examinations'!$A$2:$K$2336,7,FALSE)</f>
        <v>0</v>
      </c>
      <c r="I1449" t="str">
        <f>VLOOKUP($A1449,'Medical Examinations'!$A$2:$K$2336,8,FALSE)</f>
        <v>No</v>
      </c>
      <c r="J1449" t="str">
        <f>VLOOKUP($A1449,'Medical Examinations'!$A$2:$K$2336,10,FALSE)</f>
        <v>Underweight</v>
      </c>
      <c r="K1449" t="str">
        <f>VLOOKUP($A1449,'Medical Examinations'!$A$2:$K$2336,11,FALSE)</f>
        <v>Diabetes</v>
      </c>
      <c r="L1449" t="str">
        <f>VLOOKUP($A1449,'Hospitalisation Details'!$A$2:$O$2344,15,FALSE)</f>
        <v>6 Jun 1965</v>
      </c>
      <c r="M1449">
        <f>VLOOKUP($A1449,'Hospitalisation Details'!$A$2:$I$2344,6,FALSE)</f>
        <v>7304.65</v>
      </c>
      <c r="N1449" t="str">
        <f>VLOOKUP($A1449,'Hospitalisation Details'!$A$2:$I$2344,7,FALSE)</f>
        <v>tier - 3</v>
      </c>
      <c r="O1449" t="str">
        <f>VLOOKUP($A1449,'Hospitalisation Details'!$A$2:$I$2344,8,FALSE)</f>
        <v>tier - 3</v>
      </c>
      <c r="P1449" t="str">
        <f>VLOOKUP($A1449,'Hospitalisation Details'!$A$2:$I$2344,9,FALSE)</f>
        <v>R1013</v>
      </c>
      <c r="Q1449">
        <f>VLOOKUP($A1449,'Hospitalisation Details'!$A$2:$P$2344,16,FALSE)</f>
        <v>58</v>
      </c>
    </row>
    <row r="1450" spans="1:17" ht="15.6" x14ac:dyDescent="0.3">
      <c r="A1450" s="1" t="s">
        <v>921</v>
      </c>
      <c r="B1450" t="str">
        <f>VLOOKUP('Healthcare '!A:A,Table2[],3,FALSE)</f>
        <v>Morgan</v>
      </c>
      <c r="C1450">
        <f>VLOOKUP(A1450,'Medical Examinations'!A1450:K3784,2,FALSE)</f>
        <v>15.36</v>
      </c>
      <c r="D1450">
        <f>VLOOKUP($A1450,'Medical Examinations'!$A$2:$K$2336,3,FALSE)</f>
        <v>5.49</v>
      </c>
      <c r="E1450" t="str">
        <f>VLOOKUP($A1450,'Medical Examinations'!$A$2:$K$2336,4,FALSE)</f>
        <v>yes</v>
      </c>
      <c r="F1450" t="str">
        <f>VLOOKUP($A1450,'Medical Examinations'!$A$2:$K$2336,5,FALSE)</f>
        <v>No</v>
      </c>
      <c r="G1450" t="str">
        <f>VLOOKUP($A1450,'Medical Examinations'!$A$2:$K$2336,6,FALSE)</f>
        <v>No</v>
      </c>
      <c r="H1450">
        <f>VLOOKUP($A1450,'Medical Examinations'!$A$2:$K$2336,7,FALSE)</f>
        <v>2</v>
      </c>
      <c r="I1450" t="str">
        <f>VLOOKUP($A1450,'Medical Examinations'!$A$2:$K$2336,8,FALSE)</f>
        <v>No</v>
      </c>
      <c r="J1450" t="str">
        <f>VLOOKUP($A1450,'Medical Examinations'!$A$2:$K$2336,10,FALSE)</f>
        <v>Underweight</v>
      </c>
      <c r="K1450" t="str">
        <f>VLOOKUP($A1450,'Medical Examinations'!$A$2:$K$2336,11,FALSE)</f>
        <v>Normal</v>
      </c>
      <c r="L1450" t="str">
        <f>VLOOKUP($A1450,'Hospitalisation Details'!$A$2:$O$2344,15,FALSE)</f>
        <v>26 Dec 1966</v>
      </c>
      <c r="M1450">
        <f>VLOOKUP($A1450,'Hospitalisation Details'!$A$2:$I$2344,6,FALSE)</f>
        <v>7302.46</v>
      </c>
      <c r="N1450" t="str">
        <f>VLOOKUP($A1450,'Hospitalisation Details'!$A$2:$I$2344,7,FALSE)</f>
        <v>tier - 3</v>
      </c>
      <c r="O1450" t="str">
        <f>VLOOKUP($A1450,'Hospitalisation Details'!$A$2:$I$2344,8,FALSE)</f>
        <v>tier - 1</v>
      </c>
      <c r="P1450" t="str">
        <f>VLOOKUP($A1450,'Hospitalisation Details'!$A$2:$I$2344,9,FALSE)</f>
        <v>R1012</v>
      </c>
      <c r="Q1450">
        <f>VLOOKUP($A1450,'Hospitalisation Details'!$A$2:$P$2344,16,FALSE)</f>
        <v>56</v>
      </c>
    </row>
    <row r="1451" spans="1:17" ht="15.6" x14ac:dyDescent="0.3">
      <c r="A1451" s="1" t="s">
        <v>920</v>
      </c>
      <c r="B1451" t="str">
        <f>VLOOKUP('Healthcare '!A:A,Table2[],3,FALSE)</f>
        <v>Linden</v>
      </c>
      <c r="C1451">
        <f>VLOOKUP(A1451,'Medical Examinations'!A1451:K3785,2,FALSE)</f>
        <v>27.74</v>
      </c>
      <c r="D1451">
        <f>VLOOKUP($A1451,'Medical Examinations'!$A$2:$K$2336,3,FALSE)</f>
        <v>5.96</v>
      </c>
      <c r="E1451" t="str">
        <f>VLOOKUP($A1451,'Medical Examinations'!$A$2:$K$2336,4,FALSE)</f>
        <v>yes</v>
      </c>
      <c r="F1451" t="str">
        <f>VLOOKUP($A1451,'Medical Examinations'!$A$2:$K$2336,5,FALSE)</f>
        <v>No</v>
      </c>
      <c r="G1451" t="str">
        <f>VLOOKUP($A1451,'Medical Examinations'!$A$2:$K$2336,6,FALSE)</f>
        <v>No</v>
      </c>
      <c r="H1451">
        <f>VLOOKUP($A1451,'Medical Examinations'!$A$2:$K$2336,7,FALSE)</f>
        <v>0</v>
      </c>
      <c r="I1451" t="str">
        <f>VLOOKUP($A1451,'Medical Examinations'!$A$2:$K$2336,8,FALSE)</f>
        <v>No</v>
      </c>
      <c r="J1451" t="str">
        <f>VLOOKUP($A1451,'Medical Examinations'!$A$2:$K$2336,10,FALSE)</f>
        <v>overweight</v>
      </c>
      <c r="K1451" t="str">
        <f>VLOOKUP($A1451,'Medical Examinations'!$A$2:$K$2336,11,FALSE)</f>
        <v>Predibetics</v>
      </c>
      <c r="L1451" t="str">
        <f>VLOOKUP($A1451,'Hospitalisation Details'!$A$2:$O$2344,15,FALSE)</f>
        <v>2 Nov 1985</v>
      </c>
      <c r="M1451">
        <f>VLOOKUP($A1451,'Hospitalisation Details'!$A$2:$I$2344,6,FALSE)</f>
        <v>7281.51</v>
      </c>
      <c r="N1451" t="str">
        <f>VLOOKUP($A1451,'Hospitalisation Details'!$A$2:$I$2344,7,FALSE)</f>
        <v>tier - 2</v>
      </c>
      <c r="O1451" t="str">
        <f>VLOOKUP($A1451,'Hospitalisation Details'!$A$2:$I$2344,8,FALSE)</f>
        <v>tier - 1</v>
      </c>
      <c r="P1451" t="str">
        <f>VLOOKUP($A1451,'Hospitalisation Details'!$A$2:$I$2344,9,FALSE)</f>
        <v>R1012</v>
      </c>
      <c r="Q1451">
        <f>VLOOKUP($A1451,'Hospitalisation Details'!$A$2:$P$2344,16,FALSE)</f>
        <v>37</v>
      </c>
    </row>
    <row r="1452" spans="1:17" ht="15.6" x14ac:dyDescent="0.3">
      <c r="A1452" s="1" t="s">
        <v>919</v>
      </c>
      <c r="B1452" t="str">
        <f>VLOOKUP('Healthcare '!A:A,Table2[],3,FALSE)</f>
        <v>Horning</v>
      </c>
      <c r="C1452">
        <f>VLOOKUP(A1452,'Medical Examinations'!A1452:K3786,2,FALSE)</f>
        <v>22.44</v>
      </c>
      <c r="D1452">
        <f>VLOOKUP($A1452,'Medical Examinations'!$A$2:$K$2336,3,FALSE)</f>
        <v>4.62</v>
      </c>
      <c r="E1452" t="str">
        <f>VLOOKUP($A1452,'Medical Examinations'!$A$2:$K$2336,4,FALSE)</f>
        <v>yes</v>
      </c>
      <c r="F1452" t="str">
        <f>VLOOKUP($A1452,'Medical Examinations'!$A$2:$K$2336,5,FALSE)</f>
        <v>No</v>
      </c>
      <c r="G1452" t="str">
        <f>VLOOKUP($A1452,'Medical Examinations'!$A$2:$K$2336,6,FALSE)</f>
        <v>No</v>
      </c>
      <c r="H1452">
        <f>VLOOKUP($A1452,'Medical Examinations'!$A$2:$K$2336,7,FALSE)</f>
        <v>0</v>
      </c>
      <c r="I1452" t="str">
        <f>VLOOKUP($A1452,'Medical Examinations'!$A$2:$K$2336,8,FALSE)</f>
        <v>No</v>
      </c>
      <c r="J1452" t="str">
        <f>VLOOKUP($A1452,'Medical Examinations'!$A$2:$K$2336,10,FALSE)</f>
        <v>Normal weight</v>
      </c>
      <c r="K1452" t="str">
        <f>VLOOKUP($A1452,'Medical Examinations'!$A$2:$K$2336,11,FALSE)</f>
        <v>Normal</v>
      </c>
      <c r="L1452" t="str">
        <f>VLOOKUP($A1452,'Hospitalisation Details'!$A$2:$O$2344,15,FALSE)</f>
        <v>18 Dec 1976</v>
      </c>
      <c r="M1452">
        <f>VLOOKUP($A1452,'Hospitalisation Details'!$A$2:$I$2344,6,FALSE)</f>
        <v>7273.02</v>
      </c>
      <c r="N1452" t="str">
        <f>VLOOKUP($A1452,'Hospitalisation Details'!$A$2:$I$2344,7,FALSE)</f>
        <v>tier - 2</v>
      </c>
      <c r="O1452" t="str">
        <f>VLOOKUP($A1452,'Hospitalisation Details'!$A$2:$I$2344,8,FALSE)</f>
        <v>tier - 1</v>
      </c>
      <c r="P1452" t="str">
        <f>VLOOKUP($A1452,'Hospitalisation Details'!$A$2:$I$2344,9,FALSE)</f>
        <v>R1013</v>
      </c>
      <c r="Q1452">
        <f>VLOOKUP($A1452,'Hospitalisation Details'!$A$2:$P$2344,16,FALSE)</f>
        <v>46</v>
      </c>
    </row>
    <row r="1453" spans="1:17" ht="15.6" x14ac:dyDescent="0.3">
      <c r="A1453" s="1" t="s">
        <v>918</v>
      </c>
      <c r="B1453" t="str">
        <f>VLOOKUP('Healthcare '!A:A,Table2[],3,FALSE)</f>
        <v>Goode</v>
      </c>
      <c r="C1453">
        <f>VLOOKUP(A1453,'Medical Examinations'!A1453:K3787,2,FALSE)</f>
        <v>37.049999999999997</v>
      </c>
      <c r="D1453">
        <f>VLOOKUP($A1453,'Medical Examinations'!$A$2:$K$2336,3,FALSE)</f>
        <v>9.9600000000000009</v>
      </c>
      <c r="E1453" t="str">
        <f>VLOOKUP($A1453,'Medical Examinations'!$A$2:$K$2336,4,FALSE)</f>
        <v>yes</v>
      </c>
      <c r="F1453" t="str">
        <f>VLOOKUP($A1453,'Medical Examinations'!$A$2:$K$2336,5,FALSE)</f>
        <v>No</v>
      </c>
      <c r="G1453" t="str">
        <f>VLOOKUP($A1453,'Medical Examinations'!$A$2:$K$2336,6,FALSE)</f>
        <v>No</v>
      </c>
      <c r="H1453">
        <f>VLOOKUP($A1453,'Medical Examinations'!$A$2:$K$2336,7,FALSE)</f>
        <v>0</v>
      </c>
      <c r="I1453" t="str">
        <f>VLOOKUP($A1453,'Medical Examinations'!$A$2:$K$2336,8,FALSE)</f>
        <v>No</v>
      </c>
      <c r="J1453" t="str">
        <f>VLOOKUP($A1453,'Medical Examinations'!$A$2:$K$2336,10,FALSE)</f>
        <v>obesity</v>
      </c>
      <c r="K1453" t="str">
        <f>VLOOKUP($A1453,'Medical Examinations'!$A$2:$K$2336,11,FALSE)</f>
        <v>Diabetes</v>
      </c>
      <c r="L1453" t="str">
        <f>VLOOKUP($A1453,'Hospitalisation Details'!$A$2:$O$2344,15,FALSE)</f>
        <v>4 Aug 1981</v>
      </c>
      <c r="M1453">
        <f>VLOOKUP($A1453,'Hospitalisation Details'!$A$2:$I$2344,6,FALSE)</f>
        <v>7265.7</v>
      </c>
      <c r="N1453" t="str">
        <f>VLOOKUP($A1453,'Hospitalisation Details'!$A$2:$I$2344,7,FALSE)</f>
        <v>tier - 3</v>
      </c>
      <c r="O1453" t="str">
        <f>VLOOKUP($A1453,'Hospitalisation Details'!$A$2:$I$2344,8,FALSE)</f>
        <v>tier - 3</v>
      </c>
      <c r="P1453" t="str">
        <f>VLOOKUP($A1453,'Hospitalisation Details'!$A$2:$I$2344,9,FALSE)</f>
        <v>R1012</v>
      </c>
      <c r="Q1453">
        <f>VLOOKUP($A1453,'Hospitalisation Details'!$A$2:$P$2344,16,FALSE)</f>
        <v>41</v>
      </c>
    </row>
    <row r="1454" spans="1:17" ht="15.6" x14ac:dyDescent="0.3">
      <c r="A1454" s="1" t="s">
        <v>917</v>
      </c>
      <c r="B1454" t="str">
        <f>VLOOKUP('Healthcare '!A:A,Table2[],3,FALSE)</f>
        <v>Doden</v>
      </c>
      <c r="C1454">
        <f>VLOOKUP(A1454,'Medical Examinations'!A1454:K3788,2,FALSE)</f>
        <v>22.95</v>
      </c>
      <c r="D1454">
        <f>VLOOKUP($A1454,'Medical Examinations'!$A$2:$K$2336,3,FALSE)</f>
        <v>10.53</v>
      </c>
      <c r="E1454" t="str">
        <f>VLOOKUP($A1454,'Medical Examinations'!$A$2:$K$2336,4,FALSE)</f>
        <v>No</v>
      </c>
      <c r="F1454" t="str">
        <f>VLOOKUP($A1454,'Medical Examinations'!$A$2:$K$2336,5,FALSE)</f>
        <v>No</v>
      </c>
      <c r="G1454" t="str">
        <f>VLOOKUP($A1454,'Medical Examinations'!$A$2:$K$2336,6,FALSE)</f>
        <v>No</v>
      </c>
      <c r="H1454">
        <f>VLOOKUP($A1454,'Medical Examinations'!$A$2:$K$2336,7,FALSE)</f>
        <v>2</v>
      </c>
      <c r="I1454" t="str">
        <f>VLOOKUP($A1454,'Medical Examinations'!$A$2:$K$2336,8,FALSE)</f>
        <v>No</v>
      </c>
      <c r="J1454" t="str">
        <f>VLOOKUP($A1454,'Medical Examinations'!$A$2:$K$2336,10,FALSE)</f>
        <v>Normal weight</v>
      </c>
      <c r="K1454" t="str">
        <f>VLOOKUP($A1454,'Medical Examinations'!$A$2:$K$2336,11,FALSE)</f>
        <v>Diabetes</v>
      </c>
      <c r="L1454" t="str">
        <f>VLOOKUP($A1454,'Hospitalisation Details'!$A$2:$O$2344,15,FALSE)</f>
        <v>25 Oct 1973</v>
      </c>
      <c r="M1454">
        <f>VLOOKUP($A1454,'Hospitalisation Details'!$A$2:$I$2344,6,FALSE)</f>
        <v>7265.58</v>
      </c>
      <c r="N1454" t="str">
        <f>VLOOKUP($A1454,'Hospitalisation Details'!$A$2:$I$2344,7,FALSE)</f>
        <v>tier - 2</v>
      </c>
      <c r="O1454" t="str">
        <f>VLOOKUP($A1454,'Hospitalisation Details'!$A$2:$I$2344,8,FALSE)</f>
        <v>tier - 2</v>
      </c>
      <c r="P1454" t="str">
        <f>VLOOKUP($A1454,'Hospitalisation Details'!$A$2:$I$2344,9,FALSE)</f>
        <v>R1013</v>
      </c>
      <c r="Q1454">
        <f>VLOOKUP($A1454,'Hospitalisation Details'!$A$2:$P$2344,16,FALSE)</f>
        <v>49</v>
      </c>
    </row>
    <row r="1455" spans="1:17" ht="15.6" x14ac:dyDescent="0.3">
      <c r="A1455" s="1" t="s">
        <v>916</v>
      </c>
      <c r="B1455" t="str">
        <f>VLOOKUP('Healthcare '!A:A,Table2[],3,FALSE)</f>
        <v>Groff</v>
      </c>
      <c r="C1455">
        <f>VLOOKUP(A1455,'Medical Examinations'!A1455:K3789,2,FALSE)</f>
        <v>34.200000000000003</v>
      </c>
      <c r="D1455">
        <f>VLOOKUP($A1455,'Medical Examinations'!$A$2:$K$2336,3,FALSE)</f>
        <v>6.69</v>
      </c>
      <c r="E1455" t="str">
        <f>VLOOKUP($A1455,'Medical Examinations'!$A$2:$K$2336,4,FALSE)</f>
        <v>yes</v>
      </c>
      <c r="F1455" t="str">
        <f>VLOOKUP($A1455,'Medical Examinations'!$A$2:$K$2336,5,FALSE)</f>
        <v>No</v>
      </c>
      <c r="G1455" t="str">
        <f>VLOOKUP($A1455,'Medical Examinations'!$A$2:$K$2336,6,FALSE)</f>
        <v>No</v>
      </c>
      <c r="H1455">
        <f>VLOOKUP($A1455,'Medical Examinations'!$A$2:$K$2336,7,FALSE)</f>
        <v>0</v>
      </c>
      <c r="I1455" t="str">
        <f>VLOOKUP($A1455,'Medical Examinations'!$A$2:$K$2336,8,FALSE)</f>
        <v>No</v>
      </c>
      <c r="J1455" t="str">
        <f>VLOOKUP($A1455,'Medical Examinations'!$A$2:$K$2336,10,FALSE)</f>
        <v>obesity</v>
      </c>
      <c r="K1455" t="str">
        <f>VLOOKUP($A1455,'Medical Examinations'!$A$2:$K$2336,11,FALSE)</f>
        <v>Diabetes</v>
      </c>
      <c r="L1455" t="str">
        <f>VLOOKUP($A1455,'Hospitalisation Details'!$A$2:$O$2344,15,FALSE)</f>
        <v>13 Jun 1981</v>
      </c>
      <c r="M1455">
        <f>VLOOKUP($A1455,'Hospitalisation Details'!$A$2:$I$2344,6,FALSE)</f>
        <v>7261.74</v>
      </c>
      <c r="N1455" t="str">
        <f>VLOOKUP($A1455,'Hospitalisation Details'!$A$2:$I$2344,7,FALSE)</f>
        <v>tier - 3</v>
      </c>
      <c r="O1455" t="str">
        <f>VLOOKUP($A1455,'Hospitalisation Details'!$A$2:$I$2344,8,FALSE)</f>
        <v>tier - 3</v>
      </c>
      <c r="P1455" t="str">
        <f>VLOOKUP($A1455,'Hospitalisation Details'!$A$2:$I$2344,9,FALSE)</f>
        <v>R1012</v>
      </c>
      <c r="Q1455">
        <f>VLOOKUP($A1455,'Hospitalisation Details'!$A$2:$P$2344,16,FALSE)</f>
        <v>41</v>
      </c>
    </row>
    <row r="1456" spans="1:17" ht="15.6" x14ac:dyDescent="0.3">
      <c r="A1456" s="1" t="s">
        <v>915</v>
      </c>
      <c r="B1456" t="str">
        <f>VLOOKUP('Healthcare '!A:A,Table2[],3,FALSE)</f>
        <v>Kuehler</v>
      </c>
      <c r="C1456">
        <f>VLOOKUP(A1456,'Medical Examinations'!A1456:K3790,2,FALSE)</f>
        <v>30.59</v>
      </c>
      <c r="D1456">
        <f>VLOOKUP($A1456,'Medical Examinations'!$A$2:$K$2336,3,FALSE)</f>
        <v>9.5500000000000007</v>
      </c>
      <c r="E1456" t="str">
        <f>VLOOKUP($A1456,'Medical Examinations'!$A$2:$K$2336,4,FALSE)</f>
        <v>yes</v>
      </c>
      <c r="F1456" t="str">
        <f>VLOOKUP($A1456,'Medical Examinations'!$A$2:$K$2336,5,FALSE)</f>
        <v>No</v>
      </c>
      <c r="G1456" t="str">
        <f>VLOOKUP($A1456,'Medical Examinations'!$A$2:$K$2336,6,FALSE)</f>
        <v>No</v>
      </c>
      <c r="H1456">
        <f>VLOOKUP($A1456,'Medical Examinations'!$A$2:$K$2336,7,FALSE)</f>
        <v>0</v>
      </c>
      <c r="I1456" t="str">
        <f>VLOOKUP($A1456,'Medical Examinations'!$A$2:$K$2336,8,FALSE)</f>
        <v>No</v>
      </c>
      <c r="J1456" t="str">
        <f>VLOOKUP($A1456,'Medical Examinations'!$A$2:$K$2336,10,FALSE)</f>
        <v>obesity</v>
      </c>
      <c r="K1456" t="str">
        <f>VLOOKUP($A1456,'Medical Examinations'!$A$2:$K$2336,11,FALSE)</f>
        <v>Diabetes</v>
      </c>
      <c r="L1456" t="str">
        <f>VLOOKUP($A1456,'Hospitalisation Details'!$A$2:$O$2344,15,FALSE)</f>
        <v>14 Aug 1981</v>
      </c>
      <c r="M1456">
        <f>VLOOKUP($A1456,'Hospitalisation Details'!$A$2:$I$2344,6,FALSE)</f>
        <v>7256.72</v>
      </c>
      <c r="N1456" t="str">
        <f>VLOOKUP($A1456,'Hospitalisation Details'!$A$2:$I$2344,7,FALSE)</f>
        <v>tier - 3</v>
      </c>
      <c r="O1456" t="str">
        <f>VLOOKUP($A1456,'Hospitalisation Details'!$A$2:$I$2344,8,FALSE)</f>
        <v>tier - 2</v>
      </c>
      <c r="P1456" t="str">
        <f>VLOOKUP($A1456,'Hospitalisation Details'!$A$2:$I$2344,9,FALSE)</f>
        <v>R1012</v>
      </c>
      <c r="Q1456">
        <f>VLOOKUP($A1456,'Hospitalisation Details'!$A$2:$P$2344,16,FALSE)</f>
        <v>41</v>
      </c>
    </row>
    <row r="1457" spans="1:17" ht="15.6" x14ac:dyDescent="0.3">
      <c r="A1457" s="1" t="s">
        <v>914</v>
      </c>
      <c r="B1457" t="str">
        <f>VLOOKUP('Healthcare '!A:A,Table2[],3,FALSE)</f>
        <v>Daniels</v>
      </c>
      <c r="C1457">
        <f>VLOOKUP(A1457,'Medical Examinations'!A1457:K3791,2,FALSE)</f>
        <v>25.51</v>
      </c>
      <c r="D1457">
        <f>VLOOKUP($A1457,'Medical Examinations'!$A$2:$K$2336,3,FALSE)</f>
        <v>6.05</v>
      </c>
      <c r="E1457" t="str">
        <f>VLOOKUP($A1457,'Medical Examinations'!$A$2:$K$2336,4,FALSE)</f>
        <v>No</v>
      </c>
      <c r="F1457" t="str">
        <f>VLOOKUP($A1457,'Medical Examinations'!$A$2:$K$2336,5,FALSE)</f>
        <v>No</v>
      </c>
      <c r="G1457" t="str">
        <f>VLOOKUP($A1457,'Medical Examinations'!$A$2:$K$2336,6,FALSE)</f>
        <v>No</v>
      </c>
      <c r="H1457">
        <f>VLOOKUP($A1457,'Medical Examinations'!$A$2:$K$2336,7,FALSE)</f>
        <v>0</v>
      </c>
      <c r="I1457" t="str">
        <f>VLOOKUP($A1457,'Medical Examinations'!$A$2:$K$2336,8,FALSE)</f>
        <v>No</v>
      </c>
      <c r="J1457" t="str">
        <f>VLOOKUP($A1457,'Medical Examinations'!$A$2:$K$2336,10,FALSE)</f>
        <v>overweight</v>
      </c>
      <c r="K1457" t="str">
        <f>VLOOKUP($A1457,'Medical Examinations'!$A$2:$K$2336,11,FALSE)</f>
        <v>Predibetics</v>
      </c>
      <c r="L1457" t="str">
        <f>VLOOKUP($A1457,'Hospitalisation Details'!$A$2:$O$2344,15,FALSE)</f>
        <v>24 Jul 1982</v>
      </c>
      <c r="M1457">
        <f>VLOOKUP($A1457,'Hospitalisation Details'!$A$2:$I$2344,6,FALSE)</f>
        <v>7248.71</v>
      </c>
      <c r="N1457" t="str">
        <f>VLOOKUP($A1457,'Hospitalisation Details'!$A$2:$I$2344,7,FALSE)</f>
        <v>tier - 2</v>
      </c>
      <c r="O1457" t="str">
        <f>VLOOKUP($A1457,'Hospitalisation Details'!$A$2:$I$2344,8,FALSE)</f>
        <v>tier - 1</v>
      </c>
      <c r="P1457" t="str">
        <f>VLOOKUP($A1457,'Hospitalisation Details'!$A$2:$I$2344,9,FALSE)</f>
        <v>R1013</v>
      </c>
      <c r="Q1457">
        <f>VLOOKUP($A1457,'Hospitalisation Details'!$A$2:$P$2344,16,FALSE)</f>
        <v>40</v>
      </c>
    </row>
    <row r="1458" spans="1:17" ht="15.6" x14ac:dyDescent="0.3">
      <c r="A1458" s="1" t="s">
        <v>913</v>
      </c>
      <c r="B1458" t="str">
        <f>VLOOKUP('Healthcare '!A:A,Table2[],3,FALSE)</f>
        <v>Gibby</v>
      </c>
      <c r="C1458">
        <f>VLOOKUP(A1458,'Medical Examinations'!A1458:K3792,2,FALSE)</f>
        <v>29.04</v>
      </c>
      <c r="D1458">
        <f>VLOOKUP($A1458,'Medical Examinations'!$A$2:$K$2336,3,FALSE)</f>
        <v>10.56</v>
      </c>
      <c r="E1458" t="str">
        <f>VLOOKUP($A1458,'Medical Examinations'!$A$2:$K$2336,4,FALSE)</f>
        <v>yes</v>
      </c>
      <c r="F1458" t="str">
        <f>VLOOKUP($A1458,'Medical Examinations'!$A$2:$K$2336,5,FALSE)</f>
        <v>No</v>
      </c>
      <c r="G1458" t="str">
        <f>VLOOKUP($A1458,'Medical Examinations'!$A$2:$K$2336,6,FALSE)</f>
        <v>No</v>
      </c>
      <c r="H1458">
        <f>VLOOKUP($A1458,'Medical Examinations'!$A$2:$K$2336,7,FALSE)</f>
        <v>1</v>
      </c>
      <c r="I1458" t="str">
        <f>VLOOKUP($A1458,'Medical Examinations'!$A$2:$K$2336,8,FALSE)</f>
        <v>No</v>
      </c>
      <c r="J1458" t="str">
        <f>VLOOKUP($A1458,'Medical Examinations'!$A$2:$K$2336,10,FALSE)</f>
        <v>overweight</v>
      </c>
      <c r="K1458" t="str">
        <f>VLOOKUP($A1458,'Medical Examinations'!$A$2:$K$2336,11,FALSE)</f>
        <v>Diabetes</v>
      </c>
      <c r="L1458" t="str">
        <f>VLOOKUP($A1458,'Hospitalisation Details'!$A$2:$O$2344,15,FALSE)</f>
        <v>2 Sep 1986</v>
      </c>
      <c r="M1458">
        <f>VLOOKUP($A1458,'Hospitalisation Details'!$A$2:$I$2344,6,FALSE)</f>
        <v>7243.81</v>
      </c>
      <c r="N1458" t="str">
        <f>VLOOKUP($A1458,'Hospitalisation Details'!$A$2:$I$2344,7,FALSE)</f>
        <v>tier - 2</v>
      </c>
      <c r="O1458" t="str">
        <f>VLOOKUP($A1458,'Hospitalisation Details'!$A$2:$I$2344,8,FALSE)</f>
        <v>tier - 3</v>
      </c>
      <c r="P1458" t="str">
        <f>VLOOKUP($A1458,'Hospitalisation Details'!$A$2:$I$2344,9,FALSE)</f>
        <v>R1013</v>
      </c>
      <c r="Q1458">
        <f>VLOOKUP($A1458,'Hospitalisation Details'!$A$2:$P$2344,16,FALSE)</f>
        <v>36</v>
      </c>
    </row>
    <row r="1459" spans="1:17" ht="15.6" x14ac:dyDescent="0.3">
      <c r="A1459" s="1" t="s">
        <v>912</v>
      </c>
      <c r="B1459" t="str">
        <f>VLOOKUP('Healthcare '!A:A,Table2[],3,FALSE)</f>
        <v>Busa</v>
      </c>
      <c r="C1459">
        <f>VLOOKUP(A1459,'Medical Examinations'!A1459:K3793,2,FALSE)</f>
        <v>22.135000000000002</v>
      </c>
      <c r="D1459">
        <f>VLOOKUP($A1459,'Medical Examinations'!$A$2:$K$2336,3,FALSE)</f>
        <v>10.81</v>
      </c>
      <c r="E1459" t="str">
        <f>VLOOKUP($A1459,'Medical Examinations'!$A$2:$K$2336,4,FALSE)</f>
        <v>yes</v>
      </c>
      <c r="F1459" t="str">
        <f>VLOOKUP($A1459,'Medical Examinations'!$A$2:$K$2336,5,FALSE)</f>
        <v>No</v>
      </c>
      <c r="G1459" t="str">
        <f>VLOOKUP($A1459,'Medical Examinations'!$A$2:$K$2336,6,FALSE)</f>
        <v>No</v>
      </c>
      <c r="H1459">
        <f>VLOOKUP($A1459,'Medical Examinations'!$A$2:$K$2336,7,FALSE)</f>
        <v>1</v>
      </c>
      <c r="I1459" t="str">
        <f>VLOOKUP($A1459,'Medical Examinations'!$A$2:$K$2336,8,FALSE)</f>
        <v>No</v>
      </c>
      <c r="J1459" t="str">
        <f>VLOOKUP($A1459,'Medical Examinations'!$A$2:$K$2336,10,FALSE)</f>
        <v>Normal weight</v>
      </c>
      <c r="K1459" t="str">
        <f>VLOOKUP($A1459,'Medical Examinations'!$A$2:$K$2336,11,FALSE)</f>
        <v>Diabetes</v>
      </c>
      <c r="L1459" t="str">
        <f>VLOOKUP($A1459,'Hospitalisation Details'!$A$2:$O$2344,15,FALSE)</f>
        <v>13 Jul 1986</v>
      </c>
      <c r="M1459">
        <f>VLOOKUP($A1459,'Hospitalisation Details'!$A$2:$I$2344,6,FALSE)</f>
        <v>7228.22</v>
      </c>
      <c r="N1459" t="str">
        <f>VLOOKUP($A1459,'Hospitalisation Details'!$A$2:$I$2344,7,FALSE)</f>
        <v>tier - 2</v>
      </c>
      <c r="O1459" t="str">
        <f>VLOOKUP($A1459,'Hospitalisation Details'!$A$2:$I$2344,8,FALSE)</f>
        <v>tier - 1</v>
      </c>
      <c r="P1459" t="str">
        <f>VLOOKUP($A1459,'Hospitalisation Details'!$A$2:$I$2344,9,FALSE)</f>
        <v>R1024</v>
      </c>
      <c r="Q1459">
        <f>VLOOKUP($A1459,'Hospitalisation Details'!$A$2:$P$2344,16,FALSE)</f>
        <v>36</v>
      </c>
    </row>
    <row r="1460" spans="1:17" ht="15.6" x14ac:dyDescent="0.3">
      <c r="A1460" s="1" t="s">
        <v>911</v>
      </c>
      <c r="B1460" t="str">
        <f>VLOOKUP('Healthcare '!A:A,Table2[],3,FALSE)</f>
        <v>Moyo</v>
      </c>
      <c r="C1460">
        <f>VLOOKUP(A1460,'Medical Examinations'!A1460:K3794,2,FALSE)</f>
        <v>21.375</v>
      </c>
      <c r="D1460">
        <f>VLOOKUP($A1460,'Medical Examinations'!$A$2:$K$2336,3,FALSE)</f>
        <v>4.32</v>
      </c>
      <c r="E1460" t="str">
        <f>VLOOKUP($A1460,'Medical Examinations'!$A$2:$K$2336,4,FALSE)</f>
        <v>No</v>
      </c>
      <c r="F1460" t="str">
        <f>VLOOKUP($A1460,'Medical Examinations'!$A$2:$K$2336,5,FALSE)</f>
        <v>No</v>
      </c>
      <c r="G1460" t="str">
        <f>VLOOKUP($A1460,'Medical Examinations'!$A$2:$K$2336,6,FALSE)</f>
        <v>No</v>
      </c>
      <c r="H1460">
        <f>VLOOKUP($A1460,'Medical Examinations'!$A$2:$K$2336,7,FALSE)</f>
        <v>0</v>
      </c>
      <c r="I1460" t="str">
        <f>VLOOKUP($A1460,'Medical Examinations'!$A$2:$K$2336,8,FALSE)</f>
        <v>No</v>
      </c>
      <c r="J1460" t="str">
        <f>VLOOKUP($A1460,'Medical Examinations'!$A$2:$K$2336,10,FALSE)</f>
        <v>Normal weight</v>
      </c>
      <c r="K1460" t="str">
        <f>VLOOKUP($A1460,'Medical Examinations'!$A$2:$K$2336,11,FALSE)</f>
        <v>Normal</v>
      </c>
      <c r="L1460" t="str">
        <f>VLOOKUP($A1460,'Hospitalisation Details'!$A$2:$O$2344,15,FALSE)</f>
        <v>15 Sep 1977</v>
      </c>
      <c r="M1460">
        <f>VLOOKUP($A1460,'Hospitalisation Details'!$A$2:$I$2344,6,FALSE)</f>
        <v>7222.79</v>
      </c>
      <c r="N1460" t="str">
        <f>VLOOKUP($A1460,'Hospitalisation Details'!$A$2:$I$2344,7,FALSE)</f>
        <v>tier - 3</v>
      </c>
      <c r="O1460" t="str">
        <f>VLOOKUP($A1460,'Hospitalisation Details'!$A$2:$I$2344,8,FALSE)</f>
        <v>tier - 3</v>
      </c>
      <c r="P1460" t="str">
        <f>VLOOKUP($A1460,'Hospitalisation Details'!$A$2:$I$2344,9,FALSE)</f>
        <v>R1012</v>
      </c>
      <c r="Q1460">
        <f>VLOOKUP($A1460,'Hospitalisation Details'!$A$2:$P$2344,16,FALSE)</f>
        <v>45</v>
      </c>
    </row>
    <row r="1461" spans="1:17" ht="15.6" x14ac:dyDescent="0.3">
      <c r="A1461" s="1" t="s">
        <v>910</v>
      </c>
      <c r="B1461" t="str">
        <f>VLOOKUP('Healthcare '!A:A,Table2[],3,FALSE)</f>
        <v>Horn</v>
      </c>
      <c r="C1461">
        <f>VLOOKUP(A1461,'Medical Examinations'!A1461:K3795,2,FALSE)</f>
        <v>29.19</v>
      </c>
      <c r="D1461">
        <f>VLOOKUP($A1461,'Medical Examinations'!$A$2:$K$2336,3,FALSE)</f>
        <v>4.37</v>
      </c>
      <c r="E1461" t="str">
        <f>VLOOKUP($A1461,'Medical Examinations'!$A$2:$K$2336,4,FALSE)</f>
        <v>No</v>
      </c>
      <c r="F1461" t="str">
        <f>VLOOKUP($A1461,'Medical Examinations'!$A$2:$K$2336,5,FALSE)</f>
        <v>No</v>
      </c>
      <c r="G1461" t="str">
        <f>VLOOKUP($A1461,'Medical Examinations'!$A$2:$K$2336,6,FALSE)</f>
        <v>No</v>
      </c>
      <c r="H1461">
        <f>VLOOKUP($A1461,'Medical Examinations'!$A$2:$K$2336,7,FALSE)</f>
        <v>0</v>
      </c>
      <c r="I1461" t="str">
        <f>VLOOKUP($A1461,'Medical Examinations'!$A$2:$K$2336,8,FALSE)</f>
        <v>No</v>
      </c>
      <c r="J1461" t="str">
        <f>VLOOKUP($A1461,'Medical Examinations'!$A$2:$K$2336,10,FALSE)</f>
        <v>overweight</v>
      </c>
      <c r="K1461" t="str">
        <f>VLOOKUP($A1461,'Medical Examinations'!$A$2:$K$2336,11,FALSE)</f>
        <v>Normal</v>
      </c>
      <c r="L1461" t="str">
        <f>VLOOKUP($A1461,'Hospitalisation Details'!$A$2:$O$2344,15,FALSE)</f>
        <v>28 Jun 1991</v>
      </c>
      <c r="M1461">
        <f>VLOOKUP($A1461,'Hospitalisation Details'!$A$2:$I$2344,6,FALSE)</f>
        <v>7220.25</v>
      </c>
      <c r="N1461" t="str">
        <f>VLOOKUP($A1461,'Hospitalisation Details'!$A$2:$I$2344,7,FALSE)</f>
        <v>tier - 2</v>
      </c>
      <c r="O1461" t="str">
        <f>VLOOKUP($A1461,'Hospitalisation Details'!$A$2:$I$2344,8,FALSE)</f>
        <v>tier - 2</v>
      </c>
      <c r="P1461" t="str">
        <f>VLOOKUP($A1461,'Hospitalisation Details'!$A$2:$I$2344,9,FALSE)</f>
        <v>R1021</v>
      </c>
      <c r="Q1461">
        <f>VLOOKUP($A1461,'Hospitalisation Details'!$A$2:$P$2344,16,FALSE)</f>
        <v>31</v>
      </c>
    </row>
    <row r="1462" spans="1:17" ht="15.6" x14ac:dyDescent="0.3">
      <c r="A1462" s="1" t="s">
        <v>909</v>
      </c>
      <c r="B1462" t="str">
        <f>VLOOKUP('Healthcare '!A:A,Table2[],3,FALSE)</f>
        <v>Bien</v>
      </c>
      <c r="C1462">
        <f>VLOOKUP(A1462,'Medical Examinations'!A1462:K3796,2,FALSE)</f>
        <v>31.92</v>
      </c>
      <c r="D1462">
        <f>VLOOKUP($A1462,'Medical Examinations'!$A$2:$K$2336,3,FALSE)</f>
        <v>4.8099999999999996</v>
      </c>
      <c r="E1462" t="str">
        <f>VLOOKUP($A1462,'Medical Examinations'!$A$2:$K$2336,4,FALSE)</f>
        <v>yes</v>
      </c>
      <c r="F1462" t="str">
        <f>VLOOKUP($A1462,'Medical Examinations'!$A$2:$K$2336,5,FALSE)</f>
        <v>No</v>
      </c>
      <c r="G1462" t="str">
        <f>VLOOKUP($A1462,'Medical Examinations'!$A$2:$K$2336,6,FALSE)</f>
        <v>Yes</v>
      </c>
      <c r="H1462">
        <f>VLOOKUP($A1462,'Medical Examinations'!$A$2:$K$2336,7,FALSE)</f>
        <v>1</v>
      </c>
      <c r="I1462" t="str">
        <f>VLOOKUP($A1462,'Medical Examinations'!$A$2:$K$2336,8,FALSE)</f>
        <v>No</v>
      </c>
      <c r="J1462" t="str">
        <f>VLOOKUP($A1462,'Medical Examinations'!$A$2:$K$2336,10,FALSE)</f>
        <v>obesity</v>
      </c>
      <c r="K1462" t="str">
        <f>VLOOKUP($A1462,'Medical Examinations'!$A$2:$K$2336,11,FALSE)</f>
        <v>Normal</v>
      </c>
      <c r="L1462" t="str">
        <f>VLOOKUP($A1462,'Hospitalisation Details'!$A$2:$O$2344,15,FALSE)</f>
        <v>21 Nov 1983</v>
      </c>
      <c r="M1462">
        <f>VLOOKUP($A1462,'Hospitalisation Details'!$A$2:$I$2344,6,FALSE)</f>
        <v>7209.49</v>
      </c>
      <c r="N1462" t="str">
        <f>VLOOKUP($A1462,'Hospitalisation Details'!$A$2:$I$2344,7,FALSE)</f>
        <v>tier - 2</v>
      </c>
      <c r="O1462" t="str">
        <f>VLOOKUP($A1462,'Hospitalisation Details'!$A$2:$I$2344,8,FALSE)</f>
        <v>tier - 3</v>
      </c>
      <c r="P1462" t="str">
        <f>VLOOKUP($A1462,'Hospitalisation Details'!$A$2:$I$2344,9,FALSE)</f>
        <v>R1012</v>
      </c>
      <c r="Q1462">
        <f>VLOOKUP($A1462,'Hospitalisation Details'!$A$2:$P$2344,16,FALSE)</f>
        <v>39</v>
      </c>
    </row>
    <row r="1463" spans="1:17" ht="15.6" x14ac:dyDescent="0.3">
      <c r="A1463" s="1" t="s">
        <v>908</v>
      </c>
      <c r="B1463" t="str">
        <f>VLOOKUP('Healthcare '!A:A,Table2[],3,FALSE)</f>
        <v>O'Connor</v>
      </c>
      <c r="C1463">
        <f>VLOOKUP(A1463,'Medical Examinations'!A1463:K3797,2,FALSE)</f>
        <v>26.315000000000001</v>
      </c>
      <c r="D1463">
        <f>VLOOKUP($A1463,'Medical Examinations'!$A$2:$K$2336,3,FALSE)</f>
        <v>4.5599999999999996</v>
      </c>
      <c r="E1463" t="str">
        <f>VLOOKUP($A1463,'Medical Examinations'!$A$2:$K$2336,4,FALSE)</f>
        <v>yes</v>
      </c>
      <c r="F1463" t="str">
        <f>VLOOKUP($A1463,'Medical Examinations'!$A$2:$K$2336,5,FALSE)</f>
        <v>No</v>
      </c>
      <c r="G1463" t="str">
        <f>VLOOKUP($A1463,'Medical Examinations'!$A$2:$K$2336,6,FALSE)</f>
        <v>Yes</v>
      </c>
      <c r="H1463">
        <f>VLOOKUP($A1463,'Medical Examinations'!$A$2:$K$2336,7,FALSE)</f>
        <v>1</v>
      </c>
      <c r="I1463" t="str">
        <f>VLOOKUP($A1463,'Medical Examinations'!$A$2:$K$2336,8,FALSE)</f>
        <v>No</v>
      </c>
      <c r="J1463" t="str">
        <f>VLOOKUP($A1463,'Medical Examinations'!$A$2:$K$2336,10,FALSE)</f>
        <v>overweight</v>
      </c>
      <c r="K1463" t="str">
        <f>VLOOKUP($A1463,'Medical Examinations'!$A$2:$K$2336,11,FALSE)</f>
        <v>Normal</v>
      </c>
      <c r="L1463" t="str">
        <f>VLOOKUP($A1463,'Hospitalisation Details'!$A$2:$O$2344,15,FALSE)</f>
        <v>11 Aug 1983</v>
      </c>
      <c r="M1463">
        <f>VLOOKUP($A1463,'Hospitalisation Details'!$A$2:$I$2344,6,FALSE)</f>
        <v>7201.7</v>
      </c>
      <c r="N1463" t="str">
        <f>VLOOKUP($A1463,'Hospitalisation Details'!$A$2:$I$2344,7,FALSE)</f>
        <v>tier - 2</v>
      </c>
      <c r="O1463" t="str">
        <f>VLOOKUP($A1463,'Hospitalisation Details'!$A$2:$I$2344,8,FALSE)</f>
        <v>tier - 3</v>
      </c>
      <c r="P1463" t="str">
        <f>VLOOKUP($A1463,'Hospitalisation Details'!$A$2:$I$2344,9,FALSE)</f>
        <v>R1012</v>
      </c>
      <c r="Q1463">
        <f>VLOOKUP($A1463,'Hospitalisation Details'!$A$2:$P$2344,16,FALSE)</f>
        <v>39</v>
      </c>
    </row>
    <row r="1464" spans="1:17" ht="15.6" x14ac:dyDescent="0.3">
      <c r="A1464" s="1" t="s">
        <v>907</v>
      </c>
      <c r="B1464" t="str">
        <f>VLOOKUP('Healthcare '!A:A,Table2[],3,FALSE)</f>
        <v>Ash</v>
      </c>
      <c r="C1464">
        <f>VLOOKUP(A1464,'Medical Examinations'!A1464:K3798,2,FALSE)</f>
        <v>35.299999999999997</v>
      </c>
      <c r="D1464">
        <f>VLOOKUP($A1464,'Medical Examinations'!$A$2:$K$2336,3,FALSE)</f>
        <v>4.3899999999999997</v>
      </c>
      <c r="E1464" t="str">
        <f>VLOOKUP($A1464,'Medical Examinations'!$A$2:$K$2336,4,FALSE)</f>
        <v>No</v>
      </c>
      <c r="F1464" t="str">
        <f>VLOOKUP($A1464,'Medical Examinations'!$A$2:$K$2336,5,FALSE)</f>
        <v>No</v>
      </c>
      <c r="G1464" t="str">
        <f>VLOOKUP($A1464,'Medical Examinations'!$A$2:$K$2336,6,FALSE)</f>
        <v>No</v>
      </c>
      <c r="H1464">
        <f>VLOOKUP($A1464,'Medical Examinations'!$A$2:$K$2336,7,FALSE)</f>
        <v>0</v>
      </c>
      <c r="I1464" t="str">
        <f>VLOOKUP($A1464,'Medical Examinations'!$A$2:$K$2336,8,FALSE)</f>
        <v>No</v>
      </c>
      <c r="J1464" t="str">
        <f>VLOOKUP($A1464,'Medical Examinations'!$A$2:$K$2336,10,FALSE)</f>
        <v>obesity</v>
      </c>
      <c r="K1464" t="str">
        <f>VLOOKUP($A1464,'Medical Examinations'!$A$2:$K$2336,11,FALSE)</f>
        <v>Normal</v>
      </c>
      <c r="L1464" t="str">
        <f>VLOOKUP($A1464,'Hospitalisation Details'!$A$2:$O$2344,15,FALSE)</f>
        <v>14 Sep 1982</v>
      </c>
      <c r="M1464">
        <f>VLOOKUP($A1464,'Hospitalisation Details'!$A$2:$I$2344,6,FALSE)</f>
        <v>7196.87</v>
      </c>
      <c r="N1464" t="str">
        <f>VLOOKUP($A1464,'Hospitalisation Details'!$A$2:$I$2344,7,FALSE)</f>
        <v>tier - 3</v>
      </c>
      <c r="O1464" t="str">
        <f>VLOOKUP($A1464,'Hospitalisation Details'!$A$2:$I$2344,8,FALSE)</f>
        <v>tier - 2</v>
      </c>
      <c r="P1464" t="str">
        <f>VLOOKUP($A1464,'Hospitalisation Details'!$A$2:$I$2344,9,FALSE)</f>
        <v>R1011</v>
      </c>
      <c r="Q1464">
        <f>VLOOKUP($A1464,'Hospitalisation Details'!$A$2:$P$2344,16,FALSE)</f>
        <v>40</v>
      </c>
    </row>
    <row r="1465" spans="1:17" ht="15.6" x14ac:dyDescent="0.3">
      <c r="A1465" s="1" t="s">
        <v>906</v>
      </c>
      <c r="B1465" t="str">
        <f>VLOOKUP('Healthcare '!A:A,Table2[],3,FALSE)</f>
        <v>Do Prado</v>
      </c>
      <c r="C1465">
        <f>VLOOKUP(A1465,'Medical Examinations'!A1465:K3799,2,FALSE)</f>
        <v>18.91</v>
      </c>
      <c r="D1465">
        <f>VLOOKUP($A1465,'Medical Examinations'!$A$2:$K$2336,3,FALSE)</f>
        <v>11.44</v>
      </c>
      <c r="E1465" t="str">
        <f>VLOOKUP($A1465,'Medical Examinations'!$A$2:$K$2336,4,FALSE)</f>
        <v>No</v>
      </c>
      <c r="F1465" t="str">
        <f>VLOOKUP($A1465,'Medical Examinations'!$A$2:$K$2336,5,FALSE)</f>
        <v>No</v>
      </c>
      <c r="G1465" t="str">
        <f>VLOOKUP($A1465,'Medical Examinations'!$A$2:$K$2336,6,FALSE)</f>
        <v>No</v>
      </c>
      <c r="H1465">
        <f>VLOOKUP($A1465,'Medical Examinations'!$A$2:$K$2336,7,FALSE)</f>
        <v>0</v>
      </c>
      <c r="I1465" t="str">
        <f>VLOOKUP($A1465,'Medical Examinations'!$A$2:$K$2336,8,FALSE)</f>
        <v>No</v>
      </c>
      <c r="J1465" t="str">
        <f>VLOOKUP($A1465,'Medical Examinations'!$A$2:$K$2336,10,FALSE)</f>
        <v>Normal weight</v>
      </c>
      <c r="K1465" t="str">
        <f>VLOOKUP($A1465,'Medical Examinations'!$A$2:$K$2336,11,FALSE)</f>
        <v>Diabetes</v>
      </c>
      <c r="L1465" t="str">
        <f>VLOOKUP($A1465,'Hospitalisation Details'!$A$2:$O$2344,15,FALSE)</f>
        <v>26 Aug 1968</v>
      </c>
      <c r="M1465">
        <f>VLOOKUP($A1465,'Hospitalisation Details'!$A$2:$I$2344,6,FALSE)</f>
        <v>7179.52</v>
      </c>
      <c r="N1465" t="str">
        <f>VLOOKUP($A1465,'Hospitalisation Details'!$A$2:$I$2344,7,FALSE)</f>
        <v>tier - 3</v>
      </c>
      <c r="O1465" t="str">
        <f>VLOOKUP($A1465,'Hospitalisation Details'!$A$2:$I$2344,8,FALSE)</f>
        <v>tier - 3</v>
      </c>
      <c r="P1465" t="str">
        <f>VLOOKUP($A1465,'Hospitalisation Details'!$A$2:$I$2344,9,FALSE)</f>
        <v>R1013</v>
      </c>
      <c r="Q1465">
        <f>VLOOKUP($A1465,'Hospitalisation Details'!$A$2:$P$2344,16,FALSE)</f>
        <v>54</v>
      </c>
    </row>
    <row r="1466" spans="1:17" ht="15.6" x14ac:dyDescent="0.3">
      <c r="A1466" s="1" t="s">
        <v>905</v>
      </c>
      <c r="B1466" t="str">
        <f>VLOOKUP('Healthcare '!A:A,Table2[],3,FALSE)</f>
        <v>Phillips</v>
      </c>
      <c r="C1466">
        <f>VLOOKUP(A1466,'Medical Examinations'!A1466:K3800,2,FALSE)</f>
        <v>22.41</v>
      </c>
      <c r="D1466">
        <f>VLOOKUP($A1466,'Medical Examinations'!$A$2:$K$2336,3,FALSE)</f>
        <v>11.37</v>
      </c>
      <c r="E1466" t="str">
        <f>VLOOKUP($A1466,'Medical Examinations'!$A$2:$K$2336,4,FALSE)</f>
        <v>yes</v>
      </c>
      <c r="F1466" t="str">
        <f>VLOOKUP($A1466,'Medical Examinations'!$A$2:$K$2336,5,FALSE)</f>
        <v>No</v>
      </c>
      <c r="G1466" t="str">
        <f>VLOOKUP($A1466,'Medical Examinations'!$A$2:$K$2336,6,FALSE)</f>
        <v>No</v>
      </c>
      <c r="H1466">
        <f>VLOOKUP($A1466,'Medical Examinations'!$A$2:$K$2336,7,FALSE)</f>
        <v>1</v>
      </c>
      <c r="I1466" t="str">
        <f>VLOOKUP($A1466,'Medical Examinations'!$A$2:$K$2336,8,FALSE)</f>
        <v>No</v>
      </c>
      <c r="J1466" t="str">
        <f>VLOOKUP($A1466,'Medical Examinations'!$A$2:$K$2336,10,FALSE)</f>
        <v>Normal weight</v>
      </c>
      <c r="K1466" t="str">
        <f>VLOOKUP($A1466,'Medical Examinations'!$A$2:$K$2336,11,FALSE)</f>
        <v>Diabetes</v>
      </c>
      <c r="L1466" t="str">
        <f>VLOOKUP($A1466,'Hospitalisation Details'!$A$2:$O$2344,15,FALSE)</f>
        <v>19 Jul 1975</v>
      </c>
      <c r="M1466">
        <f>VLOOKUP($A1466,'Hospitalisation Details'!$A$2:$I$2344,6,FALSE)</f>
        <v>7175.51</v>
      </c>
      <c r="N1466" t="str">
        <f>VLOOKUP($A1466,'Hospitalisation Details'!$A$2:$I$2344,7,FALSE)</f>
        <v>tier - 2</v>
      </c>
      <c r="O1466" t="str">
        <f>VLOOKUP($A1466,'Hospitalisation Details'!$A$2:$I$2344,8,FALSE)</f>
        <v>tier - 3</v>
      </c>
      <c r="P1466" t="str">
        <f>VLOOKUP($A1466,'Hospitalisation Details'!$A$2:$I$2344,9,FALSE)</f>
        <v>R1013</v>
      </c>
      <c r="Q1466">
        <f>VLOOKUP($A1466,'Hospitalisation Details'!$A$2:$P$2344,16,FALSE)</f>
        <v>47</v>
      </c>
    </row>
    <row r="1467" spans="1:17" ht="15.6" x14ac:dyDescent="0.3">
      <c r="A1467" s="1" t="s">
        <v>904</v>
      </c>
      <c r="B1467" t="str">
        <f>VLOOKUP('Healthcare '!A:A,Table2[],3,FALSE)</f>
        <v>Kelly</v>
      </c>
      <c r="C1467">
        <f>VLOOKUP(A1467,'Medical Examinations'!A1467:K3801,2,FALSE)</f>
        <v>22.704999999999998</v>
      </c>
      <c r="D1467">
        <f>VLOOKUP($A1467,'Medical Examinations'!$A$2:$K$2336,3,FALSE)</f>
        <v>6.14</v>
      </c>
      <c r="E1467" t="str">
        <f>VLOOKUP($A1467,'Medical Examinations'!$A$2:$K$2336,4,FALSE)</f>
        <v>No</v>
      </c>
      <c r="F1467" t="str">
        <f>VLOOKUP($A1467,'Medical Examinations'!$A$2:$K$2336,5,FALSE)</f>
        <v>No</v>
      </c>
      <c r="G1467" t="str">
        <f>VLOOKUP($A1467,'Medical Examinations'!$A$2:$K$2336,6,FALSE)</f>
        <v>No</v>
      </c>
      <c r="H1467">
        <f>VLOOKUP($A1467,'Medical Examinations'!$A$2:$K$2336,7,FALSE)</f>
        <v>0</v>
      </c>
      <c r="I1467" t="str">
        <f>VLOOKUP($A1467,'Medical Examinations'!$A$2:$K$2336,8,FALSE)</f>
        <v>No</v>
      </c>
      <c r="J1467" t="str">
        <f>VLOOKUP($A1467,'Medical Examinations'!$A$2:$K$2336,10,FALSE)</f>
        <v>Normal weight</v>
      </c>
      <c r="K1467" t="str">
        <f>VLOOKUP($A1467,'Medical Examinations'!$A$2:$K$2336,11,FALSE)</f>
        <v>Predibetics</v>
      </c>
      <c r="L1467" t="str">
        <f>VLOOKUP($A1467,'Hospitalisation Details'!$A$2:$O$2344,15,FALSE)</f>
        <v>16 Aug 1982</v>
      </c>
      <c r="M1467">
        <f>VLOOKUP($A1467,'Hospitalisation Details'!$A$2:$I$2344,6,FALSE)</f>
        <v>7173.36</v>
      </c>
      <c r="N1467" t="str">
        <f>VLOOKUP($A1467,'Hospitalisation Details'!$A$2:$I$2344,7,FALSE)</f>
        <v>tier - 3</v>
      </c>
      <c r="O1467" t="str">
        <f>VLOOKUP($A1467,'Hospitalisation Details'!$A$2:$I$2344,8,FALSE)</f>
        <v>tier - 2</v>
      </c>
      <c r="P1467" t="str">
        <f>VLOOKUP($A1467,'Hospitalisation Details'!$A$2:$I$2344,9,FALSE)</f>
        <v>R1016</v>
      </c>
      <c r="Q1467">
        <f>VLOOKUP($A1467,'Hospitalisation Details'!$A$2:$P$2344,16,FALSE)</f>
        <v>40</v>
      </c>
    </row>
    <row r="1468" spans="1:17" ht="15.6" x14ac:dyDescent="0.3">
      <c r="A1468" s="1" t="s">
        <v>903</v>
      </c>
      <c r="B1468" t="str">
        <f>VLOOKUP('Healthcare '!A:A,Table2[],3,FALSE)</f>
        <v>Dever</v>
      </c>
      <c r="C1468">
        <f>VLOOKUP(A1468,'Medical Examinations'!A1468:K3802,2,FALSE)</f>
        <v>37.18</v>
      </c>
      <c r="D1468">
        <f>VLOOKUP($A1468,'Medical Examinations'!$A$2:$K$2336,3,FALSE)</f>
        <v>4.8899999999999997</v>
      </c>
      <c r="E1468" t="str">
        <f>VLOOKUP($A1468,'Medical Examinations'!$A$2:$K$2336,4,FALSE)</f>
        <v>No</v>
      </c>
      <c r="F1468" t="str">
        <f>VLOOKUP($A1468,'Medical Examinations'!$A$2:$K$2336,5,FALSE)</f>
        <v>No</v>
      </c>
      <c r="G1468" t="str">
        <f>VLOOKUP($A1468,'Medical Examinations'!$A$2:$K$2336,6,FALSE)</f>
        <v>No</v>
      </c>
      <c r="H1468">
        <f>VLOOKUP($A1468,'Medical Examinations'!$A$2:$K$2336,7,FALSE)</f>
        <v>0</v>
      </c>
      <c r="I1468" t="str">
        <f>VLOOKUP($A1468,'Medical Examinations'!$A$2:$K$2336,8,FALSE)</f>
        <v>No</v>
      </c>
      <c r="J1468" t="str">
        <f>VLOOKUP($A1468,'Medical Examinations'!$A$2:$K$2336,10,FALSE)</f>
        <v>obesity</v>
      </c>
      <c r="K1468" t="str">
        <f>VLOOKUP($A1468,'Medical Examinations'!$A$2:$K$2336,11,FALSE)</f>
        <v>Normal</v>
      </c>
      <c r="L1468" t="str">
        <f>VLOOKUP($A1468,'Hospitalisation Details'!$A$2:$O$2344,15,FALSE)</f>
        <v>30 Sep 1980</v>
      </c>
      <c r="M1468">
        <f>VLOOKUP($A1468,'Hospitalisation Details'!$A$2:$I$2344,6,FALSE)</f>
        <v>7162.01</v>
      </c>
      <c r="N1468" t="str">
        <f>VLOOKUP($A1468,'Hospitalisation Details'!$A$2:$I$2344,7,FALSE)</f>
        <v>tier - 2</v>
      </c>
      <c r="O1468" t="str">
        <f>VLOOKUP($A1468,'Hospitalisation Details'!$A$2:$I$2344,8,FALSE)</f>
        <v>tier - 3</v>
      </c>
      <c r="P1468" t="str">
        <f>VLOOKUP($A1468,'Hospitalisation Details'!$A$2:$I$2344,9,FALSE)</f>
        <v>R1013</v>
      </c>
      <c r="Q1468">
        <f>VLOOKUP($A1468,'Hospitalisation Details'!$A$2:$P$2344,16,FALSE)</f>
        <v>42</v>
      </c>
    </row>
    <row r="1469" spans="1:17" ht="15.6" x14ac:dyDescent="0.3">
      <c r="A1469" s="1" t="s">
        <v>902</v>
      </c>
      <c r="B1469" t="str">
        <f>VLOOKUP('Healthcare '!A:A,Table2[],3,FALSE)</f>
        <v>Horvath</v>
      </c>
      <c r="C1469">
        <f>VLOOKUP(A1469,'Medical Examinations'!A1469:K3803,2,FALSE)</f>
        <v>35.97</v>
      </c>
      <c r="D1469">
        <f>VLOOKUP($A1469,'Medical Examinations'!$A$2:$K$2336,3,FALSE)</f>
        <v>4.5999999999999996</v>
      </c>
      <c r="E1469" t="str">
        <f>VLOOKUP($A1469,'Medical Examinations'!$A$2:$K$2336,4,FALSE)</f>
        <v>No</v>
      </c>
      <c r="F1469" t="str">
        <f>VLOOKUP($A1469,'Medical Examinations'!$A$2:$K$2336,5,FALSE)</f>
        <v>No</v>
      </c>
      <c r="G1469" t="str">
        <f>VLOOKUP($A1469,'Medical Examinations'!$A$2:$K$2336,6,FALSE)</f>
        <v>No</v>
      </c>
      <c r="H1469">
        <f>VLOOKUP($A1469,'Medical Examinations'!$A$2:$K$2336,7,FALSE)</f>
        <v>0</v>
      </c>
      <c r="I1469" t="str">
        <f>VLOOKUP($A1469,'Medical Examinations'!$A$2:$K$2336,8,FALSE)</f>
        <v>No</v>
      </c>
      <c r="J1469" t="str">
        <f>VLOOKUP($A1469,'Medical Examinations'!$A$2:$K$2336,10,FALSE)</f>
        <v>obesity</v>
      </c>
      <c r="K1469" t="str">
        <f>VLOOKUP($A1469,'Medical Examinations'!$A$2:$K$2336,11,FALSE)</f>
        <v>Normal</v>
      </c>
      <c r="L1469" t="str">
        <f>VLOOKUP($A1469,'Hospitalisation Details'!$A$2:$O$2344,15,FALSE)</f>
        <v>7 Oct 1980</v>
      </c>
      <c r="M1469">
        <f>VLOOKUP($A1469,'Hospitalisation Details'!$A$2:$I$2344,6,FALSE)</f>
        <v>7160.33</v>
      </c>
      <c r="N1469" t="str">
        <f>VLOOKUP($A1469,'Hospitalisation Details'!$A$2:$I$2344,7,FALSE)</f>
        <v>tier - 2</v>
      </c>
      <c r="O1469" t="str">
        <f>VLOOKUP($A1469,'Hospitalisation Details'!$A$2:$I$2344,8,FALSE)</f>
        <v>tier - 1</v>
      </c>
      <c r="P1469" t="str">
        <f>VLOOKUP($A1469,'Hospitalisation Details'!$A$2:$I$2344,9,FALSE)</f>
        <v>R1013</v>
      </c>
      <c r="Q1469">
        <f>VLOOKUP($A1469,'Hospitalisation Details'!$A$2:$P$2344,16,FALSE)</f>
        <v>42</v>
      </c>
    </row>
    <row r="1470" spans="1:17" ht="15.6" x14ac:dyDescent="0.3">
      <c r="A1470" s="1" t="s">
        <v>901</v>
      </c>
      <c r="B1470" t="str">
        <f>VLOOKUP('Healthcare '!A:A,Table2[],3,FALSE)</f>
        <v>Danner</v>
      </c>
      <c r="C1470">
        <f>VLOOKUP(A1470,'Medical Examinations'!A1470:K3804,2,FALSE)</f>
        <v>35.799999999999997</v>
      </c>
      <c r="D1470">
        <f>VLOOKUP($A1470,'Medical Examinations'!$A$2:$K$2336,3,FALSE)</f>
        <v>4.42</v>
      </c>
      <c r="E1470" t="str">
        <f>VLOOKUP($A1470,'Medical Examinations'!$A$2:$K$2336,4,FALSE)</f>
        <v>No</v>
      </c>
      <c r="F1470" t="str">
        <f>VLOOKUP($A1470,'Medical Examinations'!$A$2:$K$2336,5,FALSE)</f>
        <v>No</v>
      </c>
      <c r="G1470" t="str">
        <f>VLOOKUP($A1470,'Medical Examinations'!$A$2:$K$2336,6,FALSE)</f>
        <v>No</v>
      </c>
      <c r="H1470">
        <f>VLOOKUP($A1470,'Medical Examinations'!$A$2:$K$2336,7,FALSE)</f>
        <v>0</v>
      </c>
      <c r="I1470" t="str">
        <f>VLOOKUP($A1470,'Medical Examinations'!$A$2:$K$2336,8,FALSE)</f>
        <v>No</v>
      </c>
      <c r="J1470" t="str">
        <f>VLOOKUP($A1470,'Medical Examinations'!$A$2:$K$2336,10,FALSE)</f>
        <v>obesity</v>
      </c>
      <c r="K1470" t="str">
        <f>VLOOKUP($A1470,'Medical Examinations'!$A$2:$K$2336,11,FALSE)</f>
        <v>Normal</v>
      </c>
      <c r="L1470" t="str">
        <f>VLOOKUP($A1470,'Hospitalisation Details'!$A$2:$O$2344,15,FALSE)</f>
        <v>22 Jun 1980</v>
      </c>
      <c r="M1470">
        <f>VLOOKUP($A1470,'Hospitalisation Details'!$A$2:$I$2344,6,FALSE)</f>
        <v>7160.09</v>
      </c>
      <c r="N1470" t="str">
        <f>VLOOKUP($A1470,'Hospitalisation Details'!$A$2:$I$2344,7,FALSE)</f>
        <v>tier - 2</v>
      </c>
      <c r="O1470" t="str">
        <f>VLOOKUP($A1470,'Hospitalisation Details'!$A$2:$I$2344,8,FALSE)</f>
        <v>tier - 2</v>
      </c>
      <c r="P1470" t="str">
        <f>VLOOKUP($A1470,'Hospitalisation Details'!$A$2:$I$2344,9,FALSE)</f>
        <v>R1011</v>
      </c>
      <c r="Q1470">
        <f>VLOOKUP($A1470,'Hospitalisation Details'!$A$2:$P$2344,16,FALSE)</f>
        <v>42</v>
      </c>
    </row>
    <row r="1471" spans="1:17" ht="15.6" x14ac:dyDescent="0.3">
      <c r="A1471" s="1" t="s">
        <v>900</v>
      </c>
      <c r="B1471" t="str">
        <f>VLOOKUP('Healthcare '!A:A,Table2[],3,FALSE)</f>
        <v>Weiss</v>
      </c>
      <c r="C1471">
        <f>VLOOKUP(A1471,'Medical Examinations'!A1471:K3805,2,FALSE)</f>
        <v>28.31</v>
      </c>
      <c r="D1471">
        <f>VLOOKUP($A1471,'Medical Examinations'!$A$2:$K$2336,3,FALSE)</f>
        <v>7.48</v>
      </c>
      <c r="E1471" t="str">
        <f>VLOOKUP($A1471,'Medical Examinations'!$A$2:$K$2336,4,FALSE)</f>
        <v>yes</v>
      </c>
      <c r="F1471" t="str">
        <f>VLOOKUP($A1471,'Medical Examinations'!$A$2:$K$2336,5,FALSE)</f>
        <v>No</v>
      </c>
      <c r="G1471" t="str">
        <f>VLOOKUP($A1471,'Medical Examinations'!$A$2:$K$2336,6,FALSE)</f>
        <v>No</v>
      </c>
      <c r="H1471">
        <f>VLOOKUP($A1471,'Medical Examinations'!$A$2:$K$2336,7,FALSE)</f>
        <v>0</v>
      </c>
      <c r="I1471" t="str">
        <f>VLOOKUP($A1471,'Medical Examinations'!$A$2:$K$2336,8,FALSE)</f>
        <v>No</v>
      </c>
      <c r="J1471" t="str">
        <f>VLOOKUP($A1471,'Medical Examinations'!$A$2:$K$2336,10,FALSE)</f>
        <v>overweight</v>
      </c>
      <c r="K1471" t="str">
        <f>VLOOKUP($A1471,'Medical Examinations'!$A$2:$K$2336,11,FALSE)</f>
        <v>Diabetes</v>
      </c>
      <c r="L1471" t="str">
        <f>VLOOKUP($A1471,'Hospitalisation Details'!$A$2:$O$2344,15,FALSE)</f>
        <v>17 Jul 1981</v>
      </c>
      <c r="M1471">
        <f>VLOOKUP($A1471,'Hospitalisation Details'!$A$2:$I$2344,6,FALSE)</f>
        <v>7153.55</v>
      </c>
      <c r="N1471" t="str">
        <f>VLOOKUP($A1471,'Hospitalisation Details'!$A$2:$I$2344,7,FALSE)</f>
        <v>tier - 2</v>
      </c>
      <c r="O1471" t="str">
        <f>VLOOKUP($A1471,'Hospitalisation Details'!$A$2:$I$2344,8,FALSE)</f>
        <v>tier - 1</v>
      </c>
      <c r="P1471" t="str">
        <f>VLOOKUP($A1471,'Hospitalisation Details'!$A$2:$I$2344,9,FALSE)</f>
        <v>R1012</v>
      </c>
      <c r="Q1471">
        <f>VLOOKUP($A1471,'Hospitalisation Details'!$A$2:$P$2344,16,FALSE)</f>
        <v>41</v>
      </c>
    </row>
    <row r="1472" spans="1:17" ht="15.6" x14ac:dyDescent="0.3">
      <c r="A1472" s="1" t="s">
        <v>899</v>
      </c>
      <c r="B1472" t="str">
        <f>VLOOKUP('Healthcare '!A:A,Table2[],3,FALSE)</f>
        <v>D'Andrea</v>
      </c>
      <c r="C1472">
        <f>VLOOKUP(A1472,'Medical Examinations'!A1472:K3806,2,FALSE)</f>
        <v>38.06</v>
      </c>
      <c r="D1472">
        <f>VLOOKUP($A1472,'Medical Examinations'!$A$2:$K$2336,3,FALSE)</f>
        <v>10.74</v>
      </c>
      <c r="E1472" t="str">
        <f>VLOOKUP($A1472,'Medical Examinations'!$A$2:$K$2336,4,FALSE)</f>
        <v>No</v>
      </c>
      <c r="F1472" t="str">
        <f>VLOOKUP($A1472,'Medical Examinations'!$A$2:$K$2336,5,FALSE)</f>
        <v>No</v>
      </c>
      <c r="G1472" t="str">
        <f>VLOOKUP($A1472,'Medical Examinations'!$A$2:$K$2336,6,FALSE)</f>
        <v>No</v>
      </c>
      <c r="H1472">
        <f>VLOOKUP($A1472,'Medical Examinations'!$A$2:$K$2336,7,FALSE)</f>
        <v>0</v>
      </c>
      <c r="I1472" t="str">
        <f>VLOOKUP($A1472,'Medical Examinations'!$A$2:$K$2336,8,FALSE)</f>
        <v>No</v>
      </c>
      <c r="J1472" t="str">
        <f>VLOOKUP($A1472,'Medical Examinations'!$A$2:$K$2336,10,FALSE)</f>
        <v>obesity</v>
      </c>
      <c r="K1472" t="str">
        <f>VLOOKUP($A1472,'Medical Examinations'!$A$2:$K$2336,11,FALSE)</f>
        <v>Diabetes</v>
      </c>
      <c r="L1472" t="str">
        <f>VLOOKUP($A1472,'Hospitalisation Details'!$A$2:$O$2344,15,FALSE)</f>
        <v>6 Sep 1978</v>
      </c>
      <c r="M1472">
        <f>VLOOKUP($A1472,'Hospitalisation Details'!$A$2:$I$2344,6,FALSE)</f>
        <v>7152.67</v>
      </c>
      <c r="N1472" t="str">
        <f>VLOOKUP($A1472,'Hospitalisation Details'!$A$2:$I$2344,7,FALSE)</f>
        <v>tier - 3</v>
      </c>
      <c r="O1472" t="str">
        <f>VLOOKUP($A1472,'Hospitalisation Details'!$A$2:$I$2344,8,FALSE)</f>
        <v>tier - 2</v>
      </c>
      <c r="P1472" t="str">
        <f>VLOOKUP($A1472,'Hospitalisation Details'!$A$2:$I$2344,9,FALSE)</f>
        <v>R1013</v>
      </c>
      <c r="Q1472">
        <f>VLOOKUP($A1472,'Hospitalisation Details'!$A$2:$P$2344,16,FALSE)</f>
        <v>44</v>
      </c>
    </row>
    <row r="1473" spans="1:17" ht="15.6" x14ac:dyDescent="0.3">
      <c r="A1473" s="1" t="s">
        <v>898</v>
      </c>
      <c r="B1473" t="str">
        <f>VLOOKUP('Healthcare '!A:A,Table2[],3,FALSE)</f>
        <v>Olesky</v>
      </c>
      <c r="C1473">
        <f>VLOOKUP(A1473,'Medical Examinations'!A1473:K3807,2,FALSE)</f>
        <v>28</v>
      </c>
      <c r="D1473">
        <f>VLOOKUP($A1473,'Medical Examinations'!$A$2:$K$2336,3,FALSE)</f>
        <v>5.19</v>
      </c>
      <c r="E1473" t="str">
        <f>VLOOKUP($A1473,'Medical Examinations'!$A$2:$K$2336,4,FALSE)</f>
        <v>No</v>
      </c>
      <c r="F1473" t="str">
        <f>VLOOKUP($A1473,'Medical Examinations'!$A$2:$K$2336,5,FALSE)</f>
        <v>No</v>
      </c>
      <c r="G1473" t="str">
        <f>VLOOKUP($A1473,'Medical Examinations'!$A$2:$K$2336,6,FALSE)</f>
        <v>No</v>
      </c>
      <c r="H1473">
        <f>VLOOKUP($A1473,'Medical Examinations'!$A$2:$K$2336,7,FALSE)</f>
        <v>1</v>
      </c>
      <c r="I1473" t="str">
        <f>VLOOKUP($A1473,'Medical Examinations'!$A$2:$K$2336,8,FALSE)</f>
        <v>No</v>
      </c>
      <c r="J1473" t="str">
        <f>VLOOKUP($A1473,'Medical Examinations'!$A$2:$K$2336,10,FALSE)</f>
        <v>overweight</v>
      </c>
      <c r="K1473" t="str">
        <f>VLOOKUP($A1473,'Medical Examinations'!$A$2:$K$2336,11,FALSE)</f>
        <v>Normal</v>
      </c>
      <c r="L1473" t="str">
        <f>VLOOKUP($A1473,'Hospitalisation Details'!$A$2:$O$2344,15,FALSE)</f>
        <v>29 Jun 1984</v>
      </c>
      <c r="M1473">
        <f>VLOOKUP($A1473,'Hospitalisation Details'!$A$2:$I$2344,6,FALSE)</f>
        <v>7151.09</v>
      </c>
      <c r="N1473" t="str">
        <f>VLOOKUP($A1473,'Hospitalisation Details'!$A$2:$I$2344,7,FALSE)</f>
        <v>tier - 2</v>
      </c>
      <c r="O1473" t="str">
        <f>VLOOKUP($A1473,'Hospitalisation Details'!$A$2:$I$2344,8,FALSE)</f>
        <v>tier - 2</v>
      </c>
      <c r="P1473" t="str">
        <f>VLOOKUP($A1473,'Hospitalisation Details'!$A$2:$I$2344,9,FALSE)</f>
        <v>R1011</v>
      </c>
      <c r="Q1473">
        <f>VLOOKUP($A1473,'Hospitalisation Details'!$A$2:$P$2344,16,FALSE)</f>
        <v>38</v>
      </c>
    </row>
    <row r="1474" spans="1:17" ht="15.6" x14ac:dyDescent="0.3">
      <c r="A1474" s="1" t="s">
        <v>897</v>
      </c>
      <c r="B1474" t="str">
        <f>VLOOKUP('Healthcare '!A:A,Table2[],3,FALSE)</f>
        <v>Whitcraft</v>
      </c>
      <c r="C1474">
        <f>VLOOKUP(A1474,'Medical Examinations'!A1474:K3808,2,FALSE)</f>
        <v>34.32</v>
      </c>
      <c r="D1474">
        <f>VLOOKUP($A1474,'Medical Examinations'!$A$2:$K$2336,3,FALSE)</f>
        <v>9.17</v>
      </c>
      <c r="E1474" t="str">
        <f>VLOOKUP($A1474,'Medical Examinations'!$A$2:$K$2336,4,FALSE)</f>
        <v>No</v>
      </c>
      <c r="F1474" t="str">
        <f>VLOOKUP($A1474,'Medical Examinations'!$A$2:$K$2336,5,FALSE)</f>
        <v>No</v>
      </c>
      <c r="G1474" t="str">
        <f>VLOOKUP($A1474,'Medical Examinations'!$A$2:$K$2336,6,FALSE)</f>
        <v>No</v>
      </c>
      <c r="H1474">
        <f>VLOOKUP($A1474,'Medical Examinations'!$A$2:$K$2336,7,FALSE)</f>
        <v>0</v>
      </c>
      <c r="I1474" t="str">
        <f>VLOOKUP($A1474,'Medical Examinations'!$A$2:$K$2336,8,FALSE)</f>
        <v>No</v>
      </c>
      <c r="J1474" t="str">
        <f>VLOOKUP($A1474,'Medical Examinations'!$A$2:$K$2336,10,FALSE)</f>
        <v>obesity</v>
      </c>
      <c r="K1474" t="str">
        <f>VLOOKUP($A1474,'Medical Examinations'!$A$2:$K$2336,11,FALSE)</f>
        <v>Diabetes</v>
      </c>
      <c r="L1474" t="str">
        <f>VLOOKUP($A1474,'Hospitalisation Details'!$A$2:$O$2344,15,FALSE)</f>
        <v>30 Jul 1978</v>
      </c>
      <c r="M1474">
        <f>VLOOKUP($A1474,'Hospitalisation Details'!$A$2:$I$2344,6,FALSE)</f>
        <v>7147.47</v>
      </c>
      <c r="N1474" t="str">
        <f>VLOOKUP($A1474,'Hospitalisation Details'!$A$2:$I$2344,7,FALSE)</f>
        <v>tier - 2</v>
      </c>
      <c r="O1474" t="str">
        <f>VLOOKUP($A1474,'Hospitalisation Details'!$A$2:$I$2344,8,FALSE)</f>
        <v>tier - 3</v>
      </c>
      <c r="P1474" t="str">
        <f>VLOOKUP($A1474,'Hospitalisation Details'!$A$2:$I$2344,9,FALSE)</f>
        <v>R1013</v>
      </c>
      <c r="Q1474">
        <f>VLOOKUP($A1474,'Hospitalisation Details'!$A$2:$P$2344,16,FALSE)</f>
        <v>44</v>
      </c>
    </row>
    <row r="1475" spans="1:17" ht="15.6" x14ac:dyDescent="0.3">
      <c r="A1475" s="1" t="s">
        <v>896</v>
      </c>
      <c r="B1475" t="str">
        <f>VLOOKUP('Healthcare '!A:A,Table2[],3,FALSE)</f>
        <v>Salazar</v>
      </c>
      <c r="C1475">
        <f>VLOOKUP(A1475,'Medical Examinations'!A1475:K3809,2,FALSE)</f>
        <v>22.3</v>
      </c>
      <c r="D1475">
        <f>VLOOKUP($A1475,'Medical Examinations'!$A$2:$K$2336,3,FALSE)</f>
        <v>4.95</v>
      </c>
      <c r="E1475" t="str">
        <f>VLOOKUP($A1475,'Medical Examinations'!$A$2:$K$2336,4,FALSE)</f>
        <v>yes</v>
      </c>
      <c r="F1475" t="str">
        <f>VLOOKUP($A1475,'Medical Examinations'!$A$2:$K$2336,5,FALSE)</f>
        <v>No</v>
      </c>
      <c r="G1475" t="str">
        <f>VLOOKUP($A1475,'Medical Examinations'!$A$2:$K$2336,6,FALSE)</f>
        <v>No</v>
      </c>
      <c r="H1475">
        <f>VLOOKUP($A1475,'Medical Examinations'!$A$2:$K$2336,7,FALSE)</f>
        <v>0</v>
      </c>
      <c r="I1475" t="str">
        <f>VLOOKUP($A1475,'Medical Examinations'!$A$2:$K$2336,8,FALSE)</f>
        <v>No</v>
      </c>
      <c r="J1475" t="str">
        <f>VLOOKUP($A1475,'Medical Examinations'!$A$2:$K$2336,10,FALSE)</f>
        <v>Normal weight</v>
      </c>
      <c r="K1475" t="str">
        <f>VLOOKUP($A1475,'Medical Examinations'!$A$2:$K$2336,11,FALSE)</f>
        <v>Normal</v>
      </c>
      <c r="L1475" t="str">
        <f>VLOOKUP($A1475,'Hospitalisation Details'!$A$2:$O$2344,15,FALSE)</f>
        <v>24 Jun 1976</v>
      </c>
      <c r="M1475">
        <f>VLOOKUP($A1475,'Hospitalisation Details'!$A$2:$I$2344,6,FALSE)</f>
        <v>7147.11</v>
      </c>
      <c r="N1475" t="str">
        <f>VLOOKUP($A1475,'Hospitalisation Details'!$A$2:$I$2344,7,FALSE)</f>
        <v>tier - 3</v>
      </c>
      <c r="O1475" t="str">
        <f>VLOOKUP($A1475,'Hospitalisation Details'!$A$2:$I$2344,8,FALSE)</f>
        <v>tier - 2</v>
      </c>
      <c r="P1475" t="str">
        <f>VLOOKUP($A1475,'Hospitalisation Details'!$A$2:$I$2344,9,FALSE)</f>
        <v>R1011</v>
      </c>
      <c r="Q1475">
        <f>VLOOKUP($A1475,'Hospitalisation Details'!$A$2:$P$2344,16,FALSE)</f>
        <v>46</v>
      </c>
    </row>
    <row r="1476" spans="1:17" ht="15.6" x14ac:dyDescent="0.3">
      <c r="A1476" s="1" t="s">
        <v>895</v>
      </c>
      <c r="B1476" t="str">
        <f>VLOOKUP('Healthcare '!A:A,Table2[],3,FALSE)</f>
        <v>Todd</v>
      </c>
      <c r="C1476">
        <f>VLOOKUP(A1476,'Medical Examinations'!A1476:K3810,2,FALSE)</f>
        <v>27.835000000000001</v>
      </c>
      <c r="D1476">
        <f>VLOOKUP($A1476,'Medical Examinations'!$A$2:$K$2336,3,FALSE)</f>
        <v>6.03</v>
      </c>
      <c r="E1476" t="str">
        <f>VLOOKUP($A1476,'Medical Examinations'!$A$2:$K$2336,4,FALSE)</f>
        <v>No</v>
      </c>
      <c r="F1476" t="str">
        <f>VLOOKUP($A1476,'Medical Examinations'!$A$2:$K$2336,5,FALSE)</f>
        <v>No</v>
      </c>
      <c r="G1476" t="str">
        <f>VLOOKUP($A1476,'Medical Examinations'!$A$2:$K$2336,6,FALSE)</f>
        <v>No</v>
      </c>
      <c r="H1476">
        <f>VLOOKUP($A1476,'Medical Examinations'!$A$2:$K$2336,7,FALSE)</f>
        <v>1</v>
      </c>
      <c r="I1476" t="str">
        <f>VLOOKUP($A1476,'Medical Examinations'!$A$2:$K$2336,8,FALSE)</f>
        <v>No</v>
      </c>
      <c r="J1476" t="str">
        <f>VLOOKUP($A1476,'Medical Examinations'!$A$2:$K$2336,10,FALSE)</f>
        <v>overweight</v>
      </c>
      <c r="K1476" t="str">
        <f>VLOOKUP($A1476,'Medical Examinations'!$A$2:$K$2336,11,FALSE)</f>
        <v>Predibetics</v>
      </c>
      <c r="L1476" t="str">
        <f>VLOOKUP($A1476,'Hospitalisation Details'!$A$2:$O$2344,15,FALSE)</f>
        <v>21 Nov 1984</v>
      </c>
      <c r="M1476">
        <f>VLOOKUP($A1476,'Hospitalisation Details'!$A$2:$I$2344,6,FALSE)</f>
        <v>7144.86</v>
      </c>
      <c r="N1476" t="str">
        <f>VLOOKUP($A1476,'Hospitalisation Details'!$A$2:$I$2344,7,FALSE)</f>
        <v>tier - 2</v>
      </c>
      <c r="O1476" t="str">
        <f>VLOOKUP($A1476,'Hospitalisation Details'!$A$2:$I$2344,8,FALSE)</f>
        <v>tier - 2</v>
      </c>
      <c r="P1476" t="str">
        <f>VLOOKUP($A1476,'Hospitalisation Details'!$A$2:$I$2344,9,FALSE)</f>
        <v>R1024</v>
      </c>
      <c r="Q1476">
        <f>VLOOKUP($A1476,'Hospitalisation Details'!$A$2:$P$2344,16,FALSE)</f>
        <v>38</v>
      </c>
    </row>
    <row r="1477" spans="1:17" ht="15.6" x14ac:dyDescent="0.3">
      <c r="A1477" s="1" t="s">
        <v>894</v>
      </c>
      <c r="B1477" t="str">
        <f>VLOOKUP('Healthcare '!A:A,Table2[],3,FALSE)</f>
        <v>Pond</v>
      </c>
      <c r="C1477">
        <f>VLOOKUP(A1477,'Medical Examinations'!A1477:K3811,2,FALSE)</f>
        <v>39.229999999999997</v>
      </c>
      <c r="D1477">
        <f>VLOOKUP($A1477,'Medical Examinations'!$A$2:$K$2336,3,FALSE)</f>
        <v>5.36</v>
      </c>
      <c r="E1477" t="str">
        <f>VLOOKUP($A1477,'Medical Examinations'!$A$2:$K$2336,4,FALSE)</f>
        <v>No</v>
      </c>
      <c r="F1477" t="str">
        <f>VLOOKUP($A1477,'Medical Examinations'!$A$2:$K$2336,5,FALSE)</f>
        <v>No</v>
      </c>
      <c r="G1477" t="str">
        <f>VLOOKUP($A1477,'Medical Examinations'!$A$2:$K$2336,6,FALSE)</f>
        <v>No</v>
      </c>
      <c r="H1477">
        <f>VLOOKUP($A1477,'Medical Examinations'!$A$2:$K$2336,7,FALSE)</f>
        <v>0</v>
      </c>
      <c r="I1477" t="str">
        <f>VLOOKUP($A1477,'Medical Examinations'!$A$2:$K$2336,8,FALSE)</f>
        <v>No</v>
      </c>
      <c r="J1477" t="str">
        <f>VLOOKUP($A1477,'Medical Examinations'!$A$2:$K$2336,10,FALSE)</f>
        <v>obesity</v>
      </c>
      <c r="K1477" t="str">
        <f>VLOOKUP($A1477,'Medical Examinations'!$A$2:$K$2336,11,FALSE)</f>
        <v>Normal</v>
      </c>
      <c r="L1477" t="str">
        <f>VLOOKUP($A1477,'Hospitalisation Details'!$A$2:$O$2344,15,FALSE)</f>
        <v>8 Aug 1999</v>
      </c>
      <c r="M1477">
        <f>VLOOKUP($A1477,'Hospitalisation Details'!$A$2:$I$2344,6,FALSE)</f>
        <v>7144.4</v>
      </c>
      <c r="N1477" t="str">
        <f>VLOOKUP($A1477,'Hospitalisation Details'!$A$2:$I$2344,7,FALSE)</f>
        <v>tier - 2</v>
      </c>
      <c r="O1477" t="str">
        <f>VLOOKUP($A1477,'Hospitalisation Details'!$A$2:$I$2344,8,FALSE)</f>
        <v>tier - 1</v>
      </c>
      <c r="P1477" t="str">
        <f>VLOOKUP($A1477,'Hospitalisation Details'!$A$2:$I$2344,9,FALSE)</f>
        <v>R1022</v>
      </c>
      <c r="Q1477">
        <f>VLOOKUP($A1477,'Hospitalisation Details'!$A$2:$P$2344,16,FALSE)</f>
        <v>23</v>
      </c>
    </row>
    <row r="1478" spans="1:17" ht="15.6" x14ac:dyDescent="0.3">
      <c r="A1478" s="1" t="s">
        <v>893</v>
      </c>
      <c r="B1478" t="str">
        <f>VLOOKUP('Healthcare '!A:A,Table2[],3,FALSE)</f>
        <v>Egan</v>
      </c>
      <c r="C1478">
        <f>VLOOKUP(A1478,'Medical Examinations'!A1478:K3812,2,FALSE)</f>
        <v>19.95</v>
      </c>
      <c r="D1478">
        <f>VLOOKUP($A1478,'Medical Examinations'!$A$2:$K$2336,3,FALSE)</f>
        <v>6.11</v>
      </c>
      <c r="E1478" t="str">
        <f>VLOOKUP($A1478,'Medical Examinations'!$A$2:$K$2336,4,FALSE)</f>
        <v>No</v>
      </c>
      <c r="F1478" t="str">
        <f>VLOOKUP($A1478,'Medical Examinations'!$A$2:$K$2336,5,FALSE)</f>
        <v>No</v>
      </c>
      <c r="G1478" t="str">
        <f>VLOOKUP($A1478,'Medical Examinations'!$A$2:$K$2336,6,FALSE)</f>
        <v>No</v>
      </c>
      <c r="H1478">
        <f>VLOOKUP($A1478,'Medical Examinations'!$A$2:$K$2336,7,FALSE)</f>
        <v>1</v>
      </c>
      <c r="I1478" t="str">
        <f>VLOOKUP($A1478,'Medical Examinations'!$A$2:$K$2336,8,FALSE)</f>
        <v>No</v>
      </c>
      <c r="J1478" t="str">
        <f>VLOOKUP($A1478,'Medical Examinations'!$A$2:$K$2336,10,FALSE)</f>
        <v>Normal weight</v>
      </c>
      <c r="K1478" t="str">
        <f>VLOOKUP($A1478,'Medical Examinations'!$A$2:$K$2336,11,FALSE)</f>
        <v>Predibetics</v>
      </c>
      <c r="L1478" t="str">
        <f>VLOOKUP($A1478,'Hospitalisation Details'!$A$2:$O$2344,15,FALSE)</f>
        <v>7 Jul 1984</v>
      </c>
      <c r="M1478">
        <f>VLOOKUP($A1478,'Hospitalisation Details'!$A$2:$I$2344,6,FALSE)</f>
        <v>7133.9</v>
      </c>
      <c r="N1478" t="str">
        <f>VLOOKUP($A1478,'Hospitalisation Details'!$A$2:$I$2344,7,FALSE)</f>
        <v>tier - 2</v>
      </c>
      <c r="O1478" t="str">
        <f>VLOOKUP($A1478,'Hospitalisation Details'!$A$2:$I$2344,8,FALSE)</f>
        <v>tier - 1</v>
      </c>
      <c r="P1478" t="str">
        <f>VLOOKUP($A1478,'Hospitalisation Details'!$A$2:$I$2344,9,FALSE)</f>
        <v>R1024</v>
      </c>
      <c r="Q1478">
        <f>VLOOKUP($A1478,'Hospitalisation Details'!$A$2:$P$2344,16,FALSE)</f>
        <v>38</v>
      </c>
    </row>
    <row r="1479" spans="1:17" ht="15.6" x14ac:dyDescent="0.3">
      <c r="A1479" s="1" t="s">
        <v>892</v>
      </c>
      <c r="B1479" t="str">
        <f>VLOOKUP('Healthcare '!A:A,Table2[],3,FALSE)</f>
        <v>Bersani</v>
      </c>
      <c r="C1479">
        <f>VLOOKUP(A1479,'Medical Examinations'!A1479:K3813,2,FALSE)</f>
        <v>34.64</v>
      </c>
      <c r="D1479">
        <f>VLOOKUP($A1479,'Medical Examinations'!$A$2:$K$2336,3,FALSE)</f>
        <v>4.88</v>
      </c>
      <c r="E1479" t="str">
        <f>VLOOKUP($A1479,'Medical Examinations'!$A$2:$K$2336,4,FALSE)</f>
        <v>No</v>
      </c>
      <c r="F1479" t="str">
        <f>VLOOKUP($A1479,'Medical Examinations'!$A$2:$K$2336,5,FALSE)</f>
        <v>No</v>
      </c>
      <c r="G1479" t="str">
        <f>VLOOKUP($A1479,'Medical Examinations'!$A$2:$K$2336,6,FALSE)</f>
        <v>Yes</v>
      </c>
      <c r="H1479">
        <f>VLOOKUP($A1479,'Medical Examinations'!$A$2:$K$2336,7,FALSE)</f>
        <v>1</v>
      </c>
      <c r="I1479" t="str">
        <f>VLOOKUP($A1479,'Medical Examinations'!$A$2:$K$2336,8,FALSE)</f>
        <v>No</v>
      </c>
      <c r="J1479" t="str">
        <f>VLOOKUP($A1479,'Medical Examinations'!$A$2:$K$2336,10,FALSE)</f>
        <v>obesity</v>
      </c>
      <c r="K1479" t="str">
        <f>VLOOKUP($A1479,'Medical Examinations'!$A$2:$K$2336,11,FALSE)</f>
        <v>Normal</v>
      </c>
      <c r="L1479" t="str">
        <f>VLOOKUP($A1479,'Hospitalisation Details'!$A$2:$O$2344,15,FALSE)</f>
        <v>1 Aug 1993</v>
      </c>
      <c r="M1479">
        <f>VLOOKUP($A1479,'Hospitalisation Details'!$A$2:$I$2344,6,FALSE)</f>
        <v>7128.64</v>
      </c>
      <c r="N1479" t="str">
        <f>VLOOKUP($A1479,'Hospitalisation Details'!$A$2:$I$2344,7,FALSE)</f>
        <v>tier - 2</v>
      </c>
      <c r="O1479" t="str">
        <f>VLOOKUP($A1479,'Hospitalisation Details'!$A$2:$I$2344,8,FALSE)</f>
        <v>tier - 2</v>
      </c>
      <c r="P1479" t="str">
        <f>VLOOKUP($A1479,'Hospitalisation Details'!$A$2:$I$2344,9,FALSE)</f>
        <v>R1021</v>
      </c>
      <c r="Q1479">
        <f>VLOOKUP($A1479,'Hospitalisation Details'!$A$2:$P$2344,16,FALSE)</f>
        <v>29</v>
      </c>
    </row>
    <row r="1480" spans="1:17" ht="15.6" x14ac:dyDescent="0.3">
      <c r="A1480" s="1" t="s">
        <v>891</v>
      </c>
      <c r="B1480" t="str">
        <f>VLOOKUP('Healthcare '!A:A,Table2[],3,FALSE)</f>
        <v>Creech</v>
      </c>
      <c r="C1480">
        <f>VLOOKUP(A1480,'Medical Examinations'!A1480:K3814,2,FALSE)</f>
        <v>18.75</v>
      </c>
      <c r="D1480">
        <f>VLOOKUP($A1480,'Medical Examinations'!$A$2:$K$2336,3,FALSE)</f>
        <v>6.72</v>
      </c>
      <c r="E1480" t="str">
        <f>VLOOKUP($A1480,'Medical Examinations'!$A$2:$K$2336,4,FALSE)</f>
        <v>No</v>
      </c>
      <c r="F1480" t="str">
        <f>VLOOKUP($A1480,'Medical Examinations'!$A$2:$K$2336,5,FALSE)</f>
        <v>No</v>
      </c>
      <c r="G1480" t="str">
        <f>VLOOKUP($A1480,'Medical Examinations'!$A$2:$K$2336,6,FALSE)</f>
        <v>No</v>
      </c>
      <c r="H1480">
        <f>VLOOKUP($A1480,'Medical Examinations'!$A$2:$K$2336,7,FALSE)</f>
        <v>0</v>
      </c>
      <c r="I1480" t="str">
        <f>VLOOKUP($A1480,'Medical Examinations'!$A$2:$K$2336,8,FALSE)</f>
        <v>No</v>
      </c>
      <c r="J1480" t="str">
        <f>VLOOKUP($A1480,'Medical Examinations'!$A$2:$K$2336,10,FALSE)</f>
        <v>Normal weight</v>
      </c>
      <c r="K1480" t="str">
        <f>VLOOKUP($A1480,'Medical Examinations'!$A$2:$K$2336,11,FALSE)</f>
        <v>Diabetes</v>
      </c>
      <c r="L1480" t="str">
        <f>VLOOKUP($A1480,'Hospitalisation Details'!$A$2:$O$2344,15,FALSE)</f>
        <v>29 Jun 1968</v>
      </c>
      <c r="M1480">
        <f>VLOOKUP($A1480,'Hospitalisation Details'!$A$2:$I$2344,6,FALSE)</f>
        <v>7125.25</v>
      </c>
      <c r="N1480" t="str">
        <f>VLOOKUP($A1480,'Hospitalisation Details'!$A$2:$I$2344,7,FALSE)</f>
        <v>tier - 3</v>
      </c>
      <c r="O1480" t="str">
        <f>VLOOKUP($A1480,'Hospitalisation Details'!$A$2:$I$2344,8,FALSE)</f>
        <v>tier - 2</v>
      </c>
      <c r="P1480" t="str">
        <f>VLOOKUP($A1480,'Hospitalisation Details'!$A$2:$I$2344,9,FALSE)</f>
        <v>R1013</v>
      </c>
      <c r="Q1480">
        <f>VLOOKUP($A1480,'Hospitalisation Details'!$A$2:$P$2344,16,FALSE)</f>
        <v>54</v>
      </c>
    </row>
    <row r="1481" spans="1:17" ht="15.6" x14ac:dyDescent="0.3">
      <c r="A1481" s="1" t="s">
        <v>890</v>
      </c>
      <c r="B1481" t="str">
        <f>VLOOKUP('Healthcare '!A:A,Table2[],3,FALSE)</f>
        <v>Sudres</v>
      </c>
      <c r="C1481">
        <f>VLOOKUP(A1481,'Medical Examinations'!A1481:K3815,2,FALSE)</f>
        <v>26.48</v>
      </c>
      <c r="D1481">
        <f>VLOOKUP($A1481,'Medical Examinations'!$A$2:$K$2336,3,FALSE)</f>
        <v>4.2</v>
      </c>
      <c r="E1481" t="str">
        <f>VLOOKUP($A1481,'Medical Examinations'!$A$2:$K$2336,4,FALSE)</f>
        <v>No</v>
      </c>
      <c r="F1481" t="str">
        <f>VLOOKUP($A1481,'Medical Examinations'!$A$2:$K$2336,5,FALSE)</f>
        <v>No</v>
      </c>
      <c r="G1481" t="str">
        <f>VLOOKUP($A1481,'Medical Examinations'!$A$2:$K$2336,6,FALSE)</f>
        <v>No</v>
      </c>
      <c r="H1481">
        <f>VLOOKUP($A1481,'Medical Examinations'!$A$2:$K$2336,7,FALSE)</f>
        <v>1</v>
      </c>
      <c r="I1481" t="str">
        <f>VLOOKUP($A1481,'Medical Examinations'!$A$2:$K$2336,8,FALSE)</f>
        <v>No</v>
      </c>
      <c r="J1481" t="str">
        <f>VLOOKUP($A1481,'Medical Examinations'!$A$2:$K$2336,10,FALSE)</f>
        <v>overweight</v>
      </c>
      <c r="K1481" t="str">
        <f>VLOOKUP($A1481,'Medical Examinations'!$A$2:$K$2336,11,FALSE)</f>
        <v>Normal</v>
      </c>
      <c r="L1481" t="str">
        <f>VLOOKUP($A1481,'Hospitalisation Details'!$A$2:$O$2344,15,FALSE)</f>
        <v>11 Aug 1987</v>
      </c>
      <c r="M1481">
        <f>VLOOKUP($A1481,'Hospitalisation Details'!$A$2:$I$2344,6,FALSE)</f>
        <v>7106.81</v>
      </c>
      <c r="N1481" t="str">
        <f>VLOOKUP($A1481,'Hospitalisation Details'!$A$2:$I$2344,7,FALSE)</f>
        <v>tier - 2</v>
      </c>
      <c r="O1481" t="str">
        <f>VLOOKUP($A1481,'Hospitalisation Details'!$A$2:$I$2344,8,FALSE)</f>
        <v>tier - 1</v>
      </c>
      <c r="P1481" t="str">
        <f>VLOOKUP($A1481,'Hospitalisation Details'!$A$2:$I$2344,9,FALSE)</f>
        <v>R1012</v>
      </c>
      <c r="Q1481">
        <f>VLOOKUP($A1481,'Hospitalisation Details'!$A$2:$P$2344,16,FALSE)</f>
        <v>35</v>
      </c>
    </row>
    <row r="1482" spans="1:17" ht="15.6" x14ac:dyDescent="0.3">
      <c r="A1482" s="1" t="s">
        <v>889</v>
      </c>
      <c r="B1482" t="str">
        <f>VLOOKUP('Healthcare '!A:A,Table2[],3,FALSE)</f>
        <v>Couture</v>
      </c>
      <c r="C1482">
        <f>VLOOKUP(A1482,'Medical Examinations'!A1482:K3816,2,FALSE)</f>
        <v>34.83</v>
      </c>
      <c r="D1482">
        <f>VLOOKUP($A1482,'Medical Examinations'!$A$2:$K$2336,3,FALSE)</f>
        <v>5.79</v>
      </c>
      <c r="E1482" t="str">
        <f>VLOOKUP($A1482,'Medical Examinations'!$A$2:$K$2336,4,FALSE)</f>
        <v>No</v>
      </c>
      <c r="F1482" t="str">
        <f>VLOOKUP($A1482,'Medical Examinations'!$A$2:$K$2336,5,FALSE)</f>
        <v>No</v>
      </c>
      <c r="G1482" t="str">
        <f>VLOOKUP($A1482,'Medical Examinations'!$A$2:$K$2336,6,FALSE)</f>
        <v>No</v>
      </c>
      <c r="H1482">
        <f>VLOOKUP($A1482,'Medical Examinations'!$A$2:$K$2336,7,FALSE)</f>
        <v>1</v>
      </c>
      <c r="I1482" t="str">
        <f>VLOOKUP($A1482,'Medical Examinations'!$A$2:$K$2336,8,FALSE)</f>
        <v>No</v>
      </c>
      <c r="J1482" t="str">
        <f>VLOOKUP($A1482,'Medical Examinations'!$A$2:$K$2336,10,FALSE)</f>
        <v>obesity</v>
      </c>
      <c r="K1482" t="str">
        <f>VLOOKUP($A1482,'Medical Examinations'!$A$2:$K$2336,11,FALSE)</f>
        <v>Predibetics</v>
      </c>
      <c r="L1482" t="str">
        <f>VLOOKUP($A1482,'Hospitalisation Details'!$A$2:$O$2344,15,FALSE)</f>
        <v>18 Jun 1992</v>
      </c>
      <c r="M1482">
        <f>VLOOKUP($A1482,'Hospitalisation Details'!$A$2:$I$2344,6,FALSE)</f>
        <v>7096.98</v>
      </c>
      <c r="N1482" t="str">
        <f>VLOOKUP($A1482,'Hospitalisation Details'!$A$2:$I$2344,7,FALSE)</f>
        <v>tier - 2</v>
      </c>
      <c r="O1482" t="str">
        <f>VLOOKUP($A1482,'Hospitalisation Details'!$A$2:$I$2344,8,FALSE)</f>
        <v>tier - 2</v>
      </c>
      <c r="P1482" t="str">
        <f>VLOOKUP($A1482,'Hospitalisation Details'!$A$2:$I$2344,9,FALSE)</f>
        <v>R1012</v>
      </c>
      <c r="Q1482">
        <f>VLOOKUP($A1482,'Hospitalisation Details'!$A$2:$P$2344,16,FALSE)</f>
        <v>30</v>
      </c>
    </row>
    <row r="1483" spans="1:17" ht="15.6" x14ac:dyDescent="0.3">
      <c r="A1483" s="1" t="s">
        <v>888</v>
      </c>
      <c r="B1483" t="str">
        <f>VLOOKUP('Healthcare '!A:A,Table2[],3,FALSE)</f>
        <v>Willard</v>
      </c>
      <c r="C1483">
        <f>VLOOKUP(A1483,'Medical Examinations'!A1483:K3817,2,FALSE)</f>
        <v>25.46</v>
      </c>
      <c r="D1483">
        <f>VLOOKUP($A1483,'Medical Examinations'!$A$2:$K$2336,3,FALSE)</f>
        <v>4.29</v>
      </c>
      <c r="E1483" t="str">
        <f>VLOOKUP($A1483,'Medical Examinations'!$A$2:$K$2336,4,FALSE)</f>
        <v>No</v>
      </c>
      <c r="F1483" t="str">
        <f>VLOOKUP($A1483,'Medical Examinations'!$A$2:$K$2336,5,FALSE)</f>
        <v>No</v>
      </c>
      <c r="G1483" t="str">
        <f>VLOOKUP($A1483,'Medical Examinations'!$A$2:$K$2336,6,FALSE)</f>
        <v>No</v>
      </c>
      <c r="H1483">
        <f>VLOOKUP($A1483,'Medical Examinations'!$A$2:$K$2336,7,FALSE)</f>
        <v>0</v>
      </c>
      <c r="I1483" t="str">
        <f>VLOOKUP($A1483,'Medical Examinations'!$A$2:$K$2336,8,FALSE)</f>
        <v>No</v>
      </c>
      <c r="J1483" t="str">
        <f>VLOOKUP($A1483,'Medical Examinations'!$A$2:$K$2336,10,FALSE)</f>
        <v>overweight</v>
      </c>
      <c r="K1483" t="str">
        <f>VLOOKUP($A1483,'Medical Examinations'!$A$2:$K$2336,11,FALSE)</f>
        <v>Normal</v>
      </c>
      <c r="L1483" t="str">
        <f>VLOOKUP($A1483,'Hospitalisation Details'!$A$2:$O$2344,15,FALSE)</f>
        <v>6 Oct 1982</v>
      </c>
      <c r="M1483">
        <f>VLOOKUP($A1483,'Hospitalisation Details'!$A$2:$I$2344,6,FALSE)</f>
        <v>7077.19</v>
      </c>
      <c r="N1483" t="str">
        <f>VLOOKUP($A1483,'Hospitalisation Details'!$A$2:$I$2344,7,FALSE)</f>
        <v>tier - 2</v>
      </c>
      <c r="O1483" t="str">
        <f>VLOOKUP($A1483,'Hospitalisation Details'!$A$2:$I$2344,8,FALSE)</f>
        <v>tier - 3</v>
      </c>
      <c r="P1483" t="str">
        <f>VLOOKUP($A1483,'Hospitalisation Details'!$A$2:$I$2344,9,FALSE)</f>
        <v>R1024</v>
      </c>
      <c r="Q1483">
        <f>VLOOKUP($A1483,'Hospitalisation Details'!$A$2:$P$2344,16,FALSE)</f>
        <v>40</v>
      </c>
    </row>
    <row r="1484" spans="1:17" ht="15.6" x14ac:dyDescent="0.3">
      <c r="A1484" s="1" t="s">
        <v>887</v>
      </c>
      <c r="B1484" t="str">
        <f>VLOOKUP('Healthcare '!A:A,Table2[],3,FALSE)</f>
        <v>Patronick</v>
      </c>
      <c r="C1484">
        <f>VLOOKUP(A1484,'Medical Examinations'!A1484:K3818,2,FALSE)</f>
        <v>23.31</v>
      </c>
      <c r="D1484">
        <f>VLOOKUP($A1484,'Medical Examinations'!$A$2:$K$2336,3,FALSE)</f>
        <v>8.27</v>
      </c>
      <c r="E1484" t="str">
        <f>VLOOKUP($A1484,'Medical Examinations'!$A$2:$K$2336,4,FALSE)</f>
        <v>No</v>
      </c>
      <c r="F1484" t="str">
        <f>VLOOKUP($A1484,'Medical Examinations'!$A$2:$K$2336,5,FALSE)</f>
        <v>No</v>
      </c>
      <c r="G1484" t="str">
        <f>VLOOKUP($A1484,'Medical Examinations'!$A$2:$K$2336,6,FALSE)</f>
        <v>No</v>
      </c>
      <c r="H1484">
        <f>VLOOKUP($A1484,'Medical Examinations'!$A$2:$K$2336,7,FALSE)</f>
        <v>0</v>
      </c>
      <c r="I1484" t="str">
        <f>VLOOKUP($A1484,'Medical Examinations'!$A$2:$K$2336,8,FALSE)</f>
        <v>No</v>
      </c>
      <c r="J1484" t="str">
        <f>VLOOKUP($A1484,'Medical Examinations'!$A$2:$K$2336,10,FALSE)</f>
        <v>Normal weight</v>
      </c>
      <c r="K1484" t="str">
        <f>VLOOKUP($A1484,'Medical Examinations'!$A$2:$K$2336,11,FALSE)</f>
        <v>Diabetes</v>
      </c>
      <c r="L1484" t="str">
        <f>VLOOKUP($A1484,'Hospitalisation Details'!$A$2:$O$2344,15,FALSE)</f>
        <v>24 Jun 1978</v>
      </c>
      <c r="M1484">
        <f>VLOOKUP($A1484,'Hospitalisation Details'!$A$2:$I$2344,6,FALSE)</f>
        <v>7054.41</v>
      </c>
      <c r="N1484" t="str">
        <f>VLOOKUP($A1484,'Hospitalisation Details'!$A$2:$I$2344,7,FALSE)</f>
        <v>tier - 2</v>
      </c>
      <c r="O1484" t="str">
        <f>VLOOKUP($A1484,'Hospitalisation Details'!$A$2:$I$2344,8,FALSE)</f>
        <v>tier - 2</v>
      </c>
      <c r="P1484" t="str">
        <f>VLOOKUP($A1484,'Hospitalisation Details'!$A$2:$I$2344,9,FALSE)</f>
        <v>R1013</v>
      </c>
      <c r="Q1484">
        <f>VLOOKUP($A1484,'Hospitalisation Details'!$A$2:$P$2344,16,FALSE)</f>
        <v>44</v>
      </c>
    </row>
    <row r="1485" spans="1:17" ht="15.6" x14ac:dyDescent="0.3">
      <c r="A1485" s="1" t="s">
        <v>886</v>
      </c>
      <c r="B1485" t="str">
        <f>VLOOKUP('Healthcare '!A:A,Table2[],3,FALSE)</f>
        <v>Depasquale</v>
      </c>
      <c r="C1485">
        <f>VLOOKUP(A1485,'Medical Examinations'!A1485:K3819,2,FALSE)</f>
        <v>29</v>
      </c>
      <c r="D1485">
        <f>VLOOKUP($A1485,'Medical Examinations'!$A$2:$K$2336,3,FALSE)</f>
        <v>4.5599999999999996</v>
      </c>
      <c r="E1485" t="str">
        <f>VLOOKUP($A1485,'Medical Examinations'!$A$2:$K$2336,4,FALSE)</f>
        <v>No</v>
      </c>
      <c r="F1485" t="str">
        <f>VLOOKUP($A1485,'Medical Examinations'!$A$2:$K$2336,5,FALSE)</f>
        <v>No</v>
      </c>
      <c r="G1485" t="str">
        <f>VLOOKUP($A1485,'Medical Examinations'!$A$2:$K$2336,6,FALSE)</f>
        <v>No</v>
      </c>
      <c r="H1485">
        <f>VLOOKUP($A1485,'Medical Examinations'!$A$2:$K$2336,7,FALSE)</f>
        <v>0</v>
      </c>
      <c r="I1485" t="str">
        <f>VLOOKUP($A1485,'Medical Examinations'!$A$2:$K$2336,8,FALSE)</f>
        <v>No</v>
      </c>
      <c r="J1485" t="str">
        <f>VLOOKUP($A1485,'Medical Examinations'!$A$2:$K$2336,10,FALSE)</f>
        <v>overweight</v>
      </c>
      <c r="K1485" t="str">
        <f>VLOOKUP($A1485,'Medical Examinations'!$A$2:$K$2336,11,FALSE)</f>
        <v>Normal</v>
      </c>
      <c r="L1485" t="str">
        <f>VLOOKUP($A1485,'Hospitalisation Details'!$A$2:$O$2344,15,FALSE)</f>
        <v>28 Jun 1980</v>
      </c>
      <c r="M1485">
        <f>VLOOKUP($A1485,'Hospitalisation Details'!$A$2:$I$2344,6,FALSE)</f>
        <v>7050.64</v>
      </c>
      <c r="N1485" t="str">
        <f>VLOOKUP($A1485,'Hospitalisation Details'!$A$2:$I$2344,7,FALSE)</f>
        <v>tier - 2</v>
      </c>
      <c r="O1485" t="str">
        <f>VLOOKUP($A1485,'Hospitalisation Details'!$A$2:$I$2344,8,FALSE)</f>
        <v>tier - 3</v>
      </c>
      <c r="P1485" t="str">
        <f>VLOOKUP($A1485,'Hospitalisation Details'!$A$2:$I$2344,9,FALSE)</f>
        <v>R1011</v>
      </c>
      <c r="Q1485">
        <f>VLOOKUP($A1485,'Hospitalisation Details'!$A$2:$P$2344,16,FALSE)</f>
        <v>42</v>
      </c>
    </row>
    <row r="1486" spans="1:17" ht="15.6" x14ac:dyDescent="0.3">
      <c r="A1486" s="1" t="s">
        <v>885</v>
      </c>
      <c r="B1486" t="str">
        <f>VLOOKUP('Healthcare '!A:A,Table2[],3,FALSE)</f>
        <v>Lavergne</v>
      </c>
      <c r="C1486">
        <f>VLOOKUP(A1486,'Medical Examinations'!A1486:K3820,2,FALSE)</f>
        <v>32.869999999999997</v>
      </c>
      <c r="D1486">
        <f>VLOOKUP($A1486,'Medical Examinations'!$A$2:$K$2336,3,FALSE)</f>
        <v>5.33</v>
      </c>
      <c r="E1486" t="str">
        <f>VLOOKUP($A1486,'Medical Examinations'!$A$2:$K$2336,4,FALSE)</f>
        <v>No</v>
      </c>
      <c r="F1486" t="str">
        <f>VLOOKUP($A1486,'Medical Examinations'!$A$2:$K$2336,5,FALSE)</f>
        <v>No</v>
      </c>
      <c r="G1486" t="str">
        <f>VLOOKUP($A1486,'Medical Examinations'!$A$2:$K$2336,6,FALSE)</f>
        <v>No</v>
      </c>
      <c r="H1486">
        <f>VLOOKUP($A1486,'Medical Examinations'!$A$2:$K$2336,7,FALSE)</f>
        <v>0</v>
      </c>
      <c r="I1486" t="str">
        <f>VLOOKUP($A1486,'Medical Examinations'!$A$2:$K$2336,8,FALSE)</f>
        <v>No</v>
      </c>
      <c r="J1486" t="str">
        <f>VLOOKUP($A1486,'Medical Examinations'!$A$2:$K$2336,10,FALSE)</f>
        <v>obesity</v>
      </c>
      <c r="K1486" t="str">
        <f>VLOOKUP($A1486,'Medical Examinations'!$A$2:$K$2336,11,FALSE)</f>
        <v>Normal</v>
      </c>
      <c r="L1486" t="str">
        <f>VLOOKUP($A1486,'Hospitalisation Details'!$A$2:$O$2344,15,FALSE)</f>
        <v>21 Jul 1980</v>
      </c>
      <c r="M1486">
        <f>VLOOKUP($A1486,'Hospitalisation Details'!$A$2:$I$2344,6,FALSE)</f>
        <v>7050.02</v>
      </c>
      <c r="N1486" t="str">
        <f>VLOOKUP($A1486,'Hospitalisation Details'!$A$2:$I$2344,7,FALSE)</f>
        <v>tier - 2</v>
      </c>
      <c r="O1486" t="str">
        <f>VLOOKUP($A1486,'Hospitalisation Details'!$A$2:$I$2344,8,FALSE)</f>
        <v>tier - 1</v>
      </c>
      <c r="P1486" t="str">
        <f>VLOOKUP($A1486,'Hospitalisation Details'!$A$2:$I$2344,9,FALSE)</f>
        <v>R1024</v>
      </c>
      <c r="Q1486">
        <f>VLOOKUP($A1486,'Hospitalisation Details'!$A$2:$P$2344,16,FALSE)</f>
        <v>42</v>
      </c>
    </row>
    <row r="1487" spans="1:17" ht="15.6" x14ac:dyDescent="0.3">
      <c r="A1487" s="1" t="s">
        <v>884</v>
      </c>
      <c r="B1487" t="str">
        <f>VLOOKUP('Healthcare '!A:A,Table2[],3,FALSE)</f>
        <v>Kawakami</v>
      </c>
      <c r="C1487">
        <f>VLOOKUP(A1487,'Medical Examinations'!A1487:K3821,2,FALSE)</f>
        <v>26.18</v>
      </c>
      <c r="D1487">
        <f>VLOOKUP($A1487,'Medical Examinations'!$A$2:$K$2336,3,FALSE)</f>
        <v>5.63</v>
      </c>
      <c r="E1487" t="str">
        <f>VLOOKUP($A1487,'Medical Examinations'!$A$2:$K$2336,4,FALSE)</f>
        <v>No</v>
      </c>
      <c r="F1487" t="str">
        <f>VLOOKUP($A1487,'Medical Examinations'!$A$2:$K$2336,5,FALSE)</f>
        <v>No</v>
      </c>
      <c r="G1487" t="str">
        <f>VLOOKUP($A1487,'Medical Examinations'!$A$2:$K$2336,6,FALSE)</f>
        <v>No</v>
      </c>
      <c r="H1487">
        <f>VLOOKUP($A1487,'Medical Examinations'!$A$2:$K$2336,7,FALSE)</f>
        <v>0</v>
      </c>
      <c r="I1487" t="str">
        <f>VLOOKUP($A1487,'Medical Examinations'!$A$2:$K$2336,8,FALSE)</f>
        <v>No</v>
      </c>
      <c r="J1487" t="str">
        <f>VLOOKUP($A1487,'Medical Examinations'!$A$2:$K$2336,10,FALSE)</f>
        <v>overweight</v>
      </c>
      <c r="K1487" t="str">
        <f>VLOOKUP($A1487,'Medical Examinations'!$A$2:$K$2336,11,FALSE)</f>
        <v>Normal</v>
      </c>
      <c r="L1487" t="str">
        <f>VLOOKUP($A1487,'Hospitalisation Details'!$A$2:$O$2344,15,FALSE)</f>
        <v>22 Oct 1980</v>
      </c>
      <c r="M1487">
        <f>VLOOKUP($A1487,'Hospitalisation Details'!$A$2:$I$2344,6,FALSE)</f>
        <v>7046.72</v>
      </c>
      <c r="N1487" t="str">
        <f>VLOOKUP($A1487,'Hospitalisation Details'!$A$2:$I$2344,7,FALSE)</f>
        <v>tier - 2</v>
      </c>
      <c r="O1487" t="str">
        <f>VLOOKUP($A1487,'Hospitalisation Details'!$A$2:$I$2344,8,FALSE)</f>
        <v>tier - 3</v>
      </c>
      <c r="P1487" t="str">
        <f>VLOOKUP($A1487,'Hospitalisation Details'!$A$2:$I$2344,9,FALSE)</f>
        <v>R1013</v>
      </c>
      <c r="Q1487">
        <f>VLOOKUP($A1487,'Hospitalisation Details'!$A$2:$P$2344,16,FALSE)</f>
        <v>42</v>
      </c>
    </row>
    <row r="1488" spans="1:17" ht="15.6" x14ac:dyDescent="0.3">
      <c r="A1488" s="1" t="s">
        <v>883</v>
      </c>
      <c r="B1488" t="str">
        <f>VLOOKUP('Healthcare '!A:A,Table2[],3,FALSE)</f>
        <v>Gonsalves</v>
      </c>
      <c r="C1488">
        <f>VLOOKUP(A1488,'Medical Examinations'!A1488:K3822,2,FALSE)</f>
        <v>25.3</v>
      </c>
      <c r="D1488">
        <f>VLOOKUP($A1488,'Medical Examinations'!$A$2:$K$2336,3,FALSE)</f>
        <v>5.12</v>
      </c>
      <c r="E1488" t="str">
        <f>VLOOKUP($A1488,'Medical Examinations'!$A$2:$K$2336,4,FALSE)</f>
        <v>No</v>
      </c>
      <c r="F1488" t="str">
        <f>VLOOKUP($A1488,'Medical Examinations'!$A$2:$K$2336,5,FALSE)</f>
        <v>No</v>
      </c>
      <c r="G1488" t="str">
        <f>VLOOKUP($A1488,'Medical Examinations'!$A$2:$K$2336,6,FALSE)</f>
        <v>No</v>
      </c>
      <c r="H1488">
        <f>VLOOKUP($A1488,'Medical Examinations'!$A$2:$K$2336,7,FALSE)</f>
        <v>0</v>
      </c>
      <c r="I1488" t="str">
        <f>VLOOKUP($A1488,'Medical Examinations'!$A$2:$K$2336,8,FALSE)</f>
        <v>No</v>
      </c>
      <c r="J1488" t="str">
        <f>VLOOKUP($A1488,'Medical Examinations'!$A$2:$K$2336,10,FALSE)</f>
        <v>overweight</v>
      </c>
      <c r="K1488" t="str">
        <f>VLOOKUP($A1488,'Medical Examinations'!$A$2:$K$2336,11,FALSE)</f>
        <v>Normal</v>
      </c>
      <c r="L1488" t="str">
        <f>VLOOKUP($A1488,'Hospitalisation Details'!$A$2:$O$2344,15,FALSE)</f>
        <v>26 Jul 1980</v>
      </c>
      <c r="M1488">
        <f>VLOOKUP($A1488,'Hospitalisation Details'!$A$2:$I$2344,6,FALSE)</f>
        <v>7045.5</v>
      </c>
      <c r="N1488" t="str">
        <f>VLOOKUP($A1488,'Hospitalisation Details'!$A$2:$I$2344,7,FALSE)</f>
        <v>tier - 2</v>
      </c>
      <c r="O1488" t="str">
        <f>VLOOKUP($A1488,'Hospitalisation Details'!$A$2:$I$2344,8,FALSE)</f>
        <v>tier - 1</v>
      </c>
      <c r="P1488" t="str">
        <f>VLOOKUP($A1488,'Hospitalisation Details'!$A$2:$I$2344,9,FALSE)</f>
        <v>R1011</v>
      </c>
      <c r="Q1488">
        <f>VLOOKUP($A1488,'Hospitalisation Details'!$A$2:$P$2344,16,FALSE)</f>
        <v>42</v>
      </c>
    </row>
    <row r="1489" spans="1:17" ht="15.6" x14ac:dyDescent="0.3">
      <c r="A1489" s="1" t="s">
        <v>882</v>
      </c>
      <c r="B1489" t="str">
        <f>VLOOKUP('Healthcare '!A:A,Table2[],3,FALSE)</f>
        <v>Peck</v>
      </c>
      <c r="C1489">
        <f>VLOOKUP(A1489,'Medical Examinations'!A1489:K3823,2,FALSE)</f>
        <v>36.94</v>
      </c>
      <c r="D1489">
        <f>VLOOKUP($A1489,'Medical Examinations'!$A$2:$K$2336,3,FALSE)</f>
        <v>5.15</v>
      </c>
      <c r="E1489" t="str">
        <f>VLOOKUP($A1489,'Medical Examinations'!$A$2:$K$2336,4,FALSE)</f>
        <v>yes</v>
      </c>
      <c r="F1489" t="str">
        <f>VLOOKUP($A1489,'Medical Examinations'!$A$2:$K$2336,5,FALSE)</f>
        <v>No</v>
      </c>
      <c r="G1489" t="str">
        <f>VLOOKUP($A1489,'Medical Examinations'!$A$2:$K$2336,6,FALSE)</f>
        <v>No</v>
      </c>
      <c r="H1489">
        <f>VLOOKUP($A1489,'Medical Examinations'!$A$2:$K$2336,7,FALSE)</f>
        <v>1</v>
      </c>
      <c r="I1489" t="str">
        <f>VLOOKUP($A1489,'Medical Examinations'!$A$2:$K$2336,8,FALSE)</f>
        <v>No</v>
      </c>
      <c r="J1489" t="str">
        <f>VLOOKUP($A1489,'Medical Examinations'!$A$2:$K$2336,10,FALSE)</f>
        <v>obesity</v>
      </c>
      <c r="K1489" t="str">
        <f>VLOOKUP($A1489,'Medical Examinations'!$A$2:$K$2336,11,FALSE)</f>
        <v>Normal</v>
      </c>
      <c r="L1489" t="str">
        <f>VLOOKUP($A1489,'Hospitalisation Details'!$A$2:$O$2344,15,FALSE)</f>
        <v>29 Oct 1995</v>
      </c>
      <c r="M1489">
        <f>VLOOKUP($A1489,'Hospitalisation Details'!$A$2:$I$2344,6,FALSE)</f>
        <v>7042.11</v>
      </c>
      <c r="N1489" t="str">
        <f>VLOOKUP($A1489,'Hospitalisation Details'!$A$2:$I$2344,7,FALSE)</f>
        <v>tier - 2</v>
      </c>
      <c r="O1489" t="str">
        <f>VLOOKUP($A1489,'Hospitalisation Details'!$A$2:$I$2344,8,FALSE)</f>
        <v>tier - 3</v>
      </c>
      <c r="P1489" t="str">
        <f>VLOOKUP($A1489,'Hospitalisation Details'!$A$2:$I$2344,9,FALSE)</f>
        <v>R1012</v>
      </c>
      <c r="Q1489">
        <f>VLOOKUP($A1489,'Hospitalisation Details'!$A$2:$P$2344,16,FALSE)</f>
        <v>27</v>
      </c>
    </row>
    <row r="1490" spans="1:17" ht="15.6" x14ac:dyDescent="0.3">
      <c r="A1490" s="1" t="s">
        <v>881</v>
      </c>
      <c r="B1490" t="str">
        <f>VLOOKUP('Healthcare '!A:A,Table2[],3,FALSE)</f>
        <v>Aure</v>
      </c>
      <c r="C1490">
        <f>VLOOKUP(A1490,'Medical Examinations'!A1490:K3824,2,FALSE)</f>
        <v>22.86</v>
      </c>
      <c r="D1490">
        <f>VLOOKUP($A1490,'Medical Examinations'!$A$2:$K$2336,3,FALSE)</f>
        <v>7.5</v>
      </c>
      <c r="E1490" t="str">
        <f>VLOOKUP($A1490,'Medical Examinations'!$A$2:$K$2336,4,FALSE)</f>
        <v>No</v>
      </c>
      <c r="F1490" t="str">
        <f>VLOOKUP($A1490,'Medical Examinations'!$A$2:$K$2336,5,FALSE)</f>
        <v>No</v>
      </c>
      <c r="G1490" t="str">
        <f>VLOOKUP($A1490,'Medical Examinations'!$A$2:$K$2336,6,FALSE)</f>
        <v>No</v>
      </c>
      <c r="H1490">
        <f>VLOOKUP($A1490,'Medical Examinations'!$A$2:$K$2336,7,FALSE)</f>
        <v>0</v>
      </c>
      <c r="I1490" t="str">
        <f>VLOOKUP($A1490,'Medical Examinations'!$A$2:$K$2336,8,FALSE)</f>
        <v>No</v>
      </c>
      <c r="J1490" t="str">
        <f>VLOOKUP($A1490,'Medical Examinations'!$A$2:$K$2336,10,FALSE)</f>
        <v>Normal weight</v>
      </c>
      <c r="K1490" t="str">
        <f>VLOOKUP($A1490,'Medical Examinations'!$A$2:$K$2336,11,FALSE)</f>
        <v>Diabetes</v>
      </c>
      <c r="L1490" t="str">
        <f>VLOOKUP($A1490,'Hospitalisation Details'!$A$2:$O$2344,15,FALSE)</f>
        <v>2 Jun 1978</v>
      </c>
      <c r="M1490">
        <f>VLOOKUP($A1490,'Hospitalisation Details'!$A$2:$I$2344,6,FALSE)</f>
        <v>7033.08</v>
      </c>
      <c r="N1490" t="str">
        <f>VLOOKUP($A1490,'Hospitalisation Details'!$A$2:$I$2344,7,FALSE)</f>
        <v>tier - 2</v>
      </c>
      <c r="O1490" t="str">
        <f>VLOOKUP($A1490,'Hospitalisation Details'!$A$2:$I$2344,8,FALSE)</f>
        <v>tier - 2</v>
      </c>
      <c r="P1490" t="str">
        <f>VLOOKUP($A1490,'Hospitalisation Details'!$A$2:$I$2344,9,FALSE)</f>
        <v>R1013</v>
      </c>
      <c r="Q1490">
        <f>VLOOKUP($A1490,'Hospitalisation Details'!$A$2:$P$2344,16,FALSE)</f>
        <v>45</v>
      </c>
    </row>
    <row r="1491" spans="1:17" ht="15.6" x14ac:dyDescent="0.3">
      <c r="A1491" s="1" t="s">
        <v>880</v>
      </c>
      <c r="B1491" t="str">
        <f>VLOOKUP('Healthcare '!A:A,Table2[],3,FALSE)</f>
        <v>Mattingly</v>
      </c>
      <c r="C1491">
        <f>VLOOKUP(A1491,'Medical Examinations'!A1491:K3825,2,FALSE)</f>
        <v>18.760000000000002</v>
      </c>
      <c r="D1491">
        <f>VLOOKUP($A1491,'Medical Examinations'!$A$2:$K$2336,3,FALSE)</f>
        <v>4.88</v>
      </c>
      <c r="E1491" t="str">
        <f>VLOOKUP($A1491,'Medical Examinations'!$A$2:$K$2336,4,FALSE)</f>
        <v>yes</v>
      </c>
      <c r="F1491" t="str">
        <f>VLOOKUP($A1491,'Medical Examinations'!$A$2:$K$2336,5,FALSE)</f>
        <v>No</v>
      </c>
      <c r="G1491" t="str">
        <f>VLOOKUP($A1491,'Medical Examinations'!$A$2:$K$2336,6,FALSE)</f>
        <v>Yes</v>
      </c>
      <c r="H1491">
        <f>VLOOKUP($A1491,'Medical Examinations'!$A$2:$K$2336,7,FALSE)</f>
        <v>1</v>
      </c>
      <c r="I1491" t="str">
        <f>VLOOKUP($A1491,'Medical Examinations'!$A$2:$K$2336,8,FALSE)</f>
        <v>No</v>
      </c>
      <c r="J1491" t="str">
        <f>VLOOKUP($A1491,'Medical Examinations'!$A$2:$K$2336,10,FALSE)</f>
        <v>Normal weight</v>
      </c>
      <c r="K1491" t="str">
        <f>VLOOKUP($A1491,'Medical Examinations'!$A$2:$K$2336,11,FALSE)</f>
        <v>Normal</v>
      </c>
      <c r="L1491" t="str">
        <f>VLOOKUP($A1491,'Hospitalisation Details'!$A$2:$O$2344,15,FALSE)</f>
        <v>6 Jul 1969</v>
      </c>
      <c r="M1491">
        <f>VLOOKUP($A1491,'Hospitalisation Details'!$A$2:$I$2344,6,FALSE)</f>
        <v>7003.1</v>
      </c>
      <c r="N1491" t="str">
        <f>VLOOKUP($A1491,'Hospitalisation Details'!$A$2:$I$2344,7,FALSE)</f>
        <v>tier - 2</v>
      </c>
      <c r="O1491" t="str">
        <f>VLOOKUP($A1491,'Hospitalisation Details'!$A$2:$I$2344,8,FALSE)</f>
        <v>tier - 3</v>
      </c>
      <c r="P1491" t="str">
        <f>VLOOKUP($A1491,'Hospitalisation Details'!$A$2:$I$2344,9,FALSE)</f>
        <v>R1013</v>
      </c>
      <c r="Q1491">
        <f>VLOOKUP($A1491,'Hospitalisation Details'!$A$2:$P$2344,16,FALSE)</f>
        <v>53</v>
      </c>
    </row>
    <row r="1492" spans="1:17" ht="15.6" x14ac:dyDescent="0.3">
      <c r="A1492" s="1" t="s">
        <v>879</v>
      </c>
      <c r="B1492" t="str">
        <f>VLOOKUP('Healthcare '!A:A,Table2[],3,FALSE)</f>
        <v>Stelpflug</v>
      </c>
      <c r="C1492">
        <f>VLOOKUP(A1492,'Medical Examinations'!A1492:K3826,2,FALSE)</f>
        <v>24.36</v>
      </c>
      <c r="D1492">
        <f>VLOOKUP($A1492,'Medical Examinations'!$A$2:$K$2336,3,FALSE)</f>
        <v>5.57</v>
      </c>
      <c r="E1492" t="str">
        <f>VLOOKUP($A1492,'Medical Examinations'!$A$2:$K$2336,4,FALSE)</f>
        <v>No</v>
      </c>
      <c r="F1492" t="str">
        <f>VLOOKUP($A1492,'Medical Examinations'!$A$2:$K$2336,5,FALSE)</f>
        <v>No</v>
      </c>
      <c r="G1492" t="str">
        <f>VLOOKUP($A1492,'Medical Examinations'!$A$2:$K$2336,6,FALSE)</f>
        <v>No</v>
      </c>
      <c r="H1492">
        <f>VLOOKUP($A1492,'Medical Examinations'!$A$2:$K$2336,7,FALSE)</f>
        <v>0</v>
      </c>
      <c r="I1492" t="str">
        <f>VLOOKUP($A1492,'Medical Examinations'!$A$2:$K$2336,8,FALSE)</f>
        <v>No</v>
      </c>
      <c r="J1492" t="str">
        <f>VLOOKUP($A1492,'Medical Examinations'!$A$2:$K$2336,10,FALSE)</f>
        <v>Normal weight</v>
      </c>
      <c r="K1492" t="str">
        <f>VLOOKUP($A1492,'Medical Examinations'!$A$2:$K$2336,11,FALSE)</f>
        <v>Normal</v>
      </c>
      <c r="L1492" t="str">
        <f>VLOOKUP($A1492,'Hospitalisation Details'!$A$2:$O$2344,15,FALSE)</f>
        <v>1 Sep 1982</v>
      </c>
      <c r="M1492">
        <f>VLOOKUP($A1492,'Hospitalisation Details'!$A$2:$I$2344,6,FALSE)</f>
        <v>6989.95</v>
      </c>
      <c r="N1492" t="str">
        <f>VLOOKUP($A1492,'Hospitalisation Details'!$A$2:$I$2344,7,FALSE)</f>
        <v>tier - 2</v>
      </c>
      <c r="O1492" t="str">
        <f>VLOOKUP($A1492,'Hospitalisation Details'!$A$2:$I$2344,8,FALSE)</f>
        <v>tier - 1</v>
      </c>
      <c r="P1492" t="str">
        <f>VLOOKUP($A1492,'Hospitalisation Details'!$A$2:$I$2344,9,FALSE)</f>
        <v>R1013</v>
      </c>
      <c r="Q1492">
        <f>VLOOKUP($A1492,'Hospitalisation Details'!$A$2:$P$2344,16,FALSE)</f>
        <v>40</v>
      </c>
    </row>
    <row r="1493" spans="1:17" ht="15.6" x14ac:dyDescent="0.3">
      <c r="A1493" s="1" t="s">
        <v>878</v>
      </c>
      <c r="B1493" t="str">
        <f>VLOOKUP('Healthcare '!A:A,Table2[],3,FALSE)</f>
        <v>Sanchez Antognini</v>
      </c>
      <c r="C1493">
        <f>VLOOKUP(A1493,'Medical Examinations'!A1493:K3827,2,FALSE)</f>
        <v>32.299999999999997</v>
      </c>
      <c r="D1493">
        <f>VLOOKUP($A1493,'Medical Examinations'!$A$2:$K$2336,3,FALSE)</f>
        <v>5.31</v>
      </c>
      <c r="E1493" t="str">
        <f>VLOOKUP($A1493,'Medical Examinations'!$A$2:$K$2336,4,FALSE)</f>
        <v>No</v>
      </c>
      <c r="F1493" t="str">
        <f>VLOOKUP($A1493,'Medical Examinations'!$A$2:$K$2336,5,FALSE)</f>
        <v>No</v>
      </c>
      <c r="G1493" t="str">
        <f>VLOOKUP($A1493,'Medical Examinations'!$A$2:$K$2336,6,FALSE)</f>
        <v>No</v>
      </c>
      <c r="H1493">
        <f>VLOOKUP($A1493,'Medical Examinations'!$A$2:$K$2336,7,FALSE)</f>
        <v>0</v>
      </c>
      <c r="I1493" t="str">
        <f>VLOOKUP($A1493,'Medical Examinations'!$A$2:$K$2336,8,FALSE)</f>
        <v>No</v>
      </c>
      <c r="J1493" t="str">
        <f>VLOOKUP($A1493,'Medical Examinations'!$A$2:$K$2336,10,FALSE)</f>
        <v>obesity</v>
      </c>
      <c r="K1493" t="str">
        <f>VLOOKUP($A1493,'Medical Examinations'!$A$2:$K$2336,11,FALSE)</f>
        <v>Normal</v>
      </c>
      <c r="L1493" t="str">
        <f>VLOOKUP($A1493,'Hospitalisation Details'!$A$2:$O$2344,15,FALSE)</f>
        <v>18 Oct 1982</v>
      </c>
      <c r="M1493">
        <f>VLOOKUP($A1493,'Hospitalisation Details'!$A$2:$I$2344,6,FALSE)</f>
        <v>6986.7</v>
      </c>
      <c r="N1493" t="str">
        <f>VLOOKUP($A1493,'Hospitalisation Details'!$A$2:$I$2344,7,FALSE)</f>
        <v>tier - 3</v>
      </c>
      <c r="O1493" t="str">
        <f>VLOOKUP($A1493,'Hospitalisation Details'!$A$2:$I$2344,8,FALSE)</f>
        <v>tier - 1</v>
      </c>
      <c r="P1493" t="str">
        <f>VLOOKUP($A1493,'Hospitalisation Details'!$A$2:$I$2344,9,FALSE)</f>
        <v>R1012</v>
      </c>
      <c r="Q1493">
        <f>VLOOKUP($A1493,'Hospitalisation Details'!$A$2:$P$2344,16,FALSE)</f>
        <v>40</v>
      </c>
    </row>
    <row r="1494" spans="1:17" ht="15.6" x14ac:dyDescent="0.3">
      <c r="A1494" s="1" t="s">
        <v>877</v>
      </c>
      <c r="B1494" t="str">
        <f>VLOOKUP('Healthcare '!A:A,Table2[],3,FALSE)</f>
        <v>Condon</v>
      </c>
      <c r="C1494">
        <f>VLOOKUP(A1494,'Medical Examinations'!A1494:K3828,2,FALSE)</f>
        <v>22.704999999999998</v>
      </c>
      <c r="D1494">
        <f>VLOOKUP($A1494,'Medical Examinations'!$A$2:$K$2336,3,FALSE)</f>
        <v>4.57</v>
      </c>
      <c r="E1494" t="str">
        <f>VLOOKUP($A1494,'Medical Examinations'!$A$2:$K$2336,4,FALSE)</f>
        <v>yes</v>
      </c>
      <c r="F1494" t="str">
        <f>VLOOKUP($A1494,'Medical Examinations'!$A$2:$K$2336,5,FALSE)</f>
        <v>No</v>
      </c>
      <c r="G1494" t="str">
        <f>VLOOKUP($A1494,'Medical Examinations'!$A$2:$K$2336,6,FALSE)</f>
        <v>No</v>
      </c>
      <c r="H1494">
        <f>VLOOKUP($A1494,'Medical Examinations'!$A$2:$K$2336,7,FALSE)</f>
        <v>0</v>
      </c>
      <c r="I1494" t="str">
        <f>VLOOKUP($A1494,'Medical Examinations'!$A$2:$K$2336,8,FALSE)</f>
        <v>No</v>
      </c>
      <c r="J1494" t="str">
        <f>VLOOKUP($A1494,'Medical Examinations'!$A$2:$K$2336,10,FALSE)</f>
        <v>Normal weight</v>
      </c>
      <c r="K1494" t="str">
        <f>VLOOKUP($A1494,'Medical Examinations'!$A$2:$K$2336,11,FALSE)</f>
        <v>Normal</v>
      </c>
      <c r="L1494" t="str">
        <f>VLOOKUP($A1494,'Hospitalisation Details'!$A$2:$O$2344,15,FALSE)</f>
        <v>10 Dec 1985</v>
      </c>
      <c r="M1494">
        <f>VLOOKUP($A1494,'Hospitalisation Details'!$A$2:$I$2344,6,FALSE)</f>
        <v>6985.51</v>
      </c>
      <c r="N1494" t="str">
        <f>VLOOKUP($A1494,'Hospitalisation Details'!$A$2:$I$2344,7,FALSE)</f>
        <v>tier - 2</v>
      </c>
      <c r="O1494" t="str">
        <f>VLOOKUP($A1494,'Hospitalisation Details'!$A$2:$I$2344,8,FALSE)</f>
        <v>tier - 2</v>
      </c>
      <c r="P1494" t="str">
        <f>VLOOKUP($A1494,'Hospitalisation Details'!$A$2:$I$2344,9,FALSE)</f>
        <v>R1019</v>
      </c>
      <c r="Q1494">
        <f>VLOOKUP($A1494,'Hospitalisation Details'!$A$2:$P$2344,16,FALSE)</f>
        <v>37</v>
      </c>
    </row>
    <row r="1495" spans="1:17" ht="15.6" x14ac:dyDescent="0.3">
      <c r="A1495" s="1" t="s">
        <v>876</v>
      </c>
      <c r="B1495" t="str">
        <f>VLOOKUP('Healthcare '!A:A,Table2[],3,FALSE)</f>
        <v>Magato</v>
      </c>
      <c r="C1495">
        <f>VLOOKUP(A1495,'Medical Examinations'!A1495:K3829,2,FALSE)</f>
        <v>21.79</v>
      </c>
      <c r="D1495">
        <f>VLOOKUP($A1495,'Medical Examinations'!$A$2:$K$2336,3,FALSE)</f>
        <v>8.6999999999999993</v>
      </c>
      <c r="E1495" t="str">
        <f>VLOOKUP($A1495,'Medical Examinations'!$A$2:$K$2336,4,FALSE)</f>
        <v>yes</v>
      </c>
      <c r="F1495" t="str">
        <f>VLOOKUP($A1495,'Medical Examinations'!$A$2:$K$2336,5,FALSE)</f>
        <v>No</v>
      </c>
      <c r="G1495" t="str">
        <f>VLOOKUP($A1495,'Medical Examinations'!$A$2:$K$2336,6,FALSE)</f>
        <v>No</v>
      </c>
      <c r="H1495">
        <f>VLOOKUP($A1495,'Medical Examinations'!$A$2:$K$2336,7,FALSE)</f>
        <v>1</v>
      </c>
      <c r="I1495" t="str">
        <f>VLOOKUP($A1495,'Medical Examinations'!$A$2:$K$2336,8,FALSE)</f>
        <v>No</v>
      </c>
      <c r="J1495" t="str">
        <f>VLOOKUP($A1495,'Medical Examinations'!$A$2:$K$2336,10,FALSE)</f>
        <v>Normal weight</v>
      </c>
      <c r="K1495" t="str">
        <f>VLOOKUP($A1495,'Medical Examinations'!$A$2:$K$2336,11,FALSE)</f>
        <v>Diabetes</v>
      </c>
      <c r="L1495" t="str">
        <f>VLOOKUP($A1495,'Hospitalisation Details'!$A$2:$O$2344,15,FALSE)</f>
        <v>3 Jun 1975</v>
      </c>
      <c r="M1495">
        <f>VLOOKUP($A1495,'Hospitalisation Details'!$A$2:$I$2344,6,FALSE)</f>
        <v>6965.21</v>
      </c>
      <c r="N1495" t="str">
        <f>VLOOKUP($A1495,'Hospitalisation Details'!$A$2:$I$2344,7,FALSE)</f>
        <v>tier - 2</v>
      </c>
      <c r="O1495" t="str">
        <f>VLOOKUP($A1495,'Hospitalisation Details'!$A$2:$I$2344,8,FALSE)</f>
        <v>tier - 3</v>
      </c>
      <c r="P1495" t="str">
        <f>VLOOKUP($A1495,'Hospitalisation Details'!$A$2:$I$2344,9,FALSE)</f>
        <v>R1013</v>
      </c>
      <c r="Q1495">
        <f>VLOOKUP($A1495,'Hospitalisation Details'!$A$2:$P$2344,16,FALSE)</f>
        <v>48</v>
      </c>
    </row>
    <row r="1496" spans="1:17" ht="15.6" x14ac:dyDescent="0.3">
      <c r="A1496" s="1" t="s">
        <v>875</v>
      </c>
      <c r="B1496" t="str">
        <f>VLOOKUP('Healthcare '!A:A,Table2[],3,FALSE)</f>
        <v>Dombrowski</v>
      </c>
      <c r="C1496">
        <f>VLOOKUP(A1496,'Medical Examinations'!A1496:K3830,2,FALSE)</f>
        <v>24.52</v>
      </c>
      <c r="D1496">
        <f>VLOOKUP($A1496,'Medical Examinations'!$A$2:$K$2336,3,FALSE)</f>
        <v>4.76</v>
      </c>
      <c r="E1496" t="str">
        <f>VLOOKUP($A1496,'Medical Examinations'!$A$2:$K$2336,4,FALSE)</f>
        <v>No</v>
      </c>
      <c r="F1496" t="str">
        <f>VLOOKUP($A1496,'Medical Examinations'!$A$2:$K$2336,5,FALSE)</f>
        <v>No</v>
      </c>
      <c r="G1496" t="str">
        <f>VLOOKUP($A1496,'Medical Examinations'!$A$2:$K$2336,6,FALSE)</f>
        <v>No</v>
      </c>
      <c r="H1496">
        <f>VLOOKUP($A1496,'Medical Examinations'!$A$2:$K$2336,7,FALSE)</f>
        <v>0</v>
      </c>
      <c r="I1496" t="str">
        <f>VLOOKUP($A1496,'Medical Examinations'!$A$2:$K$2336,8,FALSE)</f>
        <v>No</v>
      </c>
      <c r="J1496" t="str">
        <f>VLOOKUP($A1496,'Medical Examinations'!$A$2:$K$2336,10,FALSE)</f>
        <v>Normal weight</v>
      </c>
      <c r="K1496" t="str">
        <f>VLOOKUP($A1496,'Medical Examinations'!$A$2:$K$2336,11,FALSE)</f>
        <v>Normal</v>
      </c>
      <c r="L1496" t="str">
        <f>VLOOKUP($A1496,'Hospitalisation Details'!$A$2:$O$2344,15,FALSE)</f>
        <v>18 Aug 1980</v>
      </c>
      <c r="M1496">
        <f>VLOOKUP($A1496,'Hospitalisation Details'!$A$2:$I$2344,6,FALSE)</f>
        <v>6951.12</v>
      </c>
      <c r="N1496" t="str">
        <f>VLOOKUP($A1496,'Hospitalisation Details'!$A$2:$I$2344,7,FALSE)</f>
        <v>tier - 2</v>
      </c>
      <c r="O1496" t="str">
        <f>VLOOKUP($A1496,'Hospitalisation Details'!$A$2:$I$2344,8,FALSE)</f>
        <v>tier - 2</v>
      </c>
      <c r="P1496" t="str">
        <f>VLOOKUP($A1496,'Hospitalisation Details'!$A$2:$I$2344,9,FALSE)</f>
        <v>R1013</v>
      </c>
      <c r="Q1496">
        <f>VLOOKUP($A1496,'Hospitalisation Details'!$A$2:$P$2344,16,FALSE)</f>
        <v>42</v>
      </c>
    </row>
    <row r="1497" spans="1:17" ht="15.6" x14ac:dyDescent="0.3">
      <c r="A1497" s="1" t="s">
        <v>874</v>
      </c>
      <c r="B1497" t="str">
        <f>VLOOKUP('Healthcare '!A:A,Table2[],3,FALSE)</f>
        <v>Ohara</v>
      </c>
      <c r="C1497">
        <f>VLOOKUP(A1497,'Medical Examinations'!A1497:K3831,2,FALSE)</f>
        <v>39.520000000000003</v>
      </c>
      <c r="D1497">
        <f>VLOOKUP($A1497,'Medical Examinations'!$A$2:$K$2336,3,FALSE)</f>
        <v>11.81</v>
      </c>
      <c r="E1497" t="str">
        <f>VLOOKUP($A1497,'Medical Examinations'!$A$2:$K$2336,4,FALSE)</f>
        <v>No</v>
      </c>
      <c r="F1497" t="str">
        <f>VLOOKUP($A1497,'Medical Examinations'!$A$2:$K$2336,5,FALSE)</f>
        <v>No</v>
      </c>
      <c r="G1497" t="str">
        <f>VLOOKUP($A1497,'Medical Examinations'!$A$2:$K$2336,6,FALSE)</f>
        <v>No</v>
      </c>
      <c r="H1497">
        <f>VLOOKUP($A1497,'Medical Examinations'!$A$2:$K$2336,7,FALSE)</f>
        <v>0</v>
      </c>
      <c r="I1497" t="str">
        <f>VLOOKUP($A1497,'Medical Examinations'!$A$2:$K$2336,8,FALSE)</f>
        <v>No</v>
      </c>
      <c r="J1497" t="str">
        <f>VLOOKUP($A1497,'Medical Examinations'!$A$2:$K$2336,10,FALSE)</f>
        <v>obesity</v>
      </c>
      <c r="K1497" t="str">
        <f>VLOOKUP($A1497,'Medical Examinations'!$A$2:$K$2336,11,FALSE)</f>
        <v>Diabetes</v>
      </c>
      <c r="L1497" t="str">
        <f>VLOOKUP($A1497,'Hospitalisation Details'!$A$2:$O$2344,15,FALSE)</f>
        <v>15 Dec 1978</v>
      </c>
      <c r="M1497">
        <f>VLOOKUP($A1497,'Hospitalisation Details'!$A$2:$I$2344,6,FALSE)</f>
        <v>6948.7</v>
      </c>
      <c r="N1497" t="str">
        <f>VLOOKUP($A1497,'Hospitalisation Details'!$A$2:$I$2344,7,FALSE)</f>
        <v>tier - 1</v>
      </c>
      <c r="O1497" t="str">
        <f>VLOOKUP($A1497,'Hospitalisation Details'!$A$2:$I$2344,8,FALSE)</f>
        <v>tier - 2</v>
      </c>
      <c r="P1497" t="str">
        <f>VLOOKUP($A1497,'Hospitalisation Details'!$A$2:$I$2344,9,FALSE)</f>
        <v>R1012</v>
      </c>
      <c r="Q1497">
        <f>VLOOKUP($A1497,'Hospitalisation Details'!$A$2:$P$2344,16,FALSE)</f>
        <v>44</v>
      </c>
    </row>
    <row r="1498" spans="1:17" ht="15.6" x14ac:dyDescent="0.3">
      <c r="A1498" s="1" t="s">
        <v>873</v>
      </c>
      <c r="B1498" t="str">
        <f>VLOOKUP('Healthcare '!A:A,Table2[],3,FALSE)</f>
        <v>Cifuentes Fetiva</v>
      </c>
      <c r="C1498">
        <f>VLOOKUP(A1498,'Medical Examinations'!A1498:K3832,2,FALSE)</f>
        <v>24.49</v>
      </c>
      <c r="D1498">
        <f>VLOOKUP($A1498,'Medical Examinations'!$A$2:$K$2336,3,FALSE)</f>
        <v>4.67</v>
      </c>
      <c r="E1498" t="str">
        <f>VLOOKUP($A1498,'Medical Examinations'!$A$2:$K$2336,4,FALSE)</f>
        <v>No</v>
      </c>
      <c r="F1498" t="str">
        <f>VLOOKUP($A1498,'Medical Examinations'!$A$2:$K$2336,5,FALSE)</f>
        <v>No</v>
      </c>
      <c r="G1498" t="str">
        <f>VLOOKUP($A1498,'Medical Examinations'!$A$2:$K$2336,6,FALSE)</f>
        <v>No</v>
      </c>
      <c r="H1498">
        <f>VLOOKUP($A1498,'Medical Examinations'!$A$2:$K$2336,7,FALSE)</f>
        <v>0</v>
      </c>
      <c r="I1498" t="str">
        <f>VLOOKUP($A1498,'Medical Examinations'!$A$2:$K$2336,8,FALSE)</f>
        <v>No</v>
      </c>
      <c r="J1498" t="str">
        <f>VLOOKUP($A1498,'Medical Examinations'!$A$2:$K$2336,10,FALSE)</f>
        <v>Normal weight</v>
      </c>
      <c r="K1498" t="str">
        <f>VLOOKUP($A1498,'Medical Examinations'!$A$2:$K$2336,11,FALSE)</f>
        <v>Normal</v>
      </c>
      <c r="L1498" t="str">
        <f>VLOOKUP($A1498,'Hospitalisation Details'!$A$2:$O$2344,15,FALSE)</f>
        <v>5 Oct 1980</v>
      </c>
      <c r="M1498">
        <f>VLOOKUP($A1498,'Hospitalisation Details'!$A$2:$I$2344,6,FALSE)</f>
        <v>6940.94</v>
      </c>
      <c r="N1498" t="str">
        <f>VLOOKUP($A1498,'Hospitalisation Details'!$A$2:$I$2344,7,FALSE)</f>
        <v>tier - 2</v>
      </c>
      <c r="O1498" t="str">
        <f>VLOOKUP($A1498,'Hospitalisation Details'!$A$2:$I$2344,8,FALSE)</f>
        <v>tier - 3</v>
      </c>
      <c r="P1498" t="str">
        <f>VLOOKUP($A1498,'Hospitalisation Details'!$A$2:$I$2344,9,FALSE)</f>
        <v>R1013</v>
      </c>
      <c r="Q1498">
        <f>VLOOKUP($A1498,'Hospitalisation Details'!$A$2:$P$2344,16,FALSE)</f>
        <v>42</v>
      </c>
    </row>
    <row r="1499" spans="1:17" ht="15.6" x14ac:dyDescent="0.3">
      <c r="A1499" s="1" t="s">
        <v>872</v>
      </c>
      <c r="B1499" t="str">
        <f>VLOOKUP('Healthcare '!A:A,Table2[],3,FALSE)</f>
        <v>Keno</v>
      </c>
      <c r="C1499">
        <f>VLOOKUP(A1499,'Medical Examinations'!A1499:K3833,2,FALSE)</f>
        <v>26.315000000000001</v>
      </c>
      <c r="D1499">
        <f>VLOOKUP($A1499,'Medical Examinations'!$A$2:$K$2336,3,FALSE)</f>
        <v>6.02</v>
      </c>
      <c r="E1499" t="str">
        <f>VLOOKUP($A1499,'Medical Examinations'!$A$2:$K$2336,4,FALSE)</f>
        <v>No</v>
      </c>
      <c r="F1499" t="str">
        <f>VLOOKUP($A1499,'Medical Examinations'!$A$2:$K$2336,5,FALSE)</f>
        <v>No</v>
      </c>
      <c r="G1499" t="str">
        <f>VLOOKUP($A1499,'Medical Examinations'!$A$2:$K$2336,6,FALSE)</f>
        <v>No</v>
      </c>
      <c r="H1499">
        <f>VLOOKUP($A1499,'Medical Examinations'!$A$2:$K$2336,7,FALSE)</f>
        <v>0</v>
      </c>
      <c r="I1499" t="str">
        <f>VLOOKUP($A1499,'Medical Examinations'!$A$2:$K$2336,8,FALSE)</f>
        <v>No</v>
      </c>
      <c r="J1499" t="str">
        <f>VLOOKUP($A1499,'Medical Examinations'!$A$2:$K$2336,10,FALSE)</f>
        <v>overweight</v>
      </c>
      <c r="K1499" t="str">
        <f>VLOOKUP($A1499,'Medical Examinations'!$A$2:$K$2336,11,FALSE)</f>
        <v>Predibetics</v>
      </c>
      <c r="L1499" t="str">
        <f>VLOOKUP($A1499,'Hospitalisation Details'!$A$2:$O$2344,15,FALSE)</f>
        <v>30 Aug 1980</v>
      </c>
      <c r="M1499">
        <f>VLOOKUP($A1499,'Hospitalisation Details'!$A$2:$I$2344,6,FALSE)</f>
        <v>6940.91</v>
      </c>
      <c r="N1499" t="str">
        <f>VLOOKUP($A1499,'Hospitalisation Details'!$A$2:$I$2344,7,FALSE)</f>
        <v>tier - 2</v>
      </c>
      <c r="O1499" t="str">
        <f>VLOOKUP($A1499,'Hospitalisation Details'!$A$2:$I$2344,8,FALSE)</f>
        <v>tier - 2</v>
      </c>
      <c r="P1499" t="str">
        <f>VLOOKUP($A1499,'Hospitalisation Details'!$A$2:$I$2344,9,FALSE)</f>
        <v>R1012</v>
      </c>
      <c r="Q1499">
        <f>VLOOKUP($A1499,'Hospitalisation Details'!$A$2:$P$2344,16,FALSE)</f>
        <v>42</v>
      </c>
    </row>
    <row r="1500" spans="1:17" ht="15.6" x14ac:dyDescent="0.3">
      <c r="A1500" s="1" t="s">
        <v>871</v>
      </c>
      <c r="B1500" t="str">
        <f>VLOOKUP('Healthcare '!A:A,Table2[],3,FALSE)</f>
        <v>Bruce</v>
      </c>
      <c r="C1500">
        <f>VLOOKUP(A1500,'Medical Examinations'!A1500:K3834,2,FALSE)</f>
        <v>22.58</v>
      </c>
      <c r="D1500">
        <f>VLOOKUP($A1500,'Medical Examinations'!$A$2:$K$2336,3,FALSE)</f>
        <v>7.46</v>
      </c>
      <c r="E1500" t="str">
        <f>VLOOKUP($A1500,'Medical Examinations'!$A$2:$K$2336,4,FALSE)</f>
        <v>No</v>
      </c>
      <c r="F1500" t="str">
        <f>VLOOKUP($A1500,'Medical Examinations'!$A$2:$K$2336,5,FALSE)</f>
        <v>No</v>
      </c>
      <c r="G1500" t="str">
        <f>VLOOKUP($A1500,'Medical Examinations'!$A$2:$K$2336,6,FALSE)</f>
        <v>No</v>
      </c>
      <c r="H1500">
        <f>VLOOKUP($A1500,'Medical Examinations'!$A$2:$K$2336,7,FALSE)</f>
        <v>0</v>
      </c>
      <c r="I1500" t="str">
        <f>VLOOKUP($A1500,'Medical Examinations'!$A$2:$K$2336,8,FALSE)</f>
        <v>No</v>
      </c>
      <c r="J1500" t="str">
        <f>VLOOKUP($A1500,'Medical Examinations'!$A$2:$K$2336,10,FALSE)</f>
        <v>Normal weight</v>
      </c>
      <c r="K1500" t="str">
        <f>VLOOKUP($A1500,'Medical Examinations'!$A$2:$K$2336,11,FALSE)</f>
        <v>Diabetes</v>
      </c>
      <c r="L1500" t="str">
        <f>VLOOKUP($A1500,'Hospitalisation Details'!$A$2:$O$2344,15,FALSE)</f>
        <v>29 Nov 1978</v>
      </c>
      <c r="M1500">
        <f>VLOOKUP($A1500,'Hospitalisation Details'!$A$2:$I$2344,6,FALSE)</f>
        <v>6938.11</v>
      </c>
      <c r="N1500" t="str">
        <f>VLOOKUP($A1500,'Hospitalisation Details'!$A$2:$I$2344,7,FALSE)</f>
        <v>tier - 2</v>
      </c>
      <c r="O1500" t="str">
        <f>VLOOKUP($A1500,'Hospitalisation Details'!$A$2:$I$2344,8,FALSE)</f>
        <v>tier - 2</v>
      </c>
      <c r="P1500" t="str">
        <f>VLOOKUP($A1500,'Hospitalisation Details'!$A$2:$I$2344,9,FALSE)</f>
        <v>R1013</v>
      </c>
      <c r="Q1500">
        <f>VLOOKUP($A1500,'Hospitalisation Details'!$A$2:$P$2344,16,FALSE)</f>
        <v>44</v>
      </c>
    </row>
    <row r="1501" spans="1:17" ht="15.6" x14ac:dyDescent="0.3">
      <c r="A1501" s="1" t="s">
        <v>870</v>
      </c>
      <c r="B1501" t="str">
        <f>VLOOKUP('Healthcare '!A:A,Table2[],3,FALSE)</f>
        <v>Lorch</v>
      </c>
      <c r="C1501">
        <f>VLOOKUP(A1501,'Medical Examinations'!A1501:K3835,2,FALSE)</f>
        <v>19.475000000000001</v>
      </c>
      <c r="D1501">
        <f>VLOOKUP($A1501,'Medical Examinations'!$A$2:$K$2336,3,FALSE)</f>
        <v>4.74</v>
      </c>
      <c r="E1501" t="str">
        <f>VLOOKUP($A1501,'Medical Examinations'!$A$2:$K$2336,4,FALSE)</f>
        <v>No</v>
      </c>
      <c r="F1501" t="str">
        <f>VLOOKUP($A1501,'Medical Examinations'!$A$2:$K$2336,5,FALSE)</f>
        <v>No</v>
      </c>
      <c r="G1501" t="str">
        <f>VLOOKUP($A1501,'Medical Examinations'!$A$2:$K$2336,6,FALSE)</f>
        <v>No</v>
      </c>
      <c r="H1501">
        <f>VLOOKUP($A1501,'Medical Examinations'!$A$2:$K$2336,7,FALSE)</f>
        <v>1</v>
      </c>
      <c r="I1501" t="str">
        <f>VLOOKUP($A1501,'Medical Examinations'!$A$2:$K$2336,8,FALSE)</f>
        <v>No</v>
      </c>
      <c r="J1501" t="str">
        <f>VLOOKUP($A1501,'Medical Examinations'!$A$2:$K$2336,10,FALSE)</f>
        <v>Normal weight</v>
      </c>
      <c r="K1501" t="str">
        <f>VLOOKUP($A1501,'Medical Examinations'!$A$2:$K$2336,11,FALSE)</f>
        <v>Normal</v>
      </c>
      <c r="L1501" t="str">
        <f>VLOOKUP($A1501,'Hospitalisation Details'!$A$2:$O$2344,15,FALSE)</f>
        <v>5 Sep 1984</v>
      </c>
      <c r="M1501">
        <f>VLOOKUP($A1501,'Hospitalisation Details'!$A$2:$I$2344,6,FALSE)</f>
        <v>6933.24</v>
      </c>
      <c r="N1501" t="str">
        <f>VLOOKUP($A1501,'Hospitalisation Details'!$A$2:$I$2344,7,FALSE)</f>
        <v>tier - 2</v>
      </c>
      <c r="O1501" t="str">
        <f>VLOOKUP($A1501,'Hospitalisation Details'!$A$2:$I$2344,8,FALSE)</f>
        <v>tier - 3</v>
      </c>
      <c r="P1501" t="str">
        <f>VLOOKUP($A1501,'Hospitalisation Details'!$A$2:$I$2344,9,FALSE)</f>
        <v>R1012</v>
      </c>
      <c r="Q1501">
        <f>VLOOKUP($A1501,'Hospitalisation Details'!$A$2:$P$2344,16,FALSE)</f>
        <v>38</v>
      </c>
    </row>
    <row r="1502" spans="1:17" ht="15.6" x14ac:dyDescent="0.3">
      <c r="A1502" s="1" t="s">
        <v>869</v>
      </c>
      <c r="B1502" t="str">
        <f>VLOOKUP('Healthcare '!A:A,Table2[],3,FALSE)</f>
        <v>Sullivan</v>
      </c>
      <c r="C1502">
        <f>VLOOKUP(A1502,'Medical Examinations'!A1502:K3836,2,FALSE)</f>
        <v>26.33</v>
      </c>
      <c r="D1502">
        <f>VLOOKUP($A1502,'Medical Examinations'!$A$2:$K$2336,3,FALSE)</f>
        <v>4.79</v>
      </c>
      <c r="E1502" t="str">
        <f>VLOOKUP($A1502,'Medical Examinations'!$A$2:$K$2336,4,FALSE)</f>
        <v>No</v>
      </c>
      <c r="F1502" t="str">
        <f>VLOOKUP($A1502,'Medical Examinations'!$A$2:$K$2336,5,FALSE)</f>
        <v>No</v>
      </c>
      <c r="G1502" t="str">
        <f>VLOOKUP($A1502,'Medical Examinations'!$A$2:$K$2336,6,FALSE)</f>
        <v>No</v>
      </c>
      <c r="H1502">
        <f>VLOOKUP($A1502,'Medical Examinations'!$A$2:$K$2336,7,FALSE)</f>
        <v>0</v>
      </c>
      <c r="I1502" t="str">
        <f>VLOOKUP($A1502,'Medical Examinations'!$A$2:$K$2336,8,FALSE)</f>
        <v>No</v>
      </c>
      <c r="J1502" t="str">
        <f>VLOOKUP($A1502,'Medical Examinations'!$A$2:$K$2336,10,FALSE)</f>
        <v>overweight</v>
      </c>
      <c r="K1502" t="str">
        <f>VLOOKUP($A1502,'Medical Examinations'!$A$2:$K$2336,11,FALSE)</f>
        <v>Normal</v>
      </c>
      <c r="L1502" t="str">
        <f>VLOOKUP($A1502,'Hospitalisation Details'!$A$2:$O$2344,15,FALSE)</f>
        <v>21 Dec 1989</v>
      </c>
      <c r="M1502">
        <f>VLOOKUP($A1502,'Hospitalisation Details'!$A$2:$I$2344,6,FALSE)</f>
        <v>6895.19</v>
      </c>
      <c r="N1502" t="str">
        <f>VLOOKUP($A1502,'Hospitalisation Details'!$A$2:$I$2344,7,FALSE)</f>
        <v>tier - 2</v>
      </c>
      <c r="O1502" t="str">
        <f>VLOOKUP($A1502,'Hospitalisation Details'!$A$2:$I$2344,8,FALSE)</f>
        <v>tier - 3</v>
      </c>
      <c r="P1502" t="str">
        <f>VLOOKUP($A1502,'Hospitalisation Details'!$A$2:$I$2344,9,FALSE)</f>
        <v>R1024</v>
      </c>
      <c r="Q1502">
        <f>VLOOKUP($A1502,'Hospitalisation Details'!$A$2:$P$2344,16,FALSE)</f>
        <v>33</v>
      </c>
    </row>
    <row r="1503" spans="1:17" ht="15.6" x14ac:dyDescent="0.3">
      <c r="A1503" s="1" t="s">
        <v>868</v>
      </c>
      <c r="B1503" t="str">
        <f>VLOOKUP('Healthcare '!A:A,Table2[],3,FALSE)</f>
        <v>Cave</v>
      </c>
      <c r="C1503">
        <f>VLOOKUP(A1503,'Medical Examinations'!A1503:K3837,2,FALSE)</f>
        <v>17.29</v>
      </c>
      <c r="D1503">
        <f>VLOOKUP($A1503,'Medical Examinations'!$A$2:$K$2336,3,FALSE)</f>
        <v>5.35</v>
      </c>
      <c r="E1503" t="str">
        <f>VLOOKUP($A1503,'Medical Examinations'!$A$2:$K$2336,4,FALSE)</f>
        <v>yes</v>
      </c>
      <c r="F1503" t="str">
        <f>VLOOKUP($A1503,'Medical Examinations'!$A$2:$K$2336,5,FALSE)</f>
        <v>No</v>
      </c>
      <c r="G1503" t="str">
        <f>VLOOKUP($A1503,'Medical Examinations'!$A$2:$K$2336,6,FALSE)</f>
        <v>No</v>
      </c>
      <c r="H1503">
        <f>VLOOKUP($A1503,'Medical Examinations'!$A$2:$K$2336,7,FALSE)</f>
        <v>0</v>
      </c>
      <c r="I1503" t="str">
        <f>VLOOKUP($A1503,'Medical Examinations'!$A$2:$K$2336,8,FALSE)</f>
        <v>No</v>
      </c>
      <c r="J1503" t="str">
        <f>VLOOKUP($A1503,'Medical Examinations'!$A$2:$K$2336,10,FALSE)</f>
        <v>Underweight</v>
      </c>
      <c r="K1503" t="str">
        <f>VLOOKUP($A1503,'Medical Examinations'!$A$2:$K$2336,11,FALSE)</f>
        <v>Normal</v>
      </c>
      <c r="L1503" t="str">
        <f>VLOOKUP($A1503,'Hospitalisation Details'!$A$2:$O$2344,15,FALSE)</f>
        <v>10 Sep 1985</v>
      </c>
      <c r="M1503">
        <f>VLOOKUP($A1503,'Hospitalisation Details'!$A$2:$I$2344,6,FALSE)</f>
        <v>6877.98</v>
      </c>
      <c r="N1503" t="str">
        <f>VLOOKUP($A1503,'Hospitalisation Details'!$A$2:$I$2344,7,FALSE)</f>
        <v>tier - 2</v>
      </c>
      <c r="O1503" t="str">
        <f>VLOOKUP($A1503,'Hospitalisation Details'!$A$2:$I$2344,8,FALSE)</f>
        <v>tier - 1</v>
      </c>
      <c r="P1503" t="str">
        <f>VLOOKUP($A1503,'Hospitalisation Details'!$A$2:$I$2344,9,FALSE)</f>
        <v>R1024</v>
      </c>
      <c r="Q1503">
        <f>VLOOKUP($A1503,'Hospitalisation Details'!$A$2:$P$2344,16,FALSE)</f>
        <v>37</v>
      </c>
    </row>
    <row r="1504" spans="1:17" ht="15.6" x14ac:dyDescent="0.3">
      <c r="A1504" s="1" t="s">
        <v>867</v>
      </c>
      <c r="B1504" t="str">
        <f>VLOOKUP('Healthcare '!A:A,Table2[],3,FALSE)</f>
        <v>Gudenkauf</v>
      </c>
      <c r="C1504">
        <f>VLOOKUP(A1504,'Medical Examinations'!A1504:K3838,2,FALSE)</f>
        <v>42.88</v>
      </c>
      <c r="D1504">
        <f>VLOOKUP($A1504,'Medical Examinations'!$A$2:$K$2336,3,FALSE)</f>
        <v>4.87</v>
      </c>
      <c r="E1504" t="str">
        <f>VLOOKUP($A1504,'Medical Examinations'!$A$2:$K$2336,4,FALSE)</f>
        <v>No</v>
      </c>
      <c r="F1504" t="str">
        <f>VLOOKUP($A1504,'Medical Examinations'!$A$2:$K$2336,5,FALSE)</f>
        <v>yes</v>
      </c>
      <c r="G1504" t="str">
        <f>VLOOKUP($A1504,'Medical Examinations'!$A$2:$K$2336,6,FALSE)</f>
        <v>No</v>
      </c>
      <c r="H1504">
        <f>VLOOKUP($A1504,'Medical Examinations'!$A$2:$K$2336,7,FALSE)</f>
        <v>1</v>
      </c>
      <c r="I1504" t="str">
        <f>VLOOKUP($A1504,'Medical Examinations'!$A$2:$K$2336,8,FALSE)</f>
        <v>No</v>
      </c>
      <c r="J1504" t="str">
        <f>VLOOKUP($A1504,'Medical Examinations'!$A$2:$K$2336,10,FALSE)</f>
        <v>obesity</v>
      </c>
      <c r="K1504" t="str">
        <f>VLOOKUP($A1504,'Medical Examinations'!$A$2:$K$2336,11,FALSE)</f>
        <v>Normal</v>
      </c>
      <c r="L1504" t="str">
        <f>VLOOKUP($A1504,'Hospitalisation Details'!$A$2:$O$2344,15,FALSE)</f>
        <v>24 Dec 2004</v>
      </c>
      <c r="M1504">
        <f>VLOOKUP($A1504,'Hospitalisation Details'!$A$2:$I$2344,6,FALSE)</f>
        <v>6876.53</v>
      </c>
      <c r="N1504" t="str">
        <f>VLOOKUP($A1504,'Hospitalisation Details'!$A$2:$I$2344,7,FALSE)</f>
        <v>tier - 2</v>
      </c>
      <c r="O1504" t="str">
        <f>VLOOKUP($A1504,'Hospitalisation Details'!$A$2:$I$2344,8,FALSE)</f>
        <v>tier - 1</v>
      </c>
      <c r="P1504" t="str">
        <f>VLOOKUP($A1504,'Hospitalisation Details'!$A$2:$I$2344,9,FALSE)</f>
        <v>R1012</v>
      </c>
      <c r="Q1504">
        <f>VLOOKUP($A1504,'Hospitalisation Details'!$A$2:$P$2344,16,FALSE)</f>
        <v>18</v>
      </c>
    </row>
    <row r="1505" spans="1:17" ht="15.6" x14ac:dyDescent="0.3">
      <c r="A1505" s="1" t="s">
        <v>866</v>
      </c>
      <c r="B1505" t="str">
        <f>VLOOKUP('Healthcare '!A:A,Table2[],3,FALSE)</f>
        <v>Thomas</v>
      </c>
      <c r="C1505">
        <f>VLOOKUP(A1505,'Medical Examinations'!A1505:K3839,2,FALSE)</f>
        <v>32.200000000000003</v>
      </c>
      <c r="D1505">
        <f>VLOOKUP($A1505,'Medical Examinations'!$A$2:$K$2336,3,FALSE)</f>
        <v>10.09</v>
      </c>
      <c r="E1505" t="str">
        <f>VLOOKUP($A1505,'Medical Examinations'!$A$2:$K$2336,4,FALSE)</f>
        <v>yes</v>
      </c>
      <c r="F1505" t="str">
        <f>VLOOKUP($A1505,'Medical Examinations'!$A$2:$K$2336,5,FALSE)</f>
        <v>No</v>
      </c>
      <c r="G1505" t="str">
        <f>VLOOKUP($A1505,'Medical Examinations'!$A$2:$K$2336,6,FALSE)</f>
        <v>No</v>
      </c>
      <c r="H1505">
        <f>VLOOKUP($A1505,'Medical Examinations'!$A$2:$K$2336,7,FALSE)</f>
        <v>0</v>
      </c>
      <c r="I1505" t="str">
        <f>VLOOKUP($A1505,'Medical Examinations'!$A$2:$K$2336,8,FALSE)</f>
        <v>No</v>
      </c>
      <c r="J1505" t="str">
        <f>VLOOKUP($A1505,'Medical Examinations'!$A$2:$K$2336,10,FALSE)</f>
        <v>obesity</v>
      </c>
      <c r="K1505" t="str">
        <f>VLOOKUP($A1505,'Medical Examinations'!$A$2:$K$2336,11,FALSE)</f>
        <v>Diabetes</v>
      </c>
      <c r="L1505" t="str">
        <f>VLOOKUP($A1505,'Hospitalisation Details'!$A$2:$O$2344,15,FALSE)</f>
        <v>23 Jun 1981</v>
      </c>
      <c r="M1505">
        <f>VLOOKUP($A1505,'Hospitalisation Details'!$A$2:$I$2344,6,FALSE)</f>
        <v>6875.96</v>
      </c>
      <c r="N1505" t="str">
        <f>VLOOKUP($A1505,'Hospitalisation Details'!$A$2:$I$2344,7,FALSE)</f>
        <v>tier - 2</v>
      </c>
      <c r="O1505" t="str">
        <f>VLOOKUP($A1505,'Hospitalisation Details'!$A$2:$I$2344,8,FALSE)</f>
        <v>tier - 2</v>
      </c>
      <c r="P1505" t="str">
        <f>VLOOKUP($A1505,'Hospitalisation Details'!$A$2:$I$2344,9,FALSE)</f>
        <v>R1011</v>
      </c>
      <c r="Q1505">
        <f>VLOOKUP($A1505,'Hospitalisation Details'!$A$2:$P$2344,16,FALSE)</f>
        <v>41</v>
      </c>
    </row>
    <row r="1506" spans="1:17" ht="15.6" x14ac:dyDescent="0.3">
      <c r="A1506" s="1" t="s">
        <v>865</v>
      </c>
      <c r="B1506" t="str">
        <f>VLOOKUP('Healthcare '!A:A,Table2[],3,FALSE)</f>
        <v>Holley</v>
      </c>
      <c r="C1506">
        <f>VLOOKUP(A1506,'Medical Examinations'!A1506:K3840,2,FALSE)</f>
        <v>18.75</v>
      </c>
      <c r="D1506">
        <f>VLOOKUP($A1506,'Medical Examinations'!$A$2:$K$2336,3,FALSE)</f>
        <v>5.47</v>
      </c>
      <c r="E1506" t="str">
        <f>VLOOKUP($A1506,'Medical Examinations'!$A$2:$K$2336,4,FALSE)</f>
        <v>yes</v>
      </c>
      <c r="F1506" t="str">
        <f>VLOOKUP($A1506,'Medical Examinations'!$A$2:$K$2336,5,FALSE)</f>
        <v>No</v>
      </c>
      <c r="G1506" t="str">
        <f>VLOOKUP($A1506,'Medical Examinations'!$A$2:$K$2336,6,FALSE)</f>
        <v>Yes</v>
      </c>
      <c r="H1506">
        <f>VLOOKUP($A1506,'Medical Examinations'!$A$2:$K$2336,7,FALSE)</f>
        <v>1</v>
      </c>
      <c r="I1506" t="str">
        <f>VLOOKUP($A1506,'Medical Examinations'!$A$2:$K$2336,8,FALSE)</f>
        <v>No</v>
      </c>
      <c r="J1506" t="str">
        <f>VLOOKUP($A1506,'Medical Examinations'!$A$2:$K$2336,10,FALSE)</f>
        <v>Normal weight</v>
      </c>
      <c r="K1506" t="str">
        <f>VLOOKUP($A1506,'Medical Examinations'!$A$2:$K$2336,11,FALSE)</f>
        <v>Normal</v>
      </c>
      <c r="L1506" t="str">
        <f>VLOOKUP($A1506,'Hospitalisation Details'!$A$2:$O$2344,15,FALSE)</f>
        <v>23 Oct 1969</v>
      </c>
      <c r="M1506">
        <f>VLOOKUP($A1506,'Hospitalisation Details'!$A$2:$I$2344,6,FALSE)</f>
        <v>6868.39</v>
      </c>
      <c r="N1506" t="str">
        <f>VLOOKUP($A1506,'Hospitalisation Details'!$A$2:$I$2344,7,FALSE)</f>
        <v>tier - 2</v>
      </c>
      <c r="O1506" t="str">
        <f>VLOOKUP($A1506,'Hospitalisation Details'!$A$2:$I$2344,8,FALSE)</f>
        <v>tier - 2</v>
      </c>
      <c r="P1506" t="str">
        <f>VLOOKUP($A1506,'Hospitalisation Details'!$A$2:$I$2344,9,FALSE)</f>
        <v>R1013</v>
      </c>
      <c r="Q1506">
        <f>VLOOKUP($A1506,'Hospitalisation Details'!$A$2:$P$2344,16,FALSE)</f>
        <v>53</v>
      </c>
    </row>
    <row r="1507" spans="1:17" ht="15.6" x14ac:dyDescent="0.3">
      <c r="A1507" s="1" t="s">
        <v>864</v>
      </c>
      <c r="B1507" t="str">
        <f>VLOOKUP('Healthcare '!A:A,Table2[],3,FALSE)</f>
        <v>Kemble</v>
      </c>
      <c r="C1507">
        <f>VLOOKUP(A1507,'Medical Examinations'!A1507:K3841,2,FALSE)</f>
        <v>22.36</v>
      </c>
      <c r="D1507">
        <f>VLOOKUP($A1507,'Medical Examinations'!$A$2:$K$2336,3,FALSE)</f>
        <v>8.6</v>
      </c>
      <c r="E1507" t="str">
        <f>VLOOKUP($A1507,'Medical Examinations'!$A$2:$K$2336,4,FALSE)</f>
        <v>No</v>
      </c>
      <c r="F1507" t="str">
        <f>VLOOKUP($A1507,'Medical Examinations'!$A$2:$K$2336,5,FALSE)</f>
        <v>No</v>
      </c>
      <c r="G1507" t="str">
        <f>VLOOKUP($A1507,'Medical Examinations'!$A$2:$K$2336,6,FALSE)</f>
        <v>No</v>
      </c>
      <c r="H1507">
        <f>VLOOKUP($A1507,'Medical Examinations'!$A$2:$K$2336,7,FALSE)</f>
        <v>0</v>
      </c>
      <c r="I1507" t="str">
        <f>VLOOKUP($A1507,'Medical Examinations'!$A$2:$K$2336,8,FALSE)</f>
        <v>No</v>
      </c>
      <c r="J1507" t="str">
        <f>VLOOKUP($A1507,'Medical Examinations'!$A$2:$K$2336,10,FALSE)</f>
        <v>Normal weight</v>
      </c>
      <c r="K1507" t="str">
        <f>VLOOKUP($A1507,'Medical Examinations'!$A$2:$K$2336,11,FALSE)</f>
        <v>Diabetes</v>
      </c>
      <c r="L1507" t="str">
        <f>VLOOKUP($A1507,'Hospitalisation Details'!$A$2:$O$2344,15,FALSE)</f>
        <v>5 Aug 1978</v>
      </c>
      <c r="M1507">
        <f>VLOOKUP($A1507,'Hospitalisation Details'!$A$2:$I$2344,6,FALSE)</f>
        <v>6863.49</v>
      </c>
      <c r="N1507" t="str">
        <f>VLOOKUP($A1507,'Hospitalisation Details'!$A$2:$I$2344,7,FALSE)</f>
        <v>tier - 2</v>
      </c>
      <c r="O1507" t="str">
        <f>VLOOKUP($A1507,'Hospitalisation Details'!$A$2:$I$2344,8,FALSE)</f>
        <v>tier - 1</v>
      </c>
      <c r="P1507" t="str">
        <f>VLOOKUP($A1507,'Hospitalisation Details'!$A$2:$I$2344,9,FALSE)</f>
        <v>R1013</v>
      </c>
      <c r="Q1507">
        <f>VLOOKUP($A1507,'Hospitalisation Details'!$A$2:$P$2344,16,FALSE)</f>
        <v>44</v>
      </c>
    </row>
    <row r="1508" spans="1:17" ht="15.6" x14ac:dyDescent="0.3">
      <c r="A1508" s="1" t="s">
        <v>863</v>
      </c>
      <c r="B1508" t="str">
        <f>VLOOKUP('Healthcare '!A:A,Table2[],3,FALSE)</f>
        <v>Bentley</v>
      </c>
      <c r="C1508">
        <f>VLOOKUP(A1508,'Medical Examinations'!A1508:K3842,2,FALSE)</f>
        <v>23.94</v>
      </c>
      <c r="D1508">
        <f>VLOOKUP($A1508,'Medical Examinations'!$A$2:$K$2336,3,FALSE)</f>
        <v>10.74</v>
      </c>
      <c r="E1508" t="str">
        <f>VLOOKUP($A1508,'Medical Examinations'!$A$2:$K$2336,4,FALSE)</f>
        <v>yes</v>
      </c>
      <c r="F1508" t="str">
        <f>VLOOKUP($A1508,'Medical Examinations'!$A$2:$K$2336,5,FALSE)</f>
        <v>No</v>
      </c>
      <c r="G1508" t="str">
        <f>VLOOKUP($A1508,'Medical Examinations'!$A$2:$K$2336,6,FALSE)</f>
        <v>No</v>
      </c>
      <c r="H1508">
        <f>VLOOKUP($A1508,'Medical Examinations'!$A$2:$K$2336,7,FALSE)</f>
        <v>0</v>
      </c>
      <c r="I1508" t="str">
        <f>VLOOKUP($A1508,'Medical Examinations'!$A$2:$K$2336,8,FALSE)</f>
        <v>No</v>
      </c>
      <c r="J1508" t="str">
        <f>VLOOKUP($A1508,'Medical Examinations'!$A$2:$K$2336,10,FALSE)</f>
        <v>Normal weight</v>
      </c>
      <c r="K1508" t="str">
        <f>VLOOKUP($A1508,'Medical Examinations'!$A$2:$K$2336,11,FALSE)</f>
        <v>Diabetes</v>
      </c>
      <c r="L1508" t="str">
        <f>VLOOKUP($A1508,'Hospitalisation Details'!$A$2:$O$2344,15,FALSE)</f>
        <v>19 Jun 1981</v>
      </c>
      <c r="M1508">
        <f>VLOOKUP($A1508,'Hospitalisation Details'!$A$2:$I$2344,6,FALSE)</f>
        <v>6858.48</v>
      </c>
      <c r="N1508" t="str">
        <f>VLOOKUP($A1508,'Hospitalisation Details'!$A$2:$I$2344,7,FALSE)</f>
        <v>tier - 2</v>
      </c>
      <c r="O1508" t="str">
        <f>VLOOKUP($A1508,'Hospitalisation Details'!$A$2:$I$2344,8,FALSE)</f>
        <v>tier - 2</v>
      </c>
      <c r="P1508" t="str">
        <f>VLOOKUP($A1508,'Hospitalisation Details'!$A$2:$I$2344,9,FALSE)</f>
        <v>R1019</v>
      </c>
      <c r="Q1508">
        <f>VLOOKUP($A1508,'Hospitalisation Details'!$A$2:$P$2344,16,FALSE)</f>
        <v>41</v>
      </c>
    </row>
    <row r="1509" spans="1:17" ht="15.6" x14ac:dyDescent="0.3">
      <c r="A1509" s="1" t="s">
        <v>862</v>
      </c>
      <c r="B1509" t="str">
        <f>VLOOKUP('Healthcare '!A:A,Table2[],3,FALSE)</f>
        <v>Jones</v>
      </c>
      <c r="C1509">
        <f>VLOOKUP(A1509,'Medical Examinations'!A1509:K3843,2,FALSE)</f>
        <v>30.1</v>
      </c>
      <c r="D1509">
        <f>VLOOKUP($A1509,'Medical Examinations'!$A$2:$K$2336,3,FALSE)</f>
        <v>4.3899999999999997</v>
      </c>
      <c r="E1509" t="str">
        <f>VLOOKUP($A1509,'Medical Examinations'!$A$2:$K$2336,4,FALSE)</f>
        <v>No</v>
      </c>
      <c r="F1509" t="str">
        <f>VLOOKUP($A1509,'Medical Examinations'!$A$2:$K$2336,5,FALSE)</f>
        <v>No</v>
      </c>
      <c r="G1509" t="str">
        <f>VLOOKUP($A1509,'Medical Examinations'!$A$2:$K$2336,6,FALSE)</f>
        <v>Yes</v>
      </c>
      <c r="H1509">
        <f>VLOOKUP($A1509,'Medical Examinations'!$A$2:$K$2336,7,FALSE)</f>
        <v>1</v>
      </c>
      <c r="I1509" t="str">
        <f>VLOOKUP($A1509,'Medical Examinations'!$A$2:$K$2336,8,FALSE)</f>
        <v>No</v>
      </c>
      <c r="J1509" t="str">
        <f>VLOOKUP($A1509,'Medical Examinations'!$A$2:$K$2336,10,FALSE)</f>
        <v>obesity</v>
      </c>
      <c r="K1509" t="str">
        <f>VLOOKUP($A1509,'Medical Examinations'!$A$2:$K$2336,11,FALSE)</f>
        <v>Normal</v>
      </c>
      <c r="L1509" t="str">
        <f>VLOOKUP($A1509,'Hospitalisation Details'!$A$2:$O$2344,15,FALSE)</f>
        <v>4 Nov 1979</v>
      </c>
      <c r="M1509">
        <f>VLOOKUP($A1509,'Hospitalisation Details'!$A$2:$I$2344,6,FALSE)</f>
        <v>6849.03</v>
      </c>
      <c r="N1509" t="str">
        <f>VLOOKUP($A1509,'Hospitalisation Details'!$A$2:$I$2344,7,FALSE)</f>
        <v>tier - 2</v>
      </c>
      <c r="O1509" t="str">
        <f>VLOOKUP($A1509,'Hospitalisation Details'!$A$2:$I$2344,8,FALSE)</f>
        <v>tier - 2</v>
      </c>
      <c r="P1509" t="str">
        <f>VLOOKUP($A1509,'Hospitalisation Details'!$A$2:$I$2344,9,FALSE)</f>
        <v>R1011</v>
      </c>
      <c r="Q1509">
        <f>VLOOKUP($A1509,'Hospitalisation Details'!$A$2:$P$2344,16,FALSE)</f>
        <v>43</v>
      </c>
    </row>
    <row r="1510" spans="1:17" ht="15.6" x14ac:dyDescent="0.3">
      <c r="A1510" s="1" t="s">
        <v>861</v>
      </c>
      <c r="B1510" t="str">
        <f>VLOOKUP('Healthcare '!A:A,Table2[],3,FALSE)</f>
        <v>Tremblay</v>
      </c>
      <c r="C1510">
        <f>VLOOKUP(A1510,'Medical Examinations'!A1510:K3844,2,FALSE)</f>
        <v>21.93</v>
      </c>
      <c r="D1510">
        <f>VLOOKUP($A1510,'Medical Examinations'!$A$2:$K$2336,3,FALSE)</f>
        <v>6.3</v>
      </c>
      <c r="E1510" t="str">
        <f>VLOOKUP($A1510,'Medical Examinations'!$A$2:$K$2336,4,FALSE)</f>
        <v>No</v>
      </c>
      <c r="F1510" t="str">
        <f>VLOOKUP($A1510,'Medical Examinations'!$A$2:$K$2336,5,FALSE)</f>
        <v>No</v>
      </c>
      <c r="G1510" t="str">
        <f>VLOOKUP($A1510,'Medical Examinations'!$A$2:$K$2336,6,FALSE)</f>
        <v>No</v>
      </c>
      <c r="H1510">
        <f>VLOOKUP($A1510,'Medical Examinations'!$A$2:$K$2336,7,FALSE)</f>
        <v>0</v>
      </c>
      <c r="I1510" t="str">
        <f>VLOOKUP($A1510,'Medical Examinations'!$A$2:$K$2336,8,FALSE)</f>
        <v>No</v>
      </c>
      <c r="J1510" t="str">
        <f>VLOOKUP($A1510,'Medical Examinations'!$A$2:$K$2336,10,FALSE)</f>
        <v>Normal weight</v>
      </c>
      <c r="K1510" t="str">
        <f>VLOOKUP($A1510,'Medical Examinations'!$A$2:$K$2336,11,FALSE)</f>
        <v>Predibetics</v>
      </c>
      <c r="L1510" t="str">
        <f>VLOOKUP($A1510,'Hospitalisation Details'!$A$2:$O$2344,15,FALSE)</f>
        <v>15 Jun 1977</v>
      </c>
      <c r="M1510">
        <f>VLOOKUP($A1510,'Hospitalisation Details'!$A$2:$I$2344,6,FALSE)</f>
        <v>6843.17</v>
      </c>
      <c r="N1510" t="str">
        <f>VLOOKUP($A1510,'Hospitalisation Details'!$A$2:$I$2344,7,FALSE)</f>
        <v>tier - 2</v>
      </c>
      <c r="O1510" t="str">
        <f>VLOOKUP($A1510,'Hospitalisation Details'!$A$2:$I$2344,8,FALSE)</f>
        <v>tier - 1</v>
      </c>
      <c r="P1510" t="str">
        <f>VLOOKUP($A1510,'Hospitalisation Details'!$A$2:$I$2344,9,FALSE)</f>
        <v>R1013</v>
      </c>
      <c r="Q1510">
        <f>VLOOKUP($A1510,'Hospitalisation Details'!$A$2:$P$2344,16,FALSE)</f>
        <v>45</v>
      </c>
    </row>
    <row r="1511" spans="1:17" ht="15.6" x14ac:dyDescent="0.3">
      <c r="A1511" s="1" t="s">
        <v>860</v>
      </c>
      <c r="B1511" t="str">
        <f>VLOOKUP('Healthcare '!A:A,Table2[],3,FALSE)</f>
        <v>Bellucci</v>
      </c>
      <c r="C1511">
        <f>VLOOKUP(A1511,'Medical Examinations'!A1511:K3845,2,FALSE)</f>
        <v>39.75</v>
      </c>
      <c r="D1511">
        <f>VLOOKUP($A1511,'Medical Examinations'!$A$2:$K$2336,3,FALSE)</f>
        <v>5.41</v>
      </c>
      <c r="E1511" t="str">
        <f>VLOOKUP($A1511,'Medical Examinations'!$A$2:$K$2336,4,FALSE)</f>
        <v>No</v>
      </c>
      <c r="F1511" t="str">
        <f>VLOOKUP($A1511,'Medical Examinations'!$A$2:$K$2336,5,FALSE)</f>
        <v>yes</v>
      </c>
      <c r="G1511" t="str">
        <f>VLOOKUP($A1511,'Medical Examinations'!$A$2:$K$2336,6,FALSE)</f>
        <v>No</v>
      </c>
      <c r="H1511">
        <f>VLOOKUP($A1511,'Medical Examinations'!$A$2:$K$2336,7,FALSE)</f>
        <v>1</v>
      </c>
      <c r="I1511" t="str">
        <f>VLOOKUP($A1511,'Medical Examinations'!$A$2:$K$2336,8,FALSE)</f>
        <v>No</v>
      </c>
      <c r="J1511" t="str">
        <f>VLOOKUP($A1511,'Medical Examinations'!$A$2:$K$2336,10,FALSE)</f>
        <v>obesity</v>
      </c>
      <c r="K1511" t="str">
        <f>VLOOKUP($A1511,'Medical Examinations'!$A$2:$K$2336,11,FALSE)</f>
        <v>Normal</v>
      </c>
      <c r="L1511" t="str">
        <f>VLOOKUP($A1511,'Hospitalisation Details'!$A$2:$O$2344,15,FALSE)</f>
        <v>30 Nov 2000</v>
      </c>
      <c r="M1511">
        <f>VLOOKUP($A1511,'Hospitalisation Details'!$A$2:$I$2344,6,FALSE)</f>
        <v>6842.28</v>
      </c>
      <c r="N1511" t="str">
        <f>VLOOKUP($A1511,'Hospitalisation Details'!$A$2:$I$2344,7,FALSE)</f>
        <v>tier - 2</v>
      </c>
      <c r="O1511" t="str">
        <f>VLOOKUP($A1511,'Hospitalisation Details'!$A$2:$I$2344,8,FALSE)</f>
        <v>tier - 1</v>
      </c>
      <c r="P1511" t="str">
        <f>VLOOKUP($A1511,'Hospitalisation Details'!$A$2:$I$2344,9,FALSE)</f>
        <v>R1012</v>
      </c>
      <c r="Q1511">
        <f>VLOOKUP($A1511,'Hospitalisation Details'!$A$2:$P$2344,16,FALSE)</f>
        <v>22</v>
      </c>
    </row>
    <row r="1512" spans="1:17" ht="15.6" x14ac:dyDescent="0.3">
      <c r="A1512" s="1" t="s">
        <v>859</v>
      </c>
      <c r="B1512" t="str">
        <f>VLOOKUP('Healthcare '!A:A,Table2[],3,FALSE)</f>
        <v>Collins</v>
      </c>
      <c r="C1512">
        <f>VLOOKUP(A1512,'Medical Examinations'!A1512:K3846,2,FALSE)</f>
        <v>26.03</v>
      </c>
      <c r="D1512">
        <f>VLOOKUP($A1512,'Medical Examinations'!$A$2:$K$2336,3,FALSE)</f>
        <v>4.47</v>
      </c>
      <c r="E1512" t="str">
        <f>VLOOKUP($A1512,'Medical Examinations'!$A$2:$K$2336,4,FALSE)</f>
        <v>No</v>
      </c>
      <c r="F1512" t="str">
        <f>VLOOKUP($A1512,'Medical Examinations'!$A$2:$K$2336,5,FALSE)</f>
        <v>No</v>
      </c>
      <c r="G1512" t="str">
        <f>VLOOKUP($A1512,'Medical Examinations'!$A$2:$K$2336,6,FALSE)</f>
        <v>Yes</v>
      </c>
      <c r="H1512">
        <f>VLOOKUP($A1512,'Medical Examinations'!$A$2:$K$2336,7,FALSE)</f>
        <v>1</v>
      </c>
      <c r="I1512" t="str">
        <f>VLOOKUP($A1512,'Medical Examinations'!$A$2:$K$2336,8,FALSE)</f>
        <v>No</v>
      </c>
      <c r="J1512" t="str">
        <f>VLOOKUP($A1512,'Medical Examinations'!$A$2:$K$2336,10,FALSE)</f>
        <v>overweight</v>
      </c>
      <c r="K1512" t="str">
        <f>VLOOKUP($A1512,'Medical Examinations'!$A$2:$K$2336,11,FALSE)</f>
        <v>Normal</v>
      </c>
      <c r="L1512" t="str">
        <f>VLOOKUP($A1512,'Hospitalisation Details'!$A$2:$O$2344,15,FALSE)</f>
        <v>15 Jul 1979</v>
      </c>
      <c r="M1512">
        <f>VLOOKUP($A1512,'Hospitalisation Details'!$A$2:$I$2344,6,FALSE)</f>
        <v>6837.37</v>
      </c>
      <c r="N1512" t="str">
        <f>VLOOKUP($A1512,'Hospitalisation Details'!$A$2:$I$2344,7,FALSE)</f>
        <v>tier - 3</v>
      </c>
      <c r="O1512" t="str">
        <f>VLOOKUP($A1512,'Hospitalisation Details'!$A$2:$I$2344,8,FALSE)</f>
        <v>tier - 1</v>
      </c>
      <c r="P1512" t="str">
        <f>VLOOKUP($A1512,'Hospitalisation Details'!$A$2:$I$2344,9,FALSE)</f>
        <v>R1016</v>
      </c>
      <c r="Q1512">
        <f>VLOOKUP($A1512,'Hospitalisation Details'!$A$2:$P$2344,16,FALSE)</f>
        <v>43</v>
      </c>
    </row>
    <row r="1513" spans="1:17" ht="15.6" x14ac:dyDescent="0.3">
      <c r="A1513" s="1" t="s">
        <v>858</v>
      </c>
      <c r="B1513" t="str">
        <f>VLOOKUP('Healthcare '!A:A,Table2[],3,FALSE)</f>
        <v>Gillman</v>
      </c>
      <c r="C1513">
        <f>VLOOKUP(A1513,'Medical Examinations'!A1513:K3847,2,FALSE)</f>
        <v>34.51</v>
      </c>
      <c r="D1513">
        <f>VLOOKUP($A1513,'Medical Examinations'!$A$2:$K$2336,3,FALSE)</f>
        <v>6.26</v>
      </c>
      <c r="E1513" t="str">
        <f>VLOOKUP($A1513,'Medical Examinations'!$A$2:$K$2336,4,FALSE)</f>
        <v>No</v>
      </c>
      <c r="F1513" t="str">
        <f>VLOOKUP($A1513,'Medical Examinations'!$A$2:$K$2336,5,FALSE)</f>
        <v>No</v>
      </c>
      <c r="G1513" t="str">
        <f>VLOOKUP($A1513,'Medical Examinations'!$A$2:$K$2336,6,FALSE)</f>
        <v>No</v>
      </c>
      <c r="H1513">
        <f>VLOOKUP($A1513,'Medical Examinations'!$A$2:$K$2336,7,FALSE)</f>
        <v>0</v>
      </c>
      <c r="I1513" t="str">
        <f>VLOOKUP($A1513,'Medical Examinations'!$A$2:$K$2336,8,FALSE)</f>
        <v>No</v>
      </c>
      <c r="J1513" t="str">
        <f>VLOOKUP($A1513,'Medical Examinations'!$A$2:$K$2336,10,FALSE)</f>
        <v>obesity</v>
      </c>
      <c r="K1513" t="str">
        <f>VLOOKUP($A1513,'Medical Examinations'!$A$2:$K$2336,11,FALSE)</f>
        <v>Predibetics</v>
      </c>
      <c r="L1513" t="str">
        <f>VLOOKUP($A1513,'Hospitalisation Details'!$A$2:$O$2344,15,FALSE)</f>
        <v>8 Jul 1994</v>
      </c>
      <c r="M1513">
        <f>VLOOKUP($A1513,'Hospitalisation Details'!$A$2:$I$2344,6,FALSE)</f>
        <v>6827.69</v>
      </c>
      <c r="N1513" t="str">
        <f>VLOOKUP($A1513,'Hospitalisation Details'!$A$2:$I$2344,7,FALSE)</f>
        <v>tier - 2</v>
      </c>
      <c r="O1513" t="str">
        <f>VLOOKUP($A1513,'Hospitalisation Details'!$A$2:$I$2344,8,FALSE)</f>
        <v>tier - 2</v>
      </c>
      <c r="P1513" t="str">
        <f>VLOOKUP($A1513,'Hospitalisation Details'!$A$2:$I$2344,9,FALSE)</f>
        <v>R1021</v>
      </c>
      <c r="Q1513">
        <f>VLOOKUP($A1513,'Hospitalisation Details'!$A$2:$P$2344,16,FALSE)</f>
        <v>28</v>
      </c>
    </row>
    <row r="1514" spans="1:17" ht="15.6" x14ac:dyDescent="0.3">
      <c r="A1514" s="1" t="s">
        <v>857</v>
      </c>
      <c r="B1514" t="str">
        <f>VLOOKUP('Healthcare '!A:A,Table2[],3,FALSE)</f>
        <v>West</v>
      </c>
      <c r="C1514">
        <f>VLOOKUP(A1514,'Medical Examinations'!A1514:K3848,2,FALSE)</f>
        <v>19.32</v>
      </c>
      <c r="D1514">
        <f>VLOOKUP($A1514,'Medical Examinations'!$A$2:$K$2336,3,FALSE)</f>
        <v>11.58</v>
      </c>
      <c r="E1514" t="str">
        <f>VLOOKUP($A1514,'Medical Examinations'!$A$2:$K$2336,4,FALSE)</f>
        <v>yes</v>
      </c>
      <c r="F1514" t="str">
        <f>VLOOKUP($A1514,'Medical Examinations'!$A$2:$K$2336,5,FALSE)</f>
        <v>No</v>
      </c>
      <c r="G1514" t="str">
        <f>VLOOKUP($A1514,'Medical Examinations'!$A$2:$K$2336,6,FALSE)</f>
        <v>No</v>
      </c>
      <c r="H1514">
        <f>VLOOKUP($A1514,'Medical Examinations'!$A$2:$K$2336,7,FALSE)</f>
        <v>1</v>
      </c>
      <c r="I1514" t="str">
        <f>VLOOKUP($A1514,'Medical Examinations'!$A$2:$K$2336,8,FALSE)</f>
        <v>No</v>
      </c>
      <c r="J1514" t="str">
        <f>VLOOKUP($A1514,'Medical Examinations'!$A$2:$K$2336,10,FALSE)</f>
        <v>Normal weight</v>
      </c>
      <c r="K1514" t="str">
        <f>VLOOKUP($A1514,'Medical Examinations'!$A$2:$K$2336,11,FALSE)</f>
        <v>Diabetes</v>
      </c>
      <c r="L1514" t="str">
        <f>VLOOKUP($A1514,'Hospitalisation Details'!$A$2:$O$2344,15,FALSE)</f>
        <v>17 Aug 1975</v>
      </c>
      <c r="M1514">
        <f>VLOOKUP($A1514,'Hospitalisation Details'!$A$2:$I$2344,6,FALSE)</f>
        <v>6809.46</v>
      </c>
      <c r="N1514" t="str">
        <f>VLOOKUP($A1514,'Hospitalisation Details'!$A$2:$I$2344,7,FALSE)</f>
        <v>tier - 2</v>
      </c>
      <c r="O1514" t="str">
        <f>VLOOKUP($A1514,'Hospitalisation Details'!$A$2:$I$2344,8,FALSE)</f>
        <v>tier - 1</v>
      </c>
      <c r="P1514" t="str">
        <f>VLOOKUP($A1514,'Hospitalisation Details'!$A$2:$I$2344,9,FALSE)</f>
        <v>R1012</v>
      </c>
      <c r="Q1514">
        <f>VLOOKUP($A1514,'Hospitalisation Details'!$A$2:$P$2344,16,FALSE)</f>
        <v>47</v>
      </c>
    </row>
    <row r="1515" spans="1:17" ht="15.6" x14ac:dyDescent="0.3">
      <c r="A1515" s="1" t="s">
        <v>856</v>
      </c>
      <c r="B1515" t="str">
        <f>VLOOKUP('Healthcare '!A:A,Table2[],3,FALSE)</f>
        <v>Chida</v>
      </c>
      <c r="C1515">
        <f>VLOOKUP(A1515,'Medical Examinations'!A1515:K3849,2,FALSE)</f>
        <v>28.5</v>
      </c>
      <c r="D1515">
        <f>VLOOKUP($A1515,'Medical Examinations'!$A$2:$K$2336,3,FALSE)</f>
        <v>4.3600000000000003</v>
      </c>
      <c r="E1515" t="str">
        <f>VLOOKUP($A1515,'Medical Examinations'!$A$2:$K$2336,4,FALSE)</f>
        <v>No</v>
      </c>
      <c r="F1515" t="str">
        <f>VLOOKUP($A1515,'Medical Examinations'!$A$2:$K$2336,5,FALSE)</f>
        <v>No</v>
      </c>
      <c r="G1515" t="str">
        <f>VLOOKUP($A1515,'Medical Examinations'!$A$2:$K$2336,6,FALSE)</f>
        <v>No</v>
      </c>
      <c r="H1515">
        <f>VLOOKUP($A1515,'Medical Examinations'!$A$2:$K$2336,7,FALSE)</f>
        <v>0</v>
      </c>
      <c r="I1515" t="str">
        <f>VLOOKUP($A1515,'Medical Examinations'!$A$2:$K$2336,8,FALSE)</f>
        <v>No</v>
      </c>
      <c r="J1515" t="str">
        <f>VLOOKUP($A1515,'Medical Examinations'!$A$2:$K$2336,10,FALSE)</f>
        <v>overweight</v>
      </c>
      <c r="K1515" t="str">
        <f>VLOOKUP($A1515,'Medical Examinations'!$A$2:$K$2336,11,FALSE)</f>
        <v>Normal</v>
      </c>
      <c r="L1515" t="str">
        <f>VLOOKUP($A1515,'Hospitalisation Details'!$A$2:$O$2344,15,FALSE)</f>
        <v>29 Jun 1991</v>
      </c>
      <c r="M1515">
        <f>VLOOKUP($A1515,'Hospitalisation Details'!$A$2:$I$2344,6,FALSE)</f>
        <v>6799.46</v>
      </c>
      <c r="N1515" t="str">
        <f>VLOOKUP($A1515,'Hospitalisation Details'!$A$2:$I$2344,7,FALSE)</f>
        <v>tier - 1</v>
      </c>
      <c r="O1515" t="str">
        <f>VLOOKUP($A1515,'Hospitalisation Details'!$A$2:$I$2344,8,FALSE)</f>
        <v>tier - 2</v>
      </c>
      <c r="P1515" t="str">
        <f>VLOOKUP($A1515,'Hospitalisation Details'!$A$2:$I$2344,9,FALSE)</f>
        <v>R1014</v>
      </c>
      <c r="Q1515">
        <f>VLOOKUP($A1515,'Hospitalisation Details'!$A$2:$P$2344,16,FALSE)</f>
        <v>31</v>
      </c>
    </row>
    <row r="1516" spans="1:17" ht="15.6" x14ac:dyDescent="0.3">
      <c r="A1516" s="1" t="s">
        <v>855</v>
      </c>
      <c r="B1516" t="str">
        <f>VLOOKUP('Healthcare '!A:A,Table2[],3,FALSE)</f>
        <v>Reisenauer</v>
      </c>
      <c r="C1516">
        <f>VLOOKUP(A1516,'Medical Examinations'!A1516:K3850,2,FALSE)</f>
        <v>30.875</v>
      </c>
      <c r="D1516">
        <f>VLOOKUP($A1516,'Medical Examinations'!$A$2:$K$2336,3,FALSE)</f>
        <v>4.1399999999999997</v>
      </c>
      <c r="E1516" t="str">
        <f>VLOOKUP($A1516,'Medical Examinations'!$A$2:$K$2336,4,FALSE)</f>
        <v>yes</v>
      </c>
      <c r="F1516" t="str">
        <f>VLOOKUP($A1516,'Medical Examinations'!$A$2:$K$2336,5,FALSE)</f>
        <v>No</v>
      </c>
      <c r="G1516" t="str">
        <f>VLOOKUP($A1516,'Medical Examinations'!$A$2:$K$2336,6,FALSE)</f>
        <v>No</v>
      </c>
      <c r="H1516">
        <f>VLOOKUP($A1516,'Medical Examinations'!$A$2:$K$2336,7,FALSE)</f>
        <v>0</v>
      </c>
      <c r="I1516" t="str">
        <f>VLOOKUP($A1516,'Medical Examinations'!$A$2:$K$2336,8,FALSE)</f>
        <v>No</v>
      </c>
      <c r="J1516" t="str">
        <f>VLOOKUP($A1516,'Medical Examinations'!$A$2:$K$2336,10,FALSE)</f>
        <v>obesity</v>
      </c>
      <c r="K1516" t="str">
        <f>VLOOKUP($A1516,'Medical Examinations'!$A$2:$K$2336,11,FALSE)</f>
        <v>Normal</v>
      </c>
      <c r="L1516" t="str">
        <f>VLOOKUP($A1516,'Hospitalisation Details'!$A$2:$O$2344,15,FALSE)</f>
        <v>24 Dec 1985</v>
      </c>
      <c r="M1516">
        <f>VLOOKUP($A1516,'Hospitalisation Details'!$A$2:$I$2344,6,FALSE)</f>
        <v>6796.86</v>
      </c>
      <c r="N1516" t="str">
        <f>VLOOKUP($A1516,'Hospitalisation Details'!$A$2:$I$2344,7,FALSE)</f>
        <v>tier - 3</v>
      </c>
      <c r="O1516" t="str">
        <f>VLOOKUP($A1516,'Hospitalisation Details'!$A$2:$I$2344,8,FALSE)</f>
        <v>tier - 3</v>
      </c>
      <c r="P1516" t="str">
        <f>VLOOKUP($A1516,'Hospitalisation Details'!$A$2:$I$2344,9,FALSE)</f>
        <v>R1012</v>
      </c>
      <c r="Q1516">
        <f>VLOOKUP($A1516,'Hospitalisation Details'!$A$2:$P$2344,16,FALSE)</f>
        <v>37</v>
      </c>
    </row>
    <row r="1517" spans="1:17" ht="15.6" x14ac:dyDescent="0.3">
      <c r="A1517" s="1" t="s">
        <v>854</v>
      </c>
      <c r="B1517" t="str">
        <f>VLOOKUP('Healthcare '!A:A,Table2[],3,FALSE)</f>
        <v>Rosenberg-Wohl</v>
      </c>
      <c r="C1517">
        <f>VLOOKUP(A1517,'Medical Examinations'!A1517:K3851,2,FALSE)</f>
        <v>24.02</v>
      </c>
      <c r="D1517">
        <f>VLOOKUP($A1517,'Medical Examinations'!$A$2:$K$2336,3,FALSE)</f>
        <v>4.38</v>
      </c>
      <c r="E1517" t="str">
        <f>VLOOKUP($A1517,'Medical Examinations'!$A$2:$K$2336,4,FALSE)</f>
        <v>No</v>
      </c>
      <c r="F1517" t="str">
        <f>VLOOKUP($A1517,'Medical Examinations'!$A$2:$K$2336,5,FALSE)</f>
        <v>No</v>
      </c>
      <c r="G1517" t="str">
        <f>VLOOKUP($A1517,'Medical Examinations'!$A$2:$K$2336,6,FALSE)</f>
        <v>No</v>
      </c>
      <c r="H1517">
        <f>VLOOKUP($A1517,'Medical Examinations'!$A$2:$K$2336,7,FALSE)</f>
        <v>0</v>
      </c>
      <c r="I1517" t="str">
        <f>VLOOKUP($A1517,'Medical Examinations'!$A$2:$K$2336,8,FALSE)</f>
        <v>No</v>
      </c>
      <c r="J1517" t="str">
        <f>VLOOKUP($A1517,'Medical Examinations'!$A$2:$K$2336,10,FALSE)</f>
        <v>Normal weight</v>
      </c>
      <c r="K1517" t="str">
        <f>VLOOKUP($A1517,'Medical Examinations'!$A$2:$K$2336,11,FALSE)</f>
        <v>Normal</v>
      </c>
      <c r="L1517" t="str">
        <f>VLOOKUP($A1517,'Hospitalisation Details'!$A$2:$O$2344,15,FALSE)</f>
        <v>23 Nov 1980</v>
      </c>
      <c r="M1517">
        <f>VLOOKUP($A1517,'Hospitalisation Details'!$A$2:$I$2344,6,FALSE)</f>
        <v>6781.52</v>
      </c>
      <c r="N1517" t="str">
        <f>VLOOKUP($A1517,'Hospitalisation Details'!$A$2:$I$2344,7,FALSE)</f>
        <v>tier - 2</v>
      </c>
      <c r="O1517" t="str">
        <f>VLOOKUP($A1517,'Hospitalisation Details'!$A$2:$I$2344,8,FALSE)</f>
        <v>tier - 2</v>
      </c>
      <c r="P1517" t="str">
        <f>VLOOKUP($A1517,'Hospitalisation Details'!$A$2:$I$2344,9,FALSE)</f>
        <v>R1013</v>
      </c>
      <c r="Q1517">
        <f>VLOOKUP($A1517,'Hospitalisation Details'!$A$2:$P$2344,16,FALSE)</f>
        <v>42</v>
      </c>
    </row>
    <row r="1518" spans="1:17" ht="15.6" x14ac:dyDescent="0.3">
      <c r="A1518" s="1" t="s">
        <v>853</v>
      </c>
      <c r="B1518" t="str">
        <f>VLOOKUP('Healthcare '!A:A,Table2[],3,FALSE)</f>
        <v>Theriault</v>
      </c>
      <c r="C1518">
        <f>VLOOKUP(A1518,'Medical Examinations'!A1518:K3852,2,FALSE)</f>
        <v>36.08</v>
      </c>
      <c r="D1518">
        <f>VLOOKUP($A1518,'Medical Examinations'!$A$2:$K$2336,3,FALSE)</f>
        <v>11.61</v>
      </c>
      <c r="E1518" t="str">
        <f>VLOOKUP($A1518,'Medical Examinations'!$A$2:$K$2336,4,FALSE)</f>
        <v>yes</v>
      </c>
      <c r="F1518" t="str">
        <f>VLOOKUP($A1518,'Medical Examinations'!$A$2:$K$2336,5,FALSE)</f>
        <v>No</v>
      </c>
      <c r="G1518" t="str">
        <f>VLOOKUP($A1518,'Medical Examinations'!$A$2:$K$2336,6,FALSE)</f>
        <v>No</v>
      </c>
      <c r="H1518">
        <f>VLOOKUP($A1518,'Medical Examinations'!$A$2:$K$2336,7,FALSE)</f>
        <v>0</v>
      </c>
      <c r="I1518" t="str">
        <f>VLOOKUP($A1518,'Medical Examinations'!$A$2:$K$2336,8,FALSE)</f>
        <v>No</v>
      </c>
      <c r="J1518" t="str">
        <f>VLOOKUP($A1518,'Medical Examinations'!$A$2:$K$2336,10,FALSE)</f>
        <v>obesity</v>
      </c>
      <c r="K1518" t="str">
        <f>VLOOKUP($A1518,'Medical Examinations'!$A$2:$K$2336,11,FALSE)</f>
        <v>Diabetes</v>
      </c>
      <c r="L1518" t="str">
        <f>VLOOKUP($A1518,'Hospitalisation Details'!$A$2:$O$2344,15,FALSE)</f>
        <v>8 Oct 1981</v>
      </c>
      <c r="M1518">
        <f>VLOOKUP($A1518,'Hospitalisation Details'!$A$2:$I$2344,6,FALSE)</f>
        <v>6781.35</v>
      </c>
      <c r="N1518" t="str">
        <f>VLOOKUP($A1518,'Hospitalisation Details'!$A$2:$I$2344,7,FALSE)</f>
        <v>tier - 2</v>
      </c>
      <c r="O1518" t="str">
        <f>VLOOKUP($A1518,'Hospitalisation Details'!$A$2:$I$2344,8,FALSE)</f>
        <v>tier - 1</v>
      </c>
      <c r="P1518" t="str">
        <f>VLOOKUP($A1518,'Hospitalisation Details'!$A$2:$I$2344,9,FALSE)</f>
        <v>R1013</v>
      </c>
      <c r="Q1518">
        <f>VLOOKUP($A1518,'Hospitalisation Details'!$A$2:$P$2344,16,FALSE)</f>
        <v>41</v>
      </c>
    </row>
    <row r="1519" spans="1:17" ht="15.6" x14ac:dyDescent="0.3">
      <c r="A1519" s="1" t="s">
        <v>852</v>
      </c>
      <c r="B1519" t="str">
        <f>VLOOKUP('Healthcare '!A:A,Table2[],3,FALSE)</f>
        <v>Manuel</v>
      </c>
      <c r="C1519">
        <f>VLOOKUP(A1519,'Medical Examinations'!A1519:K3853,2,FALSE)</f>
        <v>32.200000000000003</v>
      </c>
      <c r="D1519">
        <f>VLOOKUP($A1519,'Medical Examinations'!$A$2:$K$2336,3,FALSE)</f>
        <v>10.59</v>
      </c>
      <c r="E1519" t="str">
        <f>VLOOKUP($A1519,'Medical Examinations'!$A$2:$K$2336,4,FALSE)</f>
        <v>yes</v>
      </c>
      <c r="F1519" t="str">
        <f>VLOOKUP($A1519,'Medical Examinations'!$A$2:$K$2336,5,FALSE)</f>
        <v>No</v>
      </c>
      <c r="G1519" t="str">
        <f>VLOOKUP($A1519,'Medical Examinations'!$A$2:$K$2336,6,FALSE)</f>
        <v>No</v>
      </c>
      <c r="H1519">
        <f>VLOOKUP($A1519,'Medical Examinations'!$A$2:$K$2336,7,FALSE)</f>
        <v>0</v>
      </c>
      <c r="I1519" t="str">
        <f>VLOOKUP($A1519,'Medical Examinations'!$A$2:$K$2336,8,FALSE)</f>
        <v>No</v>
      </c>
      <c r="J1519" t="str">
        <f>VLOOKUP($A1519,'Medical Examinations'!$A$2:$K$2336,10,FALSE)</f>
        <v>obesity</v>
      </c>
      <c r="K1519" t="str">
        <f>VLOOKUP($A1519,'Medical Examinations'!$A$2:$K$2336,11,FALSE)</f>
        <v>Diabetes</v>
      </c>
      <c r="L1519" t="str">
        <f>VLOOKUP($A1519,'Hospitalisation Details'!$A$2:$O$2344,15,FALSE)</f>
        <v>3 Sep 1981</v>
      </c>
      <c r="M1519">
        <f>VLOOKUP($A1519,'Hospitalisation Details'!$A$2:$I$2344,6,FALSE)</f>
        <v>6775.96</v>
      </c>
      <c r="N1519" t="str">
        <f>VLOOKUP($A1519,'Hospitalisation Details'!$A$2:$I$2344,7,FALSE)</f>
        <v>tier - 2</v>
      </c>
      <c r="O1519" t="str">
        <f>VLOOKUP($A1519,'Hospitalisation Details'!$A$2:$I$2344,8,FALSE)</f>
        <v>tier - 3</v>
      </c>
      <c r="P1519" t="str">
        <f>VLOOKUP($A1519,'Hospitalisation Details'!$A$2:$I$2344,9,FALSE)</f>
        <v>R1011</v>
      </c>
      <c r="Q1519">
        <f>VLOOKUP($A1519,'Hospitalisation Details'!$A$2:$P$2344,16,FALSE)</f>
        <v>41</v>
      </c>
    </row>
    <row r="1520" spans="1:17" ht="15.6" x14ac:dyDescent="0.3">
      <c r="A1520" s="1" t="s">
        <v>851</v>
      </c>
      <c r="B1520" t="str">
        <f>VLOOKUP('Healthcare '!A:A,Table2[],3,FALSE)</f>
        <v>Demko</v>
      </c>
      <c r="C1520">
        <f>VLOOKUP(A1520,'Medical Examinations'!A1520:K3854,2,FALSE)</f>
        <v>28.05</v>
      </c>
      <c r="D1520">
        <f>VLOOKUP($A1520,'Medical Examinations'!$A$2:$K$2336,3,FALSE)</f>
        <v>11.85</v>
      </c>
      <c r="E1520" t="str">
        <f>VLOOKUP($A1520,'Medical Examinations'!$A$2:$K$2336,4,FALSE)</f>
        <v>yes</v>
      </c>
      <c r="F1520" t="str">
        <f>VLOOKUP($A1520,'Medical Examinations'!$A$2:$K$2336,5,FALSE)</f>
        <v>No</v>
      </c>
      <c r="G1520" t="str">
        <f>VLOOKUP($A1520,'Medical Examinations'!$A$2:$K$2336,6,FALSE)</f>
        <v>No</v>
      </c>
      <c r="H1520">
        <f>VLOOKUP($A1520,'Medical Examinations'!$A$2:$K$2336,7,FALSE)</f>
        <v>0</v>
      </c>
      <c r="I1520" t="str">
        <f>VLOOKUP($A1520,'Medical Examinations'!$A$2:$K$2336,8,FALSE)</f>
        <v>No</v>
      </c>
      <c r="J1520" t="str">
        <f>VLOOKUP($A1520,'Medical Examinations'!$A$2:$K$2336,10,FALSE)</f>
        <v>overweight</v>
      </c>
      <c r="K1520" t="str">
        <f>VLOOKUP($A1520,'Medical Examinations'!$A$2:$K$2336,11,FALSE)</f>
        <v>Diabetes</v>
      </c>
      <c r="L1520" t="str">
        <f>VLOOKUP($A1520,'Hospitalisation Details'!$A$2:$O$2344,15,FALSE)</f>
        <v>21 Sep 1981</v>
      </c>
      <c r="M1520">
        <f>VLOOKUP($A1520,'Hospitalisation Details'!$A$2:$I$2344,6,FALSE)</f>
        <v>6770.19</v>
      </c>
      <c r="N1520" t="str">
        <f>VLOOKUP($A1520,'Hospitalisation Details'!$A$2:$I$2344,7,FALSE)</f>
        <v>tier - 2</v>
      </c>
      <c r="O1520" t="str">
        <f>VLOOKUP($A1520,'Hospitalisation Details'!$A$2:$I$2344,8,FALSE)</f>
        <v>tier - 3</v>
      </c>
      <c r="P1520" t="str">
        <f>VLOOKUP($A1520,'Hospitalisation Details'!$A$2:$I$2344,9,FALSE)</f>
        <v>R1013</v>
      </c>
      <c r="Q1520">
        <f>VLOOKUP($A1520,'Hospitalisation Details'!$A$2:$P$2344,16,FALSE)</f>
        <v>41</v>
      </c>
    </row>
    <row r="1521" spans="1:17" ht="15.6" x14ac:dyDescent="0.3">
      <c r="A1521" s="1" t="s">
        <v>850</v>
      </c>
      <c r="B1521" t="str">
        <f>VLOOKUP('Healthcare '!A:A,Table2[],3,FALSE)</f>
        <v>Battaglia</v>
      </c>
      <c r="C1521">
        <f>VLOOKUP(A1521,'Medical Examinations'!A1521:K3855,2,FALSE)</f>
        <v>19</v>
      </c>
      <c r="D1521">
        <f>VLOOKUP($A1521,'Medical Examinations'!$A$2:$K$2336,3,FALSE)</f>
        <v>5.46</v>
      </c>
      <c r="E1521" t="str">
        <f>VLOOKUP($A1521,'Medical Examinations'!$A$2:$K$2336,4,FALSE)</f>
        <v>yes</v>
      </c>
      <c r="F1521" t="str">
        <f>VLOOKUP($A1521,'Medical Examinations'!$A$2:$K$2336,5,FALSE)</f>
        <v>No</v>
      </c>
      <c r="G1521" t="str">
        <f>VLOOKUP($A1521,'Medical Examinations'!$A$2:$K$2336,6,FALSE)</f>
        <v>No</v>
      </c>
      <c r="H1521">
        <f>VLOOKUP($A1521,'Medical Examinations'!$A$2:$K$2336,7,FALSE)</f>
        <v>1</v>
      </c>
      <c r="I1521" t="str">
        <f>VLOOKUP($A1521,'Medical Examinations'!$A$2:$K$2336,8,FALSE)</f>
        <v>yes</v>
      </c>
      <c r="J1521" t="str">
        <f>VLOOKUP($A1521,'Medical Examinations'!$A$2:$K$2336,10,FALSE)</f>
        <v>Normal weight</v>
      </c>
      <c r="K1521" t="str">
        <f>VLOOKUP($A1521,'Medical Examinations'!$A$2:$K$2336,11,FALSE)</f>
        <v>Normal</v>
      </c>
      <c r="L1521" t="str">
        <f>VLOOKUP($A1521,'Hospitalisation Details'!$A$2:$O$2344,15,FALSE)</f>
        <v>10 Oct 1988</v>
      </c>
      <c r="M1521">
        <f>VLOOKUP($A1521,'Hospitalisation Details'!$A$2:$I$2344,6,FALSE)</f>
        <v>6753.04</v>
      </c>
      <c r="N1521" t="str">
        <f>VLOOKUP($A1521,'Hospitalisation Details'!$A$2:$I$2344,7,FALSE)</f>
        <v>tier - 2</v>
      </c>
      <c r="O1521" t="str">
        <f>VLOOKUP($A1521,'Hospitalisation Details'!$A$2:$I$2344,8,FALSE)</f>
        <v>tier - 2</v>
      </c>
      <c r="P1521" t="str">
        <f>VLOOKUP($A1521,'Hospitalisation Details'!$A$2:$I$2344,9,FALSE)</f>
        <v>R1024</v>
      </c>
      <c r="Q1521">
        <f>VLOOKUP($A1521,'Hospitalisation Details'!$A$2:$P$2344,16,FALSE)</f>
        <v>34</v>
      </c>
    </row>
    <row r="1522" spans="1:17" ht="15.6" x14ac:dyDescent="0.3">
      <c r="A1522" s="1" t="s">
        <v>849</v>
      </c>
      <c r="B1522" t="str">
        <f>VLOOKUP('Healthcare '!A:A,Table2[],3,FALSE)</f>
        <v>Follo</v>
      </c>
      <c r="C1522">
        <f>VLOOKUP(A1522,'Medical Examinations'!A1522:K3856,2,FALSE)</f>
        <v>16.13</v>
      </c>
      <c r="D1522">
        <f>VLOOKUP($A1522,'Medical Examinations'!$A$2:$K$2336,3,FALSE)</f>
        <v>4.54</v>
      </c>
      <c r="E1522" t="str">
        <f>VLOOKUP($A1522,'Medical Examinations'!$A$2:$K$2336,4,FALSE)</f>
        <v>yes</v>
      </c>
      <c r="F1522" t="str">
        <f>VLOOKUP($A1522,'Medical Examinations'!$A$2:$K$2336,5,FALSE)</f>
        <v>No</v>
      </c>
      <c r="G1522" t="str">
        <f>VLOOKUP($A1522,'Medical Examinations'!$A$2:$K$2336,6,FALSE)</f>
        <v>No</v>
      </c>
      <c r="H1522">
        <f>VLOOKUP($A1522,'Medical Examinations'!$A$2:$K$2336,7,FALSE)</f>
        <v>2</v>
      </c>
      <c r="I1522" t="str">
        <f>VLOOKUP($A1522,'Medical Examinations'!$A$2:$K$2336,8,FALSE)</f>
        <v>yes</v>
      </c>
      <c r="J1522" t="str">
        <f>VLOOKUP($A1522,'Medical Examinations'!$A$2:$K$2336,10,FALSE)</f>
        <v>Underweight</v>
      </c>
      <c r="K1522" t="str">
        <f>VLOOKUP($A1522,'Medical Examinations'!$A$2:$K$2336,11,FALSE)</f>
        <v>Normal</v>
      </c>
      <c r="L1522" t="str">
        <f>VLOOKUP($A1522,'Hospitalisation Details'!$A$2:$O$2344,15,FALSE)</f>
        <v>9 Dec 1966</v>
      </c>
      <c r="M1522">
        <f>VLOOKUP($A1522,'Hospitalisation Details'!$A$2:$I$2344,6,FALSE)</f>
        <v>6750.27</v>
      </c>
      <c r="N1522" t="str">
        <f>VLOOKUP($A1522,'Hospitalisation Details'!$A$2:$I$2344,7,FALSE)</f>
        <v>tier - 3</v>
      </c>
      <c r="O1522" t="str">
        <f>VLOOKUP($A1522,'Hospitalisation Details'!$A$2:$I$2344,8,FALSE)</f>
        <v>tier - 2</v>
      </c>
      <c r="P1522" t="str">
        <f>VLOOKUP($A1522,'Hospitalisation Details'!$A$2:$I$2344,9,FALSE)</f>
        <v>R1013</v>
      </c>
      <c r="Q1522">
        <f>VLOOKUP($A1522,'Hospitalisation Details'!$A$2:$P$2344,16,FALSE)</f>
        <v>56</v>
      </c>
    </row>
    <row r="1523" spans="1:17" ht="15.6" x14ac:dyDescent="0.3">
      <c r="A1523" s="1" t="s">
        <v>848</v>
      </c>
      <c r="B1523" t="str">
        <f>VLOOKUP('Healthcare '!A:A,Table2[],3,FALSE)</f>
        <v>Barana</v>
      </c>
      <c r="C1523">
        <f>VLOOKUP(A1523,'Medical Examinations'!A1523:K3857,2,FALSE)</f>
        <v>18.77</v>
      </c>
      <c r="D1523">
        <f>VLOOKUP($A1523,'Medical Examinations'!$A$2:$K$2336,3,FALSE)</f>
        <v>11.98</v>
      </c>
      <c r="E1523" t="str">
        <f>VLOOKUP($A1523,'Medical Examinations'!$A$2:$K$2336,4,FALSE)</f>
        <v>yes</v>
      </c>
      <c r="F1523" t="str">
        <f>VLOOKUP($A1523,'Medical Examinations'!$A$2:$K$2336,5,FALSE)</f>
        <v>No</v>
      </c>
      <c r="G1523" t="str">
        <f>VLOOKUP($A1523,'Medical Examinations'!$A$2:$K$2336,6,FALSE)</f>
        <v>No</v>
      </c>
      <c r="H1523">
        <f>VLOOKUP($A1523,'Medical Examinations'!$A$2:$K$2336,7,FALSE)</f>
        <v>2</v>
      </c>
      <c r="I1523" t="str">
        <f>VLOOKUP($A1523,'Medical Examinations'!$A$2:$K$2336,8,FALSE)</f>
        <v>yes</v>
      </c>
      <c r="J1523" t="str">
        <f>VLOOKUP($A1523,'Medical Examinations'!$A$2:$K$2336,10,FALSE)</f>
        <v>Normal weight</v>
      </c>
      <c r="K1523" t="str">
        <f>VLOOKUP($A1523,'Medical Examinations'!$A$2:$K$2336,11,FALSE)</f>
        <v>Diabetes</v>
      </c>
      <c r="L1523" t="str">
        <f>VLOOKUP($A1523,'Hospitalisation Details'!$A$2:$O$2344,15,FALSE)</f>
        <v>17 Jun 1970</v>
      </c>
      <c r="M1523">
        <f>VLOOKUP($A1523,'Hospitalisation Details'!$A$2:$I$2344,6,FALSE)</f>
        <v>6749.63</v>
      </c>
      <c r="N1523" t="str">
        <f>VLOOKUP($A1523,'Hospitalisation Details'!$A$2:$I$2344,7,FALSE)</f>
        <v>tier - 2</v>
      </c>
      <c r="O1523" t="str">
        <f>VLOOKUP($A1523,'Hospitalisation Details'!$A$2:$I$2344,8,FALSE)</f>
        <v>tier - 1</v>
      </c>
      <c r="P1523" t="str">
        <f>VLOOKUP($A1523,'Hospitalisation Details'!$A$2:$I$2344,9,FALSE)</f>
        <v>R1013</v>
      </c>
      <c r="Q1523">
        <f>VLOOKUP($A1523,'Hospitalisation Details'!$A$2:$P$2344,16,FALSE)</f>
        <v>52</v>
      </c>
    </row>
    <row r="1524" spans="1:17" ht="15.6" x14ac:dyDescent="0.3">
      <c r="A1524" s="1" t="s">
        <v>847</v>
      </c>
      <c r="B1524" t="str">
        <f>VLOOKUP('Healthcare '!A:A,Table2[],3,FALSE)</f>
        <v>Lysaght</v>
      </c>
      <c r="C1524">
        <f>VLOOKUP(A1524,'Medical Examinations'!A1524:K3858,2,FALSE)</f>
        <v>28.88</v>
      </c>
      <c r="D1524">
        <f>VLOOKUP($A1524,'Medical Examinations'!$A$2:$K$2336,3,FALSE)</f>
        <v>6.59</v>
      </c>
      <c r="E1524" t="str">
        <f>VLOOKUP($A1524,'Medical Examinations'!$A$2:$K$2336,4,FALSE)</f>
        <v>yes</v>
      </c>
      <c r="F1524" t="str">
        <f>VLOOKUP($A1524,'Medical Examinations'!$A$2:$K$2336,5,FALSE)</f>
        <v>No</v>
      </c>
      <c r="G1524" t="str">
        <f>VLOOKUP($A1524,'Medical Examinations'!$A$2:$K$2336,6,FALSE)</f>
        <v>No</v>
      </c>
      <c r="H1524">
        <f>VLOOKUP($A1524,'Medical Examinations'!$A$2:$K$2336,7,FALSE)</f>
        <v>1</v>
      </c>
      <c r="I1524" t="str">
        <f>VLOOKUP($A1524,'Medical Examinations'!$A$2:$K$2336,8,FALSE)</f>
        <v>yes</v>
      </c>
      <c r="J1524" t="str">
        <f>VLOOKUP($A1524,'Medical Examinations'!$A$2:$K$2336,10,FALSE)</f>
        <v>overweight</v>
      </c>
      <c r="K1524" t="str">
        <f>VLOOKUP($A1524,'Medical Examinations'!$A$2:$K$2336,11,FALSE)</f>
        <v>Diabetes</v>
      </c>
      <c r="L1524" t="str">
        <f>VLOOKUP($A1524,'Hospitalisation Details'!$A$2:$O$2344,15,FALSE)</f>
        <v>5 Jun 1986</v>
      </c>
      <c r="M1524">
        <f>VLOOKUP($A1524,'Hospitalisation Details'!$A$2:$I$2344,6,FALSE)</f>
        <v>6748.59</v>
      </c>
      <c r="N1524" t="str">
        <f>VLOOKUP($A1524,'Hospitalisation Details'!$A$2:$I$2344,7,FALSE)</f>
        <v>tier - 3</v>
      </c>
      <c r="O1524" t="str">
        <f>VLOOKUP($A1524,'Hospitalisation Details'!$A$2:$I$2344,8,FALSE)</f>
        <v>tier - 1</v>
      </c>
      <c r="P1524" t="str">
        <f>VLOOKUP($A1524,'Hospitalisation Details'!$A$2:$I$2344,9,FALSE)</f>
        <v>R1016</v>
      </c>
      <c r="Q1524">
        <f>VLOOKUP($A1524,'Hospitalisation Details'!$A$2:$P$2344,16,FALSE)</f>
        <v>37</v>
      </c>
    </row>
    <row r="1525" spans="1:17" ht="15.6" x14ac:dyDescent="0.3">
      <c r="A1525" s="1" t="s">
        <v>846</v>
      </c>
      <c r="B1525" t="str">
        <f>VLOOKUP('Healthcare '!A:A,Table2[],3,FALSE)</f>
        <v>Chalmers</v>
      </c>
      <c r="C1525">
        <f>VLOOKUP(A1525,'Medical Examinations'!A1525:K3859,2,FALSE)</f>
        <v>27.55</v>
      </c>
      <c r="D1525">
        <f>VLOOKUP($A1525,'Medical Examinations'!$A$2:$K$2336,3,FALSE)</f>
        <v>10.83</v>
      </c>
      <c r="E1525" t="str">
        <f>VLOOKUP($A1525,'Medical Examinations'!$A$2:$K$2336,4,FALSE)</f>
        <v>yes</v>
      </c>
      <c r="F1525" t="str">
        <f>VLOOKUP($A1525,'Medical Examinations'!$A$2:$K$2336,5,FALSE)</f>
        <v>No</v>
      </c>
      <c r="G1525" t="str">
        <f>VLOOKUP($A1525,'Medical Examinations'!$A$2:$K$2336,6,FALSE)</f>
        <v>No</v>
      </c>
      <c r="H1525">
        <f>VLOOKUP($A1525,'Medical Examinations'!$A$2:$K$2336,7,FALSE)</f>
        <v>1</v>
      </c>
      <c r="I1525" t="str">
        <f>VLOOKUP($A1525,'Medical Examinations'!$A$2:$K$2336,8,FALSE)</f>
        <v>yes</v>
      </c>
      <c r="J1525" t="str">
        <f>VLOOKUP($A1525,'Medical Examinations'!$A$2:$K$2336,10,FALSE)</f>
        <v>overweight</v>
      </c>
      <c r="K1525" t="str">
        <f>VLOOKUP($A1525,'Medical Examinations'!$A$2:$K$2336,11,FALSE)</f>
        <v>Diabetes</v>
      </c>
      <c r="L1525" t="str">
        <f>VLOOKUP($A1525,'Hospitalisation Details'!$A$2:$O$2344,15,FALSE)</f>
        <v>7 Aug 1986</v>
      </c>
      <c r="M1525">
        <f>VLOOKUP($A1525,'Hospitalisation Details'!$A$2:$I$2344,6,FALSE)</f>
        <v>6746.74</v>
      </c>
      <c r="N1525" t="str">
        <f>VLOOKUP($A1525,'Hospitalisation Details'!$A$2:$I$2344,7,FALSE)</f>
        <v>tier - 3</v>
      </c>
      <c r="O1525" t="str">
        <f>VLOOKUP($A1525,'Hospitalisation Details'!$A$2:$I$2344,8,FALSE)</f>
        <v>tier - 2</v>
      </c>
      <c r="P1525" t="str">
        <f>VLOOKUP($A1525,'Hospitalisation Details'!$A$2:$I$2344,9,FALSE)</f>
        <v>R1016</v>
      </c>
      <c r="Q1525">
        <f>VLOOKUP($A1525,'Hospitalisation Details'!$A$2:$P$2344,16,FALSE)</f>
        <v>36</v>
      </c>
    </row>
    <row r="1526" spans="1:17" ht="15.6" x14ac:dyDescent="0.3">
      <c r="A1526" s="1" t="s">
        <v>845</v>
      </c>
      <c r="B1526" t="str">
        <f>VLOOKUP('Healthcare '!A:A,Table2[],3,FALSE)</f>
        <v>Phillippi</v>
      </c>
      <c r="C1526">
        <f>VLOOKUP(A1526,'Medical Examinations'!A1526:K3860,2,FALSE)</f>
        <v>15.6</v>
      </c>
      <c r="D1526">
        <f>VLOOKUP($A1526,'Medical Examinations'!$A$2:$K$2336,3,FALSE)</f>
        <v>8.6</v>
      </c>
      <c r="E1526" t="str">
        <f>VLOOKUP($A1526,'Medical Examinations'!$A$2:$K$2336,4,FALSE)</f>
        <v>No</v>
      </c>
      <c r="F1526" t="str">
        <f>VLOOKUP($A1526,'Medical Examinations'!$A$2:$K$2336,5,FALSE)</f>
        <v>No</v>
      </c>
      <c r="G1526" t="str">
        <f>VLOOKUP($A1526,'Medical Examinations'!$A$2:$K$2336,6,FALSE)</f>
        <v>No</v>
      </c>
      <c r="H1526">
        <f>VLOOKUP($A1526,'Medical Examinations'!$A$2:$K$2336,7,FALSE)</f>
        <v>0</v>
      </c>
      <c r="I1526" t="str">
        <f>VLOOKUP($A1526,'Medical Examinations'!$A$2:$K$2336,8,FALSE)</f>
        <v>yes</v>
      </c>
      <c r="J1526" t="str">
        <f>VLOOKUP($A1526,'Medical Examinations'!$A$2:$K$2336,10,FALSE)</f>
        <v>Underweight</v>
      </c>
      <c r="K1526" t="str">
        <f>VLOOKUP($A1526,'Medical Examinations'!$A$2:$K$2336,11,FALSE)</f>
        <v>Diabetes</v>
      </c>
      <c r="L1526" t="str">
        <f>VLOOKUP($A1526,'Hospitalisation Details'!$A$2:$O$2344,15,FALSE)</f>
        <v>18 Jul 1968</v>
      </c>
      <c r="M1526">
        <f>VLOOKUP($A1526,'Hospitalisation Details'!$A$2:$I$2344,6,FALSE)</f>
        <v>6738.84</v>
      </c>
      <c r="N1526" t="str">
        <f>VLOOKUP($A1526,'Hospitalisation Details'!$A$2:$I$2344,7,FALSE)</f>
        <v>tier - 3</v>
      </c>
      <c r="O1526" t="str">
        <f>VLOOKUP($A1526,'Hospitalisation Details'!$A$2:$I$2344,8,FALSE)</f>
        <v>tier - 1</v>
      </c>
      <c r="P1526" t="str">
        <f>VLOOKUP($A1526,'Hospitalisation Details'!$A$2:$I$2344,9,FALSE)</f>
        <v>R1012</v>
      </c>
      <c r="Q1526">
        <f>VLOOKUP($A1526,'Hospitalisation Details'!$A$2:$P$2344,16,FALSE)</f>
        <v>54</v>
      </c>
    </row>
    <row r="1527" spans="1:17" ht="15.6" x14ac:dyDescent="0.3">
      <c r="A1527" s="1" t="s">
        <v>844</v>
      </c>
      <c r="B1527" t="str">
        <f>VLOOKUP('Healthcare '!A:A,Table2[],3,FALSE)</f>
        <v>MacPherson</v>
      </c>
      <c r="C1527">
        <f>VLOOKUP(A1527,'Medical Examinations'!A1527:K3861,2,FALSE)</f>
        <v>21.99</v>
      </c>
      <c r="D1527">
        <f>VLOOKUP($A1527,'Medical Examinations'!$A$2:$K$2336,3,FALSE)</f>
        <v>11.17</v>
      </c>
      <c r="E1527" t="str">
        <f>VLOOKUP($A1527,'Medical Examinations'!$A$2:$K$2336,4,FALSE)</f>
        <v>No</v>
      </c>
      <c r="F1527" t="str">
        <f>VLOOKUP($A1527,'Medical Examinations'!$A$2:$K$2336,5,FALSE)</f>
        <v>No</v>
      </c>
      <c r="G1527" t="str">
        <f>VLOOKUP($A1527,'Medical Examinations'!$A$2:$K$2336,6,FALSE)</f>
        <v>No</v>
      </c>
      <c r="H1527">
        <f>VLOOKUP($A1527,'Medical Examinations'!$A$2:$K$2336,7,FALSE)</f>
        <v>0</v>
      </c>
      <c r="I1527" t="str">
        <f>VLOOKUP($A1527,'Medical Examinations'!$A$2:$K$2336,8,FALSE)</f>
        <v>yes</v>
      </c>
      <c r="J1527" t="str">
        <f>VLOOKUP($A1527,'Medical Examinations'!$A$2:$K$2336,10,FALSE)</f>
        <v>Normal weight</v>
      </c>
      <c r="K1527" t="str">
        <f>VLOOKUP($A1527,'Medical Examinations'!$A$2:$K$2336,11,FALSE)</f>
        <v>Diabetes</v>
      </c>
      <c r="L1527" t="str">
        <f>VLOOKUP($A1527,'Hospitalisation Details'!$A$2:$O$2344,15,FALSE)</f>
        <v>21 Oct 1978</v>
      </c>
      <c r="M1527">
        <f>VLOOKUP($A1527,'Hospitalisation Details'!$A$2:$I$2344,6,FALSE)</f>
        <v>6737.98</v>
      </c>
      <c r="N1527" t="str">
        <f>VLOOKUP($A1527,'Hospitalisation Details'!$A$2:$I$2344,7,FALSE)</f>
        <v>tier - 2</v>
      </c>
      <c r="O1527" t="str">
        <f>VLOOKUP($A1527,'Hospitalisation Details'!$A$2:$I$2344,8,FALSE)</f>
        <v>tier - 3</v>
      </c>
      <c r="P1527" t="str">
        <f>VLOOKUP($A1527,'Hospitalisation Details'!$A$2:$I$2344,9,FALSE)</f>
        <v>R1013</v>
      </c>
      <c r="Q1527">
        <f>VLOOKUP($A1527,'Hospitalisation Details'!$A$2:$P$2344,16,FALSE)</f>
        <v>44</v>
      </c>
    </row>
    <row r="1528" spans="1:17" ht="15.6" x14ac:dyDescent="0.3">
      <c r="A1528" s="1" t="s">
        <v>843</v>
      </c>
      <c r="B1528" t="str">
        <f>VLOOKUP('Healthcare '!A:A,Table2[],3,FALSE)</f>
        <v>Delfidio</v>
      </c>
      <c r="C1528">
        <f>VLOOKUP(A1528,'Medical Examinations'!A1528:K3862,2,FALSE)</f>
        <v>34.85</v>
      </c>
      <c r="D1528">
        <f>VLOOKUP($A1528,'Medical Examinations'!$A$2:$K$2336,3,FALSE)</f>
        <v>5.75</v>
      </c>
      <c r="E1528" t="str">
        <f>VLOOKUP($A1528,'Medical Examinations'!$A$2:$K$2336,4,FALSE)</f>
        <v>No</v>
      </c>
      <c r="F1528" t="str">
        <f>VLOOKUP($A1528,'Medical Examinations'!$A$2:$K$2336,5,FALSE)</f>
        <v>No</v>
      </c>
      <c r="G1528" t="str">
        <f>VLOOKUP($A1528,'Medical Examinations'!$A$2:$K$2336,6,FALSE)</f>
        <v>No</v>
      </c>
      <c r="H1528">
        <f>VLOOKUP($A1528,'Medical Examinations'!$A$2:$K$2336,7,FALSE)</f>
        <v>0</v>
      </c>
      <c r="I1528" t="str">
        <f>VLOOKUP($A1528,'Medical Examinations'!$A$2:$K$2336,8,FALSE)</f>
        <v>yes</v>
      </c>
      <c r="J1528" t="str">
        <f>VLOOKUP($A1528,'Medical Examinations'!$A$2:$K$2336,10,FALSE)</f>
        <v>obesity</v>
      </c>
      <c r="K1528" t="str">
        <f>VLOOKUP($A1528,'Medical Examinations'!$A$2:$K$2336,11,FALSE)</f>
        <v>Predibetics</v>
      </c>
      <c r="L1528" t="str">
        <f>VLOOKUP($A1528,'Hospitalisation Details'!$A$2:$O$2344,15,FALSE)</f>
        <v>13 Jun 1994</v>
      </c>
      <c r="M1528">
        <f>VLOOKUP($A1528,'Hospitalisation Details'!$A$2:$I$2344,6,FALSE)</f>
        <v>6721.37</v>
      </c>
      <c r="N1528" t="str">
        <f>VLOOKUP($A1528,'Hospitalisation Details'!$A$2:$I$2344,7,FALSE)</f>
        <v>tier - 2</v>
      </c>
      <c r="O1528" t="str">
        <f>VLOOKUP($A1528,'Hospitalisation Details'!$A$2:$I$2344,8,FALSE)</f>
        <v>tier - 1</v>
      </c>
      <c r="P1528" t="str">
        <f>VLOOKUP($A1528,'Hospitalisation Details'!$A$2:$I$2344,9,FALSE)</f>
        <v>R1012</v>
      </c>
      <c r="Q1528">
        <f>VLOOKUP($A1528,'Hospitalisation Details'!$A$2:$P$2344,16,FALSE)</f>
        <v>28</v>
      </c>
    </row>
    <row r="1529" spans="1:17" ht="15.6" x14ac:dyDescent="0.3">
      <c r="A1529" s="1" t="s">
        <v>842</v>
      </c>
      <c r="B1529" t="str">
        <f>VLOOKUP('Healthcare '!A:A,Table2[],3,FALSE)</f>
        <v>Cummings</v>
      </c>
      <c r="C1529">
        <f>VLOOKUP(A1529,'Medical Examinations'!A1529:K3863,2,FALSE)</f>
        <v>24.51</v>
      </c>
      <c r="D1529">
        <f>VLOOKUP($A1529,'Medical Examinations'!$A$2:$K$2336,3,FALSE)</f>
        <v>4.83</v>
      </c>
      <c r="E1529" t="str">
        <f>VLOOKUP($A1529,'Medical Examinations'!$A$2:$K$2336,4,FALSE)</f>
        <v>yes</v>
      </c>
      <c r="F1529" t="str">
        <f>VLOOKUP($A1529,'Medical Examinations'!$A$2:$K$2336,5,FALSE)</f>
        <v>No</v>
      </c>
      <c r="G1529" t="str">
        <f>VLOOKUP($A1529,'Medical Examinations'!$A$2:$K$2336,6,FALSE)</f>
        <v>Yes</v>
      </c>
      <c r="H1529">
        <f>VLOOKUP($A1529,'Medical Examinations'!$A$2:$K$2336,7,FALSE)</f>
        <v>1</v>
      </c>
      <c r="I1529" t="str">
        <f>VLOOKUP($A1529,'Medical Examinations'!$A$2:$K$2336,8,FALSE)</f>
        <v>yes</v>
      </c>
      <c r="J1529" t="str">
        <f>VLOOKUP($A1529,'Medical Examinations'!$A$2:$K$2336,10,FALSE)</f>
        <v>Normal weight</v>
      </c>
      <c r="K1529" t="str">
        <f>VLOOKUP($A1529,'Medical Examinations'!$A$2:$K$2336,11,FALSE)</f>
        <v>Normal</v>
      </c>
      <c r="L1529" t="str">
        <f>VLOOKUP($A1529,'Hospitalisation Details'!$A$2:$O$2344,15,FALSE)</f>
        <v>12 Jun 1983</v>
      </c>
      <c r="M1529">
        <f>VLOOKUP($A1529,'Hospitalisation Details'!$A$2:$I$2344,6,FALSE)</f>
        <v>6710.19</v>
      </c>
      <c r="N1529" t="str">
        <f>VLOOKUP($A1529,'Hospitalisation Details'!$A$2:$I$2344,7,FALSE)</f>
        <v>tier - 3</v>
      </c>
      <c r="O1529" t="str">
        <f>VLOOKUP($A1529,'Hospitalisation Details'!$A$2:$I$2344,8,FALSE)</f>
        <v>tier - 3</v>
      </c>
      <c r="P1529" t="str">
        <f>VLOOKUP($A1529,'Hospitalisation Details'!$A$2:$I$2344,9,FALSE)</f>
        <v>R1012</v>
      </c>
      <c r="Q1529">
        <f>VLOOKUP($A1529,'Hospitalisation Details'!$A$2:$P$2344,16,FALSE)</f>
        <v>39</v>
      </c>
    </row>
    <row r="1530" spans="1:17" ht="15.6" x14ac:dyDescent="0.3">
      <c r="A1530" s="1" t="s">
        <v>841</v>
      </c>
      <c r="B1530" t="str">
        <f>VLOOKUP('Healthcare '!A:A,Table2[],3,FALSE)</f>
        <v>Schroegel</v>
      </c>
      <c r="C1530">
        <f>VLOOKUP(A1530,'Medical Examinations'!A1530:K3864,2,FALSE)</f>
        <v>19.399999999999999</v>
      </c>
      <c r="D1530">
        <f>VLOOKUP($A1530,'Medical Examinations'!$A$2:$K$2336,3,FALSE)</f>
        <v>11.93</v>
      </c>
      <c r="E1530" t="str">
        <f>VLOOKUP($A1530,'Medical Examinations'!$A$2:$K$2336,4,FALSE)</f>
        <v>No</v>
      </c>
      <c r="F1530" t="str">
        <f>VLOOKUP($A1530,'Medical Examinations'!$A$2:$K$2336,5,FALSE)</f>
        <v>No</v>
      </c>
      <c r="G1530" t="str">
        <f>VLOOKUP($A1530,'Medical Examinations'!$A$2:$K$2336,6,FALSE)</f>
        <v>No</v>
      </c>
      <c r="H1530">
        <f>VLOOKUP($A1530,'Medical Examinations'!$A$2:$K$2336,7,FALSE)</f>
        <v>0</v>
      </c>
      <c r="I1530" t="str">
        <f>VLOOKUP($A1530,'Medical Examinations'!$A$2:$K$2336,8,FALSE)</f>
        <v>yes</v>
      </c>
      <c r="J1530" t="str">
        <f>VLOOKUP($A1530,'Medical Examinations'!$A$2:$K$2336,10,FALSE)</f>
        <v>Normal weight</v>
      </c>
      <c r="K1530" t="str">
        <f>VLOOKUP($A1530,'Medical Examinations'!$A$2:$K$2336,11,FALSE)</f>
        <v>Diabetes</v>
      </c>
      <c r="L1530" t="str">
        <f>VLOOKUP($A1530,'Hospitalisation Details'!$A$2:$O$2344,15,FALSE)</f>
        <v>12 Dec 1971</v>
      </c>
      <c r="M1530">
        <f>VLOOKUP($A1530,'Hospitalisation Details'!$A$2:$I$2344,6,FALSE)</f>
        <v>6706.47</v>
      </c>
      <c r="N1530" t="str">
        <f>VLOOKUP($A1530,'Hospitalisation Details'!$A$2:$I$2344,7,FALSE)</f>
        <v>tier - 2</v>
      </c>
      <c r="O1530" t="str">
        <f>VLOOKUP($A1530,'Hospitalisation Details'!$A$2:$I$2344,8,FALSE)</f>
        <v>tier - 1</v>
      </c>
      <c r="P1530" t="str">
        <f>VLOOKUP($A1530,'Hospitalisation Details'!$A$2:$I$2344,9,FALSE)</f>
        <v>R1013</v>
      </c>
      <c r="Q1530">
        <f>VLOOKUP($A1530,'Hospitalisation Details'!$A$2:$P$2344,16,FALSE)</f>
        <v>51</v>
      </c>
    </row>
    <row r="1531" spans="1:17" ht="15.6" x14ac:dyDescent="0.3">
      <c r="A1531" s="1" t="s">
        <v>840</v>
      </c>
      <c r="B1531" t="str">
        <f>VLOOKUP('Healthcare '!A:A,Table2[],3,FALSE)</f>
        <v>Williams</v>
      </c>
      <c r="C1531">
        <f>VLOOKUP(A1531,'Medical Examinations'!A1531:K3865,2,FALSE)</f>
        <v>15.1</v>
      </c>
      <c r="D1531">
        <f>VLOOKUP($A1531,'Medical Examinations'!$A$2:$K$2336,3,FALSE)</f>
        <v>8.41</v>
      </c>
      <c r="E1531" t="str">
        <f>VLOOKUP($A1531,'Medical Examinations'!$A$2:$K$2336,4,FALSE)</f>
        <v>No</v>
      </c>
      <c r="F1531" t="str">
        <f>VLOOKUP($A1531,'Medical Examinations'!$A$2:$K$2336,5,FALSE)</f>
        <v>No</v>
      </c>
      <c r="G1531" t="str">
        <f>VLOOKUP($A1531,'Medical Examinations'!$A$2:$K$2336,6,FALSE)</f>
        <v>No</v>
      </c>
      <c r="H1531">
        <f>VLOOKUP($A1531,'Medical Examinations'!$A$2:$K$2336,7,FALSE)</f>
        <v>0</v>
      </c>
      <c r="I1531" t="str">
        <f>VLOOKUP($A1531,'Medical Examinations'!$A$2:$K$2336,8,FALSE)</f>
        <v>yes</v>
      </c>
      <c r="J1531" t="str">
        <f>VLOOKUP($A1531,'Medical Examinations'!$A$2:$K$2336,10,FALSE)</f>
        <v>Underweight</v>
      </c>
      <c r="K1531" t="str">
        <f>VLOOKUP($A1531,'Medical Examinations'!$A$2:$K$2336,11,FALSE)</f>
        <v>Diabetes</v>
      </c>
      <c r="L1531" t="str">
        <f>VLOOKUP($A1531,'Hospitalisation Details'!$A$2:$O$2344,15,FALSE)</f>
        <v>13 Jul 1968</v>
      </c>
      <c r="M1531">
        <f>VLOOKUP($A1531,'Hospitalisation Details'!$A$2:$I$2344,6,FALSE)</f>
        <v>6700.56</v>
      </c>
      <c r="N1531" t="str">
        <f>VLOOKUP($A1531,'Hospitalisation Details'!$A$2:$I$2344,7,FALSE)</f>
        <v>tier - 3</v>
      </c>
      <c r="O1531" t="str">
        <f>VLOOKUP($A1531,'Hospitalisation Details'!$A$2:$I$2344,8,FALSE)</f>
        <v>tier - 1</v>
      </c>
      <c r="P1531" t="str">
        <f>VLOOKUP($A1531,'Hospitalisation Details'!$A$2:$I$2344,9,FALSE)</f>
        <v>R1012</v>
      </c>
      <c r="Q1531">
        <f>VLOOKUP($A1531,'Hospitalisation Details'!$A$2:$P$2344,16,FALSE)</f>
        <v>54</v>
      </c>
    </row>
    <row r="1532" spans="1:17" ht="15.6" x14ac:dyDescent="0.3">
      <c r="A1532" s="1" t="s">
        <v>839</v>
      </c>
      <c r="B1532" t="str">
        <f>VLOOKUP('Healthcare '!A:A,Table2[],3,FALSE)</f>
        <v>Casey</v>
      </c>
      <c r="C1532">
        <f>VLOOKUP(A1532,'Medical Examinations'!A1532:K3866,2,FALSE)</f>
        <v>23.37</v>
      </c>
      <c r="D1532">
        <f>VLOOKUP($A1532,'Medical Examinations'!$A$2:$K$2336,3,FALSE)</f>
        <v>5.59</v>
      </c>
      <c r="E1532" t="str">
        <f>VLOOKUP($A1532,'Medical Examinations'!$A$2:$K$2336,4,FALSE)</f>
        <v>yes</v>
      </c>
      <c r="F1532" t="str">
        <f>VLOOKUP($A1532,'Medical Examinations'!$A$2:$K$2336,5,FALSE)</f>
        <v>No</v>
      </c>
      <c r="G1532" t="str">
        <f>VLOOKUP($A1532,'Medical Examinations'!$A$2:$K$2336,6,FALSE)</f>
        <v>No</v>
      </c>
      <c r="H1532">
        <f>VLOOKUP($A1532,'Medical Examinations'!$A$2:$K$2336,7,FALSE)</f>
        <v>0</v>
      </c>
      <c r="I1532" t="str">
        <f>VLOOKUP($A1532,'Medical Examinations'!$A$2:$K$2336,8,FALSE)</f>
        <v>yes</v>
      </c>
      <c r="J1532" t="str">
        <f>VLOOKUP($A1532,'Medical Examinations'!$A$2:$K$2336,10,FALSE)</f>
        <v>Normal weight</v>
      </c>
      <c r="K1532" t="str">
        <f>VLOOKUP($A1532,'Medical Examinations'!$A$2:$K$2336,11,FALSE)</f>
        <v>Normal</v>
      </c>
      <c r="L1532" t="str">
        <f>VLOOKUP($A1532,'Hospitalisation Details'!$A$2:$O$2344,15,FALSE)</f>
        <v>9 Jul 1985</v>
      </c>
      <c r="M1532">
        <f>VLOOKUP($A1532,'Hospitalisation Details'!$A$2:$I$2344,6,FALSE)</f>
        <v>6686.43</v>
      </c>
      <c r="N1532" t="str">
        <f>VLOOKUP($A1532,'Hospitalisation Details'!$A$2:$I$2344,7,FALSE)</f>
        <v>tier - 2</v>
      </c>
      <c r="O1532" t="str">
        <f>VLOOKUP($A1532,'Hospitalisation Details'!$A$2:$I$2344,8,FALSE)</f>
        <v>tier - 3</v>
      </c>
      <c r="P1532" t="str">
        <f>VLOOKUP($A1532,'Hospitalisation Details'!$A$2:$I$2344,9,FALSE)</f>
        <v>R1012</v>
      </c>
      <c r="Q1532">
        <f>VLOOKUP($A1532,'Hospitalisation Details'!$A$2:$P$2344,16,FALSE)</f>
        <v>37</v>
      </c>
    </row>
    <row r="1533" spans="1:17" ht="15.6" x14ac:dyDescent="0.3">
      <c r="A1533" s="1" t="s">
        <v>838</v>
      </c>
      <c r="B1533" t="str">
        <f>VLOOKUP('Healthcare '!A:A,Table2[],3,FALSE)</f>
        <v>Randall</v>
      </c>
      <c r="C1533">
        <f>VLOOKUP(A1533,'Medical Examinations'!A1533:K3867,2,FALSE)</f>
        <v>42.4</v>
      </c>
      <c r="D1533">
        <f>VLOOKUP($A1533,'Medical Examinations'!$A$2:$K$2336,3,FALSE)</f>
        <v>4.0599999999999996</v>
      </c>
      <c r="E1533" t="str">
        <f>VLOOKUP($A1533,'Medical Examinations'!$A$2:$K$2336,4,FALSE)</f>
        <v>No</v>
      </c>
      <c r="F1533" t="str">
        <f>VLOOKUP($A1533,'Medical Examinations'!$A$2:$K$2336,5,FALSE)</f>
        <v>No</v>
      </c>
      <c r="G1533" t="str">
        <f>VLOOKUP($A1533,'Medical Examinations'!$A$2:$K$2336,6,FALSE)</f>
        <v>No</v>
      </c>
      <c r="H1533">
        <f>VLOOKUP($A1533,'Medical Examinations'!$A$2:$K$2336,7,FALSE)</f>
        <v>0</v>
      </c>
      <c r="I1533" t="str">
        <f>VLOOKUP($A1533,'Medical Examinations'!$A$2:$K$2336,8,FALSE)</f>
        <v>yes</v>
      </c>
      <c r="J1533" t="str">
        <f>VLOOKUP($A1533,'Medical Examinations'!$A$2:$K$2336,10,FALSE)</f>
        <v>obesity</v>
      </c>
      <c r="K1533" t="str">
        <f>VLOOKUP($A1533,'Medical Examinations'!$A$2:$K$2336,11,FALSE)</f>
        <v>Normal</v>
      </c>
      <c r="L1533" t="str">
        <f>VLOOKUP($A1533,'Hospitalisation Details'!$A$2:$O$2344,15,FALSE)</f>
        <v>20 Oct 1989</v>
      </c>
      <c r="M1533">
        <f>VLOOKUP($A1533,'Hospitalisation Details'!$A$2:$I$2344,6,FALSE)</f>
        <v>6666.24</v>
      </c>
      <c r="N1533" t="str">
        <f>VLOOKUP($A1533,'Hospitalisation Details'!$A$2:$I$2344,7,FALSE)</f>
        <v>tier - 3</v>
      </c>
      <c r="O1533" t="str">
        <f>VLOOKUP($A1533,'Hospitalisation Details'!$A$2:$I$2344,8,FALSE)</f>
        <v>tier - 1</v>
      </c>
      <c r="P1533" t="str">
        <f>VLOOKUP($A1533,'Hospitalisation Details'!$A$2:$I$2344,9,FALSE)</f>
        <v>R1011</v>
      </c>
      <c r="Q1533">
        <f>VLOOKUP($A1533,'Hospitalisation Details'!$A$2:$P$2344,16,FALSE)</f>
        <v>33</v>
      </c>
    </row>
    <row r="1534" spans="1:17" ht="15.6" x14ac:dyDescent="0.3">
      <c r="A1534" s="1" t="s">
        <v>837</v>
      </c>
      <c r="B1534" t="str">
        <f>VLOOKUP('Healthcare '!A:A,Table2[],3,FALSE)</f>
        <v>Doyon</v>
      </c>
      <c r="C1534">
        <f>VLOOKUP(A1534,'Medical Examinations'!A1534:K3868,2,FALSE)</f>
        <v>28.405000000000001</v>
      </c>
      <c r="D1534">
        <f>VLOOKUP($A1534,'Medical Examinations'!$A$2:$K$2336,3,FALSE)</f>
        <v>7.02</v>
      </c>
      <c r="E1534" t="str">
        <f>VLOOKUP($A1534,'Medical Examinations'!$A$2:$K$2336,4,FALSE)</f>
        <v>yes</v>
      </c>
      <c r="F1534" t="str">
        <f>VLOOKUP($A1534,'Medical Examinations'!$A$2:$K$2336,5,FALSE)</f>
        <v>No</v>
      </c>
      <c r="G1534" t="str">
        <f>VLOOKUP($A1534,'Medical Examinations'!$A$2:$K$2336,6,FALSE)</f>
        <v>No</v>
      </c>
      <c r="H1534">
        <f>VLOOKUP($A1534,'Medical Examinations'!$A$2:$K$2336,7,FALSE)</f>
        <v>0</v>
      </c>
      <c r="I1534" t="str">
        <f>VLOOKUP($A1534,'Medical Examinations'!$A$2:$K$2336,8,FALSE)</f>
        <v>yes</v>
      </c>
      <c r="J1534" t="str">
        <f>VLOOKUP($A1534,'Medical Examinations'!$A$2:$K$2336,10,FALSE)</f>
        <v>overweight</v>
      </c>
      <c r="K1534" t="str">
        <f>VLOOKUP($A1534,'Medical Examinations'!$A$2:$K$2336,11,FALSE)</f>
        <v>Diabetes</v>
      </c>
      <c r="L1534" t="str">
        <f>VLOOKUP($A1534,'Hospitalisation Details'!$A$2:$O$2344,15,FALSE)</f>
        <v>17 Sep 1981</v>
      </c>
      <c r="M1534">
        <f>VLOOKUP($A1534,'Hospitalisation Details'!$A$2:$I$2344,6,FALSE)</f>
        <v>6664.69</v>
      </c>
      <c r="N1534" t="str">
        <f>VLOOKUP($A1534,'Hospitalisation Details'!$A$2:$I$2344,7,FALSE)</f>
        <v>tier - 3</v>
      </c>
      <c r="O1534" t="str">
        <f>VLOOKUP($A1534,'Hospitalisation Details'!$A$2:$I$2344,8,FALSE)</f>
        <v>tier - 1</v>
      </c>
      <c r="P1534" t="str">
        <f>VLOOKUP($A1534,'Hospitalisation Details'!$A$2:$I$2344,9,FALSE)</f>
        <v>R1012</v>
      </c>
      <c r="Q1534">
        <f>VLOOKUP($A1534,'Hospitalisation Details'!$A$2:$P$2344,16,FALSE)</f>
        <v>41</v>
      </c>
    </row>
    <row r="1535" spans="1:17" ht="15.6" x14ac:dyDescent="0.3">
      <c r="A1535" s="1" t="s">
        <v>836</v>
      </c>
      <c r="B1535" t="str">
        <f>VLOOKUP('Healthcare '!A:A,Table2[],3,FALSE)</f>
        <v>Sankey</v>
      </c>
      <c r="C1535">
        <f>VLOOKUP(A1535,'Medical Examinations'!A1535:K3869,2,FALSE)</f>
        <v>23.4</v>
      </c>
      <c r="D1535">
        <f>VLOOKUP($A1535,'Medical Examinations'!$A$2:$K$2336,3,FALSE)</f>
        <v>4.47</v>
      </c>
      <c r="E1535" t="str">
        <f>VLOOKUP($A1535,'Medical Examinations'!$A$2:$K$2336,4,FALSE)</f>
        <v>No</v>
      </c>
      <c r="F1535" t="str">
        <f>VLOOKUP($A1535,'Medical Examinations'!$A$2:$K$2336,5,FALSE)</f>
        <v>No</v>
      </c>
      <c r="G1535" t="str">
        <f>VLOOKUP($A1535,'Medical Examinations'!$A$2:$K$2336,6,FALSE)</f>
        <v>No</v>
      </c>
      <c r="H1535">
        <f>VLOOKUP($A1535,'Medical Examinations'!$A$2:$K$2336,7,FALSE)</f>
        <v>0</v>
      </c>
      <c r="I1535" t="str">
        <f>VLOOKUP($A1535,'Medical Examinations'!$A$2:$K$2336,8,FALSE)</f>
        <v>yes</v>
      </c>
      <c r="J1535" t="str">
        <f>VLOOKUP($A1535,'Medical Examinations'!$A$2:$K$2336,10,FALSE)</f>
        <v>Normal weight</v>
      </c>
      <c r="K1535" t="str">
        <f>VLOOKUP($A1535,'Medical Examinations'!$A$2:$K$2336,11,FALSE)</f>
        <v>Normal</v>
      </c>
      <c r="L1535" t="str">
        <f>VLOOKUP($A1535,'Hospitalisation Details'!$A$2:$O$2344,15,FALSE)</f>
        <v>27 Sep 1982</v>
      </c>
      <c r="M1535">
        <f>VLOOKUP($A1535,'Hospitalisation Details'!$A$2:$I$2344,6,FALSE)</f>
        <v>6664.32</v>
      </c>
      <c r="N1535" t="str">
        <f>VLOOKUP($A1535,'Hospitalisation Details'!$A$2:$I$2344,7,FALSE)</f>
        <v>tier - 2</v>
      </c>
      <c r="O1535" t="str">
        <f>VLOOKUP($A1535,'Hospitalisation Details'!$A$2:$I$2344,8,FALSE)</f>
        <v>tier - 2</v>
      </c>
      <c r="P1535" t="str">
        <f>VLOOKUP($A1535,'Hospitalisation Details'!$A$2:$I$2344,9,FALSE)</f>
        <v>R1013</v>
      </c>
      <c r="Q1535">
        <f>VLOOKUP($A1535,'Hospitalisation Details'!$A$2:$P$2344,16,FALSE)</f>
        <v>40</v>
      </c>
    </row>
    <row r="1536" spans="1:17" ht="15.6" x14ac:dyDescent="0.3">
      <c r="A1536" s="1" t="s">
        <v>835</v>
      </c>
      <c r="B1536" t="str">
        <f>VLOOKUP('Healthcare '!A:A,Table2[],3,FALSE)</f>
        <v>Stilgenbauer</v>
      </c>
      <c r="C1536">
        <f>VLOOKUP(A1536,'Medical Examinations'!A1536:K3870,2,FALSE)</f>
        <v>33.44</v>
      </c>
      <c r="D1536">
        <f>VLOOKUP($A1536,'Medical Examinations'!$A$2:$K$2336,3,FALSE)</f>
        <v>4.54</v>
      </c>
      <c r="E1536" t="str">
        <f>VLOOKUP($A1536,'Medical Examinations'!$A$2:$K$2336,4,FALSE)</f>
        <v>No</v>
      </c>
      <c r="F1536" t="str">
        <f>VLOOKUP($A1536,'Medical Examinations'!$A$2:$K$2336,5,FALSE)</f>
        <v>No</v>
      </c>
      <c r="G1536" t="str">
        <f>VLOOKUP($A1536,'Medical Examinations'!$A$2:$K$2336,6,FALSE)</f>
        <v>No</v>
      </c>
      <c r="H1536">
        <f>VLOOKUP($A1536,'Medical Examinations'!$A$2:$K$2336,7,FALSE)</f>
        <v>0</v>
      </c>
      <c r="I1536" t="str">
        <f>VLOOKUP($A1536,'Medical Examinations'!$A$2:$K$2336,8,FALSE)</f>
        <v>yes</v>
      </c>
      <c r="J1536" t="str">
        <f>VLOOKUP($A1536,'Medical Examinations'!$A$2:$K$2336,10,FALSE)</f>
        <v>obesity</v>
      </c>
      <c r="K1536" t="str">
        <f>VLOOKUP($A1536,'Medical Examinations'!$A$2:$K$2336,11,FALSE)</f>
        <v>Normal</v>
      </c>
      <c r="L1536" t="str">
        <f>VLOOKUP($A1536,'Hospitalisation Details'!$A$2:$O$2344,15,FALSE)</f>
        <v>19 Nov 1989</v>
      </c>
      <c r="M1536">
        <f>VLOOKUP($A1536,'Hospitalisation Details'!$A$2:$I$2344,6,FALSE)</f>
        <v>6653.79</v>
      </c>
      <c r="N1536" t="str">
        <f>VLOOKUP($A1536,'Hospitalisation Details'!$A$2:$I$2344,7,FALSE)</f>
        <v>tier - 2</v>
      </c>
      <c r="O1536" t="str">
        <f>VLOOKUP($A1536,'Hospitalisation Details'!$A$2:$I$2344,8,FALSE)</f>
        <v>tier - 1</v>
      </c>
      <c r="P1536" t="str">
        <f>VLOOKUP($A1536,'Hospitalisation Details'!$A$2:$I$2344,9,FALSE)</f>
        <v>R1013</v>
      </c>
      <c r="Q1536">
        <f>VLOOKUP($A1536,'Hospitalisation Details'!$A$2:$P$2344,16,FALSE)</f>
        <v>33</v>
      </c>
    </row>
    <row r="1537" spans="1:17" ht="15.6" x14ac:dyDescent="0.3">
      <c r="A1537" s="1" t="s">
        <v>834</v>
      </c>
      <c r="B1537" t="str">
        <f>VLOOKUP('Healthcare '!A:A,Table2[],3,FALSE)</f>
        <v>Jaskiewicz</v>
      </c>
      <c r="C1537">
        <f>VLOOKUP(A1537,'Medical Examinations'!A1537:K3871,2,FALSE)</f>
        <v>21.12</v>
      </c>
      <c r="D1537">
        <f>VLOOKUP($A1537,'Medical Examinations'!$A$2:$K$2336,3,FALSE)</f>
        <v>4.99</v>
      </c>
      <c r="E1537" t="str">
        <f>VLOOKUP($A1537,'Medical Examinations'!$A$2:$K$2336,4,FALSE)</f>
        <v>No</v>
      </c>
      <c r="F1537" t="str">
        <f>VLOOKUP($A1537,'Medical Examinations'!$A$2:$K$2336,5,FALSE)</f>
        <v>No</v>
      </c>
      <c r="G1537" t="str">
        <f>VLOOKUP($A1537,'Medical Examinations'!$A$2:$K$2336,6,FALSE)</f>
        <v>No</v>
      </c>
      <c r="H1537">
        <f>VLOOKUP($A1537,'Medical Examinations'!$A$2:$K$2336,7,FALSE)</f>
        <v>1</v>
      </c>
      <c r="I1537" t="str">
        <f>VLOOKUP($A1537,'Medical Examinations'!$A$2:$K$2336,8,FALSE)</f>
        <v>yes</v>
      </c>
      <c r="J1537" t="str">
        <f>VLOOKUP($A1537,'Medical Examinations'!$A$2:$K$2336,10,FALSE)</f>
        <v>Normal weight</v>
      </c>
      <c r="K1537" t="str">
        <f>VLOOKUP($A1537,'Medical Examinations'!$A$2:$K$2336,11,FALSE)</f>
        <v>Normal</v>
      </c>
      <c r="L1537" t="str">
        <f>VLOOKUP($A1537,'Hospitalisation Details'!$A$2:$O$2344,15,FALSE)</f>
        <v>1 Jul 1984</v>
      </c>
      <c r="M1537">
        <f>VLOOKUP($A1537,'Hospitalisation Details'!$A$2:$I$2344,6,FALSE)</f>
        <v>6652.53</v>
      </c>
      <c r="N1537" t="str">
        <f>VLOOKUP($A1537,'Hospitalisation Details'!$A$2:$I$2344,7,FALSE)</f>
        <v>tier - 3</v>
      </c>
      <c r="O1537" t="str">
        <f>VLOOKUP($A1537,'Hospitalisation Details'!$A$2:$I$2344,8,FALSE)</f>
        <v>tier - 2</v>
      </c>
      <c r="P1537" t="str">
        <f>VLOOKUP($A1537,'Hospitalisation Details'!$A$2:$I$2344,9,FALSE)</f>
        <v>R1013</v>
      </c>
      <c r="Q1537">
        <f>VLOOKUP($A1537,'Hospitalisation Details'!$A$2:$P$2344,16,FALSE)</f>
        <v>38</v>
      </c>
    </row>
    <row r="1538" spans="1:17" ht="15.6" x14ac:dyDescent="0.3">
      <c r="A1538" s="1" t="s">
        <v>833</v>
      </c>
      <c r="B1538" t="str">
        <f>VLOOKUP('Healthcare '!A:A,Table2[],3,FALSE)</f>
        <v>Deppen</v>
      </c>
      <c r="C1538">
        <f>VLOOKUP(A1538,'Medical Examinations'!A1538:K3872,2,FALSE)</f>
        <v>18.48</v>
      </c>
      <c r="D1538">
        <f>VLOOKUP($A1538,'Medical Examinations'!$A$2:$K$2336,3,FALSE)</f>
        <v>10.84</v>
      </c>
      <c r="E1538" t="str">
        <f>VLOOKUP($A1538,'Medical Examinations'!$A$2:$K$2336,4,FALSE)</f>
        <v>yes</v>
      </c>
      <c r="F1538" t="str">
        <f>VLOOKUP($A1538,'Medical Examinations'!$A$2:$K$2336,5,FALSE)</f>
        <v>No</v>
      </c>
      <c r="G1538" t="str">
        <f>VLOOKUP($A1538,'Medical Examinations'!$A$2:$K$2336,6,FALSE)</f>
        <v>No</v>
      </c>
      <c r="H1538">
        <f>VLOOKUP($A1538,'Medical Examinations'!$A$2:$K$2336,7,FALSE)</f>
        <v>2</v>
      </c>
      <c r="I1538" t="str">
        <f>VLOOKUP($A1538,'Medical Examinations'!$A$2:$K$2336,8,FALSE)</f>
        <v>yes</v>
      </c>
      <c r="J1538" t="str">
        <f>VLOOKUP($A1538,'Medical Examinations'!$A$2:$K$2336,10,FALSE)</f>
        <v>Underweight</v>
      </c>
      <c r="K1538" t="str">
        <f>VLOOKUP($A1538,'Medical Examinations'!$A$2:$K$2336,11,FALSE)</f>
        <v>Diabetes</v>
      </c>
      <c r="L1538" t="str">
        <f>VLOOKUP($A1538,'Hospitalisation Details'!$A$2:$O$2344,15,FALSE)</f>
        <v>8 Nov 1970</v>
      </c>
      <c r="M1538">
        <f>VLOOKUP($A1538,'Hospitalisation Details'!$A$2:$I$2344,6,FALSE)</f>
        <v>6651.26</v>
      </c>
      <c r="N1538" t="str">
        <f>VLOOKUP($A1538,'Hospitalisation Details'!$A$2:$I$2344,7,FALSE)</f>
        <v>tier - 2</v>
      </c>
      <c r="O1538" t="str">
        <f>VLOOKUP($A1538,'Hospitalisation Details'!$A$2:$I$2344,8,FALSE)</f>
        <v>tier - 3</v>
      </c>
      <c r="P1538" t="str">
        <f>VLOOKUP($A1538,'Hospitalisation Details'!$A$2:$I$2344,9,FALSE)</f>
        <v>R1013</v>
      </c>
      <c r="Q1538">
        <f>VLOOKUP($A1538,'Hospitalisation Details'!$A$2:$P$2344,16,FALSE)</f>
        <v>52</v>
      </c>
    </row>
    <row r="1539" spans="1:17" ht="15.6" x14ac:dyDescent="0.3">
      <c r="A1539" s="1" t="s">
        <v>832</v>
      </c>
      <c r="B1539" t="str">
        <f>VLOOKUP('Healthcare '!A:A,Table2[],3,FALSE)</f>
        <v>Hine</v>
      </c>
      <c r="C1539">
        <f>VLOOKUP(A1539,'Medical Examinations'!A1539:K3873,2,FALSE)</f>
        <v>16.815000000000001</v>
      </c>
      <c r="D1539">
        <f>VLOOKUP($A1539,'Medical Examinations'!$A$2:$K$2336,3,FALSE)</f>
        <v>5.63</v>
      </c>
      <c r="E1539" t="str">
        <f>VLOOKUP($A1539,'Medical Examinations'!$A$2:$K$2336,4,FALSE)</f>
        <v>No</v>
      </c>
      <c r="F1539" t="str">
        <f>VLOOKUP($A1539,'Medical Examinations'!$A$2:$K$2336,5,FALSE)</f>
        <v>No</v>
      </c>
      <c r="G1539" t="str">
        <f>VLOOKUP($A1539,'Medical Examinations'!$A$2:$K$2336,6,FALSE)</f>
        <v>No</v>
      </c>
      <c r="H1539">
        <f>VLOOKUP($A1539,'Medical Examinations'!$A$2:$K$2336,7,FALSE)</f>
        <v>1</v>
      </c>
      <c r="I1539" t="str">
        <f>VLOOKUP($A1539,'Medical Examinations'!$A$2:$K$2336,8,FALSE)</f>
        <v>yes</v>
      </c>
      <c r="J1539" t="str">
        <f>VLOOKUP($A1539,'Medical Examinations'!$A$2:$K$2336,10,FALSE)</f>
        <v>Underweight</v>
      </c>
      <c r="K1539" t="str">
        <f>VLOOKUP($A1539,'Medical Examinations'!$A$2:$K$2336,11,FALSE)</f>
        <v>Normal</v>
      </c>
      <c r="L1539" t="str">
        <f>VLOOKUP($A1539,'Hospitalisation Details'!$A$2:$O$2344,15,FALSE)</f>
        <v>8 Dec 1984</v>
      </c>
      <c r="M1539">
        <f>VLOOKUP($A1539,'Hospitalisation Details'!$A$2:$I$2344,6,FALSE)</f>
        <v>6640.54</v>
      </c>
      <c r="N1539" t="str">
        <f>VLOOKUP($A1539,'Hospitalisation Details'!$A$2:$I$2344,7,FALSE)</f>
        <v>tier - 2</v>
      </c>
      <c r="O1539" t="str">
        <f>VLOOKUP($A1539,'Hospitalisation Details'!$A$2:$I$2344,8,FALSE)</f>
        <v>tier - 3</v>
      </c>
      <c r="P1539" t="str">
        <f>VLOOKUP($A1539,'Hospitalisation Details'!$A$2:$I$2344,9,FALSE)</f>
        <v>R1019</v>
      </c>
      <c r="Q1539">
        <f>VLOOKUP($A1539,'Hospitalisation Details'!$A$2:$P$2344,16,FALSE)</f>
        <v>38</v>
      </c>
    </row>
    <row r="1540" spans="1:17" ht="15.6" x14ac:dyDescent="0.3">
      <c r="A1540" s="1" t="s">
        <v>831</v>
      </c>
      <c r="B1540" t="str">
        <f>VLOOKUP('Healthcare '!A:A,Table2[],3,FALSE)</f>
        <v>Mathews</v>
      </c>
      <c r="C1540">
        <f>VLOOKUP(A1540,'Medical Examinations'!A1540:K3874,2,FALSE)</f>
        <v>26.72</v>
      </c>
      <c r="D1540">
        <f>VLOOKUP($A1540,'Medical Examinations'!$A$2:$K$2336,3,FALSE)</f>
        <v>4.1399999999999997</v>
      </c>
      <c r="E1540" t="str">
        <f>VLOOKUP($A1540,'Medical Examinations'!$A$2:$K$2336,4,FALSE)</f>
        <v>No</v>
      </c>
      <c r="F1540" t="str">
        <f>VLOOKUP($A1540,'Medical Examinations'!$A$2:$K$2336,5,FALSE)</f>
        <v>No</v>
      </c>
      <c r="G1540" t="str">
        <f>VLOOKUP($A1540,'Medical Examinations'!$A$2:$K$2336,6,FALSE)</f>
        <v>No</v>
      </c>
      <c r="H1540">
        <f>VLOOKUP($A1540,'Medical Examinations'!$A$2:$K$2336,7,FALSE)</f>
        <v>0</v>
      </c>
      <c r="I1540" t="str">
        <f>VLOOKUP($A1540,'Medical Examinations'!$A$2:$K$2336,8,FALSE)</f>
        <v>yes</v>
      </c>
      <c r="J1540" t="str">
        <f>VLOOKUP($A1540,'Medical Examinations'!$A$2:$K$2336,10,FALSE)</f>
        <v>overweight</v>
      </c>
      <c r="K1540" t="str">
        <f>VLOOKUP($A1540,'Medical Examinations'!$A$2:$K$2336,11,FALSE)</f>
        <v>Normal</v>
      </c>
      <c r="L1540" t="str">
        <f>VLOOKUP($A1540,'Hospitalisation Details'!$A$2:$O$2344,15,FALSE)</f>
        <v>6 Jun 1990</v>
      </c>
      <c r="M1540">
        <f>VLOOKUP($A1540,'Hospitalisation Details'!$A$2:$I$2344,6,FALSE)</f>
        <v>6639.3</v>
      </c>
      <c r="N1540" t="str">
        <f>VLOOKUP($A1540,'Hospitalisation Details'!$A$2:$I$2344,7,FALSE)</f>
        <v>tier - 2</v>
      </c>
      <c r="O1540" t="str">
        <f>VLOOKUP($A1540,'Hospitalisation Details'!$A$2:$I$2344,8,FALSE)</f>
        <v>tier - 2</v>
      </c>
      <c r="P1540" t="str">
        <f>VLOOKUP($A1540,'Hospitalisation Details'!$A$2:$I$2344,9,FALSE)</f>
        <v>R1021</v>
      </c>
      <c r="Q1540">
        <f>VLOOKUP($A1540,'Hospitalisation Details'!$A$2:$P$2344,16,FALSE)</f>
        <v>33</v>
      </c>
    </row>
    <row r="1541" spans="1:17" ht="15.6" x14ac:dyDescent="0.3">
      <c r="A1541" s="1" t="s">
        <v>830</v>
      </c>
      <c r="B1541" t="str">
        <f>VLOOKUP('Healthcare '!A:A,Table2[],3,FALSE)</f>
        <v>Yabu</v>
      </c>
      <c r="C1541">
        <f>VLOOKUP(A1541,'Medical Examinations'!A1541:K3875,2,FALSE)</f>
        <v>41.42</v>
      </c>
      <c r="D1541">
        <f>VLOOKUP($A1541,'Medical Examinations'!$A$2:$K$2336,3,FALSE)</f>
        <v>5.17</v>
      </c>
      <c r="E1541" t="str">
        <f>VLOOKUP($A1541,'Medical Examinations'!$A$2:$K$2336,4,FALSE)</f>
        <v>No</v>
      </c>
      <c r="F1541" t="str">
        <f>VLOOKUP($A1541,'Medical Examinations'!$A$2:$K$2336,5,FALSE)</f>
        <v>No</v>
      </c>
      <c r="G1541" t="str">
        <f>VLOOKUP($A1541,'Medical Examinations'!$A$2:$K$2336,6,FALSE)</f>
        <v>Yes</v>
      </c>
      <c r="H1541">
        <f>VLOOKUP($A1541,'Medical Examinations'!$A$2:$K$2336,7,FALSE)</f>
        <v>1</v>
      </c>
      <c r="I1541" t="str">
        <f>VLOOKUP($A1541,'Medical Examinations'!$A$2:$K$2336,8,FALSE)</f>
        <v>yes</v>
      </c>
      <c r="J1541" t="str">
        <f>VLOOKUP($A1541,'Medical Examinations'!$A$2:$K$2336,10,FALSE)</f>
        <v>obesity</v>
      </c>
      <c r="K1541" t="str">
        <f>VLOOKUP($A1541,'Medical Examinations'!$A$2:$K$2336,11,FALSE)</f>
        <v>Normal</v>
      </c>
      <c r="L1541" t="str">
        <f>VLOOKUP($A1541,'Hospitalisation Details'!$A$2:$O$2344,15,FALSE)</f>
        <v>4 Sep 2003</v>
      </c>
      <c r="M1541">
        <f>VLOOKUP($A1541,'Hospitalisation Details'!$A$2:$I$2344,6,FALSE)</f>
        <v>6638.16</v>
      </c>
      <c r="N1541" t="str">
        <f>VLOOKUP($A1541,'Hospitalisation Details'!$A$2:$I$2344,7,FALSE)</f>
        <v>tier - 2</v>
      </c>
      <c r="O1541" t="str">
        <f>VLOOKUP($A1541,'Hospitalisation Details'!$A$2:$I$2344,8,FALSE)</f>
        <v>tier - 1</v>
      </c>
      <c r="P1541" t="str">
        <f>VLOOKUP($A1541,'Hospitalisation Details'!$A$2:$I$2344,9,FALSE)</f>
        <v>R1012</v>
      </c>
      <c r="Q1541">
        <f>VLOOKUP($A1541,'Hospitalisation Details'!$A$2:$P$2344,16,FALSE)</f>
        <v>19</v>
      </c>
    </row>
    <row r="1542" spans="1:17" ht="15.6" x14ac:dyDescent="0.3">
      <c r="A1542" s="1" t="s">
        <v>829</v>
      </c>
      <c r="B1542" t="str">
        <f>VLOOKUP('Healthcare '!A:A,Table2[],3,FALSE)</f>
        <v>Strang</v>
      </c>
      <c r="C1542">
        <f>VLOOKUP(A1542,'Medical Examinations'!A1542:K3876,2,FALSE)</f>
        <v>20.69</v>
      </c>
      <c r="D1542">
        <f>VLOOKUP($A1542,'Medical Examinations'!$A$2:$K$2336,3,FALSE)</f>
        <v>6.93</v>
      </c>
      <c r="E1542" t="str">
        <f>VLOOKUP($A1542,'Medical Examinations'!$A$2:$K$2336,4,FALSE)</f>
        <v>No</v>
      </c>
      <c r="F1542" t="str">
        <f>VLOOKUP($A1542,'Medical Examinations'!$A$2:$K$2336,5,FALSE)</f>
        <v>No</v>
      </c>
      <c r="G1542" t="str">
        <f>VLOOKUP($A1542,'Medical Examinations'!$A$2:$K$2336,6,FALSE)</f>
        <v>No</v>
      </c>
      <c r="H1542">
        <f>VLOOKUP($A1542,'Medical Examinations'!$A$2:$K$2336,7,FALSE)</f>
        <v>2</v>
      </c>
      <c r="I1542" t="str">
        <f>VLOOKUP($A1542,'Medical Examinations'!$A$2:$K$2336,8,FALSE)</f>
        <v>yes</v>
      </c>
      <c r="J1542" t="str">
        <f>VLOOKUP($A1542,'Medical Examinations'!$A$2:$K$2336,10,FALSE)</f>
        <v>Normal weight</v>
      </c>
      <c r="K1542" t="str">
        <f>VLOOKUP($A1542,'Medical Examinations'!$A$2:$K$2336,11,FALSE)</f>
        <v>Diabetes</v>
      </c>
      <c r="L1542" t="str">
        <f>VLOOKUP($A1542,'Hospitalisation Details'!$A$2:$O$2344,15,FALSE)</f>
        <v>29 Aug 1973</v>
      </c>
      <c r="M1542">
        <f>VLOOKUP($A1542,'Hospitalisation Details'!$A$2:$I$2344,6,FALSE)</f>
        <v>6630.31</v>
      </c>
      <c r="N1542" t="str">
        <f>VLOOKUP($A1542,'Hospitalisation Details'!$A$2:$I$2344,7,FALSE)</f>
        <v>tier - 2</v>
      </c>
      <c r="O1542" t="str">
        <f>VLOOKUP($A1542,'Hospitalisation Details'!$A$2:$I$2344,8,FALSE)</f>
        <v>tier - 1</v>
      </c>
      <c r="P1542" t="str">
        <f>VLOOKUP($A1542,'Hospitalisation Details'!$A$2:$I$2344,9,FALSE)</f>
        <v>R1013</v>
      </c>
      <c r="Q1542">
        <f>VLOOKUP($A1542,'Hospitalisation Details'!$A$2:$P$2344,16,FALSE)</f>
        <v>49</v>
      </c>
    </row>
    <row r="1543" spans="1:17" ht="15.6" x14ac:dyDescent="0.3">
      <c r="A1543" s="1" t="s">
        <v>828</v>
      </c>
      <c r="B1543" t="str">
        <f>VLOOKUP('Healthcare '!A:A,Table2[],3,FALSE)</f>
        <v>Frank</v>
      </c>
      <c r="C1543">
        <f>VLOOKUP(A1543,'Medical Examinations'!A1543:K3877,2,FALSE)</f>
        <v>41.23</v>
      </c>
      <c r="D1543">
        <f>VLOOKUP($A1543,'Medical Examinations'!$A$2:$K$2336,3,FALSE)</f>
        <v>4.24</v>
      </c>
      <c r="E1543" t="str">
        <f>VLOOKUP($A1543,'Medical Examinations'!$A$2:$K$2336,4,FALSE)</f>
        <v>No</v>
      </c>
      <c r="F1543" t="str">
        <f>VLOOKUP($A1543,'Medical Examinations'!$A$2:$K$2336,5,FALSE)</f>
        <v>No</v>
      </c>
      <c r="G1543" t="str">
        <f>VLOOKUP($A1543,'Medical Examinations'!$A$2:$K$2336,6,FALSE)</f>
        <v>No</v>
      </c>
      <c r="H1543">
        <f>VLOOKUP($A1543,'Medical Examinations'!$A$2:$K$2336,7,FALSE)</f>
        <v>0</v>
      </c>
      <c r="I1543" t="str">
        <f>VLOOKUP($A1543,'Medical Examinations'!$A$2:$K$2336,8,FALSE)</f>
        <v>yes</v>
      </c>
      <c r="J1543" t="str">
        <f>VLOOKUP($A1543,'Medical Examinations'!$A$2:$K$2336,10,FALSE)</f>
        <v>obesity</v>
      </c>
      <c r="K1543" t="str">
        <f>VLOOKUP($A1543,'Medical Examinations'!$A$2:$K$2336,11,FALSE)</f>
        <v>Normal</v>
      </c>
      <c r="L1543" t="str">
        <f>VLOOKUP($A1543,'Hospitalisation Details'!$A$2:$O$2344,15,FALSE)</f>
        <v>28 Aug 1982</v>
      </c>
      <c r="M1543">
        <f>VLOOKUP($A1543,'Hospitalisation Details'!$A$2:$I$2344,6,FALSE)</f>
        <v>6610.11</v>
      </c>
      <c r="N1543" t="str">
        <f>VLOOKUP($A1543,'Hospitalisation Details'!$A$2:$I$2344,7,FALSE)</f>
        <v>tier - 3</v>
      </c>
      <c r="O1543" t="str">
        <f>VLOOKUP($A1543,'Hospitalisation Details'!$A$2:$I$2344,8,FALSE)</f>
        <v>tier - 2</v>
      </c>
      <c r="P1543" t="str">
        <f>VLOOKUP($A1543,'Hospitalisation Details'!$A$2:$I$2344,9,FALSE)</f>
        <v>R1015</v>
      </c>
      <c r="Q1543">
        <f>VLOOKUP($A1543,'Hospitalisation Details'!$A$2:$P$2344,16,FALSE)</f>
        <v>40</v>
      </c>
    </row>
    <row r="1544" spans="1:17" ht="15.6" x14ac:dyDescent="0.3">
      <c r="A1544" s="1" t="s">
        <v>827</v>
      </c>
      <c r="B1544" t="str">
        <f>VLOOKUP('Healthcare '!A:A,Table2[],3,FALSE)</f>
        <v>Shanley</v>
      </c>
      <c r="C1544">
        <f>VLOOKUP(A1544,'Medical Examinations'!A1544:K3878,2,FALSE)</f>
        <v>29.9</v>
      </c>
      <c r="D1544">
        <f>VLOOKUP($A1544,'Medical Examinations'!$A$2:$K$2336,3,FALSE)</f>
        <v>5.91</v>
      </c>
      <c r="E1544" t="str">
        <f>VLOOKUP($A1544,'Medical Examinations'!$A$2:$K$2336,4,FALSE)</f>
        <v>No</v>
      </c>
      <c r="F1544" t="str">
        <f>VLOOKUP($A1544,'Medical Examinations'!$A$2:$K$2336,5,FALSE)</f>
        <v>No</v>
      </c>
      <c r="G1544" t="str">
        <f>VLOOKUP($A1544,'Medical Examinations'!$A$2:$K$2336,6,FALSE)</f>
        <v>No</v>
      </c>
      <c r="H1544">
        <f>VLOOKUP($A1544,'Medical Examinations'!$A$2:$K$2336,7,FALSE)</f>
        <v>0</v>
      </c>
      <c r="I1544" t="str">
        <f>VLOOKUP($A1544,'Medical Examinations'!$A$2:$K$2336,8,FALSE)</f>
        <v>yes</v>
      </c>
      <c r="J1544" t="str">
        <f>VLOOKUP($A1544,'Medical Examinations'!$A$2:$K$2336,10,FALSE)</f>
        <v>overweight</v>
      </c>
      <c r="K1544" t="str">
        <f>VLOOKUP($A1544,'Medical Examinations'!$A$2:$K$2336,11,FALSE)</f>
        <v>Predibetics</v>
      </c>
      <c r="L1544" t="str">
        <f>VLOOKUP($A1544,'Hospitalisation Details'!$A$2:$O$2344,15,FALSE)</f>
        <v>7 Nov 1982</v>
      </c>
      <c r="M1544">
        <f>VLOOKUP($A1544,'Hospitalisation Details'!$A$2:$I$2344,6,FALSE)</f>
        <v>6600.36</v>
      </c>
      <c r="N1544" t="str">
        <f>VLOOKUP($A1544,'Hospitalisation Details'!$A$2:$I$2344,7,FALSE)</f>
        <v>tier - 2</v>
      </c>
      <c r="O1544" t="str">
        <f>VLOOKUP($A1544,'Hospitalisation Details'!$A$2:$I$2344,8,FALSE)</f>
        <v>tier - 3</v>
      </c>
      <c r="P1544" t="str">
        <f>VLOOKUP($A1544,'Hospitalisation Details'!$A$2:$I$2344,9,FALSE)</f>
        <v>R1011</v>
      </c>
      <c r="Q1544">
        <f>VLOOKUP($A1544,'Hospitalisation Details'!$A$2:$P$2344,16,FALSE)</f>
        <v>40</v>
      </c>
    </row>
    <row r="1545" spans="1:17" ht="15.6" x14ac:dyDescent="0.3">
      <c r="A1545" s="1" t="s">
        <v>826</v>
      </c>
      <c r="B1545" t="str">
        <f>VLOOKUP('Healthcare '!A:A,Table2[],3,FALSE)</f>
        <v>Mancebo Garcia</v>
      </c>
      <c r="C1545">
        <f>VLOOKUP(A1545,'Medical Examinations'!A1545:K3879,2,FALSE)</f>
        <v>34.104999999999997</v>
      </c>
      <c r="D1545">
        <f>VLOOKUP($A1545,'Medical Examinations'!$A$2:$K$2336,3,FALSE)</f>
        <v>5.93</v>
      </c>
      <c r="E1545" t="str">
        <f>VLOOKUP($A1545,'Medical Examinations'!$A$2:$K$2336,4,FALSE)</f>
        <v>No</v>
      </c>
      <c r="F1545" t="str">
        <f>VLOOKUP($A1545,'Medical Examinations'!$A$2:$K$2336,5,FALSE)</f>
        <v>No</v>
      </c>
      <c r="G1545" t="str">
        <f>VLOOKUP($A1545,'Medical Examinations'!$A$2:$K$2336,6,FALSE)</f>
        <v>No</v>
      </c>
      <c r="H1545">
        <f>VLOOKUP($A1545,'Medical Examinations'!$A$2:$K$2336,7,FALSE)</f>
        <v>0</v>
      </c>
      <c r="I1545" t="str">
        <f>VLOOKUP($A1545,'Medical Examinations'!$A$2:$K$2336,8,FALSE)</f>
        <v>yes</v>
      </c>
      <c r="J1545" t="str">
        <f>VLOOKUP($A1545,'Medical Examinations'!$A$2:$K$2336,10,FALSE)</f>
        <v>obesity</v>
      </c>
      <c r="K1545" t="str">
        <f>VLOOKUP($A1545,'Medical Examinations'!$A$2:$K$2336,11,FALSE)</f>
        <v>Predibetics</v>
      </c>
      <c r="L1545" t="str">
        <f>VLOOKUP($A1545,'Hospitalisation Details'!$A$2:$O$2344,15,FALSE)</f>
        <v>29 Dec 1982</v>
      </c>
      <c r="M1545">
        <f>VLOOKUP($A1545,'Hospitalisation Details'!$A$2:$I$2344,6,FALSE)</f>
        <v>6600.21</v>
      </c>
      <c r="N1545" t="str">
        <f>VLOOKUP($A1545,'Hospitalisation Details'!$A$2:$I$2344,7,FALSE)</f>
        <v>tier - 3</v>
      </c>
      <c r="O1545" t="str">
        <f>VLOOKUP($A1545,'Hospitalisation Details'!$A$2:$I$2344,8,FALSE)</f>
        <v>tier - 2</v>
      </c>
      <c r="P1545" t="str">
        <f>VLOOKUP($A1545,'Hospitalisation Details'!$A$2:$I$2344,9,FALSE)</f>
        <v>R1016</v>
      </c>
      <c r="Q1545">
        <f>VLOOKUP($A1545,'Hospitalisation Details'!$A$2:$P$2344,16,FALSE)</f>
        <v>40</v>
      </c>
    </row>
    <row r="1546" spans="1:17" ht="15.6" x14ac:dyDescent="0.3">
      <c r="A1546" s="1" t="s">
        <v>825</v>
      </c>
      <c r="B1546" t="str">
        <f>VLOOKUP('Healthcare '!A:A,Table2[],3,FALSE)</f>
        <v>Keehan</v>
      </c>
      <c r="C1546">
        <f>VLOOKUP(A1546,'Medical Examinations'!A1546:K3880,2,FALSE)</f>
        <v>24.97</v>
      </c>
      <c r="D1546">
        <f>VLOOKUP($A1546,'Medical Examinations'!$A$2:$K$2336,3,FALSE)</f>
        <v>5.66</v>
      </c>
      <c r="E1546" t="str">
        <f>VLOOKUP($A1546,'Medical Examinations'!$A$2:$K$2336,4,FALSE)</f>
        <v>No</v>
      </c>
      <c r="F1546" t="str">
        <f>VLOOKUP($A1546,'Medical Examinations'!$A$2:$K$2336,5,FALSE)</f>
        <v>No</v>
      </c>
      <c r="G1546" t="str">
        <f>VLOOKUP($A1546,'Medical Examinations'!$A$2:$K$2336,6,FALSE)</f>
        <v>No</v>
      </c>
      <c r="H1546">
        <f>VLOOKUP($A1546,'Medical Examinations'!$A$2:$K$2336,7,FALSE)</f>
        <v>0</v>
      </c>
      <c r="I1546" t="str">
        <f>VLOOKUP($A1546,'Medical Examinations'!$A$2:$K$2336,8,FALSE)</f>
        <v>yes</v>
      </c>
      <c r="J1546" t="str">
        <f>VLOOKUP($A1546,'Medical Examinations'!$A$2:$K$2336,10,FALSE)</f>
        <v>overweight</v>
      </c>
      <c r="K1546" t="str">
        <f>VLOOKUP($A1546,'Medical Examinations'!$A$2:$K$2336,11,FALSE)</f>
        <v>Normal</v>
      </c>
      <c r="L1546" t="str">
        <f>VLOOKUP($A1546,'Hospitalisation Details'!$A$2:$O$2344,15,FALSE)</f>
        <v>22 Nov 1982</v>
      </c>
      <c r="M1546">
        <f>VLOOKUP($A1546,'Hospitalisation Details'!$A$2:$I$2344,6,FALSE)</f>
        <v>6593.51</v>
      </c>
      <c r="N1546" t="str">
        <f>VLOOKUP($A1546,'Hospitalisation Details'!$A$2:$I$2344,7,FALSE)</f>
        <v>tier - 2</v>
      </c>
      <c r="O1546" t="str">
        <f>VLOOKUP($A1546,'Hospitalisation Details'!$A$2:$I$2344,8,FALSE)</f>
        <v>tier - 1</v>
      </c>
      <c r="P1546" t="str">
        <f>VLOOKUP($A1546,'Hospitalisation Details'!$A$2:$I$2344,9,FALSE)</f>
        <v>R1013</v>
      </c>
      <c r="Q1546">
        <f>VLOOKUP($A1546,'Hospitalisation Details'!$A$2:$P$2344,16,FALSE)</f>
        <v>40</v>
      </c>
    </row>
    <row r="1547" spans="1:17" ht="15.6" x14ac:dyDescent="0.3">
      <c r="A1547" s="1" t="s">
        <v>824</v>
      </c>
      <c r="B1547" t="str">
        <f>VLOOKUP('Healthcare '!A:A,Table2[],3,FALSE)</f>
        <v>Mahaney</v>
      </c>
      <c r="C1547">
        <f>VLOOKUP(A1547,'Medical Examinations'!A1547:K3881,2,FALSE)</f>
        <v>34.799999999999997</v>
      </c>
      <c r="D1547">
        <f>VLOOKUP($A1547,'Medical Examinations'!$A$2:$K$2336,3,FALSE)</f>
        <v>4.1900000000000004</v>
      </c>
      <c r="E1547" t="str">
        <f>VLOOKUP($A1547,'Medical Examinations'!$A$2:$K$2336,4,FALSE)</f>
        <v>No</v>
      </c>
      <c r="F1547" t="str">
        <f>VLOOKUP($A1547,'Medical Examinations'!$A$2:$K$2336,5,FALSE)</f>
        <v>No</v>
      </c>
      <c r="G1547" t="str">
        <f>VLOOKUP($A1547,'Medical Examinations'!$A$2:$K$2336,6,FALSE)</f>
        <v>No</v>
      </c>
      <c r="H1547">
        <f>VLOOKUP($A1547,'Medical Examinations'!$A$2:$K$2336,7,FALSE)</f>
        <v>1</v>
      </c>
      <c r="I1547" t="str">
        <f>VLOOKUP($A1547,'Medical Examinations'!$A$2:$K$2336,8,FALSE)</f>
        <v>yes</v>
      </c>
      <c r="J1547" t="str">
        <f>VLOOKUP($A1547,'Medical Examinations'!$A$2:$K$2336,10,FALSE)</f>
        <v>obesity</v>
      </c>
      <c r="K1547" t="str">
        <f>VLOOKUP($A1547,'Medical Examinations'!$A$2:$K$2336,11,FALSE)</f>
        <v>Normal</v>
      </c>
      <c r="L1547" t="str">
        <f>VLOOKUP($A1547,'Hospitalisation Details'!$A$2:$O$2344,15,FALSE)</f>
        <v>5 Oct 1984</v>
      </c>
      <c r="M1547">
        <f>VLOOKUP($A1547,'Hospitalisation Details'!$A$2:$I$2344,6,FALSE)</f>
        <v>6571.54</v>
      </c>
      <c r="N1547" t="str">
        <f>VLOOKUP($A1547,'Hospitalisation Details'!$A$2:$I$2344,7,FALSE)</f>
        <v>tier - 2</v>
      </c>
      <c r="O1547" t="str">
        <f>VLOOKUP($A1547,'Hospitalisation Details'!$A$2:$I$2344,8,FALSE)</f>
        <v>tier - 3</v>
      </c>
      <c r="P1547" t="str">
        <f>VLOOKUP($A1547,'Hospitalisation Details'!$A$2:$I$2344,9,FALSE)</f>
        <v>R1011</v>
      </c>
      <c r="Q1547">
        <f>VLOOKUP($A1547,'Hospitalisation Details'!$A$2:$P$2344,16,FALSE)</f>
        <v>38</v>
      </c>
    </row>
    <row r="1548" spans="1:17" ht="15.6" x14ac:dyDescent="0.3">
      <c r="A1548" s="1" t="s">
        <v>823</v>
      </c>
      <c r="B1548" t="str">
        <f>VLOOKUP('Healthcare '!A:A,Table2[],3,FALSE)</f>
        <v>Nolan</v>
      </c>
      <c r="C1548">
        <f>VLOOKUP(A1548,'Medical Examinations'!A1548:K3882,2,FALSE)</f>
        <v>32.965000000000003</v>
      </c>
      <c r="D1548">
        <f>VLOOKUP($A1548,'Medical Examinations'!$A$2:$K$2336,3,FALSE)</f>
        <v>9.2100000000000009</v>
      </c>
      <c r="E1548" t="str">
        <f>VLOOKUP($A1548,'Medical Examinations'!$A$2:$K$2336,4,FALSE)</f>
        <v>yes</v>
      </c>
      <c r="F1548" t="str">
        <f>VLOOKUP($A1548,'Medical Examinations'!$A$2:$K$2336,5,FALSE)</f>
        <v>No</v>
      </c>
      <c r="G1548" t="str">
        <f>VLOOKUP($A1548,'Medical Examinations'!$A$2:$K$2336,6,FALSE)</f>
        <v>No</v>
      </c>
      <c r="H1548">
        <f>VLOOKUP($A1548,'Medical Examinations'!$A$2:$K$2336,7,FALSE)</f>
        <v>0</v>
      </c>
      <c r="I1548" t="str">
        <f>VLOOKUP($A1548,'Medical Examinations'!$A$2:$K$2336,8,FALSE)</f>
        <v>yes</v>
      </c>
      <c r="J1548" t="str">
        <f>VLOOKUP($A1548,'Medical Examinations'!$A$2:$K$2336,10,FALSE)</f>
        <v>obesity</v>
      </c>
      <c r="K1548" t="str">
        <f>VLOOKUP($A1548,'Medical Examinations'!$A$2:$K$2336,11,FALSE)</f>
        <v>Diabetes</v>
      </c>
      <c r="L1548" t="str">
        <f>VLOOKUP($A1548,'Hospitalisation Details'!$A$2:$O$2344,15,FALSE)</f>
        <v>20 Jul 1981</v>
      </c>
      <c r="M1548">
        <f>VLOOKUP($A1548,'Hospitalisation Details'!$A$2:$I$2344,6,FALSE)</f>
        <v>6571.02</v>
      </c>
      <c r="N1548" t="str">
        <f>VLOOKUP($A1548,'Hospitalisation Details'!$A$2:$I$2344,7,FALSE)</f>
        <v>tier - 2</v>
      </c>
      <c r="O1548" t="str">
        <f>VLOOKUP($A1548,'Hospitalisation Details'!$A$2:$I$2344,8,FALSE)</f>
        <v>tier - 1</v>
      </c>
      <c r="P1548" t="str">
        <f>VLOOKUP($A1548,'Hospitalisation Details'!$A$2:$I$2344,9,FALSE)</f>
        <v>R1012</v>
      </c>
      <c r="Q1548">
        <f>VLOOKUP($A1548,'Hospitalisation Details'!$A$2:$P$2344,16,FALSE)</f>
        <v>41</v>
      </c>
    </row>
    <row r="1549" spans="1:17" ht="15.6" x14ac:dyDescent="0.3">
      <c r="A1549" s="1" t="s">
        <v>822</v>
      </c>
      <c r="B1549" t="str">
        <f>VLOOKUP('Healthcare '!A:A,Table2[],3,FALSE)</f>
        <v>Sobrino</v>
      </c>
      <c r="C1549">
        <f>VLOOKUP(A1549,'Medical Examinations'!A1549:K3883,2,FALSE)</f>
        <v>27.265000000000001</v>
      </c>
      <c r="D1549">
        <f>VLOOKUP($A1549,'Medical Examinations'!$A$2:$K$2336,3,FALSE)</f>
        <v>5.51</v>
      </c>
      <c r="E1549" t="str">
        <f>VLOOKUP($A1549,'Medical Examinations'!$A$2:$K$2336,4,FALSE)</f>
        <v>No</v>
      </c>
      <c r="F1549" t="str">
        <f>VLOOKUP($A1549,'Medical Examinations'!$A$2:$K$2336,5,FALSE)</f>
        <v>No</v>
      </c>
      <c r="G1549" t="str">
        <f>VLOOKUP($A1549,'Medical Examinations'!$A$2:$K$2336,6,FALSE)</f>
        <v>No</v>
      </c>
      <c r="H1549">
        <f>VLOOKUP($A1549,'Medical Examinations'!$A$2:$K$2336,7,FALSE)</f>
        <v>1</v>
      </c>
      <c r="I1549" t="str">
        <f>VLOOKUP($A1549,'Medical Examinations'!$A$2:$K$2336,8,FALSE)</f>
        <v>yes</v>
      </c>
      <c r="J1549" t="str">
        <f>VLOOKUP($A1549,'Medical Examinations'!$A$2:$K$2336,10,FALSE)</f>
        <v>overweight</v>
      </c>
      <c r="K1549" t="str">
        <f>VLOOKUP($A1549,'Medical Examinations'!$A$2:$K$2336,11,FALSE)</f>
        <v>Normal</v>
      </c>
      <c r="L1549" t="str">
        <f>VLOOKUP($A1549,'Hospitalisation Details'!$A$2:$O$2344,15,FALSE)</f>
        <v>20 Sep 1984</v>
      </c>
      <c r="M1549">
        <f>VLOOKUP($A1549,'Hospitalisation Details'!$A$2:$I$2344,6,FALSE)</f>
        <v>6555.07</v>
      </c>
      <c r="N1549" t="str">
        <f>VLOOKUP($A1549,'Hospitalisation Details'!$A$2:$I$2344,7,FALSE)</f>
        <v>tier - 2</v>
      </c>
      <c r="O1549" t="str">
        <f>VLOOKUP($A1549,'Hospitalisation Details'!$A$2:$I$2344,8,FALSE)</f>
        <v>tier - 2</v>
      </c>
      <c r="P1549" t="str">
        <f>VLOOKUP($A1549,'Hospitalisation Details'!$A$2:$I$2344,9,FALSE)</f>
        <v>R1024</v>
      </c>
      <c r="Q1549">
        <f>VLOOKUP($A1549,'Hospitalisation Details'!$A$2:$P$2344,16,FALSE)</f>
        <v>38</v>
      </c>
    </row>
    <row r="1550" spans="1:17" ht="15.6" x14ac:dyDescent="0.3">
      <c r="A1550" s="1" t="s">
        <v>821</v>
      </c>
      <c r="B1550" t="str">
        <f>VLOOKUP('Healthcare '!A:A,Table2[],3,FALSE)</f>
        <v>Gennaro</v>
      </c>
      <c r="C1550">
        <f>VLOOKUP(A1550,'Medical Examinations'!A1550:K3884,2,FALSE)</f>
        <v>17.059999999999999</v>
      </c>
      <c r="D1550">
        <f>VLOOKUP($A1550,'Medical Examinations'!$A$2:$K$2336,3,FALSE)</f>
        <v>8.5</v>
      </c>
      <c r="E1550" t="str">
        <f>VLOOKUP($A1550,'Medical Examinations'!$A$2:$K$2336,4,FALSE)</f>
        <v>No</v>
      </c>
      <c r="F1550" t="str">
        <f>VLOOKUP($A1550,'Medical Examinations'!$A$2:$K$2336,5,FALSE)</f>
        <v>No</v>
      </c>
      <c r="G1550" t="str">
        <f>VLOOKUP($A1550,'Medical Examinations'!$A$2:$K$2336,6,FALSE)</f>
        <v>No</v>
      </c>
      <c r="H1550">
        <f>VLOOKUP($A1550,'Medical Examinations'!$A$2:$K$2336,7,FALSE)</f>
        <v>0</v>
      </c>
      <c r="I1550" t="str">
        <f>VLOOKUP($A1550,'Medical Examinations'!$A$2:$K$2336,8,FALSE)</f>
        <v>yes</v>
      </c>
      <c r="J1550" t="str">
        <f>VLOOKUP($A1550,'Medical Examinations'!$A$2:$K$2336,10,FALSE)</f>
        <v>Underweight</v>
      </c>
      <c r="K1550" t="str">
        <f>VLOOKUP($A1550,'Medical Examinations'!$A$2:$K$2336,11,FALSE)</f>
        <v>Diabetes</v>
      </c>
      <c r="L1550" t="str">
        <f>VLOOKUP($A1550,'Hospitalisation Details'!$A$2:$O$2344,15,FALSE)</f>
        <v>11 Dec 1968</v>
      </c>
      <c r="M1550">
        <f>VLOOKUP($A1550,'Hospitalisation Details'!$A$2:$I$2344,6,FALSE)</f>
        <v>6552.01</v>
      </c>
      <c r="N1550" t="str">
        <f>VLOOKUP($A1550,'Hospitalisation Details'!$A$2:$I$2344,7,FALSE)</f>
        <v>tier - 3</v>
      </c>
      <c r="O1550" t="str">
        <f>VLOOKUP($A1550,'Hospitalisation Details'!$A$2:$I$2344,8,FALSE)</f>
        <v>tier - 2</v>
      </c>
      <c r="P1550" t="str">
        <f>VLOOKUP($A1550,'Hospitalisation Details'!$A$2:$I$2344,9,FALSE)</f>
        <v>R1013</v>
      </c>
      <c r="Q1550">
        <f>VLOOKUP($A1550,'Hospitalisation Details'!$A$2:$P$2344,16,FALSE)</f>
        <v>54</v>
      </c>
    </row>
    <row r="1551" spans="1:17" ht="15.6" x14ac:dyDescent="0.3">
      <c r="A1551" s="1" t="s">
        <v>820</v>
      </c>
      <c r="B1551" t="str">
        <f>VLOOKUP('Healthcare '!A:A,Table2[],3,FALSE)</f>
        <v>Mayer</v>
      </c>
      <c r="C1551">
        <f>VLOOKUP(A1551,'Medical Examinations'!A1551:K3885,2,FALSE)</f>
        <v>36.29</v>
      </c>
      <c r="D1551">
        <f>VLOOKUP($A1551,'Medical Examinations'!$A$2:$K$2336,3,FALSE)</f>
        <v>6.23</v>
      </c>
      <c r="E1551" t="str">
        <f>VLOOKUP($A1551,'Medical Examinations'!$A$2:$K$2336,4,FALSE)</f>
        <v>No</v>
      </c>
      <c r="F1551" t="str">
        <f>VLOOKUP($A1551,'Medical Examinations'!$A$2:$K$2336,5,FALSE)</f>
        <v>No</v>
      </c>
      <c r="G1551" t="str">
        <f>VLOOKUP($A1551,'Medical Examinations'!$A$2:$K$2336,6,FALSE)</f>
        <v>No</v>
      </c>
      <c r="H1551">
        <f>VLOOKUP($A1551,'Medical Examinations'!$A$2:$K$2336,7,FALSE)</f>
        <v>0</v>
      </c>
      <c r="I1551" t="str">
        <f>VLOOKUP($A1551,'Medical Examinations'!$A$2:$K$2336,8,FALSE)</f>
        <v>yes</v>
      </c>
      <c r="J1551" t="str">
        <f>VLOOKUP($A1551,'Medical Examinations'!$A$2:$K$2336,10,FALSE)</f>
        <v>obesity</v>
      </c>
      <c r="K1551" t="str">
        <f>VLOOKUP($A1551,'Medical Examinations'!$A$2:$K$2336,11,FALSE)</f>
        <v>Predibetics</v>
      </c>
      <c r="L1551" t="str">
        <f>VLOOKUP($A1551,'Hospitalisation Details'!$A$2:$O$2344,15,FALSE)</f>
        <v>6 Aug 1989</v>
      </c>
      <c r="M1551">
        <f>VLOOKUP($A1551,'Hospitalisation Details'!$A$2:$I$2344,6,FALSE)</f>
        <v>6551.75</v>
      </c>
      <c r="N1551" t="str">
        <f>VLOOKUP($A1551,'Hospitalisation Details'!$A$2:$I$2344,7,FALSE)</f>
        <v>tier - 2</v>
      </c>
      <c r="O1551" t="str">
        <f>VLOOKUP($A1551,'Hospitalisation Details'!$A$2:$I$2344,8,FALSE)</f>
        <v>tier - 2</v>
      </c>
      <c r="P1551" t="str">
        <f>VLOOKUP($A1551,'Hospitalisation Details'!$A$2:$I$2344,9,FALSE)</f>
        <v>R1024</v>
      </c>
      <c r="Q1551">
        <f>VLOOKUP($A1551,'Hospitalisation Details'!$A$2:$P$2344,16,FALSE)</f>
        <v>33</v>
      </c>
    </row>
    <row r="1552" spans="1:17" ht="15.6" x14ac:dyDescent="0.3">
      <c r="A1552" s="1" t="s">
        <v>819</v>
      </c>
      <c r="B1552" t="str">
        <f>VLOOKUP('Healthcare '!A:A,Table2[],3,FALSE)</f>
        <v>Becker</v>
      </c>
      <c r="C1552">
        <f>VLOOKUP(A1552,'Medical Examinations'!A1552:K3886,2,FALSE)</f>
        <v>28.594999999999999</v>
      </c>
      <c r="D1552">
        <f>VLOOKUP($A1552,'Medical Examinations'!$A$2:$K$2336,3,FALSE)</f>
        <v>8.5299999999999994</v>
      </c>
      <c r="E1552" t="str">
        <f>VLOOKUP($A1552,'Medical Examinations'!$A$2:$K$2336,4,FALSE)</f>
        <v>yes</v>
      </c>
      <c r="F1552" t="str">
        <f>VLOOKUP($A1552,'Medical Examinations'!$A$2:$K$2336,5,FALSE)</f>
        <v>No</v>
      </c>
      <c r="G1552" t="str">
        <f>VLOOKUP($A1552,'Medical Examinations'!$A$2:$K$2336,6,FALSE)</f>
        <v>No</v>
      </c>
      <c r="H1552">
        <f>VLOOKUP($A1552,'Medical Examinations'!$A$2:$K$2336,7,FALSE)</f>
        <v>1</v>
      </c>
      <c r="I1552" t="str">
        <f>VLOOKUP($A1552,'Medical Examinations'!$A$2:$K$2336,8,FALSE)</f>
        <v>yes</v>
      </c>
      <c r="J1552" t="str">
        <f>VLOOKUP($A1552,'Medical Examinations'!$A$2:$K$2336,10,FALSE)</f>
        <v>overweight</v>
      </c>
      <c r="K1552" t="str">
        <f>VLOOKUP($A1552,'Medical Examinations'!$A$2:$K$2336,11,FALSE)</f>
        <v>Diabetes</v>
      </c>
      <c r="L1552" t="str">
        <f>VLOOKUP($A1552,'Hospitalisation Details'!$A$2:$O$2344,15,FALSE)</f>
        <v>18 Dec 1986</v>
      </c>
      <c r="M1552">
        <f>VLOOKUP($A1552,'Hospitalisation Details'!$A$2:$I$2344,6,FALSE)</f>
        <v>6548.2</v>
      </c>
      <c r="N1552" t="str">
        <f>VLOOKUP($A1552,'Hospitalisation Details'!$A$2:$I$2344,7,FALSE)</f>
        <v>tier - 2</v>
      </c>
      <c r="O1552" t="str">
        <f>VLOOKUP($A1552,'Hospitalisation Details'!$A$2:$I$2344,8,FALSE)</f>
        <v>tier - 3</v>
      </c>
      <c r="P1552" t="str">
        <f>VLOOKUP($A1552,'Hospitalisation Details'!$A$2:$I$2344,9,FALSE)</f>
        <v>R1012</v>
      </c>
      <c r="Q1552">
        <f>VLOOKUP($A1552,'Hospitalisation Details'!$A$2:$P$2344,16,FALSE)</f>
        <v>36</v>
      </c>
    </row>
    <row r="1553" spans="1:17" ht="15.6" x14ac:dyDescent="0.3">
      <c r="A1553" s="1" t="s">
        <v>818</v>
      </c>
      <c r="B1553" t="str">
        <f>VLOOKUP('Healthcare '!A:A,Table2[],3,FALSE)</f>
        <v>Moore</v>
      </c>
      <c r="C1553">
        <f>VLOOKUP(A1553,'Medical Examinations'!A1553:K3887,2,FALSE)</f>
        <v>17.8</v>
      </c>
      <c r="D1553">
        <f>VLOOKUP($A1553,'Medical Examinations'!$A$2:$K$2336,3,FALSE)</f>
        <v>5.75</v>
      </c>
      <c r="E1553" t="str">
        <f>VLOOKUP($A1553,'Medical Examinations'!$A$2:$K$2336,4,FALSE)</f>
        <v>yes</v>
      </c>
      <c r="F1553" t="str">
        <f>VLOOKUP($A1553,'Medical Examinations'!$A$2:$K$2336,5,FALSE)</f>
        <v>No</v>
      </c>
      <c r="G1553" t="str">
        <f>VLOOKUP($A1553,'Medical Examinations'!$A$2:$K$2336,6,FALSE)</f>
        <v>Yes</v>
      </c>
      <c r="H1553">
        <f>VLOOKUP($A1553,'Medical Examinations'!$A$2:$K$2336,7,FALSE)</f>
        <v>1</v>
      </c>
      <c r="I1553" t="str">
        <f>VLOOKUP($A1553,'Medical Examinations'!$A$2:$K$2336,8,FALSE)</f>
        <v>yes</v>
      </c>
      <c r="J1553" t="str">
        <f>VLOOKUP($A1553,'Medical Examinations'!$A$2:$K$2336,10,FALSE)</f>
        <v>Underweight</v>
      </c>
      <c r="K1553" t="str">
        <f>VLOOKUP($A1553,'Medical Examinations'!$A$2:$K$2336,11,FALSE)</f>
        <v>Predibetics</v>
      </c>
      <c r="L1553" t="str">
        <f>VLOOKUP($A1553,'Hospitalisation Details'!$A$2:$O$2344,15,FALSE)</f>
        <v>3 Dec 1969</v>
      </c>
      <c r="M1553">
        <f>VLOOKUP($A1553,'Hospitalisation Details'!$A$2:$I$2344,6,FALSE)</f>
        <v>6546.16</v>
      </c>
      <c r="N1553" t="str">
        <f>VLOOKUP($A1553,'Hospitalisation Details'!$A$2:$I$2344,7,FALSE)</f>
        <v>tier - 2</v>
      </c>
      <c r="O1553" t="str">
        <f>VLOOKUP($A1553,'Hospitalisation Details'!$A$2:$I$2344,8,FALSE)</f>
        <v>tier - 3</v>
      </c>
      <c r="P1553" t="str">
        <f>VLOOKUP($A1553,'Hospitalisation Details'!$A$2:$I$2344,9,FALSE)</f>
        <v>R1013</v>
      </c>
      <c r="Q1553">
        <f>VLOOKUP($A1553,'Hospitalisation Details'!$A$2:$P$2344,16,FALSE)</f>
        <v>53</v>
      </c>
    </row>
    <row r="1554" spans="1:17" ht="15.6" x14ac:dyDescent="0.3">
      <c r="A1554" s="1" t="s">
        <v>817</v>
      </c>
      <c r="B1554" t="str">
        <f>VLOOKUP('Healthcare '!A:A,Table2[],3,FALSE)</f>
        <v>Platt</v>
      </c>
      <c r="C1554">
        <f>VLOOKUP(A1554,'Medical Examinations'!A1554:K3888,2,FALSE)</f>
        <v>21.4</v>
      </c>
      <c r="D1554">
        <f>VLOOKUP($A1554,'Medical Examinations'!$A$2:$K$2336,3,FALSE)</f>
        <v>5.6</v>
      </c>
      <c r="E1554" t="str">
        <f>VLOOKUP($A1554,'Medical Examinations'!$A$2:$K$2336,4,FALSE)</f>
        <v>No</v>
      </c>
      <c r="F1554" t="str">
        <f>VLOOKUP($A1554,'Medical Examinations'!$A$2:$K$2336,5,FALSE)</f>
        <v>No</v>
      </c>
      <c r="G1554" t="str">
        <f>VLOOKUP($A1554,'Medical Examinations'!$A$2:$K$2336,6,FALSE)</f>
        <v>No</v>
      </c>
      <c r="H1554">
        <f>VLOOKUP($A1554,'Medical Examinations'!$A$2:$K$2336,7,FALSE)</f>
        <v>0</v>
      </c>
      <c r="I1554" t="str">
        <f>VLOOKUP($A1554,'Medical Examinations'!$A$2:$K$2336,8,FALSE)</f>
        <v>yes</v>
      </c>
      <c r="J1554" t="str">
        <f>VLOOKUP($A1554,'Medical Examinations'!$A$2:$K$2336,10,FALSE)</f>
        <v>Normal weight</v>
      </c>
      <c r="K1554" t="str">
        <f>VLOOKUP($A1554,'Medical Examinations'!$A$2:$K$2336,11,FALSE)</f>
        <v>Normal</v>
      </c>
      <c r="L1554" t="str">
        <f>VLOOKUP($A1554,'Hospitalisation Details'!$A$2:$O$2344,15,FALSE)</f>
        <v>2 Oct 1982</v>
      </c>
      <c r="M1554">
        <f>VLOOKUP($A1554,'Hospitalisation Details'!$A$2:$I$2344,6,FALSE)</f>
        <v>6536.68</v>
      </c>
      <c r="N1554" t="str">
        <f>VLOOKUP($A1554,'Hospitalisation Details'!$A$2:$I$2344,7,FALSE)</f>
        <v>tier - 2</v>
      </c>
      <c r="O1554" t="str">
        <f>VLOOKUP($A1554,'Hospitalisation Details'!$A$2:$I$2344,8,FALSE)</f>
        <v>tier - 2</v>
      </c>
      <c r="P1554" t="str">
        <f>VLOOKUP($A1554,'Hospitalisation Details'!$A$2:$I$2344,9,FALSE)</f>
        <v>R1012</v>
      </c>
      <c r="Q1554">
        <f>VLOOKUP($A1554,'Hospitalisation Details'!$A$2:$P$2344,16,FALSE)</f>
        <v>40</v>
      </c>
    </row>
    <row r="1555" spans="1:17" ht="15.6" x14ac:dyDescent="0.3">
      <c r="A1555" s="1" t="s">
        <v>816</v>
      </c>
      <c r="B1555" t="str">
        <f>VLOOKUP('Healthcare '!A:A,Table2[],3,FALSE)</f>
        <v>Brodeur</v>
      </c>
      <c r="C1555">
        <f>VLOOKUP(A1555,'Medical Examinations'!A1555:K3889,2,FALSE)</f>
        <v>23.01</v>
      </c>
      <c r="D1555">
        <f>VLOOKUP($A1555,'Medical Examinations'!$A$2:$K$2336,3,FALSE)</f>
        <v>4.68</v>
      </c>
      <c r="E1555" t="str">
        <f>VLOOKUP($A1555,'Medical Examinations'!$A$2:$K$2336,4,FALSE)</f>
        <v>No</v>
      </c>
      <c r="F1555" t="str">
        <f>VLOOKUP($A1555,'Medical Examinations'!$A$2:$K$2336,5,FALSE)</f>
        <v>No</v>
      </c>
      <c r="G1555" t="str">
        <f>VLOOKUP($A1555,'Medical Examinations'!$A$2:$K$2336,6,FALSE)</f>
        <v>No</v>
      </c>
      <c r="H1555">
        <f>VLOOKUP($A1555,'Medical Examinations'!$A$2:$K$2336,7,FALSE)</f>
        <v>0</v>
      </c>
      <c r="I1555" t="str">
        <f>VLOOKUP($A1555,'Medical Examinations'!$A$2:$K$2336,8,FALSE)</f>
        <v>yes</v>
      </c>
      <c r="J1555" t="str">
        <f>VLOOKUP($A1555,'Medical Examinations'!$A$2:$K$2336,10,FALSE)</f>
        <v>Normal weight</v>
      </c>
      <c r="K1555" t="str">
        <f>VLOOKUP($A1555,'Medical Examinations'!$A$2:$K$2336,11,FALSE)</f>
        <v>Normal</v>
      </c>
      <c r="L1555" t="str">
        <f>VLOOKUP($A1555,'Hospitalisation Details'!$A$2:$O$2344,15,FALSE)</f>
        <v>12 Aug 1982</v>
      </c>
      <c r="M1555">
        <f>VLOOKUP($A1555,'Hospitalisation Details'!$A$2:$I$2344,6,FALSE)</f>
        <v>6532.04</v>
      </c>
      <c r="N1555" t="str">
        <f>VLOOKUP($A1555,'Hospitalisation Details'!$A$2:$I$2344,7,FALSE)</f>
        <v>tier - 2</v>
      </c>
      <c r="O1555" t="str">
        <f>VLOOKUP($A1555,'Hospitalisation Details'!$A$2:$I$2344,8,FALSE)</f>
        <v>tier - 1</v>
      </c>
      <c r="P1555" t="str">
        <f>VLOOKUP($A1555,'Hospitalisation Details'!$A$2:$I$2344,9,FALSE)</f>
        <v>R1013</v>
      </c>
      <c r="Q1555">
        <f>VLOOKUP($A1555,'Hospitalisation Details'!$A$2:$P$2344,16,FALSE)</f>
        <v>40</v>
      </c>
    </row>
    <row r="1556" spans="1:17" ht="15.6" x14ac:dyDescent="0.3">
      <c r="A1556" s="1" t="s">
        <v>815</v>
      </c>
      <c r="B1556" t="str">
        <f>VLOOKUP('Healthcare '!A:A,Table2[],3,FALSE)</f>
        <v>Knight Pech</v>
      </c>
      <c r="C1556">
        <f>VLOOKUP(A1556,'Medical Examinations'!A1556:K3890,2,FALSE)</f>
        <v>19.86</v>
      </c>
      <c r="D1556">
        <f>VLOOKUP($A1556,'Medical Examinations'!$A$2:$K$2336,3,FALSE)</f>
        <v>5.62</v>
      </c>
      <c r="E1556" t="str">
        <f>VLOOKUP($A1556,'Medical Examinations'!$A$2:$K$2336,4,FALSE)</f>
        <v>yes</v>
      </c>
      <c r="F1556" t="str">
        <f>VLOOKUP($A1556,'Medical Examinations'!$A$2:$K$2336,5,FALSE)</f>
        <v>No</v>
      </c>
      <c r="G1556" t="str">
        <f>VLOOKUP($A1556,'Medical Examinations'!$A$2:$K$2336,6,FALSE)</f>
        <v>No</v>
      </c>
      <c r="H1556">
        <f>VLOOKUP($A1556,'Medical Examinations'!$A$2:$K$2336,7,FALSE)</f>
        <v>0</v>
      </c>
      <c r="I1556" t="str">
        <f>VLOOKUP($A1556,'Medical Examinations'!$A$2:$K$2336,8,FALSE)</f>
        <v>yes</v>
      </c>
      <c r="J1556" t="str">
        <f>VLOOKUP($A1556,'Medical Examinations'!$A$2:$K$2336,10,FALSE)</f>
        <v>Normal weight</v>
      </c>
      <c r="K1556" t="str">
        <f>VLOOKUP($A1556,'Medical Examinations'!$A$2:$K$2336,11,FALSE)</f>
        <v>Normal</v>
      </c>
      <c r="L1556" t="str">
        <f>VLOOKUP($A1556,'Hospitalisation Details'!$A$2:$O$2344,15,FALSE)</f>
        <v>23 Oct 1976</v>
      </c>
      <c r="M1556">
        <f>VLOOKUP($A1556,'Hospitalisation Details'!$A$2:$I$2344,6,FALSE)</f>
        <v>6529.21</v>
      </c>
      <c r="N1556" t="str">
        <f>VLOOKUP($A1556,'Hospitalisation Details'!$A$2:$I$2344,7,FALSE)</f>
        <v>tier - 2</v>
      </c>
      <c r="O1556" t="str">
        <f>VLOOKUP($A1556,'Hospitalisation Details'!$A$2:$I$2344,8,FALSE)</f>
        <v>tier - 1</v>
      </c>
      <c r="P1556" t="str">
        <f>VLOOKUP($A1556,'Hospitalisation Details'!$A$2:$I$2344,9,FALSE)</f>
        <v>R1013</v>
      </c>
      <c r="Q1556">
        <f>VLOOKUP($A1556,'Hospitalisation Details'!$A$2:$P$2344,16,FALSE)</f>
        <v>46</v>
      </c>
    </row>
    <row r="1557" spans="1:17" ht="15.6" x14ac:dyDescent="0.3">
      <c r="A1557" s="1" t="s">
        <v>814</v>
      </c>
      <c r="B1557" t="str">
        <f>VLOOKUP('Healthcare '!A:A,Table2[],3,FALSE)</f>
        <v>Richter</v>
      </c>
      <c r="C1557">
        <f>VLOOKUP(A1557,'Medical Examinations'!A1557:K3891,2,FALSE)</f>
        <v>33.58</v>
      </c>
      <c r="D1557">
        <f>VLOOKUP($A1557,'Medical Examinations'!$A$2:$K$2336,3,FALSE)</f>
        <v>5.08</v>
      </c>
      <c r="E1557" t="str">
        <f>VLOOKUP($A1557,'Medical Examinations'!$A$2:$K$2336,4,FALSE)</f>
        <v>No</v>
      </c>
      <c r="F1557" t="str">
        <f>VLOOKUP($A1557,'Medical Examinations'!$A$2:$K$2336,5,FALSE)</f>
        <v>No</v>
      </c>
      <c r="G1557" t="str">
        <f>VLOOKUP($A1557,'Medical Examinations'!$A$2:$K$2336,6,FALSE)</f>
        <v>No</v>
      </c>
      <c r="H1557">
        <f>VLOOKUP($A1557,'Medical Examinations'!$A$2:$K$2336,7,FALSE)</f>
        <v>0</v>
      </c>
      <c r="I1557" t="str">
        <f>VLOOKUP($A1557,'Medical Examinations'!$A$2:$K$2336,8,FALSE)</f>
        <v>yes</v>
      </c>
      <c r="J1557" t="str">
        <f>VLOOKUP($A1557,'Medical Examinations'!$A$2:$K$2336,10,FALSE)</f>
        <v>obesity</v>
      </c>
      <c r="K1557" t="str">
        <f>VLOOKUP($A1557,'Medical Examinations'!$A$2:$K$2336,11,FALSE)</f>
        <v>Normal</v>
      </c>
      <c r="L1557" t="str">
        <f>VLOOKUP($A1557,'Hospitalisation Details'!$A$2:$O$2344,15,FALSE)</f>
        <v>7 Jul 1994</v>
      </c>
      <c r="M1557">
        <f>VLOOKUP($A1557,'Hospitalisation Details'!$A$2:$I$2344,6,FALSE)</f>
        <v>6512.24</v>
      </c>
      <c r="N1557" t="str">
        <f>VLOOKUP($A1557,'Hospitalisation Details'!$A$2:$I$2344,7,FALSE)</f>
        <v>tier - 2</v>
      </c>
      <c r="O1557" t="str">
        <f>VLOOKUP($A1557,'Hospitalisation Details'!$A$2:$I$2344,8,FALSE)</f>
        <v>tier - 1</v>
      </c>
      <c r="P1557" t="str">
        <f>VLOOKUP($A1557,'Hospitalisation Details'!$A$2:$I$2344,9,FALSE)</f>
        <v>R1021</v>
      </c>
      <c r="Q1557">
        <f>VLOOKUP($A1557,'Hospitalisation Details'!$A$2:$P$2344,16,FALSE)</f>
        <v>28</v>
      </c>
    </row>
    <row r="1558" spans="1:17" ht="15.6" x14ac:dyDescent="0.3">
      <c r="A1558" s="1" t="s">
        <v>813</v>
      </c>
      <c r="B1558" t="str">
        <f>VLOOKUP('Healthcare '!A:A,Table2[],3,FALSE)</f>
        <v>Jubinski</v>
      </c>
      <c r="C1558">
        <f>VLOOKUP(A1558,'Medical Examinations'!A1558:K3892,2,FALSE)</f>
        <v>29.81</v>
      </c>
      <c r="D1558">
        <f>VLOOKUP($A1558,'Medical Examinations'!$A$2:$K$2336,3,FALSE)</f>
        <v>5.28</v>
      </c>
      <c r="E1558" t="str">
        <f>VLOOKUP($A1558,'Medical Examinations'!$A$2:$K$2336,4,FALSE)</f>
        <v>No</v>
      </c>
      <c r="F1558" t="str">
        <f>VLOOKUP($A1558,'Medical Examinations'!$A$2:$K$2336,5,FALSE)</f>
        <v>No</v>
      </c>
      <c r="G1558" t="str">
        <f>VLOOKUP($A1558,'Medical Examinations'!$A$2:$K$2336,6,FALSE)</f>
        <v>No</v>
      </c>
      <c r="H1558">
        <f>VLOOKUP($A1558,'Medical Examinations'!$A$2:$K$2336,7,FALSE)</f>
        <v>0</v>
      </c>
      <c r="I1558" t="str">
        <f>VLOOKUP($A1558,'Medical Examinations'!$A$2:$K$2336,8,FALSE)</f>
        <v>yes</v>
      </c>
      <c r="J1558" t="str">
        <f>VLOOKUP($A1558,'Medical Examinations'!$A$2:$K$2336,10,FALSE)</f>
        <v>overweight</v>
      </c>
      <c r="K1558" t="str">
        <f>VLOOKUP($A1558,'Medical Examinations'!$A$2:$K$2336,11,FALSE)</f>
        <v>Normal</v>
      </c>
      <c r="L1558" t="str">
        <f>VLOOKUP($A1558,'Hospitalisation Details'!$A$2:$O$2344,15,FALSE)</f>
        <v>28 Aug 1982</v>
      </c>
      <c r="M1558">
        <f>VLOOKUP($A1558,'Hospitalisation Details'!$A$2:$I$2344,6,FALSE)</f>
        <v>6500.24</v>
      </c>
      <c r="N1558" t="str">
        <f>VLOOKUP($A1558,'Hospitalisation Details'!$A$2:$I$2344,7,FALSE)</f>
        <v>tier - 2</v>
      </c>
      <c r="O1558" t="str">
        <f>VLOOKUP($A1558,'Hospitalisation Details'!$A$2:$I$2344,8,FALSE)</f>
        <v>tier - 2</v>
      </c>
      <c r="P1558" t="str">
        <f>VLOOKUP($A1558,'Hospitalisation Details'!$A$2:$I$2344,9,FALSE)</f>
        <v>R1013</v>
      </c>
      <c r="Q1558">
        <f>VLOOKUP($A1558,'Hospitalisation Details'!$A$2:$P$2344,16,FALSE)</f>
        <v>40</v>
      </c>
    </row>
    <row r="1559" spans="1:17" ht="15.6" x14ac:dyDescent="0.3">
      <c r="A1559" s="1" t="s">
        <v>812</v>
      </c>
      <c r="B1559" t="str">
        <f>VLOOKUP('Healthcare '!A:A,Table2[],3,FALSE)</f>
        <v>Wall</v>
      </c>
      <c r="C1559">
        <f>VLOOKUP(A1559,'Medical Examinations'!A1559:K3893,2,FALSE)</f>
        <v>27.4</v>
      </c>
      <c r="D1559">
        <f>VLOOKUP($A1559,'Medical Examinations'!$A$2:$K$2336,3,FALSE)</f>
        <v>4.6100000000000003</v>
      </c>
      <c r="E1559" t="str">
        <f>VLOOKUP($A1559,'Medical Examinations'!$A$2:$K$2336,4,FALSE)</f>
        <v>No</v>
      </c>
      <c r="F1559" t="str">
        <f>VLOOKUP($A1559,'Medical Examinations'!$A$2:$K$2336,5,FALSE)</f>
        <v>No</v>
      </c>
      <c r="G1559" t="str">
        <f>VLOOKUP($A1559,'Medical Examinations'!$A$2:$K$2336,6,FALSE)</f>
        <v>No</v>
      </c>
      <c r="H1559">
        <f>VLOOKUP($A1559,'Medical Examinations'!$A$2:$K$2336,7,FALSE)</f>
        <v>0</v>
      </c>
      <c r="I1559" t="str">
        <f>VLOOKUP($A1559,'Medical Examinations'!$A$2:$K$2336,8,FALSE)</f>
        <v>yes</v>
      </c>
      <c r="J1559" t="str">
        <f>VLOOKUP($A1559,'Medical Examinations'!$A$2:$K$2336,10,FALSE)</f>
        <v>overweight</v>
      </c>
      <c r="K1559" t="str">
        <f>VLOOKUP($A1559,'Medical Examinations'!$A$2:$K$2336,11,FALSE)</f>
        <v>Normal</v>
      </c>
      <c r="L1559" t="str">
        <f>VLOOKUP($A1559,'Hospitalisation Details'!$A$2:$O$2344,15,FALSE)</f>
        <v>9 Oct 1982</v>
      </c>
      <c r="M1559">
        <f>VLOOKUP($A1559,'Hospitalisation Details'!$A$2:$I$2344,6,FALSE)</f>
        <v>6496.89</v>
      </c>
      <c r="N1559" t="str">
        <f>VLOOKUP($A1559,'Hospitalisation Details'!$A$2:$I$2344,7,FALSE)</f>
        <v>tier - 2</v>
      </c>
      <c r="O1559" t="str">
        <f>VLOOKUP($A1559,'Hospitalisation Details'!$A$2:$I$2344,8,FALSE)</f>
        <v>tier - 3</v>
      </c>
      <c r="P1559" t="str">
        <f>VLOOKUP($A1559,'Hospitalisation Details'!$A$2:$I$2344,9,FALSE)</f>
        <v>R1011</v>
      </c>
      <c r="Q1559">
        <f>VLOOKUP($A1559,'Hospitalisation Details'!$A$2:$P$2344,16,FALSE)</f>
        <v>40</v>
      </c>
    </row>
    <row r="1560" spans="1:17" ht="15.6" x14ac:dyDescent="0.3">
      <c r="A1560" s="1" t="s">
        <v>811</v>
      </c>
      <c r="B1560" t="str">
        <f>VLOOKUP('Healthcare '!A:A,Table2[],3,FALSE)</f>
        <v>McKay</v>
      </c>
      <c r="C1560">
        <f>VLOOKUP(A1560,'Medical Examinations'!A1560:K3894,2,FALSE)</f>
        <v>17.98</v>
      </c>
      <c r="D1560">
        <f>VLOOKUP($A1560,'Medical Examinations'!$A$2:$K$2336,3,FALSE)</f>
        <v>6.57</v>
      </c>
      <c r="E1560" t="str">
        <f>VLOOKUP($A1560,'Medical Examinations'!$A$2:$K$2336,4,FALSE)</f>
        <v>yes</v>
      </c>
      <c r="F1560" t="str">
        <f>VLOOKUP($A1560,'Medical Examinations'!$A$2:$K$2336,5,FALSE)</f>
        <v>No</v>
      </c>
      <c r="G1560" t="str">
        <f>VLOOKUP($A1560,'Medical Examinations'!$A$2:$K$2336,6,FALSE)</f>
        <v>No</v>
      </c>
      <c r="H1560">
        <f>VLOOKUP($A1560,'Medical Examinations'!$A$2:$K$2336,7,FALSE)</f>
        <v>2</v>
      </c>
      <c r="I1560" t="str">
        <f>VLOOKUP($A1560,'Medical Examinations'!$A$2:$K$2336,8,FALSE)</f>
        <v>yes</v>
      </c>
      <c r="J1560" t="str">
        <f>VLOOKUP($A1560,'Medical Examinations'!$A$2:$K$2336,10,FALSE)</f>
        <v>Underweight</v>
      </c>
      <c r="K1560" t="str">
        <f>VLOOKUP($A1560,'Medical Examinations'!$A$2:$K$2336,11,FALSE)</f>
        <v>Diabetes</v>
      </c>
      <c r="L1560" t="str">
        <f>VLOOKUP($A1560,'Hospitalisation Details'!$A$2:$O$2344,15,FALSE)</f>
        <v>1 Dec 1970</v>
      </c>
      <c r="M1560">
        <f>VLOOKUP($A1560,'Hospitalisation Details'!$A$2:$I$2344,6,FALSE)</f>
        <v>6481.67</v>
      </c>
      <c r="N1560" t="str">
        <f>VLOOKUP($A1560,'Hospitalisation Details'!$A$2:$I$2344,7,FALSE)</f>
        <v>tier - 2</v>
      </c>
      <c r="O1560" t="str">
        <f>VLOOKUP($A1560,'Hospitalisation Details'!$A$2:$I$2344,8,FALSE)</f>
        <v>tier - 2</v>
      </c>
      <c r="P1560" t="str">
        <f>VLOOKUP($A1560,'Hospitalisation Details'!$A$2:$I$2344,9,FALSE)</f>
        <v>R1013</v>
      </c>
      <c r="Q1560">
        <f>VLOOKUP($A1560,'Hospitalisation Details'!$A$2:$P$2344,16,FALSE)</f>
        <v>52</v>
      </c>
    </row>
    <row r="1561" spans="1:17" ht="15.6" x14ac:dyDescent="0.3">
      <c r="A1561" s="1" t="s">
        <v>810</v>
      </c>
      <c r="B1561" t="str">
        <f>VLOOKUP('Healthcare '!A:A,Table2[],3,FALSE)</f>
        <v>Oh</v>
      </c>
      <c r="C1561">
        <f>VLOOKUP(A1561,'Medical Examinations'!A1561:K3895,2,FALSE)</f>
        <v>37.9</v>
      </c>
      <c r="D1561">
        <f>VLOOKUP($A1561,'Medical Examinations'!$A$2:$K$2336,3,FALSE)</f>
        <v>5.83</v>
      </c>
      <c r="E1561" t="str">
        <f>VLOOKUP($A1561,'Medical Examinations'!$A$2:$K$2336,4,FALSE)</f>
        <v>No</v>
      </c>
      <c r="F1561" t="str">
        <f>VLOOKUP($A1561,'Medical Examinations'!$A$2:$K$2336,5,FALSE)</f>
        <v>No</v>
      </c>
      <c r="G1561" t="str">
        <f>VLOOKUP($A1561,'Medical Examinations'!$A$2:$K$2336,6,FALSE)</f>
        <v>No</v>
      </c>
      <c r="H1561">
        <f>VLOOKUP($A1561,'Medical Examinations'!$A$2:$K$2336,7,FALSE)</f>
        <v>0</v>
      </c>
      <c r="I1561" t="str">
        <f>VLOOKUP($A1561,'Medical Examinations'!$A$2:$K$2336,8,FALSE)</f>
        <v>yes</v>
      </c>
      <c r="J1561" t="str">
        <f>VLOOKUP($A1561,'Medical Examinations'!$A$2:$K$2336,10,FALSE)</f>
        <v>obesity</v>
      </c>
      <c r="K1561" t="str">
        <f>VLOOKUP($A1561,'Medical Examinations'!$A$2:$K$2336,11,FALSE)</f>
        <v>Predibetics</v>
      </c>
      <c r="L1561" t="str">
        <f>VLOOKUP($A1561,'Hospitalisation Details'!$A$2:$O$2344,15,FALSE)</f>
        <v>8 Jun 1980</v>
      </c>
      <c r="M1561">
        <f>VLOOKUP($A1561,'Hospitalisation Details'!$A$2:$I$2344,6,FALSE)</f>
        <v>6474.01</v>
      </c>
      <c r="N1561" t="str">
        <f>VLOOKUP($A1561,'Hospitalisation Details'!$A$2:$I$2344,7,FALSE)</f>
        <v>tier - 2</v>
      </c>
      <c r="O1561" t="str">
        <f>VLOOKUP($A1561,'Hospitalisation Details'!$A$2:$I$2344,8,FALSE)</f>
        <v>tier - 3</v>
      </c>
      <c r="P1561" t="str">
        <f>VLOOKUP($A1561,'Hospitalisation Details'!$A$2:$I$2344,9,FALSE)</f>
        <v>R1011</v>
      </c>
      <c r="Q1561">
        <f>VLOOKUP($A1561,'Hospitalisation Details'!$A$2:$P$2344,16,FALSE)</f>
        <v>43</v>
      </c>
    </row>
    <row r="1562" spans="1:17" ht="15.6" x14ac:dyDescent="0.3">
      <c r="A1562" s="1" t="s">
        <v>809</v>
      </c>
      <c r="B1562" t="str">
        <f>VLOOKUP('Healthcare '!A:A,Table2[],3,FALSE)</f>
        <v>Kessell</v>
      </c>
      <c r="C1562">
        <f>VLOOKUP(A1562,'Medical Examinations'!A1562:K3896,2,FALSE)</f>
        <v>25.27</v>
      </c>
      <c r="D1562">
        <f>VLOOKUP($A1562,'Medical Examinations'!$A$2:$K$2336,3,FALSE)</f>
        <v>6.98</v>
      </c>
      <c r="E1562" t="str">
        <f>VLOOKUP($A1562,'Medical Examinations'!$A$2:$K$2336,4,FALSE)</f>
        <v>yes</v>
      </c>
      <c r="F1562" t="str">
        <f>VLOOKUP($A1562,'Medical Examinations'!$A$2:$K$2336,5,FALSE)</f>
        <v>No</v>
      </c>
      <c r="G1562" t="str">
        <f>VLOOKUP($A1562,'Medical Examinations'!$A$2:$K$2336,6,FALSE)</f>
        <v>No</v>
      </c>
      <c r="H1562">
        <f>VLOOKUP($A1562,'Medical Examinations'!$A$2:$K$2336,7,FALSE)</f>
        <v>0</v>
      </c>
      <c r="I1562" t="str">
        <f>VLOOKUP($A1562,'Medical Examinations'!$A$2:$K$2336,8,FALSE)</f>
        <v>yes</v>
      </c>
      <c r="J1562" t="str">
        <f>VLOOKUP($A1562,'Medical Examinations'!$A$2:$K$2336,10,FALSE)</f>
        <v>overweight</v>
      </c>
      <c r="K1562" t="str">
        <f>VLOOKUP($A1562,'Medical Examinations'!$A$2:$K$2336,11,FALSE)</f>
        <v>Diabetes</v>
      </c>
      <c r="L1562" t="str">
        <f>VLOOKUP($A1562,'Hospitalisation Details'!$A$2:$O$2344,15,FALSE)</f>
        <v>27 Jul 1981</v>
      </c>
      <c r="M1562">
        <f>VLOOKUP($A1562,'Hospitalisation Details'!$A$2:$I$2344,6,FALSE)</f>
        <v>6473.15</v>
      </c>
      <c r="N1562" t="str">
        <f>VLOOKUP($A1562,'Hospitalisation Details'!$A$2:$I$2344,7,FALSE)</f>
        <v>tier - 2</v>
      </c>
      <c r="O1562" t="str">
        <f>VLOOKUP($A1562,'Hospitalisation Details'!$A$2:$I$2344,8,FALSE)</f>
        <v>tier - 2</v>
      </c>
      <c r="P1562" t="str">
        <f>VLOOKUP($A1562,'Hospitalisation Details'!$A$2:$I$2344,9,FALSE)</f>
        <v>R1013</v>
      </c>
      <c r="Q1562">
        <f>VLOOKUP($A1562,'Hospitalisation Details'!$A$2:$P$2344,16,FALSE)</f>
        <v>41</v>
      </c>
    </row>
    <row r="1563" spans="1:17" ht="15.6" x14ac:dyDescent="0.3">
      <c r="A1563" s="1" t="s">
        <v>808</v>
      </c>
      <c r="B1563" t="str">
        <f>VLOOKUP('Healthcare '!A:A,Table2[],3,FALSE)</f>
        <v>Hidalgo Zambrano</v>
      </c>
      <c r="C1563">
        <f>VLOOKUP(A1563,'Medical Examinations'!A1563:K3897,2,FALSE)</f>
        <v>29.26</v>
      </c>
      <c r="D1563">
        <f>VLOOKUP($A1563,'Medical Examinations'!$A$2:$K$2336,3,FALSE)</f>
        <v>4.03</v>
      </c>
      <c r="E1563" t="str">
        <f>VLOOKUP($A1563,'Medical Examinations'!$A$2:$K$2336,4,FALSE)</f>
        <v>No</v>
      </c>
      <c r="F1563" t="str">
        <f>VLOOKUP($A1563,'Medical Examinations'!$A$2:$K$2336,5,FALSE)</f>
        <v>No</v>
      </c>
      <c r="G1563" t="str">
        <f>VLOOKUP($A1563,'Medical Examinations'!$A$2:$K$2336,6,FALSE)</f>
        <v>No</v>
      </c>
      <c r="H1563">
        <f>VLOOKUP($A1563,'Medical Examinations'!$A$2:$K$2336,7,FALSE)</f>
        <v>1</v>
      </c>
      <c r="I1563" t="str">
        <f>VLOOKUP($A1563,'Medical Examinations'!$A$2:$K$2336,8,FALSE)</f>
        <v>yes</v>
      </c>
      <c r="J1563" t="str">
        <f>VLOOKUP($A1563,'Medical Examinations'!$A$2:$K$2336,10,FALSE)</f>
        <v>overweight</v>
      </c>
      <c r="K1563" t="str">
        <f>VLOOKUP($A1563,'Medical Examinations'!$A$2:$K$2336,11,FALSE)</f>
        <v>Normal</v>
      </c>
      <c r="L1563" t="str">
        <f>VLOOKUP($A1563,'Hospitalisation Details'!$A$2:$O$2344,15,FALSE)</f>
        <v>1 Nov 1984</v>
      </c>
      <c r="M1563">
        <f>VLOOKUP($A1563,'Hospitalisation Details'!$A$2:$I$2344,6,FALSE)</f>
        <v>6457.84</v>
      </c>
      <c r="N1563" t="str">
        <f>VLOOKUP($A1563,'Hospitalisation Details'!$A$2:$I$2344,7,FALSE)</f>
        <v>tier - 2</v>
      </c>
      <c r="O1563" t="str">
        <f>VLOOKUP($A1563,'Hospitalisation Details'!$A$2:$I$2344,8,FALSE)</f>
        <v>tier - 3</v>
      </c>
      <c r="P1563" t="str">
        <f>VLOOKUP($A1563,'Hospitalisation Details'!$A$2:$I$2344,9,FALSE)</f>
        <v>R1012</v>
      </c>
      <c r="Q1563">
        <f>VLOOKUP($A1563,'Hospitalisation Details'!$A$2:$P$2344,16,FALSE)</f>
        <v>38</v>
      </c>
    </row>
    <row r="1564" spans="1:17" ht="15.6" x14ac:dyDescent="0.3">
      <c r="A1564" s="1" t="s">
        <v>807</v>
      </c>
      <c r="B1564" t="str">
        <f>VLOOKUP('Healthcare '!A:A,Table2[],3,FALSE)</f>
        <v>Caprario</v>
      </c>
      <c r="C1564">
        <f>VLOOKUP(A1564,'Medical Examinations'!A1564:K3898,2,FALSE)</f>
        <v>27.835000000000001</v>
      </c>
      <c r="D1564">
        <f>VLOOKUP($A1564,'Medical Examinations'!$A$2:$K$2336,3,FALSE)</f>
        <v>4.5599999999999996</v>
      </c>
      <c r="E1564" t="str">
        <f>VLOOKUP($A1564,'Medical Examinations'!$A$2:$K$2336,4,FALSE)</f>
        <v>No</v>
      </c>
      <c r="F1564" t="str">
        <f>VLOOKUP($A1564,'Medical Examinations'!$A$2:$K$2336,5,FALSE)</f>
        <v>No</v>
      </c>
      <c r="G1564" t="str">
        <f>VLOOKUP($A1564,'Medical Examinations'!$A$2:$K$2336,6,FALSE)</f>
        <v>No</v>
      </c>
      <c r="H1564">
        <f>VLOOKUP($A1564,'Medical Examinations'!$A$2:$K$2336,7,FALSE)</f>
        <v>1</v>
      </c>
      <c r="I1564" t="str">
        <f>VLOOKUP($A1564,'Medical Examinations'!$A$2:$K$2336,8,FALSE)</f>
        <v>yes</v>
      </c>
      <c r="J1564" t="str">
        <f>VLOOKUP($A1564,'Medical Examinations'!$A$2:$K$2336,10,FALSE)</f>
        <v>overweight</v>
      </c>
      <c r="K1564" t="str">
        <f>VLOOKUP($A1564,'Medical Examinations'!$A$2:$K$2336,11,FALSE)</f>
        <v>Normal</v>
      </c>
      <c r="L1564" t="str">
        <f>VLOOKUP($A1564,'Hospitalisation Details'!$A$2:$O$2344,15,FALSE)</f>
        <v>26 Aug 1984</v>
      </c>
      <c r="M1564">
        <f>VLOOKUP($A1564,'Hospitalisation Details'!$A$2:$I$2344,6,FALSE)</f>
        <v>6455.86</v>
      </c>
      <c r="N1564" t="str">
        <f>VLOOKUP($A1564,'Hospitalisation Details'!$A$2:$I$2344,7,FALSE)</f>
        <v>tier - 3</v>
      </c>
      <c r="O1564" t="str">
        <f>VLOOKUP($A1564,'Hospitalisation Details'!$A$2:$I$2344,8,FALSE)</f>
        <v>tier - 3</v>
      </c>
      <c r="P1564" t="str">
        <f>VLOOKUP($A1564,'Hospitalisation Details'!$A$2:$I$2344,9,FALSE)</f>
        <v>R1012</v>
      </c>
      <c r="Q1564">
        <f>VLOOKUP($A1564,'Hospitalisation Details'!$A$2:$P$2344,16,FALSE)</f>
        <v>38</v>
      </c>
    </row>
    <row r="1565" spans="1:17" ht="15.6" x14ac:dyDescent="0.3">
      <c r="A1565" s="1" t="s">
        <v>806</v>
      </c>
      <c r="B1565" t="str">
        <f>VLOOKUP('Healthcare '!A:A,Table2[],3,FALSE)</f>
        <v>Ryan</v>
      </c>
      <c r="C1565">
        <f>VLOOKUP(A1565,'Medical Examinations'!A1565:K3899,2,FALSE)</f>
        <v>46.53</v>
      </c>
      <c r="D1565">
        <f>VLOOKUP($A1565,'Medical Examinations'!$A$2:$K$2336,3,FALSE)</f>
        <v>5.38</v>
      </c>
      <c r="E1565" t="str">
        <f>VLOOKUP($A1565,'Medical Examinations'!$A$2:$K$2336,4,FALSE)</f>
        <v>yes</v>
      </c>
      <c r="F1565" t="str">
        <f>VLOOKUP($A1565,'Medical Examinations'!$A$2:$K$2336,5,FALSE)</f>
        <v>No</v>
      </c>
      <c r="G1565" t="str">
        <f>VLOOKUP($A1565,'Medical Examinations'!$A$2:$K$2336,6,FALSE)</f>
        <v>No</v>
      </c>
      <c r="H1565">
        <f>VLOOKUP($A1565,'Medical Examinations'!$A$2:$K$2336,7,FALSE)</f>
        <v>0</v>
      </c>
      <c r="I1565" t="str">
        <f>VLOOKUP($A1565,'Medical Examinations'!$A$2:$K$2336,8,FALSE)</f>
        <v>yes</v>
      </c>
      <c r="J1565" t="str">
        <f>VLOOKUP($A1565,'Medical Examinations'!$A$2:$K$2336,10,FALSE)</f>
        <v>obesity</v>
      </c>
      <c r="K1565" t="str">
        <f>VLOOKUP($A1565,'Medical Examinations'!$A$2:$K$2336,11,FALSE)</f>
        <v>Normal</v>
      </c>
      <c r="L1565" t="str">
        <f>VLOOKUP($A1565,'Hospitalisation Details'!$A$2:$O$2344,15,FALSE)</f>
        <v>22 Jul 1985</v>
      </c>
      <c r="M1565">
        <f>VLOOKUP($A1565,'Hospitalisation Details'!$A$2:$I$2344,6,FALSE)</f>
        <v>6435.62</v>
      </c>
      <c r="N1565" t="str">
        <f>VLOOKUP($A1565,'Hospitalisation Details'!$A$2:$I$2344,7,FALSE)</f>
        <v>tier - 3</v>
      </c>
      <c r="O1565" t="str">
        <f>VLOOKUP($A1565,'Hospitalisation Details'!$A$2:$I$2344,8,FALSE)</f>
        <v>tier - 2</v>
      </c>
      <c r="P1565" t="str">
        <f>VLOOKUP($A1565,'Hospitalisation Details'!$A$2:$I$2344,9,FALSE)</f>
        <v>R1013</v>
      </c>
      <c r="Q1565">
        <f>VLOOKUP($A1565,'Hospitalisation Details'!$A$2:$P$2344,16,FALSE)</f>
        <v>37</v>
      </c>
    </row>
    <row r="1566" spans="1:17" ht="15.6" x14ac:dyDescent="0.3">
      <c r="A1566" s="1" t="s">
        <v>805</v>
      </c>
      <c r="B1566" t="str">
        <f>VLOOKUP('Healthcare '!A:A,Table2[],3,FALSE)</f>
        <v>Hoffman</v>
      </c>
      <c r="C1566">
        <f>VLOOKUP(A1566,'Medical Examinations'!A1566:K3900,2,FALSE)</f>
        <v>20.58</v>
      </c>
      <c r="D1566">
        <f>VLOOKUP($A1566,'Medical Examinations'!$A$2:$K$2336,3,FALSE)</f>
        <v>11.04</v>
      </c>
      <c r="E1566" t="str">
        <f>VLOOKUP($A1566,'Medical Examinations'!$A$2:$K$2336,4,FALSE)</f>
        <v>yes</v>
      </c>
      <c r="F1566" t="str">
        <f>VLOOKUP($A1566,'Medical Examinations'!$A$2:$K$2336,5,FALSE)</f>
        <v>No</v>
      </c>
      <c r="G1566" t="str">
        <f>VLOOKUP($A1566,'Medical Examinations'!$A$2:$K$2336,6,FALSE)</f>
        <v>No</v>
      </c>
      <c r="H1566">
        <f>VLOOKUP($A1566,'Medical Examinations'!$A$2:$K$2336,7,FALSE)</f>
        <v>1</v>
      </c>
      <c r="I1566" t="str">
        <f>VLOOKUP($A1566,'Medical Examinations'!$A$2:$K$2336,8,FALSE)</f>
        <v>yes</v>
      </c>
      <c r="J1566" t="str">
        <f>VLOOKUP($A1566,'Medical Examinations'!$A$2:$K$2336,10,FALSE)</f>
        <v>Normal weight</v>
      </c>
      <c r="K1566" t="str">
        <f>VLOOKUP($A1566,'Medical Examinations'!$A$2:$K$2336,11,FALSE)</f>
        <v>Diabetes</v>
      </c>
      <c r="L1566" t="str">
        <f>VLOOKUP($A1566,'Hospitalisation Details'!$A$2:$O$2344,15,FALSE)</f>
        <v>5 Aug 1975</v>
      </c>
      <c r="M1566">
        <f>VLOOKUP($A1566,'Hospitalisation Details'!$A$2:$I$2344,6,FALSE)</f>
        <v>6423.48</v>
      </c>
      <c r="N1566" t="str">
        <f>VLOOKUP($A1566,'Hospitalisation Details'!$A$2:$I$2344,7,FALSE)</f>
        <v>tier - 2</v>
      </c>
      <c r="O1566" t="str">
        <f>VLOOKUP($A1566,'Hospitalisation Details'!$A$2:$I$2344,8,FALSE)</f>
        <v>tier - 3</v>
      </c>
      <c r="P1566" t="str">
        <f>VLOOKUP($A1566,'Hospitalisation Details'!$A$2:$I$2344,9,FALSE)</f>
        <v>R1013</v>
      </c>
      <c r="Q1566">
        <f>VLOOKUP($A1566,'Hospitalisation Details'!$A$2:$P$2344,16,FALSE)</f>
        <v>47</v>
      </c>
    </row>
    <row r="1567" spans="1:17" ht="15.6" x14ac:dyDescent="0.3">
      <c r="A1567" s="1" t="s">
        <v>804</v>
      </c>
      <c r="B1567" t="str">
        <f>VLOOKUP('Healthcare '!A:A,Table2[],3,FALSE)</f>
        <v>Wong</v>
      </c>
      <c r="C1567">
        <f>VLOOKUP(A1567,'Medical Examinations'!A1567:K3901,2,FALSE)</f>
        <v>19.53</v>
      </c>
      <c r="D1567">
        <f>VLOOKUP($A1567,'Medical Examinations'!$A$2:$K$2336,3,FALSE)</f>
        <v>6.09</v>
      </c>
      <c r="E1567" t="str">
        <f>VLOOKUP($A1567,'Medical Examinations'!$A$2:$K$2336,4,FALSE)</f>
        <v>yes</v>
      </c>
      <c r="F1567" t="str">
        <f>VLOOKUP($A1567,'Medical Examinations'!$A$2:$K$2336,5,FALSE)</f>
        <v>No</v>
      </c>
      <c r="G1567" t="str">
        <f>VLOOKUP($A1567,'Medical Examinations'!$A$2:$K$2336,6,FALSE)</f>
        <v>No</v>
      </c>
      <c r="H1567">
        <f>VLOOKUP($A1567,'Medical Examinations'!$A$2:$K$2336,7,FALSE)</f>
        <v>0</v>
      </c>
      <c r="I1567" t="str">
        <f>VLOOKUP($A1567,'Medical Examinations'!$A$2:$K$2336,8,FALSE)</f>
        <v>yes</v>
      </c>
      <c r="J1567" t="str">
        <f>VLOOKUP($A1567,'Medical Examinations'!$A$2:$K$2336,10,FALSE)</f>
        <v>Normal weight</v>
      </c>
      <c r="K1567" t="str">
        <f>VLOOKUP($A1567,'Medical Examinations'!$A$2:$K$2336,11,FALSE)</f>
        <v>Predibetics</v>
      </c>
      <c r="L1567" t="str">
        <f>VLOOKUP($A1567,'Hospitalisation Details'!$A$2:$O$2344,15,FALSE)</f>
        <v>30 Dec 1976</v>
      </c>
      <c r="M1567">
        <f>VLOOKUP($A1567,'Hospitalisation Details'!$A$2:$I$2344,6,FALSE)</f>
        <v>6417.28</v>
      </c>
      <c r="N1567" t="str">
        <f>VLOOKUP($A1567,'Hospitalisation Details'!$A$2:$I$2344,7,FALSE)</f>
        <v>tier - 2</v>
      </c>
      <c r="O1567" t="str">
        <f>VLOOKUP($A1567,'Hospitalisation Details'!$A$2:$I$2344,8,FALSE)</f>
        <v>tier - 3</v>
      </c>
      <c r="P1567" t="str">
        <f>VLOOKUP($A1567,'Hospitalisation Details'!$A$2:$I$2344,9,FALSE)</f>
        <v>R1013</v>
      </c>
      <c r="Q1567">
        <f>VLOOKUP($A1567,'Hospitalisation Details'!$A$2:$P$2344,16,FALSE)</f>
        <v>46</v>
      </c>
    </row>
    <row r="1568" spans="1:17" ht="15.6" x14ac:dyDescent="0.3">
      <c r="A1568" s="1" t="s">
        <v>803</v>
      </c>
      <c r="B1568" t="str">
        <f>VLOOKUP('Healthcare '!A:A,Table2[],3,FALSE)</f>
        <v>Lea</v>
      </c>
      <c r="C1568">
        <f>VLOOKUP(A1568,'Medical Examinations'!A1568:K3902,2,FALSE)</f>
        <v>27.7</v>
      </c>
      <c r="D1568">
        <f>VLOOKUP($A1568,'Medical Examinations'!$A$2:$K$2336,3,FALSE)</f>
        <v>4.71</v>
      </c>
      <c r="E1568" t="str">
        <f>VLOOKUP($A1568,'Medical Examinations'!$A$2:$K$2336,4,FALSE)</f>
        <v>No</v>
      </c>
      <c r="F1568" t="str">
        <f>VLOOKUP($A1568,'Medical Examinations'!$A$2:$K$2336,5,FALSE)</f>
        <v>No</v>
      </c>
      <c r="G1568" t="str">
        <f>VLOOKUP($A1568,'Medical Examinations'!$A$2:$K$2336,6,FALSE)</f>
        <v>No</v>
      </c>
      <c r="H1568">
        <f>VLOOKUP($A1568,'Medical Examinations'!$A$2:$K$2336,7,FALSE)</f>
        <v>1</v>
      </c>
      <c r="I1568" t="str">
        <f>VLOOKUP($A1568,'Medical Examinations'!$A$2:$K$2336,8,FALSE)</f>
        <v>yes</v>
      </c>
      <c r="J1568" t="str">
        <f>VLOOKUP($A1568,'Medical Examinations'!$A$2:$K$2336,10,FALSE)</f>
        <v>overweight</v>
      </c>
      <c r="K1568" t="str">
        <f>VLOOKUP($A1568,'Medical Examinations'!$A$2:$K$2336,11,FALSE)</f>
        <v>Normal</v>
      </c>
      <c r="L1568" t="str">
        <f>VLOOKUP($A1568,'Hospitalisation Details'!$A$2:$O$2344,15,FALSE)</f>
        <v>4 Sep 1987</v>
      </c>
      <c r="M1568">
        <f>VLOOKUP($A1568,'Hospitalisation Details'!$A$2:$I$2344,6,FALSE)</f>
        <v>6414.18</v>
      </c>
      <c r="N1568" t="str">
        <f>VLOOKUP($A1568,'Hospitalisation Details'!$A$2:$I$2344,7,FALSE)</f>
        <v>tier - 2</v>
      </c>
      <c r="O1568" t="str">
        <f>VLOOKUP($A1568,'Hospitalisation Details'!$A$2:$I$2344,8,FALSE)</f>
        <v>tier - 2</v>
      </c>
      <c r="P1568" t="str">
        <f>VLOOKUP($A1568,'Hospitalisation Details'!$A$2:$I$2344,9,FALSE)</f>
        <v>R1011</v>
      </c>
      <c r="Q1568">
        <f>VLOOKUP($A1568,'Hospitalisation Details'!$A$2:$P$2344,16,FALSE)</f>
        <v>35</v>
      </c>
    </row>
    <row r="1569" spans="1:17" ht="15.6" x14ac:dyDescent="0.3">
      <c r="A1569" s="1" t="s">
        <v>802</v>
      </c>
      <c r="B1569" t="str">
        <f>VLOOKUP('Healthcare '!A:A,Table2[],3,FALSE)</f>
        <v>Patterson</v>
      </c>
      <c r="C1569">
        <f>VLOOKUP(A1569,'Medical Examinations'!A1569:K3903,2,FALSE)</f>
        <v>18.920000000000002</v>
      </c>
      <c r="D1569">
        <f>VLOOKUP($A1569,'Medical Examinations'!$A$2:$K$2336,3,FALSE)</f>
        <v>8.18</v>
      </c>
      <c r="E1569" t="str">
        <f>VLOOKUP($A1569,'Medical Examinations'!$A$2:$K$2336,4,FALSE)</f>
        <v>No</v>
      </c>
      <c r="F1569" t="str">
        <f>VLOOKUP($A1569,'Medical Examinations'!$A$2:$K$2336,5,FALSE)</f>
        <v>No</v>
      </c>
      <c r="G1569" t="str">
        <f>VLOOKUP($A1569,'Medical Examinations'!$A$2:$K$2336,6,FALSE)</f>
        <v>No</v>
      </c>
      <c r="H1569">
        <f>VLOOKUP($A1569,'Medical Examinations'!$A$2:$K$2336,7,FALSE)</f>
        <v>0</v>
      </c>
      <c r="I1569" t="str">
        <f>VLOOKUP($A1569,'Medical Examinations'!$A$2:$K$2336,8,FALSE)</f>
        <v>yes</v>
      </c>
      <c r="J1569" t="str">
        <f>VLOOKUP($A1569,'Medical Examinations'!$A$2:$K$2336,10,FALSE)</f>
        <v>Normal weight</v>
      </c>
      <c r="K1569" t="str">
        <f>VLOOKUP($A1569,'Medical Examinations'!$A$2:$K$2336,11,FALSE)</f>
        <v>Diabetes</v>
      </c>
      <c r="L1569" t="str">
        <f>VLOOKUP($A1569,'Hospitalisation Details'!$A$2:$O$2344,15,FALSE)</f>
        <v>22 Aug 1971</v>
      </c>
      <c r="M1569">
        <f>VLOOKUP($A1569,'Hospitalisation Details'!$A$2:$I$2344,6,FALSE)</f>
        <v>6412.34</v>
      </c>
      <c r="N1569" t="str">
        <f>VLOOKUP($A1569,'Hospitalisation Details'!$A$2:$I$2344,7,FALSE)</f>
        <v>tier - 2</v>
      </c>
      <c r="O1569" t="str">
        <f>VLOOKUP($A1569,'Hospitalisation Details'!$A$2:$I$2344,8,FALSE)</f>
        <v>tier - 3</v>
      </c>
      <c r="P1569" t="str">
        <f>VLOOKUP($A1569,'Hospitalisation Details'!$A$2:$I$2344,9,FALSE)</f>
        <v>R1013</v>
      </c>
      <c r="Q1569">
        <f>VLOOKUP($A1569,'Hospitalisation Details'!$A$2:$P$2344,16,FALSE)</f>
        <v>51</v>
      </c>
    </row>
    <row r="1570" spans="1:17" ht="15.6" x14ac:dyDescent="0.3">
      <c r="A1570" s="1" t="s">
        <v>801</v>
      </c>
      <c r="B1570" t="str">
        <f>VLOOKUP('Healthcare '!A:A,Table2[],3,FALSE)</f>
        <v>Quigley</v>
      </c>
      <c r="C1570">
        <f>VLOOKUP(A1570,'Medical Examinations'!A1570:K3904,2,FALSE)</f>
        <v>17.760000000000002</v>
      </c>
      <c r="D1570">
        <f>VLOOKUP($A1570,'Medical Examinations'!$A$2:$K$2336,3,FALSE)</f>
        <v>11.18</v>
      </c>
      <c r="E1570" t="str">
        <f>VLOOKUP($A1570,'Medical Examinations'!$A$2:$K$2336,4,FALSE)</f>
        <v>yes</v>
      </c>
      <c r="F1570" t="str">
        <f>VLOOKUP($A1570,'Medical Examinations'!$A$2:$K$2336,5,FALSE)</f>
        <v>No</v>
      </c>
      <c r="G1570" t="str">
        <f>VLOOKUP($A1570,'Medical Examinations'!$A$2:$K$2336,6,FALSE)</f>
        <v>No</v>
      </c>
      <c r="H1570">
        <f>VLOOKUP($A1570,'Medical Examinations'!$A$2:$K$2336,7,FALSE)</f>
        <v>2</v>
      </c>
      <c r="I1570" t="str">
        <f>VLOOKUP($A1570,'Medical Examinations'!$A$2:$K$2336,8,FALSE)</f>
        <v>yes</v>
      </c>
      <c r="J1570" t="str">
        <f>VLOOKUP($A1570,'Medical Examinations'!$A$2:$K$2336,10,FALSE)</f>
        <v>Underweight</v>
      </c>
      <c r="K1570" t="str">
        <f>VLOOKUP($A1570,'Medical Examinations'!$A$2:$K$2336,11,FALSE)</f>
        <v>Diabetes</v>
      </c>
      <c r="L1570" t="str">
        <f>VLOOKUP($A1570,'Hospitalisation Details'!$A$2:$O$2344,15,FALSE)</f>
        <v>20 Aug 1970</v>
      </c>
      <c r="M1570">
        <f>VLOOKUP($A1570,'Hospitalisation Details'!$A$2:$I$2344,6,FALSE)</f>
        <v>6407.05</v>
      </c>
      <c r="N1570" t="str">
        <f>VLOOKUP($A1570,'Hospitalisation Details'!$A$2:$I$2344,7,FALSE)</f>
        <v>tier - 2</v>
      </c>
      <c r="O1570" t="str">
        <f>VLOOKUP($A1570,'Hospitalisation Details'!$A$2:$I$2344,8,FALSE)</f>
        <v>tier - 1</v>
      </c>
      <c r="P1570" t="str">
        <f>VLOOKUP($A1570,'Hospitalisation Details'!$A$2:$I$2344,9,FALSE)</f>
        <v>R1013</v>
      </c>
      <c r="Q1570">
        <f>VLOOKUP($A1570,'Hospitalisation Details'!$A$2:$P$2344,16,FALSE)</f>
        <v>52</v>
      </c>
    </row>
    <row r="1571" spans="1:17" ht="15.6" x14ac:dyDescent="0.3">
      <c r="A1571" s="1" t="s">
        <v>800</v>
      </c>
      <c r="B1571" t="str">
        <f>VLOOKUP('Healthcare '!A:A,Table2[],3,FALSE)</f>
        <v>Korir</v>
      </c>
      <c r="C1571">
        <f>VLOOKUP(A1571,'Medical Examinations'!A1571:K3905,2,FALSE)</f>
        <v>29.83</v>
      </c>
      <c r="D1571">
        <f>VLOOKUP($A1571,'Medical Examinations'!$A$2:$K$2336,3,FALSE)</f>
        <v>5.03</v>
      </c>
      <c r="E1571" t="str">
        <f>VLOOKUP($A1571,'Medical Examinations'!$A$2:$K$2336,4,FALSE)</f>
        <v>yes</v>
      </c>
      <c r="F1571" t="str">
        <f>VLOOKUP($A1571,'Medical Examinations'!$A$2:$K$2336,5,FALSE)</f>
        <v>No</v>
      </c>
      <c r="G1571" t="str">
        <f>VLOOKUP($A1571,'Medical Examinations'!$A$2:$K$2336,6,FALSE)</f>
        <v>No</v>
      </c>
      <c r="H1571">
        <f>VLOOKUP($A1571,'Medical Examinations'!$A$2:$K$2336,7,FALSE)</f>
        <v>0</v>
      </c>
      <c r="I1571" t="str">
        <f>VLOOKUP($A1571,'Medical Examinations'!$A$2:$K$2336,8,FALSE)</f>
        <v>yes</v>
      </c>
      <c r="J1571" t="str">
        <f>VLOOKUP($A1571,'Medical Examinations'!$A$2:$K$2336,10,FALSE)</f>
        <v>overweight</v>
      </c>
      <c r="K1571" t="str">
        <f>VLOOKUP($A1571,'Medical Examinations'!$A$2:$K$2336,11,FALSE)</f>
        <v>Normal</v>
      </c>
      <c r="L1571" t="str">
        <f>VLOOKUP($A1571,'Hospitalisation Details'!$A$2:$O$2344,15,FALSE)</f>
        <v>10 Dec 1985</v>
      </c>
      <c r="M1571">
        <f>VLOOKUP($A1571,'Hospitalisation Details'!$A$2:$I$2344,6,FALSE)</f>
        <v>6406.41</v>
      </c>
      <c r="N1571" t="str">
        <f>VLOOKUP($A1571,'Hospitalisation Details'!$A$2:$I$2344,7,FALSE)</f>
        <v>tier - 1</v>
      </c>
      <c r="O1571" t="str">
        <f>VLOOKUP($A1571,'Hospitalisation Details'!$A$2:$I$2344,8,FALSE)</f>
        <v>tier - 3</v>
      </c>
      <c r="P1571" t="str">
        <f>VLOOKUP($A1571,'Hospitalisation Details'!$A$2:$I$2344,9,FALSE)</f>
        <v>R1014</v>
      </c>
      <c r="Q1571">
        <f>VLOOKUP($A1571,'Hospitalisation Details'!$A$2:$P$2344,16,FALSE)</f>
        <v>37</v>
      </c>
    </row>
    <row r="1572" spans="1:17" ht="15.6" x14ac:dyDescent="0.3">
      <c r="A1572" s="1" t="s">
        <v>799</v>
      </c>
      <c r="B1572" t="str">
        <f>VLOOKUP('Healthcare '!A:A,Table2[],3,FALSE)</f>
        <v>Downs</v>
      </c>
      <c r="C1572">
        <f>VLOOKUP(A1572,'Medical Examinations'!A1572:K3906,2,FALSE)</f>
        <v>23.465</v>
      </c>
      <c r="D1572">
        <f>VLOOKUP($A1572,'Medical Examinations'!$A$2:$K$2336,3,FALSE)</f>
        <v>5.56</v>
      </c>
      <c r="E1572" t="str">
        <f>VLOOKUP($A1572,'Medical Examinations'!$A$2:$K$2336,4,FALSE)</f>
        <v>No</v>
      </c>
      <c r="F1572" t="str">
        <f>VLOOKUP($A1572,'Medical Examinations'!$A$2:$K$2336,5,FALSE)</f>
        <v>No</v>
      </c>
      <c r="G1572" t="str">
        <f>VLOOKUP($A1572,'Medical Examinations'!$A$2:$K$2336,6,FALSE)</f>
        <v>No</v>
      </c>
      <c r="H1572">
        <f>VLOOKUP($A1572,'Medical Examinations'!$A$2:$K$2336,7,FALSE)</f>
        <v>1</v>
      </c>
      <c r="I1572" t="str">
        <f>VLOOKUP($A1572,'Medical Examinations'!$A$2:$K$2336,8,FALSE)</f>
        <v>yes</v>
      </c>
      <c r="J1572" t="str">
        <f>VLOOKUP($A1572,'Medical Examinations'!$A$2:$K$2336,10,FALSE)</f>
        <v>Normal weight</v>
      </c>
      <c r="K1572" t="str">
        <f>VLOOKUP($A1572,'Medical Examinations'!$A$2:$K$2336,11,FALSE)</f>
        <v>Normal</v>
      </c>
      <c r="L1572" t="str">
        <f>VLOOKUP($A1572,'Hospitalisation Details'!$A$2:$O$2344,15,FALSE)</f>
        <v>9 Sep 1987</v>
      </c>
      <c r="M1572">
        <f>VLOOKUP($A1572,'Hospitalisation Details'!$A$2:$I$2344,6,FALSE)</f>
        <v>6402.29</v>
      </c>
      <c r="N1572" t="str">
        <f>VLOOKUP($A1572,'Hospitalisation Details'!$A$2:$I$2344,7,FALSE)</f>
        <v>tier - 2</v>
      </c>
      <c r="O1572" t="str">
        <f>VLOOKUP($A1572,'Hospitalisation Details'!$A$2:$I$2344,8,FALSE)</f>
        <v>tier - 3</v>
      </c>
      <c r="P1572" t="str">
        <f>VLOOKUP($A1572,'Hospitalisation Details'!$A$2:$I$2344,9,FALSE)</f>
        <v>R1024</v>
      </c>
      <c r="Q1572">
        <f>VLOOKUP($A1572,'Hospitalisation Details'!$A$2:$P$2344,16,FALSE)</f>
        <v>35</v>
      </c>
    </row>
    <row r="1573" spans="1:17" ht="15.6" x14ac:dyDescent="0.3">
      <c r="A1573" s="1" t="s">
        <v>798</v>
      </c>
      <c r="B1573" t="str">
        <f>VLOOKUP('Healthcare '!A:A,Table2[],3,FALSE)</f>
        <v>Young</v>
      </c>
      <c r="C1573">
        <f>VLOOKUP(A1573,'Medical Examinations'!A1573:K3907,2,FALSE)</f>
        <v>29.355</v>
      </c>
      <c r="D1573">
        <f>VLOOKUP($A1573,'Medical Examinations'!$A$2:$K$2336,3,FALSE)</f>
        <v>4.33</v>
      </c>
      <c r="E1573" t="str">
        <f>VLOOKUP($A1573,'Medical Examinations'!$A$2:$K$2336,4,FALSE)</f>
        <v>No</v>
      </c>
      <c r="F1573" t="str">
        <f>VLOOKUP($A1573,'Medical Examinations'!$A$2:$K$2336,5,FALSE)</f>
        <v>No</v>
      </c>
      <c r="G1573" t="str">
        <f>VLOOKUP($A1573,'Medical Examinations'!$A$2:$K$2336,6,FALSE)</f>
        <v>No</v>
      </c>
      <c r="H1573">
        <f>VLOOKUP($A1573,'Medical Examinations'!$A$2:$K$2336,7,FALSE)</f>
        <v>0</v>
      </c>
      <c r="I1573" t="str">
        <f>VLOOKUP($A1573,'Medical Examinations'!$A$2:$K$2336,8,FALSE)</f>
        <v>yes</v>
      </c>
      <c r="J1573" t="str">
        <f>VLOOKUP($A1573,'Medical Examinations'!$A$2:$K$2336,10,FALSE)</f>
        <v>overweight</v>
      </c>
      <c r="K1573" t="str">
        <f>VLOOKUP($A1573,'Medical Examinations'!$A$2:$K$2336,11,FALSE)</f>
        <v>Normal</v>
      </c>
      <c r="L1573" t="str">
        <f>VLOOKUP($A1573,'Hospitalisation Details'!$A$2:$O$2344,15,FALSE)</f>
        <v>28 Oct 1982</v>
      </c>
      <c r="M1573">
        <f>VLOOKUP($A1573,'Hospitalisation Details'!$A$2:$I$2344,6,FALSE)</f>
        <v>6393.6</v>
      </c>
      <c r="N1573" t="str">
        <f>VLOOKUP($A1573,'Hospitalisation Details'!$A$2:$I$2344,7,FALSE)</f>
        <v>tier - 2</v>
      </c>
      <c r="O1573" t="str">
        <f>VLOOKUP($A1573,'Hospitalisation Details'!$A$2:$I$2344,8,FALSE)</f>
        <v>tier - 1</v>
      </c>
      <c r="P1573" t="str">
        <f>VLOOKUP($A1573,'Hospitalisation Details'!$A$2:$I$2344,9,FALSE)</f>
        <v>R1012</v>
      </c>
      <c r="Q1573">
        <f>VLOOKUP($A1573,'Hospitalisation Details'!$A$2:$P$2344,16,FALSE)</f>
        <v>40</v>
      </c>
    </row>
    <row r="1574" spans="1:17" ht="15.6" x14ac:dyDescent="0.3">
      <c r="A1574" s="1" t="s">
        <v>797</v>
      </c>
      <c r="B1574" t="str">
        <f>VLOOKUP('Healthcare '!A:A,Table2[],3,FALSE)</f>
        <v>Zywek</v>
      </c>
      <c r="C1574">
        <f>VLOOKUP(A1574,'Medical Examinations'!A1574:K3908,2,FALSE)</f>
        <v>35.49</v>
      </c>
      <c r="D1574">
        <f>VLOOKUP($A1574,'Medical Examinations'!$A$2:$K$2336,3,FALSE)</f>
        <v>5.21</v>
      </c>
      <c r="E1574" t="str">
        <f>VLOOKUP($A1574,'Medical Examinations'!$A$2:$K$2336,4,FALSE)</f>
        <v>yes</v>
      </c>
      <c r="F1574" t="str">
        <f>VLOOKUP($A1574,'Medical Examinations'!$A$2:$K$2336,5,FALSE)</f>
        <v>No</v>
      </c>
      <c r="G1574" t="str">
        <f>VLOOKUP($A1574,'Medical Examinations'!$A$2:$K$2336,6,FALSE)</f>
        <v>Yes</v>
      </c>
      <c r="H1574">
        <f>VLOOKUP($A1574,'Medical Examinations'!$A$2:$K$2336,7,FALSE)</f>
        <v>1</v>
      </c>
      <c r="I1574" t="str">
        <f>VLOOKUP($A1574,'Medical Examinations'!$A$2:$K$2336,8,FALSE)</f>
        <v>yes</v>
      </c>
      <c r="J1574" t="str">
        <f>VLOOKUP($A1574,'Medical Examinations'!$A$2:$K$2336,10,FALSE)</f>
        <v>obesity</v>
      </c>
      <c r="K1574" t="str">
        <f>VLOOKUP($A1574,'Medical Examinations'!$A$2:$K$2336,11,FALSE)</f>
        <v>Normal</v>
      </c>
      <c r="L1574" t="str">
        <f>VLOOKUP($A1574,'Hospitalisation Details'!$A$2:$O$2344,15,FALSE)</f>
        <v>16 Aug 1997</v>
      </c>
      <c r="M1574">
        <f>VLOOKUP($A1574,'Hospitalisation Details'!$A$2:$I$2344,6,FALSE)</f>
        <v>6389.53</v>
      </c>
      <c r="N1574" t="str">
        <f>VLOOKUP($A1574,'Hospitalisation Details'!$A$2:$I$2344,7,FALSE)</f>
        <v>tier - 2</v>
      </c>
      <c r="O1574" t="str">
        <f>VLOOKUP($A1574,'Hospitalisation Details'!$A$2:$I$2344,8,FALSE)</f>
        <v>tier - 2</v>
      </c>
      <c r="P1574" t="str">
        <f>VLOOKUP($A1574,'Hospitalisation Details'!$A$2:$I$2344,9,FALSE)</f>
        <v>R1021</v>
      </c>
      <c r="Q1574">
        <f>VLOOKUP($A1574,'Hospitalisation Details'!$A$2:$P$2344,16,FALSE)</f>
        <v>25</v>
      </c>
    </row>
    <row r="1575" spans="1:17" ht="15.6" x14ac:dyDescent="0.3">
      <c r="A1575" s="1" t="s">
        <v>796</v>
      </c>
      <c r="B1575" t="str">
        <f>VLOOKUP('Healthcare '!A:A,Table2[],3,FALSE)</f>
        <v>Faulkner</v>
      </c>
      <c r="C1575">
        <f>VLOOKUP(A1575,'Medical Examinations'!A1575:K3909,2,FALSE)</f>
        <v>26.315000000000001</v>
      </c>
      <c r="D1575">
        <f>VLOOKUP($A1575,'Medical Examinations'!$A$2:$K$2336,3,FALSE)</f>
        <v>5.89</v>
      </c>
      <c r="E1575" t="str">
        <f>VLOOKUP($A1575,'Medical Examinations'!$A$2:$K$2336,4,FALSE)</f>
        <v>No</v>
      </c>
      <c r="F1575" t="str">
        <f>VLOOKUP($A1575,'Medical Examinations'!$A$2:$K$2336,5,FALSE)</f>
        <v>No</v>
      </c>
      <c r="G1575" t="str">
        <f>VLOOKUP($A1575,'Medical Examinations'!$A$2:$K$2336,6,FALSE)</f>
        <v>No</v>
      </c>
      <c r="H1575">
        <f>VLOOKUP($A1575,'Medical Examinations'!$A$2:$K$2336,7,FALSE)</f>
        <v>0</v>
      </c>
      <c r="I1575" t="str">
        <f>VLOOKUP($A1575,'Medical Examinations'!$A$2:$K$2336,8,FALSE)</f>
        <v>yes</v>
      </c>
      <c r="J1575" t="str">
        <f>VLOOKUP($A1575,'Medical Examinations'!$A$2:$K$2336,10,FALSE)</f>
        <v>overweight</v>
      </c>
      <c r="K1575" t="str">
        <f>VLOOKUP($A1575,'Medical Examinations'!$A$2:$K$2336,11,FALSE)</f>
        <v>Predibetics</v>
      </c>
      <c r="L1575" t="str">
        <f>VLOOKUP($A1575,'Hospitalisation Details'!$A$2:$O$2344,15,FALSE)</f>
        <v>6 Aug 1982</v>
      </c>
      <c r="M1575">
        <f>VLOOKUP($A1575,'Hospitalisation Details'!$A$2:$I$2344,6,FALSE)</f>
        <v>6389.38</v>
      </c>
      <c r="N1575" t="str">
        <f>VLOOKUP($A1575,'Hospitalisation Details'!$A$2:$I$2344,7,FALSE)</f>
        <v>tier - 1</v>
      </c>
      <c r="O1575" t="str">
        <f>VLOOKUP($A1575,'Hospitalisation Details'!$A$2:$I$2344,8,FALSE)</f>
        <v>tier - 2</v>
      </c>
      <c r="P1575" t="str">
        <f>VLOOKUP($A1575,'Hospitalisation Details'!$A$2:$I$2344,9,FALSE)</f>
        <v>R1012</v>
      </c>
      <c r="Q1575">
        <f>VLOOKUP($A1575,'Hospitalisation Details'!$A$2:$P$2344,16,FALSE)</f>
        <v>40</v>
      </c>
    </row>
    <row r="1576" spans="1:17" ht="15.6" x14ac:dyDescent="0.3">
      <c r="A1576" s="1" t="s">
        <v>795</v>
      </c>
      <c r="B1576" t="str">
        <f>VLOOKUP('Healthcare '!A:A,Table2[],3,FALSE)</f>
        <v>Erspamer</v>
      </c>
      <c r="C1576">
        <f>VLOOKUP(A1576,'Medical Examinations'!A1576:K3910,2,FALSE)</f>
        <v>19.79</v>
      </c>
      <c r="D1576">
        <f>VLOOKUP($A1576,'Medical Examinations'!$A$2:$K$2336,3,FALSE)</f>
        <v>4.8099999999999996</v>
      </c>
      <c r="E1576" t="str">
        <f>VLOOKUP($A1576,'Medical Examinations'!$A$2:$K$2336,4,FALSE)</f>
        <v>yes</v>
      </c>
      <c r="F1576" t="str">
        <f>VLOOKUP($A1576,'Medical Examinations'!$A$2:$K$2336,5,FALSE)</f>
        <v>No</v>
      </c>
      <c r="G1576" t="str">
        <f>VLOOKUP($A1576,'Medical Examinations'!$A$2:$K$2336,6,FALSE)</f>
        <v>No</v>
      </c>
      <c r="H1576">
        <f>VLOOKUP($A1576,'Medical Examinations'!$A$2:$K$2336,7,FALSE)</f>
        <v>0</v>
      </c>
      <c r="I1576" t="str">
        <f>VLOOKUP($A1576,'Medical Examinations'!$A$2:$K$2336,8,FALSE)</f>
        <v>yes</v>
      </c>
      <c r="J1576" t="str">
        <f>VLOOKUP($A1576,'Medical Examinations'!$A$2:$K$2336,10,FALSE)</f>
        <v>Normal weight</v>
      </c>
      <c r="K1576" t="str">
        <f>VLOOKUP($A1576,'Medical Examinations'!$A$2:$K$2336,11,FALSE)</f>
        <v>Normal</v>
      </c>
      <c r="L1576" t="str">
        <f>VLOOKUP($A1576,'Hospitalisation Details'!$A$2:$O$2344,15,FALSE)</f>
        <v>18 Nov 1976</v>
      </c>
      <c r="M1576">
        <f>VLOOKUP($A1576,'Hospitalisation Details'!$A$2:$I$2344,6,FALSE)</f>
        <v>6374.16</v>
      </c>
      <c r="N1576" t="str">
        <f>VLOOKUP($A1576,'Hospitalisation Details'!$A$2:$I$2344,7,FALSE)</f>
        <v>tier - 2</v>
      </c>
      <c r="O1576" t="str">
        <f>VLOOKUP($A1576,'Hospitalisation Details'!$A$2:$I$2344,8,FALSE)</f>
        <v>tier - 2</v>
      </c>
      <c r="P1576" t="str">
        <f>VLOOKUP($A1576,'Hospitalisation Details'!$A$2:$I$2344,9,FALSE)</f>
        <v>R1013</v>
      </c>
      <c r="Q1576">
        <f>VLOOKUP($A1576,'Hospitalisation Details'!$A$2:$P$2344,16,FALSE)</f>
        <v>46</v>
      </c>
    </row>
    <row r="1577" spans="1:17" ht="15.6" x14ac:dyDescent="0.3">
      <c r="A1577" s="1" t="s">
        <v>794</v>
      </c>
      <c r="B1577" t="str">
        <f>VLOOKUP('Healthcare '!A:A,Table2[],3,FALSE)</f>
        <v>Campbell</v>
      </c>
      <c r="C1577">
        <f>VLOOKUP(A1577,'Medical Examinations'!A1577:K3911,2,FALSE)</f>
        <v>40.564999999999998</v>
      </c>
      <c r="D1577">
        <f>VLOOKUP($A1577,'Medical Examinations'!$A$2:$K$2336,3,FALSE)</f>
        <v>5.66</v>
      </c>
      <c r="E1577" t="str">
        <f>VLOOKUP($A1577,'Medical Examinations'!$A$2:$K$2336,4,FALSE)</f>
        <v>No</v>
      </c>
      <c r="F1577" t="str">
        <f>VLOOKUP($A1577,'Medical Examinations'!$A$2:$K$2336,5,FALSE)</f>
        <v>No</v>
      </c>
      <c r="G1577" t="str">
        <f>VLOOKUP($A1577,'Medical Examinations'!$A$2:$K$2336,6,FALSE)</f>
        <v>No</v>
      </c>
      <c r="H1577">
        <f>VLOOKUP($A1577,'Medical Examinations'!$A$2:$K$2336,7,FALSE)</f>
        <v>1</v>
      </c>
      <c r="I1577" t="str">
        <f>VLOOKUP($A1577,'Medical Examinations'!$A$2:$K$2336,8,FALSE)</f>
        <v>yes</v>
      </c>
      <c r="J1577" t="str">
        <f>VLOOKUP($A1577,'Medical Examinations'!$A$2:$K$2336,10,FALSE)</f>
        <v>obesity</v>
      </c>
      <c r="K1577" t="str">
        <f>VLOOKUP($A1577,'Medical Examinations'!$A$2:$K$2336,11,FALSE)</f>
        <v>Normal</v>
      </c>
      <c r="L1577" t="str">
        <f>VLOOKUP($A1577,'Hospitalisation Details'!$A$2:$O$2344,15,FALSE)</f>
        <v>13 Aug 1984</v>
      </c>
      <c r="M1577">
        <f>VLOOKUP($A1577,'Hospitalisation Details'!$A$2:$I$2344,6,FALSE)</f>
        <v>6373.56</v>
      </c>
      <c r="N1577" t="str">
        <f>VLOOKUP($A1577,'Hospitalisation Details'!$A$2:$I$2344,7,FALSE)</f>
        <v>tier - 2</v>
      </c>
      <c r="O1577" t="str">
        <f>VLOOKUP($A1577,'Hospitalisation Details'!$A$2:$I$2344,8,FALSE)</f>
        <v>tier - 1</v>
      </c>
      <c r="P1577" t="str">
        <f>VLOOKUP($A1577,'Hospitalisation Details'!$A$2:$I$2344,9,FALSE)</f>
        <v>R1012</v>
      </c>
      <c r="Q1577">
        <f>VLOOKUP($A1577,'Hospitalisation Details'!$A$2:$P$2344,16,FALSE)</f>
        <v>38</v>
      </c>
    </row>
    <row r="1578" spans="1:17" ht="15.6" x14ac:dyDescent="0.3">
      <c r="A1578" s="1" t="s">
        <v>793</v>
      </c>
      <c r="B1578" t="str">
        <f>VLOOKUP('Healthcare '!A:A,Table2[],3,FALSE)</f>
        <v>Addison</v>
      </c>
      <c r="C1578">
        <f>VLOOKUP(A1578,'Medical Examinations'!A1578:K3912,2,FALSE)</f>
        <v>18.03</v>
      </c>
      <c r="D1578">
        <f>VLOOKUP($A1578,'Medical Examinations'!$A$2:$K$2336,3,FALSE)</f>
        <v>10.66</v>
      </c>
      <c r="E1578" t="str">
        <f>VLOOKUP($A1578,'Medical Examinations'!$A$2:$K$2336,4,FALSE)</f>
        <v>yes</v>
      </c>
      <c r="F1578" t="str">
        <f>VLOOKUP($A1578,'Medical Examinations'!$A$2:$K$2336,5,FALSE)</f>
        <v>No</v>
      </c>
      <c r="G1578" t="str">
        <f>VLOOKUP($A1578,'Medical Examinations'!$A$2:$K$2336,6,FALSE)</f>
        <v>No</v>
      </c>
      <c r="H1578">
        <f>VLOOKUP($A1578,'Medical Examinations'!$A$2:$K$2336,7,FALSE)</f>
        <v>2</v>
      </c>
      <c r="I1578" t="str">
        <f>VLOOKUP($A1578,'Medical Examinations'!$A$2:$K$2336,8,FALSE)</f>
        <v>yes</v>
      </c>
      <c r="J1578" t="str">
        <f>VLOOKUP($A1578,'Medical Examinations'!$A$2:$K$2336,10,FALSE)</f>
        <v>Underweight</v>
      </c>
      <c r="K1578" t="str">
        <f>VLOOKUP($A1578,'Medical Examinations'!$A$2:$K$2336,11,FALSE)</f>
        <v>Diabetes</v>
      </c>
      <c r="L1578" t="str">
        <f>VLOOKUP($A1578,'Hospitalisation Details'!$A$2:$O$2344,15,FALSE)</f>
        <v>9 Nov 1970</v>
      </c>
      <c r="M1578">
        <f>VLOOKUP($A1578,'Hospitalisation Details'!$A$2:$I$2344,6,FALSE)</f>
        <v>6367.31</v>
      </c>
      <c r="N1578" t="str">
        <f>VLOOKUP($A1578,'Hospitalisation Details'!$A$2:$I$2344,7,FALSE)</f>
        <v>tier - 2</v>
      </c>
      <c r="O1578" t="str">
        <f>VLOOKUP($A1578,'Hospitalisation Details'!$A$2:$I$2344,8,FALSE)</f>
        <v>tier - 1</v>
      </c>
      <c r="P1578" t="str">
        <f>VLOOKUP($A1578,'Hospitalisation Details'!$A$2:$I$2344,9,FALSE)</f>
        <v>R1013</v>
      </c>
      <c r="Q1578">
        <f>VLOOKUP($A1578,'Hospitalisation Details'!$A$2:$P$2344,16,FALSE)</f>
        <v>52</v>
      </c>
    </row>
    <row r="1579" spans="1:17" ht="15.6" x14ac:dyDescent="0.3">
      <c r="A1579" s="1" t="s">
        <v>792</v>
      </c>
      <c r="B1579" t="str">
        <f>VLOOKUP('Healthcare '!A:A,Table2[],3,FALSE)</f>
        <v>Wu</v>
      </c>
      <c r="C1579">
        <f>VLOOKUP(A1579,'Medical Examinations'!A1579:K3913,2,FALSE)</f>
        <v>34.65</v>
      </c>
      <c r="D1579">
        <f>VLOOKUP($A1579,'Medical Examinations'!$A$2:$K$2336,3,FALSE)</f>
        <v>5.98</v>
      </c>
      <c r="E1579" t="str">
        <f>VLOOKUP($A1579,'Medical Examinations'!$A$2:$K$2336,4,FALSE)</f>
        <v>yes</v>
      </c>
      <c r="F1579" t="str">
        <f>VLOOKUP($A1579,'Medical Examinations'!$A$2:$K$2336,5,FALSE)</f>
        <v>No</v>
      </c>
      <c r="G1579" t="str">
        <f>VLOOKUP($A1579,'Medical Examinations'!$A$2:$K$2336,6,FALSE)</f>
        <v>No</v>
      </c>
      <c r="H1579">
        <f>VLOOKUP($A1579,'Medical Examinations'!$A$2:$K$2336,7,FALSE)</f>
        <v>0</v>
      </c>
      <c r="I1579" t="str">
        <f>VLOOKUP($A1579,'Medical Examinations'!$A$2:$K$2336,8,FALSE)</f>
        <v>yes</v>
      </c>
      <c r="J1579" t="str">
        <f>VLOOKUP($A1579,'Medical Examinations'!$A$2:$K$2336,10,FALSE)</f>
        <v>obesity</v>
      </c>
      <c r="K1579" t="str">
        <f>VLOOKUP($A1579,'Medical Examinations'!$A$2:$K$2336,11,FALSE)</f>
        <v>Predibetics</v>
      </c>
      <c r="L1579" t="str">
        <f>VLOOKUP($A1579,'Hospitalisation Details'!$A$2:$O$2344,15,FALSE)</f>
        <v>7 Jul 1996</v>
      </c>
      <c r="M1579">
        <f>VLOOKUP($A1579,'Hospitalisation Details'!$A$2:$I$2344,6,FALSE)</f>
        <v>6361.47</v>
      </c>
      <c r="N1579" t="str">
        <f>VLOOKUP($A1579,'Hospitalisation Details'!$A$2:$I$2344,7,FALSE)</f>
        <v>tier - 2</v>
      </c>
      <c r="O1579" t="str">
        <f>VLOOKUP($A1579,'Hospitalisation Details'!$A$2:$I$2344,8,FALSE)</f>
        <v>tier - 3</v>
      </c>
      <c r="P1579" t="str">
        <f>VLOOKUP($A1579,'Hospitalisation Details'!$A$2:$I$2344,9,FALSE)</f>
        <v>R1021</v>
      </c>
      <c r="Q1579">
        <f>VLOOKUP($A1579,'Hospitalisation Details'!$A$2:$P$2344,16,FALSE)</f>
        <v>26</v>
      </c>
    </row>
    <row r="1580" spans="1:17" ht="15.6" x14ac:dyDescent="0.3">
      <c r="A1580" s="1" t="s">
        <v>791</v>
      </c>
      <c r="B1580" t="str">
        <f>VLOOKUP('Healthcare '!A:A,Table2[],3,FALSE)</f>
        <v>Millett</v>
      </c>
      <c r="C1580">
        <f>VLOOKUP(A1580,'Medical Examinations'!A1580:K3914,2,FALSE)</f>
        <v>42.94</v>
      </c>
      <c r="D1580">
        <f>VLOOKUP($A1580,'Medical Examinations'!$A$2:$K$2336,3,FALSE)</f>
        <v>4.34</v>
      </c>
      <c r="E1580" t="str">
        <f>VLOOKUP($A1580,'Medical Examinations'!$A$2:$K$2336,4,FALSE)</f>
        <v>No</v>
      </c>
      <c r="F1580" t="str">
        <f>VLOOKUP($A1580,'Medical Examinations'!$A$2:$K$2336,5,FALSE)</f>
        <v>No</v>
      </c>
      <c r="G1580" t="str">
        <f>VLOOKUP($A1580,'Medical Examinations'!$A$2:$K$2336,6,FALSE)</f>
        <v>No</v>
      </c>
      <c r="H1580">
        <f>VLOOKUP($A1580,'Medical Examinations'!$A$2:$K$2336,7,FALSE)</f>
        <v>0</v>
      </c>
      <c r="I1580" t="str">
        <f>VLOOKUP($A1580,'Medical Examinations'!$A$2:$K$2336,8,FALSE)</f>
        <v>yes</v>
      </c>
      <c r="J1580" t="str">
        <f>VLOOKUP($A1580,'Medical Examinations'!$A$2:$K$2336,10,FALSE)</f>
        <v>obesity</v>
      </c>
      <c r="K1580" t="str">
        <f>VLOOKUP($A1580,'Medical Examinations'!$A$2:$K$2336,11,FALSE)</f>
        <v>Normal</v>
      </c>
      <c r="L1580" t="str">
        <f>VLOOKUP($A1580,'Hospitalisation Details'!$A$2:$O$2344,15,FALSE)</f>
        <v>24 Jun 1989</v>
      </c>
      <c r="M1580">
        <f>VLOOKUP($A1580,'Hospitalisation Details'!$A$2:$I$2344,6,FALSE)</f>
        <v>6360.99</v>
      </c>
      <c r="N1580" t="str">
        <f>VLOOKUP($A1580,'Hospitalisation Details'!$A$2:$I$2344,7,FALSE)</f>
        <v>tier - 2</v>
      </c>
      <c r="O1580" t="str">
        <f>VLOOKUP($A1580,'Hospitalisation Details'!$A$2:$I$2344,8,FALSE)</f>
        <v>tier - 2</v>
      </c>
      <c r="P1580" t="str">
        <f>VLOOKUP($A1580,'Hospitalisation Details'!$A$2:$I$2344,9,FALSE)</f>
        <v>R1012</v>
      </c>
      <c r="Q1580">
        <f>VLOOKUP($A1580,'Hospitalisation Details'!$A$2:$P$2344,16,FALSE)</f>
        <v>33</v>
      </c>
    </row>
    <row r="1581" spans="1:17" ht="15.6" x14ac:dyDescent="0.3">
      <c r="A1581" s="1" t="s">
        <v>790</v>
      </c>
      <c r="B1581" t="str">
        <f>VLOOKUP('Healthcare '!A:A,Table2[],3,FALSE)</f>
        <v>Bosl</v>
      </c>
      <c r="C1581">
        <f>VLOOKUP(A1581,'Medical Examinations'!A1581:K3915,2,FALSE)</f>
        <v>31.254999999999999</v>
      </c>
      <c r="D1581">
        <f>VLOOKUP($A1581,'Medical Examinations'!$A$2:$K$2336,3,FALSE)</f>
        <v>5.17</v>
      </c>
      <c r="E1581" t="str">
        <f>VLOOKUP($A1581,'Medical Examinations'!$A$2:$K$2336,4,FALSE)</f>
        <v>No</v>
      </c>
      <c r="F1581" t="str">
        <f>VLOOKUP($A1581,'Medical Examinations'!$A$2:$K$2336,5,FALSE)</f>
        <v>No</v>
      </c>
      <c r="G1581" t="str">
        <f>VLOOKUP($A1581,'Medical Examinations'!$A$2:$K$2336,6,FALSE)</f>
        <v>No</v>
      </c>
      <c r="H1581">
        <f>VLOOKUP($A1581,'Medical Examinations'!$A$2:$K$2336,7,FALSE)</f>
        <v>0</v>
      </c>
      <c r="I1581" t="str">
        <f>VLOOKUP($A1581,'Medical Examinations'!$A$2:$K$2336,8,FALSE)</f>
        <v>yes</v>
      </c>
      <c r="J1581" t="str">
        <f>VLOOKUP($A1581,'Medical Examinations'!$A$2:$K$2336,10,FALSE)</f>
        <v>obesity</v>
      </c>
      <c r="K1581" t="str">
        <f>VLOOKUP($A1581,'Medical Examinations'!$A$2:$K$2336,11,FALSE)</f>
        <v>Normal</v>
      </c>
      <c r="L1581" t="str">
        <f>VLOOKUP($A1581,'Hospitalisation Details'!$A$2:$O$2344,15,FALSE)</f>
        <v>30 Oct 1980</v>
      </c>
      <c r="M1581">
        <f>VLOOKUP($A1581,'Hospitalisation Details'!$A$2:$I$2344,6,FALSE)</f>
        <v>6358.78</v>
      </c>
      <c r="N1581" t="str">
        <f>VLOOKUP($A1581,'Hospitalisation Details'!$A$2:$I$2344,7,FALSE)</f>
        <v>tier - 2</v>
      </c>
      <c r="O1581" t="str">
        <f>VLOOKUP($A1581,'Hospitalisation Details'!$A$2:$I$2344,8,FALSE)</f>
        <v>tier - 1</v>
      </c>
      <c r="P1581" t="str">
        <f>VLOOKUP($A1581,'Hospitalisation Details'!$A$2:$I$2344,9,FALSE)</f>
        <v>R1012</v>
      </c>
      <c r="Q1581">
        <f>VLOOKUP($A1581,'Hospitalisation Details'!$A$2:$P$2344,16,FALSE)</f>
        <v>42</v>
      </c>
    </row>
    <row r="1582" spans="1:17" ht="15.6" x14ac:dyDescent="0.3">
      <c r="A1582" s="1" t="s">
        <v>789</v>
      </c>
      <c r="B1582" t="str">
        <f>VLOOKUP('Healthcare '!A:A,Table2[],3,FALSE)</f>
        <v>Goldberg</v>
      </c>
      <c r="C1582">
        <f>VLOOKUP(A1582,'Medical Examinations'!A1582:K3916,2,FALSE)</f>
        <v>45.43</v>
      </c>
      <c r="D1582">
        <f>VLOOKUP($A1582,'Medical Examinations'!$A$2:$K$2336,3,FALSE)</f>
        <v>4.2300000000000004</v>
      </c>
      <c r="E1582" t="str">
        <f>VLOOKUP($A1582,'Medical Examinations'!$A$2:$K$2336,4,FALSE)</f>
        <v>yes</v>
      </c>
      <c r="F1582" t="str">
        <f>VLOOKUP($A1582,'Medical Examinations'!$A$2:$K$2336,5,FALSE)</f>
        <v>No</v>
      </c>
      <c r="G1582" t="str">
        <f>VLOOKUP($A1582,'Medical Examinations'!$A$2:$K$2336,6,FALSE)</f>
        <v>Yes</v>
      </c>
      <c r="H1582">
        <f>VLOOKUP($A1582,'Medical Examinations'!$A$2:$K$2336,7,FALSE)</f>
        <v>1</v>
      </c>
      <c r="I1582" t="str">
        <f>VLOOKUP($A1582,'Medical Examinations'!$A$2:$K$2336,8,FALSE)</f>
        <v>yes</v>
      </c>
      <c r="J1582" t="str">
        <f>VLOOKUP($A1582,'Medical Examinations'!$A$2:$K$2336,10,FALSE)</f>
        <v>obesity</v>
      </c>
      <c r="K1582" t="str">
        <f>VLOOKUP($A1582,'Medical Examinations'!$A$2:$K$2336,11,FALSE)</f>
        <v>Normal</v>
      </c>
      <c r="L1582" t="str">
        <f>VLOOKUP($A1582,'Hospitalisation Details'!$A$2:$O$2344,15,FALSE)</f>
        <v>19 Aug 1983</v>
      </c>
      <c r="M1582">
        <f>VLOOKUP($A1582,'Hospitalisation Details'!$A$2:$I$2344,6,FALSE)</f>
        <v>6356.27</v>
      </c>
      <c r="N1582" t="str">
        <f>VLOOKUP($A1582,'Hospitalisation Details'!$A$2:$I$2344,7,FALSE)</f>
        <v>tier - 3</v>
      </c>
      <c r="O1582" t="str">
        <f>VLOOKUP($A1582,'Hospitalisation Details'!$A$2:$I$2344,8,FALSE)</f>
        <v>tier - 2</v>
      </c>
      <c r="P1582" t="str">
        <f>VLOOKUP($A1582,'Hospitalisation Details'!$A$2:$I$2344,9,FALSE)</f>
        <v>R1013</v>
      </c>
      <c r="Q1582">
        <f>VLOOKUP($A1582,'Hospitalisation Details'!$A$2:$P$2344,16,FALSE)</f>
        <v>39</v>
      </c>
    </row>
    <row r="1583" spans="1:17" ht="15.6" x14ac:dyDescent="0.3">
      <c r="A1583" s="1" t="s">
        <v>788</v>
      </c>
      <c r="B1583" t="str">
        <f>VLOOKUP('Healthcare '!A:A,Table2[],3,FALSE)</f>
        <v>Kelley</v>
      </c>
      <c r="C1583">
        <f>VLOOKUP(A1583,'Medical Examinations'!A1583:K3917,2,FALSE)</f>
        <v>32.340000000000003</v>
      </c>
      <c r="D1583">
        <f>VLOOKUP($A1583,'Medical Examinations'!$A$2:$K$2336,3,FALSE)</f>
        <v>4.88</v>
      </c>
      <c r="E1583" t="str">
        <f>VLOOKUP($A1583,'Medical Examinations'!$A$2:$K$2336,4,FALSE)</f>
        <v>yes</v>
      </c>
      <c r="F1583" t="str">
        <f>VLOOKUP($A1583,'Medical Examinations'!$A$2:$K$2336,5,FALSE)</f>
        <v>No</v>
      </c>
      <c r="G1583" t="str">
        <f>VLOOKUP($A1583,'Medical Examinations'!$A$2:$K$2336,6,FALSE)</f>
        <v>Yes</v>
      </c>
      <c r="H1583">
        <f>VLOOKUP($A1583,'Medical Examinations'!$A$2:$K$2336,7,FALSE)</f>
        <v>1</v>
      </c>
      <c r="I1583" t="str">
        <f>VLOOKUP($A1583,'Medical Examinations'!$A$2:$K$2336,8,FALSE)</f>
        <v>yes</v>
      </c>
      <c r="J1583" t="str">
        <f>VLOOKUP($A1583,'Medical Examinations'!$A$2:$K$2336,10,FALSE)</f>
        <v>obesity</v>
      </c>
      <c r="K1583" t="str">
        <f>VLOOKUP($A1583,'Medical Examinations'!$A$2:$K$2336,11,FALSE)</f>
        <v>Normal</v>
      </c>
      <c r="L1583" t="str">
        <f>VLOOKUP($A1583,'Hospitalisation Details'!$A$2:$O$2344,15,FALSE)</f>
        <v>21 Oct 1983</v>
      </c>
      <c r="M1583">
        <f>VLOOKUP($A1583,'Hospitalisation Details'!$A$2:$I$2344,6,FALSE)</f>
        <v>6338.08</v>
      </c>
      <c r="N1583" t="str">
        <f>VLOOKUP($A1583,'Hospitalisation Details'!$A$2:$I$2344,7,FALSE)</f>
        <v>tier - 2</v>
      </c>
      <c r="O1583" t="str">
        <f>VLOOKUP($A1583,'Hospitalisation Details'!$A$2:$I$2344,8,FALSE)</f>
        <v>tier - 1</v>
      </c>
      <c r="P1583" t="str">
        <f>VLOOKUP($A1583,'Hospitalisation Details'!$A$2:$I$2344,9,FALSE)</f>
        <v>R1013</v>
      </c>
      <c r="Q1583">
        <f>VLOOKUP($A1583,'Hospitalisation Details'!$A$2:$P$2344,16,FALSE)</f>
        <v>39</v>
      </c>
    </row>
    <row r="1584" spans="1:17" ht="15.6" x14ac:dyDescent="0.3">
      <c r="A1584" s="1" t="s">
        <v>787</v>
      </c>
      <c r="B1584" t="str">
        <f>VLOOKUP('Healthcare '!A:A,Table2[],3,FALSE)</f>
        <v>Johnston</v>
      </c>
      <c r="C1584">
        <f>VLOOKUP(A1584,'Medical Examinations'!A1584:K3918,2,FALSE)</f>
        <v>25.46</v>
      </c>
      <c r="D1584">
        <f>VLOOKUP($A1584,'Medical Examinations'!$A$2:$K$2336,3,FALSE)</f>
        <v>9.7100000000000009</v>
      </c>
      <c r="E1584" t="str">
        <f>VLOOKUP($A1584,'Medical Examinations'!$A$2:$K$2336,4,FALSE)</f>
        <v>yes</v>
      </c>
      <c r="F1584" t="str">
        <f>VLOOKUP($A1584,'Medical Examinations'!$A$2:$K$2336,5,FALSE)</f>
        <v>No</v>
      </c>
      <c r="G1584" t="str">
        <f>VLOOKUP($A1584,'Medical Examinations'!$A$2:$K$2336,6,FALSE)</f>
        <v>No</v>
      </c>
      <c r="H1584">
        <f>VLOOKUP($A1584,'Medical Examinations'!$A$2:$K$2336,7,FALSE)</f>
        <v>1</v>
      </c>
      <c r="I1584" t="str">
        <f>VLOOKUP($A1584,'Medical Examinations'!$A$2:$K$2336,8,FALSE)</f>
        <v>yes</v>
      </c>
      <c r="J1584" t="str">
        <f>VLOOKUP($A1584,'Medical Examinations'!$A$2:$K$2336,10,FALSE)</f>
        <v>overweight</v>
      </c>
      <c r="K1584" t="str">
        <f>VLOOKUP($A1584,'Medical Examinations'!$A$2:$K$2336,11,FALSE)</f>
        <v>Diabetes</v>
      </c>
      <c r="L1584" t="str">
        <f>VLOOKUP($A1584,'Hospitalisation Details'!$A$2:$O$2344,15,FALSE)</f>
        <v>25 Sep 1986</v>
      </c>
      <c r="M1584">
        <f>VLOOKUP($A1584,'Hospitalisation Details'!$A$2:$I$2344,6,FALSE)</f>
        <v>6335.64</v>
      </c>
      <c r="N1584" t="str">
        <f>VLOOKUP($A1584,'Hospitalisation Details'!$A$2:$I$2344,7,FALSE)</f>
        <v>tier - 2</v>
      </c>
      <c r="O1584" t="str">
        <f>VLOOKUP($A1584,'Hospitalisation Details'!$A$2:$I$2344,8,FALSE)</f>
        <v>tier - 2</v>
      </c>
      <c r="P1584" t="str">
        <f>VLOOKUP($A1584,'Hospitalisation Details'!$A$2:$I$2344,9,FALSE)</f>
        <v>R1013</v>
      </c>
      <c r="Q1584">
        <f>VLOOKUP($A1584,'Hospitalisation Details'!$A$2:$P$2344,16,FALSE)</f>
        <v>36</v>
      </c>
    </row>
    <row r="1585" spans="1:17" ht="15.6" x14ac:dyDescent="0.3">
      <c r="A1585" s="1" t="s">
        <v>786</v>
      </c>
      <c r="B1585" t="str">
        <f>VLOOKUP('Healthcare '!A:A,Table2[],3,FALSE)</f>
        <v>Keating</v>
      </c>
      <c r="C1585">
        <f>VLOOKUP(A1585,'Medical Examinations'!A1585:K3919,2,FALSE)</f>
        <v>37.145000000000003</v>
      </c>
      <c r="D1585">
        <f>VLOOKUP($A1585,'Medical Examinations'!$A$2:$K$2336,3,FALSE)</f>
        <v>5.32</v>
      </c>
      <c r="E1585" t="str">
        <f>VLOOKUP($A1585,'Medical Examinations'!$A$2:$K$2336,4,FALSE)</f>
        <v>No</v>
      </c>
      <c r="F1585" t="str">
        <f>VLOOKUP($A1585,'Medical Examinations'!$A$2:$K$2336,5,FALSE)</f>
        <v>No</v>
      </c>
      <c r="G1585" t="str">
        <f>VLOOKUP($A1585,'Medical Examinations'!$A$2:$K$2336,6,FALSE)</f>
        <v>No</v>
      </c>
      <c r="H1585">
        <f>VLOOKUP($A1585,'Medical Examinations'!$A$2:$K$2336,7,FALSE)</f>
        <v>0</v>
      </c>
      <c r="I1585" t="str">
        <f>VLOOKUP($A1585,'Medical Examinations'!$A$2:$K$2336,8,FALSE)</f>
        <v>yes</v>
      </c>
      <c r="J1585" t="str">
        <f>VLOOKUP($A1585,'Medical Examinations'!$A$2:$K$2336,10,FALSE)</f>
        <v>obesity</v>
      </c>
      <c r="K1585" t="str">
        <f>VLOOKUP($A1585,'Medical Examinations'!$A$2:$K$2336,11,FALSE)</f>
        <v>Normal</v>
      </c>
      <c r="L1585" t="str">
        <f>VLOOKUP($A1585,'Hospitalisation Details'!$A$2:$O$2344,15,FALSE)</f>
        <v>13 Aug 1990</v>
      </c>
      <c r="M1585">
        <f>VLOOKUP($A1585,'Hospitalisation Details'!$A$2:$I$2344,6,FALSE)</f>
        <v>6334.34</v>
      </c>
      <c r="N1585" t="str">
        <f>VLOOKUP($A1585,'Hospitalisation Details'!$A$2:$I$2344,7,FALSE)</f>
        <v>tier - 2</v>
      </c>
      <c r="O1585" t="str">
        <f>VLOOKUP($A1585,'Hospitalisation Details'!$A$2:$I$2344,8,FALSE)</f>
        <v>tier - 2</v>
      </c>
      <c r="P1585" t="str">
        <f>VLOOKUP($A1585,'Hospitalisation Details'!$A$2:$I$2344,9,FALSE)</f>
        <v>R1024</v>
      </c>
      <c r="Q1585">
        <f>VLOOKUP($A1585,'Hospitalisation Details'!$A$2:$P$2344,16,FALSE)</f>
        <v>32</v>
      </c>
    </row>
    <row r="1586" spans="1:17" ht="15.6" x14ac:dyDescent="0.3">
      <c r="A1586" s="1" t="s">
        <v>785</v>
      </c>
      <c r="B1586" t="str">
        <f>VLOOKUP('Healthcare '!A:A,Table2[],3,FALSE)</f>
        <v>Duhon</v>
      </c>
      <c r="C1586">
        <f>VLOOKUP(A1586,'Medical Examinations'!A1586:K3920,2,FALSE)</f>
        <v>30.8</v>
      </c>
      <c r="D1586">
        <f>VLOOKUP($A1586,'Medical Examinations'!$A$2:$K$2336,3,FALSE)</f>
        <v>5.83</v>
      </c>
      <c r="E1586" t="str">
        <f>VLOOKUP($A1586,'Medical Examinations'!$A$2:$K$2336,4,FALSE)</f>
        <v>yes</v>
      </c>
      <c r="F1586" t="str">
        <f>VLOOKUP($A1586,'Medical Examinations'!$A$2:$K$2336,5,FALSE)</f>
        <v>No</v>
      </c>
      <c r="G1586" t="str">
        <f>VLOOKUP($A1586,'Medical Examinations'!$A$2:$K$2336,6,FALSE)</f>
        <v>No</v>
      </c>
      <c r="H1586">
        <f>VLOOKUP($A1586,'Medical Examinations'!$A$2:$K$2336,7,FALSE)</f>
        <v>0</v>
      </c>
      <c r="I1586" t="str">
        <f>VLOOKUP($A1586,'Medical Examinations'!$A$2:$K$2336,8,FALSE)</f>
        <v>yes</v>
      </c>
      <c r="J1586" t="str">
        <f>VLOOKUP($A1586,'Medical Examinations'!$A$2:$K$2336,10,FALSE)</f>
        <v>obesity</v>
      </c>
      <c r="K1586" t="str">
        <f>VLOOKUP($A1586,'Medical Examinations'!$A$2:$K$2336,11,FALSE)</f>
        <v>Predibetics</v>
      </c>
      <c r="L1586" t="str">
        <f>VLOOKUP($A1586,'Hospitalisation Details'!$A$2:$O$2344,15,FALSE)</f>
        <v>15 Dec 1985</v>
      </c>
      <c r="M1586">
        <f>VLOOKUP($A1586,'Hospitalisation Details'!$A$2:$I$2344,6,FALSE)</f>
        <v>6313.76</v>
      </c>
      <c r="N1586" t="str">
        <f>VLOOKUP($A1586,'Hospitalisation Details'!$A$2:$I$2344,7,FALSE)</f>
        <v>tier - 2</v>
      </c>
      <c r="O1586" t="str">
        <f>VLOOKUP($A1586,'Hospitalisation Details'!$A$2:$I$2344,8,FALSE)</f>
        <v>tier - 1</v>
      </c>
      <c r="P1586" t="str">
        <f>VLOOKUP($A1586,'Hospitalisation Details'!$A$2:$I$2344,9,FALSE)</f>
        <v>R1013</v>
      </c>
      <c r="Q1586">
        <f>VLOOKUP($A1586,'Hospitalisation Details'!$A$2:$P$2344,16,FALSE)</f>
        <v>37</v>
      </c>
    </row>
    <row r="1587" spans="1:17" ht="15.6" x14ac:dyDescent="0.3">
      <c r="A1587" s="1" t="s">
        <v>784</v>
      </c>
      <c r="B1587" t="str">
        <f>VLOOKUP('Healthcare '!A:A,Table2[],3,FALSE)</f>
        <v>Briseno</v>
      </c>
      <c r="C1587">
        <f>VLOOKUP(A1587,'Medical Examinations'!A1587:K3921,2,FALSE)</f>
        <v>29.5</v>
      </c>
      <c r="D1587">
        <f>VLOOKUP($A1587,'Medical Examinations'!$A$2:$K$2336,3,FALSE)</f>
        <v>5.54</v>
      </c>
      <c r="E1587" t="str">
        <f>VLOOKUP($A1587,'Medical Examinations'!$A$2:$K$2336,4,FALSE)</f>
        <v>yes</v>
      </c>
      <c r="F1587" t="str">
        <f>VLOOKUP($A1587,'Medical Examinations'!$A$2:$K$2336,5,FALSE)</f>
        <v>No</v>
      </c>
      <c r="G1587" t="str">
        <f>VLOOKUP($A1587,'Medical Examinations'!$A$2:$K$2336,6,FALSE)</f>
        <v>No</v>
      </c>
      <c r="H1587">
        <f>VLOOKUP($A1587,'Medical Examinations'!$A$2:$K$2336,7,FALSE)</f>
        <v>0</v>
      </c>
      <c r="I1587" t="str">
        <f>VLOOKUP($A1587,'Medical Examinations'!$A$2:$K$2336,8,FALSE)</f>
        <v>yes</v>
      </c>
      <c r="J1587" t="str">
        <f>VLOOKUP($A1587,'Medical Examinations'!$A$2:$K$2336,10,FALSE)</f>
        <v>overweight</v>
      </c>
      <c r="K1587" t="str">
        <f>VLOOKUP($A1587,'Medical Examinations'!$A$2:$K$2336,11,FALSE)</f>
        <v>Normal</v>
      </c>
      <c r="L1587" t="str">
        <f>VLOOKUP($A1587,'Hospitalisation Details'!$A$2:$O$2344,15,FALSE)</f>
        <v>19 Nov 1985</v>
      </c>
      <c r="M1587">
        <f>VLOOKUP($A1587,'Hospitalisation Details'!$A$2:$I$2344,6,FALSE)</f>
        <v>6311.95</v>
      </c>
      <c r="N1587" t="str">
        <f>VLOOKUP($A1587,'Hospitalisation Details'!$A$2:$I$2344,7,FALSE)</f>
        <v>tier - 2</v>
      </c>
      <c r="O1587" t="str">
        <f>VLOOKUP($A1587,'Hospitalisation Details'!$A$2:$I$2344,8,FALSE)</f>
        <v>tier - 1</v>
      </c>
      <c r="P1587" t="str">
        <f>VLOOKUP($A1587,'Hospitalisation Details'!$A$2:$I$2344,9,FALSE)</f>
        <v>R1011</v>
      </c>
      <c r="Q1587">
        <f>VLOOKUP($A1587,'Hospitalisation Details'!$A$2:$P$2344,16,FALSE)</f>
        <v>37</v>
      </c>
    </row>
    <row r="1588" spans="1:17" ht="15.6" x14ac:dyDescent="0.3">
      <c r="A1588" s="1" t="s">
        <v>783</v>
      </c>
      <c r="B1588" t="str">
        <f>VLOOKUP('Healthcare '!A:A,Table2[],3,FALSE)</f>
        <v>Besse</v>
      </c>
      <c r="C1588">
        <f>VLOOKUP(A1588,'Medical Examinations'!A1588:K3922,2,FALSE)</f>
        <v>43.39</v>
      </c>
      <c r="D1588">
        <f>VLOOKUP($A1588,'Medical Examinations'!$A$2:$K$2336,3,FALSE)</f>
        <v>5.85</v>
      </c>
      <c r="E1588" t="str">
        <f>VLOOKUP($A1588,'Medical Examinations'!$A$2:$K$2336,4,FALSE)</f>
        <v>No</v>
      </c>
      <c r="F1588" t="str">
        <f>VLOOKUP($A1588,'Medical Examinations'!$A$2:$K$2336,5,FALSE)</f>
        <v>yes</v>
      </c>
      <c r="G1588" t="str">
        <f>VLOOKUP($A1588,'Medical Examinations'!$A$2:$K$2336,6,FALSE)</f>
        <v>No</v>
      </c>
      <c r="H1588">
        <f>VLOOKUP($A1588,'Medical Examinations'!$A$2:$K$2336,7,FALSE)</f>
        <v>1</v>
      </c>
      <c r="I1588" t="str">
        <f>VLOOKUP($A1588,'Medical Examinations'!$A$2:$K$2336,8,FALSE)</f>
        <v>yes</v>
      </c>
      <c r="J1588" t="str">
        <f>VLOOKUP($A1588,'Medical Examinations'!$A$2:$K$2336,10,FALSE)</f>
        <v>obesity</v>
      </c>
      <c r="K1588" t="str">
        <f>VLOOKUP($A1588,'Medical Examinations'!$A$2:$K$2336,11,FALSE)</f>
        <v>Predibetics</v>
      </c>
      <c r="L1588" t="str">
        <f>VLOOKUP($A1588,'Hospitalisation Details'!$A$2:$O$2344,15,FALSE)</f>
        <v>27 Jul 2004</v>
      </c>
      <c r="M1588">
        <f>VLOOKUP($A1588,'Hospitalisation Details'!$A$2:$I$2344,6,FALSE)</f>
        <v>6311.11</v>
      </c>
      <c r="N1588" t="str">
        <f>VLOOKUP($A1588,'Hospitalisation Details'!$A$2:$I$2344,7,FALSE)</f>
        <v>tier - 2</v>
      </c>
      <c r="O1588" t="str">
        <f>VLOOKUP($A1588,'Hospitalisation Details'!$A$2:$I$2344,8,FALSE)</f>
        <v>tier - 2</v>
      </c>
      <c r="P1588" t="str">
        <f>VLOOKUP($A1588,'Hospitalisation Details'!$A$2:$I$2344,9,FALSE)</f>
        <v>R1011</v>
      </c>
      <c r="Q1588">
        <f>VLOOKUP($A1588,'Hospitalisation Details'!$A$2:$P$2344,16,FALSE)</f>
        <v>18</v>
      </c>
    </row>
    <row r="1589" spans="1:17" ht="15.6" x14ac:dyDescent="0.3">
      <c r="A1589" s="1" t="s">
        <v>782</v>
      </c>
      <c r="B1589" t="str">
        <f>VLOOKUP('Healthcare '!A:A,Table2[],3,FALSE)</f>
        <v>Shillings</v>
      </c>
      <c r="C1589">
        <f>VLOOKUP(A1589,'Medical Examinations'!A1589:K3923,2,FALSE)</f>
        <v>15.08</v>
      </c>
      <c r="D1589">
        <f>VLOOKUP($A1589,'Medical Examinations'!$A$2:$K$2336,3,FALSE)</f>
        <v>4.8499999999999996</v>
      </c>
      <c r="E1589" t="str">
        <f>VLOOKUP($A1589,'Medical Examinations'!$A$2:$K$2336,4,FALSE)</f>
        <v>yes</v>
      </c>
      <c r="F1589" t="str">
        <f>VLOOKUP($A1589,'Medical Examinations'!$A$2:$K$2336,5,FALSE)</f>
        <v>No</v>
      </c>
      <c r="G1589" t="str">
        <f>VLOOKUP($A1589,'Medical Examinations'!$A$2:$K$2336,6,FALSE)</f>
        <v>Yes</v>
      </c>
      <c r="H1589">
        <f>VLOOKUP($A1589,'Medical Examinations'!$A$2:$K$2336,7,FALSE)</f>
        <v>1</v>
      </c>
      <c r="I1589" t="str">
        <f>VLOOKUP($A1589,'Medical Examinations'!$A$2:$K$2336,8,FALSE)</f>
        <v>yes</v>
      </c>
      <c r="J1589" t="str">
        <f>VLOOKUP($A1589,'Medical Examinations'!$A$2:$K$2336,10,FALSE)</f>
        <v>Underweight</v>
      </c>
      <c r="K1589" t="str">
        <f>VLOOKUP($A1589,'Medical Examinations'!$A$2:$K$2336,11,FALSE)</f>
        <v>Normal</v>
      </c>
      <c r="L1589" t="str">
        <f>VLOOKUP($A1589,'Hospitalisation Details'!$A$2:$O$2344,15,FALSE)</f>
        <v>4 Sep 1969</v>
      </c>
      <c r="M1589">
        <f>VLOOKUP($A1589,'Hospitalisation Details'!$A$2:$I$2344,6,FALSE)</f>
        <v>6305.61</v>
      </c>
      <c r="N1589" t="str">
        <f>VLOOKUP($A1589,'Hospitalisation Details'!$A$2:$I$2344,7,FALSE)</f>
        <v>tier - 2</v>
      </c>
      <c r="O1589" t="str">
        <f>VLOOKUP($A1589,'Hospitalisation Details'!$A$2:$I$2344,8,FALSE)</f>
        <v>tier - 2</v>
      </c>
      <c r="P1589" t="str">
        <f>VLOOKUP($A1589,'Hospitalisation Details'!$A$2:$I$2344,9,FALSE)</f>
        <v>R1012</v>
      </c>
      <c r="Q1589">
        <f>VLOOKUP($A1589,'Hospitalisation Details'!$A$2:$P$2344,16,FALSE)</f>
        <v>53</v>
      </c>
    </row>
    <row r="1590" spans="1:17" ht="15.6" x14ac:dyDescent="0.3">
      <c r="A1590" s="1" t="s">
        <v>781</v>
      </c>
      <c r="B1590" t="str">
        <f>VLOOKUP('Healthcare '!A:A,Table2[],3,FALSE)</f>
        <v>Tate</v>
      </c>
      <c r="C1590">
        <f>VLOOKUP(A1590,'Medical Examinations'!A1590:K3924,2,FALSE)</f>
        <v>20.48</v>
      </c>
      <c r="D1590">
        <f>VLOOKUP($A1590,'Medical Examinations'!$A$2:$K$2336,3,FALSE)</f>
        <v>11.09</v>
      </c>
      <c r="E1590" t="str">
        <f>VLOOKUP($A1590,'Medical Examinations'!$A$2:$K$2336,4,FALSE)</f>
        <v>No</v>
      </c>
      <c r="F1590" t="str">
        <f>VLOOKUP($A1590,'Medical Examinations'!$A$2:$K$2336,5,FALSE)</f>
        <v>No</v>
      </c>
      <c r="G1590" t="str">
        <f>VLOOKUP($A1590,'Medical Examinations'!$A$2:$K$2336,6,FALSE)</f>
        <v>No</v>
      </c>
      <c r="H1590">
        <f>VLOOKUP($A1590,'Medical Examinations'!$A$2:$K$2336,7,FALSE)</f>
        <v>0</v>
      </c>
      <c r="I1590" t="str">
        <f>VLOOKUP($A1590,'Medical Examinations'!$A$2:$K$2336,8,FALSE)</f>
        <v>yes</v>
      </c>
      <c r="J1590" t="str">
        <f>VLOOKUP($A1590,'Medical Examinations'!$A$2:$K$2336,10,FALSE)</f>
        <v>Normal weight</v>
      </c>
      <c r="K1590" t="str">
        <f>VLOOKUP($A1590,'Medical Examinations'!$A$2:$K$2336,11,FALSE)</f>
        <v>Diabetes</v>
      </c>
      <c r="L1590" t="str">
        <f>VLOOKUP($A1590,'Hospitalisation Details'!$A$2:$O$2344,15,FALSE)</f>
        <v>17 Sep 1974</v>
      </c>
      <c r="M1590">
        <f>VLOOKUP($A1590,'Hospitalisation Details'!$A$2:$I$2344,6,FALSE)</f>
        <v>6302.23</v>
      </c>
      <c r="N1590" t="str">
        <f>VLOOKUP($A1590,'Hospitalisation Details'!$A$2:$I$2344,7,FALSE)</f>
        <v>tier - 2</v>
      </c>
      <c r="O1590" t="str">
        <f>VLOOKUP($A1590,'Hospitalisation Details'!$A$2:$I$2344,8,FALSE)</f>
        <v>tier - 1</v>
      </c>
      <c r="P1590" t="str">
        <f>VLOOKUP($A1590,'Hospitalisation Details'!$A$2:$I$2344,9,FALSE)</f>
        <v>R1013</v>
      </c>
      <c r="Q1590">
        <f>VLOOKUP($A1590,'Hospitalisation Details'!$A$2:$P$2344,16,FALSE)</f>
        <v>48</v>
      </c>
    </row>
    <row r="1591" spans="1:17" ht="15.6" x14ac:dyDescent="0.3">
      <c r="A1591" s="1" t="s">
        <v>780</v>
      </c>
      <c r="B1591" t="str">
        <f>VLOOKUP('Healthcare '!A:A,Table2[],3,FALSE)</f>
        <v>Arsenault</v>
      </c>
      <c r="C1591">
        <f>VLOOKUP(A1591,'Medical Examinations'!A1591:K3925,2,FALSE)</f>
        <v>34.450000000000003</v>
      </c>
      <c r="D1591">
        <f>VLOOKUP($A1591,'Medical Examinations'!$A$2:$K$2336,3,FALSE)</f>
        <v>5.58</v>
      </c>
      <c r="E1591" t="str">
        <f>VLOOKUP($A1591,'Medical Examinations'!$A$2:$K$2336,4,FALSE)</f>
        <v>yes</v>
      </c>
      <c r="F1591" t="str">
        <f>VLOOKUP($A1591,'Medical Examinations'!$A$2:$K$2336,5,FALSE)</f>
        <v>No</v>
      </c>
      <c r="G1591" t="str">
        <f>VLOOKUP($A1591,'Medical Examinations'!$A$2:$K$2336,6,FALSE)</f>
        <v>No</v>
      </c>
      <c r="H1591">
        <f>VLOOKUP($A1591,'Medical Examinations'!$A$2:$K$2336,7,FALSE)</f>
        <v>0</v>
      </c>
      <c r="I1591" t="str">
        <f>VLOOKUP($A1591,'Medical Examinations'!$A$2:$K$2336,8,FALSE)</f>
        <v>yes</v>
      </c>
      <c r="J1591" t="str">
        <f>VLOOKUP($A1591,'Medical Examinations'!$A$2:$K$2336,10,FALSE)</f>
        <v>obesity</v>
      </c>
      <c r="K1591" t="str">
        <f>VLOOKUP($A1591,'Medical Examinations'!$A$2:$K$2336,11,FALSE)</f>
        <v>Normal</v>
      </c>
      <c r="L1591" t="str">
        <f>VLOOKUP($A1591,'Hospitalisation Details'!$A$2:$O$2344,15,FALSE)</f>
        <v>4 Jul 1996</v>
      </c>
      <c r="M1591">
        <f>VLOOKUP($A1591,'Hospitalisation Details'!$A$2:$I$2344,6,FALSE)</f>
        <v>6293.63</v>
      </c>
      <c r="N1591" t="str">
        <f>VLOOKUP($A1591,'Hospitalisation Details'!$A$2:$I$2344,7,FALSE)</f>
        <v>tier - 2</v>
      </c>
      <c r="O1591" t="str">
        <f>VLOOKUP($A1591,'Hospitalisation Details'!$A$2:$I$2344,8,FALSE)</f>
        <v>tier - 3</v>
      </c>
      <c r="P1591" t="str">
        <f>VLOOKUP($A1591,'Hospitalisation Details'!$A$2:$I$2344,9,FALSE)</f>
        <v>R1021</v>
      </c>
      <c r="Q1591">
        <f>VLOOKUP($A1591,'Hospitalisation Details'!$A$2:$P$2344,16,FALSE)</f>
        <v>26</v>
      </c>
    </row>
    <row r="1592" spans="1:17" ht="15.6" x14ac:dyDescent="0.3">
      <c r="A1592" s="1" t="s">
        <v>779</v>
      </c>
      <c r="B1592" t="str">
        <f>VLOOKUP('Healthcare '!A:A,Table2[],3,FALSE)</f>
        <v>Hengoed</v>
      </c>
      <c r="C1592">
        <f>VLOOKUP(A1592,'Medical Examinations'!A1592:K3926,2,FALSE)</f>
        <v>34.21</v>
      </c>
      <c r="D1592">
        <f>VLOOKUP($A1592,'Medical Examinations'!$A$2:$K$2336,3,FALSE)</f>
        <v>9.7200000000000006</v>
      </c>
      <c r="E1592" t="str">
        <f>VLOOKUP($A1592,'Medical Examinations'!$A$2:$K$2336,4,FALSE)</f>
        <v>yes</v>
      </c>
      <c r="F1592" t="str">
        <f>VLOOKUP($A1592,'Medical Examinations'!$A$2:$K$2336,5,FALSE)</f>
        <v>No</v>
      </c>
      <c r="G1592" t="str">
        <f>VLOOKUP($A1592,'Medical Examinations'!$A$2:$K$2336,6,FALSE)</f>
        <v>No</v>
      </c>
      <c r="H1592">
        <f>VLOOKUP($A1592,'Medical Examinations'!$A$2:$K$2336,7,FALSE)</f>
        <v>0</v>
      </c>
      <c r="I1592" t="str">
        <f>VLOOKUP($A1592,'Medical Examinations'!$A$2:$K$2336,8,FALSE)</f>
        <v>yes</v>
      </c>
      <c r="J1592" t="str">
        <f>VLOOKUP($A1592,'Medical Examinations'!$A$2:$K$2336,10,FALSE)</f>
        <v>obesity</v>
      </c>
      <c r="K1592" t="str">
        <f>VLOOKUP($A1592,'Medical Examinations'!$A$2:$K$2336,11,FALSE)</f>
        <v>Diabetes</v>
      </c>
      <c r="L1592" t="str">
        <f>VLOOKUP($A1592,'Hospitalisation Details'!$A$2:$O$2344,15,FALSE)</f>
        <v>26 Aug 1981</v>
      </c>
      <c r="M1592">
        <f>VLOOKUP($A1592,'Hospitalisation Details'!$A$2:$I$2344,6,FALSE)</f>
        <v>6289.75</v>
      </c>
      <c r="N1592" t="str">
        <f>VLOOKUP($A1592,'Hospitalisation Details'!$A$2:$I$2344,7,FALSE)</f>
        <v>tier - 2</v>
      </c>
      <c r="O1592" t="str">
        <f>VLOOKUP($A1592,'Hospitalisation Details'!$A$2:$I$2344,8,FALSE)</f>
        <v>tier - 3</v>
      </c>
      <c r="P1592" t="str">
        <f>VLOOKUP($A1592,'Hospitalisation Details'!$A$2:$I$2344,9,FALSE)</f>
        <v>R1013</v>
      </c>
      <c r="Q1592">
        <f>VLOOKUP($A1592,'Hospitalisation Details'!$A$2:$P$2344,16,FALSE)</f>
        <v>41</v>
      </c>
    </row>
    <row r="1593" spans="1:17" ht="15.6" x14ac:dyDescent="0.3">
      <c r="A1593" s="1" t="s">
        <v>778</v>
      </c>
      <c r="B1593" t="str">
        <f>VLOOKUP('Healthcare '!A:A,Table2[],3,FALSE)</f>
        <v>Aller</v>
      </c>
      <c r="C1593">
        <f>VLOOKUP(A1593,'Medical Examinations'!A1593:K3927,2,FALSE)</f>
        <v>28.8</v>
      </c>
      <c r="D1593">
        <f>VLOOKUP($A1593,'Medical Examinations'!$A$2:$K$2336,3,FALSE)</f>
        <v>11.41</v>
      </c>
      <c r="E1593" t="str">
        <f>VLOOKUP($A1593,'Medical Examinations'!$A$2:$K$2336,4,FALSE)</f>
        <v>yes</v>
      </c>
      <c r="F1593" t="str">
        <f>VLOOKUP($A1593,'Medical Examinations'!$A$2:$K$2336,5,FALSE)</f>
        <v>No</v>
      </c>
      <c r="G1593" t="str">
        <f>VLOOKUP($A1593,'Medical Examinations'!$A$2:$K$2336,6,FALSE)</f>
        <v>No</v>
      </c>
      <c r="H1593">
        <f>VLOOKUP($A1593,'Medical Examinations'!$A$2:$K$2336,7,FALSE)</f>
        <v>0</v>
      </c>
      <c r="I1593" t="str">
        <f>VLOOKUP($A1593,'Medical Examinations'!$A$2:$K$2336,8,FALSE)</f>
        <v>yes</v>
      </c>
      <c r="J1593" t="str">
        <f>VLOOKUP($A1593,'Medical Examinations'!$A$2:$K$2336,10,FALSE)</f>
        <v>overweight</v>
      </c>
      <c r="K1593" t="str">
        <f>VLOOKUP($A1593,'Medical Examinations'!$A$2:$K$2336,11,FALSE)</f>
        <v>Diabetes</v>
      </c>
      <c r="L1593" t="str">
        <f>VLOOKUP($A1593,'Hospitalisation Details'!$A$2:$O$2344,15,FALSE)</f>
        <v>24 Nov 1981</v>
      </c>
      <c r="M1593">
        <f>VLOOKUP($A1593,'Hospitalisation Details'!$A$2:$I$2344,6,FALSE)</f>
        <v>6282.24</v>
      </c>
      <c r="N1593" t="str">
        <f>VLOOKUP($A1593,'Hospitalisation Details'!$A$2:$I$2344,7,FALSE)</f>
        <v>tier - 2</v>
      </c>
      <c r="O1593" t="str">
        <f>VLOOKUP($A1593,'Hospitalisation Details'!$A$2:$I$2344,8,FALSE)</f>
        <v>tier - 1</v>
      </c>
      <c r="P1593" t="str">
        <f>VLOOKUP($A1593,'Hospitalisation Details'!$A$2:$I$2344,9,FALSE)</f>
        <v>R1011</v>
      </c>
      <c r="Q1593">
        <f>VLOOKUP($A1593,'Hospitalisation Details'!$A$2:$P$2344,16,FALSE)</f>
        <v>41</v>
      </c>
    </row>
    <row r="1594" spans="1:17" ht="15.6" x14ac:dyDescent="0.3">
      <c r="A1594" s="1" t="s">
        <v>777</v>
      </c>
      <c r="B1594" t="str">
        <f>VLOOKUP('Healthcare '!A:A,Table2[],3,FALSE)</f>
        <v>Pisano</v>
      </c>
      <c r="C1594">
        <f>VLOOKUP(A1594,'Medical Examinations'!A1594:K3928,2,FALSE)</f>
        <v>31.74</v>
      </c>
      <c r="D1594">
        <f>VLOOKUP($A1594,'Medical Examinations'!$A$2:$K$2336,3,FALSE)</f>
        <v>4.46</v>
      </c>
      <c r="E1594" t="str">
        <f>VLOOKUP($A1594,'Medical Examinations'!$A$2:$K$2336,4,FALSE)</f>
        <v>No</v>
      </c>
      <c r="F1594" t="str">
        <f>VLOOKUP($A1594,'Medical Examinations'!$A$2:$K$2336,5,FALSE)</f>
        <v>No</v>
      </c>
      <c r="G1594" t="str">
        <f>VLOOKUP($A1594,'Medical Examinations'!$A$2:$K$2336,6,FALSE)</f>
        <v>Yes</v>
      </c>
      <c r="H1594">
        <f>VLOOKUP($A1594,'Medical Examinations'!$A$2:$K$2336,7,FALSE)</f>
        <v>1</v>
      </c>
      <c r="I1594" t="str">
        <f>VLOOKUP($A1594,'Medical Examinations'!$A$2:$K$2336,8,FALSE)</f>
        <v>yes</v>
      </c>
      <c r="J1594" t="str">
        <f>VLOOKUP($A1594,'Medical Examinations'!$A$2:$K$2336,10,FALSE)</f>
        <v>obesity</v>
      </c>
      <c r="K1594" t="str">
        <f>VLOOKUP($A1594,'Medical Examinations'!$A$2:$K$2336,11,FALSE)</f>
        <v>Normal</v>
      </c>
      <c r="L1594" t="str">
        <f>VLOOKUP($A1594,'Hospitalisation Details'!$A$2:$O$2344,15,FALSE)</f>
        <v>16 Oct 1993</v>
      </c>
      <c r="M1594">
        <f>VLOOKUP($A1594,'Hospitalisation Details'!$A$2:$I$2344,6,FALSE)</f>
        <v>6276.3</v>
      </c>
      <c r="N1594" t="str">
        <f>VLOOKUP($A1594,'Hospitalisation Details'!$A$2:$I$2344,7,FALSE)</f>
        <v>tier - 2</v>
      </c>
      <c r="O1594" t="str">
        <f>VLOOKUP($A1594,'Hospitalisation Details'!$A$2:$I$2344,8,FALSE)</f>
        <v>tier - 1</v>
      </c>
      <c r="P1594" t="str">
        <f>VLOOKUP($A1594,'Hospitalisation Details'!$A$2:$I$2344,9,FALSE)</f>
        <v>R1025</v>
      </c>
      <c r="Q1594">
        <f>VLOOKUP($A1594,'Hospitalisation Details'!$A$2:$P$2344,16,FALSE)</f>
        <v>29</v>
      </c>
    </row>
    <row r="1595" spans="1:17" ht="15.6" x14ac:dyDescent="0.3">
      <c r="A1595" s="1" t="s">
        <v>776</v>
      </c>
      <c r="B1595" t="str">
        <f>VLOOKUP('Healthcare '!A:A,Table2[],3,FALSE)</f>
        <v>Sanca</v>
      </c>
      <c r="C1595">
        <f>VLOOKUP(A1595,'Medical Examinations'!A1595:K3929,2,FALSE)</f>
        <v>21.78</v>
      </c>
      <c r="D1595">
        <f>VLOOKUP($A1595,'Medical Examinations'!$A$2:$K$2336,3,FALSE)</f>
        <v>9.31</v>
      </c>
      <c r="E1595" t="str">
        <f>VLOOKUP($A1595,'Medical Examinations'!$A$2:$K$2336,4,FALSE)</f>
        <v>yes</v>
      </c>
      <c r="F1595" t="str">
        <f>VLOOKUP($A1595,'Medical Examinations'!$A$2:$K$2336,5,FALSE)</f>
        <v>No</v>
      </c>
      <c r="G1595" t="str">
        <f>VLOOKUP($A1595,'Medical Examinations'!$A$2:$K$2336,6,FALSE)</f>
        <v>No</v>
      </c>
      <c r="H1595">
        <f>VLOOKUP($A1595,'Medical Examinations'!$A$2:$K$2336,7,FALSE)</f>
        <v>0</v>
      </c>
      <c r="I1595" t="str">
        <f>VLOOKUP($A1595,'Medical Examinations'!$A$2:$K$2336,8,FALSE)</f>
        <v>yes</v>
      </c>
      <c r="J1595" t="str">
        <f>VLOOKUP($A1595,'Medical Examinations'!$A$2:$K$2336,10,FALSE)</f>
        <v>Normal weight</v>
      </c>
      <c r="K1595" t="str">
        <f>VLOOKUP($A1595,'Medical Examinations'!$A$2:$K$2336,11,FALSE)</f>
        <v>Diabetes</v>
      </c>
      <c r="L1595" t="str">
        <f>VLOOKUP($A1595,'Hospitalisation Details'!$A$2:$O$2344,15,FALSE)</f>
        <v>30 Jun 1981</v>
      </c>
      <c r="M1595">
        <f>VLOOKUP($A1595,'Hospitalisation Details'!$A$2:$I$2344,6,FALSE)</f>
        <v>6272.48</v>
      </c>
      <c r="N1595" t="str">
        <f>VLOOKUP($A1595,'Hospitalisation Details'!$A$2:$I$2344,7,FALSE)</f>
        <v>tier - 1</v>
      </c>
      <c r="O1595" t="str">
        <f>VLOOKUP($A1595,'Hospitalisation Details'!$A$2:$I$2344,8,FALSE)</f>
        <v>tier - 3</v>
      </c>
      <c r="P1595" t="str">
        <f>VLOOKUP($A1595,'Hospitalisation Details'!$A$2:$I$2344,9,FALSE)</f>
        <v>R1013</v>
      </c>
      <c r="Q1595">
        <f>VLOOKUP($A1595,'Hospitalisation Details'!$A$2:$P$2344,16,FALSE)</f>
        <v>41</v>
      </c>
    </row>
    <row r="1596" spans="1:17" ht="15.6" x14ac:dyDescent="0.3">
      <c r="A1596" s="1" t="s">
        <v>775</v>
      </c>
      <c r="B1596" t="str">
        <f>VLOOKUP('Healthcare '!A:A,Table2[],3,FALSE)</f>
        <v>Bond</v>
      </c>
      <c r="C1596">
        <f>VLOOKUP(A1596,'Medical Examinations'!A1596:K3930,2,FALSE)</f>
        <v>23.75</v>
      </c>
      <c r="D1596">
        <f>VLOOKUP($A1596,'Medical Examinations'!$A$2:$K$2336,3,FALSE)</f>
        <v>5.03</v>
      </c>
      <c r="E1596" t="str">
        <f>VLOOKUP($A1596,'Medical Examinations'!$A$2:$K$2336,4,FALSE)</f>
        <v>No</v>
      </c>
      <c r="F1596" t="str">
        <f>VLOOKUP($A1596,'Medical Examinations'!$A$2:$K$2336,5,FALSE)</f>
        <v>No</v>
      </c>
      <c r="G1596" t="str">
        <f>VLOOKUP($A1596,'Medical Examinations'!$A$2:$K$2336,6,FALSE)</f>
        <v>No</v>
      </c>
      <c r="H1596">
        <f>VLOOKUP($A1596,'Medical Examinations'!$A$2:$K$2336,7,FALSE)</f>
        <v>1</v>
      </c>
      <c r="I1596" t="str">
        <f>VLOOKUP($A1596,'Medical Examinations'!$A$2:$K$2336,8,FALSE)</f>
        <v>yes</v>
      </c>
      <c r="J1596" t="str">
        <f>VLOOKUP($A1596,'Medical Examinations'!$A$2:$K$2336,10,FALSE)</f>
        <v>Normal weight</v>
      </c>
      <c r="K1596" t="str">
        <f>VLOOKUP($A1596,'Medical Examinations'!$A$2:$K$2336,11,FALSE)</f>
        <v>Normal</v>
      </c>
      <c r="L1596" t="str">
        <f>VLOOKUP($A1596,'Hospitalisation Details'!$A$2:$O$2344,15,FALSE)</f>
        <v>25 Sep 1984</v>
      </c>
      <c r="M1596">
        <f>VLOOKUP($A1596,'Hospitalisation Details'!$A$2:$I$2344,6,FALSE)</f>
        <v>6269.33</v>
      </c>
      <c r="N1596" t="str">
        <f>VLOOKUP($A1596,'Hospitalisation Details'!$A$2:$I$2344,7,FALSE)</f>
        <v>tier - 2</v>
      </c>
      <c r="O1596" t="str">
        <f>VLOOKUP($A1596,'Hospitalisation Details'!$A$2:$I$2344,8,FALSE)</f>
        <v>tier - 1</v>
      </c>
      <c r="P1596" t="str">
        <f>VLOOKUP($A1596,'Hospitalisation Details'!$A$2:$I$2344,9,FALSE)</f>
        <v>R1013</v>
      </c>
      <c r="Q1596">
        <f>VLOOKUP($A1596,'Hospitalisation Details'!$A$2:$P$2344,16,FALSE)</f>
        <v>38</v>
      </c>
    </row>
    <row r="1597" spans="1:17" ht="15.6" x14ac:dyDescent="0.3">
      <c r="A1597" s="1" t="s">
        <v>774</v>
      </c>
      <c r="B1597" t="str">
        <f>VLOOKUP('Healthcare '!A:A,Table2[],3,FALSE)</f>
        <v>Carron</v>
      </c>
      <c r="C1597">
        <f>VLOOKUP(A1597,'Medical Examinations'!A1597:K3931,2,FALSE)</f>
        <v>33.21</v>
      </c>
      <c r="D1597">
        <f>VLOOKUP($A1597,'Medical Examinations'!$A$2:$K$2336,3,FALSE)</f>
        <v>5.07</v>
      </c>
      <c r="E1597" t="str">
        <f>VLOOKUP($A1597,'Medical Examinations'!$A$2:$K$2336,4,FALSE)</f>
        <v>yes</v>
      </c>
      <c r="F1597" t="str">
        <f>VLOOKUP($A1597,'Medical Examinations'!$A$2:$K$2336,5,FALSE)</f>
        <v>No</v>
      </c>
      <c r="G1597" t="str">
        <f>VLOOKUP($A1597,'Medical Examinations'!$A$2:$K$2336,6,FALSE)</f>
        <v>No</v>
      </c>
      <c r="H1597">
        <f>VLOOKUP($A1597,'Medical Examinations'!$A$2:$K$2336,7,FALSE)</f>
        <v>1</v>
      </c>
      <c r="I1597" t="str">
        <f>VLOOKUP($A1597,'Medical Examinations'!$A$2:$K$2336,8,FALSE)</f>
        <v>yes</v>
      </c>
      <c r="J1597" t="str">
        <f>VLOOKUP($A1597,'Medical Examinations'!$A$2:$K$2336,10,FALSE)</f>
        <v>obesity</v>
      </c>
      <c r="K1597" t="str">
        <f>VLOOKUP($A1597,'Medical Examinations'!$A$2:$K$2336,11,FALSE)</f>
        <v>Normal</v>
      </c>
      <c r="L1597" t="str">
        <f>VLOOKUP($A1597,'Hospitalisation Details'!$A$2:$O$2344,15,FALSE)</f>
        <v>17 Oct 1995</v>
      </c>
      <c r="M1597">
        <f>VLOOKUP($A1597,'Hospitalisation Details'!$A$2:$I$2344,6,FALSE)</f>
        <v>6261.2</v>
      </c>
      <c r="N1597" t="str">
        <f>VLOOKUP($A1597,'Hospitalisation Details'!$A$2:$I$2344,7,FALSE)</f>
        <v>tier - 2</v>
      </c>
      <c r="O1597" t="str">
        <f>VLOOKUP($A1597,'Hospitalisation Details'!$A$2:$I$2344,8,FALSE)</f>
        <v>tier - 1</v>
      </c>
      <c r="P1597" t="str">
        <f>VLOOKUP($A1597,'Hospitalisation Details'!$A$2:$I$2344,9,FALSE)</f>
        <v>R1026</v>
      </c>
      <c r="Q1597">
        <f>VLOOKUP($A1597,'Hospitalisation Details'!$A$2:$P$2344,16,FALSE)</f>
        <v>27</v>
      </c>
    </row>
    <row r="1598" spans="1:17" ht="15.6" x14ac:dyDescent="0.3">
      <c r="A1598" s="1" t="s">
        <v>773</v>
      </c>
      <c r="B1598" t="str">
        <f>VLOOKUP('Healthcare '!A:A,Table2[],3,FALSE)</f>
        <v>Ellwanger</v>
      </c>
      <c r="C1598">
        <f>VLOOKUP(A1598,'Medical Examinations'!A1598:K3932,2,FALSE)</f>
        <v>17.7</v>
      </c>
      <c r="D1598">
        <f>VLOOKUP($A1598,'Medical Examinations'!$A$2:$K$2336,3,FALSE)</f>
        <v>10.42</v>
      </c>
      <c r="E1598" t="str">
        <f>VLOOKUP($A1598,'Medical Examinations'!$A$2:$K$2336,4,FALSE)</f>
        <v>yes</v>
      </c>
      <c r="F1598" t="str">
        <f>VLOOKUP($A1598,'Medical Examinations'!$A$2:$K$2336,5,FALSE)</f>
        <v>No</v>
      </c>
      <c r="G1598" t="str">
        <f>VLOOKUP($A1598,'Medical Examinations'!$A$2:$K$2336,6,FALSE)</f>
        <v>No</v>
      </c>
      <c r="H1598">
        <f>VLOOKUP($A1598,'Medical Examinations'!$A$2:$K$2336,7,FALSE)</f>
        <v>2</v>
      </c>
      <c r="I1598" t="str">
        <f>VLOOKUP($A1598,'Medical Examinations'!$A$2:$K$2336,8,FALSE)</f>
        <v>yes</v>
      </c>
      <c r="J1598" t="str">
        <f>VLOOKUP($A1598,'Medical Examinations'!$A$2:$K$2336,10,FALSE)</f>
        <v>Underweight</v>
      </c>
      <c r="K1598" t="str">
        <f>VLOOKUP($A1598,'Medical Examinations'!$A$2:$K$2336,11,FALSE)</f>
        <v>Diabetes</v>
      </c>
      <c r="L1598" t="str">
        <f>VLOOKUP($A1598,'Hospitalisation Details'!$A$2:$O$2344,15,FALSE)</f>
        <v>11 Oct 1970</v>
      </c>
      <c r="M1598">
        <f>VLOOKUP($A1598,'Hospitalisation Details'!$A$2:$I$2344,6,FALSE)</f>
        <v>6255.38</v>
      </c>
      <c r="N1598" t="str">
        <f>VLOOKUP($A1598,'Hospitalisation Details'!$A$2:$I$2344,7,FALSE)</f>
        <v>tier - 2</v>
      </c>
      <c r="O1598" t="str">
        <f>VLOOKUP($A1598,'Hospitalisation Details'!$A$2:$I$2344,8,FALSE)</f>
        <v>tier - 2</v>
      </c>
      <c r="P1598" t="str">
        <f>VLOOKUP($A1598,'Hospitalisation Details'!$A$2:$I$2344,9,FALSE)</f>
        <v>R1013</v>
      </c>
      <c r="Q1598">
        <f>VLOOKUP($A1598,'Hospitalisation Details'!$A$2:$P$2344,16,FALSE)</f>
        <v>52</v>
      </c>
    </row>
    <row r="1599" spans="1:17" ht="15.6" x14ac:dyDescent="0.3">
      <c r="A1599" s="1" t="s">
        <v>772</v>
      </c>
      <c r="B1599" t="str">
        <f>VLOOKUP('Healthcare '!A:A,Table2[],3,FALSE)</f>
        <v>Hanson</v>
      </c>
      <c r="C1599">
        <f>VLOOKUP(A1599,'Medical Examinations'!A1599:K3933,2,FALSE)</f>
        <v>17.2</v>
      </c>
      <c r="D1599">
        <f>VLOOKUP($A1599,'Medical Examinations'!$A$2:$K$2336,3,FALSE)</f>
        <v>6.45</v>
      </c>
      <c r="E1599" t="str">
        <f>VLOOKUP($A1599,'Medical Examinations'!$A$2:$K$2336,4,FALSE)</f>
        <v>No</v>
      </c>
      <c r="F1599" t="str">
        <f>VLOOKUP($A1599,'Medical Examinations'!$A$2:$K$2336,5,FALSE)</f>
        <v>No</v>
      </c>
      <c r="G1599" t="str">
        <f>VLOOKUP($A1599,'Medical Examinations'!$A$2:$K$2336,6,FALSE)</f>
        <v>No</v>
      </c>
      <c r="H1599">
        <f>VLOOKUP($A1599,'Medical Examinations'!$A$2:$K$2336,7,FALSE)</f>
        <v>2</v>
      </c>
      <c r="I1599" t="str">
        <f>VLOOKUP($A1599,'Medical Examinations'!$A$2:$K$2336,8,FALSE)</f>
        <v>yes</v>
      </c>
      <c r="J1599" t="str">
        <f>VLOOKUP($A1599,'Medical Examinations'!$A$2:$K$2336,10,FALSE)</f>
        <v>Underweight</v>
      </c>
      <c r="K1599" t="str">
        <f>VLOOKUP($A1599,'Medical Examinations'!$A$2:$K$2336,11,FALSE)</f>
        <v>Diabetes</v>
      </c>
      <c r="L1599" t="str">
        <f>VLOOKUP($A1599,'Hospitalisation Details'!$A$2:$O$2344,15,FALSE)</f>
        <v>8 Sep 1972</v>
      </c>
      <c r="M1599">
        <f>VLOOKUP($A1599,'Hospitalisation Details'!$A$2:$I$2344,6,FALSE)</f>
        <v>6254.13</v>
      </c>
      <c r="N1599" t="str">
        <f>VLOOKUP($A1599,'Hospitalisation Details'!$A$2:$I$2344,7,FALSE)</f>
        <v>tier - 2</v>
      </c>
      <c r="O1599" t="str">
        <f>VLOOKUP($A1599,'Hospitalisation Details'!$A$2:$I$2344,8,FALSE)</f>
        <v>tier - 2</v>
      </c>
      <c r="P1599" t="str">
        <f>VLOOKUP($A1599,'Hospitalisation Details'!$A$2:$I$2344,9,FALSE)</f>
        <v>R1012</v>
      </c>
      <c r="Q1599">
        <f>VLOOKUP($A1599,'Hospitalisation Details'!$A$2:$P$2344,16,FALSE)</f>
        <v>50</v>
      </c>
    </row>
    <row r="1600" spans="1:17" ht="15.6" x14ac:dyDescent="0.3">
      <c r="A1600" s="1" t="s">
        <v>771</v>
      </c>
      <c r="B1600" t="str">
        <f>VLOOKUP('Healthcare '!A:A,Table2[],3,FALSE)</f>
        <v>Tucker</v>
      </c>
      <c r="C1600">
        <f>VLOOKUP(A1600,'Medical Examinations'!A1600:K3934,2,FALSE)</f>
        <v>19.21</v>
      </c>
      <c r="D1600">
        <f>VLOOKUP($A1600,'Medical Examinations'!$A$2:$K$2336,3,FALSE)</f>
        <v>5.52</v>
      </c>
      <c r="E1600" t="str">
        <f>VLOOKUP($A1600,'Medical Examinations'!$A$2:$K$2336,4,FALSE)</f>
        <v>No</v>
      </c>
      <c r="F1600" t="str">
        <f>VLOOKUP($A1600,'Medical Examinations'!$A$2:$K$2336,5,FALSE)</f>
        <v>No</v>
      </c>
      <c r="G1600" t="str">
        <f>VLOOKUP($A1600,'Medical Examinations'!$A$2:$K$2336,6,FALSE)</f>
        <v>No</v>
      </c>
      <c r="H1600">
        <f>VLOOKUP($A1600,'Medical Examinations'!$A$2:$K$2336,7,FALSE)</f>
        <v>2</v>
      </c>
      <c r="I1600" t="str">
        <f>VLOOKUP($A1600,'Medical Examinations'!$A$2:$K$2336,8,FALSE)</f>
        <v>yes</v>
      </c>
      <c r="J1600" t="str">
        <f>VLOOKUP($A1600,'Medical Examinations'!$A$2:$K$2336,10,FALSE)</f>
        <v>Normal weight</v>
      </c>
      <c r="K1600" t="str">
        <f>VLOOKUP($A1600,'Medical Examinations'!$A$2:$K$2336,11,FALSE)</f>
        <v>Normal</v>
      </c>
      <c r="L1600" t="str">
        <f>VLOOKUP($A1600,'Hospitalisation Details'!$A$2:$O$2344,15,FALSE)</f>
        <v>11 Nov 1972</v>
      </c>
      <c r="M1600">
        <f>VLOOKUP($A1600,'Hospitalisation Details'!$A$2:$I$2344,6,FALSE)</f>
        <v>6253.85</v>
      </c>
      <c r="N1600" t="str">
        <f>VLOOKUP($A1600,'Hospitalisation Details'!$A$2:$I$2344,7,FALSE)</f>
        <v>tier - 2</v>
      </c>
      <c r="O1600" t="str">
        <f>VLOOKUP($A1600,'Hospitalisation Details'!$A$2:$I$2344,8,FALSE)</f>
        <v>tier - 2</v>
      </c>
      <c r="P1600" t="str">
        <f>VLOOKUP($A1600,'Hospitalisation Details'!$A$2:$I$2344,9,FALSE)</f>
        <v>R1013</v>
      </c>
      <c r="Q1600">
        <f>VLOOKUP($A1600,'Hospitalisation Details'!$A$2:$P$2344,16,FALSE)</f>
        <v>50</v>
      </c>
    </row>
    <row r="1601" spans="1:17" ht="15.6" x14ac:dyDescent="0.3">
      <c r="A1601" s="1" t="s">
        <v>770</v>
      </c>
      <c r="B1601" t="str">
        <f>VLOOKUP('Healthcare '!A:A,Table2[],3,FALSE)</f>
        <v>Counts</v>
      </c>
      <c r="C1601">
        <f>VLOOKUP(A1601,'Medical Examinations'!A1601:K3935,2,FALSE)</f>
        <v>23.2</v>
      </c>
      <c r="D1601">
        <f>VLOOKUP($A1601,'Medical Examinations'!$A$2:$K$2336,3,FALSE)</f>
        <v>4.41</v>
      </c>
      <c r="E1601" t="str">
        <f>VLOOKUP($A1601,'Medical Examinations'!$A$2:$K$2336,4,FALSE)</f>
        <v>No</v>
      </c>
      <c r="F1601" t="str">
        <f>VLOOKUP($A1601,'Medical Examinations'!$A$2:$K$2336,5,FALSE)</f>
        <v>No</v>
      </c>
      <c r="G1601" t="str">
        <f>VLOOKUP($A1601,'Medical Examinations'!$A$2:$K$2336,6,FALSE)</f>
        <v>Yes</v>
      </c>
      <c r="H1601">
        <f>VLOOKUP($A1601,'Medical Examinations'!$A$2:$K$2336,7,FALSE)</f>
        <v>1</v>
      </c>
      <c r="I1601" t="str">
        <f>VLOOKUP($A1601,'Medical Examinations'!$A$2:$K$2336,8,FALSE)</f>
        <v>yes</v>
      </c>
      <c r="J1601" t="str">
        <f>VLOOKUP($A1601,'Medical Examinations'!$A$2:$K$2336,10,FALSE)</f>
        <v>Normal weight</v>
      </c>
      <c r="K1601" t="str">
        <f>VLOOKUP($A1601,'Medical Examinations'!$A$2:$K$2336,11,FALSE)</f>
        <v>Normal</v>
      </c>
      <c r="L1601" t="str">
        <f>VLOOKUP($A1601,'Hospitalisation Details'!$A$2:$O$2344,15,FALSE)</f>
        <v>10 Oct 1979</v>
      </c>
      <c r="M1601">
        <f>VLOOKUP($A1601,'Hospitalisation Details'!$A$2:$I$2344,6,FALSE)</f>
        <v>6250.44</v>
      </c>
      <c r="N1601" t="str">
        <f>VLOOKUP($A1601,'Hospitalisation Details'!$A$2:$I$2344,7,FALSE)</f>
        <v>tier - 2</v>
      </c>
      <c r="O1601" t="str">
        <f>VLOOKUP($A1601,'Hospitalisation Details'!$A$2:$I$2344,8,FALSE)</f>
        <v>tier - 1</v>
      </c>
      <c r="P1601" t="str">
        <f>VLOOKUP($A1601,'Hospitalisation Details'!$A$2:$I$2344,9,FALSE)</f>
        <v>R1011</v>
      </c>
      <c r="Q1601">
        <f>VLOOKUP($A1601,'Hospitalisation Details'!$A$2:$P$2344,16,FALSE)</f>
        <v>43</v>
      </c>
    </row>
    <row r="1602" spans="1:17" ht="15.6" x14ac:dyDescent="0.3">
      <c r="A1602" s="1" t="s">
        <v>769</v>
      </c>
      <c r="B1602" t="str">
        <f>VLOOKUP('Healthcare '!A:A,Table2[],3,FALSE)</f>
        <v>Carson</v>
      </c>
      <c r="C1602">
        <f>VLOOKUP(A1602,'Medical Examinations'!A1602:K3936,2,FALSE)</f>
        <v>32.5</v>
      </c>
      <c r="D1602">
        <f>VLOOKUP($A1602,'Medical Examinations'!$A$2:$K$2336,3,FALSE)</f>
        <v>4.6900000000000004</v>
      </c>
      <c r="E1602" t="str">
        <f>VLOOKUP($A1602,'Medical Examinations'!$A$2:$K$2336,4,FALSE)</f>
        <v>yes</v>
      </c>
      <c r="F1602" t="str">
        <f>VLOOKUP($A1602,'Medical Examinations'!$A$2:$K$2336,5,FALSE)</f>
        <v>No</v>
      </c>
      <c r="G1602" t="str">
        <f>VLOOKUP($A1602,'Medical Examinations'!$A$2:$K$2336,6,FALSE)</f>
        <v>Yes</v>
      </c>
      <c r="H1602">
        <f>VLOOKUP($A1602,'Medical Examinations'!$A$2:$K$2336,7,FALSE)</f>
        <v>1</v>
      </c>
      <c r="I1602" t="str">
        <f>VLOOKUP($A1602,'Medical Examinations'!$A$2:$K$2336,8,FALSE)</f>
        <v>yes</v>
      </c>
      <c r="J1602" t="str">
        <f>VLOOKUP($A1602,'Medical Examinations'!$A$2:$K$2336,10,FALSE)</f>
        <v>obesity</v>
      </c>
      <c r="K1602" t="str">
        <f>VLOOKUP($A1602,'Medical Examinations'!$A$2:$K$2336,11,FALSE)</f>
        <v>Normal</v>
      </c>
      <c r="L1602" t="str">
        <f>VLOOKUP($A1602,'Hospitalisation Details'!$A$2:$O$2344,15,FALSE)</f>
        <v>11 Aug 1983</v>
      </c>
      <c r="M1602">
        <f>VLOOKUP($A1602,'Hospitalisation Details'!$A$2:$I$2344,6,FALSE)</f>
        <v>6238.3</v>
      </c>
      <c r="N1602" t="str">
        <f>VLOOKUP($A1602,'Hospitalisation Details'!$A$2:$I$2344,7,FALSE)</f>
        <v>tier - 2</v>
      </c>
      <c r="O1602" t="str">
        <f>VLOOKUP($A1602,'Hospitalisation Details'!$A$2:$I$2344,8,FALSE)</f>
        <v>tier - 1</v>
      </c>
      <c r="P1602" t="str">
        <f>VLOOKUP($A1602,'Hospitalisation Details'!$A$2:$I$2344,9,FALSE)</f>
        <v>R1011</v>
      </c>
      <c r="Q1602">
        <f>VLOOKUP($A1602,'Hospitalisation Details'!$A$2:$P$2344,16,FALSE)</f>
        <v>39</v>
      </c>
    </row>
    <row r="1603" spans="1:17" ht="15.6" x14ac:dyDescent="0.3">
      <c r="A1603" s="1" t="s">
        <v>768</v>
      </c>
      <c r="B1603" t="str">
        <f>VLOOKUP('Healthcare '!A:A,Table2[],3,FALSE)</f>
        <v>Haines</v>
      </c>
      <c r="C1603">
        <f>VLOOKUP(A1603,'Medical Examinations'!A1603:K3937,2,FALSE)</f>
        <v>20.9</v>
      </c>
      <c r="D1603">
        <f>VLOOKUP($A1603,'Medical Examinations'!$A$2:$K$2336,3,FALSE)</f>
        <v>6.94</v>
      </c>
      <c r="E1603" t="str">
        <f>VLOOKUP($A1603,'Medical Examinations'!$A$2:$K$2336,4,FALSE)</f>
        <v>No</v>
      </c>
      <c r="F1603" t="str">
        <f>VLOOKUP($A1603,'Medical Examinations'!$A$2:$K$2336,5,FALSE)</f>
        <v>No</v>
      </c>
      <c r="G1603" t="str">
        <f>VLOOKUP($A1603,'Medical Examinations'!$A$2:$K$2336,6,FALSE)</f>
        <v>No</v>
      </c>
      <c r="H1603">
        <f>VLOOKUP($A1603,'Medical Examinations'!$A$2:$K$2336,7,FALSE)</f>
        <v>0</v>
      </c>
      <c r="I1603" t="str">
        <f>VLOOKUP($A1603,'Medical Examinations'!$A$2:$K$2336,8,FALSE)</f>
        <v>yes</v>
      </c>
      <c r="J1603" t="str">
        <f>VLOOKUP($A1603,'Medical Examinations'!$A$2:$K$2336,10,FALSE)</f>
        <v>Normal weight</v>
      </c>
      <c r="K1603" t="str">
        <f>VLOOKUP($A1603,'Medical Examinations'!$A$2:$K$2336,11,FALSE)</f>
        <v>Diabetes</v>
      </c>
      <c r="L1603" t="str">
        <f>VLOOKUP($A1603,'Hospitalisation Details'!$A$2:$O$2344,15,FALSE)</f>
        <v>19 Sep 1978</v>
      </c>
      <c r="M1603">
        <f>VLOOKUP($A1603,'Hospitalisation Details'!$A$2:$I$2344,6,FALSE)</f>
        <v>6236.95</v>
      </c>
      <c r="N1603" t="str">
        <f>VLOOKUP($A1603,'Hospitalisation Details'!$A$2:$I$2344,7,FALSE)</f>
        <v>tier - 2</v>
      </c>
      <c r="O1603" t="str">
        <f>VLOOKUP($A1603,'Hospitalisation Details'!$A$2:$I$2344,8,FALSE)</f>
        <v>tier - 2</v>
      </c>
      <c r="P1603" t="str">
        <f>VLOOKUP($A1603,'Hospitalisation Details'!$A$2:$I$2344,9,FALSE)</f>
        <v>R1013</v>
      </c>
      <c r="Q1603">
        <f>VLOOKUP($A1603,'Hospitalisation Details'!$A$2:$P$2344,16,FALSE)</f>
        <v>44</v>
      </c>
    </row>
    <row r="1604" spans="1:17" ht="15.6" x14ac:dyDescent="0.3">
      <c r="A1604" s="1" t="s">
        <v>767</v>
      </c>
      <c r="B1604" t="str">
        <f>VLOOKUP('Healthcare '!A:A,Table2[],3,FALSE)</f>
        <v>Schnabel</v>
      </c>
      <c r="C1604">
        <f>VLOOKUP(A1604,'Medical Examinations'!A1604:K3938,2,FALSE)</f>
        <v>19.11</v>
      </c>
      <c r="D1604">
        <f>VLOOKUP($A1604,'Medical Examinations'!$A$2:$K$2336,3,FALSE)</f>
        <v>4.3499999999999996</v>
      </c>
      <c r="E1604" t="str">
        <f>VLOOKUP($A1604,'Medical Examinations'!$A$2:$K$2336,4,FALSE)</f>
        <v>No</v>
      </c>
      <c r="F1604" t="str">
        <f>VLOOKUP($A1604,'Medical Examinations'!$A$2:$K$2336,5,FALSE)</f>
        <v>No</v>
      </c>
      <c r="G1604" t="str">
        <f>VLOOKUP($A1604,'Medical Examinations'!$A$2:$K$2336,6,FALSE)</f>
        <v>No</v>
      </c>
      <c r="H1604">
        <f>VLOOKUP($A1604,'Medical Examinations'!$A$2:$K$2336,7,FALSE)</f>
        <v>2</v>
      </c>
      <c r="I1604" t="str">
        <f>VLOOKUP($A1604,'Medical Examinations'!$A$2:$K$2336,8,FALSE)</f>
        <v>yes</v>
      </c>
      <c r="J1604" t="str">
        <f>VLOOKUP($A1604,'Medical Examinations'!$A$2:$K$2336,10,FALSE)</f>
        <v>Normal weight</v>
      </c>
      <c r="K1604" t="str">
        <f>VLOOKUP($A1604,'Medical Examinations'!$A$2:$K$2336,11,FALSE)</f>
        <v>Normal</v>
      </c>
      <c r="L1604" t="str">
        <f>VLOOKUP($A1604,'Hospitalisation Details'!$A$2:$O$2344,15,FALSE)</f>
        <v>29 Jun 1972</v>
      </c>
      <c r="M1604">
        <f>VLOOKUP($A1604,'Hospitalisation Details'!$A$2:$I$2344,6,FALSE)</f>
        <v>6219.93</v>
      </c>
      <c r="N1604" t="str">
        <f>VLOOKUP($A1604,'Hospitalisation Details'!$A$2:$I$2344,7,FALSE)</f>
        <v>tier - 2</v>
      </c>
      <c r="O1604" t="str">
        <f>VLOOKUP($A1604,'Hospitalisation Details'!$A$2:$I$2344,8,FALSE)</f>
        <v>tier - 2</v>
      </c>
      <c r="P1604" t="str">
        <f>VLOOKUP($A1604,'Hospitalisation Details'!$A$2:$I$2344,9,FALSE)</f>
        <v>R1013</v>
      </c>
      <c r="Q1604">
        <f>VLOOKUP($A1604,'Hospitalisation Details'!$A$2:$P$2344,16,FALSE)</f>
        <v>50</v>
      </c>
    </row>
    <row r="1605" spans="1:17" ht="15.6" x14ac:dyDescent="0.3">
      <c r="A1605" s="1" t="s">
        <v>766</v>
      </c>
      <c r="B1605" t="str">
        <f>VLOOKUP('Healthcare '!A:A,Table2[],3,FALSE)</f>
        <v>Thind</v>
      </c>
      <c r="C1605">
        <f>VLOOKUP(A1605,'Medical Examinations'!A1605:K3939,2,FALSE)</f>
        <v>31.17</v>
      </c>
      <c r="D1605">
        <f>VLOOKUP($A1605,'Medical Examinations'!$A$2:$K$2336,3,FALSE)</f>
        <v>5.28</v>
      </c>
      <c r="E1605" t="str">
        <f>VLOOKUP($A1605,'Medical Examinations'!$A$2:$K$2336,4,FALSE)</f>
        <v>No</v>
      </c>
      <c r="F1605" t="str">
        <f>VLOOKUP($A1605,'Medical Examinations'!$A$2:$K$2336,5,FALSE)</f>
        <v>No</v>
      </c>
      <c r="G1605" t="str">
        <f>VLOOKUP($A1605,'Medical Examinations'!$A$2:$K$2336,6,FALSE)</f>
        <v>No</v>
      </c>
      <c r="H1605">
        <f>VLOOKUP($A1605,'Medical Examinations'!$A$2:$K$2336,7,FALSE)</f>
        <v>1</v>
      </c>
      <c r="I1605" t="str">
        <f>VLOOKUP($A1605,'Medical Examinations'!$A$2:$K$2336,8,FALSE)</f>
        <v>yes</v>
      </c>
      <c r="J1605" t="str">
        <f>VLOOKUP($A1605,'Medical Examinations'!$A$2:$K$2336,10,FALSE)</f>
        <v>obesity</v>
      </c>
      <c r="K1605" t="str">
        <f>VLOOKUP($A1605,'Medical Examinations'!$A$2:$K$2336,11,FALSE)</f>
        <v>Normal</v>
      </c>
      <c r="L1605" t="str">
        <f>VLOOKUP($A1605,'Hospitalisation Details'!$A$2:$O$2344,15,FALSE)</f>
        <v>12 Aug 1992</v>
      </c>
      <c r="M1605">
        <f>VLOOKUP($A1605,'Hospitalisation Details'!$A$2:$I$2344,6,FALSE)</f>
        <v>6208.5</v>
      </c>
      <c r="N1605" t="str">
        <f>VLOOKUP($A1605,'Hospitalisation Details'!$A$2:$I$2344,7,FALSE)</f>
        <v>tier - 2</v>
      </c>
      <c r="O1605" t="str">
        <f>VLOOKUP($A1605,'Hospitalisation Details'!$A$2:$I$2344,8,FALSE)</f>
        <v>tier - 1</v>
      </c>
      <c r="P1605" t="str">
        <f>VLOOKUP($A1605,'Hospitalisation Details'!$A$2:$I$2344,9,FALSE)</f>
        <v>R1021</v>
      </c>
      <c r="Q1605">
        <f>VLOOKUP($A1605,'Hospitalisation Details'!$A$2:$P$2344,16,FALSE)</f>
        <v>30</v>
      </c>
    </row>
    <row r="1606" spans="1:17" ht="15.6" x14ac:dyDescent="0.3">
      <c r="A1606" s="1" t="s">
        <v>765</v>
      </c>
      <c r="B1606" t="str">
        <f>VLOOKUP('Healthcare '!A:A,Table2[],3,FALSE)</f>
        <v>Simon</v>
      </c>
      <c r="C1606">
        <f>VLOOKUP(A1606,'Medical Examinations'!A1606:K3940,2,FALSE)</f>
        <v>36.08</v>
      </c>
      <c r="D1606">
        <f>VLOOKUP($A1606,'Medical Examinations'!$A$2:$K$2336,3,FALSE)</f>
        <v>4.29</v>
      </c>
      <c r="E1606" t="str">
        <f>VLOOKUP($A1606,'Medical Examinations'!$A$2:$K$2336,4,FALSE)</f>
        <v>No</v>
      </c>
      <c r="F1606" t="str">
        <f>VLOOKUP($A1606,'Medical Examinations'!$A$2:$K$2336,5,FALSE)</f>
        <v>No</v>
      </c>
      <c r="G1606" t="str">
        <f>VLOOKUP($A1606,'Medical Examinations'!$A$2:$K$2336,6,FALSE)</f>
        <v>No</v>
      </c>
      <c r="H1606">
        <f>VLOOKUP($A1606,'Medical Examinations'!$A$2:$K$2336,7,FALSE)</f>
        <v>0</v>
      </c>
      <c r="I1606" t="str">
        <f>VLOOKUP($A1606,'Medical Examinations'!$A$2:$K$2336,8,FALSE)</f>
        <v>yes</v>
      </c>
      <c r="J1606" t="str">
        <f>VLOOKUP($A1606,'Medical Examinations'!$A$2:$K$2336,10,FALSE)</f>
        <v>obesity</v>
      </c>
      <c r="K1606" t="str">
        <f>VLOOKUP($A1606,'Medical Examinations'!$A$2:$K$2336,11,FALSE)</f>
        <v>Normal</v>
      </c>
      <c r="L1606" t="str">
        <f>VLOOKUP($A1606,'Hospitalisation Details'!$A$2:$O$2344,15,FALSE)</f>
        <v>10 Sep 1999</v>
      </c>
      <c r="M1606">
        <f>VLOOKUP($A1606,'Hospitalisation Details'!$A$2:$I$2344,6,FALSE)</f>
        <v>6207.26</v>
      </c>
      <c r="N1606" t="str">
        <f>VLOOKUP($A1606,'Hospitalisation Details'!$A$2:$I$2344,7,FALSE)</f>
        <v>tier - 2</v>
      </c>
      <c r="O1606" t="str">
        <f>VLOOKUP($A1606,'Hospitalisation Details'!$A$2:$I$2344,8,FALSE)</f>
        <v>tier - 2</v>
      </c>
      <c r="P1606" t="str">
        <f>VLOOKUP($A1606,'Hospitalisation Details'!$A$2:$I$2344,9,FALSE)</f>
        <v>R1026</v>
      </c>
      <c r="Q1606">
        <f>VLOOKUP($A1606,'Hospitalisation Details'!$A$2:$P$2344,16,FALSE)</f>
        <v>23</v>
      </c>
    </row>
    <row r="1607" spans="1:17" ht="15.6" x14ac:dyDescent="0.3">
      <c r="A1607" s="1" t="s">
        <v>764</v>
      </c>
      <c r="B1607" t="str">
        <f>VLOOKUP('Healthcare '!A:A,Table2[],3,FALSE)</f>
        <v>Arciniaga</v>
      </c>
      <c r="C1607">
        <f>VLOOKUP(A1607,'Medical Examinations'!A1607:K3941,2,FALSE)</f>
        <v>28.024999999999999</v>
      </c>
      <c r="D1607">
        <f>VLOOKUP($A1607,'Medical Examinations'!$A$2:$K$2336,3,FALSE)</f>
        <v>5.69</v>
      </c>
      <c r="E1607" t="str">
        <f>VLOOKUP($A1607,'Medical Examinations'!$A$2:$K$2336,4,FALSE)</f>
        <v>yes</v>
      </c>
      <c r="F1607" t="str">
        <f>VLOOKUP($A1607,'Medical Examinations'!$A$2:$K$2336,5,FALSE)</f>
        <v>No</v>
      </c>
      <c r="G1607" t="str">
        <f>VLOOKUP($A1607,'Medical Examinations'!$A$2:$K$2336,6,FALSE)</f>
        <v>No</v>
      </c>
      <c r="H1607">
        <f>VLOOKUP($A1607,'Medical Examinations'!$A$2:$K$2336,7,FALSE)</f>
        <v>0</v>
      </c>
      <c r="I1607" t="str">
        <f>VLOOKUP($A1607,'Medical Examinations'!$A$2:$K$2336,8,FALSE)</f>
        <v>yes</v>
      </c>
      <c r="J1607" t="str">
        <f>VLOOKUP($A1607,'Medical Examinations'!$A$2:$K$2336,10,FALSE)</f>
        <v>overweight</v>
      </c>
      <c r="K1607" t="str">
        <f>VLOOKUP($A1607,'Medical Examinations'!$A$2:$K$2336,11,FALSE)</f>
        <v>Normal</v>
      </c>
      <c r="L1607" t="str">
        <f>VLOOKUP($A1607,'Hospitalisation Details'!$A$2:$O$2344,15,FALSE)</f>
        <v>22 Sep 1985</v>
      </c>
      <c r="M1607">
        <f>VLOOKUP($A1607,'Hospitalisation Details'!$A$2:$I$2344,6,FALSE)</f>
        <v>6203.9</v>
      </c>
      <c r="N1607" t="str">
        <f>VLOOKUP($A1607,'Hospitalisation Details'!$A$2:$I$2344,7,FALSE)</f>
        <v>tier - 2</v>
      </c>
      <c r="O1607" t="str">
        <f>VLOOKUP($A1607,'Hospitalisation Details'!$A$2:$I$2344,8,FALSE)</f>
        <v>tier - 2</v>
      </c>
      <c r="P1607" t="str">
        <f>VLOOKUP($A1607,'Hospitalisation Details'!$A$2:$I$2344,9,FALSE)</f>
        <v>R1012</v>
      </c>
      <c r="Q1607">
        <f>VLOOKUP($A1607,'Hospitalisation Details'!$A$2:$P$2344,16,FALSE)</f>
        <v>37</v>
      </c>
    </row>
    <row r="1608" spans="1:17" ht="15.6" x14ac:dyDescent="0.3">
      <c r="A1608" s="1" t="s">
        <v>763</v>
      </c>
      <c r="B1608" t="str">
        <f>VLOOKUP('Healthcare '!A:A,Table2[],3,FALSE)</f>
        <v>Ryan</v>
      </c>
      <c r="C1608">
        <f>VLOOKUP(A1608,'Medical Examinations'!A1608:K3942,2,FALSE)</f>
        <v>24.32</v>
      </c>
      <c r="D1608">
        <f>VLOOKUP($A1608,'Medical Examinations'!$A$2:$K$2336,3,FALSE)</f>
        <v>5.56</v>
      </c>
      <c r="E1608" t="str">
        <f>VLOOKUP($A1608,'Medical Examinations'!$A$2:$K$2336,4,FALSE)</f>
        <v>yes</v>
      </c>
      <c r="F1608" t="str">
        <f>VLOOKUP($A1608,'Medical Examinations'!$A$2:$K$2336,5,FALSE)</f>
        <v>No</v>
      </c>
      <c r="G1608" t="str">
        <f>VLOOKUP($A1608,'Medical Examinations'!$A$2:$K$2336,6,FALSE)</f>
        <v>No</v>
      </c>
      <c r="H1608">
        <f>VLOOKUP($A1608,'Medical Examinations'!$A$2:$K$2336,7,FALSE)</f>
        <v>0</v>
      </c>
      <c r="I1608" t="str">
        <f>VLOOKUP($A1608,'Medical Examinations'!$A$2:$K$2336,8,FALSE)</f>
        <v>yes</v>
      </c>
      <c r="J1608" t="str">
        <f>VLOOKUP($A1608,'Medical Examinations'!$A$2:$K$2336,10,FALSE)</f>
        <v>Normal weight</v>
      </c>
      <c r="K1608" t="str">
        <f>VLOOKUP($A1608,'Medical Examinations'!$A$2:$K$2336,11,FALSE)</f>
        <v>Normal</v>
      </c>
      <c r="L1608" t="str">
        <f>VLOOKUP($A1608,'Hospitalisation Details'!$A$2:$O$2344,15,FALSE)</f>
        <v>22 Jul 1985</v>
      </c>
      <c r="M1608">
        <f>VLOOKUP($A1608,'Hospitalisation Details'!$A$2:$I$2344,6,FALSE)</f>
        <v>6198.75</v>
      </c>
      <c r="N1608" t="str">
        <f>VLOOKUP($A1608,'Hospitalisation Details'!$A$2:$I$2344,7,FALSE)</f>
        <v>tier - 2</v>
      </c>
      <c r="O1608" t="str">
        <f>VLOOKUP($A1608,'Hospitalisation Details'!$A$2:$I$2344,8,FALSE)</f>
        <v>tier - 1</v>
      </c>
      <c r="P1608" t="str">
        <f>VLOOKUP($A1608,'Hospitalisation Details'!$A$2:$I$2344,9,FALSE)</f>
        <v>R1012</v>
      </c>
      <c r="Q1608">
        <f>VLOOKUP($A1608,'Hospitalisation Details'!$A$2:$P$2344,16,FALSE)</f>
        <v>37</v>
      </c>
    </row>
    <row r="1609" spans="1:17" ht="15.6" x14ac:dyDescent="0.3">
      <c r="A1609" s="1" t="s">
        <v>762</v>
      </c>
      <c r="B1609" t="str">
        <f>VLOOKUP('Healthcare '!A:A,Table2[],3,FALSE)</f>
        <v>Lizak</v>
      </c>
      <c r="C1609">
        <f>VLOOKUP(A1609,'Medical Examinations'!A1609:K3943,2,FALSE)</f>
        <v>38</v>
      </c>
      <c r="D1609">
        <f>VLOOKUP($A1609,'Medical Examinations'!$A$2:$K$2336,3,FALSE)</f>
        <v>5.41</v>
      </c>
      <c r="E1609" t="str">
        <f>VLOOKUP($A1609,'Medical Examinations'!$A$2:$K$2336,4,FALSE)</f>
        <v>yes</v>
      </c>
      <c r="F1609" t="str">
        <f>VLOOKUP($A1609,'Medical Examinations'!$A$2:$K$2336,5,FALSE)</f>
        <v>No</v>
      </c>
      <c r="G1609" t="str">
        <f>VLOOKUP($A1609,'Medical Examinations'!$A$2:$K$2336,6,FALSE)</f>
        <v>No</v>
      </c>
      <c r="H1609">
        <f>VLOOKUP($A1609,'Medical Examinations'!$A$2:$K$2336,7,FALSE)</f>
        <v>1</v>
      </c>
      <c r="I1609" t="str">
        <f>VLOOKUP($A1609,'Medical Examinations'!$A$2:$K$2336,8,FALSE)</f>
        <v>yes</v>
      </c>
      <c r="J1609" t="str">
        <f>VLOOKUP($A1609,'Medical Examinations'!$A$2:$K$2336,10,FALSE)</f>
        <v>obesity</v>
      </c>
      <c r="K1609" t="str">
        <f>VLOOKUP($A1609,'Medical Examinations'!$A$2:$K$2336,11,FALSE)</f>
        <v>Normal</v>
      </c>
      <c r="L1609" t="str">
        <f>VLOOKUP($A1609,'Hospitalisation Details'!$A$2:$O$2344,15,FALSE)</f>
        <v>23 Oct 1988</v>
      </c>
      <c r="M1609">
        <f>VLOOKUP($A1609,'Hospitalisation Details'!$A$2:$I$2344,6,FALSE)</f>
        <v>6196.45</v>
      </c>
      <c r="N1609" t="str">
        <f>VLOOKUP($A1609,'Hospitalisation Details'!$A$2:$I$2344,7,FALSE)</f>
        <v>tier - 2</v>
      </c>
      <c r="O1609" t="str">
        <f>VLOOKUP($A1609,'Hospitalisation Details'!$A$2:$I$2344,8,FALSE)</f>
        <v>tier - 1</v>
      </c>
      <c r="P1609" t="str">
        <f>VLOOKUP($A1609,'Hospitalisation Details'!$A$2:$I$2344,9,FALSE)</f>
        <v>R1011</v>
      </c>
      <c r="Q1609">
        <f>VLOOKUP($A1609,'Hospitalisation Details'!$A$2:$P$2344,16,FALSE)</f>
        <v>34</v>
      </c>
    </row>
    <row r="1610" spans="1:17" ht="15.6" x14ac:dyDescent="0.3">
      <c r="A1610" s="1" t="s">
        <v>761</v>
      </c>
      <c r="B1610" t="str">
        <f>VLOOKUP('Healthcare '!A:A,Table2[],3,FALSE)</f>
        <v>Howery</v>
      </c>
      <c r="C1610">
        <f>VLOOKUP(A1610,'Medical Examinations'!A1610:K3944,2,FALSE)</f>
        <v>31.6</v>
      </c>
      <c r="D1610">
        <f>VLOOKUP($A1610,'Medical Examinations'!$A$2:$K$2336,3,FALSE)</f>
        <v>10.85</v>
      </c>
      <c r="E1610" t="str">
        <f>VLOOKUP($A1610,'Medical Examinations'!$A$2:$K$2336,4,FALSE)</f>
        <v>yes</v>
      </c>
      <c r="F1610" t="str">
        <f>VLOOKUP($A1610,'Medical Examinations'!$A$2:$K$2336,5,FALSE)</f>
        <v>No</v>
      </c>
      <c r="G1610" t="str">
        <f>VLOOKUP($A1610,'Medical Examinations'!$A$2:$K$2336,6,FALSE)</f>
        <v>No</v>
      </c>
      <c r="H1610">
        <f>VLOOKUP($A1610,'Medical Examinations'!$A$2:$K$2336,7,FALSE)</f>
        <v>0</v>
      </c>
      <c r="I1610" t="str">
        <f>VLOOKUP($A1610,'Medical Examinations'!$A$2:$K$2336,8,FALSE)</f>
        <v>yes</v>
      </c>
      <c r="J1610" t="str">
        <f>VLOOKUP($A1610,'Medical Examinations'!$A$2:$K$2336,10,FALSE)</f>
        <v>obesity</v>
      </c>
      <c r="K1610" t="str">
        <f>VLOOKUP($A1610,'Medical Examinations'!$A$2:$K$2336,11,FALSE)</f>
        <v>Diabetes</v>
      </c>
      <c r="L1610" t="str">
        <f>VLOOKUP($A1610,'Hospitalisation Details'!$A$2:$O$2344,15,FALSE)</f>
        <v>1 Oct 1981</v>
      </c>
      <c r="M1610">
        <f>VLOOKUP($A1610,'Hospitalisation Details'!$A$2:$I$2344,6,FALSE)</f>
        <v>6186.13</v>
      </c>
      <c r="N1610" t="str">
        <f>VLOOKUP($A1610,'Hospitalisation Details'!$A$2:$I$2344,7,FALSE)</f>
        <v>tier - 2</v>
      </c>
      <c r="O1610" t="str">
        <f>VLOOKUP($A1610,'Hospitalisation Details'!$A$2:$I$2344,8,FALSE)</f>
        <v>tier - 3</v>
      </c>
      <c r="P1610" t="str">
        <f>VLOOKUP($A1610,'Hospitalisation Details'!$A$2:$I$2344,9,FALSE)</f>
        <v>R1011</v>
      </c>
      <c r="Q1610">
        <f>VLOOKUP($A1610,'Hospitalisation Details'!$A$2:$P$2344,16,FALSE)</f>
        <v>41</v>
      </c>
    </row>
    <row r="1611" spans="1:17" ht="15.6" x14ac:dyDescent="0.3">
      <c r="A1611" s="1" t="s">
        <v>760</v>
      </c>
      <c r="B1611" t="str">
        <f>VLOOKUP('Healthcare '!A:A,Table2[],3,FALSE)</f>
        <v>Crain</v>
      </c>
      <c r="C1611">
        <f>VLOOKUP(A1611,'Medical Examinations'!A1611:K3945,2,FALSE)</f>
        <v>31.02</v>
      </c>
      <c r="D1611">
        <f>VLOOKUP($A1611,'Medical Examinations'!$A$2:$K$2336,3,FALSE)</f>
        <v>11.63</v>
      </c>
      <c r="E1611" t="str">
        <f>VLOOKUP($A1611,'Medical Examinations'!$A$2:$K$2336,4,FALSE)</f>
        <v>yes</v>
      </c>
      <c r="F1611" t="str">
        <f>VLOOKUP($A1611,'Medical Examinations'!$A$2:$K$2336,5,FALSE)</f>
        <v>No</v>
      </c>
      <c r="G1611" t="str">
        <f>VLOOKUP($A1611,'Medical Examinations'!$A$2:$K$2336,6,FALSE)</f>
        <v>No</v>
      </c>
      <c r="H1611">
        <f>VLOOKUP($A1611,'Medical Examinations'!$A$2:$K$2336,7,FALSE)</f>
        <v>0</v>
      </c>
      <c r="I1611" t="str">
        <f>VLOOKUP($A1611,'Medical Examinations'!$A$2:$K$2336,8,FALSE)</f>
        <v>yes</v>
      </c>
      <c r="J1611" t="str">
        <f>VLOOKUP($A1611,'Medical Examinations'!$A$2:$K$2336,10,FALSE)</f>
        <v>obesity</v>
      </c>
      <c r="K1611" t="str">
        <f>VLOOKUP($A1611,'Medical Examinations'!$A$2:$K$2336,11,FALSE)</f>
        <v>Diabetes</v>
      </c>
      <c r="L1611" t="str">
        <f>VLOOKUP($A1611,'Hospitalisation Details'!$A$2:$O$2344,15,FALSE)</f>
        <v>22 Nov 1981</v>
      </c>
      <c r="M1611">
        <f>VLOOKUP($A1611,'Hospitalisation Details'!$A$2:$I$2344,6,FALSE)</f>
        <v>6185.32</v>
      </c>
      <c r="N1611" t="str">
        <f>VLOOKUP($A1611,'Hospitalisation Details'!$A$2:$I$2344,7,FALSE)</f>
        <v>tier - 2</v>
      </c>
      <c r="O1611" t="str">
        <f>VLOOKUP($A1611,'Hospitalisation Details'!$A$2:$I$2344,8,FALSE)</f>
        <v>tier - 1</v>
      </c>
      <c r="P1611" t="str">
        <f>VLOOKUP($A1611,'Hospitalisation Details'!$A$2:$I$2344,9,FALSE)</f>
        <v>R1013</v>
      </c>
      <c r="Q1611">
        <f>VLOOKUP($A1611,'Hospitalisation Details'!$A$2:$P$2344,16,FALSE)</f>
        <v>41</v>
      </c>
    </row>
    <row r="1612" spans="1:17" ht="15.6" x14ac:dyDescent="0.3">
      <c r="A1612" s="1" t="s">
        <v>759</v>
      </c>
      <c r="B1612" t="str">
        <f>VLOOKUP('Healthcare '!A:A,Table2[],3,FALSE)</f>
        <v>Hotze</v>
      </c>
      <c r="C1612">
        <f>VLOOKUP(A1612,'Medical Examinations'!A1612:K3946,2,FALSE)</f>
        <v>29.26</v>
      </c>
      <c r="D1612">
        <f>VLOOKUP($A1612,'Medical Examinations'!$A$2:$K$2336,3,FALSE)</f>
        <v>5.68</v>
      </c>
      <c r="E1612" t="str">
        <f>VLOOKUP($A1612,'Medical Examinations'!$A$2:$K$2336,4,FALSE)</f>
        <v>yes</v>
      </c>
      <c r="F1612" t="str">
        <f>VLOOKUP($A1612,'Medical Examinations'!$A$2:$K$2336,5,FALSE)</f>
        <v>No</v>
      </c>
      <c r="G1612" t="str">
        <f>VLOOKUP($A1612,'Medical Examinations'!$A$2:$K$2336,6,FALSE)</f>
        <v>No</v>
      </c>
      <c r="H1612">
        <f>VLOOKUP($A1612,'Medical Examinations'!$A$2:$K$2336,7,FALSE)</f>
        <v>1</v>
      </c>
      <c r="I1612" t="str">
        <f>VLOOKUP($A1612,'Medical Examinations'!$A$2:$K$2336,8,FALSE)</f>
        <v>yes</v>
      </c>
      <c r="J1612" t="str">
        <f>VLOOKUP($A1612,'Medical Examinations'!$A$2:$K$2336,10,FALSE)</f>
        <v>overweight</v>
      </c>
      <c r="K1612" t="str">
        <f>VLOOKUP($A1612,'Medical Examinations'!$A$2:$K$2336,11,FALSE)</f>
        <v>Normal</v>
      </c>
      <c r="L1612" t="str">
        <f>VLOOKUP($A1612,'Hospitalisation Details'!$A$2:$O$2344,15,FALSE)</f>
        <v>1 Nov 1988</v>
      </c>
      <c r="M1612">
        <f>VLOOKUP($A1612,'Hospitalisation Details'!$A$2:$I$2344,6,FALSE)</f>
        <v>6184.3</v>
      </c>
      <c r="N1612" t="str">
        <f>VLOOKUP($A1612,'Hospitalisation Details'!$A$2:$I$2344,7,FALSE)</f>
        <v>tier - 2</v>
      </c>
      <c r="O1612" t="str">
        <f>VLOOKUP($A1612,'Hospitalisation Details'!$A$2:$I$2344,8,FALSE)</f>
        <v>tier - 3</v>
      </c>
      <c r="P1612" t="str">
        <f>VLOOKUP($A1612,'Hospitalisation Details'!$A$2:$I$2344,9,FALSE)</f>
        <v>R1013</v>
      </c>
      <c r="Q1612">
        <f>VLOOKUP($A1612,'Hospitalisation Details'!$A$2:$P$2344,16,FALSE)</f>
        <v>34</v>
      </c>
    </row>
    <row r="1613" spans="1:17" ht="15.6" x14ac:dyDescent="0.3">
      <c r="A1613" s="1" t="s">
        <v>758</v>
      </c>
      <c r="B1613" t="str">
        <f>VLOOKUP('Healthcare '!A:A,Table2[],3,FALSE)</f>
        <v>Chauhan</v>
      </c>
      <c r="C1613">
        <f>VLOOKUP(A1613,'Medical Examinations'!A1613:K3947,2,FALSE)</f>
        <v>15.09</v>
      </c>
      <c r="D1613">
        <f>VLOOKUP($A1613,'Medical Examinations'!$A$2:$K$2336,3,FALSE)</f>
        <v>7.59</v>
      </c>
      <c r="E1613" t="str">
        <f>VLOOKUP($A1613,'Medical Examinations'!$A$2:$K$2336,4,FALSE)</f>
        <v>yes</v>
      </c>
      <c r="F1613" t="str">
        <f>VLOOKUP($A1613,'Medical Examinations'!$A$2:$K$2336,5,FALSE)</f>
        <v>No</v>
      </c>
      <c r="G1613" t="str">
        <f>VLOOKUP($A1613,'Medical Examinations'!$A$2:$K$2336,6,FALSE)</f>
        <v>No</v>
      </c>
      <c r="H1613">
        <f>VLOOKUP($A1613,'Medical Examinations'!$A$2:$K$2336,7,FALSE)</f>
        <v>2</v>
      </c>
      <c r="I1613" t="str">
        <f>VLOOKUP($A1613,'Medical Examinations'!$A$2:$K$2336,8,FALSE)</f>
        <v>yes</v>
      </c>
      <c r="J1613" t="str">
        <f>VLOOKUP($A1613,'Medical Examinations'!$A$2:$K$2336,10,FALSE)</f>
        <v>Underweight</v>
      </c>
      <c r="K1613" t="str">
        <f>VLOOKUP($A1613,'Medical Examinations'!$A$2:$K$2336,11,FALSE)</f>
        <v>Diabetes</v>
      </c>
      <c r="L1613" t="str">
        <f>VLOOKUP($A1613,'Hospitalisation Details'!$A$2:$O$2344,15,FALSE)</f>
        <v>5 Oct 1970</v>
      </c>
      <c r="M1613">
        <f>VLOOKUP($A1613,'Hospitalisation Details'!$A$2:$I$2344,6,FALSE)</f>
        <v>6183.46</v>
      </c>
      <c r="N1613" t="str">
        <f>VLOOKUP($A1613,'Hospitalisation Details'!$A$2:$I$2344,7,FALSE)</f>
        <v>tier - 2</v>
      </c>
      <c r="O1613" t="str">
        <f>VLOOKUP($A1613,'Hospitalisation Details'!$A$2:$I$2344,8,FALSE)</f>
        <v>tier - 2</v>
      </c>
      <c r="P1613" t="str">
        <f>VLOOKUP($A1613,'Hospitalisation Details'!$A$2:$I$2344,9,FALSE)</f>
        <v>R1012</v>
      </c>
      <c r="Q1613">
        <f>VLOOKUP($A1613,'Hospitalisation Details'!$A$2:$P$2344,16,FALSE)</f>
        <v>52</v>
      </c>
    </row>
    <row r="1614" spans="1:17" ht="15.6" x14ac:dyDescent="0.3">
      <c r="A1614" s="1" t="s">
        <v>757</v>
      </c>
      <c r="B1614" t="str">
        <f>VLOOKUP('Healthcare '!A:A,Table2[],3,FALSE)</f>
        <v>Raab</v>
      </c>
      <c r="C1614">
        <f>VLOOKUP(A1614,'Medical Examinations'!A1614:K3948,2,FALSE)</f>
        <v>22.63</v>
      </c>
      <c r="D1614">
        <f>VLOOKUP($A1614,'Medical Examinations'!$A$2:$K$2336,3,FALSE)</f>
        <v>5.09</v>
      </c>
      <c r="E1614" t="str">
        <f>VLOOKUP($A1614,'Medical Examinations'!$A$2:$K$2336,4,FALSE)</f>
        <v>yes</v>
      </c>
      <c r="F1614" t="str">
        <f>VLOOKUP($A1614,'Medical Examinations'!$A$2:$K$2336,5,FALSE)</f>
        <v>No</v>
      </c>
      <c r="G1614" t="str">
        <f>VLOOKUP($A1614,'Medical Examinations'!$A$2:$K$2336,6,FALSE)</f>
        <v>No</v>
      </c>
      <c r="H1614">
        <f>VLOOKUP($A1614,'Medical Examinations'!$A$2:$K$2336,7,FALSE)</f>
        <v>0</v>
      </c>
      <c r="I1614" t="str">
        <f>VLOOKUP($A1614,'Medical Examinations'!$A$2:$K$2336,8,FALSE)</f>
        <v>yes</v>
      </c>
      <c r="J1614" t="str">
        <f>VLOOKUP($A1614,'Medical Examinations'!$A$2:$K$2336,10,FALSE)</f>
        <v>Normal weight</v>
      </c>
      <c r="K1614" t="str">
        <f>VLOOKUP($A1614,'Medical Examinations'!$A$2:$K$2336,11,FALSE)</f>
        <v>Normal</v>
      </c>
      <c r="L1614" t="str">
        <f>VLOOKUP($A1614,'Hospitalisation Details'!$A$2:$O$2344,15,FALSE)</f>
        <v>9 Aug 1985</v>
      </c>
      <c r="M1614">
        <f>VLOOKUP($A1614,'Hospitalisation Details'!$A$2:$I$2344,6,FALSE)</f>
        <v>6183.32</v>
      </c>
      <c r="N1614" t="str">
        <f>VLOOKUP($A1614,'Hospitalisation Details'!$A$2:$I$2344,7,FALSE)</f>
        <v>tier - 2</v>
      </c>
      <c r="O1614" t="str">
        <f>VLOOKUP($A1614,'Hospitalisation Details'!$A$2:$I$2344,8,FALSE)</f>
        <v>tier - 2</v>
      </c>
      <c r="P1614" t="str">
        <f>VLOOKUP($A1614,'Hospitalisation Details'!$A$2:$I$2344,9,FALSE)</f>
        <v>R1012</v>
      </c>
      <c r="Q1614">
        <f>VLOOKUP($A1614,'Hospitalisation Details'!$A$2:$P$2344,16,FALSE)</f>
        <v>37</v>
      </c>
    </row>
    <row r="1615" spans="1:17" ht="15.6" x14ac:dyDescent="0.3">
      <c r="A1615" s="1" t="s">
        <v>756</v>
      </c>
      <c r="B1615" t="str">
        <f>VLOOKUP('Healthcare '!A:A,Table2[],3,FALSE)</f>
        <v>McKown</v>
      </c>
      <c r="C1615">
        <f>VLOOKUP(A1615,'Medical Examinations'!A1615:K3949,2,FALSE)</f>
        <v>23.46</v>
      </c>
      <c r="D1615">
        <f>VLOOKUP($A1615,'Medical Examinations'!$A$2:$K$2336,3,FALSE)</f>
        <v>4.21</v>
      </c>
      <c r="E1615" t="str">
        <f>VLOOKUP($A1615,'Medical Examinations'!$A$2:$K$2336,4,FALSE)</f>
        <v>No</v>
      </c>
      <c r="F1615" t="str">
        <f>VLOOKUP($A1615,'Medical Examinations'!$A$2:$K$2336,5,FALSE)</f>
        <v>No</v>
      </c>
      <c r="G1615" t="str">
        <f>VLOOKUP($A1615,'Medical Examinations'!$A$2:$K$2336,6,FALSE)</f>
        <v>No</v>
      </c>
      <c r="H1615">
        <f>VLOOKUP($A1615,'Medical Examinations'!$A$2:$K$2336,7,FALSE)</f>
        <v>1</v>
      </c>
      <c r="I1615" t="str">
        <f>VLOOKUP($A1615,'Medical Examinations'!$A$2:$K$2336,8,FALSE)</f>
        <v>yes</v>
      </c>
      <c r="J1615" t="str">
        <f>VLOOKUP($A1615,'Medical Examinations'!$A$2:$K$2336,10,FALSE)</f>
        <v>Normal weight</v>
      </c>
      <c r="K1615" t="str">
        <f>VLOOKUP($A1615,'Medical Examinations'!$A$2:$K$2336,11,FALSE)</f>
        <v>Normal</v>
      </c>
      <c r="L1615" t="str">
        <f>VLOOKUP($A1615,'Hospitalisation Details'!$A$2:$O$2344,15,FALSE)</f>
        <v>6 Oct 1984</v>
      </c>
      <c r="M1615">
        <f>VLOOKUP($A1615,'Hospitalisation Details'!$A$2:$I$2344,6,FALSE)</f>
        <v>6170.96</v>
      </c>
      <c r="N1615" t="str">
        <f>VLOOKUP($A1615,'Hospitalisation Details'!$A$2:$I$2344,7,FALSE)</f>
        <v>tier - 2</v>
      </c>
      <c r="O1615" t="str">
        <f>VLOOKUP($A1615,'Hospitalisation Details'!$A$2:$I$2344,8,FALSE)</f>
        <v>tier - 1</v>
      </c>
      <c r="P1615" t="str">
        <f>VLOOKUP($A1615,'Hospitalisation Details'!$A$2:$I$2344,9,FALSE)</f>
        <v>R1013</v>
      </c>
      <c r="Q1615">
        <f>VLOOKUP($A1615,'Hospitalisation Details'!$A$2:$P$2344,16,FALSE)</f>
        <v>38</v>
      </c>
    </row>
    <row r="1616" spans="1:17" ht="15.6" x14ac:dyDescent="0.3">
      <c r="A1616" s="1" t="s">
        <v>755</v>
      </c>
      <c r="B1616" t="str">
        <f>VLOOKUP('Healthcare '!A:A,Table2[],3,FALSE)</f>
        <v>Schiemann</v>
      </c>
      <c r="C1616">
        <f>VLOOKUP(A1616,'Medical Examinations'!A1616:K3950,2,FALSE)</f>
        <v>22.56</v>
      </c>
      <c r="D1616">
        <f>VLOOKUP($A1616,'Medical Examinations'!$A$2:$K$2336,3,FALSE)</f>
        <v>4.34</v>
      </c>
      <c r="E1616" t="str">
        <f>VLOOKUP($A1616,'Medical Examinations'!$A$2:$K$2336,4,FALSE)</f>
        <v>yes</v>
      </c>
      <c r="F1616" t="str">
        <f>VLOOKUP($A1616,'Medical Examinations'!$A$2:$K$2336,5,FALSE)</f>
        <v>No</v>
      </c>
      <c r="G1616" t="str">
        <f>VLOOKUP($A1616,'Medical Examinations'!$A$2:$K$2336,6,FALSE)</f>
        <v>No</v>
      </c>
      <c r="H1616">
        <f>VLOOKUP($A1616,'Medical Examinations'!$A$2:$K$2336,7,FALSE)</f>
        <v>0</v>
      </c>
      <c r="I1616" t="str">
        <f>VLOOKUP($A1616,'Medical Examinations'!$A$2:$K$2336,8,FALSE)</f>
        <v>yes</v>
      </c>
      <c r="J1616" t="str">
        <f>VLOOKUP($A1616,'Medical Examinations'!$A$2:$K$2336,10,FALSE)</f>
        <v>Normal weight</v>
      </c>
      <c r="K1616" t="str">
        <f>VLOOKUP($A1616,'Medical Examinations'!$A$2:$K$2336,11,FALSE)</f>
        <v>Normal</v>
      </c>
      <c r="L1616" t="str">
        <f>VLOOKUP($A1616,'Hospitalisation Details'!$A$2:$O$2344,15,FALSE)</f>
        <v>15 Oct 1985</v>
      </c>
      <c r="M1616">
        <f>VLOOKUP($A1616,'Hospitalisation Details'!$A$2:$I$2344,6,FALSE)</f>
        <v>6159.57</v>
      </c>
      <c r="N1616" t="str">
        <f>VLOOKUP($A1616,'Hospitalisation Details'!$A$2:$I$2344,7,FALSE)</f>
        <v>tier - 2</v>
      </c>
      <c r="O1616" t="str">
        <f>VLOOKUP($A1616,'Hospitalisation Details'!$A$2:$I$2344,8,FALSE)</f>
        <v>tier - 1</v>
      </c>
      <c r="P1616" t="str">
        <f>VLOOKUP($A1616,'Hospitalisation Details'!$A$2:$I$2344,9,FALSE)</f>
        <v>R1012</v>
      </c>
      <c r="Q1616">
        <f>VLOOKUP($A1616,'Hospitalisation Details'!$A$2:$P$2344,16,FALSE)</f>
        <v>37</v>
      </c>
    </row>
    <row r="1617" spans="1:17" ht="15.6" x14ac:dyDescent="0.3">
      <c r="A1617" s="1" t="s">
        <v>754</v>
      </c>
      <c r="B1617" t="str">
        <f>VLOOKUP('Healthcare '!A:A,Table2[],3,FALSE)</f>
        <v>Cress</v>
      </c>
      <c r="C1617">
        <f>VLOOKUP(A1617,'Medical Examinations'!A1617:K3951,2,FALSE)</f>
        <v>19.28</v>
      </c>
      <c r="D1617">
        <f>VLOOKUP($A1617,'Medical Examinations'!$A$2:$K$2336,3,FALSE)</f>
        <v>11.85</v>
      </c>
      <c r="E1617" t="str">
        <f>VLOOKUP($A1617,'Medical Examinations'!$A$2:$K$2336,4,FALSE)</f>
        <v>No</v>
      </c>
      <c r="F1617" t="str">
        <f>VLOOKUP($A1617,'Medical Examinations'!$A$2:$K$2336,5,FALSE)</f>
        <v>No</v>
      </c>
      <c r="G1617" t="str">
        <f>VLOOKUP($A1617,'Medical Examinations'!$A$2:$K$2336,6,FALSE)</f>
        <v>No</v>
      </c>
      <c r="H1617">
        <f>VLOOKUP($A1617,'Medical Examinations'!$A$2:$K$2336,7,FALSE)</f>
        <v>2</v>
      </c>
      <c r="I1617" t="str">
        <f>VLOOKUP($A1617,'Medical Examinations'!$A$2:$K$2336,8,FALSE)</f>
        <v>yes</v>
      </c>
      <c r="J1617" t="str">
        <f>VLOOKUP($A1617,'Medical Examinations'!$A$2:$K$2336,10,FALSE)</f>
        <v>Normal weight</v>
      </c>
      <c r="K1617" t="str">
        <f>VLOOKUP($A1617,'Medical Examinations'!$A$2:$K$2336,11,FALSE)</f>
        <v>Diabetes</v>
      </c>
      <c r="L1617" t="str">
        <f>VLOOKUP($A1617,'Hospitalisation Details'!$A$2:$O$2344,15,FALSE)</f>
        <v>6 Nov 1973</v>
      </c>
      <c r="M1617">
        <f>VLOOKUP($A1617,'Hospitalisation Details'!$A$2:$I$2344,6,FALSE)</f>
        <v>6152.05</v>
      </c>
      <c r="N1617" t="str">
        <f>VLOOKUP($A1617,'Hospitalisation Details'!$A$2:$I$2344,7,FALSE)</f>
        <v>tier - 2</v>
      </c>
      <c r="O1617" t="str">
        <f>VLOOKUP($A1617,'Hospitalisation Details'!$A$2:$I$2344,8,FALSE)</f>
        <v>tier - 3</v>
      </c>
      <c r="P1617" t="str">
        <f>VLOOKUP($A1617,'Hospitalisation Details'!$A$2:$I$2344,9,FALSE)</f>
        <v>R1013</v>
      </c>
      <c r="Q1617">
        <f>VLOOKUP($A1617,'Hospitalisation Details'!$A$2:$P$2344,16,FALSE)</f>
        <v>49</v>
      </c>
    </row>
    <row r="1618" spans="1:17" ht="15.6" x14ac:dyDescent="0.3">
      <c r="A1618" s="1" t="s">
        <v>753</v>
      </c>
      <c r="B1618" t="str">
        <f>VLOOKUP('Healthcare '!A:A,Table2[],3,FALSE)</f>
        <v>Mawson</v>
      </c>
      <c r="C1618">
        <f>VLOOKUP(A1618,'Medical Examinations'!A1618:K3952,2,FALSE)</f>
        <v>15.37</v>
      </c>
      <c r="D1618">
        <f>VLOOKUP($A1618,'Medical Examinations'!$A$2:$K$2336,3,FALSE)</f>
        <v>9.61</v>
      </c>
      <c r="E1618" t="str">
        <f>VLOOKUP($A1618,'Medical Examinations'!$A$2:$K$2336,4,FALSE)</f>
        <v>yes</v>
      </c>
      <c r="F1618" t="str">
        <f>VLOOKUP($A1618,'Medical Examinations'!$A$2:$K$2336,5,FALSE)</f>
        <v>No</v>
      </c>
      <c r="G1618" t="str">
        <f>VLOOKUP($A1618,'Medical Examinations'!$A$2:$K$2336,6,FALSE)</f>
        <v>No</v>
      </c>
      <c r="H1618">
        <f>VLOOKUP($A1618,'Medical Examinations'!$A$2:$K$2336,7,FALSE)</f>
        <v>2</v>
      </c>
      <c r="I1618" t="str">
        <f>VLOOKUP($A1618,'Medical Examinations'!$A$2:$K$2336,8,FALSE)</f>
        <v>yes</v>
      </c>
      <c r="J1618" t="str">
        <f>VLOOKUP($A1618,'Medical Examinations'!$A$2:$K$2336,10,FALSE)</f>
        <v>Underweight</v>
      </c>
      <c r="K1618" t="str">
        <f>VLOOKUP($A1618,'Medical Examinations'!$A$2:$K$2336,11,FALSE)</f>
        <v>Diabetes</v>
      </c>
      <c r="L1618" t="str">
        <f>VLOOKUP($A1618,'Hospitalisation Details'!$A$2:$O$2344,15,FALSE)</f>
        <v>14 Oct 1970</v>
      </c>
      <c r="M1618">
        <f>VLOOKUP($A1618,'Hospitalisation Details'!$A$2:$I$2344,6,FALSE)</f>
        <v>6147.12</v>
      </c>
      <c r="N1618" t="str">
        <f>VLOOKUP($A1618,'Hospitalisation Details'!$A$2:$I$2344,7,FALSE)</f>
        <v>tier - 2</v>
      </c>
      <c r="O1618" t="str">
        <f>VLOOKUP($A1618,'Hospitalisation Details'!$A$2:$I$2344,8,FALSE)</f>
        <v>tier - 3</v>
      </c>
      <c r="P1618" t="str">
        <f>VLOOKUP($A1618,'Hospitalisation Details'!$A$2:$I$2344,9,FALSE)</f>
        <v>R1012</v>
      </c>
      <c r="Q1618">
        <f>VLOOKUP($A1618,'Hospitalisation Details'!$A$2:$P$2344,16,FALSE)</f>
        <v>52</v>
      </c>
    </row>
    <row r="1619" spans="1:17" ht="15.6" x14ac:dyDescent="0.3">
      <c r="A1619" s="1" t="s">
        <v>752</v>
      </c>
      <c r="B1619" t="str">
        <f>VLOOKUP('Healthcare '!A:A,Table2[],3,FALSE)</f>
        <v>Wigginton</v>
      </c>
      <c r="C1619">
        <f>VLOOKUP(A1619,'Medical Examinations'!A1619:K3953,2,FALSE)</f>
        <v>18.71</v>
      </c>
      <c r="D1619">
        <f>VLOOKUP($A1619,'Medical Examinations'!$A$2:$K$2336,3,FALSE)</f>
        <v>5.29</v>
      </c>
      <c r="E1619" t="str">
        <f>VLOOKUP($A1619,'Medical Examinations'!$A$2:$K$2336,4,FALSE)</f>
        <v>yes</v>
      </c>
      <c r="F1619" t="str">
        <f>VLOOKUP($A1619,'Medical Examinations'!$A$2:$K$2336,5,FALSE)</f>
        <v>No</v>
      </c>
      <c r="G1619" t="str">
        <f>VLOOKUP($A1619,'Medical Examinations'!$A$2:$K$2336,6,FALSE)</f>
        <v>No</v>
      </c>
      <c r="H1619">
        <f>VLOOKUP($A1619,'Medical Examinations'!$A$2:$K$2336,7,FALSE)</f>
        <v>0</v>
      </c>
      <c r="I1619" t="str">
        <f>VLOOKUP($A1619,'Medical Examinations'!$A$2:$K$2336,8,FALSE)</f>
        <v>yes</v>
      </c>
      <c r="J1619" t="str">
        <f>VLOOKUP($A1619,'Medical Examinations'!$A$2:$K$2336,10,FALSE)</f>
        <v>Normal weight</v>
      </c>
      <c r="K1619" t="str">
        <f>VLOOKUP($A1619,'Medical Examinations'!$A$2:$K$2336,11,FALSE)</f>
        <v>Normal</v>
      </c>
      <c r="L1619" t="str">
        <f>VLOOKUP($A1619,'Hospitalisation Details'!$A$2:$O$2344,15,FALSE)</f>
        <v>12 Dec 1976</v>
      </c>
      <c r="M1619">
        <f>VLOOKUP($A1619,'Hospitalisation Details'!$A$2:$I$2344,6,FALSE)</f>
        <v>6139.14</v>
      </c>
      <c r="N1619" t="str">
        <f>VLOOKUP($A1619,'Hospitalisation Details'!$A$2:$I$2344,7,FALSE)</f>
        <v>tier - 2</v>
      </c>
      <c r="O1619" t="str">
        <f>VLOOKUP($A1619,'Hospitalisation Details'!$A$2:$I$2344,8,FALSE)</f>
        <v>tier - 3</v>
      </c>
      <c r="P1619" t="str">
        <f>VLOOKUP($A1619,'Hospitalisation Details'!$A$2:$I$2344,9,FALSE)</f>
        <v>R1013</v>
      </c>
      <c r="Q1619">
        <f>VLOOKUP($A1619,'Hospitalisation Details'!$A$2:$P$2344,16,FALSE)</f>
        <v>46</v>
      </c>
    </row>
    <row r="1620" spans="1:17" ht="15.6" x14ac:dyDescent="0.3">
      <c r="A1620" s="1" t="s">
        <v>751</v>
      </c>
      <c r="B1620" t="str">
        <f>VLOOKUP('Healthcare '!A:A,Table2[],3,FALSE)</f>
        <v>Wang</v>
      </c>
      <c r="C1620">
        <f>VLOOKUP(A1620,'Medical Examinations'!A1620:K3954,2,FALSE)</f>
        <v>20.61</v>
      </c>
      <c r="D1620">
        <f>VLOOKUP($A1620,'Medical Examinations'!$A$2:$K$2336,3,FALSE)</f>
        <v>6.89</v>
      </c>
      <c r="E1620" t="str">
        <f>VLOOKUP($A1620,'Medical Examinations'!$A$2:$K$2336,4,FALSE)</f>
        <v>No</v>
      </c>
      <c r="F1620" t="str">
        <f>VLOOKUP($A1620,'Medical Examinations'!$A$2:$K$2336,5,FALSE)</f>
        <v>No</v>
      </c>
      <c r="G1620" t="str">
        <f>VLOOKUP($A1620,'Medical Examinations'!$A$2:$K$2336,6,FALSE)</f>
        <v>No</v>
      </c>
      <c r="H1620">
        <f>VLOOKUP($A1620,'Medical Examinations'!$A$2:$K$2336,7,FALSE)</f>
        <v>0</v>
      </c>
      <c r="I1620" t="str">
        <f>VLOOKUP($A1620,'Medical Examinations'!$A$2:$K$2336,8,FALSE)</f>
        <v>yes</v>
      </c>
      <c r="J1620" t="str">
        <f>VLOOKUP($A1620,'Medical Examinations'!$A$2:$K$2336,10,FALSE)</f>
        <v>Normal weight</v>
      </c>
      <c r="K1620" t="str">
        <f>VLOOKUP($A1620,'Medical Examinations'!$A$2:$K$2336,11,FALSE)</f>
        <v>Diabetes</v>
      </c>
      <c r="L1620" t="str">
        <f>VLOOKUP($A1620,'Hospitalisation Details'!$A$2:$O$2344,15,FALSE)</f>
        <v>5 Sep 1978</v>
      </c>
      <c r="M1620">
        <f>VLOOKUP($A1620,'Hospitalisation Details'!$A$2:$I$2344,6,FALSE)</f>
        <v>6138.58</v>
      </c>
      <c r="N1620" t="str">
        <f>VLOOKUP($A1620,'Hospitalisation Details'!$A$2:$I$2344,7,FALSE)</f>
        <v>tier - 2</v>
      </c>
      <c r="O1620" t="str">
        <f>VLOOKUP($A1620,'Hospitalisation Details'!$A$2:$I$2344,8,FALSE)</f>
        <v>tier - 1</v>
      </c>
      <c r="P1620" t="str">
        <f>VLOOKUP($A1620,'Hospitalisation Details'!$A$2:$I$2344,9,FALSE)</f>
        <v>R1013</v>
      </c>
      <c r="Q1620">
        <f>VLOOKUP($A1620,'Hospitalisation Details'!$A$2:$P$2344,16,FALSE)</f>
        <v>44</v>
      </c>
    </row>
    <row r="1621" spans="1:17" ht="15.6" x14ac:dyDescent="0.3">
      <c r="A1621" s="1" t="s">
        <v>750</v>
      </c>
      <c r="B1621" t="str">
        <f>VLOOKUP('Healthcare '!A:A,Table2[],3,FALSE)</f>
        <v>Schroeder</v>
      </c>
      <c r="C1621">
        <f>VLOOKUP(A1621,'Medical Examinations'!A1621:K3955,2,FALSE)</f>
        <v>15.99</v>
      </c>
      <c r="D1621">
        <f>VLOOKUP($A1621,'Medical Examinations'!$A$2:$K$2336,3,FALSE)</f>
        <v>4.57</v>
      </c>
      <c r="E1621" t="str">
        <f>VLOOKUP($A1621,'Medical Examinations'!$A$2:$K$2336,4,FALSE)</f>
        <v>yes</v>
      </c>
      <c r="F1621" t="str">
        <f>VLOOKUP($A1621,'Medical Examinations'!$A$2:$K$2336,5,FALSE)</f>
        <v>No</v>
      </c>
      <c r="G1621" t="str">
        <f>VLOOKUP($A1621,'Medical Examinations'!$A$2:$K$2336,6,FALSE)</f>
        <v>Yes</v>
      </c>
      <c r="H1621">
        <f>VLOOKUP($A1621,'Medical Examinations'!$A$2:$K$2336,7,FALSE)</f>
        <v>1</v>
      </c>
      <c r="I1621" t="str">
        <f>VLOOKUP($A1621,'Medical Examinations'!$A$2:$K$2336,8,FALSE)</f>
        <v>yes</v>
      </c>
      <c r="J1621" t="str">
        <f>VLOOKUP($A1621,'Medical Examinations'!$A$2:$K$2336,10,FALSE)</f>
        <v>Underweight</v>
      </c>
      <c r="K1621" t="str">
        <f>VLOOKUP($A1621,'Medical Examinations'!$A$2:$K$2336,11,FALSE)</f>
        <v>Normal</v>
      </c>
      <c r="L1621" t="str">
        <f>VLOOKUP($A1621,'Hospitalisation Details'!$A$2:$O$2344,15,FALSE)</f>
        <v>9 Nov 1969</v>
      </c>
      <c r="M1621">
        <f>VLOOKUP($A1621,'Hospitalisation Details'!$A$2:$I$2344,6,FALSE)</f>
        <v>6138.5</v>
      </c>
      <c r="N1621" t="str">
        <f>VLOOKUP($A1621,'Hospitalisation Details'!$A$2:$I$2344,7,FALSE)</f>
        <v>tier - 2</v>
      </c>
      <c r="O1621" t="str">
        <f>VLOOKUP($A1621,'Hospitalisation Details'!$A$2:$I$2344,8,FALSE)</f>
        <v>tier - 2</v>
      </c>
      <c r="P1621" t="str">
        <f>VLOOKUP($A1621,'Hospitalisation Details'!$A$2:$I$2344,9,FALSE)</f>
        <v>R1011</v>
      </c>
      <c r="Q1621">
        <f>VLOOKUP($A1621,'Hospitalisation Details'!$A$2:$P$2344,16,FALSE)</f>
        <v>53</v>
      </c>
    </row>
    <row r="1622" spans="1:17" ht="15.6" x14ac:dyDescent="0.3">
      <c r="A1622" s="1" t="s">
        <v>749</v>
      </c>
      <c r="B1622" t="str">
        <f>VLOOKUP('Healthcare '!A:A,Table2[],3,FALSE)</f>
        <v>Leonard</v>
      </c>
      <c r="C1622">
        <f>VLOOKUP(A1622,'Medical Examinations'!A1622:K3956,2,FALSE)</f>
        <v>33.155000000000001</v>
      </c>
      <c r="D1622">
        <f>VLOOKUP($A1622,'Medical Examinations'!$A$2:$K$2336,3,FALSE)</f>
        <v>4.32</v>
      </c>
      <c r="E1622" t="str">
        <f>VLOOKUP($A1622,'Medical Examinations'!$A$2:$K$2336,4,FALSE)</f>
        <v>No</v>
      </c>
      <c r="F1622" t="str">
        <f>VLOOKUP($A1622,'Medical Examinations'!$A$2:$K$2336,5,FALSE)</f>
        <v>No</v>
      </c>
      <c r="G1622" t="str">
        <f>VLOOKUP($A1622,'Medical Examinations'!$A$2:$K$2336,6,FALSE)</f>
        <v>No</v>
      </c>
      <c r="H1622">
        <f>VLOOKUP($A1622,'Medical Examinations'!$A$2:$K$2336,7,FALSE)</f>
        <v>0</v>
      </c>
      <c r="I1622" t="str">
        <f>VLOOKUP($A1622,'Medical Examinations'!$A$2:$K$2336,8,FALSE)</f>
        <v>yes</v>
      </c>
      <c r="J1622" t="str">
        <f>VLOOKUP($A1622,'Medical Examinations'!$A$2:$K$2336,10,FALSE)</f>
        <v>obesity</v>
      </c>
      <c r="K1622" t="str">
        <f>VLOOKUP($A1622,'Medical Examinations'!$A$2:$K$2336,11,FALSE)</f>
        <v>Normal</v>
      </c>
      <c r="L1622" t="str">
        <f>VLOOKUP($A1622,'Hospitalisation Details'!$A$2:$O$2344,15,FALSE)</f>
        <v>18 Aug 1990</v>
      </c>
      <c r="M1622">
        <f>VLOOKUP($A1622,'Hospitalisation Details'!$A$2:$I$2344,6,FALSE)</f>
        <v>6128.8</v>
      </c>
      <c r="N1622" t="str">
        <f>VLOOKUP($A1622,'Hospitalisation Details'!$A$2:$I$2344,7,FALSE)</f>
        <v>tier - 2</v>
      </c>
      <c r="O1622" t="str">
        <f>VLOOKUP($A1622,'Hospitalisation Details'!$A$2:$I$2344,8,FALSE)</f>
        <v>tier - 3</v>
      </c>
      <c r="P1622" t="str">
        <f>VLOOKUP($A1622,'Hospitalisation Details'!$A$2:$I$2344,9,FALSE)</f>
        <v>R1012</v>
      </c>
      <c r="Q1622">
        <f>VLOOKUP($A1622,'Hospitalisation Details'!$A$2:$P$2344,16,FALSE)</f>
        <v>32</v>
      </c>
    </row>
    <row r="1623" spans="1:17" ht="15.6" x14ac:dyDescent="0.3">
      <c r="A1623" s="1" t="s">
        <v>748</v>
      </c>
      <c r="B1623" t="str">
        <f>VLOOKUP('Healthcare '!A:A,Table2[],3,FALSE)</f>
        <v>Tissue</v>
      </c>
      <c r="C1623">
        <f>VLOOKUP(A1623,'Medical Examinations'!A1623:K3957,2,FALSE)</f>
        <v>26.22</v>
      </c>
      <c r="D1623">
        <f>VLOOKUP($A1623,'Medical Examinations'!$A$2:$K$2336,3,FALSE)</f>
        <v>5.57</v>
      </c>
      <c r="E1623" t="str">
        <f>VLOOKUP($A1623,'Medical Examinations'!$A$2:$K$2336,4,FALSE)</f>
        <v>yes</v>
      </c>
      <c r="F1623" t="str">
        <f>VLOOKUP($A1623,'Medical Examinations'!$A$2:$K$2336,5,FALSE)</f>
        <v>No</v>
      </c>
      <c r="G1623" t="str">
        <f>VLOOKUP($A1623,'Medical Examinations'!$A$2:$K$2336,6,FALSE)</f>
        <v>Yes</v>
      </c>
      <c r="H1623">
        <f>VLOOKUP($A1623,'Medical Examinations'!$A$2:$K$2336,7,FALSE)</f>
        <v>1</v>
      </c>
      <c r="I1623" t="str">
        <f>VLOOKUP($A1623,'Medical Examinations'!$A$2:$K$2336,8,FALSE)</f>
        <v>yes</v>
      </c>
      <c r="J1623" t="str">
        <f>VLOOKUP($A1623,'Medical Examinations'!$A$2:$K$2336,10,FALSE)</f>
        <v>overweight</v>
      </c>
      <c r="K1623" t="str">
        <f>VLOOKUP($A1623,'Medical Examinations'!$A$2:$K$2336,11,FALSE)</f>
        <v>Normal</v>
      </c>
      <c r="L1623" t="str">
        <f>VLOOKUP($A1623,'Hospitalisation Details'!$A$2:$O$2344,15,FALSE)</f>
        <v>16 Nov 1983</v>
      </c>
      <c r="M1623">
        <f>VLOOKUP($A1623,'Hospitalisation Details'!$A$2:$I$2344,6,FALSE)</f>
        <v>6123.57</v>
      </c>
      <c r="N1623" t="str">
        <f>VLOOKUP($A1623,'Hospitalisation Details'!$A$2:$I$2344,7,FALSE)</f>
        <v>tier - 3</v>
      </c>
      <c r="O1623" t="str">
        <f>VLOOKUP($A1623,'Hospitalisation Details'!$A$2:$I$2344,8,FALSE)</f>
        <v>tier - 2</v>
      </c>
      <c r="P1623" t="str">
        <f>VLOOKUP($A1623,'Hospitalisation Details'!$A$2:$I$2344,9,FALSE)</f>
        <v>R1012</v>
      </c>
      <c r="Q1623">
        <f>VLOOKUP($A1623,'Hospitalisation Details'!$A$2:$P$2344,16,FALSE)</f>
        <v>39</v>
      </c>
    </row>
    <row r="1624" spans="1:17" ht="15.6" x14ac:dyDescent="0.3">
      <c r="A1624" s="1" t="s">
        <v>747</v>
      </c>
      <c r="B1624" t="str">
        <f>VLOOKUP('Healthcare '!A:A,Table2[],3,FALSE)</f>
        <v>Wood</v>
      </c>
      <c r="C1624">
        <f>VLOOKUP(A1624,'Medical Examinations'!A1624:K3958,2,FALSE)</f>
        <v>21.85</v>
      </c>
      <c r="D1624">
        <f>VLOOKUP($A1624,'Medical Examinations'!$A$2:$K$2336,3,FALSE)</f>
        <v>5.26</v>
      </c>
      <c r="E1624" t="str">
        <f>VLOOKUP($A1624,'Medical Examinations'!$A$2:$K$2336,4,FALSE)</f>
        <v>yes</v>
      </c>
      <c r="F1624" t="str">
        <f>VLOOKUP($A1624,'Medical Examinations'!$A$2:$K$2336,5,FALSE)</f>
        <v>No</v>
      </c>
      <c r="G1624" t="str">
        <f>VLOOKUP($A1624,'Medical Examinations'!$A$2:$K$2336,6,FALSE)</f>
        <v>Yes</v>
      </c>
      <c r="H1624">
        <f>VLOOKUP($A1624,'Medical Examinations'!$A$2:$K$2336,7,FALSE)</f>
        <v>1</v>
      </c>
      <c r="I1624" t="str">
        <f>VLOOKUP($A1624,'Medical Examinations'!$A$2:$K$2336,8,FALSE)</f>
        <v>yes</v>
      </c>
      <c r="J1624" t="str">
        <f>VLOOKUP($A1624,'Medical Examinations'!$A$2:$K$2336,10,FALSE)</f>
        <v>Normal weight</v>
      </c>
      <c r="K1624" t="str">
        <f>VLOOKUP($A1624,'Medical Examinations'!$A$2:$K$2336,11,FALSE)</f>
        <v>Normal</v>
      </c>
      <c r="L1624" t="str">
        <f>VLOOKUP($A1624,'Hospitalisation Details'!$A$2:$O$2344,15,FALSE)</f>
        <v>11 Aug 1983</v>
      </c>
      <c r="M1624">
        <f>VLOOKUP($A1624,'Hospitalisation Details'!$A$2:$I$2344,6,FALSE)</f>
        <v>6117.49</v>
      </c>
      <c r="N1624" t="str">
        <f>VLOOKUP($A1624,'Hospitalisation Details'!$A$2:$I$2344,7,FALSE)</f>
        <v>tier - 2</v>
      </c>
      <c r="O1624" t="str">
        <f>VLOOKUP($A1624,'Hospitalisation Details'!$A$2:$I$2344,8,FALSE)</f>
        <v>tier - 3</v>
      </c>
      <c r="P1624" t="str">
        <f>VLOOKUP($A1624,'Hospitalisation Details'!$A$2:$I$2344,9,FALSE)</f>
        <v>R1012</v>
      </c>
      <c r="Q1624">
        <f>VLOOKUP($A1624,'Hospitalisation Details'!$A$2:$P$2344,16,FALSE)</f>
        <v>39</v>
      </c>
    </row>
    <row r="1625" spans="1:17" ht="15.6" x14ac:dyDescent="0.3">
      <c r="A1625" s="1" t="s">
        <v>746</v>
      </c>
      <c r="B1625" t="str">
        <f>VLOOKUP('Healthcare '!A:A,Table2[],3,FALSE)</f>
        <v>Denny</v>
      </c>
      <c r="C1625">
        <f>VLOOKUP(A1625,'Medical Examinations'!A1625:K3959,2,FALSE)</f>
        <v>30.495000000000001</v>
      </c>
      <c r="D1625">
        <f>VLOOKUP($A1625,'Medical Examinations'!$A$2:$K$2336,3,FALSE)</f>
        <v>6.25</v>
      </c>
      <c r="E1625" t="str">
        <f>VLOOKUP($A1625,'Medical Examinations'!$A$2:$K$2336,4,FALSE)</f>
        <v>No</v>
      </c>
      <c r="F1625" t="str">
        <f>VLOOKUP($A1625,'Medical Examinations'!$A$2:$K$2336,5,FALSE)</f>
        <v>No</v>
      </c>
      <c r="G1625" t="str">
        <f>VLOOKUP($A1625,'Medical Examinations'!$A$2:$K$2336,6,FALSE)</f>
        <v>No</v>
      </c>
      <c r="H1625">
        <f>VLOOKUP($A1625,'Medical Examinations'!$A$2:$K$2336,7,FALSE)</f>
        <v>0</v>
      </c>
      <c r="I1625" t="str">
        <f>VLOOKUP($A1625,'Medical Examinations'!$A$2:$K$2336,8,FALSE)</f>
        <v>yes</v>
      </c>
      <c r="J1625" t="str">
        <f>VLOOKUP($A1625,'Medical Examinations'!$A$2:$K$2336,10,FALSE)</f>
        <v>obesity</v>
      </c>
      <c r="K1625" t="str">
        <f>VLOOKUP($A1625,'Medical Examinations'!$A$2:$K$2336,11,FALSE)</f>
        <v>Predibetics</v>
      </c>
      <c r="L1625" t="str">
        <f>VLOOKUP($A1625,'Hospitalisation Details'!$A$2:$O$2344,15,FALSE)</f>
        <v>25 Jul 1991</v>
      </c>
      <c r="M1625">
        <f>VLOOKUP($A1625,'Hospitalisation Details'!$A$2:$I$2344,6,FALSE)</f>
        <v>6113.23</v>
      </c>
      <c r="N1625" t="str">
        <f>VLOOKUP($A1625,'Hospitalisation Details'!$A$2:$I$2344,7,FALSE)</f>
        <v>tier - 2</v>
      </c>
      <c r="O1625" t="str">
        <f>VLOOKUP($A1625,'Hospitalisation Details'!$A$2:$I$2344,8,FALSE)</f>
        <v>tier - 2</v>
      </c>
      <c r="P1625" t="str">
        <f>VLOOKUP($A1625,'Hospitalisation Details'!$A$2:$I$2344,9,FALSE)</f>
        <v>R1024</v>
      </c>
      <c r="Q1625">
        <f>VLOOKUP($A1625,'Hospitalisation Details'!$A$2:$P$2344,16,FALSE)</f>
        <v>31</v>
      </c>
    </row>
    <row r="1626" spans="1:17" ht="15.6" x14ac:dyDescent="0.3">
      <c r="A1626" s="1" t="s">
        <v>745</v>
      </c>
      <c r="B1626" t="str">
        <f>VLOOKUP('Healthcare '!A:A,Table2[],3,FALSE)</f>
        <v>Testa</v>
      </c>
      <c r="C1626">
        <f>VLOOKUP(A1626,'Medical Examinations'!A1626:K3960,2,FALSE)</f>
        <v>34.104999999999997</v>
      </c>
      <c r="D1626">
        <f>VLOOKUP($A1626,'Medical Examinations'!$A$2:$K$2336,3,FALSE)</f>
        <v>5.67</v>
      </c>
      <c r="E1626" t="str">
        <f>VLOOKUP($A1626,'Medical Examinations'!$A$2:$K$2336,4,FALSE)</f>
        <v>yes</v>
      </c>
      <c r="F1626" t="str">
        <f>VLOOKUP($A1626,'Medical Examinations'!$A$2:$K$2336,5,FALSE)</f>
        <v>No</v>
      </c>
      <c r="G1626" t="str">
        <f>VLOOKUP($A1626,'Medical Examinations'!$A$2:$K$2336,6,FALSE)</f>
        <v>No</v>
      </c>
      <c r="H1626">
        <f>VLOOKUP($A1626,'Medical Examinations'!$A$2:$K$2336,7,FALSE)</f>
        <v>0</v>
      </c>
      <c r="I1626" t="str">
        <f>VLOOKUP($A1626,'Medical Examinations'!$A$2:$K$2336,8,FALSE)</f>
        <v>yes</v>
      </c>
      <c r="J1626" t="str">
        <f>VLOOKUP($A1626,'Medical Examinations'!$A$2:$K$2336,10,FALSE)</f>
        <v>obesity</v>
      </c>
      <c r="K1626" t="str">
        <f>VLOOKUP($A1626,'Medical Examinations'!$A$2:$K$2336,11,FALSE)</f>
        <v>Normal</v>
      </c>
      <c r="L1626" t="str">
        <f>VLOOKUP($A1626,'Hospitalisation Details'!$A$2:$O$2344,15,FALSE)</f>
        <v>21 Jul 1985</v>
      </c>
      <c r="M1626">
        <f>VLOOKUP($A1626,'Hospitalisation Details'!$A$2:$I$2344,6,FALSE)</f>
        <v>6112.35</v>
      </c>
      <c r="N1626" t="str">
        <f>VLOOKUP($A1626,'Hospitalisation Details'!$A$2:$I$2344,7,FALSE)</f>
        <v>tier - 2</v>
      </c>
      <c r="O1626" t="str">
        <f>VLOOKUP($A1626,'Hospitalisation Details'!$A$2:$I$2344,8,FALSE)</f>
        <v>tier - 1</v>
      </c>
      <c r="P1626" t="str">
        <f>VLOOKUP($A1626,'Hospitalisation Details'!$A$2:$I$2344,9,FALSE)</f>
        <v>R1012</v>
      </c>
      <c r="Q1626">
        <f>VLOOKUP($A1626,'Hospitalisation Details'!$A$2:$P$2344,16,FALSE)</f>
        <v>37</v>
      </c>
    </row>
    <row r="1627" spans="1:17" ht="15.6" x14ac:dyDescent="0.3">
      <c r="A1627" s="1" t="s">
        <v>744</v>
      </c>
      <c r="B1627" t="str">
        <f>VLOOKUP('Healthcare '!A:A,Table2[],3,FALSE)</f>
        <v>Mooney</v>
      </c>
      <c r="C1627">
        <f>VLOOKUP(A1627,'Medical Examinations'!A1627:K3961,2,FALSE)</f>
        <v>32.770000000000003</v>
      </c>
      <c r="D1627">
        <f>VLOOKUP($A1627,'Medical Examinations'!$A$2:$K$2336,3,FALSE)</f>
        <v>4.42</v>
      </c>
      <c r="E1627" t="str">
        <f>VLOOKUP($A1627,'Medical Examinations'!$A$2:$K$2336,4,FALSE)</f>
        <v>yes</v>
      </c>
      <c r="F1627" t="str">
        <f>VLOOKUP($A1627,'Medical Examinations'!$A$2:$K$2336,5,FALSE)</f>
        <v>No</v>
      </c>
      <c r="G1627" t="str">
        <f>VLOOKUP($A1627,'Medical Examinations'!$A$2:$K$2336,6,FALSE)</f>
        <v>No</v>
      </c>
      <c r="H1627">
        <f>VLOOKUP($A1627,'Medical Examinations'!$A$2:$K$2336,7,FALSE)</f>
        <v>1</v>
      </c>
      <c r="I1627" t="str">
        <f>VLOOKUP($A1627,'Medical Examinations'!$A$2:$K$2336,8,FALSE)</f>
        <v>yes</v>
      </c>
      <c r="J1627" t="str">
        <f>VLOOKUP($A1627,'Medical Examinations'!$A$2:$K$2336,10,FALSE)</f>
        <v>obesity</v>
      </c>
      <c r="K1627" t="str">
        <f>VLOOKUP($A1627,'Medical Examinations'!$A$2:$K$2336,11,FALSE)</f>
        <v>Normal</v>
      </c>
      <c r="L1627" t="str">
        <f>VLOOKUP($A1627,'Hospitalisation Details'!$A$2:$O$2344,15,FALSE)</f>
        <v>9 Sep 1995</v>
      </c>
      <c r="M1627">
        <f>VLOOKUP($A1627,'Hospitalisation Details'!$A$2:$I$2344,6,FALSE)</f>
        <v>6111.95</v>
      </c>
      <c r="N1627" t="str">
        <f>VLOOKUP($A1627,'Hospitalisation Details'!$A$2:$I$2344,7,FALSE)</f>
        <v>tier - 2</v>
      </c>
      <c r="O1627" t="str">
        <f>VLOOKUP($A1627,'Hospitalisation Details'!$A$2:$I$2344,8,FALSE)</f>
        <v>tier - 3</v>
      </c>
      <c r="P1627" t="str">
        <f>VLOOKUP($A1627,'Hospitalisation Details'!$A$2:$I$2344,9,FALSE)</f>
        <v>R1026</v>
      </c>
      <c r="Q1627">
        <f>VLOOKUP($A1627,'Hospitalisation Details'!$A$2:$P$2344,16,FALSE)</f>
        <v>27</v>
      </c>
    </row>
    <row r="1628" spans="1:17" ht="15.6" x14ac:dyDescent="0.3">
      <c r="A1628" s="1" t="s">
        <v>743</v>
      </c>
      <c r="B1628" t="str">
        <f>VLOOKUP('Healthcare '!A:A,Table2[],3,FALSE)</f>
        <v>Buchholtz</v>
      </c>
      <c r="C1628">
        <f>VLOOKUP(A1628,'Medical Examinations'!A1628:K3962,2,FALSE)</f>
        <v>16.850000000000001</v>
      </c>
      <c r="D1628">
        <f>VLOOKUP($A1628,'Medical Examinations'!$A$2:$K$2336,3,FALSE)</f>
        <v>11.75</v>
      </c>
      <c r="E1628" t="str">
        <f>VLOOKUP($A1628,'Medical Examinations'!$A$2:$K$2336,4,FALSE)</f>
        <v>yes</v>
      </c>
      <c r="F1628" t="str">
        <f>VLOOKUP($A1628,'Medical Examinations'!$A$2:$K$2336,5,FALSE)</f>
        <v>No</v>
      </c>
      <c r="G1628" t="str">
        <f>VLOOKUP($A1628,'Medical Examinations'!$A$2:$K$2336,6,FALSE)</f>
        <v>No</v>
      </c>
      <c r="H1628">
        <f>VLOOKUP($A1628,'Medical Examinations'!$A$2:$K$2336,7,FALSE)</f>
        <v>2</v>
      </c>
      <c r="I1628" t="str">
        <f>VLOOKUP($A1628,'Medical Examinations'!$A$2:$K$2336,8,FALSE)</f>
        <v>yes</v>
      </c>
      <c r="J1628" t="str">
        <f>VLOOKUP($A1628,'Medical Examinations'!$A$2:$K$2336,10,FALSE)</f>
        <v>Underweight</v>
      </c>
      <c r="K1628" t="str">
        <f>VLOOKUP($A1628,'Medical Examinations'!$A$2:$K$2336,11,FALSE)</f>
        <v>Diabetes</v>
      </c>
      <c r="L1628" t="str">
        <f>VLOOKUP($A1628,'Hospitalisation Details'!$A$2:$O$2344,15,FALSE)</f>
        <v>9 Jun 1970</v>
      </c>
      <c r="M1628">
        <f>VLOOKUP($A1628,'Hospitalisation Details'!$A$2:$I$2344,6,FALSE)</f>
        <v>6098.38</v>
      </c>
      <c r="N1628" t="str">
        <f>VLOOKUP($A1628,'Hospitalisation Details'!$A$2:$I$2344,7,FALSE)</f>
        <v>tier - 2</v>
      </c>
      <c r="O1628" t="str">
        <f>VLOOKUP($A1628,'Hospitalisation Details'!$A$2:$I$2344,8,FALSE)</f>
        <v>tier - 2</v>
      </c>
      <c r="P1628" t="str">
        <f>VLOOKUP($A1628,'Hospitalisation Details'!$A$2:$I$2344,9,FALSE)</f>
        <v>R1013</v>
      </c>
      <c r="Q1628">
        <f>VLOOKUP($A1628,'Hospitalisation Details'!$A$2:$P$2344,16,FALSE)</f>
        <v>52</v>
      </c>
    </row>
    <row r="1629" spans="1:17" ht="15.6" x14ac:dyDescent="0.3">
      <c r="A1629" s="1" t="s">
        <v>742</v>
      </c>
      <c r="B1629" t="str">
        <f>VLOOKUP('Healthcare '!A:A,Table2[],3,FALSE)</f>
        <v>Hoyt</v>
      </c>
      <c r="C1629">
        <f>VLOOKUP(A1629,'Medical Examinations'!A1629:K3963,2,FALSE)</f>
        <v>34.700000000000003</v>
      </c>
      <c r="D1629">
        <f>VLOOKUP($A1629,'Medical Examinations'!$A$2:$K$2336,3,FALSE)</f>
        <v>6.06</v>
      </c>
      <c r="E1629" t="str">
        <f>VLOOKUP($A1629,'Medical Examinations'!$A$2:$K$2336,4,FALSE)</f>
        <v>No</v>
      </c>
      <c r="F1629" t="str">
        <f>VLOOKUP($A1629,'Medical Examinations'!$A$2:$K$2336,5,FALSE)</f>
        <v>No</v>
      </c>
      <c r="G1629" t="str">
        <f>VLOOKUP($A1629,'Medical Examinations'!$A$2:$K$2336,6,FALSE)</f>
        <v>No</v>
      </c>
      <c r="H1629">
        <f>VLOOKUP($A1629,'Medical Examinations'!$A$2:$K$2336,7,FALSE)</f>
        <v>1</v>
      </c>
      <c r="I1629" t="str">
        <f>VLOOKUP($A1629,'Medical Examinations'!$A$2:$K$2336,8,FALSE)</f>
        <v>yes</v>
      </c>
      <c r="J1629" t="str">
        <f>VLOOKUP($A1629,'Medical Examinations'!$A$2:$K$2336,10,FALSE)</f>
        <v>obesity</v>
      </c>
      <c r="K1629" t="str">
        <f>VLOOKUP($A1629,'Medical Examinations'!$A$2:$K$2336,11,FALSE)</f>
        <v>Predibetics</v>
      </c>
      <c r="L1629" t="str">
        <f>VLOOKUP($A1629,'Hospitalisation Details'!$A$2:$O$2344,15,FALSE)</f>
        <v>25 Jul 1984</v>
      </c>
      <c r="M1629">
        <f>VLOOKUP($A1629,'Hospitalisation Details'!$A$2:$I$2344,6,FALSE)</f>
        <v>6082.41</v>
      </c>
      <c r="N1629" t="str">
        <f>VLOOKUP($A1629,'Hospitalisation Details'!$A$2:$I$2344,7,FALSE)</f>
        <v>tier - 1</v>
      </c>
      <c r="O1629" t="str">
        <f>VLOOKUP($A1629,'Hospitalisation Details'!$A$2:$I$2344,8,FALSE)</f>
        <v>tier - 2</v>
      </c>
      <c r="P1629" t="str">
        <f>VLOOKUP($A1629,'Hospitalisation Details'!$A$2:$I$2344,9,FALSE)</f>
        <v>R1011</v>
      </c>
      <c r="Q1629">
        <f>VLOOKUP($A1629,'Hospitalisation Details'!$A$2:$P$2344,16,FALSE)</f>
        <v>38</v>
      </c>
    </row>
    <row r="1630" spans="1:17" ht="15.6" x14ac:dyDescent="0.3">
      <c r="A1630" s="1" t="s">
        <v>741</v>
      </c>
      <c r="B1630" t="str">
        <f>VLOOKUP('Healthcare '!A:A,Table2[],3,FALSE)</f>
        <v>Cabada</v>
      </c>
      <c r="C1630">
        <f>VLOOKUP(A1630,'Medical Examinations'!A1630:K3964,2,FALSE)</f>
        <v>37.049999999999997</v>
      </c>
      <c r="D1630">
        <f>VLOOKUP($A1630,'Medical Examinations'!$A$2:$K$2336,3,FALSE)</f>
        <v>5.48</v>
      </c>
      <c r="E1630" t="str">
        <f>VLOOKUP($A1630,'Medical Examinations'!$A$2:$K$2336,4,FALSE)</f>
        <v>No</v>
      </c>
      <c r="F1630" t="str">
        <f>VLOOKUP($A1630,'Medical Examinations'!$A$2:$K$2336,5,FALSE)</f>
        <v>No</v>
      </c>
      <c r="G1630" t="str">
        <f>VLOOKUP($A1630,'Medical Examinations'!$A$2:$K$2336,6,FALSE)</f>
        <v>No</v>
      </c>
      <c r="H1630">
        <f>VLOOKUP($A1630,'Medical Examinations'!$A$2:$K$2336,7,FALSE)</f>
        <v>1</v>
      </c>
      <c r="I1630" t="str">
        <f>VLOOKUP($A1630,'Medical Examinations'!$A$2:$K$2336,8,FALSE)</f>
        <v>yes</v>
      </c>
      <c r="J1630" t="str">
        <f>VLOOKUP($A1630,'Medical Examinations'!$A$2:$K$2336,10,FALSE)</f>
        <v>obesity</v>
      </c>
      <c r="K1630" t="str">
        <f>VLOOKUP($A1630,'Medical Examinations'!$A$2:$K$2336,11,FALSE)</f>
        <v>Normal</v>
      </c>
      <c r="L1630" t="str">
        <f>VLOOKUP($A1630,'Hospitalisation Details'!$A$2:$O$2344,15,FALSE)</f>
        <v>14 Oct 1984</v>
      </c>
      <c r="M1630">
        <f>VLOOKUP($A1630,'Hospitalisation Details'!$A$2:$I$2344,6,FALSE)</f>
        <v>6079.67</v>
      </c>
      <c r="N1630" t="str">
        <f>VLOOKUP($A1630,'Hospitalisation Details'!$A$2:$I$2344,7,FALSE)</f>
        <v>tier - 1</v>
      </c>
      <c r="O1630" t="str">
        <f>VLOOKUP($A1630,'Hospitalisation Details'!$A$2:$I$2344,8,FALSE)</f>
        <v>tier - 1</v>
      </c>
      <c r="P1630" t="str">
        <f>VLOOKUP($A1630,'Hospitalisation Details'!$A$2:$I$2344,9,FALSE)</f>
        <v>R1014</v>
      </c>
      <c r="Q1630">
        <f>VLOOKUP($A1630,'Hospitalisation Details'!$A$2:$P$2344,16,FALSE)</f>
        <v>38</v>
      </c>
    </row>
    <row r="1631" spans="1:17" ht="15.6" x14ac:dyDescent="0.3">
      <c r="A1631" s="1" t="s">
        <v>740</v>
      </c>
      <c r="B1631" t="str">
        <f>VLOOKUP('Healthcare '!A:A,Table2[],3,FALSE)</f>
        <v>Lobaciute</v>
      </c>
      <c r="C1631">
        <f>VLOOKUP(A1631,'Medical Examinations'!A1631:K3965,2,FALSE)</f>
        <v>18.78</v>
      </c>
      <c r="D1631">
        <f>VLOOKUP($A1631,'Medical Examinations'!$A$2:$K$2336,3,FALSE)</f>
        <v>4.45</v>
      </c>
      <c r="E1631" t="str">
        <f>VLOOKUP($A1631,'Medical Examinations'!$A$2:$K$2336,4,FALSE)</f>
        <v>No</v>
      </c>
      <c r="F1631" t="str">
        <f>VLOOKUP($A1631,'Medical Examinations'!$A$2:$K$2336,5,FALSE)</f>
        <v>No</v>
      </c>
      <c r="G1631" t="str">
        <f>VLOOKUP($A1631,'Medical Examinations'!$A$2:$K$2336,6,FALSE)</f>
        <v>Yes</v>
      </c>
      <c r="H1631">
        <f>VLOOKUP($A1631,'Medical Examinations'!$A$2:$K$2336,7,FALSE)</f>
        <v>1</v>
      </c>
      <c r="I1631" t="str">
        <f>VLOOKUP($A1631,'Medical Examinations'!$A$2:$K$2336,8,FALSE)</f>
        <v>yes</v>
      </c>
      <c r="J1631" t="str">
        <f>VLOOKUP($A1631,'Medical Examinations'!$A$2:$K$2336,10,FALSE)</f>
        <v>Normal weight</v>
      </c>
      <c r="K1631" t="str">
        <f>VLOOKUP($A1631,'Medical Examinations'!$A$2:$K$2336,11,FALSE)</f>
        <v>Normal</v>
      </c>
      <c r="L1631" t="str">
        <f>VLOOKUP($A1631,'Hospitalisation Details'!$A$2:$O$2344,15,FALSE)</f>
        <v>8 Aug 1979</v>
      </c>
      <c r="M1631">
        <f>VLOOKUP($A1631,'Hospitalisation Details'!$A$2:$I$2344,6,FALSE)</f>
        <v>6074.37</v>
      </c>
      <c r="N1631" t="str">
        <f>VLOOKUP($A1631,'Hospitalisation Details'!$A$2:$I$2344,7,FALSE)</f>
        <v>tier - 2</v>
      </c>
      <c r="O1631" t="str">
        <f>VLOOKUP($A1631,'Hospitalisation Details'!$A$2:$I$2344,8,FALSE)</f>
        <v>tier - 2</v>
      </c>
      <c r="P1631" t="str">
        <f>VLOOKUP($A1631,'Hospitalisation Details'!$A$2:$I$2344,9,FALSE)</f>
        <v>R1012</v>
      </c>
      <c r="Q1631">
        <f>VLOOKUP($A1631,'Hospitalisation Details'!$A$2:$P$2344,16,FALSE)</f>
        <v>43</v>
      </c>
    </row>
    <row r="1632" spans="1:17" ht="15.6" x14ac:dyDescent="0.3">
      <c r="A1632" s="1" t="s">
        <v>739</v>
      </c>
      <c r="B1632" t="str">
        <f>VLOOKUP('Healthcare '!A:A,Table2[],3,FALSE)</f>
        <v>Dawes</v>
      </c>
      <c r="C1632">
        <f>VLOOKUP(A1632,'Medical Examinations'!A1632:K3966,2,FALSE)</f>
        <v>28.024999999999999</v>
      </c>
      <c r="D1632">
        <f>VLOOKUP($A1632,'Medical Examinations'!$A$2:$K$2336,3,FALSE)</f>
        <v>5</v>
      </c>
      <c r="E1632" t="str">
        <f>VLOOKUP($A1632,'Medical Examinations'!$A$2:$K$2336,4,FALSE)</f>
        <v>No</v>
      </c>
      <c r="F1632" t="str">
        <f>VLOOKUP($A1632,'Medical Examinations'!$A$2:$K$2336,5,FALSE)</f>
        <v>No</v>
      </c>
      <c r="G1632" t="str">
        <f>VLOOKUP($A1632,'Medical Examinations'!$A$2:$K$2336,6,FALSE)</f>
        <v>No</v>
      </c>
      <c r="H1632">
        <f>VLOOKUP($A1632,'Medical Examinations'!$A$2:$K$2336,7,FALSE)</f>
        <v>1</v>
      </c>
      <c r="I1632" t="str">
        <f>VLOOKUP($A1632,'Medical Examinations'!$A$2:$K$2336,8,FALSE)</f>
        <v>yes</v>
      </c>
      <c r="J1632" t="str">
        <f>VLOOKUP($A1632,'Medical Examinations'!$A$2:$K$2336,10,FALSE)</f>
        <v>overweight</v>
      </c>
      <c r="K1632" t="str">
        <f>VLOOKUP($A1632,'Medical Examinations'!$A$2:$K$2336,11,FALSE)</f>
        <v>Normal</v>
      </c>
      <c r="L1632" t="str">
        <f>VLOOKUP($A1632,'Hospitalisation Details'!$A$2:$O$2344,15,FALSE)</f>
        <v>21 Sep 1984</v>
      </c>
      <c r="M1632">
        <f>VLOOKUP($A1632,'Hospitalisation Details'!$A$2:$I$2344,6,FALSE)</f>
        <v>6067.13</v>
      </c>
      <c r="N1632" t="str">
        <f>VLOOKUP($A1632,'Hospitalisation Details'!$A$2:$I$2344,7,FALSE)</f>
        <v>tier - 3</v>
      </c>
      <c r="O1632" t="str">
        <f>VLOOKUP($A1632,'Hospitalisation Details'!$A$2:$I$2344,8,FALSE)</f>
        <v>tier - 1</v>
      </c>
      <c r="P1632" t="str">
        <f>VLOOKUP($A1632,'Hospitalisation Details'!$A$2:$I$2344,9,FALSE)</f>
        <v>R1016</v>
      </c>
      <c r="Q1632">
        <f>VLOOKUP($A1632,'Hospitalisation Details'!$A$2:$P$2344,16,FALSE)</f>
        <v>38</v>
      </c>
    </row>
    <row r="1633" spans="1:17" ht="15.6" x14ac:dyDescent="0.3">
      <c r="A1633" s="1" t="s">
        <v>738</v>
      </c>
      <c r="B1633" t="str">
        <f>VLOOKUP('Healthcare '!A:A,Table2[],3,FALSE)</f>
        <v>Deppen</v>
      </c>
      <c r="C1633">
        <f>VLOOKUP(A1633,'Medical Examinations'!A1633:K3967,2,FALSE)</f>
        <v>35.090000000000003</v>
      </c>
      <c r="D1633">
        <f>VLOOKUP($A1633,'Medical Examinations'!$A$2:$K$2336,3,FALSE)</f>
        <v>5.84</v>
      </c>
      <c r="E1633" t="str">
        <f>VLOOKUP($A1633,'Medical Examinations'!$A$2:$K$2336,4,FALSE)</f>
        <v>No</v>
      </c>
      <c r="F1633" t="str">
        <f>VLOOKUP($A1633,'Medical Examinations'!$A$2:$K$2336,5,FALSE)</f>
        <v>No</v>
      </c>
      <c r="G1633" t="str">
        <f>VLOOKUP($A1633,'Medical Examinations'!$A$2:$K$2336,6,FALSE)</f>
        <v>No</v>
      </c>
      <c r="H1633">
        <f>VLOOKUP($A1633,'Medical Examinations'!$A$2:$K$2336,7,FALSE)</f>
        <v>0</v>
      </c>
      <c r="I1633" t="str">
        <f>VLOOKUP($A1633,'Medical Examinations'!$A$2:$K$2336,8,FALSE)</f>
        <v>yes</v>
      </c>
      <c r="J1633" t="str">
        <f>VLOOKUP($A1633,'Medical Examinations'!$A$2:$K$2336,10,FALSE)</f>
        <v>obesity</v>
      </c>
      <c r="K1633" t="str">
        <f>VLOOKUP($A1633,'Medical Examinations'!$A$2:$K$2336,11,FALSE)</f>
        <v>Predibetics</v>
      </c>
      <c r="L1633" t="str">
        <f>VLOOKUP($A1633,'Hospitalisation Details'!$A$2:$O$2344,15,FALSE)</f>
        <v>8 Nov 1994</v>
      </c>
      <c r="M1633">
        <f>VLOOKUP($A1633,'Hospitalisation Details'!$A$2:$I$2344,6,FALSE)</f>
        <v>6064.37</v>
      </c>
      <c r="N1633" t="str">
        <f>VLOOKUP($A1633,'Hospitalisation Details'!$A$2:$I$2344,7,FALSE)</f>
        <v>tier - 2</v>
      </c>
      <c r="O1633" t="str">
        <f>VLOOKUP($A1633,'Hospitalisation Details'!$A$2:$I$2344,8,FALSE)</f>
        <v>tier - 2</v>
      </c>
      <c r="P1633" t="str">
        <f>VLOOKUP($A1633,'Hospitalisation Details'!$A$2:$I$2344,9,FALSE)</f>
        <v>R1011</v>
      </c>
      <c r="Q1633">
        <f>VLOOKUP($A1633,'Hospitalisation Details'!$A$2:$P$2344,16,FALSE)</f>
        <v>28</v>
      </c>
    </row>
    <row r="1634" spans="1:17" ht="15.6" x14ac:dyDescent="0.3">
      <c r="A1634" s="1" t="s">
        <v>737</v>
      </c>
      <c r="B1634" t="str">
        <f>VLOOKUP('Healthcare '!A:A,Table2[],3,FALSE)</f>
        <v>Oberndorfer</v>
      </c>
      <c r="C1634">
        <f>VLOOKUP(A1634,'Medical Examinations'!A1634:K3968,2,FALSE)</f>
        <v>34.42</v>
      </c>
      <c r="D1634">
        <f>VLOOKUP($A1634,'Medical Examinations'!$A$2:$K$2336,3,FALSE)</f>
        <v>5.21</v>
      </c>
      <c r="E1634" t="str">
        <f>VLOOKUP($A1634,'Medical Examinations'!$A$2:$K$2336,4,FALSE)</f>
        <v>yes</v>
      </c>
      <c r="F1634" t="str">
        <f>VLOOKUP($A1634,'Medical Examinations'!$A$2:$K$2336,5,FALSE)</f>
        <v>No</v>
      </c>
      <c r="G1634" t="str">
        <f>VLOOKUP($A1634,'Medical Examinations'!$A$2:$K$2336,6,FALSE)</f>
        <v>No</v>
      </c>
      <c r="H1634">
        <f>VLOOKUP($A1634,'Medical Examinations'!$A$2:$K$2336,7,FALSE)</f>
        <v>0</v>
      </c>
      <c r="I1634" t="str">
        <f>VLOOKUP($A1634,'Medical Examinations'!$A$2:$K$2336,8,FALSE)</f>
        <v>yes</v>
      </c>
      <c r="J1634" t="str">
        <f>VLOOKUP($A1634,'Medical Examinations'!$A$2:$K$2336,10,FALSE)</f>
        <v>obesity</v>
      </c>
      <c r="K1634" t="str">
        <f>VLOOKUP($A1634,'Medical Examinations'!$A$2:$K$2336,11,FALSE)</f>
        <v>Normal</v>
      </c>
      <c r="L1634" t="str">
        <f>VLOOKUP($A1634,'Hospitalisation Details'!$A$2:$O$2344,15,FALSE)</f>
        <v>28 Jul 1996</v>
      </c>
      <c r="M1634">
        <f>VLOOKUP($A1634,'Hospitalisation Details'!$A$2:$I$2344,6,FALSE)</f>
        <v>6061.8</v>
      </c>
      <c r="N1634" t="str">
        <f>VLOOKUP($A1634,'Hospitalisation Details'!$A$2:$I$2344,7,FALSE)</f>
        <v>tier - 2</v>
      </c>
      <c r="O1634" t="str">
        <f>VLOOKUP($A1634,'Hospitalisation Details'!$A$2:$I$2344,8,FALSE)</f>
        <v>tier - 3</v>
      </c>
      <c r="P1634" t="str">
        <f>VLOOKUP($A1634,'Hospitalisation Details'!$A$2:$I$2344,9,FALSE)</f>
        <v>R1012</v>
      </c>
      <c r="Q1634">
        <f>VLOOKUP($A1634,'Hospitalisation Details'!$A$2:$P$2344,16,FALSE)</f>
        <v>26</v>
      </c>
    </row>
    <row r="1635" spans="1:17" ht="15.6" x14ac:dyDescent="0.3">
      <c r="A1635" s="1" t="s">
        <v>736</v>
      </c>
      <c r="B1635" t="str">
        <f>VLOOKUP('Healthcare '!A:A,Table2[],3,FALSE)</f>
        <v>Hetherington</v>
      </c>
      <c r="C1635">
        <f>VLOOKUP(A1635,'Medical Examinations'!A1635:K3969,2,FALSE)</f>
        <v>29.4</v>
      </c>
      <c r="D1635">
        <f>VLOOKUP($A1635,'Medical Examinations'!$A$2:$K$2336,3,FALSE)</f>
        <v>4.26</v>
      </c>
      <c r="E1635" t="str">
        <f>VLOOKUP($A1635,'Medical Examinations'!$A$2:$K$2336,4,FALSE)</f>
        <v>No</v>
      </c>
      <c r="F1635" t="str">
        <f>VLOOKUP($A1635,'Medical Examinations'!$A$2:$K$2336,5,FALSE)</f>
        <v>No</v>
      </c>
      <c r="G1635" t="str">
        <f>VLOOKUP($A1635,'Medical Examinations'!$A$2:$K$2336,6,FALSE)</f>
        <v>No</v>
      </c>
      <c r="H1635">
        <f>VLOOKUP($A1635,'Medical Examinations'!$A$2:$K$2336,7,FALSE)</f>
        <v>0</v>
      </c>
      <c r="I1635" t="str">
        <f>VLOOKUP($A1635,'Medical Examinations'!$A$2:$K$2336,8,FALSE)</f>
        <v>yes</v>
      </c>
      <c r="J1635" t="str">
        <f>VLOOKUP($A1635,'Medical Examinations'!$A$2:$K$2336,10,FALSE)</f>
        <v>overweight</v>
      </c>
      <c r="K1635" t="str">
        <f>VLOOKUP($A1635,'Medical Examinations'!$A$2:$K$2336,11,FALSE)</f>
        <v>Normal</v>
      </c>
      <c r="L1635" t="str">
        <f>VLOOKUP($A1635,'Hospitalisation Details'!$A$2:$O$2344,15,FALSE)</f>
        <v>16 Aug 1989</v>
      </c>
      <c r="M1635">
        <f>VLOOKUP($A1635,'Hospitalisation Details'!$A$2:$I$2344,6,FALSE)</f>
        <v>6059.17</v>
      </c>
      <c r="N1635" t="str">
        <f>VLOOKUP($A1635,'Hospitalisation Details'!$A$2:$I$2344,7,FALSE)</f>
        <v>tier - 2</v>
      </c>
      <c r="O1635" t="str">
        <f>VLOOKUP($A1635,'Hospitalisation Details'!$A$2:$I$2344,8,FALSE)</f>
        <v>tier - 1</v>
      </c>
      <c r="P1635" t="str">
        <f>VLOOKUP($A1635,'Hospitalisation Details'!$A$2:$I$2344,9,FALSE)</f>
        <v>R1011</v>
      </c>
      <c r="Q1635">
        <f>VLOOKUP($A1635,'Hospitalisation Details'!$A$2:$P$2344,16,FALSE)</f>
        <v>33</v>
      </c>
    </row>
    <row r="1636" spans="1:17" ht="15.6" x14ac:dyDescent="0.3">
      <c r="A1636" s="1" t="s">
        <v>735</v>
      </c>
      <c r="B1636" t="str">
        <f>VLOOKUP('Healthcare '!A:A,Table2[],3,FALSE)</f>
        <v>Murray</v>
      </c>
      <c r="C1636">
        <f>VLOOKUP(A1636,'Medical Examinations'!A1636:K3970,2,FALSE)</f>
        <v>21.31</v>
      </c>
      <c r="D1636">
        <f>VLOOKUP($A1636,'Medical Examinations'!$A$2:$K$2336,3,FALSE)</f>
        <v>4.17</v>
      </c>
      <c r="E1636" t="str">
        <f>VLOOKUP($A1636,'Medical Examinations'!$A$2:$K$2336,4,FALSE)</f>
        <v>No</v>
      </c>
      <c r="F1636" t="str">
        <f>VLOOKUP($A1636,'Medical Examinations'!$A$2:$K$2336,5,FALSE)</f>
        <v>No</v>
      </c>
      <c r="G1636" t="str">
        <f>VLOOKUP($A1636,'Medical Examinations'!$A$2:$K$2336,6,FALSE)</f>
        <v>No</v>
      </c>
      <c r="H1636">
        <f>VLOOKUP($A1636,'Medical Examinations'!$A$2:$K$2336,7,FALSE)</f>
        <v>0</v>
      </c>
      <c r="I1636" t="str">
        <f>VLOOKUP($A1636,'Medical Examinations'!$A$2:$K$2336,8,FALSE)</f>
        <v>yes</v>
      </c>
      <c r="J1636" t="str">
        <f>VLOOKUP($A1636,'Medical Examinations'!$A$2:$K$2336,10,FALSE)</f>
        <v>Normal weight</v>
      </c>
      <c r="K1636" t="str">
        <f>VLOOKUP($A1636,'Medical Examinations'!$A$2:$K$2336,11,FALSE)</f>
        <v>Normal</v>
      </c>
      <c r="L1636" t="str">
        <f>VLOOKUP($A1636,'Hospitalisation Details'!$A$2:$O$2344,15,FALSE)</f>
        <v>8 Aug 1980</v>
      </c>
      <c r="M1636">
        <f>VLOOKUP($A1636,'Hospitalisation Details'!$A$2:$I$2344,6,FALSE)</f>
        <v>5993.62</v>
      </c>
      <c r="N1636" t="str">
        <f>VLOOKUP($A1636,'Hospitalisation Details'!$A$2:$I$2344,7,FALSE)</f>
        <v>tier - 2</v>
      </c>
      <c r="O1636" t="str">
        <f>VLOOKUP($A1636,'Hospitalisation Details'!$A$2:$I$2344,8,FALSE)</f>
        <v>tier - 3</v>
      </c>
      <c r="P1636" t="str">
        <f>VLOOKUP($A1636,'Hospitalisation Details'!$A$2:$I$2344,9,FALSE)</f>
        <v>R1013</v>
      </c>
      <c r="Q1636">
        <f>VLOOKUP($A1636,'Hospitalisation Details'!$A$2:$P$2344,16,FALSE)</f>
        <v>42</v>
      </c>
    </row>
    <row r="1637" spans="1:17" ht="15.6" x14ac:dyDescent="0.3">
      <c r="A1637" s="1" t="s">
        <v>734</v>
      </c>
      <c r="B1637" t="str">
        <f>VLOOKUP('Healthcare '!A:A,Table2[],3,FALSE)</f>
        <v>Higden</v>
      </c>
      <c r="C1637">
        <f>VLOOKUP(A1637,'Medical Examinations'!A1637:K3971,2,FALSE)</f>
        <v>19.559999999999999</v>
      </c>
      <c r="D1637">
        <f>VLOOKUP($A1637,'Medical Examinations'!$A$2:$K$2336,3,FALSE)</f>
        <v>11.96</v>
      </c>
      <c r="E1637" t="str">
        <f>VLOOKUP($A1637,'Medical Examinations'!$A$2:$K$2336,4,FALSE)</f>
        <v>No</v>
      </c>
      <c r="F1637" t="str">
        <f>VLOOKUP($A1637,'Medical Examinations'!$A$2:$K$2336,5,FALSE)</f>
        <v>No</v>
      </c>
      <c r="G1637" t="str">
        <f>VLOOKUP($A1637,'Medical Examinations'!$A$2:$K$2336,6,FALSE)</f>
        <v>No</v>
      </c>
      <c r="H1637">
        <f>VLOOKUP($A1637,'Medical Examinations'!$A$2:$K$2336,7,FALSE)</f>
        <v>0</v>
      </c>
      <c r="I1637" t="str">
        <f>VLOOKUP($A1637,'Medical Examinations'!$A$2:$K$2336,8,FALSE)</f>
        <v>yes</v>
      </c>
      <c r="J1637" t="str">
        <f>VLOOKUP($A1637,'Medical Examinations'!$A$2:$K$2336,10,FALSE)</f>
        <v>Normal weight</v>
      </c>
      <c r="K1637" t="str">
        <f>VLOOKUP($A1637,'Medical Examinations'!$A$2:$K$2336,11,FALSE)</f>
        <v>Diabetes</v>
      </c>
      <c r="L1637" t="str">
        <f>VLOOKUP($A1637,'Hospitalisation Details'!$A$2:$O$2344,15,FALSE)</f>
        <v>17 Aug 1974</v>
      </c>
      <c r="M1637">
        <f>VLOOKUP($A1637,'Hospitalisation Details'!$A$2:$I$2344,6,FALSE)</f>
        <v>5990.17</v>
      </c>
      <c r="N1637" t="str">
        <f>VLOOKUP($A1637,'Hospitalisation Details'!$A$2:$I$2344,7,FALSE)</f>
        <v>tier - 2</v>
      </c>
      <c r="O1637" t="str">
        <f>VLOOKUP($A1637,'Hospitalisation Details'!$A$2:$I$2344,8,FALSE)</f>
        <v>tier - 2</v>
      </c>
      <c r="P1637" t="str">
        <f>VLOOKUP($A1637,'Hospitalisation Details'!$A$2:$I$2344,9,FALSE)</f>
        <v>R1013</v>
      </c>
      <c r="Q1637">
        <f>VLOOKUP($A1637,'Hospitalisation Details'!$A$2:$P$2344,16,FALSE)</f>
        <v>48</v>
      </c>
    </row>
    <row r="1638" spans="1:17" ht="15.6" x14ac:dyDescent="0.3">
      <c r="A1638" s="1" t="s">
        <v>733</v>
      </c>
      <c r="B1638" t="str">
        <f>VLOOKUP('Healthcare '!A:A,Table2[],3,FALSE)</f>
        <v>Rediger</v>
      </c>
      <c r="C1638">
        <f>VLOOKUP(A1638,'Medical Examinations'!A1638:K3972,2,FALSE)</f>
        <v>37.335000000000001</v>
      </c>
      <c r="D1638">
        <f>VLOOKUP($A1638,'Medical Examinations'!$A$2:$K$2336,3,FALSE)</f>
        <v>6.26</v>
      </c>
      <c r="E1638" t="str">
        <f>VLOOKUP($A1638,'Medical Examinations'!$A$2:$K$2336,4,FALSE)</f>
        <v>yes</v>
      </c>
      <c r="F1638" t="str">
        <f>VLOOKUP($A1638,'Medical Examinations'!$A$2:$K$2336,5,FALSE)</f>
        <v>No</v>
      </c>
      <c r="G1638" t="str">
        <f>VLOOKUP($A1638,'Medical Examinations'!$A$2:$K$2336,6,FALSE)</f>
        <v>No</v>
      </c>
      <c r="H1638">
        <f>VLOOKUP($A1638,'Medical Examinations'!$A$2:$K$2336,7,FALSE)</f>
        <v>1</v>
      </c>
      <c r="I1638" t="str">
        <f>VLOOKUP($A1638,'Medical Examinations'!$A$2:$K$2336,8,FALSE)</f>
        <v>yes</v>
      </c>
      <c r="J1638" t="str">
        <f>VLOOKUP($A1638,'Medical Examinations'!$A$2:$K$2336,10,FALSE)</f>
        <v>obesity</v>
      </c>
      <c r="K1638" t="str">
        <f>VLOOKUP($A1638,'Medical Examinations'!$A$2:$K$2336,11,FALSE)</f>
        <v>Predibetics</v>
      </c>
      <c r="L1638" t="str">
        <f>VLOOKUP($A1638,'Hospitalisation Details'!$A$2:$O$2344,15,FALSE)</f>
        <v>10 Jun 1988</v>
      </c>
      <c r="M1638">
        <f>VLOOKUP($A1638,'Hospitalisation Details'!$A$2:$I$2344,6,FALSE)</f>
        <v>5989.52</v>
      </c>
      <c r="N1638" t="str">
        <f>VLOOKUP($A1638,'Hospitalisation Details'!$A$2:$I$2344,7,FALSE)</f>
        <v>tier - 2</v>
      </c>
      <c r="O1638" t="str">
        <f>VLOOKUP($A1638,'Hospitalisation Details'!$A$2:$I$2344,8,FALSE)</f>
        <v>tier - 1</v>
      </c>
      <c r="P1638" t="str">
        <f>VLOOKUP($A1638,'Hospitalisation Details'!$A$2:$I$2344,9,FALSE)</f>
        <v>R1012</v>
      </c>
      <c r="Q1638">
        <f>VLOOKUP($A1638,'Hospitalisation Details'!$A$2:$P$2344,16,FALSE)</f>
        <v>34</v>
      </c>
    </row>
    <row r="1639" spans="1:17" ht="15.6" x14ac:dyDescent="0.3">
      <c r="A1639" s="1" t="s">
        <v>732</v>
      </c>
      <c r="B1639" t="str">
        <f>VLOOKUP('Healthcare '!A:A,Table2[],3,FALSE)</f>
        <v>Huff</v>
      </c>
      <c r="C1639">
        <f>VLOOKUP(A1639,'Medical Examinations'!A1639:K3973,2,FALSE)</f>
        <v>19.53</v>
      </c>
      <c r="D1639">
        <f>VLOOKUP($A1639,'Medical Examinations'!$A$2:$K$2336,3,FALSE)</f>
        <v>11.68</v>
      </c>
      <c r="E1639" t="str">
        <f>VLOOKUP($A1639,'Medical Examinations'!$A$2:$K$2336,4,FALSE)</f>
        <v>No</v>
      </c>
      <c r="F1639" t="str">
        <f>VLOOKUP($A1639,'Medical Examinations'!$A$2:$K$2336,5,FALSE)</f>
        <v>No</v>
      </c>
      <c r="G1639" t="str">
        <f>VLOOKUP($A1639,'Medical Examinations'!$A$2:$K$2336,6,FALSE)</f>
        <v>No</v>
      </c>
      <c r="H1639">
        <f>VLOOKUP($A1639,'Medical Examinations'!$A$2:$K$2336,7,FALSE)</f>
        <v>0</v>
      </c>
      <c r="I1639" t="str">
        <f>VLOOKUP($A1639,'Medical Examinations'!$A$2:$K$2336,8,FALSE)</f>
        <v>yes</v>
      </c>
      <c r="J1639" t="str">
        <f>VLOOKUP($A1639,'Medical Examinations'!$A$2:$K$2336,10,FALSE)</f>
        <v>Normal weight</v>
      </c>
      <c r="K1639" t="str">
        <f>VLOOKUP($A1639,'Medical Examinations'!$A$2:$K$2336,11,FALSE)</f>
        <v>Diabetes</v>
      </c>
      <c r="L1639" t="str">
        <f>VLOOKUP($A1639,'Hospitalisation Details'!$A$2:$O$2344,15,FALSE)</f>
        <v>11 Oct 1974</v>
      </c>
      <c r="M1639">
        <f>VLOOKUP($A1639,'Hospitalisation Details'!$A$2:$I$2344,6,FALSE)</f>
        <v>5979.99</v>
      </c>
      <c r="N1639" t="str">
        <f>VLOOKUP($A1639,'Hospitalisation Details'!$A$2:$I$2344,7,FALSE)</f>
        <v>tier - 2</v>
      </c>
      <c r="O1639" t="str">
        <f>VLOOKUP($A1639,'Hospitalisation Details'!$A$2:$I$2344,8,FALSE)</f>
        <v>tier - 3</v>
      </c>
      <c r="P1639" t="str">
        <f>VLOOKUP($A1639,'Hospitalisation Details'!$A$2:$I$2344,9,FALSE)</f>
        <v>R1013</v>
      </c>
      <c r="Q1639">
        <f>VLOOKUP($A1639,'Hospitalisation Details'!$A$2:$P$2344,16,FALSE)</f>
        <v>48</v>
      </c>
    </row>
    <row r="1640" spans="1:17" ht="15.6" x14ac:dyDescent="0.3">
      <c r="A1640" s="1" t="s">
        <v>731</v>
      </c>
      <c r="B1640" t="str">
        <f>VLOOKUP('Healthcare '!A:A,Table2[],3,FALSE)</f>
        <v>Hall</v>
      </c>
      <c r="C1640">
        <f>VLOOKUP(A1640,'Medical Examinations'!A1640:K3974,2,FALSE)</f>
        <v>34.1</v>
      </c>
      <c r="D1640">
        <f>VLOOKUP($A1640,'Medical Examinations'!$A$2:$K$2336,3,FALSE)</f>
        <v>5.16</v>
      </c>
      <c r="E1640" t="str">
        <f>VLOOKUP($A1640,'Medical Examinations'!$A$2:$K$2336,4,FALSE)</f>
        <v>No</v>
      </c>
      <c r="F1640" t="str">
        <f>VLOOKUP($A1640,'Medical Examinations'!$A$2:$K$2336,5,FALSE)</f>
        <v>No</v>
      </c>
      <c r="G1640" t="str">
        <f>VLOOKUP($A1640,'Medical Examinations'!$A$2:$K$2336,6,FALSE)</f>
        <v>No</v>
      </c>
      <c r="H1640">
        <f>VLOOKUP($A1640,'Medical Examinations'!$A$2:$K$2336,7,FALSE)</f>
        <v>0</v>
      </c>
      <c r="I1640" t="str">
        <f>VLOOKUP($A1640,'Medical Examinations'!$A$2:$K$2336,8,FALSE)</f>
        <v>yes</v>
      </c>
      <c r="J1640" t="str">
        <f>VLOOKUP($A1640,'Medical Examinations'!$A$2:$K$2336,10,FALSE)</f>
        <v>obesity</v>
      </c>
      <c r="K1640" t="str">
        <f>VLOOKUP($A1640,'Medical Examinations'!$A$2:$K$2336,11,FALSE)</f>
        <v>Normal</v>
      </c>
      <c r="L1640" t="str">
        <f>VLOOKUP($A1640,'Hospitalisation Details'!$A$2:$O$2344,15,FALSE)</f>
        <v>10 Oct 1980</v>
      </c>
      <c r="M1640">
        <f>VLOOKUP($A1640,'Hospitalisation Details'!$A$2:$I$2344,6,FALSE)</f>
        <v>5979.73</v>
      </c>
      <c r="N1640" t="str">
        <f>VLOOKUP($A1640,'Hospitalisation Details'!$A$2:$I$2344,7,FALSE)</f>
        <v>tier - 2</v>
      </c>
      <c r="O1640" t="str">
        <f>VLOOKUP($A1640,'Hospitalisation Details'!$A$2:$I$2344,8,FALSE)</f>
        <v>tier - 2</v>
      </c>
      <c r="P1640" t="str">
        <f>VLOOKUP($A1640,'Hospitalisation Details'!$A$2:$I$2344,9,FALSE)</f>
        <v>R1011</v>
      </c>
      <c r="Q1640">
        <f>VLOOKUP($A1640,'Hospitalisation Details'!$A$2:$P$2344,16,FALSE)</f>
        <v>42</v>
      </c>
    </row>
    <row r="1641" spans="1:17" ht="15.6" x14ac:dyDescent="0.3">
      <c r="A1641" s="1" t="s">
        <v>730</v>
      </c>
      <c r="B1641" t="str">
        <f>VLOOKUP('Healthcare '!A:A,Table2[],3,FALSE)</f>
        <v>Grise</v>
      </c>
      <c r="C1641">
        <f>VLOOKUP(A1641,'Medical Examinations'!A1641:K3975,2,FALSE)</f>
        <v>16.5</v>
      </c>
      <c r="D1641">
        <f>VLOOKUP($A1641,'Medical Examinations'!$A$2:$K$2336,3,FALSE)</f>
        <v>6.9</v>
      </c>
      <c r="E1641" t="str">
        <f>VLOOKUP($A1641,'Medical Examinations'!$A$2:$K$2336,4,FALSE)</f>
        <v>yes</v>
      </c>
      <c r="F1641" t="str">
        <f>VLOOKUP($A1641,'Medical Examinations'!$A$2:$K$2336,5,FALSE)</f>
        <v>No</v>
      </c>
      <c r="G1641" t="str">
        <f>VLOOKUP($A1641,'Medical Examinations'!$A$2:$K$2336,6,FALSE)</f>
        <v>No</v>
      </c>
      <c r="H1641">
        <f>VLOOKUP($A1641,'Medical Examinations'!$A$2:$K$2336,7,FALSE)</f>
        <v>2</v>
      </c>
      <c r="I1641" t="str">
        <f>VLOOKUP($A1641,'Medical Examinations'!$A$2:$K$2336,8,FALSE)</f>
        <v>yes</v>
      </c>
      <c r="J1641" t="str">
        <f>VLOOKUP($A1641,'Medical Examinations'!$A$2:$K$2336,10,FALSE)</f>
        <v>Underweight</v>
      </c>
      <c r="K1641" t="str">
        <f>VLOOKUP($A1641,'Medical Examinations'!$A$2:$K$2336,11,FALSE)</f>
        <v>Diabetes</v>
      </c>
      <c r="L1641" t="str">
        <f>VLOOKUP($A1641,'Hospitalisation Details'!$A$2:$O$2344,15,FALSE)</f>
        <v>25 Jun 1970</v>
      </c>
      <c r="M1641">
        <f>VLOOKUP($A1641,'Hospitalisation Details'!$A$2:$I$2344,6,FALSE)</f>
        <v>5979.66</v>
      </c>
      <c r="N1641" t="str">
        <f>VLOOKUP($A1641,'Hospitalisation Details'!$A$2:$I$2344,7,FALSE)</f>
        <v>tier - 2</v>
      </c>
      <c r="O1641" t="str">
        <f>VLOOKUP($A1641,'Hospitalisation Details'!$A$2:$I$2344,8,FALSE)</f>
        <v>tier - 3</v>
      </c>
      <c r="P1641" t="str">
        <f>VLOOKUP($A1641,'Hospitalisation Details'!$A$2:$I$2344,9,FALSE)</f>
        <v>R1013</v>
      </c>
      <c r="Q1641">
        <f>VLOOKUP($A1641,'Hospitalisation Details'!$A$2:$P$2344,16,FALSE)</f>
        <v>52</v>
      </c>
    </row>
    <row r="1642" spans="1:17" ht="15.6" x14ac:dyDescent="0.3">
      <c r="A1642" s="1" t="s">
        <v>729</v>
      </c>
      <c r="B1642" t="str">
        <f>VLOOKUP('Healthcare '!A:A,Table2[],3,FALSE)</f>
        <v>Skildum</v>
      </c>
      <c r="C1642">
        <f>VLOOKUP(A1642,'Medical Examinations'!A1642:K3976,2,FALSE)</f>
        <v>30.69</v>
      </c>
      <c r="D1642">
        <f>VLOOKUP($A1642,'Medical Examinations'!$A$2:$K$2336,3,FALSE)</f>
        <v>4.83</v>
      </c>
      <c r="E1642" t="str">
        <f>VLOOKUP($A1642,'Medical Examinations'!$A$2:$K$2336,4,FALSE)</f>
        <v>No</v>
      </c>
      <c r="F1642" t="str">
        <f>VLOOKUP($A1642,'Medical Examinations'!$A$2:$K$2336,5,FALSE)</f>
        <v>No</v>
      </c>
      <c r="G1642" t="str">
        <f>VLOOKUP($A1642,'Medical Examinations'!$A$2:$K$2336,6,FALSE)</f>
        <v>No</v>
      </c>
      <c r="H1642">
        <f>VLOOKUP($A1642,'Medical Examinations'!$A$2:$K$2336,7,FALSE)</f>
        <v>1</v>
      </c>
      <c r="I1642" t="str">
        <f>VLOOKUP($A1642,'Medical Examinations'!$A$2:$K$2336,8,FALSE)</f>
        <v>yes</v>
      </c>
      <c r="J1642" t="str">
        <f>VLOOKUP($A1642,'Medical Examinations'!$A$2:$K$2336,10,FALSE)</f>
        <v>obesity</v>
      </c>
      <c r="K1642" t="str">
        <f>VLOOKUP($A1642,'Medical Examinations'!$A$2:$K$2336,11,FALSE)</f>
        <v>Normal</v>
      </c>
      <c r="L1642" t="str">
        <f>VLOOKUP($A1642,'Hospitalisation Details'!$A$2:$O$2344,15,FALSE)</f>
        <v>11 Nov 1984</v>
      </c>
      <c r="M1642">
        <f>VLOOKUP($A1642,'Hospitalisation Details'!$A$2:$I$2344,6,FALSE)</f>
        <v>5976.83</v>
      </c>
      <c r="N1642" t="str">
        <f>VLOOKUP($A1642,'Hospitalisation Details'!$A$2:$I$2344,7,FALSE)</f>
        <v>tier - 2</v>
      </c>
      <c r="O1642" t="str">
        <f>VLOOKUP($A1642,'Hospitalisation Details'!$A$2:$I$2344,8,FALSE)</f>
        <v>tier - 2</v>
      </c>
      <c r="P1642" t="str">
        <f>VLOOKUP($A1642,'Hospitalisation Details'!$A$2:$I$2344,9,FALSE)</f>
        <v>R1013</v>
      </c>
      <c r="Q1642">
        <f>VLOOKUP($A1642,'Hospitalisation Details'!$A$2:$P$2344,16,FALSE)</f>
        <v>38</v>
      </c>
    </row>
    <row r="1643" spans="1:17" ht="15.6" x14ac:dyDescent="0.3">
      <c r="A1643" s="1" t="s">
        <v>728</v>
      </c>
      <c r="B1643" t="str">
        <f>VLOOKUP('Healthcare '!A:A,Table2[],3,FALSE)</f>
        <v>Yang</v>
      </c>
      <c r="C1643">
        <f>VLOOKUP(A1643,'Medical Examinations'!A1643:K3977,2,FALSE)</f>
        <v>28.93</v>
      </c>
      <c r="D1643">
        <f>VLOOKUP($A1643,'Medical Examinations'!$A$2:$K$2336,3,FALSE)</f>
        <v>4.87</v>
      </c>
      <c r="E1643" t="str">
        <f>VLOOKUP($A1643,'Medical Examinations'!$A$2:$K$2336,4,FALSE)</f>
        <v>No</v>
      </c>
      <c r="F1643" t="str">
        <f>VLOOKUP($A1643,'Medical Examinations'!$A$2:$K$2336,5,FALSE)</f>
        <v>No</v>
      </c>
      <c r="G1643" t="str">
        <f>VLOOKUP($A1643,'Medical Examinations'!$A$2:$K$2336,6,FALSE)</f>
        <v>No</v>
      </c>
      <c r="H1643">
        <f>VLOOKUP($A1643,'Medical Examinations'!$A$2:$K$2336,7,FALSE)</f>
        <v>1</v>
      </c>
      <c r="I1643" t="str">
        <f>VLOOKUP($A1643,'Medical Examinations'!$A$2:$K$2336,8,FALSE)</f>
        <v>yes</v>
      </c>
      <c r="J1643" t="str">
        <f>VLOOKUP($A1643,'Medical Examinations'!$A$2:$K$2336,10,FALSE)</f>
        <v>overweight</v>
      </c>
      <c r="K1643" t="str">
        <f>VLOOKUP($A1643,'Medical Examinations'!$A$2:$K$2336,11,FALSE)</f>
        <v>Normal</v>
      </c>
      <c r="L1643" t="str">
        <f>VLOOKUP($A1643,'Hospitalisation Details'!$A$2:$O$2344,15,FALSE)</f>
        <v>19 Sep 1984</v>
      </c>
      <c r="M1643">
        <f>VLOOKUP($A1643,'Hospitalisation Details'!$A$2:$I$2344,6,FALSE)</f>
        <v>5974.38</v>
      </c>
      <c r="N1643" t="str">
        <f>VLOOKUP($A1643,'Hospitalisation Details'!$A$2:$I$2344,7,FALSE)</f>
        <v>tier - 2</v>
      </c>
      <c r="O1643" t="str">
        <f>VLOOKUP($A1643,'Hospitalisation Details'!$A$2:$I$2344,8,FALSE)</f>
        <v>tier - 3</v>
      </c>
      <c r="P1643" t="str">
        <f>VLOOKUP($A1643,'Hospitalisation Details'!$A$2:$I$2344,9,FALSE)</f>
        <v>R1013</v>
      </c>
      <c r="Q1643">
        <f>VLOOKUP($A1643,'Hospitalisation Details'!$A$2:$P$2344,16,FALSE)</f>
        <v>38</v>
      </c>
    </row>
    <row r="1644" spans="1:17" ht="15.6" x14ac:dyDescent="0.3">
      <c r="A1644" s="1" t="s">
        <v>727</v>
      </c>
      <c r="B1644" t="str">
        <f>VLOOKUP('Healthcare '!A:A,Table2[],3,FALSE)</f>
        <v>Fischer-Daly</v>
      </c>
      <c r="C1644">
        <f>VLOOKUP(A1644,'Medical Examinations'!A1644:K3978,2,FALSE)</f>
        <v>38.9</v>
      </c>
      <c r="D1644">
        <f>VLOOKUP($A1644,'Medical Examinations'!$A$2:$K$2336,3,FALSE)</f>
        <v>4.28</v>
      </c>
      <c r="E1644" t="str">
        <f>VLOOKUP($A1644,'Medical Examinations'!$A$2:$K$2336,4,FALSE)</f>
        <v>No</v>
      </c>
      <c r="F1644" t="str">
        <f>VLOOKUP($A1644,'Medical Examinations'!$A$2:$K$2336,5,FALSE)</f>
        <v>No</v>
      </c>
      <c r="G1644" t="str">
        <f>VLOOKUP($A1644,'Medical Examinations'!$A$2:$K$2336,6,FALSE)</f>
        <v>No</v>
      </c>
      <c r="H1644">
        <f>VLOOKUP($A1644,'Medical Examinations'!$A$2:$K$2336,7,FALSE)</f>
        <v>0</v>
      </c>
      <c r="I1644" t="str">
        <f>VLOOKUP($A1644,'Medical Examinations'!$A$2:$K$2336,8,FALSE)</f>
        <v>yes</v>
      </c>
      <c r="J1644" t="str">
        <f>VLOOKUP($A1644,'Medical Examinations'!$A$2:$K$2336,10,FALSE)</f>
        <v>obesity</v>
      </c>
      <c r="K1644" t="str">
        <f>VLOOKUP($A1644,'Medical Examinations'!$A$2:$K$2336,11,FALSE)</f>
        <v>Normal</v>
      </c>
      <c r="L1644" t="str">
        <f>VLOOKUP($A1644,'Hospitalisation Details'!$A$2:$O$2344,15,FALSE)</f>
        <v>22 Jul 1989</v>
      </c>
      <c r="M1644">
        <f>VLOOKUP($A1644,'Hospitalisation Details'!$A$2:$I$2344,6,FALSE)</f>
        <v>5972.38</v>
      </c>
      <c r="N1644" t="str">
        <f>VLOOKUP($A1644,'Hospitalisation Details'!$A$2:$I$2344,7,FALSE)</f>
        <v>tier - 2</v>
      </c>
      <c r="O1644" t="str">
        <f>VLOOKUP($A1644,'Hospitalisation Details'!$A$2:$I$2344,8,FALSE)</f>
        <v>tier - 2</v>
      </c>
      <c r="P1644" t="str">
        <f>VLOOKUP($A1644,'Hospitalisation Details'!$A$2:$I$2344,9,FALSE)</f>
        <v>R1011</v>
      </c>
      <c r="Q1644">
        <f>VLOOKUP($A1644,'Hospitalisation Details'!$A$2:$P$2344,16,FALSE)</f>
        <v>33</v>
      </c>
    </row>
    <row r="1645" spans="1:17" ht="15.6" x14ac:dyDescent="0.3">
      <c r="A1645" s="1" t="s">
        <v>726</v>
      </c>
      <c r="B1645" t="str">
        <f>VLOOKUP('Healthcare '!A:A,Table2[],3,FALSE)</f>
        <v>Asher</v>
      </c>
      <c r="C1645">
        <f>VLOOKUP(A1645,'Medical Examinations'!A1645:K3979,2,FALSE)</f>
        <v>26.9</v>
      </c>
      <c r="D1645">
        <f>VLOOKUP($A1645,'Medical Examinations'!$A$2:$K$2336,3,FALSE)</f>
        <v>4.07</v>
      </c>
      <c r="E1645" t="str">
        <f>VLOOKUP($A1645,'Medical Examinations'!$A$2:$K$2336,4,FALSE)</f>
        <v>No</v>
      </c>
      <c r="F1645" t="str">
        <f>VLOOKUP($A1645,'Medical Examinations'!$A$2:$K$2336,5,FALSE)</f>
        <v>No</v>
      </c>
      <c r="G1645" t="str">
        <f>VLOOKUP($A1645,'Medical Examinations'!$A$2:$K$2336,6,FALSE)</f>
        <v>No</v>
      </c>
      <c r="H1645">
        <f>VLOOKUP($A1645,'Medical Examinations'!$A$2:$K$2336,7,FALSE)</f>
        <v>0</v>
      </c>
      <c r="I1645" t="str">
        <f>VLOOKUP($A1645,'Medical Examinations'!$A$2:$K$2336,8,FALSE)</f>
        <v>yes</v>
      </c>
      <c r="J1645" t="str">
        <f>VLOOKUP($A1645,'Medical Examinations'!$A$2:$K$2336,10,FALSE)</f>
        <v>overweight</v>
      </c>
      <c r="K1645" t="str">
        <f>VLOOKUP($A1645,'Medical Examinations'!$A$2:$K$2336,11,FALSE)</f>
        <v>Normal</v>
      </c>
      <c r="L1645" t="str">
        <f>VLOOKUP($A1645,'Hospitalisation Details'!$A$2:$O$2344,15,FALSE)</f>
        <v>21 Jul 1980</v>
      </c>
      <c r="M1645">
        <f>VLOOKUP($A1645,'Hospitalisation Details'!$A$2:$I$2344,6,FALSE)</f>
        <v>5969.72</v>
      </c>
      <c r="N1645" t="str">
        <f>VLOOKUP($A1645,'Hospitalisation Details'!$A$2:$I$2344,7,FALSE)</f>
        <v>tier - 3</v>
      </c>
      <c r="O1645" t="str">
        <f>VLOOKUP($A1645,'Hospitalisation Details'!$A$2:$I$2344,8,FALSE)</f>
        <v>tier - 3</v>
      </c>
      <c r="P1645" t="str">
        <f>VLOOKUP($A1645,'Hospitalisation Details'!$A$2:$I$2344,9,FALSE)</f>
        <v>R1011</v>
      </c>
      <c r="Q1645">
        <f>VLOOKUP($A1645,'Hospitalisation Details'!$A$2:$P$2344,16,FALSE)</f>
        <v>42</v>
      </c>
    </row>
    <row r="1646" spans="1:17" ht="15.6" x14ac:dyDescent="0.3">
      <c r="A1646" s="1" t="s">
        <v>725</v>
      </c>
      <c r="B1646" t="str">
        <f>VLOOKUP('Healthcare '!A:A,Table2[],3,FALSE)</f>
        <v>Zhou</v>
      </c>
      <c r="C1646">
        <f>VLOOKUP(A1646,'Medical Examinations'!A1646:K3980,2,FALSE)</f>
        <v>24.86</v>
      </c>
      <c r="D1646">
        <f>VLOOKUP($A1646,'Medical Examinations'!$A$2:$K$2336,3,FALSE)</f>
        <v>6.23</v>
      </c>
      <c r="E1646" t="str">
        <f>VLOOKUP($A1646,'Medical Examinations'!$A$2:$K$2336,4,FALSE)</f>
        <v>No</v>
      </c>
      <c r="F1646" t="str">
        <f>VLOOKUP($A1646,'Medical Examinations'!$A$2:$K$2336,5,FALSE)</f>
        <v>No</v>
      </c>
      <c r="G1646" t="str">
        <f>VLOOKUP($A1646,'Medical Examinations'!$A$2:$K$2336,6,FALSE)</f>
        <v>No</v>
      </c>
      <c r="H1646">
        <f>VLOOKUP($A1646,'Medical Examinations'!$A$2:$K$2336,7,FALSE)</f>
        <v>0</v>
      </c>
      <c r="I1646" t="str">
        <f>VLOOKUP($A1646,'Medical Examinations'!$A$2:$K$2336,8,FALSE)</f>
        <v>yes</v>
      </c>
      <c r="J1646" t="str">
        <f>VLOOKUP($A1646,'Medical Examinations'!$A$2:$K$2336,10,FALSE)</f>
        <v>Normal weight</v>
      </c>
      <c r="K1646" t="str">
        <f>VLOOKUP($A1646,'Medical Examinations'!$A$2:$K$2336,11,FALSE)</f>
        <v>Predibetics</v>
      </c>
      <c r="L1646" t="str">
        <f>VLOOKUP($A1646,'Hospitalisation Details'!$A$2:$O$2344,15,FALSE)</f>
        <v>5 Aug 1980</v>
      </c>
      <c r="M1646">
        <f>VLOOKUP($A1646,'Hospitalisation Details'!$A$2:$I$2344,6,FALSE)</f>
        <v>5966.89</v>
      </c>
      <c r="N1646" t="str">
        <f>VLOOKUP($A1646,'Hospitalisation Details'!$A$2:$I$2344,7,FALSE)</f>
        <v>tier - 2</v>
      </c>
      <c r="O1646" t="str">
        <f>VLOOKUP($A1646,'Hospitalisation Details'!$A$2:$I$2344,8,FALSE)</f>
        <v>tier - 3</v>
      </c>
      <c r="P1646" t="str">
        <f>VLOOKUP($A1646,'Hospitalisation Details'!$A$2:$I$2344,9,FALSE)</f>
        <v>R1013</v>
      </c>
      <c r="Q1646">
        <f>VLOOKUP($A1646,'Hospitalisation Details'!$A$2:$P$2344,16,FALSE)</f>
        <v>42</v>
      </c>
    </row>
    <row r="1647" spans="1:17" ht="15.6" x14ac:dyDescent="0.3">
      <c r="A1647" s="1" t="s">
        <v>724</v>
      </c>
      <c r="B1647" t="str">
        <f>VLOOKUP('Healthcare '!A:A,Table2[],3,FALSE)</f>
        <v>Rudder</v>
      </c>
      <c r="C1647">
        <f>VLOOKUP(A1647,'Medical Examinations'!A1647:K3981,2,FALSE)</f>
        <v>39.14</v>
      </c>
      <c r="D1647">
        <f>VLOOKUP($A1647,'Medical Examinations'!$A$2:$K$2336,3,FALSE)</f>
        <v>6.24</v>
      </c>
      <c r="E1647" t="str">
        <f>VLOOKUP($A1647,'Medical Examinations'!$A$2:$K$2336,4,FALSE)</f>
        <v>No</v>
      </c>
      <c r="F1647" t="str">
        <f>VLOOKUP($A1647,'Medical Examinations'!$A$2:$K$2336,5,FALSE)</f>
        <v>yes</v>
      </c>
      <c r="G1647" t="str">
        <f>VLOOKUP($A1647,'Medical Examinations'!$A$2:$K$2336,6,FALSE)</f>
        <v>No</v>
      </c>
      <c r="H1647">
        <f>VLOOKUP($A1647,'Medical Examinations'!$A$2:$K$2336,7,FALSE)</f>
        <v>1</v>
      </c>
      <c r="I1647" t="str">
        <f>VLOOKUP($A1647,'Medical Examinations'!$A$2:$K$2336,8,FALSE)</f>
        <v>yes</v>
      </c>
      <c r="J1647" t="str">
        <f>VLOOKUP($A1647,'Medical Examinations'!$A$2:$K$2336,10,FALSE)</f>
        <v>obesity</v>
      </c>
      <c r="K1647" t="str">
        <f>VLOOKUP($A1647,'Medical Examinations'!$A$2:$K$2336,11,FALSE)</f>
        <v>Predibetics</v>
      </c>
      <c r="L1647" t="str">
        <f>VLOOKUP($A1647,'Hospitalisation Details'!$A$2:$O$2344,15,FALSE)</f>
        <v>15 Jul 2004</v>
      </c>
      <c r="M1647">
        <f>VLOOKUP($A1647,'Hospitalisation Details'!$A$2:$I$2344,6,FALSE)</f>
        <v>5960.91</v>
      </c>
      <c r="N1647" t="str">
        <f>VLOOKUP($A1647,'Hospitalisation Details'!$A$2:$I$2344,7,FALSE)</f>
        <v>tier - 2</v>
      </c>
      <c r="O1647" t="str">
        <f>VLOOKUP($A1647,'Hospitalisation Details'!$A$2:$I$2344,8,FALSE)</f>
        <v>tier - 1</v>
      </c>
      <c r="P1647" t="str">
        <f>VLOOKUP($A1647,'Hospitalisation Details'!$A$2:$I$2344,9,FALSE)</f>
        <v>R1026</v>
      </c>
      <c r="Q1647">
        <f>VLOOKUP($A1647,'Hospitalisation Details'!$A$2:$P$2344,16,FALSE)</f>
        <v>18</v>
      </c>
    </row>
    <row r="1648" spans="1:17" ht="15.6" x14ac:dyDescent="0.3">
      <c r="A1648" s="1" t="s">
        <v>723</v>
      </c>
      <c r="B1648" t="str">
        <f>VLOOKUP('Healthcare '!A:A,Table2[],3,FALSE)</f>
        <v>Cartmell</v>
      </c>
      <c r="C1648">
        <f>VLOOKUP(A1648,'Medical Examinations'!A1648:K3982,2,FALSE)</f>
        <v>39.799999999999997</v>
      </c>
      <c r="D1648">
        <f>VLOOKUP($A1648,'Medical Examinations'!$A$2:$K$2336,3,FALSE)</f>
        <v>6.17</v>
      </c>
      <c r="E1648" t="str">
        <f>VLOOKUP($A1648,'Medical Examinations'!$A$2:$K$2336,4,FALSE)</f>
        <v>No</v>
      </c>
      <c r="F1648" t="str">
        <f>VLOOKUP($A1648,'Medical Examinations'!$A$2:$K$2336,5,FALSE)</f>
        <v>No</v>
      </c>
      <c r="G1648" t="str">
        <f>VLOOKUP($A1648,'Medical Examinations'!$A$2:$K$2336,6,FALSE)</f>
        <v>Yes</v>
      </c>
      <c r="H1648">
        <f>VLOOKUP($A1648,'Medical Examinations'!$A$2:$K$2336,7,FALSE)</f>
        <v>1</v>
      </c>
      <c r="I1648" t="str">
        <f>VLOOKUP($A1648,'Medical Examinations'!$A$2:$K$2336,8,FALSE)</f>
        <v>yes</v>
      </c>
      <c r="J1648" t="str">
        <f>VLOOKUP($A1648,'Medical Examinations'!$A$2:$K$2336,10,FALSE)</f>
        <v>obesity</v>
      </c>
      <c r="K1648" t="str">
        <f>VLOOKUP($A1648,'Medical Examinations'!$A$2:$K$2336,11,FALSE)</f>
        <v>Predibetics</v>
      </c>
      <c r="L1648" t="str">
        <f>VLOOKUP($A1648,'Hospitalisation Details'!$A$2:$O$2344,15,FALSE)</f>
        <v>13 Aug 2003</v>
      </c>
      <c r="M1648">
        <f>VLOOKUP($A1648,'Hospitalisation Details'!$A$2:$I$2344,6,FALSE)</f>
        <v>5957.35</v>
      </c>
      <c r="N1648" t="str">
        <f>VLOOKUP($A1648,'Hospitalisation Details'!$A$2:$I$2344,7,FALSE)</f>
        <v>tier - 2</v>
      </c>
      <c r="O1648" t="str">
        <f>VLOOKUP($A1648,'Hospitalisation Details'!$A$2:$I$2344,8,FALSE)</f>
        <v>tier - 2</v>
      </c>
      <c r="P1648" t="str">
        <f>VLOOKUP($A1648,'Hospitalisation Details'!$A$2:$I$2344,9,FALSE)</f>
        <v>R1012</v>
      </c>
      <c r="Q1648">
        <f>VLOOKUP($A1648,'Hospitalisation Details'!$A$2:$P$2344,16,FALSE)</f>
        <v>19</v>
      </c>
    </row>
    <row r="1649" spans="1:17" ht="15.6" x14ac:dyDescent="0.3">
      <c r="A1649" s="1" t="s">
        <v>722</v>
      </c>
      <c r="B1649" t="str">
        <f>VLOOKUP('Healthcare '!A:A,Table2[],3,FALSE)</f>
        <v>Troland</v>
      </c>
      <c r="C1649">
        <f>VLOOKUP(A1649,'Medical Examinations'!A1649:K3983,2,FALSE)</f>
        <v>34.32</v>
      </c>
      <c r="D1649">
        <f>VLOOKUP($A1649,'Medical Examinations'!$A$2:$K$2336,3,FALSE)</f>
        <v>5.16</v>
      </c>
      <c r="E1649" t="str">
        <f>VLOOKUP($A1649,'Medical Examinations'!$A$2:$K$2336,4,FALSE)</f>
        <v>No</v>
      </c>
      <c r="F1649" t="str">
        <f>VLOOKUP($A1649,'Medical Examinations'!$A$2:$K$2336,5,FALSE)</f>
        <v>No</v>
      </c>
      <c r="G1649" t="str">
        <f>VLOOKUP($A1649,'Medical Examinations'!$A$2:$K$2336,6,FALSE)</f>
        <v>No</v>
      </c>
      <c r="H1649">
        <f>VLOOKUP($A1649,'Medical Examinations'!$A$2:$K$2336,7,FALSE)</f>
        <v>1</v>
      </c>
      <c r="I1649" t="str">
        <f>VLOOKUP($A1649,'Medical Examinations'!$A$2:$K$2336,8,FALSE)</f>
        <v>yes</v>
      </c>
      <c r="J1649" t="str">
        <f>VLOOKUP($A1649,'Medical Examinations'!$A$2:$K$2336,10,FALSE)</f>
        <v>obesity</v>
      </c>
      <c r="K1649" t="str">
        <f>VLOOKUP($A1649,'Medical Examinations'!$A$2:$K$2336,11,FALSE)</f>
        <v>Normal</v>
      </c>
      <c r="L1649" t="str">
        <f>VLOOKUP($A1649,'Hospitalisation Details'!$A$2:$O$2344,15,FALSE)</f>
        <v>14 Jul 1987</v>
      </c>
      <c r="M1649">
        <f>VLOOKUP($A1649,'Hospitalisation Details'!$A$2:$I$2344,6,FALSE)</f>
        <v>5934.38</v>
      </c>
      <c r="N1649" t="str">
        <f>VLOOKUP($A1649,'Hospitalisation Details'!$A$2:$I$2344,7,FALSE)</f>
        <v>tier - 3</v>
      </c>
      <c r="O1649" t="str">
        <f>VLOOKUP($A1649,'Hospitalisation Details'!$A$2:$I$2344,8,FALSE)</f>
        <v>tier - 2</v>
      </c>
      <c r="P1649" t="str">
        <f>VLOOKUP($A1649,'Hospitalisation Details'!$A$2:$I$2344,9,FALSE)</f>
        <v>R1013</v>
      </c>
      <c r="Q1649">
        <f>VLOOKUP($A1649,'Hospitalisation Details'!$A$2:$P$2344,16,FALSE)</f>
        <v>35</v>
      </c>
    </row>
    <row r="1650" spans="1:17" ht="15.6" x14ac:dyDescent="0.3">
      <c r="A1650" s="1" t="s">
        <v>721</v>
      </c>
      <c r="B1650" t="str">
        <f>VLOOKUP('Healthcare '!A:A,Table2[],3,FALSE)</f>
        <v>Hall</v>
      </c>
      <c r="C1650">
        <f>VLOOKUP(A1650,'Medical Examinations'!A1650:K3984,2,FALSE)</f>
        <v>32.51</v>
      </c>
      <c r="D1650">
        <f>VLOOKUP($A1650,'Medical Examinations'!$A$2:$K$2336,3,FALSE)</f>
        <v>4.3</v>
      </c>
      <c r="E1650" t="str">
        <f>VLOOKUP($A1650,'Medical Examinations'!$A$2:$K$2336,4,FALSE)</f>
        <v>No</v>
      </c>
      <c r="F1650" t="str">
        <f>VLOOKUP($A1650,'Medical Examinations'!$A$2:$K$2336,5,FALSE)</f>
        <v>No</v>
      </c>
      <c r="G1650" t="str">
        <f>VLOOKUP($A1650,'Medical Examinations'!$A$2:$K$2336,6,FALSE)</f>
        <v>No</v>
      </c>
      <c r="H1650">
        <f>VLOOKUP($A1650,'Medical Examinations'!$A$2:$K$2336,7,FALSE)</f>
        <v>0</v>
      </c>
      <c r="I1650" t="str">
        <f>VLOOKUP($A1650,'Medical Examinations'!$A$2:$K$2336,8,FALSE)</f>
        <v>yes</v>
      </c>
      <c r="J1650" t="str">
        <f>VLOOKUP($A1650,'Medical Examinations'!$A$2:$K$2336,10,FALSE)</f>
        <v>obesity</v>
      </c>
      <c r="K1650" t="str">
        <f>VLOOKUP($A1650,'Medical Examinations'!$A$2:$K$2336,11,FALSE)</f>
        <v>Normal</v>
      </c>
      <c r="L1650" t="str">
        <f>VLOOKUP($A1650,'Hospitalisation Details'!$A$2:$O$2344,15,FALSE)</f>
        <v>30 Jul 1994</v>
      </c>
      <c r="M1650">
        <f>VLOOKUP($A1650,'Hospitalisation Details'!$A$2:$I$2344,6,FALSE)</f>
        <v>5927.65</v>
      </c>
      <c r="N1650" t="str">
        <f>VLOOKUP($A1650,'Hospitalisation Details'!$A$2:$I$2344,7,FALSE)</f>
        <v>tier - 2</v>
      </c>
      <c r="O1650" t="str">
        <f>VLOOKUP($A1650,'Hospitalisation Details'!$A$2:$I$2344,8,FALSE)</f>
        <v>tier - 1</v>
      </c>
      <c r="P1650" t="str">
        <f>VLOOKUP($A1650,'Hospitalisation Details'!$A$2:$I$2344,9,FALSE)</f>
        <v>R1012</v>
      </c>
      <c r="Q1650">
        <f>VLOOKUP($A1650,'Hospitalisation Details'!$A$2:$P$2344,16,FALSE)</f>
        <v>28</v>
      </c>
    </row>
    <row r="1651" spans="1:17" ht="15.6" x14ac:dyDescent="0.3">
      <c r="A1651" s="1" t="s">
        <v>720</v>
      </c>
      <c r="B1651" t="str">
        <f>VLOOKUP('Healthcare '!A:A,Table2[],3,FALSE)</f>
        <v>Berg</v>
      </c>
      <c r="C1651">
        <f>VLOOKUP(A1651,'Medical Examinations'!A1651:K3985,2,FALSE)</f>
        <v>30.71</v>
      </c>
      <c r="D1651">
        <f>VLOOKUP($A1651,'Medical Examinations'!$A$2:$K$2336,3,FALSE)</f>
        <v>6.14</v>
      </c>
      <c r="E1651" t="str">
        <f>VLOOKUP($A1651,'Medical Examinations'!$A$2:$K$2336,4,FALSE)</f>
        <v>No</v>
      </c>
      <c r="F1651" t="str">
        <f>VLOOKUP($A1651,'Medical Examinations'!$A$2:$K$2336,5,FALSE)</f>
        <v>No</v>
      </c>
      <c r="G1651" t="str">
        <f>VLOOKUP($A1651,'Medical Examinations'!$A$2:$K$2336,6,FALSE)</f>
        <v>Yes</v>
      </c>
      <c r="H1651">
        <f>VLOOKUP($A1651,'Medical Examinations'!$A$2:$K$2336,7,FALSE)</f>
        <v>1</v>
      </c>
      <c r="I1651" t="str">
        <f>VLOOKUP($A1651,'Medical Examinations'!$A$2:$K$2336,8,FALSE)</f>
        <v>yes</v>
      </c>
      <c r="J1651" t="str">
        <f>VLOOKUP($A1651,'Medical Examinations'!$A$2:$K$2336,10,FALSE)</f>
        <v>obesity</v>
      </c>
      <c r="K1651" t="str">
        <f>VLOOKUP($A1651,'Medical Examinations'!$A$2:$K$2336,11,FALSE)</f>
        <v>Predibetics</v>
      </c>
      <c r="L1651" t="str">
        <f>VLOOKUP($A1651,'Hospitalisation Details'!$A$2:$O$2344,15,FALSE)</f>
        <v>13 Aug 1993</v>
      </c>
      <c r="M1651">
        <f>VLOOKUP($A1651,'Hospitalisation Details'!$A$2:$I$2344,6,FALSE)</f>
        <v>5926.93</v>
      </c>
      <c r="N1651" t="str">
        <f>VLOOKUP($A1651,'Hospitalisation Details'!$A$2:$I$2344,7,FALSE)</f>
        <v>tier - 2</v>
      </c>
      <c r="O1651" t="str">
        <f>VLOOKUP($A1651,'Hospitalisation Details'!$A$2:$I$2344,8,FALSE)</f>
        <v>tier - 2</v>
      </c>
      <c r="P1651" t="str">
        <f>VLOOKUP($A1651,'Hospitalisation Details'!$A$2:$I$2344,9,FALSE)</f>
        <v>R1025</v>
      </c>
      <c r="Q1651">
        <f>VLOOKUP($A1651,'Hospitalisation Details'!$A$2:$P$2344,16,FALSE)</f>
        <v>29</v>
      </c>
    </row>
    <row r="1652" spans="1:17" ht="15.6" x14ac:dyDescent="0.3">
      <c r="A1652" s="1" t="s">
        <v>719</v>
      </c>
      <c r="B1652" t="str">
        <f>VLOOKUP('Healthcare '!A:A,Table2[],3,FALSE)</f>
        <v>Engtrakul</v>
      </c>
      <c r="C1652">
        <f>VLOOKUP(A1652,'Medical Examinations'!A1652:K3986,2,FALSE)</f>
        <v>28.9</v>
      </c>
      <c r="D1652">
        <f>VLOOKUP($A1652,'Medical Examinations'!$A$2:$K$2336,3,FALSE)</f>
        <v>5.36</v>
      </c>
      <c r="E1652" t="str">
        <f>VLOOKUP($A1652,'Medical Examinations'!$A$2:$K$2336,4,FALSE)</f>
        <v>No</v>
      </c>
      <c r="F1652" t="str">
        <f>VLOOKUP($A1652,'Medical Examinations'!$A$2:$K$2336,5,FALSE)</f>
        <v>No</v>
      </c>
      <c r="G1652" t="str">
        <f>VLOOKUP($A1652,'Medical Examinations'!$A$2:$K$2336,6,FALSE)</f>
        <v>No</v>
      </c>
      <c r="H1652">
        <f>VLOOKUP($A1652,'Medical Examinations'!$A$2:$K$2336,7,FALSE)</f>
        <v>1</v>
      </c>
      <c r="I1652" t="str">
        <f>VLOOKUP($A1652,'Medical Examinations'!$A$2:$K$2336,8,FALSE)</f>
        <v>yes</v>
      </c>
      <c r="J1652" t="str">
        <f>VLOOKUP($A1652,'Medical Examinations'!$A$2:$K$2336,10,FALSE)</f>
        <v>overweight</v>
      </c>
      <c r="K1652" t="str">
        <f>VLOOKUP($A1652,'Medical Examinations'!$A$2:$K$2336,11,FALSE)</f>
        <v>Normal</v>
      </c>
      <c r="L1652" t="str">
        <f>VLOOKUP($A1652,'Hospitalisation Details'!$A$2:$O$2344,15,FALSE)</f>
        <v>29 Jul 1987</v>
      </c>
      <c r="M1652">
        <f>VLOOKUP($A1652,'Hospitalisation Details'!$A$2:$I$2344,6,FALSE)</f>
        <v>5926.85</v>
      </c>
      <c r="N1652" t="str">
        <f>VLOOKUP($A1652,'Hospitalisation Details'!$A$2:$I$2344,7,FALSE)</f>
        <v>tier - 3</v>
      </c>
      <c r="O1652" t="str">
        <f>VLOOKUP($A1652,'Hospitalisation Details'!$A$2:$I$2344,8,FALSE)</f>
        <v>tier - 3</v>
      </c>
      <c r="P1652" t="str">
        <f>VLOOKUP($A1652,'Hospitalisation Details'!$A$2:$I$2344,9,FALSE)</f>
        <v>R1011</v>
      </c>
      <c r="Q1652">
        <f>VLOOKUP($A1652,'Hospitalisation Details'!$A$2:$P$2344,16,FALSE)</f>
        <v>35</v>
      </c>
    </row>
    <row r="1653" spans="1:17" ht="15.6" x14ac:dyDescent="0.3">
      <c r="A1653" s="1" t="s">
        <v>718</v>
      </c>
      <c r="B1653" t="str">
        <f>VLOOKUP('Healthcare '!A:A,Table2[],3,FALSE)</f>
        <v>Leonhardt</v>
      </c>
      <c r="C1653">
        <f>VLOOKUP(A1653,'Medical Examinations'!A1653:K3987,2,FALSE)</f>
        <v>36.19</v>
      </c>
      <c r="D1653">
        <f>VLOOKUP($A1653,'Medical Examinations'!$A$2:$K$2336,3,FALSE)</f>
        <v>4.3</v>
      </c>
      <c r="E1653" t="str">
        <f>VLOOKUP($A1653,'Medical Examinations'!$A$2:$K$2336,4,FALSE)</f>
        <v>No</v>
      </c>
      <c r="F1653" t="str">
        <f>VLOOKUP($A1653,'Medical Examinations'!$A$2:$K$2336,5,FALSE)</f>
        <v>No</v>
      </c>
      <c r="G1653" t="str">
        <f>VLOOKUP($A1653,'Medical Examinations'!$A$2:$K$2336,6,FALSE)</f>
        <v>No</v>
      </c>
      <c r="H1653">
        <f>VLOOKUP($A1653,'Medical Examinations'!$A$2:$K$2336,7,FALSE)</f>
        <v>0</v>
      </c>
      <c r="I1653" t="str">
        <f>VLOOKUP($A1653,'Medical Examinations'!$A$2:$K$2336,8,FALSE)</f>
        <v>yes</v>
      </c>
      <c r="J1653" t="str">
        <f>VLOOKUP($A1653,'Medical Examinations'!$A$2:$K$2336,10,FALSE)</f>
        <v>obesity</v>
      </c>
      <c r="K1653" t="str">
        <f>VLOOKUP($A1653,'Medical Examinations'!$A$2:$K$2336,11,FALSE)</f>
        <v>Normal</v>
      </c>
      <c r="L1653" t="str">
        <f>VLOOKUP($A1653,'Hospitalisation Details'!$A$2:$O$2344,15,FALSE)</f>
        <v>21 Dec 1982</v>
      </c>
      <c r="M1653">
        <f>VLOOKUP($A1653,'Hospitalisation Details'!$A$2:$I$2344,6,FALSE)</f>
        <v>5920.1</v>
      </c>
      <c r="N1653" t="str">
        <f>VLOOKUP($A1653,'Hospitalisation Details'!$A$2:$I$2344,7,FALSE)</f>
        <v>tier - 2</v>
      </c>
      <c r="O1653" t="str">
        <f>VLOOKUP($A1653,'Hospitalisation Details'!$A$2:$I$2344,8,FALSE)</f>
        <v>tier - 1</v>
      </c>
      <c r="P1653" t="str">
        <f>VLOOKUP($A1653,'Hospitalisation Details'!$A$2:$I$2344,9,FALSE)</f>
        <v>R1013</v>
      </c>
      <c r="Q1653">
        <f>VLOOKUP($A1653,'Hospitalisation Details'!$A$2:$P$2344,16,FALSE)</f>
        <v>40</v>
      </c>
    </row>
    <row r="1654" spans="1:17" ht="15.6" x14ac:dyDescent="0.3">
      <c r="A1654" s="1" t="s">
        <v>717</v>
      </c>
      <c r="B1654" t="str">
        <f>VLOOKUP('Healthcare '!A:A,Table2[],3,FALSE)</f>
        <v>Goetz</v>
      </c>
      <c r="C1654">
        <f>VLOOKUP(A1654,'Medical Examinations'!A1654:K3988,2,FALSE)</f>
        <v>29.6</v>
      </c>
      <c r="D1654">
        <f>VLOOKUP($A1654,'Medical Examinations'!$A$2:$K$2336,3,FALSE)</f>
        <v>4.09</v>
      </c>
      <c r="E1654" t="str">
        <f>VLOOKUP($A1654,'Medical Examinations'!$A$2:$K$2336,4,FALSE)</f>
        <v>No</v>
      </c>
      <c r="F1654" t="str">
        <f>VLOOKUP($A1654,'Medical Examinations'!$A$2:$K$2336,5,FALSE)</f>
        <v>No</v>
      </c>
      <c r="G1654" t="str">
        <f>VLOOKUP($A1654,'Medical Examinations'!$A$2:$K$2336,6,FALSE)</f>
        <v>No</v>
      </c>
      <c r="H1654">
        <f>VLOOKUP($A1654,'Medical Examinations'!$A$2:$K$2336,7,FALSE)</f>
        <v>0</v>
      </c>
      <c r="I1654" t="str">
        <f>VLOOKUP($A1654,'Medical Examinations'!$A$2:$K$2336,8,FALSE)</f>
        <v>yes</v>
      </c>
      <c r="J1654" t="str">
        <f>VLOOKUP($A1654,'Medical Examinations'!$A$2:$K$2336,10,FALSE)</f>
        <v>overweight</v>
      </c>
      <c r="K1654" t="str">
        <f>VLOOKUP($A1654,'Medical Examinations'!$A$2:$K$2336,11,FALSE)</f>
        <v>Normal</v>
      </c>
      <c r="L1654" t="str">
        <f>VLOOKUP($A1654,'Hospitalisation Details'!$A$2:$O$2344,15,FALSE)</f>
        <v>8 Jul 1982</v>
      </c>
      <c r="M1654">
        <f>VLOOKUP($A1654,'Hospitalisation Details'!$A$2:$I$2344,6,FALSE)</f>
        <v>5910.94</v>
      </c>
      <c r="N1654" t="str">
        <f>VLOOKUP($A1654,'Hospitalisation Details'!$A$2:$I$2344,7,FALSE)</f>
        <v>tier - 2</v>
      </c>
      <c r="O1654" t="str">
        <f>VLOOKUP($A1654,'Hospitalisation Details'!$A$2:$I$2344,8,FALSE)</f>
        <v>tier - 1</v>
      </c>
      <c r="P1654" t="str">
        <f>VLOOKUP($A1654,'Hospitalisation Details'!$A$2:$I$2344,9,FALSE)</f>
        <v>R1011</v>
      </c>
      <c r="Q1654">
        <f>VLOOKUP($A1654,'Hospitalisation Details'!$A$2:$P$2344,16,FALSE)</f>
        <v>40</v>
      </c>
    </row>
    <row r="1655" spans="1:17" ht="15.6" x14ac:dyDescent="0.3">
      <c r="A1655" s="1" t="s">
        <v>716</v>
      </c>
      <c r="B1655" t="str">
        <f>VLOOKUP('Healthcare '!A:A,Table2[],3,FALSE)</f>
        <v>Cacharelis</v>
      </c>
      <c r="C1655">
        <f>VLOOKUP(A1655,'Medical Examinations'!A1655:K3989,2,FALSE)</f>
        <v>30.95</v>
      </c>
      <c r="D1655">
        <f>VLOOKUP($A1655,'Medical Examinations'!$A$2:$K$2336,3,FALSE)</f>
        <v>6.27</v>
      </c>
      <c r="E1655" t="str">
        <f>VLOOKUP($A1655,'Medical Examinations'!$A$2:$K$2336,4,FALSE)</f>
        <v>No</v>
      </c>
      <c r="F1655" t="str">
        <f>VLOOKUP($A1655,'Medical Examinations'!$A$2:$K$2336,5,FALSE)</f>
        <v>No</v>
      </c>
      <c r="G1655" t="str">
        <f>VLOOKUP($A1655,'Medical Examinations'!$A$2:$K$2336,6,FALSE)</f>
        <v>Yes</v>
      </c>
      <c r="H1655">
        <f>VLOOKUP($A1655,'Medical Examinations'!$A$2:$K$2336,7,FALSE)</f>
        <v>1</v>
      </c>
      <c r="I1655" t="str">
        <f>VLOOKUP($A1655,'Medical Examinations'!$A$2:$K$2336,8,FALSE)</f>
        <v>yes</v>
      </c>
      <c r="J1655" t="str">
        <f>VLOOKUP($A1655,'Medical Examinations'!$A$2:$K$2336,10,FALSE)</f>
        <v>obesity</v>
      </c>
      <c r="K1655" t="str">
        <f>VLOOKUP($A1655,'Medical Examinations'!$A$2:$K$2336,11,FALSE)</f>
        <v>Predibetics</v>
      </c>
      <c r="L1655" t="str">
        <f>VLOOKUP($A1655,'Hospitalisation Details'!$A$2:$O$2344,15,FALSE)</f>
        <v>19 Oct 1993</v>
      </c>
      <c r="M1655">
        <f>VLOOKUP($A1655,'Hospitalisation Details'!$A$2:$I$2344,6,FALSE)</f>
        <v>5877.02</v>
      </c>
      <c r="N1655" t="str">
        <f>VLOOKUP($A1655,'Hospitalisation Details'!$A$2:$I$2344,7,FALSE)</f>
        <v>tier - 2</v>
      </c>
      <c r="O1655" t="str">
        <f>VLOOKUP($A1655,'Hospitalisation Details'!$A$2:$I$2344,8,FALSE)</f>
        <v>tier - 2</v>
      </c>
      <c r="P1655" t="str">
        <f>VLOOKUP($A1655,'Hospitalisation Details'!$A$2:$I$2344,9,FALSE)</f>
        <v>R1021</v>
      </c>
      <c r="Q1655">
        <f>VLOOKUP($A1655,'Hospitalisation Details'!$A$2:$P$2344,16,FALSE)</f>
        <v>29</v>
      </c>
    </row>
    <row r="1656" spans="1:17" ht="15.6" x14ac:dyDescent="0.3">
      <c r="A1656" s="1" t="s">
        <v>715</v>
      </c>
      <c r="B1656" t="str">
        <f>VLOOKUP('Healthcare '!A:A,Table2[],3,FALSE)</f>
        <v>Kariolis</v>
      </c>
      <c r="C1656">
        <f>VLOOKUP(A1656,'Medical Examinations'!A1656:K3990,2,FALSE)</f>
        <v>19.95</v>
      </c>
      <c r="D1656">
        <f>VLOOKUP($A1656,'Medical Examinations'!$A$2:$K$2336,3,FALSE)</f>
        <v>5.39</v>
      </c>
      <c r="E1656" t="str">
        <f>VLOOKUP($A1656,'Medical Examinations'!$A$2:$K$2336,4,FALSE)</f>
        <v>No</v>
      </c>
      <c r="F1656" t="str">
        <f>VLOOKUP($A1656,'Medical Examinations'!$A$2:$K$2336,5,FALSE)</f>
        <v>No</v>
      </c>
      <c r="G1656" t="str">
        <f>VLOOKUP($A1656,'Medical Examinations'!$A$2:$K$2336,6,FALSE)</f>
        <v>No</v>
      </c>
      <c r="H1656">
        <f>VLOOKUP($A1656,'Medical Examinations'!$A$2:$K$2336,7,FALSE)</f>
        <v>1</v>
      </c>
      <c r="I1656" t="str">
        <f>VLOOKUP($A1656,'Medical Examinations'!$A$2:$K$2336,8,FALSE)</f>
        <v>yes</v>
      </c>
      <c r="J1656" t="str">
        <f>VLOOKUP($A1656,'Medical Examinations'!$A$2:$K$2336,10,FALSE)</f>
        <v>Normal weight</v>
      </c>
      <c r="K1656" t="str">
        <f>VLOOKUP($A1656,'Medical Examinations'!$A$2:$K$2336,11,FALSE)</f>
        <v>Normal</v>
      </c>
      <c r="L1656" t="str">
        <f>VLOOKUP($A1656,'Hospitalisation Details'!$A$2:$O$2344,15,FALSE)</f>
        <v>22 Nov 1984</v>
      </c>
      <c r="M1656">
        <f>VLOOKUP($A1656,'Hospitalisation Details'!$A$2:$I$2344,6,FALSE)</f>
        <v>5855.9</v>
      </c>
      <c r="N1656" t="str">
        <f>VLOOKUP($A1656,'Hospitalisation Details'!$A$2:$I$2344,7,FALSE)</f>
        <v>tier - 2</v>
      </c>
      <c r="O1656" t="str">
        <f>VLOOKUP($A1656,'Hospitalisation Details'!$A$2:$I$2344,8,FALSE)</f>
        <v>tier - 3</v>
      </c>
      <c r="P1656" t="str">
        <f>VLOOKUP($A1656,'Hospitalisation Details'!$A$2:$I$2344,9,FALSE)</f>
        <v>R1012</v>
      </c>
      <c r="Q1656">
        <f>VLOOKUP($A1656,'Hospitalisation Details'!$A$2:$P$2344,16,FALSE)</f>
        <v>38</v>
      </c>
    </row>
    <row r="1657" spans="1:17" ht="15.6" x14ac:dyDescent="0.3">
      <c r="A1657" s="1" t="s">
        <v>714</v>
      </c>
      <c r="B1657" t="str">
        <f>VLOOKUP('Healthcare '!A:A,Table2[],3,FALSE)</f>
        <v>Zelwin</v>
      </c>
      <c r="C1657">
        <f>VLOOKUP(A1657,'Medical Examinations'!A1657:K3991,2,FALSE)</f>
        <v>23.65</v>
      </c>
      <c r="D1657">
        <f>VLOOKUP($A1657,'Medical Examinations'!$A$2:$K$2336,3,FALSE)</f>
        <v>5.75</v>
      </c>
      <c r="E1657" t="str">
        <f>VLOOKUP($A1657,'Medical Examinations'!$A$2:$K$2336,4,FALSE)</f>
        <v>yes</v>
      </c>
      <c r="F1657" t="str">
        <f>VLOOKUP($A1657,'Medical Examinations'!$A$2:$K$2336,5,FALSE)</f>
        <v>No</v>
      </c>
      <c r="G1657" t="str">
        <f>VLOOKUP($A1657,'Medical Examinations'!$A$2:$K$2336,6,FALSE)</f>
        <v>No</v>
      </c>
      <c r="H1657">
        <f>VLOOKUP($A1657,'Medical Examinations'!$A$2:$K$2336,7,FALSE)</f>
        <v>0</v>
      </c>
      <c r="I1657" t="str">
        <f>VLOOKUP($A1657,'Medical Examinations'!$A$2:$K$2336,8,FALSE)</f>
        <v>yes</v>
      </c>
      <c r="J1657" t="str">
        <f>VLOOKUP($A1657,'Medical Examinations'!$A$2:$K$2336,10,FALSE)</f>
        <v>Normal weight</v>
      </c>
      <c r="K1657" t="str">
        <f>VLOOKUP($A1657,'Medical Examinations'!$A$2:$K$2336,11,FALSE)</f>
        <v>Predibetics</v>
      </c>
      <c r="L1657" t="str">
        <f>VLOOKUP($A1657,'Hospitalisation Details'!$A$2:$O$2344,15,FALSE)</f>
        <v>18 Jun 1985</v>
      </c>
      <c r="M1657">
        <f>VLOOKUP($A1657,'Hospitalisation Details'!$A$2:$I$2344,6,FALSE)</f>
        <v>5847.24</v>
      </c>
      <c r="N1657" t="str">
        <f>VLOOKUP($A1657,'Hospitalisation Details'!$A$2:$I$2344,7,FALSE)</f>
        <v>tier - 2</v>
      </c>
      <c r="O1657" t="str">
        <f>VLOOKUP($A1657,'Hospitalisation Details'!$A$2:$I$2344,8,FALSE)</f>
        <v>tier - 1</v>
      </c>
      <c r="P1657" t="str">
        <f>VLOOKUP($A1657,'Hospitalisation Details'!$A$2:$I$2344,9,FALSE)</f>
        <v>R1013</v>
      </c>
      <c r="Q1657">
        <f>VLOOKUP($A1657,'Hospitalisation Details'!$A$2:$P$2344,16,FALSE)</f>
        <v>37</v>
      </c>
    </row>
    <row r="1658" spans="1:17" ht="15.6" x14ac:dyDescent="0.3">
      <c r="A1658" s="1" t="s">
        <v>713</v>
      </c>
      <c r="B1658" t="str">
        <f>VLOOKUP('Healthcare '!A:A,Table2[],3,FALSE)</f>
        <v>Barry</v>
      </c>
      <c r="C1658">
        <f>VLOOKUP(A1658,'Medical Examinations'!A1658:K3992,2,FALSE)</f>
        <v>43.34</v>
      </c>
      <c r="D1658">
        <f>VLOOKUP($A1658,'Medical Examinations'!$A$2:$K$2336,3,FALSE)</f>
        <v>4.91</v>
      </c>
      <c r="E1658" t="str">
        <f>VLOOKUP($A1658,'Medical Examinations'!$A$2:$K$2336,4,FALSE)</f>
        <v>No</v>
      </c>
      <c r="F1658" t="str">
        <f>VLOOKUP($A1658,'Medical Examinations'!$A$2:$K$2336,5,FALSE)</f>
        <v>No</v>
      </c>
      <c r="G1658" t="str">
        <f>VLOOKUP($A1658,'Medical Examinations'!$A$2:$K$2336,6,FALSE)</f>
        <v>No</v>
      </c>
      <c r="H1658">
        <f>VLOOKUP($A1658,'Medical Examinations'!$A$2:$K$2336,7,FALSE)</f>
        <v>1</v>
      </c>
      <c r="I1658" t="str">
        <f>VLOOKUP($A1658,'Medical Examinations'!$A$2:$K$2336,8,FALSE)</f>
        <v>yes</v>
      </c>
      <c r="J1658" t="str">
        <f>VLOOKUP($A1658,'Medical Examinations'!$A$2:$K$2336,10,FALSE)</f>
        <v>obesity</v>
      </c>
      <c r="K1658" t="str">
        <f>VLOOKUP($A1658,'Medical Examinations'!$A$2:$K$2336,11,FALSE)</f>
        <v>Normal</v>
      </c>
      <c r="L1658" t="str">
        <f>VLOOKUP($A1658,'Hospitalisation Details'!$A$2:$O$2344,15,FALSE)</f>
        <v>30 Sep 1987</v>
      </c>
      <c r="M1658">
        <f>VLOOKUP($A1658,'Hospitalisation Details'!$A$2:$I$2344,6,FALSE)</f>
        <v>5846.92</v>
      </c>
      <c r="N1658" t="str">
        <f>VLOOKUP($A1658,'Hospitalisation Details'!$A$2:$I$2344,7,FALSE)</f>
        <v>tier - 2</v>
      </c>
      <c r="O1658" t="str">
        <f>VLOOKUP($A1658,'Hospitalisation Details'!$A$2:$I$2344,8,FALSE)</f>
        <v>tier - 2</v>
      </c>
      <c r="P1658" t="str">
        <f>VLOOKUP($A1658,'Hospitalisation Details'!$A$2:$I$2344,9,FALSE)</f>
        <v>R1013</v>
      </c>
      <c r="Q1658">
        <f>VLOOKUP($A1658,'Hospitalisation Details'!$A$2:$P$2344,16,FALSE)</f>
        <v>35</v>
      </c>
    </row>
    <row r="1659" spans="1:17" ht="15.6" x14ac:dyDescent="0.3">
      <c r="A1659" s="1" t="s">
        <v>712</v>
      </c>
      <c r="B1659" t="str">
        <f>VLOOKUP('Healthcare '!A:A,Table2[],3,FALSE)</f>
        <v>Bannon</v>
      </c>
      <c r="C1659">
        <f>VLOOKUP(A1659,'Medical Examinations'!A1659:K3993,2,FALSE)</f>
        <v>31.98</v>
      </c>
      <c r="D1659">
        <f>VLOOKUP($A1659,'Medical Examinations'!$A$2:$K$2336,3,FALSE)</f>
        <v>4.46</v>
      </c>
      <c r="E1659" t="str">
        <f>VLOOKUP($A1659,'Medical Examinations'!$A$2:$K$2336,4,FALSE)</f>
        <v>yes</v>
      </c>
      <c r="F1659" t="str">
        <f>VLOOKUP($A1659,'Medical Examinations'!$A$2:$K$2336,5,FALSE)</f>
        <v>No</v>
      </c>
      <c r="G1659" t="str">
        <f>VLOOKUP($A1659,'Medical Examinations'!$A$2:$K$2336,6,FALSE)</f>
        <v>No</v>
      </c>
      <c r="H1659">
        <f>VLOOKUP($A1659,'Medical Examinations'!$A$2:$K$2336,7,FALSE)</f>
        <v>1</v>
      </c>
      <c r="I1659" t="str">
        <f>VLOOKUP($A1659,'Medical Examinations'!$A$2:$K$2336,8,FALSE)</f>
        <v>yes</v>
      </c>
      <c r="J1659" t="str">
        <f>VLOOKUP($A1659,'Medical Examinations'!$A$2:$K$2336,10,FALSE)</f>
        <v>obesity</v>
      </c>
      <c r="K1659" t="str">
        <f>VLOOKUP($A1659,'Medical Examinations'!$A$2:$K$2336,11,FALSE)</f>
        <v>Normal</v>
      </c>
      <c r="L1659" t="str">
        <f>VLOOKUP($A1659,'Hospitalisation Details'!$A$2:$O$2344,15,FALSE)</f>
        <v>20 Aug 1995</v>
      </c>
      <c r="M1659">
        <f>VLOOKUP($A1659,'Hospitalisation Details'!$A$2:$I$2344,6,FALSE)</f>
        <v>5843.99</v>
      </c>
      <c r="N1659" t="str">
        <f>VLOOKUP($A1659,'Hospitalisation Details'!$A$2:$I$2344,7,FALSE)</f>
        <v>tier - 2</v>
      </c>
      <c r="O1659" t="str">
        <f>VLOOKUP($A1659,'Hospitalisation Details'!$A$2:$I$2344,8,FALSE)</f>
        <v>tier - 2</v>
      </c>
      <c r="P1659" t="str">
        <f>VLOOKUP($A1659,'Hospitalisation Details'!$A$2:$I$2344,9,FALSE)</f>
        <v>R1025</v>
      </c>
      <c r="Q1659">
        <f>VLOOKUP($A1659,'Hospitalisation Details'!$A$2:$P$2344,16,FALSE)</f>
        <v>27</v>
      </c>
    </row>
    <row r="1660" spans="1:17" ht="15.6" x14ac:dyDescent="0.3">
      <c r="A1660" s="1" t="s">
        <v>711</v>
      </c>
      <c r="B1660" t="str">
        <f>VLOOKUP('Healthcare '!A:A,Table2[],3,FALSE)</f>
        <v>Chang</v>
      </c>
      <c r="C1660">
        <f>VLOOKUP(A1660,'Medical Examinations'!A1660:K3994,2,FALSE)</f>
        <v>35.86</v>
      </c>
      <c r="D1660">
        <f>VLOOKUP($A1660,'Medical Examinations'!$A$2:$K$2336,3,FALSE)</f>
        <v>6.22</v>
      </c>
      <c r="E1660" t="str">
        <f>VLOOKUP($A1660,'Medical Examinations'!$A$2:$K$2336,4,FALSE)</f>
        <v>No</v>
      </c>
      <c r="F1660" t="str">
        <f>VLOOKUP($A1660,'Medical Examinations'!$A$2:$K$2336,5,FALSE)</f>
        <v>No</v>
      </c>
      <c r="G1660" t="str">
        <f>VLOOKUP($A1660,'Medical Examinations'!$A$2:$K$2336,6,FALSE)</f>
        <v>No</v>
      </c>
      <c r="H1660">
        <f>VLOOKUP($A1660,'Medical Examinations'!$A$2:$K$2336,7,FALSE)</f>
        <v>1</v>
      </c>
      <c r="I1660" t="str">
        <f>VLOOKUP($A1660,'Medical Examinations'!$A$2:$K$2336,8,FALSE)</f>
        <v>yes</v>
      </c>
      <c r="J1660" t="str">
        <f>VLOOKUP($A1660,'Medical Examinations'!$A$2:$K$2336,10,FALSE)</f>
        <v>obesity</v>
      </c>
      <c r="K1660" t="str">
        <f>VLOOKUP($A1660,'Medical Examinations'!$A$2:$K$2336,11,FALSE)</f>
        <v>Predibetics</v>
      </c>
      <c r="L1660" t="str">
        <f>VLOOKUP($A1660,'Hospitalisation Details'!$A$2:$O$2344,15,FALSE)</f>
        <v>27 Jul 1987</v>
      </c>
      <c r="M1660">
        <f>VLOOKUP($A1660,'Hospitalisation Details'!$A$2:$I$2344,6,FALSE)</f>
        <v>5836.52</v>
      </c>
      <c r="N1660" t="str">
        <f>VLOOKUP($A1660,'Hospitalisation Details'!$A$2:$I$2344,7,FALSE)</f>
        <v>tier - 2</v>
      </c>
      <c r="O1660" t="str">
        <f>VLOOKUP($A1660,'Hospitalisation Details'!$A$2:$I$2344,8,FALSE)</f>
        <v>tier - 3</v>
      </c>
      <c r="P1660" t="str">
        <f>VLOOKUP($A1660,'Hospitalisation Details'!$A$2:$I$2344,9,FALSE)</f>
        <v>R1013</v>
      </c>
      <c r="Q1660">
        <f>VLOOKUP($A1660,'Hospitalisation Details'!$A$2:$P$2344,16,FALSE)</f>
        <v>35</v>
      </c>
    </row>
    <row r="1661" spans="1:17" ht="15.6" x14ac:dyDescent="0.3">
      <c r="A1661" s="1" t="s">
        <v>710</v>
      </c>
      <c r="B1661" t="str">
        <f>VLOOKUP('Healthcare '!A:A,Table2[],3,FALSE)</f>
        <v>Vetter</v>
      </c>
      <c r="C1661">
        <f>VLOOKUP(A1661,'Medical Examinations'!A1661:K3995,2,FALSE)</f>
        <v>15.2</v>
      </c>
      <c r="D1661">
        <f>VLOOKUP($A1661,'Medical Examinations'!$A$2:$K$2336,3,FALSE)</f>
        <v>8.82</v>
      </c>
      <c r="E1661" t="str">
        <f>VLOOKUP($A1661,'Medical Examinations'!$A$2:$K$2336,4,FALSE)</f>
        <v>No</v>
      </c>
      <c r="F1661" t="str">
        <f>VLOOKUP($A1661,'Medical Examinations'!$A$2:$K$2336,5,FALSE)</f>
        <v>No</v>
      </c>
      <c r="G1661" t="str">
        <f>VLOOKUP($A1661,'Medical Examinations'!$A$2:$K$2336,6,FALSE)</f>
        <v>No</v>
      </c>
      <c r="H1661">
        <f>VLOOKUP($A1661,'Medical Examinations'!$A$2:$K$2336,7,FALSE)</f>
        <v>0</v>
      </c>
      <c r="I1661" t="str">
        <f>VLOOKUP($A1661,'Medical Examinations'!$A$2:$K$2336,8,FALSE)</f>
        <v>yes</v>
      </c>
      <c r="J1661" t="str">
        <f>VLOOKUP($A1661,'Medical Examinations'!$A$2:$K$2336,10,FALSE)</f>
        <v>Underweight</v>
      </c>
      <c r="K1661" t="str">
        <f>VLOOKUP($A1661,'Medical Examinations'!$A$2:$K$2336,11,FALSE)</f>
        <v>Diabetes</v>
      </c>
      <c r="L1661" t="str">
        <f>VLOOKUP($A1661,'Hospitalisation Details'!$A$2:$O$2344,15,FALSE)</f>
        <v>27 Sep 1971</v>
      </c>
      <c r="M1661">
        <f>VLOOKUP($A1661,'Hospitalisation Details'!$A$2:$I$2344,6,FALSE)</f>
        <v>5832.6</v>
      </c>
      <c r="N1661" t="str">
        <f>VLOOKUP($A1661,'Hospitalisation Details'!$A$2:$I$2344,7,FALSE)</f>
        <v>tier - 2</v>
      </c>
      <c r="O1661" t="str">
        <f>VLOOKUP($A1661,'Hospitalisation Details'!$A$2:$I$2344,8,FALSE)</f>
        <v>tier - 3</v>
      </c>
      <c r="P1661" t="str">
        <f>VLOOKUP($A1661,'Hospitalisation Details'!$A$2:$I$2344,9,FALSE)</f>
        <v>R1012</v>
      </c>
      <c r="Q1661">
        <f>VLOOKUP($A1661,'Hospitalisation Details'!$A$2:$P$2344,16,FALSE)</f>
        <v>51</v>
      </c>
    </row>
    <row r="1662" spans="1:17" ht="15.6" x14ac:dyDescent="0.3">
      <c r="A1662" s="1" t="s">
        <v>709</v>
      </c>
      <c r="B1662" t="str">
        <f>VLOOKUP('Healthcare '!A:A,Table2[],3,FALSE)</f>
        <v>Jablonski</v>
      </c>
      <c r="C1662">
        <f>VLOOKUP(A1662,'Medical Examinations'!A1662:K3996,2,FALSE)</f>
        <v>37.200000000000003</v>
      </c>
      <c r="D1662">
        <f>VLOOKUP($A1662,'Medical Examinations'!$A$2:$K$2336,3,FALSE)</f>
        <v>10.14</v>
      </c>
      <c r="E1662" t="str">
        <f>VLOOKUP($A1662,'Medical Examinations'!$A$2:$K$2336,4,FALSE)</f>
        <v>No</v>
      </c>
      <c r="F1662" t="str">
        <f>VLOOKUP($A1662,'Medical Examinations'!$A$2:$K$2336,5,FALSE)</f>
        <v>No</v>
      </c>
      <c r="G1662" t="str">
        <f>VLOOKUP($A1662,'Medical Examinations'!$A$2:$K$2336,6,FALSE)</f>
        <v>No</v>
      </c>
      <c r="H1662">
        <f>VLOOKUP($A1662,'Medical Examinations'!$A$2:$K$2336,7,FALSE)</f>
        <v>0</v>
      </c>
      <c r="I1662" t="str">
        <f>VLOOKUP($A1662,'Medical Examinations'!$A$2:$K$2336,8,FALSE)</f>
        <v>yes</v>
      </c>
      <c r="J1662" t="str">
        <f>VLOOKUP($A1662,'Medical Examinations'!$A$2:$K$2336,10,FALSE)</f>
        <v>obesity</v>
      </c>
      <c r="K1662" t="str">
        <f>VLOOKUP($A1662,'Medical Examinations'!$A$2:$K$2336,11,FALSE)</f>
        <v>Diabetes</v>
      </c>
      <c r="L1662" t="str">
        <f>VLOOKUP($A1662,'Hospitalisation Details'!$A$2:$O$2344,15,FALSE)</f>
        <v>22 Jul 2002</v>
      </c>
      <c r="M1662">
        <f>VLOOKUP($A1662,'Hospitalisation Details'!$A$2:$I$2344,6,FALSE)</f>
        <v>5816.58</v>
      </c>
      <c r="N1662" t="str">
        <f>VLOOKUP($A1662,'Hospitalisation Details'!$A$2:$I$2344,7,FALSE)</f>
        <v>tier - 2</v>
      </c>
      <c r="O1662" t="str">
        <f>VLOOKUP($A1662,'Hospitalisation Details'!$A$2:$I$2344,8,FALSE)</f>
        <v>tier - 2</v>
      </c>
      <c r="P1662" t="str">
        <f>VLOOKUP($A1662,'Hospitalisation Details'!$A$2:$I$2344,9,FALSE)</f>
        <v>R1026</v>
      </c>
      <c r="Q1662">
        <f>VLOOKUP($A1662,'Hospitalisation Details'!$A$2:$P$2344,16,FALSE)</f>
        <v>20</v>
      </c>
    </row>
    <row r="1663" spans="1:17" ht="15.6" x14ac:dyDescent="0.3">
      <c r="A1663" s="1" t="s">
        <v>708</v>
      </c>
      <c r="B1663" t="str">
        <f>VLOOKUP('Healthcare '!A:A,Table2[],3,FALSE)</f>
        <v>Jakubowitch</v>
      </c>
      <c r="C1663">
        <f>VLOOKUP(A1663,'Medical Examinations'!A1663:K3997,2,FALSE)</f>
        <v>17.91</v>
      </c>
      <c r="D1663">
        <f>VLOOKUP($A1663,'Medical Examinations'!$A$2:$K$2336,3,FALSE)</f>
        <v>4.66</v>
      </c>
      <c r="E1663" t="str">
        <f>VLOOKUP($A1663,'Medical Examinations'!$A$2:$K$2336,4,FALSE)</f>
        <v>No</v>
      </c>
      <c r="F1663" t="str">
        <f>VLOOKUP($A1663,'Medical Examinations'!$A$2:$K$2336,5,FALSE)</f>
        <v>No</v>
      </c>
      <c r="G1663" t="str">
        <f>VLOOKUP($A1663,'Medical Examinations'!$A$2:$K$2336,6,FALSE)</f>
        <v>No</v>
      </c>
      <c r="H1663">
        <f>VLOOKUP($A1663,'Medical Examinations'!$A$2:$K$2336,7,FALSE)</f>
        <v>2</v>
      </c>
      <c r="I1663" t="str">
        <f>VLOOKUP($A1663,'Medical Examinations'!$A$2:$K$2336,8,FALSE)</f>
        <v>yes</v>
      </c>
      <c r="J1663" t="str">
        <f>VLOOKUP($A1663,'Medical Examinations'!$A$2:$K$2336,10,FALSE)</f>
        <v>Underweight</v>
      </c>
      <c r="K1663" t="str">
        <f>VLOOKUP($A1663,'Medical Examinations'!$A$2:$K$2336,11,FALSE)</f>
        <v>Normal</v>
      </c>
      <c r="L1663" t="str">
        <f>VLOOKUP($A1663,'Hospitalisation Details'!$A$2:$O$2344,15,FALSE)</f>
        <v>2 Nov 1972</v>
      </c>
      <c r="M1663">
        <f>VLOOKUP($A1663,'Hospitalisation Details'!$A$2:$I$2344,6,FALSE)</f>
        <v>5812.9</v>
      </c>
      <c r="N1663" t="str">
        <f>VLOOKUP($A1663,'Hospitalisation Details'!$A$2:$I$2344,7,FALSE)</f>
        <v>tier - 2</v>
      </c>
      <c r="O1663" t="str">
        <f>VLOOKUP($A1663,'Hospitalisation Details'!$A$2:$I$2344,8,FALSE)</f>
        <v>tier - 2</v>
      </c>
      <c r="P1663" t="str">
        <f>VLOOKUP($A1663,'Hospitalisation Details'!$A$2:$I$2344,9,FALSE)</f>
        <v>R1013</v>
      </c>
      <c r="Q1663">
        <f>VLOOKUP($A1663,'Hospitalisation Details'!$A$2:$P$2344,16,FALSE)</f>
        <v>50</v>
      </c>
    </row>
    <row r="1664" spans="1:17" ht="15.6" x14ac:dyDescent="0.3">
      <c r="A1664" s="1" t="s">
        <v>707</v>
      </c>
      <c r="B1664" t="str">
        <f>VLOOKUP('Healthcare '!A:A,Table2[],3,FALSE)</f>
        <v>Altshuler</v>
      </c>
      <c r="C1664">
        <f>VLOOKUP(A1664,'Medical Examinations'!A1664:K3998,2,FALSE)</f>
        <v>20.76</v>
      </c>
      <c r="D1664">
        <f>VLOOKUP($A1664,'Medical Examinations'!$A$2:$K$2336,3,FALSE)</f>
        <v>6.26</v>
      </c>
      <c r="E1664" t="str">
        <f>VLOOKUP($A1664,'Medical Examinations'!$A$2:$K$2336,4,FALSE)</f>
        <v>No</v>
      </c>
      <c r="F1664" t="str">
        <f>VLOOKUP($A1664,'Medical Examinations'!$A$2:$K$2336,5,FALSE)</f>
        <v>No</v>
      </c>
      <c r="G1664" t="str">
        <f>VLOOKUP($A1664,'Medical Examinations'!$A$2:$K$2336,6,FALSE)</f>
        <v>No</v>
      </c>
      <c r="H1664">
        <f>VLOOKUP($A1664,'Medical Examinations'!$A$2:$K$2336,7,FALSE)</f>
        <v>0</v>
      </c>
      <c r="I1664" t="str">
        <f>VLOOKUP($A1664,'Medical Examinations'!$A$2:$K$2336,8,FALSE)</f>
        <v>yes</v>
      </c>
      <c r="J1664" t="str">
        <f>VLOOKUP($A1664,'Medical Examinations'!$A$2:$K$2336,10,FALSE)</f>
        <v>Normal weight</v>
      </c>
      <c r="K1664" t="str">
        <f>VLOOKUP($A1664,'Medical Examinations'!$A$2:$K$2336,11,FALSE)</f>
        <v>Predibetics</v>
      </c>
      <c r="L1664" t="str">
        <f>VLOOKUP($A1664,'Hospitalisation Details'!$A$2:$O$2344,15,FALSE)</f>
        <v>18 Sep 1980</v>
      </c>
      <c r="M1664">
        <f>VLOOKUP($A1664,'Hospitalisation Details'!$A$2:$I$2344,6,FALSE)</f>
        <v>5807.06</v>
      </c>
      <c r="N1664" t="str">
        <f>VLOOKUP($A1664,'Hospitalisation Details'!$A$2:$I$2344,7,FALSE)</f>
        <v>tier - 2</v>
      </c>
      <c r="O1664" t="str">
        <f>VLOOKUP($A1664,'Hospitalisation Details'!$A$2:$I$2344,8,FALSE)</f>
        <v>tier - 3</v>
      </c>
      <c r="P1664" t="str">
        <f>VLOOKUP($A1664,'Hospitalisation Details'!$A$2:$I$2344,9,FALSE)</f>
        <v>R1013</v>
      </c>
      <c r="Q1664">
        <f>VLOOKUP($A1664,'Hospitalisation Details'!$A$2:$P$2344,16,FALSE)</f>
        <v>42</v>
      </c>
    </row>
    <row r="1665" spans="1:17" ht="15.6" x14ac:dyDescent="0.3">
      <c r="A1665" s="1" t="s">
        <v>706</v>
      </c>
      <c r="B1665" t="str">
        <f>VLOOKUP('Healthcare '!A:A,Table2[],3,FALSE)</f>
        <v>Ugarte</v>
      </c>
      <c r="C1665">
        <f>VLOOKUP(A1665,'Medical Examinations'!A1665:K3999,2,FALSE)</f>
        <v>38.99</v>
      </c>
      <c r="D1665">
        <f>VLOOKUP($A1665,'Medical Examinations'!$A$2:$K$2336,3,FALSE)</f>
        <v>5.21</v>
      </c>
      <c r="E1665" t="str">
        <f>VLOOKUP($A1665,'Medical Examinations'!$A$2:$K$2336,4,FALSE)</f>
        <v>No</v>
      </c>
      <c r="F1665" t="str">
        <f>VLOOKUP($A1665,'Medical Examinations'!$A$2:$K$2336,5,FALSE)</f>
        <v>yes</v>
      </c>
      <c r="G1665" t="str">
        <f>VLOOKUP($A1665,'Medical Examinations'!$A$2:$K$2336,6,FALSE)</f>
        <v>No</v>
      </c>
      <c r="H1665">
        <f>VLOOKUP($A1665,'Medical Examinations'!$A$2:$K$2336,7,FALSE)</f>
        <v>1</v>
      </c>
      <c r="I1665" t="str">
        <f>VLOOKUP($A1665,'Medical Examinations'!$A$2:$K$2336,8,FALSE)</f>
        <v>yes</v>
      </c>
      <c r="J1665" t="str">
        <f>VLOOKUP($A1665,'Medical Examinations'!$A$2:$K$2336,10,FALSE)</f>
        <v>obesity</v>
      </c>
      <c r="K1665" t="str">
        <f>VLOOKUP($A1665,'Medical Examinations'!$A$2:$K$2336,11,FALSE)</f>
        <v>Normal</v>
      </c>
      <c r="L1665" t="str">
        <f>VLOOKUP($A1665,'Hospitalisation Details'!$A$2:$O$2344,15,FALSE)</f>
        <v>1 Nov 2004</v>
      </c>
      <c r="M1665">
        <f>VLOOKUP($A1665,'Hospitalisation Details'!$A$2:$I$2344,6,FALSE)</f>
        <v>5778.71</v>
      </c>
      <c r="N1665" t="str">
        <f>VLOOKUP($A1665,'Hospitalisation Details'!$A$2:$I$2344,7,FALSE)</f>
        <v>tier - 2</v>
      </c>
      <c r="O1665" t="str">
        <f>VLOOKUP($A1665,'Hospitalisation Details'!$A$2:$I$2344,8,FALSE)</f>
        <v>tier - 3</v>
      </c>
      <c r="P1665" t="str">
        <f>VLOOKUP($A1665,'Hospitalisation Details'!$A$2:$I$2344,9,FALSE)</f>
        <v>R1022</v>
      </c>
      <c r="Q1665">
        <f>VLOOKUP($A1665,'Hospitalisation Details'!$A$2:$P$2344,16,FALSE)</f>
        <v>18</v>
      </c>
    </row>
    <row r="1666" spans="1:17" ht="15.6" x14ac:dyDescent="0.3">
      <c r="A1666" s="1" t="s">
        <v>705</v>
      </c>
      <c r="B1666" t="str">
        <f>VLOOKUP('Healthcare '!A:A,Table2[],3,FALSE)</f>
        <v>Tusso</v>
      </c>
      <c r="C1666">
        <f>VLOOKUP(A1666,'Medical Examinations'!A1666:K4000,2,FALSE)</f>
        <v>42.655000000000001</v>
      </c>
      <c r="D1666">
        <f>VLOOKUP($A1666,'Medical Examinations'!$A$2:$K$2336,3,FALSE)</f>
        <v>5.94</v>
      </c>
      <c r="E1666" t="str">
        <f>VLOOKUP($A1666,'Medical Examinations'!$A$2:$K$2336,4,FALSE)</f>
        <v>yes</v>
      </c>
      <c r="F1666" t="str">
        <f>VLOOKUP($A1666,'Medical Examinations'!$A$2:$K$2336,5,FALSE)</f>
        <v>No</v>
      </c>
      <c r="G1666" t="str">
        <f>VLOOKUP($A1666,'Medical Examinations'!$A$2:$K$2336,6,FALSE)</f>
        <v>Yes</v>
      </c>
      <c r="H1666">
        <f>VLOOKUP($A1666,'Medical Examinations'!$A$2:$K$2336,7,FALSE)</f>
        <v>1</v>
      </c>
      <c r="I1666" t="str">
        <f>VLOOKUP($A1666,'Medical Examinations'!$A$2:$K$2336,8,FALSE)</f>
        <v>yes</v>
      </c>
      <c r="J1666" t="str">
        <f>VLOOKUP($A1666,'Medical Examinations'!$A$2:$K$2336,10,FALSE)</f>
        <v>obesity</v>
      </c>
      <c r="K1666" t="str">
        <f>VLOOKUP($A1666,'Medical Examinations'!$A$2:$K$2336,11,FALSE)</f>
        <v>Predibetics</v>
      </c>
      <c r="L1666" t="str">
        <f>VLOOKUP($A1666,'Hospitalisation Details'!$A$2:$O$2344,15,FALSE)</f>
        <v>30 Aug 1983</v>
      </c>
      <c r="M1666">
        <f>VLOOKUP($A1666,'Hospitalisation Details'!$A$2:$I$2344,6,FALSE)</f>
        <v>5757.41</v>
      </c>
      <c r="N1666" t="str">
        <f>VLOOKUP($A1666,'Hospitalisation Details'!$A$2:$I$2344,7,FALSE)</f>
        <v>tier - 2</v>
      </c>
      <c r="O1666" t="str">
        <f>VLOOKUP($A1666,'Hospitalisation Details'!$A$2:$I$2344,8,FALSE)</f>
        <v>tier - 3</v>
      </c>
      <c r="P1666" t="str">
        <f>VLOOKUP($A1666,'Hospitalisation Details'!$A$2:$I$2344,9,FALSE)</f>
        <v>R1019</v>
      </c>
      <c r="Q1666">
        <f>VLOOKUP($A1666,'Hospitalisation Details'!$A$2:$P$2344,16,FALSE)</f>
        <v>39</v>
      </c>
    </row>
    <row r="1667" spans="1:17" ht="15.6" x14ac:dyDescent="0.3">
      <c r="A1667" s="1" t="s">
        <v>704</v>
      </c>
      <c r="B1667" t="str">
        <f>VLOOKUP('Healthcare '!A:A,Table2[],3,FALSE)</f>
        <v>Johnson</v>
      </c>
      <c r="C1667">
        <f>VLOOKUP(A1667,'Medical Examinations'!A1667:K4001,2,FALSE)</f>
        <v>30.57</v>
      </c>
      <c r="D1667">
        <f>VLOOKUP($A1667,'Medical Examinations'!$A$2:$K$2336,3,FALSE)</f>
        <v>5.34</v>
      </c>
      <c r="E1667" t="str">
        <f>VLOOKUP($A1667,'Medical Examinations'!$A$2:$K$2336,4,FALSE)</f>
        <v>No</v>
      </c>
      <c r="F1667" t="str">
        <f>VLOOKUP($A1667,'Medical Examinations'!$A$2:$K$2336,5,FALSE)</f>
        <v>No</v>
      </c>
      <c r="G1667" t="str">
        <f>VLOOKUP($A1667,'Medical Examinations'!$A$2:$K$2336,6,FALSE)</f>
        <v>Yes</v>
      </c>
      <c r="H1667">
        <f>VLOOKUP($A1667,'Medical Examinations'!$A$2:$K$2336,7,FALSE)</f>
        <v>1</v>
      </c>
      <c r="I1667" t="str">
        <f>VLOOKUP($A1667,'Medical Examinations'!$A$2:$K$2336,8,FALSE)</f>
        <v>yes</v>
      </c>
      <c r="J1667" t="str">
        <f>VLOOKUP($A1667,'Medical Examinations'!$A$2:$K$2336,10,FALSE)</f>
        <v>obesity</v>
      </c>
      <c r="K1667" t="str">
        <f>VLOOKUP($A1667,'Medical Examinations'!$A$2:$K$2336,11,FALSE)</f>
        <v>Normal</v>
      </c>
      <c r="L1667" t="str">
        <f>VLOOKUP($A1667,'Hospitalisation Details'!$A$2:$O$2344,15,FALSE)</f>
        <v>10 Jun 1993</v>
      </c>
      <c r="M1667">
        <f>VLOOKUP($A1667,'Hospitalisation Details'!$A$2:$I$2344,6,FALSE)</f>
        <v>5748.13</v>
      </c>
      <c r="N1667" t="str">
        <f>VLOOKUP($A1667,'Hospitalisation Details'!$A$2:$I$2344,7,FALSE)</f>
        <v>tier - 2</v>
      </c>
      <c r="O1667" t="str">
        <f>VLOOKUP($A1667,'Hospitalisation Details'!$A$2:$I$2344,8,FALSE)</f>
        <v>tier - 1</v>
      </c>
      <c r="P1667" t="str">
        <f>VLOOKUP($A1667,'Hospitalisation Details'!$A$2:$I$2344,9,FALSE)</f>
        <v>R1021</v>
      </c>
      <c r="Q1667">
        <f>VLOOKUP($A1667,'Hospitalisation Details'!$A$2:$P$2344,16,FALSE)</f>
        <v>29</v>
      </c>
    </row>
    <row r="1668" spans="1:17" ht="15.6" x14ac:dyDescent="0.3">
      <c r="A1668" s="1" t="s">
        <v>703</v>
      </c>
      <c r="B1668" t="str">
        <f>VLOOKUP('Healthcare '!A:A,Table2[],3,FALSE)</f>
        <v>Landry</v>
      </c>
      <c r="C1668">
        <f>VLOOKUP(A1668,'Medical Examinations'!A1668:K4002,2,FALSE)</f>
        <v>17.7</v>
      </c>
      <c r="D1668">
        <f>VLOOKUP($A1668,'Medical Examinations'!$A$2:$K$2336,3,FALSE)</f>
        <v>6.38</v>
      </c>
      <c r="E1668" t="str">
        <f>VLOOKUP($A1668,'Medical Examinations'!$A$2:$K$2336,4,FALSE)</f>
        <v>No</v>
      </c>
      <c r="F1668" t="str">
        <f>VLOOKUP($A1668,'Medical Examinations'!$A$2:$K$2336,5,FALSE)</f>
        <v>No</v>
      </c>
      <c r="G1668" t="str">
        <f>VLOOKUP($A1668,'Medical Examinations'!$A$2:$K$2336,6,FALSE)</f>
        <v>No</v>
      </c>
      <c r="H1668">
        <f>VLOOKUP($A1668,'Medical Examinations'!$A$2:$K$2336,7,FALSE)</f>
        <v>2</v>
      </c>
      <c r="I1668" t="str">
        <f>VLOOKUP($A1668,'Medical Examinations'!$A$2:$K$2336,8,FALSE)</f>
        <v>yes</v>
      </c>
      <c r="J1668" t="str">
        <f>VLOOKUP($A1668,'Medical Examinations'!$A$2:$K$2336,10,FALSE)</f>
        <v>Underweight</v>
      </c>
      <c r="K1668" t="str">
        <f>VLOOKUP($A1668,'Medical Examinations'!$A$2:$K$2336,11,FALSE)</f>
        <v>Predibetics</v>
      </c>
      <c r="L1668" t="str">
        <f>VLOOKUP($A1668,'Hospitalisation Details'!$A$2:$O$2344,15,FALSE)</f>
        <v>21 Aug 1972</v>
      </c>
      <c r="M1668">
        <f>VLOOKUP($A1668,'Hospitalisation Details'!$A$2:$I$2344,6,FALSE)</f>
        <v>5741.67</v>
      </c>
      <c r="N1668" t="str">
        <f>VLOOKUP($A1668,'Hospitalisation Details'!$A$2:$I$2344,7,FALSE)</f>
        <v>tier - 2</v>
      </c>
      <c r="O1668" t="str">
        <f>VLOOKUP($A1668,'Hospitalisation Details'!$A$2:$I$2344,8,FALSE)</f>
        <v>tier - 3</v>
      </c>
      <c r="P1668" t="str">
        <f>VLOOKUP($A1668,'Hospitalisation Details'!$A$2:$I$2344,9,FALSE)</f>
        <v>R1013</v>
      </c>
      <c r="Q1668">
        <f>VLOOKUP($A1668,'Hospitalisation Details'!$A$2:$P$2344,16,FALSE)</f>
        <v>50</v>
      </c>
    </row>
    <row r="1669" spans="1:17" ht="15.6" x14ac:dyDescent="0.3">
      <c r="A1669" s="1" t="s">
        <v>702</v>
      </c>
      <c r="B1669" t="str">
        <f>VLOOKUP('Healthcare '!A:A,Table2[],3,FALSE)</f>
        <v>McDonald</v>
      </c>
      <c r="C1669">
        <f>VLOOKUP(A1669,'Medical Examinations'!A1669:K4003,2,FALSE)</f>
        <v>34.770000000000003</v>
      </c>
      <c r="D1669">
        <f>VLOOKUP($A1669,'Medical Examinations'!$A$2:$K$2336,3,FALSE)</f>
        <v>4.47</v>
      </c>
      <c r="E1669" t="str">
        <f>VLOOKUP($A1669,'Medical Examinations'!$A$2:$K$2336,4,FALSE)</f>
        <v>No</v>
      </c>
      <c r="F1669" t="str">
        <f>VLOOKUP($A1669,'Medical Examinations'!$A$2:$K$2336,5,FALSE)</f>
        <v>No</v>
      </c>
      <c r="G1669" t="str">
        <f>VLOOKUP($A1669,'Medical Examinations'!$A$2:$K$2336,6,FALSE)</f>
        <v>No</v>
      </c>
      <c r="H1669">
        <f>VLOOKUP($A1669,'Medical Examinations'!$A$2:$K$2336,7,FALSE)</f>
        <v>1</v>
      </c>
      <c r="I1669" t="str">
        <f>VLOOKUP($A1669,'Medical Examinations'!$A$2:$K$2336,8,FALSE)</f>
        <v>yes</v>
      </c>
      <c r="J1669" t="str">
        <f>VLOOKUP($A1669,'Medical Examinations'!$A$2:$K$2336,10,FALSE)</f>
        <v>obesity</v>
      </c>
      <c r="K1669" t="str">
        <f>VLOOKUP($A1669,'Medical Examinations'!$A$2:$K$2336,11,FALSE)</f>
        <v>Normal</v>
      </c>
      <c r="L1669" t="str">
        <f>VLOOKUP($A1669,'Hospitalisation Details'!$A$2:$O$2344,15,FALSE)</f>
        <v>19 Oct 1987</v>
      </c>
      <c r="M1669">
        <f>VLOOKUP($A1669,'Hospitalisation Details'!$A$2:$I$2344,6,FALSE)</f>
        <v>5729.01</v>
      </c>
      <c r="N1669" t="str">
        <f>VLOOKUP($A1669,'Hospitalisation Details'!$A$2:$I$2344,7,FALSE)</f>
        <v>tier - 1</v>
      </c>
      <c r="O1669" t="str">
        <f>VLOOKUP($A1669,'Hospitalisation Details'!$A$2:$I$2344,8,FALSE)</f>
        <v>tier - 2</v>
      </c>
      <c r="P1669" t="str">
        <f>VLOOKUP($A1669,'Hospitalisation Details'!$A$2:$I$2344,9,FALSE)</f>
        <v>R1012</v>
      </c>
      <c r="Q1669">
        <f>VLOOKUP($A1669,'Hospitalisation Details'!$A$2:$P$2344,16,FALSE)</f>
        <v>35</v>
      </c>
    </row>
    <row r="1670" spans="1:17" ht="15.6" x14ac:dyDescent="0.3">
      <c r="A1670" s="1" t="s">
        <v>701</v>
      </c>
      <c r="B1670" t="str">
        <f>VLOOKUP('Healthcare '!A:A,Table2[],3,FALSE)</f>
        <v>Dunlap</v>
      </c>
      <c r="C1670">
        <f>VLOOKUP(A1670,'Medical Examinations'!A1670:K4004,2,FALSE)</f>
        <v>16.88</v>
      </c>
      <c r="D1670">
        <f>VLOOKUP($A1670,'Medical Examinations'!$A$2:$K$2336,3,FALSE)</f>
        <v>9.9600000000000009</v>
      </c>
      <c r="E1670" t="str">
        <f>VLOOKUP($A1670,'Medical Examinations'!$A$2:$K$2336,4,FALSE)</f>
        <v>No</v>
      </c>
      <c r="F1670" t="str">
        <f>VLOOKUP($A1670,'Medical Examinations'!$A$2:$K$2336,5,FALSE)</f>
        <v>No</v>
      </c>
      <c r="G1670" t="str">
        <f>VLOOKUP($A1670,'Medical Examinations'!$A$2:$K$2336,6,FALSE)</f>
        <v>No</v>
      </c>
      <c r="H1670">
        <f>VLOOKUP($A1670,'Medical Examinations'!$A$2:$K$2336,7,FALSE)</f>
        <v>0</v>
      </c>
      <c r="I1670" t="str">
        <f>VLOOKUP($A1670,'Medical Examinations'!$A$2:$K$2336,8,FALSE)</f>
        <v>yes</v>
      </c>
      <c r="J1670" t="str">
        <f>VLOOKUP($A1670,'Medical Examinations'!$A$2:$K$2336,10,FALSE)</f>
        <v>Underweight</v>
      </c>
      <c r="K1670" t="str">
        <f>VLOOKUP($A1670,'Medical Examinations'!$A$2:$K$2336,11,FALSE)</f>
        <v>Diabetes</v>
      </c>
      <c r="L1670" t="str">
        <f>VLOOKUP($A1670,'Hospitalisation Details'!$A$2:$O$2344,15,FALSE)</f>
        <v>18 Dec 1971</v>
      </c>
      <c r="M1670">
        <f>VLOOKUP($A1670,'Hospitalisation Details'!$A$2:$I$2344,6,FALSE)</f>
        <v>5720.38</v>
      </c>
      <c r="N1670" t="str">
        <f>VLOOKUP($A1670,'Hospitalisation Details'!$A$2:$I$2344,7,FALSE)</f>
        <v>tier - 2</v>
      </c>
      <c r="O1670" t="str">
        <f>VLOOKUP($A1670,'Hospitalisation Details'!$A$2:$I$2344,8,FALSE)</f>
        <v>tier - 1</v>
      </c>
      <c r="P1670" t="str">
        <f>VLOOKUP($A1670,'Hospitalisation Details'!$A$2:$I$2344,9,FALSE)</f>
        <v>R1013</v>
      </c>
      <c r="Q1670">
        <f>VLOOKUP($A1670,'Hospitalisation Details'!$A$2:$P$2344,16,FALSE)</f>
        <v>51</v>
      </c>
    </row>
    <row r="1671" spans="1:17" ht="15.6" x14ac:dyDescent="0.3">
      <c r="A1671" s="1" t="s">
        <v>700</v>
      </c>
      <c r="B1671" t="str">
        <f>VLOOKUP('Healthcare '!A:A,Table2[],3,FALSE)</f>
        <v>Larue</v>
      </c>
      <c r="C1671">
        <f>VLOOKUP(A1671,'Medical Examinations'!A1671:K4005,2,FALSE)</f>
        <v>40.26</v>
      </c>
      <c r="D1671">
        <f>VLOOKUP($A1671,'Medical Examinations'!$A$2:$K$2336,3,FALSE)</f>
        <v>9.92</v>
      </c>
      <c r="E1671" t="str">
        <f>VLOOKUP($A1671,'Medical Examinations'!$A$2:$K$2336,4,FALSE)</f>
        <v>yes</v>
      </c>
      <c r="F1671" t="str">
        <f>VLOOKUP($A1671,'Medical Examinations'!$A$2:$K$2336,5,FALSE)</f>
        <v>No</v>
      </c>
      <c r="G1671" t="str">
        <f>VLOOKUP($A1671,'Medical Examinations'!$A$2:$K$2336,6,FALSE)</f>
        <v>No</v>
      </c>
      <c r="H1671">
        <f>VLOOKUP($A1671,'Medical Examinations'!$A$2:$K$2336,7,FALSE)</f>
        <v>0</v>
      </c>
      <c r="I1671" t="str">
        <f>VLOOKUP($A1671,'Medical Examinations'!$A$2:$K$2336,8,FALSE)</f>
        <v>yes</v>
      </c>
      <c r="J1671" t="str">
        <f>VLOOKUP($A1671,'Medical Examinations'!$A$2:$K$2336,10,FALSE)</f>
        <v>obesity</v>
      </c>
      <c r="K1671" t="str">
        <f>VLOOKUP($A1671,'Medical Examinations'!$A$2:$K$2336,11,FALSE)</f>
        <v>Diabetes</v>
      </c>
      <c r="L1671" t="str">
        <f>VLOOKUP($A1671,'Hospitalisation Details'!$A$2:$O$2344,15,FALSE)</f>
        <v>30 Aug 1981</v>
      </c>
      <c r="M1671">
        <f>VLOOKUP($A1671,'Hospitalisation Details'!$A$2:$I$2344,6,FALSE)</f>
        <v>5709.16</v>
      </c>
      <c r="N1671" t="str">
        <f>VLOOKUP($A1671,'Hospitalisation Details'!$A$2:$I$2344,7,FALSE)</f>
        <v>tier - 3</v>
      </c>
      <c r="O1671" t="str">
        <f>VLOOKUP($A1671,'Hospitalisation Details'!$A$2:$I$2344,8,FALSE)</f>
        <v>tier - 3</v>
      </c>
      <c r="P1671" t="str">
        <f>VLOOKUP($A1671,'Hospitalisation Details'!$A$2:$I$2344,9,FALSE)</f>
        <v>R1013</v>
      </c>
      <c r="Q1671">
        <f>VLOOKUP($A1671,'Hospitalisation Details'!$A$2:$P$2344,16,FALSE)</f>
        <v>41</v>
      </c>
    </row>
    <row r="1672" spans="1:17" ht="15.6" x14ac:dyDescent="0.3">
      <c r="A1672" s="1" t="s">
        <v>699</v>
      </c>
      <c r="B1672" t="str">
        <f>VLOOKUP('Healthcare '!A:A,Table2[],3,FALSE)</f>
        <v>Hodge</v>
      </c>
      <c r="C1672">
        <f>VLOOKUP(A1672,'Medical Examinations'!A1672:K4006,2,FALSE)</f>
        <v>25.6</v>
      </c>
      <c r="D1672">
        <f>VLOOKUP($A1672,'Medical Examinations'!$A$2:$K$2336,3,FALSE)</f>
        <v>6.03</v>
      </c>
      <c r="E1672" t="str">
        <f>VLOOKUP($A1672,'Medical Examinations'!$A$2:$K$2336,4,FALSE)</f>
        <v>No</v>
      </c>
      <c r="F1672" t="str">
        <f>VLOOKUP($A1672,'Medical Examinations'!$A$2:$K$2336,5,FALSE)</f>
        <v>No</v>
      </c>
      <c r="G1672" t="str">
        <f>VLOOKUP($A1672,'Medical Examinations'!$A$2:$K$2336,6,FALSE)</f>
        <v>Yes</v>
      </c>
      <c r="H1672">
        <f>VLOOKUP($A1672,'Medical Examinations'!$A$2:$K$2336,7,FALSE)</f>
        <v>1</v>
      </c>
      <c r="I1672" t="str">
        <f>VLOOKUP($A1672,'Medical Examinations'!$A$2:$K$2336,8,FALSE)</f>
        <v>yes</v>
      </c>
      <c r="J1672" t="str">
        <f>VLOOKUP($A1672,'Medical Examinations'!$A$2:$K$2336,10,FALSE)</f>
        <v>overweight</v>
      </c>
      <c r="K1672" t="str">
        <f>VLOOKUP($A1672,'Medical Examinations'!$A$2:$K$2336,11,FALSE)</f>
        <v>Predibetics</v>
      </c>
      <c r="L1672" t="str">
        <f>VLOOKUP($A1672,'Hospitalisation Details'!$A$2:$O$2344,15,FALSE)</f>
        <v>3 Nov 1993</v>
      </c>
      <c r="M1672">
        <f>VLOOKUP($A1672,'Hospitalisation Details'!$A$2:$I$2344,6,FALSE)</f>
        <v>5708.87</v>
      </c>
      <c r="N1672" t="str">
        <f>VLOOKUP($A1672,'Hospitalisation Details'!$A$2:$I$2344,7,FALSE)</f>
        <v>tier - 2</v>
      </c>
      <c r="O1672" t="str">
        <f>VLOOKUP($A1672,'Hospitalisation Details'!$A$2:$I$2344,8,FALSE)</f>
        <v>tier - 1</v>
      </c>
      <c r="P1672" t="str">
        <f>VLOOKUP($A1672,'Hospitalisation Details'!$A$2:$I$2344,9,FALSE)</f>
        <v>R1011</v>
      </c>
      <c r="Q1672">
        <f>VLOOKUP($A1672,'Hospitalisation Details'!$A$2:$P$2344,16,FALSE)</f>
        <v>29</v>
      </c>
    </row>
    <row r="1673" spans="1:17" ht="15.6" x14ac:dyDescent="0.3">
      <c r="A1673" s="1" t="s">
        <v>698</v>
      </c>
      <c r="B1673" t="str">
        <f>VLOOKUP('Healthcare '!A:A,Table2[],3,FALSE)</f>
        <v>Marcus</v>
      </c>
      <c r="C1673">
        <f>VLOOKUP(A1673,'Medical Examinations'!A1673:K4007,2,FALSE)</f>
        <v>33.549999999999997</v>
      </c>
      <c r="D1673">
        <f>VLOOKUP($A1673,'Medical Examinations'!$A$2:$K$2336,3,FALSE)</f>
        <v>10.9</v>
      </c>
      <c r="E1673" t="str">
        <f>VLOOKUP($A1673,'Medical Examinations'!$A$2:$K$2336,4,FALSE)</f>
        <v>yes</v>
      </c>
      <c r="F1673" t="str">
        <f>VLOOKUP($A1673,'Medical Examinations'!$A$2:$K$2336,5,FALSE)</f>
        <v>No</v>
      </c>
      <c r="G1673" t="str">
        <f>VLOOKUP($A1673,'Medical Examinations'!$A$2:$K$2336,6,FALSE)</f>
        <v>No</v>
      </c>
      <c r="H1673">
        <f>VLOOKUP($A1673,'Medical Examinations'!$A$2:$K$2336,7,FALSE)</f>
        <v>0</v>
      </c>
      <c r="I1673" t="str">
        <f>VLOOKUP($A1673,'Medical Examinations'!$A$2:$K$2336,8,FALSE)</f>
        <v>yes</v>
      </c>
      <c r="J1673" t="str">
        <f>VLOOKUP($A1673,'Medical Examinations'!$A$2:$K$2336,10,FALSE)</f>
        <v>obesity</v>
      </c>
      <c r="K1673" t="str">
        <f>VLOOKUP($A1673,'Medical Examinations'!$A$2:$K$2336,11,FALSE)</f>
        <v>Diabetes</v>
      </c>
      <c r="L1673" t="str">
        <f>VLOOKUP($A1673,'Hospitalisation Details'!$A$2:$O$2344,15,FALSE)</f>
        <v>15 Jun 1981</v>
      </c>
      <c r="M1673">
        <f>VLOOKUP($A1673,'Hospitalisation Details'!$A$2:$I$2344,6,FALSE)</f>
        <v>5699.84</v>
      </c>
      <c r="N1673" t="str">
        <f>VLOOKUP($A1673,'Hospitalisation Details'!$A$2:$I$2344,7,FALSE)</f>
        <v>tier - 2</v>
      </c>
      <c r="O1673" t="str">
        <f>VLOOKUP($A1673,'Hospitalisation Details'!$A$2:$I$2344,8,FALSE)</f>
        <v>tier - 3</v>
      </c>
      <c r="P1673" t="str">
        <f>VLOOKUP($A1673,'Hospitalisation Details'!$A$2:$I$2344,9,FALSE)</f>
        <v>R1013</v>
      </c>
      <c r="Q1673">
        <f>VLOOKUP($A1673,'Hospitalisation Details'!$A$2:$P$2344,16,FALSE)</f>
        <v>41</v>
      </c>
    </row>
    <row r="1674" spans="1:17" ht="15.6" x14ac:dyDescent="0.3">
      <c r="A1674" s="1" t="s">
        <v>697</v>
      </c>
      <c r="B1674" t="str">
        <f>VLOOKUP('Healthcare '!A:A,Table2[],3,FALSE)</f>
        <v>Daubert</v>
      </c>
      <c r="C1674">
        <f>VLOOKUP(A1674,'Medical Examinations'!A1674:K4008,2,FALSE)</f>
        <v>16.690000000000001</v>
      </c>
      <c r="D1674">
        <f>VLOOKUP($A1674,'Medical Examinations'!$A$2:$K$2336,3,FALSE)</f>
        <v>10.66</v>
      </c>
      <c r="E1674" t="str">
        <f>VLOOKUP($A1674,'Medical Examinations'!$A$2:$K$2336,4,FALSE)</f>
        <v>No</v>
      </c>
      <c r="F1674" t="str">
        <f>VLOOKUP($A1674,'Medical Examinations'!$A$2:$K$2336,5,FALSE)</f>
        <v>No</v>
      </c>
      <c r="G1674" t="str">
        <f>VLOOKUP($A1674,'Medical Examinations'!$A$2:$K$2336,6,FALSE)</f>
        <v>No</v>
      </c>
      <c r="H1674">
        <f>VLOOKUP($A1674,'Medical Examinations'!$A$2:$K$2336,7,FALSE)</f>
        <v>0</v>
      </c>
      <c r="I1674" t="str">
        <f>VLOOKUP($A1674,'Medical Examinations'!$A$2:$K$2336,8,FALSE)</f>
        <v>yes</v>
      </c>
      <c r="J1674" t="str">
        <f>VLOOKUP($A1674,'Medical Examinations'!$A$2:$K$2336,10,FALSE)</f>
        <v>Underweight</v>
      </c>
      <c r="K1674" t="str">
        <f>VLOOKUP($A1674,'Medical Examinations'!$A$2:$K$2336,11,FALSE)</f>
        <v>Diabetes</v>
      </c>
      <c r="L1674" t="str">
        <f>VLOOKUP($A1674,'Hospitalisation Details'!$A$2:$O$2344,15,FALSE)</f>
        <v>6 Jul 1974</v>
      </c>
      <c r="M1674">
        <f>VLOOKUP($A1674,'Hospitalisation Details'!$A$2:$I$2344,6,FALSE)</f>
        <v>5698.74</v>
      </c>
      <c r="N1674" t="str">
        <f>VLOOKUP($A1674,'Hospitalisation Details'!$A$2:$I$2344,7,FALSE)</f>
        <v>tier - 2</v>
      </c>
      <c r="O1674" t="str">
        <f>VLOOKUP($A1674,'Hospitalisation Details'!$A$2:$I$2344,8,FALSE)</f>
        <v>tier - 2</v>
      </c>
      <c r="P1674" t="str">
        <f>VLOOKUP($A1674,'Hospitalisation Details'!$A$2:$I$2344,9,FALSE)</f>
        <v>R1012</v>
      </c>
      <c r="Q1674">
        <f>VLOOKUP($A1674,'Hospitalisation Details'!$A$2:$P$2344,16,FALSE)</f>
        <v>48</v>
      </c>
    </row>
    <row r="1675" spans="1:17" ht="15.6" x14ac:dyDescent="0.3">
      <c r="A1675" s="1" t="s">
        <v>696</v>
      </c>
      <c r="B1675" t="str">
        <f>VLOOKUP('Healthcare '!A:A,Table2[],3,FALSE)</f>
        <v>Close</v>
      </c>
      <c r="C1675">
        <f>VLOOKUP(A1675,'Medical Examinations'!A1675:K4009,2,FALSE)</f>
        <v>19.95</v>
      </c>
      <c r="D1675">
        <f>VLOOKUP($A1675,'Medical Examinations'!$A$2:$K$2336,3,FALSE)</f>
        <v>4.05</v>
      </c>
      <c r="E1675" t="str">
        <f>VLOOKUP($A1675,'Medical Examinations'!$A$2:$K$2336,4,FALSE)</f>
        <v>No</v>
      </c>
      <c r="F1675" t="str">
        <f>VLOOKUP($A1675,'Medical Examinations'!$A$2:$K$2336,5,FALSE)</f>
        <v>No</v>
      </c>
      <c r="G1675" t="str">
        <f>VLOOKUP($A1675,'Medical Examinations'!$A$2:$K$2336,6,FALSE)</f>
        <v>No</v>
      </c>
      <c r="H1675">
        <f>VLOOKUP($A1675,'Medical Examinations'!$A$2:$K$2336,7,FALSE)</f>
        <v>1</v>
      </c>
      <c r="I1675" t="str">
        <f>VLOOKUP($A1675,'Medical Examinations'!$A$2:$K$2336,8,FALSE)</f>
        <v>yes</v>
      </c>
      <c r="J1675" t="str">
        <f>VLOOKUP($A1675,'Medical Examinations'!$A$2:$K$2336,10,FALSE)</f>
        <v>Normal weight</v>
      </c>
      <c r="K1675" t="str">
        <f>VLOOKUP($A1675,'Medical Examinations'!$A$2:$K$2336,11,FALSE)</f>
        <v>Normal</v>
      </c>
      <c r="L1675" t="str">
        <f>VLOOKUP($A1675,'Hospitalisation Details'!$A$2:$O$2344,15,FALSE)</f>
        <v>3 Nov 1992</v>
      </c>
      <c r="M1675">
        <f>VLOOKUP($A1675,'Hospitalisation Details'!$A$2:$I$2344,6,FALSE)</f>
        <v>5693.43</v>
      </c>
      <c r="N1675" t="str">
        <f>VLOOKUP($A1675,'Hospitalisation Details'!$A$2:$I$2344,7,FALSE)</f>
        <v>tier - 2</v>
      </c>
      <c r="O1675" t="str">
        <f>VLOOKUP($A1675,'Hospitalisation Details'!$A$2:$I$2344,8,FALSE)</f>
        <v>tier - 3</v>
      </c>
      <c r="P1675" t="str">
        <f>VLOOKUP($A1675,'Hospitalisation Details'!$A$2:$I$2344,9,FALSE)</f>
        <v>R1012</v>
      </c>
      <c r="Q1675">
        <f>VLOOKUP($A1675,'Hospitalisation Details'!$A$2:$P$2344,16,FALSE)</f>
        <v>30</v>
      </c>
    </row>
    <row r="1676" spans="1:17" ht="15.6" x14ac:dyDescent="0.3">
      <c r="A1676" s="1" t="s">
        <v>695</v>
      </c>
      <c r="B1676" t="str">
        <f>VLOOKUP('Healthcare '!A:A,Table2[],3,FALSE)</f>
        <v>Roels</v>
      </c>
      <c r="C1676">
        <f>VLOOKUP(A1676,'Medical Examinations'!A1676:K4010,2,FALSE)</f>
        <v>17.55</v>
      </c>
      <c r="D1676">
        <f>VLOOKUP($A1676,'Medical Examinations'!$A$2:$K$2336,3,FALSE)</f>
        <v>4.2300000000000004</v>
      </c>
      <c r="E1676" t="str">
        <f>VLOOKUP($A1676,'Medical Examinations'!$A$2:$K$2336,4,FALSE)</f>
        <v>No</v>
      </c>
      <c r="F1676" t="str">
        <f>VLOOKUP($A1676,'Medical Examinations'!$A$2:$K$2336,5,FALSE)</f>
        <v>No</v>
      </c>
      <c r="G1676" t="str">
        <f>VLOOKUP($A1676,'Medical Examinations'!$A$2:$K$2336,6,FALSE)</f>
        <v>No</v>
      </c>
      <c r="H1676">
        <f>VLOOKUP($A1676,'Medical Examinations'!$A$2:$K$2336,7,FALSE)</f>
        <v>2</v>
      </c>
      <c r="I1676" t="str">
        <f>VLOOKUP($A1676,'Medical Examinations'!$A$2:$K$2336,8,FALSE)</f>
        <v>yes</v>
      </c>
      <c r="J1676" t="str">
        <f>VLOOKUP($A1676,'Medical Examinations'!$A$2:$K$2336,10,FALSE)</f>
        <v>Underweight</v>
      </c>
      <c r="K1676" t="str">
        <f>VLOOKUP($A1676,'Medical Examinations'!$A$2:$K$2336,11,FALSE)</f>
        <v>Normal</v>
      </c>
      <c r="L1676" t="str">
        <f>VLOOKUP($A1676,'Hospitalisation Details'!$A$2:$O$2344,15,FALSE)</f>
        <v>28 Oct 1972</v>
      </c>
      <c r="M1676">
        <f>VLOOKUP($A1676,'Hospitalisation Details'!$A$2:$I$2344,6,FALSE)</f>
        <v>5690.79</v>
      </c>
      <c r="N1676" t="str">
        <f>VLOOKUP($A1676,'Hospitalisation Details'!$A$2:$I$2344,7,FALSE)</f>
        <v>tier - 2</v>
      </c>
      <c r="O1676" t="str">
        <f>VLOOKUP($A1676,'Hospitalisation Details'!$A$2:$I$2344,8,FALSE)</f>
        <v>tier - 1</v>
      </c>
      <c r="P1676" t="str">
        <f>VLOOKUP($A1676,'Hospitalisation Details'!$A$2:$I$2344,9,FALSE)</f>
        <v>R1013</v>
      </c>
      <c r="Q1676">
        <f>VLOOKUP($A1676,'Hospitalisation Details'!$A$2:$P$2344,16,FALSE)</f>
        <v>50</v>
      </c>
    </row>
    <row r="1677" spans="1:17" ht="15.6" x14ac:dyDescent="0.3">
      <c r="A1677" s="1" t="s">
        <v>694</v>
      </c>
      <c r="B1677" t="str">
        <f>VLOOKUP('Healthcare '!A:A,Table2[],3,FALSE)</f>
        <v>Venosky</v>
      </c>
      <c r="C1677">
        <f>VLOOKUP(A1677,'Medical Examinations'!A1677:K4011,2,FALSE)</f>
        <v>22.01</v>
      </c>
      <c r="D1677">
        <f>VLOOKUP($A1677,'Medical Examinations'!$A$2:$K$2336,3,FALSE)</f>
        <v>5.01</v>
      </c>
      <c r="E1677" t="str">
        <f>VLOOKUP($A1677,'Medical Examinations'!$A$2:$K$2336,4,FALSE)</f>
        <v>No</v>
      </c>
      <c r="F1677" t="str">
        <f>VLOOKUP($A1677,'Medical Examinations'!$A$2:$K$2336,5,FALSE)</f>
        <v>No</v>
      </c>
      <c r="G1677" t="str">
        <f>VLOOKUP($A1677,'Medical Examinations'!$A$2:$K$2336,6,FALSE)</f>
        <v>No</v>
      </c>
      <c r="H1677">
        <f>VLOOKUP($A1677,'Medical Examinations'!$A$2:$K$2336,7,FALSE)</f>
        <v>1</v>
      </c>
      <c r="I1677" t="str">
        <f>VLOOKUP($A1677,'Medical Examinations'!$A$2:$K$2336,8,FALSE)</f>
        <v>yes</v>
      </c>
      <c r="J1677" t="str">
        <f>VLOOKUP($A1677,'Medical Examinations'!$A$2:$K$2336,10,FALSE)</f>
        <v>Normal weight</v>
      </c>
      <c r="K1677" t="str">
        <f>VLOOKUP($A1677,'Medical Examinations'!$A$2:$K$2336,11,FALSE)</f>
        <v>Normal</v>
      </c>
      <c r="L1677" t="str">
        <f>VLOOKUP($A1677,'Hospitalisation Details'!$A$2:$O$2344,15,FALSE)</f>
        <v>12 Aug 1984</v>
      </c>
      <c r="M1677">
        <f>VLOOKUP($A1677,'Hospitalisation Details'!$A$2:$I$2344,6,FALSE)</f>
        <v>5679.13</v>
      </c>
      <c r="N1677" t="str">
        <f>VLOOKUP($A1677,'Hospitalisation Details'!$A$2:$I$2344,7,FALSE)</f>
        <v>tier - 2</v>
      </c>
      <c r="O1677" t="str">
        <f>VLOOKUP($A1677,'Hospitalisation Details'!$A$2:$I$2344,8,FALSE)</f>
        <v>tier - 2</v>
      </c>
      <c r="P1677" t="str">
        <f>VLOOKUP($A1677,'Hospitalisation Details'!$A$2:$I$2344,9,FALSE)</f>
        <v>R1013</v>
      </c>
      <c r="Q1677">
        <f>VLOOKUP($A1677,'Hospitalisation Details'!$A$2:$P$2344,16,FALSE)</f>
        <v>38</v>
      </c>
    </row>
    <row r="1678" spans="1:17" ht="15.6" x14ac:dyDescent="0.3">
      <c r="A1678" s="1" t="s">
        <v>693</v>
      </c>
      <c r="B1678" t="str">
        <f>VLOOKUP('Healthcare '!A:A,Table2[],3,FALSE)</f>
        <v>Gosnell</v>
      </c>
      <c r="C1678">
        <f>VLOOKUP(A1678,'Medical Examinations'!A1678:K4012,2,FALSE)</f>
        <v>41.8</v>
      </c>
      <c r="D1678">
        <f>VLOOKUP($A1678,'Medical Examinations'!$A$2:$K$2336,3,FALSE)</f>
        <v>5.82</v>
      </c>
      <c r="E1678" t="str">
        <f>VLOOKUP($A1678,'Medical Examinations'!$A$2:$K$2336,4,FALSE)</f>
        <v>yes</v>
      </c>
      <c r="F1678" t="str">
        <f>VLOOKUP($A1678,'Medical Examinations'!$A$2:$K$2336,5,FALSE)</f>
        <v>No</v>
      </c>
      <c r="G1678" t="str">
        <f>VLOOKUP($A1678,'Medical Examinations'!$A$2:$K$2336,6,FALSE)</f>
        <v>Yes</v>
      </c>
      <c r="H1678">
        <f>VLOOKUP($A1678,'Medical Examinations'!$A$2:$K$2336,7,FALSE)</f>
        <v>1</v>
      </c>
      <c r="I1678" t="str">
        <f>VLOOKUP($A1678,'Medical Examinations'!$A$2:$K$2336,8,FALSE)</f>
        <v>yes</v>
      </c>
      <c r="J1678" t="str">
        <f>VLOOKUP($A1678,'Medical Examinations'!$A$2:$K$2336,10,FALSE)</f>
        <v>obesity</v>
      </c>
      <c r="K1678" t="str">
        <f>VLOOKUP($A1678,'Medical Examinations'!$A$2:$K$2336,11,FALSE)</f>
        <v>Predibetics</v>
      </c>
      <c r="L1678" t="str">
        <f>VLOOKUP($A1678,'Hospitalisation Details'!$A$2:$O$2344,15,FALSE)</f>
        <v>3 Sep 1983</v>
      </c>
      <c r="M1678">
        <f>VLOOKUP($A1678,'Hospitalisation Details'!$A$2:$I$2344,6,FALSE)</f>
        <v>5662.23</v>
      </c>
      <c r="N1678" t="str">
        <f>VLOOKUP($A1678,'Hospitalisation Details'!$A$2:$I$2344,7,FALSE)</f>
        <v>tier - 2</v>
      </c>
      <c r="O1678" t="str">
        <f>VLOOKUP($A1678,'Hospitalisation Details'!$A$2:$I$2344,8,FALSE)</f>
        <v>tier - 1</v>
      </c>
      <c r="P1678" t="str">
        <f>VLOOKUP($A1678,'Hospitalisation Details'!$A$2:$I$2344,9,FALSE)</f>
        <v>R1013</v>
      </c>
      <c r="Q1678">
        <f>VLOOKUP($A1678,'Hospitalisation Details'!$A$2:$P$2344,16,FALSE)</f>
        <v>39</v>
      </c>
    </row>
    <row r="1679" spans="1:17" ht="15.6" x14ac:dyDescent="0.3">
      <c r="A1679" s="1" t="s">
        <v>692</v>
      </c>
      <c r="B1679" t="str">
        <f>VLOOKUP('Healthcare '!A:A,Table2[],3,FALSE)</f>
        <v>Chewning-Kulick</v>
      </c>
      <c r="C1679">
        <f>VLOOKUP(A1679,'Medical Examinations'!A1679:K4013,2,FALSE)</f>
        <v>19.170000000000002</v>
      </c>
      <c r="D1679">
        <f>VLOOKUP($A1679,'Medical Examinations'!$A$2:$K$2336,3,FALSE)</f>
        <v>7.94</v>
      </c>
      <c r="E1679" t="str">
        <f>VLOOKUP($A1679,'Medical Examinations'!$A$2:$K$2336,4,FALSE)</f>
        <v>No</v>
      </c>
      <c r="F1679" t="str">
        <f>VLOOKUP($A1679,'Medical Examinations'!$A$2:$K$2336,5,FALSE)</f>
        <v>No</v>
      </c>
      <c r="G1679" t="str">
        <f>VLOOKUP($A1679,'Medical Examinations'!$A$2:$K$2336,6,FALSE)</f>
        <v>No</v>
      </c>
      <c r="H1679">
        <f>VLOOKUP($A1679,'Medical Examinations'!$A$2:$K$2336,7,FALSE)</f>
        <v>0</v>
      </c>
      <c r="I1679" t="str">
        <f>VLOOKUP($A1679,'Medical Examinations'!$A$2:$K$2336,8,FALSE)</f>
        <v>yes</v>
      </c>
      <c r="J1679" t="str">
        <f>VLOOKUP($A1679,'Medical Examinations'!$A$2:$K$2336,10,FALSE)</f>
        <v>Normal weight</v>
      </c>
      <c r="K1679" t="str">
        <f>VLOOKUP($A1679,'Medical Examinations'!$A$2:$K$2336,11,FALSE)</f>
        <v>Diabetes</v>
      </c>
      <c r="L1679" t="str">
        <f>VLOOKUP($A1679,'Hospitalisation Details'!$A$2:$O$2344,15,FALSE)</f>
        <v>27 Sep 1978</v>
      </c>
      <c r="M1679">
        <f>VLOOKUP($A1679,'Hospitalisation Details'!$A$2:$I$2344,6,FALSE)</f>
        <v>5650.14</v>
      </c>
      <c r="N1679" t="str">
        <f>VLOOKUP($A1679,'Hospitalisation Details'!$A$2:$I$2344,7,FALSE)</f>
        <v>tier - 2</v>
      </c>
      <c r="O1679" t="str">
        <f>VLOOKUP($A1679,'Hospitalisation Details'!$A$2:$I$2344,8,FALSE)</f>
        <v>tier - 1</v>
      </c>
      <c r="P1679" t="str">
        <f>VLOOKUP($A1679,'Hospitalisation Details'!$A$2:$I$2344,9,FALSE)</f>
        <v>R1013</v>
      </c>
      <c r="Q1679">
        <f>VLOOKUP($A1679,'Hospitalisation Details'!$A$2:$P$2344,16,FALSE)</f>
        <v>44</v>
      </c>
    </row>
    <row r="1680" spans="1:17" ht="15.6" x14ac:dyDescent="0.3">
      <c r="A1680" s="1" t="s">
        <v>691</v>
      </c>
      <c r="B1680" t="str">
        <f>VLOOKUP('Healthcare '!A:A,Table2[],3,FALSE)</f>
        <v>McCarron</v>
      </c>
      <c r="C1680">
        <f>VLOOKUP(A1680,'Medical Examinations'!A1680:K4014,2,FALSE)</f>
        <v>32.799999999999997</v>
      </c>
      <c r="D1680">
        <f>VLOOKUP($A1680,'Medical Examinations'!$A$2:$K$2336,3,FALSE)</f>
        <v>6.16</v>
      </c>
      <c r="E1680" t="str">
        <f>VLOOKUP($A1680,'Medical Examinations'!$A$2:$K$2336,4,FALSE)</f>
        <v>yes</v>
      </c>
      <c r="F1680" t="str">
        <f>VLOOKUP($A1680,'Medical Examinations'!$A$2:$K$2336,5,FALSE)</f>
        <v>No</v>
      </c>
      <c r="G1680" t="str">
        <f>VLOOKUP($A1680,'Medical Examinations'!$A$2:$K$2336,6,FALSE)</f>
        <v>Yes</v>
      </c>
      <c r="H1680">
        <f>VLOOKUP($A1680,'Medical Examinations'!$A$2:$K$2336,7,FALSE)</f>
        <v>1</v>
      </c>
      <c r="I1680" t="str">
        <f>VLOOKUP($A1680,'Medical Examinations'!$A$2:$K$2336,8,FALSE)</f>
        <v>yes</v>
      </c>
      <c r="J1680" t="str">
        <f>VLOOKUP($A1680,'Medical Examinations'!$A$2:$K$2336,10,FALSE)</f>
        <v>obesity</v>
      </c>
      <c r="K1680" t="str">
        <f>VLOOKUP($A1680,'Medical Examinations'!$A$2:$K$2336,11,FALSE)</f>
        <v>Predibetics</v>
      </c>
      <c r="L1680" t="str">
        <f>VLOOKUP($A1680,'Hospitalisation Details'!$A$2:$O$2344,15,FALSE)</f>
        <v>8 Jun 1983</v>
      </c>
      <c r="M1680">
        <f>VLOOKUP($A1680,'Hospitalisation Details'!$A$2:$I$2344,6,FALSE)</f>
        <v>5649.72</v>
      </c>
      <c r="N1680" t="str">
        <f>VLOOKUP($A1680,'Hospitalisation Details'!$A$2:$I$2344,7,FALSE)</f>
        <v>tier - 2</v>
      </c>
      <c r="O1680" t="str">
        <f>VLOOKUP($A1680,'Hospitalisation Details'!$A$2:$I$2344,8,FALSE)</f>
        <v>tier - 3</v>
      </c>
      <c r="P1680" t="str">
        <f>VLOOKUP($A1680,'Hospitalisation Details'!$A$2:$I$2344,9,FALSE)</f>
        <v>R1011</v>
      </c>
      <c r="Q1680">
        <f>VLOOKUP($A1680,'Hospitalisation Details'!$A$2:$P$2344,16,FALSE)</f>
        <v>40</v>
      </c>
    </row>
    <row r="1681" spans="1:17" ht="15.6" x14ac:dyDescent="0.3">
      <c r="A1681" s="1" t="s">
        <v>690</v>
      </c>
      <c r="B1681" t="str">
        <f>VLOOKUP('Healthcare '!A:A,Table2[],3,FALSE)</f>
        <v>Manion</v>
      </c>
      <c r="C1681">
        <f>VLOOKUP(A1681,'Medical Examinations'!A1681:K4015,2,FALSE)</f>
        <v>35.814999999999998</v>
      </c>
      <c r="D1681">
        <f>VLOOKUP($A1681,'Medical Examinations'!$A$2:$K$2336,3,FALSE)</f>
        <v>4.1500000000000004</v>
      </c>
      <c r="E1681" t="str">
        <f>VLOOKUP($A1681,'Medical Examinations'!$A$2:$K$2336,4,FALSE)</f>
        <v>No</v>
      </c>
      <c r="F1681" t="str">
        <f>VLOOKUP($A1681,'Medical Examinations'!$A$2:$K$2336,5,FALSE)</f>
        <v>No</v>
      </c>
      <c r="G1681" t="str">
        <f>VLOOKUP($A1681,'Medical Examinations'!$A$2:$K$2336,6,FALSE)</f>
        <v>No</v>
      </c>
      <c r="H1681">
        <f>VLOOKUP($A1681,'Medical Examinations'!$A$2:$K$2336,7,FALSE)</f>
        <v>1</v>
      </c>
      <c r="I1681" t="str">
        <f>VLOOKUP($A1681,'Medical Examinations'!$A$2:$K$2336,8,FALSE)</f>
        <v>yes</v>
      </c>
      <c r="J1681" t="str">
        <f>VLOOKUP($A1681,'Medical Examinations'!$A$2:$K$2336,10,FALSE)</f>
        <v>obesity</v>
      </c>
      <c r="K1681" t="str">
        <f>VLOOKUP($A1681,'Medical Examinations'!$A$2:$K$2336,11,FALSE)</f>
        <v>Normal</v>
      </c>
      <c r="L1681" t="str">
        <f>VLOOKUP($A1681,'Hospitalisation Details'!$A$2:$O$2344,15,FALSE)</f>
        <v>9 Dec 1987</v>
      </c>
      <c r="M1681">
        <f>VLOOKUP($A1681,'Hospitalisation Details'!$A$2:$I$2344,6,FALSE)</f>
        <v>5630.46</v>
      </c>
      <c r="N1681" t="str">
        <f>VLOOKUP($A1681,'Hospitalisation Details'!$A$2:$I$2344,7,FALSE)</f>
        <v>tier - 2</v>
      </c>
      <c r="O1681" t="str">
        <f>VLOOKUP($A1681,'Hospitalisation Details'!$A$2:$I$2344,8,FALSE)</f>
        <v>tier - 3</v>
      </c>
      <c r="P1681" t="str">
        <f>VLOOKUP($A1681,'Hospitalisation Details'!$A$2:$I$2344,9,FALSE)</f>
        <v>R1012</v>
      </c>
      <c r="Q1681">
        <f>VLOOKUP($A1681,'Hospitalisation Details'!$A$2:$P$2344,16,FALSE)</f>
        <v>35</v>
      </c>
    </row>
    <row r="1682" spans="1:17" ht="15.6" x14ac:dyDescent="0.3">
      <c r="A1682" s="1" t="s">
        <v>689</v>
      </c>
      <c r="B1682" t="str">
        <f>VLOOKUP('Healthcare '!A:A,Table2[],3,FALSE)</f>
        <v>Strong</v>
      </c>
      <c r="C1682">
        <f>VLOOKUP(A1682,'Medical Examinations'!A1682:K4016,2,FALSE)</f>
        <v>24.3</v>
      </c>
      <c r="D1682">
        <f>VLOOKUP($A1682,'Medical Examinations'!$A$2:$K$2336,3,FALSE)</f>
        <v>6.23</v>
      </c>
      <c r="E1682" t="str">
        <f>VLOOKUP($A1682,'Medical Examinations'!$A$2:$K$2336,4,FALSE)</f>
        <v>No</v>
      </c>
      <c r="F1682" t="str">
        <f>VLOOKUP($A1682,'Medical Examinations'!$A$2:$K$2336,5,FALSE)</f>
        <v>No</v>
      </c>
      <c r="G1682" t="str">
        <f>VLOOKUP($A1682,'Medical Examinations'!$A$2:$K$2336,6,FALSE)</f>
        <v>No</v>
      </c>
      <c r="H1682">
        <f>VLOOKUP($A1682,'Medical Examinations'!$A$2:$K$2336,7,FALSE)</f>
        <v>0</v>
      </c>
      <c r="I1682" t="str">
        <f>VLOOKUP($A1682,'Medical Examinations'!$A$2:$K$2336,8,FALSE)</f>
        <v>yes</v>
      </c>
      <c r="J1682" t="str">
        <f>VLOOKUP($A1682,'Medical Examinations'!$A$2:$K$2336,10,FALSE)</f>
        <v>Normal weight</v>
      </c>
      <c r="K1682" t="str">
        <f>VLOOKUP($A1682,'Medical Examinations'!$A$2:$K$2336,11,FALSE)</f>
        <v>Predibetics</v>
      </c>
      <c r="L1682" t="str">
        <f>VLOOKUP($A1682,'Hospitalisation Details'!$A$2:$O$2344,15,FALSE)</f>
        <v>15 Nov 1994</v>
      </c>
      <c r="M1682">
        <f>VLOOKUP($A1682,'Hospitalisation Details'!$A$2:$I$2344,6,FALSE)</f>
        <v>5615.37</v>
      </c>
      <c r="N1682" t="str">
        <f>VLOOKUP($A1682,'Hospitalisation Details'!$A$2:$I$2344,7,FALSE)</f>
        <v>tier - 2</v>
      </c>
      <c r="O1682" t="str">
        <f>VLOOKUP($A1682,'Hospitalisation Details'!$A$2:$I$2344,8,FALSE)</f>
        <v>tier - 3</v>
      </c>
      <c r="P1682" t="str">
        <f>VLOOKUP($A1682,'Hospitalisation Details'!$A$2:$I$2344,9,FALSE)</f>
        <v>R1011</v>
      </c>
      <c r="Q1682">
        <f>VLOOKUP($A1682,'Hospitalisation Details'!$A$2:$P$2344,16,FALSE)</f>
        <v>28</v>
      </c>
    </row>
    <row r="1683" spans="1:17" ht="15.6" x14ac:dyDescent="0.3">
      <c r="A1683" s="1" t="s">
        <v>688</v>
      </c>
      <c r="B1683" t="str">
        <f>VLOOKUP('Healthcare '!A:A,Table2[],3,FALSE)</f>
        <v>Leblanc</v>
      </c>
      <c r="C1683">
        <f>VLOOKUP(A1683,'Medical Examinations'!A1683:K4017,2,FALSE)</f>
        <v>19.059999999999999</v>
      </c>
      <c r="D1683">
        <f>VLOOKUP($A1683,'Medical Examinations'!$A$2:$K$2336,3,FALSE)</f>
        <v>7.41</v>
      </c>
      <c r="E1683" t="str">
        <f>VLOOKUP($A1683,'Medical Examinations'!$A$2:$K$2336,4,FALSE)</f>
        <v>No</v>
      </c>
      <c r="F1683" t="str">
        <f>VLOOKUP($A1683,'Medical Examinations'!$A$2:$K$2336,5,FALSE)</f>
        <v>No</v>
      </c>
      <c r="G1683" t="str">
        <f>VLOOKUP($A1683,'Medical Examinations'!$A$2:$K$2336,6,FALSE)</f>
        <v>No</v>
      </c>
      <c r="H1683">
        <f>VLOOKUP($A1683,'Medical Examinations'!$A$2:$K$2336,7,FALSE)</f>
        <v>0</v>
      </c>
      <c r="I1683" t="str">
        <f>VLOOKUP($A1683,'Medical Examinations'!$A$2:$K$2336,8,FALSE)</f>
        <v>yes</v>
      </c>
      <c r="J1683" t="str">
        <f>VLOOKUP($A1683,'Medical Examinations'!$A$2:$K$2336,10,FALSE)</f>
        <v>Normal weight</v>
      </c>
      <c r="K1683" t="str">
        <f>VLOOKUP($A1683,'Medical Examinations'!$A$2:$K$2336,11,FALSE)</f>
        <v>Diabetes</v>
      </c>
      <c r="L1683" t="str">
        <f>VLOOKUP($A1683,'Hospitalisation Details'!$A$2:$O$2344,15,FALSE)</f>
        <v>11 Sep 1978</v>
      </c>
      <c r="M1683">
        <f>VLOOKUP($A1683,'Hospitalisation Details'!$A$2:$I$2344,6,FALSE)</f>
        <v>5612.83</v>
      </c>
      <c r="N1683" t="str">
        <f>VLOOKUP($A1683,'Hospitalisation Details'!$A$2:$I$2344,7,FALSE)</f>
        <v>tier - 2</v>
      </c>
      <c r="O1683" t="str">
        <f>VLOOKUP($A1683,'Hospitalisation Details'!$A$2:$I$2344,8,FALSE)</f>
        <v>tier - 3</v>
      </c>
      <c r="P1683" t="str">
        <f>VLOOKUP($A1683,'Hospitalisation Details'!$A$2:$I$2344,9,FALSE)</f>
        <v>R1013</v>
      </c>
      <c r="Q1683">
        <f>VLOOKUP($A1683,'Hospitalisation Details'!$A$2:$P$2344,16,FALSE)</f>
        <v>44</v>
      </c>
    </row>
    <row r="1684" spans="1:17" ht="15.6" x14ac:dyDescent="0.3">
      <c r="A1684" s="1" t="s">
        <v>687</v>
      </c>
      <c r="B1684" t="str">
        <f>VLOOKUP('Healthcare '!A:A,Table2[],3,FALSE)</f>
        <v>Palmer</v>
      </c>
      <c r="C1684">
        <f>VLOOKUP(A1684,'Medical Examinations'!A1684:K4018,2,FALSE)</f>
        <v>33.25</v>
      </c>
      <c r="D1684">
        <f>VLOOKUP($A1684,'Medical Examinations'!$A$2:$K$2336,3,FALSE)</f>
        <v>5.62</v>
      </c>
      <c r="E1684" t="str">
        <f>VLOOKUP($A1684,'Medical Examinations'!$A$2:$K$2336,4,FALSE)</f>
        <v>yes</v>
      </c>
      <c r="F1684" t="str">
        <f>VLOOKUP($A1684,'Medical Examinations'!$A$2:$K$2336,5,FALSE)</f>
        <v>No</v>
      </c>
      <c r="G1684" t="str">
        <f>VLOOKUP($A1684,'Medical Examinations'!$A$2:$K$2336,6,FALSE)</f>
        <v>No</v>
      </c>
      <c r="H1684">
        <f>VLOOKUP($A1684,'Medical Examinations'!$A$2:$K$2336,7,FALSE)</f>
        <v>1</v>
      </c>
      <c r="I1684" t="str">
        <f>VLOOKUP($A1684,'Medical Examinations'!$A$2:$K$2336,8,FALSE)</f>
        <v>yes</v>
      </c>
      <c r="J1684" t="str">
        <f>VLOOKUP($A1684,'Medical Examinations'!$A$2:$K$2336,10,FALSE)</f>
        <v>obesity</v>
      </c>
      <c r="K1684" t="str">
        <f>VLOOKUP($A1684,'Medical Examinations'!$A$2:$K$2336,11,FALSE)</f>
        <v>Normal</v>
      </c>
      <c r="L1684" t="str">
        <f>VLOOKUP($A1684,'Hospitalisation Details'!$A$2:$O$2344,15,FALSE)</f>
        <v>18 Nov 1988</v>
      </c>
      <c r="M1684">
        <f>VLOOKUP($A1684,'Hospitalisation Details'!$A$2:$I$2344,6,FALSE)</f>
        <v>5594.85</v>
      </c>
      <c r="N1684" t="str">
        <f>VLOOKUP($A1684,'Hospitalisation Details'!$A$2:$I$2344,7,FALSE)</f>
        <v>tier - 2</v>
      </c>
      <c r="O1684" t="str">
        <f>VLOOKUP($A1684,'Hospitalisation Details'!$A$2:$I$2344,8,FALSE)</f>
        <v>tier - 3</v>
      </c>
      <c r="P1684" t="str">
        <f>VLOOKUP($A1684,'Hospitalisation Details'!$A$2:$I$2344,9,FALSE)</f>
        <v>R1024</v>
      </c>
      <c r="Q1684">
        <f>VLOOKUP($A1684,'Hospitalisation Details'!$A$2:$P$2344,16,FALSE)</f>
        <v>34</v>
      </c>
    </row>
    <row r="1685" spans="1:17" ht="15.6" x14ac:dyDescent="0.3">
      <c r="A1685" s="1" t="s">
        <v>686</v>
      </c>
      <c r="B1685" t="str">
        <f>VLOOKUP('Healthcare '!A:A,Table2[],3,FALSE)</f>
        <v>Shen</v>
      </c>
      <c r="C1685">
        <f>VLOOKUP(A1685,'Medical Examinations'!A1685:K4019,2,FALSE)</f>
        <v>21.37</v>
      </c>
      <c r="D1685">
        <f>VLOOKUP($A1685,'Medical Examinations'!$A$2:$K$2336,3,FALSE)</f>
        <v>4.54</v>
      </c>
      <c r="E1685" t="str">
        <f>VLOOKUP($A1685,'Medical Examinations'!$A$2:$K$2336,4,FALSE)</f>
        <v>yes</v>
      </c>
      <c r="F1685" t="str">
        <f>VLOOKUP($A1685,'Medical Examinations'!$A$2:$K$2336,5,FALSE)</f>
        <v>No</v>
      </c>
      <c r="G1685" t="str">
        <f>VLOOKUP($A1685,'Medical Examinations'!$A$2:$K$2336,6,FALSE)</f>
        <v>Yes</v>
      </c>
      <c r="H1685">
        <f>VLOOKUP($A1685,'Medical Examinations'!$A$2:$K$2336,7,FALSE)</f>
        <v>1</v>
      </c>
      <c r="I1685" t="str">
        <f>VLOOKUP($A1685,'Medical Examinations'!$A$2:$K$2336,8,FALSE)</f>
        <v>yes</v>
      </c>
      <c r="J1685" t="str">
        <f>VLOOKUP($A1685,'Medical Examinations'!$A$2:$K$2336,10,FALSE)</f>
        <v>Normal weight</v>
      </c>
      <c r="K1685" t="str">
        <f>VLOOKUP($A1685,'Medical Examinations'!$A$2:$K$2336,11,FALSE)</f>
        <v>Normal</v>
      </c>
      <c r="L1685" t="str">
        <f>VLOOKUP($A1685,'Hospitalisation Details'!$A$2:$O$2344,15,FALSE)</f>
        <v>3 Oct 1983</v>
      </c>
      <c r="M1685">
        <f>VLOOKUP($A1685,'Hospitalisation Details'!$A$2:$I$2344,6,FALSE)</f>
        <v>5587.59</v>
      </c>
      <c r="N1685" t="str">
        <f>VLOOKUP($A1685,'Hospitalisation Details'!$A$2:$I$2344,7,FALSE)</f>
        <v>tier - 2</v>
      </c>
      <c r="O1685" t="str">
        <f>VLOOKUP($A1685,'Hospitalisation Details'!$A$2:$I$2344,8,FALSE)</f>
        <v>tier - 1</v>
      </c>
      <c r="P1685" t="str">
        <f>VLOOKUP($A1685,'Hospitalisation Details'!$A$2:$I$2344,9,FALSE)</f>
        <v>R1013</v>
      </c>
      <c r="Q1685">
        <f>VLOOKUP($A1685,'Hospitalisation Details'!$A$2:$P$2344,16,FALSE)</f>
        <v>39</v>
      </c>
    </row>
    <row r="1686" spans="1:17" ht="15.6" x14ac:dyDescent="0.3">
      <c r="A1686" s="1" t="s">
        <v>685</v>
      </c>
      <c r="B1686" t="str">
        <f>VLOOKUP('Healthcare '!A:A,Table2[],3,FALSE)</f>
        <v>Goldsby</v>
      </c>
      <c r="C1686">
        <f>VLOOKUP(A1686,'Medical Examinations'!A1686:K4020,2,FALSE)</f>
        <v>34.43</v>
      </c>
      <c r="D1686">
        <f>VLOOKUP($A1686,'Medical Examinations'!$A$2:$K$2336,3,FALSE)</f>
        <v>8.6199999999999992</v>
      </c>
      <c r="E1686" t="str">
        <f>VLOOKUP($A1686,'Medical Examinations'!$A$2:$K$2336,4,FALSE)</f>
        <v>yes</v>
      </c>
      <c r="F1686" t="str">
        <f>VLOOKUP($A1686,'Medical Examinations'!$A$2:$K$2336,5,FALSE)</f>
        <v>No</v>
      </c>
      <c r="G1686" t="str">
        <f>VLOOKUP($A1686,'Medical Examinations'!$A$2:$K$2336,6,FALSE)</f>
        <v>No</v>
      </c>
      <c r="H1686">
        <f>VLOOKUP($A1686,'Medical Examinations'!$A$2:$K$2336,7,FALSE)</f>
        <v>1</v>
      </c>
      <c r="I1686" t="str">
        <f>VLOOKUP($A1686,'Medical Examinations'!$A$2:$K$2336,8,FALSE)</f>
        <v>yes</v>
      </c>
      <c r="J1686" t="str">
        <f>VLOOKUP($A1686,'Medical Examinations'!$A$2:$K$2336,10,FALSE)</f>
        <v>obesity</v>
      </c>
      <c r="K1686" t="str">
        <f>VLOOKUP($A1686,'Medical Examinations'!$A$2:$K$2336,11,FALSE)</f>
        <v>Diabetes</v>
      </c>
      <c r="L1686" t="str">
        <f>VLOOKUP($A1686,'Hospitalisation Details'!$A$2:$O$2344,15,FALSE)</f>
        <v>21 Nov 1986</v>
      </c>
      <c r="M1686">
        <f>VLOOKUP($A1686,'Hospitalisation Details'!$A$2:$I$2344,6,FALSE)</f>
        <v>5584.31</v>
      </c>
      <c r="N1686" t="str">
        <f>VLOOKUP($A1686,'Hospitalisation Details'!$A$2:$I$2344,7,FALSE)</f>
        <v>tier - 3</v>
      </c>
      <c r="O1686" t="str">
        <f>VLOOKUP($A1686,'Hospitalisation Details'!$A$2:$I$2344,8,FALSE)</f>
        <v>tier - 1</v>
      </c>
      <c r="P1686" t="str">
        <f>VLOOKUP($A1686,'Hospitalisation Details'!$A$2:$I$2344,9,FALSE)</f>
        <v>R1013</v>
      </c>
      <c r="Q1686">
        <f>VLOOKUP($A1686,'Hospitalisation Details'!$A$2:$P$2344,16,FALSE)</f>
        <v>36</v>
      </c>
    </row>
    <row r="1687" spans="1:17" ht="15.6" x14ac:dyDescent="0.3">
      <c r="A1687" s="1" t="s">
        <v>684</v>
      </c>
      <c r="B1687" t="str">
        <f>VLOOKUP('Healthcare '!A:A,Table2[],3,FALSE)</f>
        <v>Whitney</v>
      </c>
      <c r="C1687">
        <f>VLOOKUP(A1687,'Medical Examinations'!A1687:K4021,2,FALSE)</f>
        <v>20.86</v>
      </c>
      <c r="D1687">
        <f>VLOOKUP($A1687,'Medical Examinations'!$A$2:$K$2336,3,FALSE)</f>
        <v>4.3600000000000003</v>
      </c>
      <c r="E1687" t="str">
        <f>VLOOKUP($A1687,'Medical Examinations'!$A$2:$K$2336,4,FALSE)</f>
        <v>yes</v>
      </c>
      <c r="F1687" t="str">
        <f>VLOOKUP($A1687,'Medical Examinations'!$A$2:$K$2336,5,FALSE)</f>
        <v>No</v>
      </c>
      <c r="G1687" t="str">
        <f>VLOOKUP($A1687,'Medical Examinations'!$A$2:$K$2336,6,FALSE)</f>
        <v>No</v>
      </c>
      <c r="H1687">
        <f>VLOOKUP($A1687,'Medical Examinations'!$A$2:$K$2336,7,FALSE)</f>
        <v>0</v>
      </c>
      <c r="I1687" t="str">
        <f>VLOOKUP($A1687,'Medical Examinations'!$A$2:$K$2336,8,FALSE)</f>
        <v>yes</v>
      </c>
      <c r="J1687" t="str">
        <f>VLOOKUP($A1687,'Medical Examinations'!$A$2:$K$2336,10,FALSE)</f>
        <v>Normal weight</v>
      </c>
      <c r="K1687" t="str">
        <f>VLOOKUP($A1687,'Medical Examinations'!$A$2:$K$2336,11,FALSE)</f>
        <v>Normal</v>
      </c>
      <c r="L1687" t="str">
        <f>VLOOKUP($A1687,'Hospitalisation Details'!$A$2:$O$2344,15,FALSE)</f>
        <v>5 Sep 1985</v>
      </c>
      <c r="M1687">
        <f>VLOOKUP($A1687,'Hospitalisation Details'!$A$2:$I$2344,6,FALSE)</f>
        <v>5582.95</v>
      </c>
      <c r="N1687" t="str">
        <f>VLOOKUP($A1687,'Hospitalisation Details'!$A$2:$I$2344,7,FALSE)</f>
        <v>tier - 2</v>
      </c>
      <c r="O1687" t="str">
        <f>VLOOKUP($A1687,'Hospitalisation Details'!$A$2:$I$2344,8,FALSE)</f>
        <v>tier - 1</v>
      </c>
      <c r="P1687" t="str">
        <f>VLOOKUP($A1687,'Hospitalisation Details'!$A$2:$I$2344,9,FALSE)</f>
        <v>R1012</v>
      </c>
      <c r="Q1687">
        <f>VLOOKUP($A1687,'Hospitalisation Details'!$A$2:$P$2344,16,FALSE)</f>
        <v>37</v>
      </c>
    </row>
    <row r="1688" spans="1:17" ht="15.6" x14ac:dyDescent="0.3">
      <c r="A1688" s="1" t="s">
        <v>683</v>
      </c>
      <c r="B1688" t="str">
        <f>VLOOKUP('Healthcare '!A:A,Table2[],3,FALSE)</f>
        <v>Mahoney</v>
      </c>
      <c r="C1688">
        <f>VLOOKUP(A1688,'Medical Examinations'!A1688:K4022,2,FALSE)</f>
        <v>18.34</v>
      </c>
      <c r="D1688">
        <f>VLOOKUP($A1688,'Medical Examinations'!$A$2:$K$2336,3,FALSE)</f>
        <v>10.01</v>
      </c>
      <c r="E1688" t="str">
        <f>VLOOKUP($A1688,'Medical Examinations'!$A$2:$K$2336,4,FALSE)</f>
        <v>No</v>
      </c>
      <c r="F1688" t="str">
        <f>VLOOKUP($A1688,'Medical Examinations'!$A$2:$K$2336,5,FALSE)</f>
        <v>No</v>
      </c>
      <c r="G1688" t="str">
        <f>VLOOKUP($A1688,'Medical Examinations'!$A$2:$K$2336,6,FALSE)</f>
        <v>No</v>
      </c>
      <c r="H1688">
        <f>VLOOKUP($A1688,'Medical Examinations'!$A$2:$K$2336,7,FALSE)</f>
        <v>0</v>
      </c>
      <c r="I1688" t="str">
        <f>VLOOKUP($A1688,'Medical Examinations'!$A$2:$K$2336,8,FALSE)</f>
        <v>yes</v>
      </c>
      <c r="J1688" t="str">
        <f>VLOOKUP($A1688,'Medical Examinations'!$A$2:$K$2336,10,FALSE)</f>
        <v>Underweight</v>
      </c>
      <c r="K1688" t="str">
        <f>VLOOKUP($A1688,'Medical Examinations'!$A$2:$K$2336,11,FALSE)</f>
        <v>Diabetes</v>
      </c>
      <c r="L1688" t="str">
        <f>VLOOKUP($A1688,'Hospitalisation Details'!$A$2:$O$2344,15,FALSE)</f>
        <v>18 Sep 1974</v>
      </c>
      <c r="M1688">
        <f>VLOOKUP($A1688,'Hospitalisation Details'!$A$2:$I$2344,6,FALSE)</f>
        <v>5576.35</v>
      </c>
      <c r="N1688" t="str">
        <f>VLOOKUP($A1688,'Hospitalisation Details'!$A$2:$I$2344,7,FALSE)</f>
        <v>tier - 2</v>
      </c>
      <c r="O1688" t="str">
        <f>VLOOKUP($A1688,'Hospitalisation Details'!$A$2:$I$2344,8,FALSE)</f>
        <v>tier - 3</v>
      </c>
      <c r="P1688" t="str">
        <f>VLOOKUP($A1688,'Hospitalisation Details'!$A$2:$I$2344,9,FALSE)</f>
        <v>R1013</v>
      </c>
      <c r="Q1688">
        <f>VLOOKUP($A1688,'Hospitalisation Details'!$A$2:$P$2344,16,FALSE)</f>
        <v>48</v>
      </c>
    </row>
    <row r="1689" spans="1:17" ht="15.6" x14ac:dyDescent="0.3">
      <c r="A1689" s="1" t="s">
        <v>682</v>
      </c>
      <c r="B1689" t="str">
        <f>VLOOKUP('Healthcare '!A:A,Table2[],3,FALSE)</f>
        <v>McCracken</v>
      </c>
      <c r="C1689">
        <f>VLOOKUP(A1689,'Medical Examinations'!A1689:K4023,2,FALSE)</f>
        <v>34.15</v>
      </c>
      <c r="D1689">
        <f>VLOOKUP($A1689,'Medical Examinations'!$A$2:$K$2336,3,FALSE)</f>
        <v>5.42</v>
      </c>
      <c r="E1689" t="str">
        <f>VLOOKUP($A1689,'Medical Examinations'!$A$2:$K$2336,4,FALSE)</f>
        <v>No</v>
      </c>
      <c r="F1689" t="str">
        <f>VLOOKUP($A1689,'Medical Examinations'!$A$2:$K$2336,5,FALSE)</f>
        <v>No</v>
      </c>
      <c r="G1689" t="str">
        <f>VLOOKUP($A1689,'Medical Examinations'!$A$2:$K$2336,6,FALSE)</f>
        <v>No</v>
      </c>
      <c r="H1689">
        <f>VLOOKUP($A1689,'Medical Examinations'!$A$2:$K$2336,7,FALSE)</f>
        <v>0</v>
      </c>
      <c r="I1689" t="str">
        <f>VLOOKUP($A1689,'Medical Examinations'!$A$2:$K$2336,8,FALSE)</f>
        <v>yes</v>
      </c>
      <c r="J1689" t="str">
        <f>VLOOKUP($A1689,'Medical Examinations'!$A$2:$K$2336,10,FALSE)</f>
        <v>obesity</v>
      </c>
      <c r="K1689" t="str">
        <f>VLOOKUP($A1689,'Medical Examinations'!$A$2:$K$2336,11,FALSE)</f>
        <v>Normal</v>
      </c>
      <c r="L1689" t="str">
        <f>VLOOKUP($A1689,'Hospitalisation Details'!$A$2:$O$2344,15,FALSE)</f>
        <v>22 Sep 1999</v>
      </c>
      <c r="M1689">
        <f>VLOOKUP($A1689,'Hospitalisation Details'!$A$2:$I$2344,6,FALSE)</f>
        <v>5552.61</v>
      </c>
      <c r="N1689" t="str">
        <f>VLOOKUP($A1689,'Hospitalisation Details'!$A$2:$I$2344,7,FALSE)</f>
        <v>tier - 2</v>
      </c>
      <c r="O1689" t="str">
        <f>VLOOKUP($A1689,'Hospitalisation Details'!$A$2:$I$2344,8,FALSE)</f>
        <v>tier - 3</v>
      </c>
      <c r="P1689" t="str">
        <f>VLOOKUP($A1689,'Hospitalisation Details'!$A$2:$I$2344,9,FALSE)</f>
        <v>R1026</v>
      </c>
      <c r="Q1689">
        <f>VLOOKUP($A1689,'Hospitalisation Details'!$A$2:$P$2344,16,FALSE)</f>
        <v>23</v>
      </c>
    </row>
    <row r="1690" spans="1:17" ht="15.6" x14ac:dyDescent="0.3">
      <c r="A1690" s="1" t="s">
        <v>681</v>
      </c>
      <c r="B1690" t="str">
        <f>VLOOKUP('Healthcare '!A:A,Table2[],3,FALSE)</f>
        <v>Spewak</v>
      </c>
      <c r="C1690">
        <f>VLOOKUP(A1690,'Medical Examinations'!A1690:K4024,2,FALSE)</f>
        <v>18.350000000000001</v>
      </c>
      <c r="D1690">
        <f>VLOOKUP($A1690,'Medical Examinations'!$A$2:$K$2336,3,FALSE)</f>
        <v>5.12</v>
      </c>
      <c r="E1690" t="str">
        <f>VLOOKUP($A1690,'Medical Examinations'!$A$2:$K$2336,4,FALSE)</f>
        <v>No</v>
      </c>
      <c r="F1690" t="str">
        <f>VLOOKUP($A1690,'Medical Examinations'!$A$2:$K$2336,5,FALSE)</f>
        <v>No</v>
      </c>
      <c r="G1690" t="str">
        <f>VLOOKUP($A1690,'Medical Examinations'!$A$2:$K$2336,6,FALSE)</f>
        <v>No</v>
      </c>
      <c r="H1690">
        <f>VLOOKUP($A1690,'Medical Examinations'!$A$2:$K$2336,7,FALSE)</f>
        <v>0</v>
      </c>
      <c r="I1690" t="str">
        <f>VLOOKUP($A1690,'Medical Examinations'!$A$2:$K$2336,8,FALSE)</f>
        <v>yes</v>
      </c>
      <c r="J1690" t="str">
        <f>VLOOKUP($A1690,'Medical Examinations'!$A$2:$K$2336,10,FALSE)</f>
        <v>Underweight</v>
      </c>
      <c r="K1690" t="str">
        <f>VLOOKUP($A1690,'Medical Examinations'!$A$2:$K$2336,11,FALSE)</f>
        <v>Normal</v>
      </c>
      <c r="L1690" t="str">
        <f>VLOOKUP($A1690,'Hospitalisation Details'!$A$2:$O$2344,15,FALSE)</f>
        <v>7 Dec 1980</v>
      </c>
      <c r="M1690">
        <f>VLOOKUP($A1690,'Hospitalisation Details'!$A$2:$I$2344,6,FALSE)</f>
        <v>5540.35</v>
      </c>
      <c r="N1690" t="str">
        <f>VLOOKUP($A1690,'Hospitalisation Details'!$A$2:$I$2344,7,FALSE)</f>
        <v>tier - 2</v>
      </c>
      <c r="O1690" t="str">
        <f>VLOOKUP($A1690,'Hospitalisation Details'!$A$2:$I$2344,8,FALSE)</f>
        <v>tier - 2</v>
      </c>
      <c r="P1690" t="str">
        <f>VLOOKUP($A1690,'Hospitalisation Details'!$A$2:$I$2344,9,FALSE)</f>
        <v>R1012</v>
      </c>
      <c r="Q1690">
        <f>VLOOKUP($A1690,'Hospitalisation Details'!$A$2:$P$2344,16,FALSE)</f>
        <v>42</v>
      </c>
    </row>
    <row r="1691" spans="1:17" ht="15.6" x14ac:dyDescent="0.3">
      <c r="A1691" s="1" t="s">
        <v>680</v>
      </c>
      <c r="B1691" t="str">
        <f>VLOOKUP('Healthcare '!A:A,Table2[],3,FALSE)</f>
        <v>Cottini</v>
      </c>
      <c r="C1691">
        <f>VLOOKUP(A1691,'Medical Examinations'!A1691:K4025,2,FALSE)</f>
        <v>22.13</v>
      </c>
      <c r="D1691">
        <f>VLOOKUP($A1691,'Medical Examinations'!$A$2:$K$2336,3,FALSE)</f>
        <v>9.1999999999999993</v>
      </c>
      <c r="E1691" t="str">
        <f>VLOOKUP($A1691,'Medical Examinations'!$A$2:$K$2336,4,FALSE)</f>
        <v>yes</v>
      </c>
      <c r="F1691" t="str">
        <f>VLOOKUP($A1691,'Medical Examinations'!$A$2:$K$2336,5,FALSE)</f>
        <v>No</v>
      </c>
      <c r="G1691" t="str">
        <f>VLOOKUP($A1691,'Medical Examinations'!$A$2:$K$2336,6,FALSE)</f>
        <v>No</v>
      </c>
      <c r="H1691">
        <f>VLOOKUP($A1691,'Medical Examinations'!$A$2:$K$2336,7,FALSE)</f>
        <v>0</v>
      </c>
      <c r="I1691" t="str">
        <f>VLOOKUP($A1691,'Medical Examinations'!$A$2:$K$2336,8,FALSE)</f>
        <v>yes</v>
      </c>
      <c r="J1691" t="str">
        <f>VLOOKUP($A1691,'Medical Examinations'!$A$2:$K$2336,10,FALSE)</f>
        <v>Normal weight</v>
      </c>
      <c r="K1691" t="str">
        <f>VLOOKUP($A1691,'Medical Examinations'!$A$2:$K$2336,11,FALSE)</f>
        <v>Diabetes</v>
      </c>
      <c r="L1691" t="str">
        <f>VLOOKUP($A1691,'Hospitalisation Details'!$A$2:$O$2344,15,FALSE)</f>
        <v>7 Nov 1981</v>
      </c>
      <c r="M1691">
        <f>VLOOKUP($A1691,'Hospitalisation Details'!$A$2:$I$2344,6,FALSE)</f>
        <v>5539.4</v>
      </c>
      <c r="N1691" t="str">
        <f>VLOOKUP($A1691,'Hospitalisation Details'!$A$2:$I$2344,7,FALSE)</f>
        <v>tier - 2</v>
      </c>
      <c r="O1691" t="str">
        <f>VLOOKUP($A1691,'Hospitalisation Details'!$A$2:$I$2344,8,FALSE)</f>
        <v>tier - 2</v>
      </c>
      <c r="P1691" t="str">
        <f>VLOOKUP($A1691,'Hospitalisation Details'!$A$2:$I$2344,9,FALSE)</f>
        <v>R1013</v>
      </c>
      <c r="Q1691">
        <f>VLOOKUP($A1691,'Hospitalisation Details'!$A$2:$P$2344,16,FALSE)</f>
        <v>41</v>
      </c>
    </row>
    <row r="1692" spans="1:17" ht="15.6" x14ac:dyDescent="0.3">
      <c r="A1692" s="1" t="s">
        <v>679</v>
      </c>
      <c r="B1692" t="str">
        <f>VLOOKUP('Healthcare '!A:A,Table2[],3,FALSE)</f>
        <v>Findlay</v>
      </c>
      <c r="C1692">
        <f>VLOOKUP(A1692,'Medical Examinations'!A1692:K4026,2,FALSE)</f>
        <v>22.51</v>
      </c>
      <c r="D1692">
        <f>VLOOKUP($A1692,'Medical Examinations'!$A$2:$K$2336,3,FALSE)</f>
        <v>6.08</v>
      </c>
      <c r="E1692" t="str">
        <f>VLOOKUP($A1692,'Medical Examinations'!$A$2:$K$2336,4,FALSE)</f>
        <v>yes</v>
      </c>
      <c r="F1692" t="str">
        <f>VLOOKUP($A1692,'Medical Examinations'!$A$2:$K$2336,5,FALSE)</f>
        <v>No</v>
      </c>
      <c r="G1692" t="str">
        <f>VLOOKUP($A1692,'Medical Examinations'!$A$2:$K$2336,6,FALSE)</f>
        <v>No</v>
      </c>
      <c r="H1692">
        <f>VLOOKUP($A1692,'Medical Examinations'!$A$2:$K$2336,7,FALSE)</f>
        <v>1</v>
      </c>
      <c r="I1692" t="str">
        <f>VLOOKUP($A1692,'Medical Examinations'!$A$2:$K$2336,8,FALSE)</f>
        <v>yes</v>
      </c>
      <c r="J1692" t="str">
        <f>VLOOKUP($A1692,'Medical Examinations'!$A$2:$K$2336,10,FALSE)</f>
        <v>Normal weight</v>
      </c>
      <c r="K1692" t="str">
        <f>VLOOKUP($A1692,'Medical Examinations'!$A$2:$K$2336,11,FALSE)</f>
        <v>Predibetics</v>
      </c>
      <c r="L1692" t="str">
        <f>VLOOKUP($A1692,'Hospitalisation Details'!$A$2:$O$2344,15,FALSE)</f>
        <v>29 Jul 1988</v>
      </c>
      <c r="M1692">
        <f>VLOOKUP($A1692,'Hospitalisation Details'!$A$2:$I$2344,6,FALSE)</f>
        <v>5503.36</v>
      </c>
      <c r="N1692" t="str">
        <f>VLOOKUP($A1692,'Hospitalisation Details'!$A$2:$I$2344,7,FALSE)</f>
        <v>tier - 2</v>
      </c>
      <c r="O1692" t="str">
        <f>VLOOKUP($A1692,'Hospitalisation Details'!$A$2:$I$2344,8,FALSE)</f>
        <v>tier - 2</v>
      </c>
      <c r="P1692" t="str">
        <f>VLOOKUP($A1692,'Hospitalisation Details'!$A$2:$I$2344,9,FALSE)</f>
        <v>R1012</v>
      </c>
      <c r="Q1692">
        <f>VLOOKUP($A1692,'Hospitalisation Details'!$A$2:$P$2344,16,FALSE)</f>
        <v>34</v>
      </c>
    </row>
    <row r="1693" spans="1:17" ht="15.6" x14ac:dyDescent="0.3">
      <c r="A1693" s="1" t="s">
        <v>678</v>
      </c>
      <c r="B1693" t="str">
        <f>VLOOKUP('Healthcare '!A:A,Table2[],3,FALSE)</f>
        <v>Strasburg</v>
      </c>
      <c r="C1693">
        <f>VLOOKUP(A1693,'Medical Examinations'!A1693:K4027,2,FALSE)</f>
        <v>31</v>
      </c>
      <c r="D1693">
        <f>VLOOKUP($A1693,'Medical Examinations'!$A$2:$K$2336,3,FALSE)</f>
        <v>4.7699999999999996</v>
      </c>
      <c r="E1693" t="str">
        <f>VLOOKUP($A1693,'Medical Examinations'!$A$2:$K$2336,4,FALSE)</f>
        <v>No</v>
      </c>
      <c r="F1693" t="str">
        <f>VLOOKUP($A1693,'Medical Examinations'!$A$2:$K$2336,5,FALSE)</f>
        <v>No</v>
      </c>
      <c r="G1693" t="str">
        <f>VLOOKUP($A1693,'Medical Examinations'!$A$2:$K$2336,6,FALSE)</f>
        <v>No</v>
      </c>
      <c r="H1693">
        <f>VLOOKUP($A1693,'Medical Examinations'!$A$2:$K$2336,7,FALSE)</f>
        <v>1</v>
      </c>
      <c r="I1693" t="str">
        <f>VLOOKUP($A1693,'Medical Examinations'!$A$2:$K$2336,8,FALSE)</f>
        <v>yes</v>
      </c>
      <c r="J1693" t="str">
        <f>VLOOKUP($A1693,'Medical Examinations'!$A$2:$K$2336,10,FALSE)</f>
        <v>obesity</v>
      </c>
      <c r="K1693" t="str">
        <f>VLOOKUP($A1693,'Medical Examinations'!$A$2:$K$2336,11,FALSE)</f>
        <v>Normal</v>
      </c>
      <c r="L1693" t="str">
        <f>VLOOKUP($A1693,'Hospitalisation Details'!$A$2:$O$2344,15,FALSE)</f>
        <v>17 Aug 1984</v>
      </c>
      <c r="M1693">
        <f>VLOOKUP($A1693,'Hospitalisation Details'!$A$2:$I$2344,6,FALSE)</f>
        <v>5488.26</v>
      </c>
      <c r="N1693" t="str">
        <f>VLOOKUP($A1693,'Hospitalisation Details'!$A$2:$I$2344,7,FALSE)</f>
        <v>tier - 2</v>
      </c>
      <c r="O1693" t="str">
        <f>VLOOKUP($A1693,'Hospitalisation Details'!$A$2:$I$2344,8,FALSE)</f>
        <v>tier - 3</v>
      </c>
      <c r="P1693" t="str">
        <f>VLOOKUP($A1693,'Hospitalisation Details'!$A$2:$I$2344,9,FALSE)</f>
        <v>R1011</v>
      </c>
      <c r="Q1693">
        <f>VLOOKUP($A1693,'Hospitalisation Details'!$A$2:$P$2344,16,FALSE)</f>
        <v>38</v>
      </c>
    </row>
    <row r="1694" spans="1:17" ht="15.6" x14ac:dyDescent="0.3">
      <c r="A1694" s="1" t="s">
        <v>677</v>
      </c>
      <c r="B1694" t="str">
        <f>VLOOKUP('Healthcare '!A:A,Table2[],3,FALSE)</f>
        <v>Adams</v>
      </c>
      <c r="C1694">
        <f>VLOOKUP(A1694,'Medical Examinations'!A1694:K4028,2,FALSE)</f>
        <v>28.27</v>
      </c>
      <c r="D1694">
        <f>VLOOKUP($A1694,'Medical Examinations'!$A$2:$K$2336,3,FALSE)</f>
        <v>4.62</v>
      </c>
      <c r="E1694" t="str">
        <f>VLOOKUP($A1694,'Medical Examinations'!$A$2:$K$2336,4,FALSE)</f>
        <v>No</v>
      </c>
      <c r="F1694" t="str">
        <f>VLOOKUP($A1694,'Medical Examinations'!$A$2:$K$2336,5,FALSE)</f>
        <v>No</v>
      </c>
      <c r="G1694" t="str">
        <f>VLOOKUP($A1694,'Medical Examinations'!$A$2:$K$2336,6,FALSE)</f>
        <v>No</v>
      </c>
      <c r="H1694">
        <f>VLOOKUP($A1694,'Medical Examinations'!$A$2:$K$2336,7,FALSE)</f>
        <v>1</v>
      </c>
      <c r="I1694" t="str">
        <f>VLOOKUP($A1694,'Medical Examinations'!$A$2:$K$2336,8,FALSE)</f>
        <v>yes</v>
      </c>
      <c r="J1694" t="str">
        <f>VLOOKUP($A1694,'Medical Examinations'!$A$2:$K$2336,10,FALSE)</f>
        <v>overweight</v>
      </c>
      <c r="K1694" t="str">
        <f>VLOOKUP($A1694,'Medical Examinations'!$A$2:$K$2336,11,FALSE)</f>
        <v>Normal</v>
      </c>
      <c r="L1694" t="str">
        <f>VLOOKUP($A1694,'Hospitalisation Details'!$A$2:$O$2344,15,FALSE)</f>
        <v>26 Aug 1984</v>
      </c>
      <c r="M1694">
        <f>VLOOKUP($A1694,'Hospitalisation Details'!$A$2:$I$2344,6,FALSE)</f>
        <v>5484.47</v>
      </c>
      <c r="N1694" t="str">
        <f>VLOOKUP($A1694,'Hospitalisation Details'!$A$2:$I$2344,7,FALSE)</f>
        <v>tier - 2</v>
      </c>
      <c r="O1694" t="str">
        <f>VLOOKUP($A1694,'Hospitalisation Details'!$A$2:$I$2344,8,FALSE)</f>
        <v>tier - 2</v>
      </c>
      <c r="P1694" t="str">
        <f>VLOOKUP($A1694,'Hospitalisation Details'!$A$2:$I$2344,9,FALSE)</f>
        <v>R1013</v>
      </c>
      <c r="Q1694">
        <f>VLOOKUP($A1694,'Hospitalisation Details'!$A$2:$P$2344,16,FALSE)</f>
        <v>38</v>
      </c>
    </row>
    <row r="1695" spans="1:17" ht="15.6" x14ac:dyDescent="0.3">
      <c r="A1695" s="1" t="s">
        <v>676</v>
      </c>
      <c r="B1695" t="str">
        <f>VLOOKUP('Healthcare '!A:A,Table2[],3,FALSE)</f>
        <v>Deeter</v>
      </c>
      <c r="C1695">
        <f>VLOOKUP(A1695,'Medical Examinations'!A1695:K4029,2,FALSE)</f>
        <v>29.92</v>
      </c>
      <c r="D1695">
        <f>VLOOKUP($A1695,'Medical Examinations'!$A$2:$K$2336,3,FALSE)</f>
        <v>9.07</v>
      </c>
      <c r="E1695" t="str">
        <f>VLOOKUP($A1695,'Medical Examinations'!$A$2:$K$2336,4,FALSE)</f>
        <v>yes</v>
      </c>
      <c r="F1695" t="str">
        <f>VLOOKUP($A1695,'Medical Examinations'!$A$2:$K$2336,5,FALSE)</f>
        <v>No</v>
      </c>
      <c r="G1695" t="str">
        <f>VLOOKUP($A1695,'Medical Examinations'!$A$2:$K$2336,6,FALSE)</f>
        <v>No</v>
      </c>
      <c r="H1695">
        <f>VLOOKUP($A1695,'Medical Examinations'!$A$2:$K$2336,7,FALSE)</f>
        <v>1</v>
      </c>
      <c r="I1695" t="str">
        <f>VLOOKUP($A1695,'Medical Examinations'!$A$2:$K$2336,8,FALSE)</f>
        <v>yes</v>
      </c>
      <c r="J1695" t="str">
        <f>VLOOKUP($A1695,'Medical Examinations'!$A$2:$K$2336,10,FALSE)</f>
        <v>obesity</v>
      </c>
      <c r="K1695" t="str">
        <f>VLOOKUP($A1695,'Medical Examinations'!$A$2:$K$2336,11,FALSE)</f>
        <v>Diabetes</v>
      </c>
      <c r="L1695" t="str">
        <f>VLOOKUP($A1695,'Hospitalisation Details'!$A$2:$O$2344,15,FALSE)</f>
        <v>30 Sep 1986</v>
      </c>
      <c r="M1695">
        <f>VLOOKUP($A1695,'Hospitalisation Details'!$A$2:$I$2344,6,FALSE)</f>
        <v>5478.04</v>
      </c>
      <c r="N1695" t="str">
        <f>VLOOKUP($A1695,'Hospitalisation Details'!$A$2:$I$2344,7,FALSE)</f>
        <v>tier - 2</v>
      </c>
      <c r="O1695" t="str">
        <f>VLOOKUP($A1695,'Hospitalisation Details'!$A$2:$I$2344,8,FALSE)</f>
        <v>tier - 3</v>
      </c>
      <c r="P1695" t="str">
        <f>VLOOKUP($A1695,'Hospitalisation Details'!$A$2:$I$2344,9,FALSE)</f>
        <v>R1013</v>
      </c>
      <c r="Q1695">
        <f>VLOOKUP($A1695,'Hospitalisation Details'!$A$2:$P$2344,16,FALSE)</f>
        <v>36</v>
      </c>
    </row>
    <row r="1696" spans="1:17" ht="15.6" x14ac:dyDescent="0.3">
      <c r="A1696" s="1" t="s">
        <v>675</v>
      </c>
      <c r="B1696" t="str">
        <f>VLOOKUP('Healthcare '!A:A,Table2[],3,FALSE)</f>
        <v>Arpin</v>
      </c>
      <c r="C1696">
        <f>VLOOKUP(A1696,'Medical Examinations'!A1696:K4030,2,FALSE)</f>
        <v>25.9</v>
      </c>
      <c r="D1696">
        <f>VLOOKUP($A1696,'Medical Examinations'!$A$2:$K$2336,3,FALSE)</f>
        <v>9.1199999999999992</v>
      </c>
      <c r="E1696" t="str">
        <f>VLOOKUP($A1696,'Medical Examinations'!$A$2:$K$2336,4,FALSE)</f>
        <v>yes</v>
      </c>
      <c r="F1696" t="str">
        <f>VLOOKUP($A1696,'Medical Examinations'!$A$2:$K$2336,5,FALSE)</f>
        <v>No</v>
      </c>
      <c r="G1696" t="str">
        <f>VLOOKUP($A1696,'Medical Examinations'!$A$2:$K$2336,6,FALSE)</f>
        <v>No</v>
      </c>
      <c r="H1696">
        <f>VLOOKUP($A1696,'Medical Examinations'!$A$2:$K$2336,7,FALSE)</f>
        <v>1</v>
      </c>
      <c r="I1696" t="str">
        <f>VLOOKUP($A1696,'Medical Examinations'!$A$2:$K$2336,8,FALSE)</f>
        <v>yes</v>
      </c>
      <c r="J1696" t="str">
        <f>VLOOKUP($A1696,'Medical Examinations'!$A$2:$K$2336,10,FALSE)</f>
        <v>overweight</v>
      </c>
      <c r="K1696" t="str">
        <f>VLOOKUP($A1696,'Medical Examinations'!$A$2:$K$2336,11,FALSE)</f>
        <v>Diabetes</v>
      </c>
      <c r="L1696" t="str">
        <f>VLOOKUP($A1696,'Hospitalisation Details'!$A$2:$O$2344,15,FALSE)</f>
        <v>12 Jul 1986</v>
      </c>
      <c r="M1696">
        <f>VLOOKUP($A1696,'Hospitalisation Details'!$A$2:$I$2344,6,FALSE)</f>
        <v>5472.45</v>
      </c>
      <c r="N1696" t="str">
        <f>VLOOKUP($A1696,'Hospitalisation Details'!$A$2:$I$2344,7,FALSE)</f>
        <v>tier - 2</v>
      </c>
      <c r="O1696" t="str">
        <f>VLOOKUP($A1696,'Hospitalisation Details'!$A$2:$I$2344,8,FALSE)</f>
        <v>tier - 3</v>
      </c>
      <c r="P1696" t="str">
        <f>VLOOKUP($A1696,'Hospitalisation Details'!$A$2:$I$2344,9,FALSE)</f>
        <v>R1011</v>
      </c>
      <c r="Q1696">
        <f>VLOOKUP($A1696,'Hospitalisation Details'!$A$2:$P$2344,16,FALSE)</f>
        <v>36</v>
      </c>
    </row>
    <row r="1697" spans="1:17" ht="15.6" x14ac:dyDescent="0.3">
      <c r="A1697" s="1" t="s">
        <v>674</v>
      </c>
      <c r="B1697" t="str">
        <f>VLOOKUP('Healthcare '!A:A,Table2[],3,FALSE)</f>
        <v>Schoeneck</v>
      </c>
      <c r="C1697">
        <f>VLOOKUP(A1697,'Medical Examinations'!A1697:K4031,2,FALSE)</f>
        <v>27.74</v>
      </c>
      <c r="D1697">
        <f>VLOOKUP($A1697,'Medical Examinations'!$A$2:$K$2336,3,FALSE)</f>
        <v>7.32</v>
      </c>
      <c r="E1697" t="str">
        <f>VLOOKUP($A1697,'Medical Examinations'!$A$2:$K$2336,4,FALSE)</f>
        <v>yes</v>
      </c>
      <c r="F1697" t="str">
        <f>VLOOKUP($A1697,'Medical Examinations'!$A$2:$K$2336,5,FALSE)</f>
        <v>No</v>
      </c>
      <c r="G1697" t="str">
        <f>VLOOKUP($A1697,'Medical Examinations'!$A$2:$K$2336,6,FALSE)</f>
        <v>No</v>
      </c>
      <c r="H1697">
        <f>VLOOKUP($A1697,'Medical Examinations'!$A$2:$K$2336,7,FALSE)</f>
        <v>1</v>
      </c>
      <c r="I1697" t="str">
        <f>VLOOKUP($A1697,'Medical Examinations'!$A$2:$K$2336,8,FALSE)</f>
        <v>yes</v>
      </c>
      <c r="J1697" t="str">
        <f>VLOOKUP($A1697,'Medical Examinations'!$A$2:$K$2336,10,FALSE)</f>
        <v>overweight</v>
      </c>
      <c r="K1697" t="str">
        <f>VLOOKUP($A1697,'Medical Examinations'!$A$2:$K$2336,11,FALSE)</f>
        <v>Diabetes</v>
      </c>
      <c r="L1697" t="str">
        <f>VLOOKUP($A1697,'Hospitalisation Details'!$A$2:$O$2344,15,FALSE)</f>
        <v>2 Dec 1986</v>
      </c>
      <c r="M1697">
        <f>VLOOKUP($A1697,'Hospitalisation Details'!$A$2:$I$2344,6,FALSE)</f>
        <v>5469.01</v>
      </c>
      <c r="N1697" t="str">
        <f>VLOOKUP($A1697,'Hospitalisation Details'!$A$2:$I$2344,7,FALSE)</f>
        <v>tier - 2</v>
      </c>
      <c r="O1697" t="str">
        <f>VLOOKUP($A1697,'Hospitalisation Details'!$A$2:$I$2344,8,FALSE)</f>
        <v>tier - 2</v>
      </c>
      <c r="P1697" t="str">
        <f>VLOOKUP($A1697,'Hospitalisation Details'!$A$2:$I$2344,9,FALSE)</f>
        <v>R1024</v>
      </c>
      <c r="Q1697">
        <f>VLOOKUP($A1697,'Hospitalisation Details'!$A$2:$P$2344,16,FALSE)</f>
        <v>36</v>
      </c>
    </row>
    <row r="1698" spans="1:17" ht="15.6" x14ac:dyDescent="0.3">
      <c r="A1698" s="1" t="s">
        <v>673</v>
      </c>
      <c r="B1698" t="str">
        <f>VLOOKUP('Healthcare '!A:A,Table2[],3,FALSE)</f>
        <v>Mueller</v>
      </c>
      <c r="C1698">
        <f>VLOOKUP(A1698,'Medical Examinations'!A1698:K4032,2,FALSE)</f>
        <v>17.260000000000002</v>
      </c>
      <c r="D1698">
        <f>VLOOKUP($A1698,'Medical Examinations'!$A$2:$K$2336,3,FALSE)</f>
        <v>11.73</v>
      </c>
      <c r="E1698" t="str">
        <f>VLOOKUP($A1698,'Medical Examinations'!$A$2:$K$2336,4,FALSE)</f>
        <v>No</v>
      </c>
      <c r="F1698" t="str">
        <f>VLOOKUP($A1698,'Medical Examinations'!$A$2:$K$2336,5,FALSE)</f>
        <v>No</v>
      </c>
      <c r="G1698" t="str">
        <f>VLOOKUP($A1698,'Medical Examinations'!$A$2:$K$2336,6,FALSE)</f>
        <v>No</v>
      </c>
      <c r="H1698">
        <f>VLOOKUP($A1698,'Medical Examinations'!$A$2:$K$2336,7,FALSE)</f>
        <v>2</v>
      </c>
      <c r="I1698" t="str">
        <f>VLOOKUP($A1698,'Medical Examinations'!$A$2:$K$2336,8,FALSE)</f>
        <v>yes</v>
      </c>
      <c r="J1698" t="str">
        <f>VLOOKUP($A1698,'Medical Examinations'!$A$2:$K$2336,10,FALSE)</f>
        <v>Underweight</v>
      </c>
      <c r="K1698" t="str">
        <f>VLOOKUP($A1698,'Medical Examinations'!$A$2:$K$2336,11,FALSE)</f>
        <v>Diabetes</v>
      </c>
      <c r="L1698" t="str">
        <f>VLOOKUP($A1698,'Hospitalisation Details'!$A$2:$O$2344,15,FALSE)</f>
        <v>24 Oct 1973</v>
      </c>
      <c r="M1698">
        <f>VLOOKUP($A1698,'Hospitalisation Details'!$A$2:$I$2344,6,FALSE)</f>
        <v>5466.88</v>
      </c>
      <c r="N1698" t="str">
        <f>VLOOKUP($A1698,'Hospitalisation Details'!$A$2:$I$2344,7,FALSE)</f>
        <v>tier - 2</v>
      </c>
      <c r="O1698" t="str">
        <f>VLOOKUP($A1698,'Hospitalisation Details'!$A$2:$I$2344,8,FALSE)</f>
        <v>tier - 2</v>
      </c>
      <c r="P1698" t="str">
        <f>VLOOKUP($A1698,'Hospitalisation Details'!$A$2:$I$2344,9,FALSE)</f>
        <v>R1013</v>
      </c>
      <c r="Q1698">
        <f>VLOOKUP($A1698,'Hospitalisation Details'!$A$2:$P$2344,16,FALSE)</f>
        <v>49</v>
      </c>
    </row>
    <row r="1699" spans="1:17" ht="15.6" x14ac:dyDescent="0.3">
      <c r="A1699" s="1" t="s">
        <v>672</v>
      </c>
      <c r="B1699" t="str">
        <f>VLOOKUP('Healthcare '!A:A,Table2[],3,FALSE)</f>
        <v>Willits</v>
      </c>
      <c r="C1699">
        <f>VLOOKUP(A1699,'Medical Examinations'!A1699:K4033,2,FALSE)</f>
        <v>19.855</v>
      </c>
      <c r="D1699">
        <f>VLOOKUP($A1699,'Medical Examinations'!$A$2:$K$2336,3,FALSE)</f>
        <v>6.64</v>
      </c>
      <c r="E1699" t="str">
        <f>VLOOKUP($A1699,'Medical Examinations'!$A$2:$K$2336,4,FALSE)</f>
        <v>yes</v>
      </c>
      <c r="F1699" t="str">
        <f>VLOOKUP($A1699,'Medical Examinations'!$A$2:$K$2336,5,FALSE)</f>
        <v>No</v>
      </c>
      <c r="G1699" t="str">
        <f>VLOOKUP($A1699,'Medical Examinations'!$A$2:$K$2336,6,FALSE)</f>
        <v>No</v>
      </c>
      <c r="H1699">
        <f>VLOOKUP($A1699,'Medical Examinations'!$A$2:$K$2336,7,FALSE)</f>
        <v>1</v>
      </c>
      <c r="I1699" t="str">
        <f>VLOOKUP($A1699,'Medical Examinations'!$A$2:$K$2336,8,FALSE)</f>
        <v>yes</v>
      </c>
      <c r="J1699" t="str">
        <f>VLOOKUP($A1699,'Medical Examinations'!$A$2:$K$2336,10,FALSE)</f>
        <v>Normal weight</v>
      </c>
      <c r="K1699" t="str">
        <f>VLOOKUP($A1699,'Medical Examinations'!$A$2:$K$2336,11,FALSE)</f>
        <v>Diabetes</v>
      </c>
      <c r="L1699" t="str">
        <f>VLOOKUP($A1699,'Hospitalisation Details'!$A$2:$O$2344,15,FALSE)</f>
        <v>25 Dec 1986</v>
      </c>
      <c r="M1699">
        <f>VLOOKUP($A1699,'Hospitalisation Details'!$A$2:$I$2344,6,FALSE)</f>
        <v>5458.05</v>
      </c>
      <c r="N1699" t="str">
        <f>VLOOKUP($A1699,'Hospitalisation Details'!$A$2:$I$2344,7,FALSE)</f>
        <v>tier - 2</v>
      </c>
      <c r="O1699" t="str">
        <f>VLOOKUP($A1699,'Hospitalisation Details'!$A$2:$I$2344,8,FALSE)</f>
        <v>tier - 2</v>
      </c>
      <c r="P1699" t="str">
        <f>VLOOKUP($A1699,'Hospitalisation Details'!$A$2:$I$2344,9,FALSE)</f>
        <v>R1024</v>
      </c>
      <c r="Q1699">
        <f>VLOOKUP($A1699,'Hospitalisation Details'!$A$2:$P$2344,16,FALSE)</f>
        <v>36</v>
      </c>
    </row>
    <row r="1700" spans="1:17" ht="15.6" x14ac:dyDescent="0.3">
      <c r="A1700" s="1" t="s">
        <v>671</v>
      </c>
      <c r="B1700" t="str">
        <f>VLOOKUP('Healthcare '!A:A,Table2[],3,FALSE)</f>
        <v>Syring</v>
      </c>
      <c r="C1700">
        <f>VLOOKUP(A1700,'Medical Examinations'!A1700:K4034,2,FALSE)</f>
        <v>41.69</v>
      </c>
      <c r="D1700">
        <f>VLOOKUP($A1700,'Medical Examinations'!$A$2:$K$2336,3,FALSE)</f>
        <v>5.78</v>
      </c>
      <c r="E1700" t="str">
        <f>VLOOKUP($A1700,'Medical Examinations'!$A$2:$K$2336,4,FALSE)</f>
        <v>No</v>
      </c>
      <c r="F1700" t="str">
        <f>VLOOKUP($A1700,'Medical Examinations'!$A$2:$K$2336,5,FALSE)</f>
        <v>No</v>
      </c>
      <c r="G1700" t="str">
        <f>VLOOKUP($A1700,'Medical Examinations'!$A$2:$K$2336,6,FALSE)</f>
        <v>No</v>
      </c>
      <c r="H1700">
        <f>VLOOKUP($A1700,'Medical Examinations'!$A$2:$K$2336,7,FALSE)</f>
        <v>0</v>
      </c>
      <c r="I1700" t="str">
        <f>VLOOKUP($A1700,'Medical Examinations'!$A$2:$K$2336,8,FALSE)</f>
        <v>No</v>
      </c>
      <c r="J1700" t="str">
        <f>VLOOKUP($A1700,'Medical Examinations'!$A$2:$K$2336,10,FALSE)</f>
        <v>obesity</v>
      </c>
      <c r="K1700" t="str">
        <f>VLOOKUP($A1700,'Medical Examinations'!$A$2:$K$2336,11,FALSE)</f>
        <v>Predibetics</v>
      </c>
      <c r="L1700" t="str">
        <f>VLOOKUP($A1700,'Hospitalisation Details'!$A$2:$O$2344,15,FALSE)</f>
        <v>25 Aug 1982</v>
      </c>
      <c r="M1700">
        <f>VLOOKUP($A1700,'Hospitalisation Details'!$A$2:$I$2344,6,FALSE)</f>
        <v>5438.75</v>
      </c>
      <c r="N1700" t="str">
        <f>VLOOKUP($A1700,'Hospitalisation Details'!$A$2:$I$2344,7,FALSE)</f>
        <v>tier - 3</v>
      </c>
      <c r="O1700" t="str">
        <f>VLOOKUP($A1700,'Hospitalisation Details'!$A$2:$I$2344,8,FALSE)</f>
        <v>tier - 2</v>
      </c>
      <c r="P1700" t="str">
        <f>VLOOKUP($A1700,'Hospitalisation Details'!$A$2:$I$2344,9,FALSE)</f>
        <v>R1013</v>
      </c>
      <c r="Q1700">
        <f>VLOOKUP($A1700,'Hospitalisation Details'!$A$2:$P$2344,16,FALSE)</f>
        <v>40</v>
      </c>
    </row>
    <row r="1701" spans="1:17" ht="15.6" x14ac:dyDescent="0.3">
      <c r="A1701" s="1" t="s">
        <v>670</v>
      </c>
      <c r="B1701" t="str">
        <f>VLOOKUP('Healthcare '!A:A,Table2[],3,FALSE)</f>
        <v>Strike</v>
      </c>
      <c r="C1701">
        <f>VLOOKUP(A1701,'Medical Examinations'!A1701:K4035,2,FALSE)</f>
        <v>16.12</v>
      </c>
      <c r="D1701">
        <f>VLOOKUP($A1701,'Medical Examinations'!$A$2:$K$2336,3,FALSE)</f>
        <v>10.45</v>
      </c>
      <c r="E1701" t="str">
        <f>VLOOKUP($A1701,'Medical Examinations'!$A$2:$K$2336,4,FALSE)</f>
        <v>No</v>
      </c>
      <c r="F1701" t="str">
        <f>VLOOKUP($A1701,'Medical Examinations'!$A$2:$K$2336,5,FALSE)</f>
        <v>No</v>
      </c>
      <c r="G1701" t="str">
        <f>VLOOKUP($A1701,'Medical Examinations'!$A$2:$K$2336,6,FALSE)</f>
        <v>No</v>
      </c>
      <c r="H1701">
        <f>VLOOKUP($A1701,'Medical Examinations'!$A$2:$K$2336,7,FALSE)</f>
        <v>0</v>
      </c>
      <c r="I1701" t="str">
        <f>VLOOKUP($A1701,'Medical Examinations'!$A$2:$K$2336,8,FALSE)</f>
        <v>yes</v>
      </c>
      <c r="J1701" t="str">
        <f>VLOOKUP($A1701,'Medical Examinations'!$A$2:$K$2336,10,FALSE)</f>
        <v>Underweight</v>
      </c>
      <c r="K1701" t="str">
        <f>VLOOKUP($A1701,'Medical Examinations'!$A$2:$K$2336,11,FALSE)</f>
        <v>Diabetes</v>
      </c>
      <c r="L1701" t="str">
        <f>VLOOKUP($A1701,'Hospitalisation Details'!$A$2:$O$2344,15,FALSE)</f>
        <v>8 Jun 1978</v>
      </c>
      <c r="M1701">
        <f>VLOOKUP($A1701,'Hospitalisation Details'!$A$2:$I$2344,6,FALSE)</f>
        <v>5428.98</v>
      </c>
      <c r="N1701" t="str">
        <f>VLOOKUP($A1701,'Hospitalisation Details'!$A$2:$I$2344,7,FALSE)</f>
        <v>tier - 2</v>
      </c>
      <c r="O1701" t="str">
        <f>VLOOKUP($A1701,'Hospitalisation Details'!$A$2:$I$2344,8,FALSE)</f>
        <v>tier - 2</v>
      </c>
      <c r="P1701" t="str">
        <f>VLOOKUP($A1701,'Hospitalisation Details'!$A$2:$I$2344,9,FALSE)</f>
        <v>R1012</v>
      </c>
      <c r="Q1701">
        <f>VLOOKUP($A1701,'Hospitalisation Details'!$A$2:$P$2344,16,FALSE)</f>
        <v>45</v>
      </c>
    </row>
    <row r="1702" spans="1:17" ht="15.6" x14ac:dyDescent="0.3">
      <c r="A1702" s="1" t="s">
        <v>669</v>
      </c>
      <c r="B1702" t="str">
        <f>VLOOKUP('Healthcare '!A:A,Table2[],3,FALSE)</f>
        <v>Hennigar</v>
      </c>
      <c r="C1702">
        <f>VLOOKUP(A1702,'Medical Examinations'!A1702:K4036,2,FALSE)</f>
        <v>37.43</v>
      </c>
      <c r="D1702">
        <f>VLOOKUP($A1702,'Medical Examinations'!$A$2:$K$2336,3,FALSE)</f>
        <v>4.5199999999999996</v>
      </c>
      <c r="E1702" t="str">
        <f>VLOOKUP($A1702,'Medical Examinations'!$A$2:$K$2336,4,FALSE)</f>
        <v>No</v>
      </c>
      <c r="F1702" t="str">
        <f>VLOOKUP($A1702,'Medical Examinations'!$A$2:$K$2336,5,FALSE)</f>
        <v>No</v>
      </c>
      <c r="G1702" t="str">
        <f>VLOOKUP($A1702,'Medical Examinations'!$A$2:$K$2336,6,FALSE)</f>
        <v>No</v>
      </c>
      <c r="H1702">
        <f>VLOOKUP($A1702,'Medical Examinations'!$A$2:$K$2336,7,FALSE)</f>
        <v>1</v>
      </c>
      <c r="I1702" t="str">
        <f>VLOOKUP($A1702,'Medical Examinations'!$A$2:$K$2336,8,FALSE)</f>
        <v>yes</v>
      </c>
      <c r="J1702" t="str">
        <f>VLOOKUP($A1702,'Medical Examinations'!$A$2:$K$2336,10,FALSE)</f>
        <v>obesity</v>
      </c>
      <c r="K1702" t="str">
        <f>VLOOKUP($A1702,'Medical Examinations'!$A$2:$K$2336,11,FALSE)</f>
        <v>Normal</v>
      </c>
      <c r="L1702" t="str">
        <f>VLOOKUP($A1702,'Hospitalisation Details'!$A$2:$O$2344,15,FALSE)</f>
        <v>17 Sep 1992</v>
      </c>
      <c r="M1702">
        <f>VLOOKUP($A1702,'Hospitalisation Details'!$A$2:$I$2344,6,FALSE)</f>
        <v>5428.73</v>
      </c>
      <c r="N1702" t="str">
        <f>VLOOKUP($A1702,'Hospitalisation Details'!$A$2:$I$2344,7,FALSE)</f>
        <v>tier - 3</v>
      </c>
      <c r="O1702" t="str">
        <f>VLOOKUP($A1702,'Hospitalisation Details'!$A$2:$I$2344,8,FALSE)</f>
        <v>tier - 1</v>
      </c>
      <c r="P1702" t="str">
        <f>VLOOKUP($A1702,'Hospitalisation Details'!$A$2:$I$2344,9,FALSE)</f>
        <v>R1017</v>
      </c>
      <c r="Q1702">
        <f>VLOOKUP($A1702,'Hospitalisation Details'!$A$2:$P$2344,16,FALSE)</f>
        <v>30</v>
      </c>
    </row>
    <row r="1703" spans="1:17" ht="15.6" x14ac:dyDescent="0.3">
      <c r="A1703" s="1" t="s">
        <v>668</v>
      </c>
      <c r="B1703" t="str">
        <f>VLOOKUP('Healthcare '!A:A,Table2[],3,FALSE)</f>
        <v>May</v>
      </c>
      <c r="C1703">
        <f>VLOOKUP(A1703,'Medical Examinations'!A1703:K4037,2,FALSE)</f>
        <v>31.065000000000001</v>
      </c>
      <c r="D1703">
        <f>VLOOKUP($A1703,'Medical Examinations'!$A$2:$K$2336,3,FALSE)</f>
        <v>5.71</v>
      </c>
      <c r="E1703" t="str">
        <f>VLOOKUP($A1703,'Medical Examinations'!$A$2:$K$2336,4,FALSE)</f>
        <v>No</v>
      </c>
      <c r="F1703" t="str">
        <f>VLOOKUP($A1703,'Medical Examinations'!$A$2:$K$2336,5,FALSE)</f>
        <v>No</v>
      </c>
      <c r="G1703" t="str">
        <f>VLOOKUP($A1703,'Medical Examinations'!$A$2:$K$2336,6,FALSE)</f>
        <v>No</v>
      </c>
      <c r="H1703">
        <f>VLOOKUP($A1703,'Medical Examinations'!$A$2:$K$2336,7,FALSE)</f>
        <v>0</v>
      </c>
      <c r="I1703" t="str">
        <f>VLOOKUP($A1703,'Medical Examinations'!$A$2:$K$2336,8,FALSE)</f>
        <v>yes</v>
      </c>
      <c r="J1703" t="str">
        <f>VLOOKUP($A1703,'Medical Examinations'!$A$2:$K$2336,10,FALSE)</f>
        <v>obesity</v>
      </c>
      <c r="K1703" t="str">
        <f>VLOOKUP($A1703,'Medical Examinations'!$A$2:$K$2336,11,FALSE)</f>
        <v>Predibetics</v>
      </c>
      <c r="L1703" t="str">
        <f>VLOOKUP($A1703,'Hospitalisation Details'!$A$2:$O$2344,15,FALSE)</f>
        <v>6 Jul 1991</v>
      </c>
      <c r="M1703">
        <f>VLOOKUP($A1703,'Hospitalisation Details'!$A$2:$I$2344,6,FALSE)</f>
        <v>5425.02</v>
      </c>
      <c r="N1703" t="str">
        <f>VLOOKUP($A1703,'Hospitalisation Details'!$A$2:$I$2344,7,FALSE)</f>
        <v>tier - 2</v>
      </c>
      <c r="O1703" t="str">
        <f>VLOOKUP($A1703,'Hospitalisation Details'!$A$2:$I$2344,8,FALSE)</f>
        <v>tier - 1</v>
      </c>
      <c r="P1703" t="str">
        <f>VLOOKUP($A1703,'Hospitalisation Details'!$A$2:$I$2344,9,FALSE)</f>
        <v>R1012</v>
      </c>
      <c r="Q1703">
        <f>VLOOKUP($A1703,'Hospitalisation Details'!$A$2:$P$2344,16,FALSE)</f>
        <v>31</v>
      </c>
    </row>
    <row r="1704" spans="1:17" ht="15.6" x14ac:dyDescent="0.3">
      <c r="A1704" s="1" t="s">
        <v>667</v>
      </c>
      <c r="B1704" t="str">
        <f>VLOOKUP('Healthcare '!A:A,Table2[],3,FALSE)</f>
        <v>Metcalf</v>
      </c>
      <c r="C1704">
        <f>VLOOKUP(A1704,'Medical Examinations'!A1704:K4038,2,FALSE)</f>
        <v>25.08</v>
      </c>
      <c r="D1704">
        <f>VLOOKUP($A1704,'Medical Examinations'!$A$2:$K$2336,3,FALSE)</f>
        <v>4.7699999999999996</v>
      </c>
      <c r="E1704" t="str">
        <f>VLOOKUP($A1704,'Medical Examinations'!$A$2:$K$2336,4,FALSE)</f>
        <v>No</v>
      </c>
      <c r="F1704" t="str">
        <f>VLOOKUP($A1704,'Medical Examinations'!$A$2:$K$2336,5,FALSE)</f>
        <v>No</v>
      </c>
      <c r="G1704" t="str">
        <f>VLOOKUP($A1704,'Medical Examinations'!$A$2:$K$2336,6,FALSE)</f>
        <v>No</v>
      </c>
      <c r="H1704">
        <f>VLOOKUP($A1704,'Medical Examinations'!$A$2:$K$2336,7,FALSE)</f>
        <v>0</v>
      </c>
      <c r="I1704" t="str">
        <f>VLOOKUP($A1704,'Medical Examinations'!$A$2:$K$2336,8,FALSE)</f>
        <v>yes</v>
      </c>
      <c r="J1704" t="str">
        <f>VLOOKUP($A1704,'Medical Examinations'!$A$2:$K$2336,10,FALSE)</f>
        <v>overweight</v>
      </c>
      <c r="K1704" t="str">
        <f>VLOOKUP($A1704,'Medical Examinations'!$A$2:$K$2336,11,FALSE)</f>
        <v>Normal</v>
      </c>
      <c r="L1704" t="str">
        <f>VLOOKUP($A1704,'Hospitalisation Details'!$A$2:$O$2344,15,FALSE)</f>
        <v>27 Sep 1982</v>
      </c>
      <c r="M1704">
        <f>VLOOKUP($A1704,'Hospitalisation Details'!$A$2:$I$2344,6,FALSE)</f>
        <v>5415.66</v>
      </c>
      <c r="N1704" t="str">
        <f>VLOOKUP($A1704,'Hospitalisation Details'!$A$2:$I$2344,7,FALSE)</f>
        <v>tier - 2</v>
      </c>
      <c r="O1704" t="str">
        <f>VLOOKUP($A1704,'Hospitalisation Details'!$A$2:$I$2344,8,FALSE)</f>
        <v>tier - 3</v>
      </c>
      <c r="P1704" t="str">
        <f>VLOOKUP($A1704,'Hospitalisation Details'!$A$2:$I$2344,9,FALSE)</f>
        <v>R1013</v>
      </c>
      <c r="Q1704">
        <f>VLOOKUP($A1704,'Hospitalisation Details'!$A$2:$P$2344,16,FALSE)</f>
        <v>40</v>
      </c>
    </row>
    <row r="1705" spans="1:17" ht="15.6" x14ac:dyDescent="0.3">
      <c r="A1705" s="1" t="s">
        <v>666</v>
      </c>
      <c r="B1705" t="str">
        <f>VLOOKUP('Healthcare '!A:A,Table2[],3,FALSE)</f>
        <v>Tiska</v>
      </c>
      <c r="C1705">
        <f>VLOOKUP(A1705,'Medical Examinations'!A1705:K4039,2,FALSE)</f>
        <v>15.2</v>
      </c>
      <c r="D1705">
        <f>VLOOKUP($A1705,'Medical Examinations'!$A$2:$K$2336,3,FALSE)</f>
        <v>7.81</v>
      </c>
      <c r="E1705" t="str">
        <f>VLOOKUP($A1705,'Medical Examinations'!$A$2:$K$2336,4,FALSE)</f>
        <v>yes</v>
      </c>
      <c r="F1705" t="str">
        <f>VLOOKUP($A1705,'Medical Examinations'!$A$2:$K$2336,5,FALSE)</f>
        <v>No</v>
      </c>
      <c r="G1705" t="str">
        <f>VLOOKUP($A1705,'Medical Examinations'!$A$2:$K$2336,6,FALSE)</f>
        <v>No</v>
      </c>
      <c r="H1705">
        <f>VLOOKUP($A1705,'Medical Examinations'!$A$2:$K$2336,7,FALSE)</f>
        <v>1</v>
      </c>
      <c r="I1705" t="str">
        <f>VLOOKUP($A1705,'Medical Examinations'!$A$2:$K$2336,8,FALSE)</f>
        <v>yes</v>
      </c>
      <c r="J1705" t="str">
        <f>VLOOKUP($A1705,'Medical Examinations'!$A$2:$K$2336,10,FALSE)</f>
        <v>Underweight</v>
      </c>
      <c r="K1705" t="str">
        <f>VLOOKUP($A1705,'Medical Examinations'!$A$2:$K$2336,11,FALSE)</f>
        <v>Diabetes</v>
      </c>
      <c r="L1705" t="str">
        <f>VLOOKUP($A1705,'Hospitalisation Details'!$A$2:$O$2344,15,FALSE)</f>
        <v>27 Sep 1975</v>
      </c>
      <c r="M1705">
        <f>VLOOKUP($A1705,'Hospitalisation Details'!$A$2:$I$2344,6,FALSE)</f>
        <v>5411.99</v>
      </c>
      <c r="N1705" t="str">
        <f>VLOOKUP($A1705,'Hospitalisation Details'!$A$2:$I$2344,7,FALSE)</f>
        <v>tier - 2</v>
      </c>
      <c r="O1705" t="str">
        <f>VLOOKUP($A1705,'Hospitalisation Details'!$A$2:$I$2344,8,FALSE)</f>
        <v>tier - 3</v>
      </c>
      <c r="P1705" t="str">
        <f>VLOOKUP($A1705,'Hospitalisation Details'!$A$2:$I$2344,9,FALSE)</f>
        <v>R1012</v>
      </c>
      <c r="Q1705">
        <f>VLOOKUP($A1705,'Hospitalisation Details'!$A$2:$P$2344,16,FALSE)</f>
        <v>47</v>
      </c>
    </row>
    <row r="1706" spans="1:17" ht="15.6" x14ac:dyDescent="0.3">
      <c r="A1706" s="1" t="s">
        <v>665</v>
      </c>
      <c r="B1706" t="str">
        <f>VLOOKUP('Healthcare '!A:A,Table2[],3,FALSE)</f>
        <v>McDonough</v>
      </c>
      <c r="C1706">
        <f>VLOOKUP(A1706,'Medical Examinations'!A1706:K4040,2,FALSE)</f>
        <v>22.34</v>
      </c>
      <c r="D1706">
        <f>VLOOKUP($A1706,'Medical Examinations'!$A$2:$K$2336,3,FALSE)</f>
        <v>5.19</v>
      </c>
      <c r="E1706" t="str">
        <f>VLOOKUP($A1706,'Medical Examinations'!$A$2:$K$2336,4,FALSE)</f>
        <v>yes</v>
      </c>
      <c r="F1706" t="str">
        <f>VLOOKUP($A1706,'Medical Examinations'!$A$2:$K$2336,5,FALSE)</f>
        <v>No</v>
      </c>
      <c r="G1706" t="str">
        <f>VLOOKUP($A1706,'Medical Examinations'!$A$2:$K$2336,6,FALSE)</f>
        <v>No</v>
      </c>
      <c r="H1706">
        <f>VLOOKUP($A1706,'Medical Examinations'!$A$2:$K$2336,7,FALSE)</f>
        <v>0</v>
      </c>
      <c r="I1706" t="str">
        <f>VLOOKUP($A1706,'Medical Examinations'!$A$2:$K$2336,8,FALSE)</f>
        <v>No</v>
      </c>
      <c r="J1706" t="str">
        <f>VLOOKUP($A1706,'Medical Examinations'!$A$2:$K$2336,10,FALSE)</f>
        <v>Normal weight</v>
      </c>
      <c r="K1706" t="str">
        <f>VLOOKUP($A1706,'Medical Examinations'!$A$2:$K$2336,11,FALSE)</f>
        <v>Normal</v>
      </c>
      <c r="L1706" t="str">
        <f>VLOOKUP($A1706,'Hospitalisation Details'!$A$2:$O$2344,15,FALSE)</f>
        <v>23 Dec 1985</v>
      </c>
      <c r="M1706">
        <f>VLOOKUP($A1706,'Hospitalisation Details'!$A$2:$I$2344,6,FALSE)</f>
        <v>5402.89</v>
      </c>
      <c r="N1706" t="str">
        <f>VLOOKUP($A1706,'Hospitalisation Details'!$A$2:$I$2344,7,FALSE)</f>
        <v>tier - 2</v>
      </c>
      <c r="O1706" t="str">
        <f>VLOOKUP($A1706,'Hospitalisation Details'!$A$2:$I$2344,8,FALSE)</f>
        <v>tier - 1</v>
      </c>
      <c r="P1706" t="str">
        <f>VLOOKUP($A1706,'Hospitalisation Details'!$A$2:$I$2344,9,FALSE)</f>
        <v>R1013</v>
      </c>
      <c r="Q1706">
        <f>VLOOKUP($A1706,'Hospitalisation Details'!$A$2:$P$2344,16,FALSE)</f>
        <v>37</v>
      </c>
    </row>
    <row r="1707" spans="1:17" ht="15.6" x14ac:dyDescent="0.3">
      <c r="A1707" s="1" t="s">
        <v>664</v>
      </c>
      <c r="B1707" t="str">
        <f>VLOOKUP('Healthcare '!A:A,Table2[],3,FALSE)</f>
        <v>Fairley</v>
      </c>
      <c r="C1707">
        <f>VLOOKUP(A1707,'Medical Examinations'!A1707:K4041,2,FALSE)</f>
        <v>40.15</v>
      </c>
      <c r="D1707">
        <f>VLOOKUP($A1707,'Medical Examinations'!$A$2:$K$2336,3,FALSE)</f>
        <v>5.93</v>
      </c>
      <c r="E1707" t="str">
        <f>VLOOKUP($A1707,'Medical Examinations'!$A$2:$K$2336,4,FALSE)</f>
        <v>No</v>
      </c>
      <c r="F1707" t="str">
        <f>VLOOKUP($A1707,'Medical Examinations'!$A$2:$K$2336,5,FALSE)</f>
        <v>No</v>
      </c>
      <c r="G1707" t="str">
        <f>VLOOKUP($A1707,'Medical Examinations'!$A$2:$K$2336,6,FALSE)</f>
        <v>No</v>
      </c>
      <c r="H1707">
        <f>VLOOKUP($A1707,'Medical Examinations'!$A$2:$K$2336,7,FALSE)</f>
        <v>1</v>
      </c>
      <c r="I1707" t="str">
        <f>VLOOKUP($A1707,'Medical Examinations'!$A$2:$K$2336,8,FALSE)</f>
        <v>yes</v>
      </c>
      <c r="J1707" t="str">
        <f>VLOOKUP($A1707,'Medical Examinations'!$A$2:$K$2336,10,FALSE)</f>
        <v>obesity</v>
      </c>
      <c r="K1707" t="str">
        <f>VLOOKUP($A1707,'Medical Examinations'!$A$2:$K$2336,11,FALSE)</f>
        <v>Predibetics</v>
      </c>
      <c r="L1707" t="str">
        <f>VLOOKUP($A1707,'Hospitalisation Details'!$A$2:$O$2344,15,FALSE)</f>
        <v>1 Aug 1984</v>
      </c>
      <c r="M1707">
        <f>VLOOKUP($A1707,'Hospitalisation Details'!$A$2:$I$2344,6,FALSE)</f>
        <v>5400.98</v>
      </c>
      <c r="N1707" t="str">
        <f>VLOOKUP($A1707,'Hospitalisation Details'!$A$2:$I$2344,7,FALSE)</f>
        <v>tier - 2</v>
      </c>
      <c r="O1707" t="str">
        <f>VLOOKUP($A1707,'Hospitalisation Details'!$A$2:$I$2344,8,FALSE)</f>
        <v>tier - 2</v>
      </c>
      <c r="P1707" t="str">
        <f>VLOOKUP($A1707,'Hospitalisation Details'!$A$2:$I$2344,9,FALSE)</f>
        <v>R1013</v>
      </c>
      <c r="Q1707">
        <f>VLOOKUP($A1707,'Hospitalisation Details'!$A$2:$P$2344,16,FALSE)</f>
        <v>38</v>
      </c>
    </row>
    <row r="1708" spans="1:17" ht="15.6" x14ac:dyDescent="0.3">
      <c r="A1708" s="1" t="s">
        <v>663</v>
      </c>
      <c r="B1708" t="str">
        <f>VLOOKUP('Healthcare '!A:A,Table2[],3,FALSE)</f>
        <v>Barnett</v>
      </c>
      <c r="C1708">
        <f>VLOOKUP(A1708,'Medical Examinations'!A1708:K4042,2,FALSE)</f>
        <v>37.729999999999997</v>
      </c>
      <c r="D1708">
        <f>VLOOKUP($A1708,'Medical Examinations'!$A$2:$K$2336,3,FALSE)</f>
        <v>6.29</v>
      </c>
      <c r="E1708" t="str">
        <f>VLOOKUP($A1708,'Medical Examinations'!$A$2:$K$2336,4,FALSE)</f>
        <v>No</v>
      </c>
      <c r="F1708" t="str">
        <f>VLOOKUP($A1708,'Medical Examinations'!$A$2:$K$2336,5,FALSE)</f>
        <v>No</v>
      </c>
      <c r="G1708" t="str">
        <f>VLOOKUP($A1708,'Medical Examinations'!$A$2:$K$2336,6,FALSE)</f>
        <v>No</v>
      </c>
      <c r="H1708">
        <f>VLOOKUP($A1708,'Medical Examinations'!$A$2:$K$2336,7,FALSE)</f>
        <v>1</v>
      </c>
      <c r="I1708" t="str">
        <f>VLOOKUP($A1708,'Medical Examinations'!$A$2:$K$2336,8,FALSE)</f>
        <v>yes</v>
      </c>
      <c r="J1708" t="str">
        <f>VLOOKUP($A1708,'Medical Examinations'!$A$2:$K$2336,10,FALSE)</f>
        <v>obesity</v>
      </c>
      <c r="K1708" t="str">
        <f>VLOOKUP($A1708,'Medical Examinations'!$A$2:$K$2336,11,FALSE)</f>
        <v>Predibetics</v>
      </c>
      <c r="L1708" t="str">
        <f>VLOOKUP($A1708,'Hospitalisation Details'!$A$2:$O$2344,15,FALSE)</f>
        <v>3 Sep 1984</v>
      </c>
      <c r="M1708">
        <f>VLOOKUP($A1708,'Hospitalisation Details'!$A$2:$I$2344,6,FALSE)</f>
        <v>5397.62</v>
      </c>
      <c r="N1708" t="str">
        <f>VLOOKUP($A1708,'Hospitalisation Details'!$A$2:$I$2344,7,FALSE)</f>
        <v>tier - 2</v>
      </c>
      <c r="O1708" t="str">
        <f>VLOOKUP($A1708,'Hospitalisation Details'!$A$2:$I$2344,8,FALSE)</f>
        <v>tier - 2</v>
      </c>
      <c r="P1708" t="str">
        <f>VLOOKUP($A1708,'Hospitalisation Details'!$A$2:$I$2344,9,FALSE)</f>
        <v>R1013</v>
      </c>
      <c r="Q1708">
        <f>VLOOKUP($A1708,'Hospitalisation Details'!$A$2:$P$2344,16,FALSE)</f>
        <v>38</v>
      </c>
    </row>
    <row r="1709" spans="1:17" ht="15.6" x14ac:dyDescent="0.3">
      <c r="A1709" s="1" t="s">
        <v>662</v>
      </c>
      <c r="B1709" t="str">
        <f>VLOOKUP('Healthcare '!A:A,Table2[],3,FALSE)</f>
        <v>Piasta</v>
      </c>
      <c r="C1709">
        <f>VLOOKUP(A1709,'Medical Examinations'!A1709:K4043,2,FALSE)</f>
        <v>25.35</v>
      </c>
      <c r="D1709">
        <f>VLOOKUP($A1709,'Medical Examinations'!$A$2:$K$2336,3,FALSE)</f>
        <v>4.9000000000000004</v>
      </c>
      <c r="E1709" t="str">
        <f>VLOOKUP($A1709,'Medical Examinations'!$A$2:$K$2336,4,FALSE)</f>
        <v>No</v>
      </c>
      <c r="F1709" t="str">
        <f>VLOOKUP($A1709,'Medical Examinations'!$A$2:$K$2336,5,FALSE)</f>
        <v>No</v>
      </c>
      <c r="G1709" t="str">
        <f>VLOOKUP($A1709,'Medical Examinations'!$A$2:$K$2336,6,FALSE)</f>
        <v>No</v>
      </c>
      <c r="H1709">
        <f>VLOOKUP($A1709,'Medical Examinations'!$A$2:$K$2336,7,FALSE)</f>
        <v>0</v>
      </c>
      <c r="I1709" t="str">
        <f>VLOOKUP($A1709,'Medical Examinations'!$A$2:$K$2336,8,FALSE)</f>
        <v>yes</v>
      </c>
      <c r="J1709" t="str">
        <f>VLOOKUP($A1709,'Medical Examinations'!$A$2:$K$2336,10,FALSE)</f>
        <v>overweight</v>
      </c>
      <c r="K1709" t="str">
        <f>VLOOKUP($A1709,'Medical Examinations'!$A$2:$K$2336,11,FALSE)</f>
        <v>Normal</v>
      </c>
      <c r="L1709" t="str">
        <f>VLOOKUP($A1709,'Hospitalisation Details'!$A$2:$O$2344,15,FALSE)</f>
        <v>6 Nov 1989</v>
      </c>
      <c r="M1709">
        <f>VLOOKUP($A1709,'Hospitalisation Details'!$A$2:$I$2344,6,FALSE)</f>
        <v>5396.44</v>
      </c>
      <c r="N1709" t="str">
        <f>VLOOKUP($A1709,'Hospitalisation Details'!$A$2:$I$2344,7,FALSE)</f>
        <v>tier - 2</v>
      </c>
      <c r="O1709" t="str">
        <f>VLOOKUP($A1709,'Hospitalisation Details'!$A$2:$I$2344,8,FALSE)</f>
        <v>tier - 3</v>
      </c>
      <c r="P1709" t="str">
        <f>VLOOKUP($A1709,'Hospitalisation Details'!$A$2:$I$2344,9,FALSE)</f>
        <v>R1013</v>
      </c>
      <c r="Q1709">
        <f>VLOOKUP($A1709,'Hospitalisation Details'!$A$2:$P$2344,16,FALSE)</f>
        <v>33</v>
      </c>
    </row>
    <row r="1710" spans="1:17" ht="15.6" x14ac:dyDescent="0.3">
      <c r="A1710" s="1" t="s">
        <v>661</v>
      </c>
      <c r="B1710" t="str">
        <f>VLOOKUP('Healthcare '!A:A,Table2[],3,FALSE)</f>
        <v>Mueller</v>
      </c>
      <c r="C1710">
        <f>VLOOKUP(A1710,'Medical Examinations'!A1710:K4044,2,FALSE)</f>
        <v>26.41</v>
      </c>
      <c r="D1710">
        <f>VLOOKUP($A1710,'Medical Examinations'!$A$2:$K$2336,3,FALSE)</f>
        <v>5.07</v>
      </c>
      <c r="E1710" t="str">
        <f>VLOOKUP($A1710,'Medical Examinations'!$A$2:$K$2336,4,FALSE)</f>
        <v>yes</v>
      </c>
      <c r="F1710" t="str">
        <f>VLOOKUP($A1710,'Medical Examinations'!$A$2:$K$2336,5,FALSE)</f>
        <v>No</v>
      </c>
      <c r="G1710" t="str">
        <f>VLOOKUP($A1710,'Medical Examinations'!$A$2:$K$2336,6,FALSE)</f>
        <v>No</v>
      </c>
      <c r="H1710">
        <f>VLOOKUP($A1710,'Medical Examinations'!$A$2:$K$2336,7,FALSE)</f>
        <v>1</v>
      </c>
      <c r="I1710" t="str">
        <f>VLOOKUP($A1710,'Medical Examinations'!$A$2:$K$2336,8,FALSE)</f>
        <v>yes</v>
      </c>
      <c r="J1710" t="str">
        <f>VLOOKUP($A1710,'Medical Examinations'!$A$2:$K$2336,10,FALSE)</f>
        <v>overweight</v>
      </c>
      <c r="K1710" t="str">
        <f>VLOOKUP($A1710,'Medical Examinations'!$A$2:$K$2336,11,FALSE)</f>
        <v>Normal</v>
      </c>
      <c r="L1710" t="str">
        <f>VLOOKUP($A1710,'Hospitalisation Details'!$A$2:$O$2344,15,FALSE)</f>
        <v>8 Aug 1988</v>
      </c>
      <c r="M1710">
        <f>VLOOKUP($A1710,'Hospitalisation Details'!$A$2:$I$2344,6,FALSE)</f>
        <v>5385.34</v>
      </c>
      <c r="N1710" t="str">
        <f>VLOOKUP($A1710,'Hospitalisation Details'!$A$2:$I$2344,7,FALSE)</f>
        <v>tier - 2</v>
      </c>
      <c r="O1710" t="str">
        <f>VLOOKUP($A1710,'Hospitalisation Details'!$A$2:$I$2344,8,FALSE)</f>
        <v>tier - 3</v>
      </c>
      <c r="P1710" t="str">
        <f>VLOOKUP($A1710,'Hospitalisation Details'!$A$2:$I$2344,9,FALSE)</f>
        <v>R1012</v>
      </c>
      <c r="Q1710">
        <f>VLOOKUP($A1710,'Hospitalisation Details'!$A$2:$P$2344,16,FALSE)</f>
        <v>34</v>
      </c>
    </row>
    <row r="1711" spans="1:17" ht="15.6" x14ac:dyDescent="0.3">
      <c r="A1711" s="1" t="s">
        <v>660</v>
      </c>
      <c r="B1711" t="str">
        <f>VLOOKUP('Healthcare '!A:A,Table2[],3,FALSE)</f>
        <v>Olsen</v>
      </c>
      <c r="C1711">
        <f>VLOOKUP(A1711,'Medical Examinations'!A1711:K4045,2,FALSE)</f>
        <v>27.6</v>
      </c>
      <c r="D1711">
        <f>VLOOKUP($A1711,'Medical Examinations'!$A$2:$K$2336,3,FALSE)</f>
        <v>5.33</v>
      </c>
      <c r="E1711" t="str">
        <f>VLOOKUP($A1711,'Medical Examinations'!$A$2:$K$2336,4,FALSE)</f>
        <v>No</v>
      </c>
      <c r="F1711" t="str">
        <f>VLOOKUP($A1711,'Medical Examinations'!$A$2:$K$2336,5,FALSE)</f>
        <v>No</v>
      </c>
      <c r="G1711" t="str">
        <f>VLOOKUP($A1711,'Medical Examinations'!$A$2:$K$2336,6,FALSE)</f>
        <v>No</v>
      </c>
      <c r="H1711">
        <f>VLOOKUP($A1711,'Medical Examinations'!$A$2:$K$2336,7,FALSE)</f>
        <v>1</v>
      </c>
      <c r="I1711" t="str">
        <f>VLOOKUP($A1711,'Medical Examinations'!$A$2:$K$2336,8,FALSE)</f>
        <v>yes</v>
      </c>
      <c r="J1711" t="str">
        <f>VLOOKUP($A1711,'Medical Examinations'!$A$2:$K$2336,10,FALSE)</f>
        <v>overweight</v>
      </c>
      <c r="K1711" t="str">
        <f>VLOOKUP($A1711,'Medical Examinations'!$A$2:$K$2336,11,FALSE)</f>
        <v>Normal</v>
      </c>
      <c r="L1711" t="str">
        <f>VLOOKUP($A1711,'Hospitalisation Details'!$A$2:$O$2344,15,FALSE)</f>
        <v>1 Jun 1984</v>
      </c>
      <c r="M1711">
        <f>VLOOKUP($A1711,'Hospitalisation Details'!$A$2:$I$2344,6,FALSE)</f>
        <v>5383.54</v>
      </c>
      <c r="N1711" t="str">
        <f>VLOOKUP($A1711,'Hospitalisation Details'!$A$2:$I$2344,7,FALSE)</f>
        <v>tier - 2</v>
      </c>
      <c r="O1711" t="str">
        <f>VLOOKUP($A1711,'Hospitalisation Details'!$A$2:$I$2344,8,FALSE)</f>
        <v>tier - 3</v>
      </c>
      <c r="P1711" t="str">
        <f>VLOOKUP($A1711,'Hospitalisation Details'!$A$2:$I$2344,9,FALSE)</f>
        <v>R1011</v>
      </c>
      <c r="Q1711">
        <f>VLOOKUP($A1711,'Hospitalisation Details'!$A$2:$P$2344,16,FALSE)</f>
        <v>39</v>
      </c>
    </row>
    <row r="1712" spans="1:17" ht="15.6" x14ac:dyDescent="0.3">
      <c r="A1712" s="1" t="s">
        <v>659</v>
      </c>
      <c r="B1712" t="str">
        <f>VLOOKUP('Healthcare '!A:A,Table2[],3,FALSE)</f>
        <v>De Jesus</v>
      </c>
      <c r="C1712">
        <f>VLOOKUP(A1712,'Medical Examinations'!A1712:K4046,2,FALSE)</f>
        <v>33.82</v>
      </c>
      <c r="D1712">
        <f>VLOOKUP($A1712,'Medical Examinations'!$A$2:$K$2336,3,FALSE)</f>
        <v>8.93</v>
      </c>
      <c r="E1712" t="str">
        <f>VLOOKUP($A1712,'Medical Examinations'!$A$2:$K$2336,4,FALSE)</f>
        <v>yes</v>
      </c>
      <c r="F1712" t="str">
        <f>VLOOKUP($A1712,'Medical Examinations'!$A$2:$K$2336,5,FALSE)</f>
        <v>No</v>
      </c>
      <c r="G1712" t="str">
        <f>VLOOKUP($A1712,'Medical Examinations'!$A$2:$K$2336,6,FALSE)</f>
        <v>No</v>
      </c>
      <c r="H1712">
        <f>VLOOKUP($A1712,'Medical Examinations'!$A$2:$K$2336,7,FALSE)</f>
        <v>1</v>
      </c>
      <c r="I1712" t="str">
        <f>VLOOKUP($A1712,'Medical Examinations'!$A$2:$K$2336,8,FALSE)</f>
        <v>yes</v>
      </c>
      <c r="J1712" t="str">
        <f>VLOOKUP($A1712,'Medical Examinations'!$A$2:$K$2336,10,FALSE)</f>
        <v>obesity</v>
      </c>
      <c r="K1712" t="str">
        <f>VLOOKUP($A1712,'Medical Examinations'!$A$2:$K$2336,11,FALSE)</f>
        <v>Diabetes</v>
      </c>
      <c r="L1712" t="str">
        <f>VLOOKUP($A1712,'Hospitalisation Details'!$A$2:$O$2344,15,FALSE)</f>
        <v>22 Jul 1986</v>
      </c>
      <c r="M1712">
        <f>VLOOKUP($A1712,'Hospitalisation Details'!$A$2:$I$2344,6,FALSE)</f>
        <v>5377.46</v>
      </c>
      <c r="N1712" t="str">
        <f>VLOOKUP($A1712,'Hospitalisation Details'!$A$2:$I$2344,7,FALSE)</f>
        <v>tier - 2</v>
      </c>
      <c r="O1712" t="str">
        <f>VLOOKUP($A1712,'Hospitalisation Details'!$A$2:$I$2344,8,FALSE)</f>
        <v>tier - 3</v>
      </c>
      <c r="P1712" t="str">
        <f>VLOOKUP($A1712,'Hospitalisation Details'!$A$2:$I$2344,9,FALSE)</f>
        <v>R1012</v>
      </c>
      <c r="Q1712">
        <f>VLOOKUP($A1712,'Hospitalisation Details'!$A$2:$P$2344,16,FALSE)</f>
        <v>36</v>
      </c>
    </row>
    <row r="1713" spans="1:17" ht="15.6" x14ac:dyDescent="0.3">
      <c r="A1713" s="1" t="s">
        <v>658</v>
      </c>
      <c r="B1713" t="str">
        <f>VLOOKUP('Healthcare '!A:A,Table2[],3,FALSE)</f>
        <v>Bartus</v>
      </c>
      <c r="C1713">
        <f>VLOOKUP(A1713,'Medical Examinations'!A1713:K4047,2,FALSE)</f>
        <v>32.9</v>
      </c>
      <c r="D1713">
        <f>VLOOKUP($A1713,'Medical Examinations'!$A$2:$K$2336,3,FALSE)</f>
        <v>4.3499999999999996</v>
      </c>
      <c r="E1713" t="str">
        <f>VLOOKUP($A1713,'Medical Examinations'!$A$2:$K$2336,4,FALSE)</f>
        <v>No</v>
      </c>
      <c r="F1713" t="str">
        <f>VLOOKUP($A1713,'Medical Examinations'!$A$2:$K$2336,5,FALSE)</f>
        <v>No</v>
      </c>
      <c r="G1713" t="str">
        <f>VLOOKUP($A1713,'Medical Examinations'!$A$2:$K$2336,6,FALSE)</f>
        <v>No</v>
      </c>
      <c r="H1713">
        <f>VLOOKUP($A1713,'Medical Examinations'!$A$2:$K$2336,7,FALSE)</f>
        <v>0</v>
      </c>
      <c r="I1713" t="str">
        <f>VLOOKUP($A1713,'Medical Examinations'!$A$2:$K$2336,8,FALSE)</f>
        <v>yes</v>
      </c>
      <c r="J1713" t="str">
        <f>VLOOKUP($A1713,'Medical Examinations'!$A$2:$K$2336,10,FALSE)</f>
        <v>obesity</v>
      </c>
      <c r="K1713" t="str">
        <f>VLOOKUP($A1713,'Medical Examinations'!$A$2:$K$2336,11,FALSE)</f>
        <v>Normal</v>
      </c>
      <c r="L1713" t="str">
        <f>VLOOKUP($A1713,'Hospitalisation Details'!$A$2:$O$2344,15,FALSE)</f>
        <v>18 Nov 1989</v>
      </c>
      <c r="M1713">
        <f>VLOOKUP($A1713,'Hospitalisation Details'!$A$2:$I$2344,6,FALSE)</f>
        <v>5375.04</v>
      </c>
      <c r="N1713" t="str">
        <f>VLOOKUP($A1713,'Hospitalisation Details'!$A$2:$I$2344,7,FALSE)</f>
        <v>tier - 2</v>
      </c>
      <c r="O1713" t="str">
        <f>VLOOKUP($A1713,'Hospitalisation Details'!$A$2:$I$2344,8,FALSE)</f>
        <v>tier - 1</v>
      </c>
      <c r="P1713" t="str">
        <f>VLOOKUP($A1713,'Hospitalisation Details'!$A$2:$I$2344,9,FALSE)</f>
        <v>R1011</v>
      </c>
      <c r="Q1713">
        <f>VLOOKUP($A1713,'Hospitalisation Details'!$A$2:$P$2344,16,FALSE)</f>
        <v>33</v>
      </c>
    </row>
    <row r="1714" spans="1:17" ht="15.6" x14ac:dyDescent="0.3">
      <c r="A1714" s="1" t="s">
        <v>657</v>
      </c>
      <c r="B1714" t="str">
        <f>VLOOKUP('Healthcare '!A:A,Table2[],3,FALSE)</f>
        <v>Stevens</v>
      </c>
      <c r="C1714">
        <f>VLOOKUP(A1714,'Medical Examinations'!A1714:K4048,2,FALSE)</f>
        <v>30.875</v>
      </c>
      <c r="D1714">
        <f>VLOOKUP($A1714,'Medical Examinations'!$A$2:$K$2336,3,FALSE)</f>
        <v>9.5399999999999991</v>
      </c>
      <c r="E1714" t="str">
        <f>VLOOKUP($A1714,'Medical Examinations'!$A$2:$K$2336,4,FALSE)</f>
        <v>yes</v>
      </c>
      <c r="F1714" t="str">
        <f>VLOOKUP($A1714,'Medical Examinations'!$A$2:$K$2336,5,FALSE)</f>
        <v>No</v>
      </c>
      <c r="G1714" t="str">
        <f>VLOOKUP($A1714,'Medical Examinations'!$A$2:$K$2336,6,FALSE)</f>
        <v>No</v>
      </c>
      <c r="H1714">
        <f>VLOOKUP($A1714,'Medical Examinations'!$A$2:$K$2336,7,FALSE)</f>
        <v>1</v>
      </c>
      <c r="I1714" t="str">
        <f>VLOOKUP($A1714,'Medical Examinations'!$A$2:$K$2336,8,FALSE)</f>
        <v>yes</v>
      </c>
      <c r="J1714" t="str">
        <f>VLOOKUP($A1714,'Medical Examinations'!$A$2:$K$2336,10,FALSE)</f>
        <v>obesity</v>
      </c>
      <c r="K1714" t="str">
        <f>VLOOKUP($A1714,'Medical Examinations'!$A$2:$K$2336,11,FALSE)</f>
        <v>Diabetes</v>
      </c>
      <c r="L1714" t="str">
        <f>VLOOKUP($A1714,'Hospitalisation Details'!$A$2:$O$2344,15,FALSE)</f>
        <v>1 Jun 1986</v>
      </c>
      <c r="M1714">
        <f>VLOOKUP($A1714,'Hospitalisation Details'!$A$2:$I$2344,6,FALSE)</f>
        <v>5373.36</v>
      </c>
      <c r="N1714" t="str">
        <f>VLOOKUP($A1714,'Hospitalisation Details'!$A$2:$I$2344,7,FALSE)</f>
        <v>tier - 2</v>
      </c>
      <c r="O1714" t="str">
        <f>VLOOKUP($A1714,'Hospitalisation Details'!$A$2:$I$2344,8,FALSE)</f>
        <v>tier - 2</v>
      </c>
      <c r="P1714" t="str">
        <f>VLOOKUP($A1714,'Hospitalisation Details'!$A$2:$I$2344,9,FALSE)</f>
        <v>R1012</v>
      </c>
      <c r="Q1714">
        <f>VLOOKUP($A1714,'Hospitalisation Details'!$A$2:$P$2344,16,FALSE)</f>
        <v>37</v>
      </c>
    </row>
    <row r="1715" spans="1:17" ht="15.6" x14ac:dyDescent="0.3">
      <c r="A1715" s="1" t="s">
        <v>656</v>
      </c>
      <c r="B1715" t="str">
        <f>VLOOKUP('Healthcare '!A:A,Table2[],3,FALSE)</f>
        <v>Rich</v>
      </c>
      <c r="C1715">
        <f>VLOOKUP(A1715,'Medical Examinations'!A1715:K4049,2,FALSE)</f>
        <v>32.64</v>
      </c>
      <c r="D1715">
        <f>VLOOKUP($A1715,'Medical Examinations'!$A$2:$K$2336,3,FALSE)</f>
        <v>5.91</v>
      </c>
      <c r="E1715" t="str">
        <f>VLOOKUP($A1715,'Medical Examinations'!$A$2:$K$2336,4,FALSE)</f>
        <v>No</v>
      </c>
      <c r="F1715" t="str">
        <f>VLOOKUP($A1715,'Medical Examinations'!$A$2:$K$2336,5,FALSE)</f>
        <v>No</v>
      </c>
      <c r="G1715" t="str">
        <f>VLOOKUP($A1715,'Medical Examinations'!$A$2:$K$2336,6,FALSE)</f>
        <v>No</v>
      </c>
      <c r="H1715">
        <f>VLOOKUP($A1715,'Medical Examinations'!$A$2:$K$2336,7,FALSE)</f>
        <v>0</v>
      </c>
      <c r="I1715" t="str">
        <f>VLOOKUP($A1715,'Medical Examinations'!$A$2:$K$2336,8,FALSE)</f>
        <v>yes</v>
      </c>
      <c r="J1715" t="str">
        <f>VLOOKUP($A1715,'Medical Examinations'!$A$2:$K$2336,10,FALSE)</f>
        <v>obesity</v>
      </c>
      <c r="K1715" t="str">
        <f>VLOOKUP($A1715,'Medical Examinations'!$A$2:$K$2336,11,FALSE)</f>
        <v>Predibetics</v>
      </c>
      <c r="L1715" t="str">
        <f>VLOOKUP($A1715,'Hospitalisation Details'!$A$2:$O$2344,15,FALSE)</f>
        <v>7 Dec 1994</v>
      </c>
      <c r="M1715">
        <f>VLOOKUP($A1715,'Hospitalisation Details'!$A$2:$I$2344,6,FALSE)</f>
        <v>5364.66</v>
      </c>
      <c r="N1715" t="str">
        <f>VLOOKUP($A1715,'Hospitalisation Details'!$A$2:$I$2344,7,FALSE)</f>
        <v>tier - 2</v>
      </c>
      <c r="O1715" t="str">
        <f>VLOOKUP($A1715,'Hospitalisation Details'!$A$2:$I$2344,8,FALSE)</f>
        <v>tier - 1</v>
      </c>
      <c r="P1715" t="str">
        <f>VLOOKUP($A1715,'Hospitalisation Details'!$A$2:$I$2344,9,FALSE)</f>
        <v>R1011</v>
      </c>
      <c r="Q1715">
        <f>VLOOKUP($A1715,'Hospitalisation Details'!$A$2:$P$2344,16,FALSE)</f>
        <v>28</v>
      </c>
    </row>
    <row r="1716" spans="1:17" ht="15.6" x14ac:dyDescent="0.3">
      <c r="A1716" s="1" t="s">
        <v>655</v>
      </c>
      <c r="B1716" t="str">
        <f>VLOOKUP('Healthcare '!A:A,Table2[],3,FALSE)</f>
        <v>Fayter</v>
      </c>
      <c r="C1716">
        <f>VLOOKUP(A1716,'Medical Examinations'!A1716:K4050,2,FALSE)</f>
        <v>22.135000000000002</v>
      </c>
      <c r="D1716">
        <f>VLOOKUP($A1716,'Medical Examinations'!$A$2:$K$2336,3,FALSE)</f>
        <v>5.0999999999999996</v>
      </c>
      <c r="E1716" t="str">
        <f>VLOOKUP($A1716,'Medical Examinations'!$A$2:$K$2336,4,FALSE)</f>
        <v>No</v>
      </c>
      <c r="F1716" t="str">
        <f>VLOOKUP($A1716,'Medical Examinations'!$A$2:$K$2336,5,FALSE)</f>
        <v>No</v>
      </c>
      <c r="G1716" t="str">
        <f>VLOOKUP($A1716,'Medical Examinations'!$A$2:$K$2336,6,FALSE)</f>
        <v>No</v>
      </c>
      <c r="H1716">
        <f>VLOOKUP($A1716,'Medical Examinations'!$A$2:$K$2336,7,FALSE)</f>
        <v>0</v>
      </c>
      <c r="I1716" t="str">
        <f>VLOOKUP($A1716,'Medical Examinations'!$A$2:$K$2336,8,FALSE)</f>
        <v>yes</v>
      </c>
      <c r="J1716" t="str">
        <f>VLOOKUP($A1716,'Medical Examinations'!$A$2:$K$2336,10,FALSE)</f>
        <v>Normal weight</v>
      </c>
      <c r="K1716" t="str">
        <f>VLOOKUP($A1716,'Medical Examinations'!$A$2:$K$2336,11,FALSE)</f>
        <v>Normal</v>
      </c>
      <c r="L1716" t="str">
        <f>VLOOKUP($A1716,'Hospitalisation Details'!$A$2:$O$2344,15,FALSE)</f>
        <v>7 Nov 1989</v>
      </c>
      <c r="M1716">
        <f>VLOOKUP($A1716,'Hospitalisation Details'!$A$2:$I$2344,6,FALSE)</f>
        <v>5354.07</v>
      </c>
      <c r="N1716" t="str">
        <f>VLOOKUP($A1716,'Hospitalisation Details'!$A$2:$I$2344,7,FALSE)</f>
        <v>tier - 2</v>
      </c>
      <c r="O1716" t="str">
        <f>VLOOKUP($A1716,'Hospitalisation Details'!$A$2:$I$2344,8,FALSE)</f>
        <v>tier - 3</v>
      </c>
      <c r="P1716" t="str">
        <f>VLOOKUP($A1716,'Hospitalisation Details'!$A$2:$I$2344,9,FALSE)</f>
        <v>R1024</v>
      </c>
      <c r="Q1716">
        <f>VLOOKUP($A1716,'Hospitalisation Details'!$A$2:$P$2344,16,FALSE)</f>
        <v>33</v>
      </c>
    </row>
    <row r="1717" spans="1:17" ht="15.6" x14ac:dyDescent="0.3">
      <c r="A1717" s="1" t="s">
        <v>654</v>
      </c>
      <c r="B1717" t="str">
        <f>VLOOKUP('Healthcare '!A:A,Table2[],3,FALSE)</f>
        <v>Parise</v>
      </c>
      <c r="C1717">
        <f>VLOOKUP(A1717,'Medical Examinations'!A1717:K4051,2,FALSE)</f>
        <v>16.53</v>
      </c>
      <c r="D1717">
        <f>VLOOKUP($A1717,'Medical Examinations'!$A$2:$K$2336,3,FALSE)</f>
        <v>5.08</v>
      </c>
      <c r="E1717" t="str">
        <f>VLOOKUP($A1717,'Medical Examinations'!$A$2:$K$2336,4,FALSE)</f>
        <v>No</v>
      </c>
      <c r="F1717" t="str">
        <f>VLOOKUP($A1717,'Medical Examinations'!$A$2:$K$2336,5,FALSE)</f>
        <v>No</v>
      </c>
      <c r="G1717" t="str">
        <f>VLOOKUP($A1717,'Medical Examinations'!$A$2:$K$2336,6,FALSE)</f>
        <v>No</v>
      </c>
      <c r="H1717">
        <f>VLOOKUP($A1717,'Medical Examinations'!$A$2:$K$2336,7,FALSE)</f>
        <v>2</v>
      </c>
      <c r="I1717" t="str">
        <f>VLOOKUP($A1717,'Medical Examinations'!$A$2:$K$2336,8,FALSE)</f>
        <v>yes</v>
      </c>
      <c r="J1717" t="str">
        <f>VLOOKUP($A1717,'Medical Examinations'!$A$2:$K$2336,10,FALSE)</f>
        <v>Underweight</v>
      </c>
      <c r="K1717" t="str">
        <f>VLOOKUP($A1717,'Medical Examinations'!$A$2:$K$2336,11,FALSE)</f>
        <v>Normal</v>
      </c>
      <c r="L1717" t="str">
        <f>VLOOKUP($A1717,'Hospitalisation Details'!$A$2:$O$2344,15,FALSE)</f>
        <v>15 Dec 1972</v>
      </c>
      <c r="M1717">
        <f>VLOOKUP($A1717,'Hospitalisation Details'!$A$2:$I$2344,6,FALSE)</f>
        <v>5344.81</v>
      </c>
      <c r="N1717" t="str">
        <f>VLOOKUP($A1717,'Hospitalisation Details'!$A$2:$I$2344,7,FALSE)</f>
        <v>tier - 2</v>
      </c>
      <c r="O1717" t="str">
        <f>VLOOKUP($A1717,'Hospitalisation Details'!$A$2:$I$2344,8,FALSE)</f>
        <v>tier - 3</v>
      </c>
      <c r="P1717" t="str">
        <f>VLOOKUP($A1717,'Hospitalisation Details'!$A$2:$I$2344,9,FALSE)</f>
        <v>R1013</v>
      </c>
      <c r="Q1717">
        <f>VLOOKUP($A1717,'Hospitalisation Details'!$A$2:$P$2344,16,FALSE)</f>
        <v>50</v>
      </c>
    </row>
    <row r="1718" spans="1:17" ht="15.6" x14ac:dyDescent="0.3">
      <c r="A1718" s="1" t="s">
        <v>653</v>
      </c>
      <c r="B1718" t="str">
        <f>VLOOKUP('Healthcare '!A:A,Table2[],3,FALSE)</f>
        <v>Andrew</v>
      </c>
      <c r="C1718">
        <f>VLOOKUP(A1718,'Medical Examinations'!A1718:K4052,2,FALSE)</f>
        <v>32.774999999999999</v>
      </c>
      <c r="D1718">
        <f>VLOOKUP($A1718,'Medical Examinations'!$A$2:$K$2336,3,FALSE)</f>
        <v>4.75</v>
      </c>
      <c r="E1718" t="str">
        <f>VLOOKUP($A1718,'Medical Examinations'!$A$2:$K$2336,4,FALSE)</f>
        <v>No</v>
      </c>
      <c r="F1718" t="str">
        <f>VLOOKUP($A1718,'Medical Examinations'!$A$2:$K$2336,5,FALSE)</f>
        <v>No</v>
      </c>
      <c r="G1718" t="str">
        <f>VLOOKUP($A1718,'Medical Examinations'!$A$2:$K$2336,6,FALSE)</f>
        <v>No</v>
      </c>
      <c r="H1718">
        <f>VLOOKUP($A1718,'Medical Examinations'!$A$2:$K$2336,7,FALSE)</f>
        <v>0</v>
      </c>
      <c r="I1718" t="str">
        <f>VLOOKUP($A1718,'Medical Examinations'!$A$2:$K$2336,8,FALSE)</f>
        <v>yes</v>
      </c>
      <c r="J1718" t="str">
        <f>VLOOKUP($A1718,'Medical Examinations'!$A$2:$K$2336,10,FALSE)</f>
        <v>obesity</v>
      </c>
      <c r="K1718" t="str">
        <f>VLOOKUP($A1718,'Medical Examinations'!$A$2:$K$2336,11,FALSE)</f>
        <v>Normal</v>
      </c>
      <c r="L1718" t="str">
        <f>VLOOKUP($A1718,'Hospitalisation Details'!$A$2:$O$2344,15,FALSE)</f>
        <v>28 Aug 1991</v>
      </c>
      <c r="M1718">
        <f>VLOOKUP($A1718,'Hospitalisation Details'!$A$2:$I$2344,6,FALSE)</f>
        <v>5327.4</v>
      </c>
      <c r="N1718" t="str">
        <f>VLOOKUP($A1718,'Hospitalisation Details'!$A$2:$I$2344,7,FALSE)</f>
        <v>tier - 2</v>
      </c>
      <c r="O1718" t="str">
        <f>VLOOKUP($A1718,'Hospitalisation Details'!$A$2:$I$2344,8,FALSE)</f>
        <v>tier - 1</v>
      </c>
      <c r="P1718" t="str">
        <f>VLOOKUP($A1718,'Hospitalisation Details'!$A$2:$I$2344,9,FALSE)</f>
        <v>R1012</v>
      </c>
      <c r="Q1718">
        <f>VLOOKUP($A1718,'Hospitalisation Details'!$A$2:$P$2344,16,FALSE)</f>
        <v>31</v>
      </c>
    </row>
    <row r="1719" spans="1:17" ht="15.6" x14ac:dyDescent="0.3">
      <c r="A1719" s="1" t="s">
        <v>652</v>
      </c>
      <c r="B1719" t="str">
        <f>VLOOKUP('Healthcare '!A:A,Table2[],3,FALSE)</f>
        <v>Gryniewicz</v>
      </c>
      <c r="C1719">
        <f>VLOOKUP(A1719,'Medical Examinations'!A1719:K4053,2,FALSE)</f>
        <v>30.9</v>
      </c>
      <c r="D1719">
        <f>VLOOKUP($A1719,'Medical Examinations'!$A$2:$K$2336,3,FALSE)</f>
        <v>6.05</v>
      </c>
      <c r="E1719" t="str">
        <f>VLOOKUP($A1719,'Medical Examinations'!$A$2:$K$2336,4,FALSE)</f>
        <v>No</v>
      </c>
      <c r="F1719" t="str">
        <f>VLOOKUP($A1719,'Medical Examinations'!$A$2:$K$2336,5,FALSE)</f>
        <v>No</v>
      </c>
      <c r="G1719" t="str">
        <f>VLOOKUP($A1719,'Medical Examinations'!$A$2:$K$2336,6,FALSE)</f>
        <v>No</v>
      </c>
      <c r="H1719">
        <f>VLOOKUP($A1719,'Medical Examinations'!$A$2:$K$2336,7,FALSE)</f>
        <v>1</v>
      </c>
      <c r="I1719" t="str">
        <f>VLOOKUP($A1719,'Medical Examinations'!$A$2:$K$2336,8,FALSE)</f>
        <v>yes</v>
      </c>
      <c r="J1719" t="str">
        <f>VLOOKUP($A1719,'Medical Examinations'!$A$2:$K$2336,10,FALSE)</f>
        <v>obesity</v>
      </c>
      <c r="K1719" t="str">
        <f>VLOOKUP($A1719,'Medical Examinations'!$A$2:$K$2336,11,FALSE)</f>
        <v>Predibetics</v>
      </c>
      <c r="L1719" t="str">
        <f>VLOOKUP($A1719,'Hospitalisation Details'!$A$2:$O$2344,15,FALSE)</f>
        <v>18 Jun 1992</v>
      </c>
      <c r="M1719">
        <f>VLOOKUP($A1719,'Hospitalisation Details'!$A$2:$I$2344,6,FALSE)</f>
        <v>5325.65</v>
      </c>
      <c r="N1719" t="str">
        <f>VLOOKUP($A1719,'Hospitalisation Details'!$A$2:$I$2344,7,FALSE)</f>
        <v>tier - 2</v>
      </c>
      <c r="O1719" t="str">
        <f>VLOOKUP($A1719,'Hospitalisation Details'!$A$2:$I$2344,8,FALSE)</f>
        <v>tier - 1</v>
      </c>
      <c r="P1719" t="str">
        <f>VLOOKUP($A1719,'Hospitalisation Details'!$A$2:$I$2344,9,FALSE)</f>
        <v>R1011</v>
      </c>
      <c r="Q1719">
        <f>VLOOKUP($A1719,'Hospitalisation Details'!$A$2:$P$2344,16,FALSE)</f>
        <v>30</v>
      </c>
    </row>
    <row r="1720" spans="1:17" ht="15.6" x14ac:dyDescent="0.3">
      <c r="A1720" s="1" t="s">
        <v>651</v>
      </c>
      <c r="B1720" t="str">
        <f>VLOOKUP('Healthcare '!A:A,Table2[],3,FALSE)</f>
        <v>Panora</v>
      </c>
      <c r="C1720">
        <f>VLOOKUP(A1720,'Medical Examinations'!A1720:K4054,2,FALSE)</f>
        <v>15.58</v>
      </c>
      <c r="D1720">
        <f>VLOOKUP($A1720,'Medical Examinations'!$A$2:$K$2336,3,FALSE)</f>
        <v>11.56</v>
      </c>
      <c r="E1720" t="str">
        <f>VLOOKUP($A1720,'Medical Examinations'!$A$2:$K$2336,4,FALSE)</f>
        <v>No</v>
      </c>
      <c r="F1720" t="str">
        <f>VLOOKUP($A1720,'Medical Examinations'!$A$2:$K$2336,5,FALSE)</f>
        <v>No</v>
      </c>
      <c r="G1720" t="str">
        <f>VLOOKUP($A1720,'Medical Examinations'!$A$2:$K$2336,6,FALSE)</f>
        <v>No</v>
      </c>
      <c r="H1720">
        <f>VLOOKUP($A1720,'Medical Examinations'!$A$2:$K$2336,7,FALSE)</f>
        <v>0</v>
      </c>
      <c r="I1720" t="str">
        <f>VLOOKUP($A1720,'Medical Examinations'!$A$2:$K$2336,8,FALSE)</f>
        <v>yes</v>
      </c>
      <c r="J1720" t="str">
        <f>VLOOKUP($A1720,'Medical Examinations'!$A$2:$K$2336,10,FALSE)</f>
        <v>Underweight</v>
      </c>
      <c r="K1720" t="str">
        <f>VLOOKUP($A1720,'Medical Examinations'!$A$2:$K$2336,11,FALSE)</f>
        <v>Diabetes</v>
      </c>
      <c r="L1720" t="str">
        <f>VLOOKUP($A1720,'Hospitalisation Details'!$A$2:$O$2344,15,FALSE)</f>
        <v>2 Sep 1974</v>
      </c>
      <c r="M1720">
        <f>VLOOKUP($A1720,'Hospitalisation Details'!$A$2:$I$2344,6,FALSE)</f>
        <v>5322.24</v>
      </c>
      <c r="N1720" t="str">
        <f>VLOOKUP($A1720,'Hospitalisation Details'!$A$2:$I$2344,7,FALSE)</f>
        <v>tier - 2</v>
      </c>
      <c r="O1720" t="str">
        <f>VLOOKUP($A1720,'Hospitalisation Details'!$A$2:$I$2344,8,FALSE)</f>
        <v>tier - 1</v>
      </c>
      <c r="P1720" t="str">
        <f>VLOOKUP($A1720,'Hospitalisation Details'!$A$2:$I$2344,9,FALSE)</f>
        <v>R1012</v>
      </c>
      <c r="Q1720">
        <f>VLOOKUP($A1720,'Hospitalisation Details'!$A$2:$P$2344,16,FALSE)</f>
        <v>48</v>
      </c>
    </row>
    <row r="1721" spans="1:17" ht="15.6" x14ac:dyDescent="0.3">
      <c r="A1721" s="1" t="s">
        <v>650</v>
      </c>
      <c r="B1721" t="str">
        <f>VLOOKUP('Healthcare '!A:A,Table2[],3,FALSE)</f>
        <v>Woodward</v>
      </c>
      <c r="C1721">
        <f>VLOOKUP(A1721,'Medical Examinations'!A1721:K4055,2,FALSE)</f>
        <v>26.315000000000001</v>
      </c>
      <c r="D1721">
        <f>VLOOKUP($A1721,'Medical Examinations'!$A$2:$K$2336,3,FALSE)</f>
        <v>5.76</v>
      </c>
      <c r="E1721" t="str">
        <f>VLOOKUP($A1721,'Medical Examinations'!$A$2:$K$2336,4,FALSE)</f>
        <v>No</v>
      </c>
      <c r="F1721" t="str">
        <f>VLOOKUP($A1721,'Medical Examinations'!$A$2:$K$2336,5,FALSE)</f>
        <v>No</v>
      </c>
      <c r="G1721" t="str">
        <f>VLOOKUP($A1721,'Medical Examinations'!$A$2:$K$2336,6,FALSE)</f>
        <v>No</v>
      </c>
      <c r="H1721">
        <f>VLOOKUP($A1721,'Medical Examinations'!$A$2:$K$2336,7,FALSE)</f>
        <v>0</v>
      </c>
      <c r="I1721" t="str">
        <f>VLOOKUP($A1721,'Medical Examinations'!$A$2:$K$2336,8,FALSE)</f>
        <v>yes</v>
      </c>
      <c r="J1721" t="str">
        <f>VLOOKUP($A1721,'Medical Examinations'!$A$2:$K$2336,10,FALSE)</f>
        <v>overweight</v>
      </c>
      <c r="K1721" t="str">
        <f>VLOOKUP($A1721,'Medical Examinations'!$A$2:$K$2336,11,FALSE)</f>
        <v>Predibetics</v>
      </c>
      <c r="L1721" t="str">
        <f>VLOOKUP($A1721,'Hospitalisation Details'!$A$2:$O$2344,15,FALSE)</f>
        <v>13 Nov 1994</v>
      </c>
      <c r="M1721">
        <f>VLOOKUP($A1721,'Hospitalisation Details'!$A$2:$I$2344,6,FALSE)</f>
        <v>5312.17</v>
      </c>
      <c r="N1721" t="str">
        <f>VLOOKUP($A1721,'Hospitalisation Details'!$A$2:$I$2344,7,FALSE)</f>
        <v>tier - 2</v>
      </c>
      <c r="O1721" t="str">
        <f>VLOOKUP($A1721,'Hospitalisation Details'!$A$2:$I$2344,8,FALSE)</f>
        <v>tier - 2</v>
      </c>
      <c r="P1721" t="str">
        <f>VLOOKUP($A1721,'Hospitalisation Details'!$A$2:$I$2344,9,FALSE)</f>
        <v>R1012</v>
      </c>
      <c r="Q1721">
        <f>VLOOKUP($A1721,'Hospitalisation Details'!$A$2:$P$2344,16,FALSE)</f>
        <v>28</v>
      </c>
    </row>
    <row r="1722" spans="1:17" ht="15.6" x14ac:dyDescent="0.3">
      <c r="A1722" s="1" t="s">
        <v>649</v>
      </c>
      <c r="B1722" t="str">
        <f>VLOOKUP('Healthcare '!A:A,Table2[],3,FALSE)</f>
        <v>Lambe</v>
      </c>
      <c r="C1722">
        <f>VLOOKUP(A1722,'Medical Examinations'!A1722:K4056,2,FALSE)</f>
        <v>35.61</v>
      </c>
      <c r="D1722">
        <f>VLOOKUP($A1722,'Medical Examinations'!$A$2:$K$2336,3,FALSE)</f>
        <v>5.65</v>
      </c>
      <c r="E1722" t="str">
        <f>VLOOKUP($A1722,'Medical Examinations'!$A$2:$K$2336,4,FALSE)</f>
        <v>No</v>
      </c>
      <c r="F1722" t="str">
        <f>VLOOKUP($A1722,'Medical Examinations'!$A$2:$K$2336,5,FALSE)</f>
        <v>yes</v>
      </c>
      <c r="G1722" t="str">
        <f>VLOOKUP($A1722,'Medical Examinations'!$A$2:$K$2336,6,FALSE)</f>
        <v>No</v>
      </c>
      <c r="H1722">
        <f>VLOOKUP($A1722,'Medical Examinations'!$A$2:$K$2336,7,FALSE)</f>
        <v>1</v>
      </c>
      <c r="I1722" t="str">
        <f>VLOOKUP($A1722,'Medical Examinations'!$A$2:$K$2336,8,FALSE)</f>
        <v>yes</v>
      </c>
      <c r="J1722" t="str">
        <f>VLOOKUP($A1722,'Medical Examinations'!$A$2:$K$2336,10,FALSE)</f>
        <v>obesity</v>
      </c>
      <c r="K1722" t="str">
        <f>VLOOKUP($A1722,'Medical Examinations'!$A$2:$K$2336,11,FALSE)</f>
        <v>Normal</v>
      </c>
      <c r="L1722" t="str">
        <f>VLOOKUP($A1722,'Hospitalisation Details'!$A$2:$O$2344,15,FALSE)</f>
        <v>9 Sep 2000</v>
      </c>
      <c r="M1722">
        <f>VLOOKUP($A1722,'Hospitalisation Details'!$A$2:$I$2344,6,FALSE)</f>
        <v>5306.7</v>
      </c>
      <c r="N1722" t="str">
        <f>VLOOKUP($A1722,'Hospitalisation Details'!$A$2:$I$2344,7,FALSE)</f>
        <v>tier - 2</v>
      </c>
      <c r="O1722" t="str">
        <f>VLOOKUP($A1722,'Hospitalisation Details'!$A$2:$I$2344,8,FALSE)</f>
        <v>tier - 3</v>
      </c>
      <c r="P1722" t="str">
        <f>VLOOKUP($A1722,'Hospitalisation Details'!$A$2:$I$2344,9,FALSE)</f>
        <v>R1012</v>
      </c>
      <c r="Q1722">
        <f>VLOOKUP($A1722,'Hospitalisation Details'!$A$2:$P$2344,16,FALSE)</f>
        <v>22</v>
      </c>
    </row>
    <row r="1723" spans="1:17" ht="15.6" x14ac:dyDescent="0.3">
      <c r="A1723" s="1" t="s">
        <v>648</v>
      </c>
      <c r="B1723" t="str">
        <f>VLOOKUP('Healthcare '!A:A,Table2[],3,FALSE)</f>
        <v>Casto</v>
      </c>
      <c r="C1723">
        <f>VLOOKUP(A1723,'Medical Examinations'!A1723:K4057,2,FALSE)</f>
        <v>37.56</v>
      </c>
      <c r="D1723">
        <f>VLOOKUP($A1723,'Medical Examinations'!$A$2:$K$2336,3,FALSE)</f>
        <v>5.88</v>
      </c>
      <c r="E1723" t="str">
        <f>VLOOKUP($A1723,'Medical Examinations'!$A$2:$K$2336,4,FALSE)</f>
        <v>No</v>
      </c>
      <c r="F1723" t="str">
        <f>VLOOKUP($A1723,'Medical Examinations'!$A$2:$K$2336,5,FALSE)</f>
        <v>yes</v>
      </c>
      <c r="G1723" t="str">
        <f>VLOOKUP($A1723,'Medical Examinations'!$A$2:$K$2336,6,FALSE)</f>
        <v>No</v>
      </c>
      <c r="H1723">
        <f>VLOOKUP($A1723,'Medical Examinations'!$A$2:$K$2336,7,FALSE)</f>
        <v>1</v>
      </c>
      <c r="I1723" t="str">
        <f>VLOOKUP($A1723,'Medical Examinations'!$A$2:$K$2336,8,FALSE)</f>
        <v>yes</v>
      </c>
      <c r="J1723" t="str">
        <f>VLOOKUP($A1723,'Medical Examinations'!$A$2:$K$2336,10,FALSE)</f>
        <v>obesity</v>
      </c>
      <c r="K1723" t="str">
        <f>VLOOKUP($A1723,'Medical Examinations'!$A$2:$K$2336,11,FALSE)</f>
        <v>Predibetics</v>
      </c>
      <c r="L1723" t="str">
        <f>VLOOKUP($A1723,'Hospitalisation Details'!$A$2:$O$2344,15,FALSE)</f>
        <v>22 Aug 2004</v>
      </c>
      <c r="M1723">
        <f>VLOOKUP($A1723,'Hospitalisation Details'!$A$2:$I$2344,6,FALSE)</f>
        <v>5293.67</v>
      </c>
      <c r="N1723" t="str">
        <f>VLOOKUP($A1723,'Hospitalisation Details'!$A$2:$I$2344,7,FALSE)</f>
        <v>tier - 2</v>
      </c>
      <c r="O1723" t="str">
        <f>VLOOKUP($A1723,'Hospitalisation Details'!$A$2:$I$2344,8,FALSE)</f>
        <v>tier - 2</v>
      </c>
      <c r="P1723" t="str">
        <f>VLOOKUP($A1723,'Hospitalisation Details'!$A$2:$I$2344,9,FALSE)</f>
        <v>R1022</v>
      </c>
      <c r="Q1723">
        <f>VLOOKUP($A1723,'Hospitalisation Details'!$A$2:$P$2344,16,FALSE)</f>
        <v>18</v>
      </c>
    </row>
    <row r="1724" spans="1:17" ht="15.6" x14ac:dyDescent="0.3">
      <c r="A1724" s="1" t="s">
        <v>647</v>
      </c>
      <c r="B1724" t="str">
        <f>VLOOKUP('Healthcare '!A:A,Table2[],3,FALSE)</f>
        <v>Martelli</v>
      </c>
      <c r="C1724">
        <f>VLOOKUP(A1724,'Medical Examinations'!A1724:K4058,2,FALSE)</f>
        <v>15.49</v>
      </c>
      <c r="D1724">
        <f>VLOOKUP($A1724,'Medical Examinations'!$A$2:$K$2336,3,FALSE)</f>
        <v>9.6</v>
      </c>
      <c r="E1724" t="str">
        <f>VLOOKUP($A1724,'Medical Examinations'!$A$2:$K$2336,4,FALSE)</f>
        <v>No</v>
      </c>
      <c r="F1724" t="str">
        <f>VLOOKUP($A1724,'Medical Examinations'!$A$2:$K$2336,5,FALSE)</f>
        <v>No</v>
      </c>
      <c r="G1724" t="str">
        <f>VLOOKUP($A1724,'Medical Examinations'!$A$2:$K$2336,6,FALSE)</f>
        <v>No</v>
      </c>
      <c r="H1724">
        <f>VLOOKUP($A1724,'Medical Examinations'!$A$2:$K$2336,7,FALSE)</f>
        <v>0</v>
      </c>
      <c r="I1724" t="str">
        <f>VLOOKUP($A1724,'Medical Examinations'!$A$2:$K$2336,8,FALSE)</f>
        <v>yes</v>
      </c>
      <c r="J1724" t="str">
        <f>VLOOKUP($A1724,'Medical Examinations'!$A$2:$K$2336,10,FALSE)</f>
        <v>Underweight</v>
      </c>
      <c r="K1724" t="str">
        <f>VLOOKUP($A1724,'Medical Examinations'!$A$2:$K$2336,11,FALSE)</f>
        <v>Diabetes</v>
      </c>
      <c r="L1724" t="str">
        <f>VLOOKUP($A1724,'Hospitalisation Details'!$A$2:$O$2344,15,FALSE)</f>
        <v>12 Nov 1974</v>
      </c>
      <c r="M1724">
        <f>VLOOKUP($A1724,'Hospitalisation Details'!$A$2:$I$2344,6,FALSE)</f>
        <v>5291.71</v>
      </c>
      <c r="N1724" t="str">
        <f>VLOOKUP($A1724,'Hospitalisation Details'!$A$2:$I$2344,7,FALSE)</f>
        <v>tier - 2</v>
      </c>
      <c r="O1724" t="str">
        <f>VLOOKUP($A1724,'Hospitalisation Details'!$A$2:$I$2344,8,FALSE)</f>
        <v>tier - 2</v>
      </c>
      <c r="P1724" t="str">
        <f>VLOOKUP($A1724,'Hospitalisation Details'!$A$2:$I$2344,9,FALSE)</f>
        <v>R1012</v>
      </c>
      <c r="Q1724">
        <f>VLOOKUP($A1724,'Hospitalisation Details'!$A$2:$P$2344,16,FALSE)</f>
        <v>48</v>
      </c>
    </row>
    <row r="1725" spans="1:17" ht="15.6" x14ac:dyDescent="0.3">
      <c r="A1725" s="1" t="s">
        <v>646</v>
      </c>
      <c r="B1725" t="str">
        <f>VLOOKUP('Healthcare '!A:A,Table2[],3,FALSE)</f>
        <v>Naskret</v>
      </c>
      <c r="C1725">
        <f>VLOOKUP(A1725,'Medical Examinations'!A1725:K4059,2,FALSE)</f>
        <v>23.48</v>
      </c>
      <c r="D1725">
        <f>VLOOKUP($A1725,'Medical Examinations'!$A$2:$K$2336,3,FALSE)</f>
        <v>6.24</v>
      </c>
      <c r="E1725" t="str">
        <f>VLOOKUP($A1725,'Medical Examinations'!$A$2:$K$2336,4,FALSE)</f>
        <v>No</v>
      </c>
      <c r="F1725" t="str">
        <f>VLOOKUP($A1725,'Medical Examinations'!$A$2:$K$2336,5,FALSE)</f>
        <v>No</v>
      </c>
      <c r="G1725" t="str">
        <f>VLOOKUP($A1725,'Medical Examinations'!$A$2:$K$2336,6,FALSE)</f>
        <v>No</v>
      </c>
      <c r="H1725">
        <f>VLOOKUP($A1725,'Medical Examinations'!$A$2:$K$2336,7,FALSE)</f>
        <v>1</v>
      </c>
      <c r="I1725" t="str">
        <f>VLOOKUP($A1725,'Medical Examinations'!$A$2:$K$2336,8,FALSE)</f>
        <v>yes</v>
      </c>
      <c r="J1725" t="str">
        <f>VLOOKUP($A1725,'Medical Examinations'!$A$2:$K$2336,10,FALSE)</f>
        <v>Normal weight</v>
      </c>
      <c r="K1725" t="str">
        <f>VLOOKUP($A1725,'Medical Examinations'!$A$2:$K$2336,11,FALSE)</f>
        <v>Predibetics</v>
      </c>
      <c r="L1725" t="str">
        <f>VLOOKUP($A1725,'Hospitalisation Details'!$A$2:$O$2344,15,FALSE)</f>
        <v>1 Sep 1987</v>
      </c>
      <c r="M1725">
        <f>VLOOKUP($A1725,'Hospitalisation Details'!$A$2:$I$2344,6,FALSE)</f>
        <v>5275.86</v>
      </c>
      <c r="N1725" t="str">
        <f>VLOOKUP($A1725,'Hospitalisation Details'!$A$2:$I$2344,7,FALSE)</f>
        <v>tier - 2</v>
      </c>
      <c r="O1725" t="str">
        <f>VLOOKUP($A1725,'Hospitalisation Details'!$A$2:$I$2344,8,FALSE)</f>
        <v>tier - 2</v>
      </c>
      <c r="P1725" t="str">
        <f>VLOOKUP($A1725,'Hospitalisation Details'!$A$2:$I$2344,9,FALSE)</f>
        <v>R1013</v>
      </c>
      <c r="Q1725">
        <f>VLOOKUP($A1725,'Hospitalisation Details'!$A$2:$P$2344,16,FALSE)</f>
        <v>35</v>
      </c>
    </row>
    <row r="1726" spans="1:17" ht="15.6" x14ac:dyDescent="0.3">
      <c r="A1726" s="1" t="s">
        <v>645</v>
      </c>
      <c r="B1726" t="str">
        <f>VLOOKUP('Healthcare '!A:A,Table2[],3,FALSE)</f>
        <v>Morgan</v>
      </c>
      <c r="C1726">
        <f>VLOOKUP(A1726,'Medical Examinations'!A1726:K4060,2,FALSE)</f>
        <v>30.02</v>
      </c>
      <c r="D1726">
        <f>VLOOKUP($A1726,'Medical Examinations'!$A$2:$K$2336,3,FALSE)</f>
        <v>7.63</v>
      </c>
      <c r="E1726" t="str">
        <f>VLOOKUP($A1726,'Medical Examinations'!$A$2:$K$2336,4,FALSE)</f>
        <v>yes</v>
      </c>
      <c r="F1726" t="str">
        <f>VLOOKUP($A1726,'Medical Examinations'!$A$2:$K$2336,5,FALSE)</f>
        <v>No</v>
      </c>
      <c r="G1726" t="str">
        <f>VLOOKUP($A1726,'Medical Examinations'!$A$2:$K$2336,6,FALSE)</f>
        <v>No</v>
      </c>
      <c r="H1726">
        <f>VLOOKUP($A1726,'Medical Examinations'!$A$2:$K$2336,7,FALSE)</f>
        <v>1</v>
      </c>
      <c r="I1726" t="str">
        <f>VLOOKUP($A1726,'Medical Examinations'!$A$2:$K$2336,8,FALSE)</f>
        <v>yes</v>
      </c>
      <c r="J1726" t="str">
        <f>VLOOKUP($A1726,'Medical Examinations'!$A$2:$K$2336,10,FALSE)</f>
        <v>obesity</v>
      </c>
      <c r="K1726" t="str">
        <f>VLOOKUP($A1726,'Medical Examinations'!$A$2:$K$2336,11,FALSE)</f>
        <v>Diabetes</v>
      </c>
      <c r="L1726" t="str">
        <f>VLOOKUP($A1726,'Hospitalisation Details'!$A$2:$O$2344,15,FALSE)</f>
        <v>20 Oct 1986</v>
      </c>
      <c r="M1726">
        <f>VLOOKUP($A1726,'Hospitalisation Details'!$A$2:$I$2344,6,FALSE)</f>
        <v>5272.18</v>
      </c>
      <c r="N1726" t="str">
        <f>VLOOKUP($A1726,'Hospitalisation Details'!$A$2:$I$2344,7,FALSE)</f>
        <v>tier - 2</v>
      </c>
      <c r="O1726" t="str">
        <f>VLOOKUP($A1726,'Hospitalisation Details'!$A$2:$I$2344,8,FALSE)</f>
        <v>tier - 3</v>
      </c>
      <c r="P1726" t="str">
        <f>VLOOKUP($A1726,'Hospitalisation Details'!$A$2:$I$2344,9,FALSE)</f>
        <v>R1012</v>
      </c>
      <c r="Q1726">
        <f>VLOOKUP($A1726,'Hospitalisation Details'!$A$2:$P$2344,16,FALSE)</f>
        <v>36</v>
      </c>
    </row>
    <row r="1727" spans="1:17" ht="15.6" x14ac:dyDescent="0.3">
      <c r="A1727" s="1" t="s">
        <v>644</v>
      </c>
      <c r="B1727" t="str">
        <f>VLOOKUP('Healthcare '!A:A,Table2[],3,FALSE)</f>
        <v>Maloney</v>
      </c>
      <c r="C1727">
        <f>VLOOKUP(A1727,'Medical Examinations'!A1727:K4061,2,FALSE)</f>
        <v>26.885000000000002</v>
      </c>
      <c r="D1727">
        <f>VLOOKUP($A1727,'Medical Examinations'!$A$2:$K$2336,3,FALSE)</f>
        <v>8.66</v>
      </c>
      <c r="E1727" t="str">
        <f>VLOOKUP($A1727,'Medical Examinations'!$A$2:$K$2336,4,FALSE)</f>
        <v>yes</v>
      </c>
      <c r="F1727" t="str">
        <f>VLOOKUP($A1727,'Medical Examinations'!$A$2:$K$2336,5,FALSE)</f>
        <v>No</v>
      </c>
      <c r="G1727" t="str">
        <f>VLOOKUP($A1727,'Medical Examinations'!$A$2:$K$2336,6,FALSE)</f>
        <v>No</v>
      </c>
      <c r="H1727">
        <f>VLOOKUP($A1727,'Medical Examinations'!$A$2:$K$2336,7,FALSE)</f>
        <v>1</v>
      </c>
      <c r="I1727" t="str">
        <f>VLOOKUP($A1727,'Medical Examinations'!$A$2:$K$2336,8,FALSE)</f>
        <v>yes</v>
      </c>
      <c r="J1727" t="str">
        <f>VLOOKUP($A1727,'Medical Examinations'!$A$2:$K$2336,10,FALSE)</f>
        <v>overweight</v>
      </c>
      <c r="K1727" t="str">
        <f>VLOOKUP($A1727,'Medical Examinations'!$A$2:$K$2336,11,FALSE)</f>
        <v>Diabetes</v>
      </c>
      <c r="L1727" t="str">
        <f>VLOOKUP($A1727,'Hospitalisation Details'!$A$2:$O$2344,15,FALSE)</f>
        <v>20 Sep 1986</v>
      </c>
      <c r="M1727">
        <f>VLOOKUP($A1727,'Hospitalisation Details'!$A$2:$I$2344,6,FALSE)</f>
        <v>5267.82</v>
      </c>
      <c r="N1727" t="str">
        <f>VLOOKUP($A1727,'Hospitalisation Details'!$A$2:$I$2344,7,FALSE)</f>
        <v>tier - 2</v>
      </c>
      <c r="O1727" t="str">
        <f>VLOOKUP($A1727,'Hospitalisation Details'!$A$2:$I$2344,8,FALSE)</f>
        <v>tier - 2</v>
      </c>
      <c r="P1727" t="str">
        <f>VLOOKUP($A1727,'Hospitalisation Details'!$A$2:$I$2344,9,FALSE)</f>
        <v>R1012</v>
      </c>
      <c r="Q1727">
        <f>VLOOKUP($A1727,'Hospitalisation Details'!$A$2:$P$2344,16,FALSE)</f>
        <v>36</v>
      </c>
    </row>
    <row r="1728" spans="1:17" ht="15.6" x14ac:dyDescent="0.3">
      <c r="A1728" s="1" t="s">
        <v>643</v>
      </c>
      <c r="B1728" t="str">
        <f>VLOOKUP('Healthcare '!A:A,Table2[],3,FALSE)</f>
        <v>Amherst</v>
      </c>
      <c r="C1728">
        <f>VLOOKUP(A1728,'Medical Examinations'!A1728:K4062,2,FALSE)</f>
        <v>25.84</v>
      </c>
      <c r="D1728">
        <f>VLOOKUP($A1728,'Medical Examinations'!$A$2:$K$2336,3,FALSE)</f>
        <v>8.5500000000000007</v>
      </c>
      <c r="E1728" t="str">
        <f>VLOOKUP($A1728,'Medical Examinations'!$A$2:$K$2336,4,FALSE)</f>
        <v>yes</v>
      </c>
      <c r="F1728" t="str">
        <f>VLOOKUP($A1728,'Medical Examinations'!$A$2:$K$2336,5,FALSE)</f>
        <v>No</v>
      </c>
      <c r="G1728" t="str">
        <f>VLOOKUP($A1728,'Medical Examinations'!$A$2:$K$2336,6,FALSE)</f>
        <v>No</v>
      </c>
      <c r="H1728">
        <f>VLOOKUP($A1728,'Medical Examinations'!$A$2:$K$2336,7,FALSE)</f>
        <v>1</v>
      </c>
      <c r="I1728" t="str">
        <f>VLOOKUP($A1728,'Medical Examinations'!$A$2:$K$2336,8,FALSE)</f>
        <v>yes</v>
      </c>
      <c r="J1728" t="str">
        <f>VLOOKUP($A1728,'Medical Examinations'!$A$2:$K$2336,10,FALSE)</f>
        <v>overweight</v>
      </c>
      <c r="K1728" t="str">
        <f>VLOOKUP($A1728,'Medical Examinations'!$A$2:$K$2336,11,FALSE)</f>
        <v>Diabetes</v>
      </c>
      <c r="L1728" t="str">
        <f>VLOOKUP($A1728,'Hospitalisation Details'!$A$2:$O$2344,15,FALSE)</f>
        <v>25 Oct 1986</v>
      </c>
      <c r="M1728">
        <f>VLOOKUP($A1728,'Hospitalisation Details'!$A$2:$I$2344,6,FALSE)</f>
        <v>5266.37</v>
      </c>
      <c r="N1728" t="str">
        <f>VLOOKUP($A1728,'Hospitalisation Details'!$A$2:$I$2344,7,FALSE)</f>
        <v>tier - 2</v>
      </c>
      <c r="O1728" t="str">
        <f>VLOOKUP($A1728,'Hospitalisation Details'!$A$2:$I$2344,8,FALSE)</f>
        <v>tier - 2</v>
      </c>
      <c r="P1728" t="str">
        <f>VLOOKUP($A1728,'Hospitalisation Details'!$A$2:$I$2344,9,FALSE)</f>
        <v>R1012</v>
      </c>
      <c r="Q1728">
        <f>VLOOKUP($A1728,'Hospitalisation Details'!$A$2:$P$2344,16,FALSE)</f>
        <v>36</v>
      </c>
    </row>
    <row r="1729" spans="1:17" ht="15.6" x14ac:dyDescent="0.3">
      <c r="A1729" s="1" t="s">
        <v>642</v>
      </c>
      <c r="B1729" t="str">
        <f>VLOOKUP('Healthcare '!A:A,Table2[],3,FALSE)</f>
        <v>Davenport</v>
      </c>
      <c r="C1729">
        <f>VLOOKUP(A1729,'Medical Examinations'!A1729:K4063,2,FALSE)</f>
        <v>27.454999999999998</v>
      </c>
      <c r="D1729">
        <f>VLOOKUP($A1729,'Medical Examinations'!$A$2:$K$2336,3,FALSE)</f>
        <v>4.54</v>
      </c>
      <c r="E1729" t="str">
        <f>VLOOKUP($A1729,'Medical Examinations'!$A$2:$K$2336,4,FALSE)</f>
        <v>No</v>
      </c>
      <c r="F1729" t="str">
        <f>VLOOKUP($A1729,'Medical Examinations'!$A$2:$K$2336,5,FALSE)</f>
        <v>No</v>
      </c>
      <c r="G1729" t="str">
        <f>VLOOKUP($A1729,'Medical Examinations'!$A$2:$K$2336,6,FALSE)</f>
        <v>No</v>
      </c>
      <c r="H1729">
        <f>VLOOKUP($A1729,'Medical Examinations'!$A$2:$K$2336,7,FALSE)</f>
        <v>0</v>
      </c>
      <c r="I1729" t="str">
        <f>VLOOKUP($A1729,'Medical Examinations'!$A$2:$K$2336,8,FALSE)</f>
        <v>yes</v>
      </c>
      <c r="J1729" t="str">
        <f>VLOOKUP($A1729,'Medical Examinations'!$A$2:$K$2336,10,FALSE)</f>
        <v>overweight</v>
      </c>
      <c r="K1729" t="str">
        <f>VLOOKUP($A1729,'Medical Examinations'!$A$2:$K$2336,11,FALSE)</f>
        <v>Normal</v>
      </c>
      <c r="L1729" t="str">
        <f>VLOOKUP($A1729,'Hospitalisation Details'!$A$2:$O$2344,15,FALSE)</f>
        <v>19 Jul 1989</v>
      </c>
      <c r="M1729">
        <f>VLOOKUP($A1729,'Hospitalisation Details'!$A$2:$I$2344,6,FALSE)</f>
        <v>5261.47</v>
      </c>
      <c r="N1729" t="str">
        <f>VLOOKUP($A1729,'Hospitalisation Details'!$A$2:$I$2344,7,FALSE)</f>
        <v>tier - 2</v>
      </c>
      <c r="O1729" t="str">
        <f>VLOOKUP($A1729,'Hospitalisation Details'!$A$2:$I$2344,8,FALSE)</f>
        <v>tier - 2</v>
      </c>
      <c r="P1729" t="str">
        <f>VLOOKUP($A1729,'Hospitalisation Details'!$A$2:$I$2344,9,FALSE)</f>
        <v>R1012</v>
      </c>
      <c r="Q1729">
        <f>VLOOKUP($A1729,'Hospitalisation Details'!$A$2:$P$2344,16,FALSE)</f>
        <v>33</v>
      </c>
    </row>
    <row r="1730" spans="1:17" ht="15.6" x14ac:dyDescent="0.3">
      <c r="A1730" s="1" t="s">
        <v>641</v>
      </c>
      <c r="B1730" t="str">
        <f>VLOOKUP('Healthcare '!A:A,Table2[],3,FALSE)</f>
        <v>Johansen</v>
      </c>
      <c r="C1730">
        <f>VLOOKUP(A1730,'Medical Examinations'!A1730:K4064,2,FALSE)</f>
        <v>24.605</v>
      </c>
      <c r="D1730">
        <f>VLOOKUP($A1730,'Medical Examinations'!$A$2:$K$2336,3,FALSE)</f>
        <v>5.7</v>
      </c>
      <c r="E1730" t="str">
        <f>VLOOKUP($A1730,'Medical Examinations'!$A$2:$K$2336,4,FALSE)</f>
        <v>No</v>
      </c>
      <c r="F1730" t="str">
        <f>VLOOKUP($A1730,'Medical Examinations'!$A$2:$K$2336,5,FALSE)</f>
        <v>No</v>
      </c>
      <c r="G1730" t="str">
        <f>VLOOKUP($A1730,'Medical Examinations'!$A$2:$K$2336,6,FALSE)</f>
        <v>No</v>
      </c>
      <c r="H1730">
        <f>VLOOKUP($A1730,'Medical Examinations'!$A$2:$K$2336,7,FALSE)</f>
        <v>0</v>
      </c>
      <c r="I1730" t="str">
        <f>VLOOKUP($A1730,'Medical Examinations'!$A$2:$K$2336,8,FALSE)</f>
        <v>yes</v>
      </c>
      <c r="J1730" t="str">
        <f>VLOOKUP($A1730,'Medical Examinations'!$A$2:$K$2336,10,FALSE)</f>
        <v>Normal weight</v>
      </c>
      <c r="K1730" t="str">
        <f>VLOOKUP($A1730,'Medical Examinations'!$A$2:$K$2336,11,FALSE)</f>
        <v>Predibetics</v>
      </c>
      <c r="L1730" t="str">
        <f>VLOOKUP($A1730,'Hospitalisation Details'!$A$2:$O$2344,15,FALSE)</f>
        <v>25 Nov 1989</v>
      </c>
      <c r="M1730">
        <f>VLOOKUP($A1730,'Hospitalisation Details'!$A$2:$I$2344,6,FALSE)</f>
        <v>5257.51</v>
      </c>
      <c r="N1730" t="str">
        <f>VLOOKUP($A1730,'Hospitalisation Details'!$A$2:$I$2344,7,FALSE)</f>
        <v>tier - 2</v>
      </c>
      <c r="O1730" t="str">
        <f>VLOOKUP($A1730,'Hospitalisation Details'!$A$2:$I$2344,8,FALSE)</f>
        <v>tier - 2</v>
      </c>
      <c r="P1730" t="str">
        <f>VLOOKUP($A1730,'Hospitalisation Details'!$A$2:$I$2344,9,FALSE)</f>
        <v>R1012</v>
      </c>
      <c r="Q1730">
        <f>VLOOKUP($A1730,'Hospitalisation Details'!$A$2:$P$2344,16,FALSE)</f>
        <v>33</v>
      </c>
    </row>
    <row r="1731" spans="1:17" ht="15.6" x14ac:dyDescent="0.3">
      <c r="A1731" s="1" t="s">
        <v>640</v>
      </c>
      <c r="B1731" t="str">
        <f>VLOOKUP('Healthcare '!A:A,Table2[],3,FALSE)</f>
        <v>Bond</v>
      </c>
      <c r="C1731">
        <f>VLOOKUP(A1731,'Medical Examinations'!A1731:K4065,2,FALSE)</f>
        <v>30.8</v>
      </c>
      <c r="D1731">
        <f>VLOOKUP($A1731,'Medical Examinations'!$A$2:$K$2336,3,FALSE)</f>
        <v>5.07</v>
      </c>
      <c r="E1731" t="str">
        <f>VLOOKUP($A1731,'Medical Examinations'!$A$2:$K$2336,4,FALSE)</f>
        <v>No</v>
      </c>
      <c r="F1731" t="str">
        <f>VLOOKUP($A1731,'Medical Examinations'!$A$2:$K$2336,5,FALSE)</f>
        <v>No</v>
      </c>
      <c r="G1731" t="str">
        <f>VLOOKUP($A1731,'Medical Examinations'!$A$2:$K$2336,6,FALSE)</f>
        <v>No</v>
      </c>
      <c r="H1731">
        <f>VLOOKUP($A1731,'Medical Examinations'!$A$2:$K$2336,7,FALSE)</f>
        <v>0</v>
      </c>
      <c r="I1731" t="str">
        <f>VLOOKUP($A1731,'Medical Examinations'!$A$2:$K$2336,8,FALSE)</f>
        <v>yes</v>
      </c>
      <c r="J1731" t="str">
        <f>VLOOKUP($A1731,'Medical Examinations'!$A$2:$K$2336,10,FALSE)</f>
        <v>obesity</v>
      </c>
      <c r="K1731" t="str">
        <f>VLOOKUP($A1731,'Medical Examinations'!$A$2:$K$2336,11,FALSE)</f>
        <v>Normal</v>
      </c>
      <c r="L1731" t="str">
        <f>VLOOKUP($A1731,'Hospitalisation Details'!$A$2:$O$2344,15,FALSE)</f>
        <v>6 Jul 1990</v>
      </c>
      <c r="M1731">
        <f>VLOOKUP($A1731,'Hospitalisation Details'!$A$2:$I$2344,6,FALSE)</f>
        <v>5253.52</v>
      </c>
      <c r="N1731" t="str">
        <f>VLOOKUP($A1731,'Hospitalisation Details'!$A$2:$I$2344,7,FALSE)</f>
        <v>tier - 3</v>
      </c>
      <c r="O1731" t="str">
        <f>VLOOKUP($A1731,'Hospitalisation Details'!$A$2:$I$2344,8,FALSE)</f>
        <v>tier - 3</v>
      </c>
      <c r="P1731" t="str">
        <f>VLOOKUP($A1731,'Hospitalisation Details'!$A$2:$I$2344,9,FALSE)</f>
        <v>R1011</v>
      </c>
      <c r="Q1731">
        <f>VLOOKUP($A1731,'Hospitalisation Details'!$A$2:$P$2344,16,FALSE)</f>
        <v>32</v>
      </c>
    </row>
    <row r="1732" spans="1:17" ht="15.6" x14ac:dyDescent="0.3">
      <c r="A1732" s="1" t="s">
        <v>639</v>
      </c>
      <c r="B1732" t="str">
        <f>VLOOKUP('Healthcare '!A:A,Table2[],3,FALSE)</f>
        <v>Reilly</v>
      </c>
      <c r="C1732">
        <f>VLOOKUP(A1732,'Medical Examinations'!A1732:K4066,2,FALSE)</f>
        <v>34.799999999999997</v>
      </c>
      <c r="D1732">
        <f>VLOOKUP($A1732,'Medical Examinations'!$A$2:$K$2336,3,FALSE)</f>
        <v>4.38</v>
      </c>
      <c r="E1732" t="str">
        <f>VLOOKUP($A1732,'Medical Examinations'!$A$2:$K$2336,4,FALSE)</f>
        <v>No</v>
      </c>
      <c r="F1732" t="str">
        <f>VLOOKUP($A1732,'Medical Examinations'!$A$2:$K$2336,5,FALSE)</f>
        <v>No</v>
      </c>
      <c r="G1732" t="str">
        <f>VLOOKUP($A1732,'Medical Examinations'!$A$2:$K$2336,6,FALSE)</f>
        <v>No</v>
      </c>
      <c r="H1732">
        <f>VLOOKUP($A1732,'Medical Examinations'!$A$2:$K$2336,7,FALSE)</f>
        <v>1</v>
      </c>
      <c r="I1732" t="str">
        <f>VLOOKUP($A1732,'Medical Examinations'!$A$2:$K$2336,8,FALSE)</f>
        <v>yes</v>
      </c>
      <c r="J1732" t="str">
        <f>VLOOKUP($A1732,'Medical Examinations'!$A$2:$K$2336,10,FALSE)</f>
        <v>obesity</v>
      </c>
      <c r="K1732" t="str">
        <f>VLOOKUP($A1732,'Medical Examinations'!$A$2:$K$2336,11,FALSE)</f>
        <v>Normal</v>
      </c>
      <c r="L1732" t="str">
        <f>VLOOKUP($A1732,'Hospitalisation Details'!$A$2:$O$2344,15,FALSE)</f>
        <v>9 Sep 1987</v>
      </c>
      <c r="M1732">
        <f>VLOOKUP($A1732,'Hospitalisation Details'!$A$2:$I$2344,6,FALSE)</f>
        <v>5246.05</v>
      </c>
      <c r="N1732" t="str">
        <f>VLOOKUP($A1732,'Hospitalisation Details'!$A$2:$I$2344,7,FALSE)</f>
        <v>tier - 2</v>
      </c>
      <c r="O1732" t="str">
        <f>VLOOKUP($A1732,'Hospitalisation Details'!$A$2:$I$2344,8,FALSE)</f>
        <v>tier - 3</v>
      </c>
      <c r="P1732" t="str">
        <f>VLOOKUP($A1732,'Hospitalisation Details'!$A$2:$I$2344,9,FALSE)</f>
        <v>R1011</v>
      </c>
      <c r="Q1732">
        <f>VLOOKUP($A1732,'Hospitalisation Details'!$A$2:$P$2344,16,FALSE)</f>
        <v>35</v>
      </c>
    </row>
    <row r="1733" spans="1:17" ht="15.6" x14ac:dyDescent="0.3">
      <c r="A1733" s="1" t="s">
        <v>638</v>
      </c>
      <c r="B1733" t="str">
        <f>VLOOKUP('Healthcare '!A:A,Table2[],3,FALSE)</f>
        <v>Chandler</v>
      </c>
      <c r="C1733">
        <f>VLOOKUP(A1733,'Medical Examinations'!A1733:K4067,2,FALSE)</f>
        <v>34.21</v>
      </c>
      <c r="D1733">
        <f>VLOOKUP($A1733,'Medical Examinations'!$A$2:$K$2336,3,FALSE)</f>
        <v>4.54</v>
      </c>
      <c r="E1733" t="str">
        <f>VLOOKUP($A1733,'Medical Examinations'!$A$2:$K$2336,4,FALSE)</f>
        <v>No</v>
      </c>
      <c r="F1733" t="str">
        <f>VLOOKUP($A1733,'Medical Examinations'!$A$2:$K$2336,5,FALSE)</f>
        <v>No</v>
      </c>
      <c r="G1733" t="str">
        <f>VLOOKUP($A1733,'Medical Examinations'!$A$2:$K$2336,6,FALSE)</f>
        <v>No</v>
      </c>
      <c r="H1733">
        <f>VLOOKUP($A1733,'Medical Examinations'!$A$2:$K$2336,7,FALSE)</f>
        <v>1</v>
      </c>
      <c r="I1733" t="str">
        <f>VLOOKUP($A1733,'Medical Examinations'!$A$2:$K$2336,8,FALSE)</f>
        <v>yes</v>
      </c>
      <c r="J1733" t="str">
        <f>VLOOKUP($A1733,'Medical Examinations'!$A$2:$K$2336,10,FALSE)</f>
        <v>obesity</v>
      </c>
      <c r="K1733" t="str">
        <f>VLOOKUP($A1733,'Medical Examinations'!$A$2:$K$2336,11,FALSE)</f>
        <v>Normal</v>
      </c>
      <c r="L1733" t="str">
        <f>VLOOKUP($A1733,'Hospitalisation Details'!$A$2:$O$2344,15,FALSE)</f>
        <v>5 Jul 1987</v>
      </c>
      <c r="M1733">
        <f>VLOOKUP($A1733,'Hospitalisation Details'!$A$2:$I$2344,6,FALSE)</f>
        <v>5245.23</v>
      </c>
      <c r="N1733" t="str">
        <f>VLOOKUP($A1733,'Hospitalisation Details'!$A$2:$I$2344,7,FALSE)</f>
        <v>tier - 2</v>
      </c>
      <c r="O1733" t="str">
        <f>VLOOKUP($A1733,'Hospitalisation Details'!$A$2:$I$2344,8,FALSE)</f>
        <v>tier - 2</v>
      </c>
      <c r="P1733" t="str">
        <f>VLOOKUP($A1733,'Hospitalisation Details'!$A$2:$I$2344,9,FALSE)</f>
        <v>R1013</v>
      </c>
      <c r="Q1733">
        <f>VLOOKUP($A1733,'Hospitalisation Details'!$A$2:$P$2344,16,FALSE)</f>
        <v>35</v>
      </c>
    </row>
    <row r="1734" spans="1:17" ht="15.6" x14ac:dyDescent="0.3">
      <c r="A1734" s="1" t="s">
        <v>637</v>
      </c>
      <c r="B1734" t="str">
        <f>VLOOKUP('Healthcare '!A:A,Table2[],3,FALSE)</f>
        <v>Kaufmann</v>
      </c>
      <c r="C1734">
        <f>VLOOKUP(A1734,'Medical Examinations'!A1734:K4068,2,FALSE)</f>
        <v>31</v>
      </c>
      <c r="D1734">
        <f>VLOOKUP($A1734,'Medical Examinations'!$A$2:$K$2336,3,FALSE)</f>
        <v>5.38</v>
      </c>
      <c r="E1734" t="str">
        <f>VLOOKUP($A1734,'Medical Examinations'!$A$2:$K$2336,4,FALSE)</f>
        <v>No</v>
      </c>
      <c r="F1734" t="str">
        <f>VLOOKUP($A1734,'Medical Examinations'!$A$2:$K$2336,5,FALSE)</f>
        <v>No</v>
      </c>
      <c r="G1734" t="str">
        <f>VLOOKUP($A1734,'Medical Examinations'!$A$2:$K$2336,6,FALSE)</f>
        <v>No</v>
      </c>
      <c r="H1734">
        <f>VLOOKUP($A1734,'Medical Examinations'!$A$2:$K$2336,7,FALSE)</f>
        <v>1</v>
      </c>
      <c r="I1734" t="str">
        <f>VLOOKUP($A1734,'Medical Examinations'!$A$2:$K$2336,8,FALSE)</f>
        <v>yes</v>
      </c>
      <c r="J1734" t="str">
        <f>VLOOKUP($A1734,'Medical Examinations'!$A$2:$K$2336,10,FALSE)</f>
        <v>obesity</v>
      </c>
      <c r="K1734" t="str">
        <f>VLOOKUP($A1734,'Medical Examinations'!$A$2:$K$2336,11,FALSE)</f>
        <v>Normal</v>
      </c>
      <c r="L1734" t="str">
        <f>VLOOKUP($A1734,'Hospitalisation Details'!$A$2:$O$2344,15,FALSE)</f>
        <v>26 Dec 1987</v>
      </c>
      <c r="M1734">
        <f>VLOOKUP($A1734,'Hospitalisation Details'!$A$2:$I$2344,6,FALSE)</f>
        <v>5240.7700000000004</v>
      </c>
      <c r="N1734" t="str">
        <f>VLOOKUP($A1734,'Hospitalisation Details'!$A$2:$I$2344,7,FALSE)</f>
        <v>tier - 2</v>
      </c>
      <c r="O1734" t="str">
        <f>VLOOKUP($A1734,'Hospitalisation Details'!$A$2:$I$2344,8,FALSE)</f>
        <v>tier - 2</v>
      </c>
      <c r="P1734" t="str">
        <f>VLOOKUP($A1734,'Hospitalisation Details'!$A$2:$I$2344,9,FALSE)</f>
        <v>R1011</v>
      </c>
      <c r="Q1734">
        <f>VLOOKUP($A1734,'Hospitalisation Details'!$A$2:$P$2344,16,FALSE)</f>
        <v>35</v>
      </c>
    </row>
    <row r="1735" spans="1:17" ht="15.6" x14ac:dyDescent="0.3">
      <c r="A1735" s="1" t="s">
        <v>636</v>
      </c>
      <c r="B1735" t="str">
        <f>VLOOKUP('Healthcare '!A:A,Table2[],3,FALSE)</f>
        <v>Barnes-Zurkinden</v>
      </c>
      <c r="C1735">
        <f>VLOOKUP(A1735,'Medical Examinations'!A1735:K4069,2,FALSE)</f>
        <v>26.125</v>
      </c>
      <c r="D1735">
        <f>VLOOKUP($A1735,'Medical Examinations'!$A$2:$K$2336,3,FALSE)</f>
        <v>5.55</v>
      </c>
      <c r="E1735" t="str">
        <f>VLOOKUP($A1735,'Medical Examinations'!$A$2:$K$2336,4,FALSE)</f>
        <v>No</v>
      </c>
      <c r="F1735" t="str">
        <f>VLOOKUP($A1735,'Medical Examinations'!$A$2:$K$2336,5,FALSE)</f>
        <v>No</v>
      </c>
      <c r="G1735" t="str">
        <f>VLOOKUP($A1735,'Medical Examinations'!$A$2:$K$2336,6,FALSE)</f>
        <v>No</v>
      </c>
      <c r="H1735">
        <f>VLOOKUP($A1735,'Medical Examinations'!$A$2:$K$2336,7,FALSE)</f>
        <v>1</v>
      </c>
      <c r="I1735" t="str">
        <f>VLOOKUP($A1735,'Medical Examinations'!$A$2:$K$2336,8,FALSE)</f>
        <v>yes</v>
      </c>
      <c r="J1735" t="str">
        <f>VLOOKUP($A1735,'Medical Examinations'!$A$2:$K$2336,10,FALSE)</f>
        <v>overweight</v>
      </c>
      <c r="K1735" t="str">
        <f>VLOOKUP($A1735,'Medical Examinations'!$A$2:$K$2336,11,FALSE)</f>
        <v>Normal</v>
      </c>
      <c r="L1735" t="str">
        <f>VLOOKUP($A1735,'Hospitalisation Details'!$A$2:$O$2344,15,FALSE)</f>
        <v>29 Jun 1987</v>
      </c>
      <c r="M1735">
        <f>VLOOKUP($A1735,'Hospitalisation Details'!$A$2:$I$2344,6,FALSE)</f>
        <v>5227.99</v>
      </c>
      <c r="N1735" t="str">
        <f>VLOOKUP($A1735,'Hospitalisation Details'!$A$2:$I$2344,7,FALSE)</f>
        <v>tier - 2</v>
      </c>
      <c r="O1735" t="str">
        <f>VLOOKUP($A1735,'Hospitalisation Details'!$A$2:$I$2344,8,FALSE)</f>
        <v>tier - 1</v>
      </c>
      <c r="P1735" t="str">
        <f>VLOOKUP($A1735,'Hospitalisation Details'!$A$2:$I$2344,9,FALSE)</f>
        <v>R1024</v>
      </c>
      <c r="Q1735">
        <f>VLOOKUP($A1735,'Hospitalisation Details'!$A$2:$P$2344,16,FALSE)</f>
        <v>35</v>
      </c>
    </row>
    <row r="1736" spans="1:17" ht="15.6" x14ac:dyDescent="0.3">
      <c r="A1736" s="1" t="s">
        <v>635</v>
      </c>
      <c r="B1736" t="str">
        <f>VLOOKUP('Healthcare '!A:A,Table2[],3,FALSE)</f>
        <v>Wolter</v>
      </c>
      <c r="C1736">
        <f>VLOOKUP(A1736,'Medical Examinations'!A1736:K4070,2,FALSE)</f>
        <v>30.13</v>
      </c>
      <c r="D1736">
        <f>VLOOKUP($A1736,'Medical Examinations'!$A$2:$K$2336,3,FALSE)</f>
        <v>4.03</v>
      </c>
      <c r="E1736" t="str">
        <f>VLOOKUP($A1736,'Medical Examinations'!$A$2:$K$2336,4,FALSE)</f>
        <v>yes</v>
      </c>
      <c r="F1736" t="str">
        <f>VLOOKUP($A1736,'Medical Examinations'!$A$2:$K$2336,5,FALSE)</f>
        <v>No</v>
      </c>
      <c r="G1736" t="str">
        <f>VLOOKUP($A1736,'Medical Examinations'!$A$2:$K$2336,6,FALSE)</f>
        <v>No</v>
      </c>
      <c r="H1736">
        <f>VLOOKUP($A1736,'Medical Examinations'!$A$2:$K$2336,7,FALSE)</f>
        <v>1</v>
      </c>
      <c r="I1736" t="str">
        <f>VLOOKUP($A1736,'Medical Examinations'!$A$2:$K$2336,8,FALSE)</f>
        <v>yes</v>
      </c>
      <c r="J1736" t="str">
        <f>VLOOKUP($A1736,'Medical Examinations'!$A$2:$K$2336,10,FALSE)</f>
        <v>obesity</v>
      </c>
      <c r="K1736" t="str">
        <f>VLOOKUP($A1736,'Medical Examinations'!$A$2:$K$2336,11,FALSE)</f>
        <v>Normal</v>
      </c>
      <c r="L1736" t="str">
        <f>VLOOKUP($A1736,'Hospitalisation Details'!$A$2:$O$2344,15,FALSE)</f>
        <v>6 Jun 1995</v>
      </c>
      <c r="M1736">
        <f>VLOOKUP($A1736,'Hospitalisation Details'!$A$2:$I$2344,6,FALSE)</f>
        <v>5216.4799999999996</v>
      </c>
      <c r="N1736" t="str">
        <f>VLOOKUP($A1736,'Hospitalisation Details'!$A$2:$I$2344,7,FALSE)</f>
        <v>tier - 2</v>
      </c>
      <c r="O1736" t="str">
        <f>VLOOKUP($A1736,'Hospitalisation Details'!$A$2:$I$2344,8,FALSE)</f>
        <v>tier - 2</v>
      </c>
      <c r="P1736" t="str">
        <f>VLOOKUP($A1736,'Hospitalisation Details'!$A$2:$I$2344,9,FALSE)</f>
        <v>R1025</v>
      </c>
      <c r="Q1736">
        <f>VLOOKUP($A1736,'Hospitalisation Details'!$A$2:$P$2344,16,FALSE)</f>
        <v>28</v>
      </c>
    </row>
    <row r="1737" spans="1:17" ht="15.6" x14ac:dyDescent="0.3">
      <c r="A1737" s="1" t="s">
        <v>634</v>
      </c>
      <c r="B1737" t="str">
        <f>VLOOKUP('Healthcare '!A:A,Table2[],3,FALSE)</f>
        <v>Pearson</v>
      </c>
      <c r="C1737">
        <f>VLOOKUP(A1737,'Medical Examinations'!A1737:K4071,2,FALSE)</f>
        <v>34.19</v>
      </c>
      <c r="D1737">
        <f>VLOOKUP($A1737,'Medical Examinations'!$A$2:$K$2336,3,FALSE)</f>
        <v>4.1900000000000004</v>
      </c>
      <c r="E1737" t="str">
        <f>VLOOKUP($A1737,'Medical Examinations'!$A$2:$K$2336,4,FALSE)</f>
        <v>No</v>
      </c>
      <c r="F1737" t="str">
        <f>VLOOKUP($A1737,'Medical Examinations'!$A$2:$K$2336,5,FALSE)</f>
        <v>No</v>
      </c>
      <c r="G1737" t="str">
        <f>VLOOKUP($A1737,'Medical Examinations'!$A$2:$K$2336,6,FALSE)</f>
        <v>No</v>
      </c>
      <c r="H1737">
        <f>VLOOKUP($A1737,'Medical Examinations'!$A$2:$K$2336,7,FALSE)</f>
        <v>0</v>
      </c>
      <c r="I1737" t="str">
        <f>VLOOKUP($A1737,'Medical Examinations'!$A$2:$K$2336,8,FALSE)</f>
        <v>yes</v>
      </c>
      <c r="J1737" t="str">
        <f>VLOOKUP($A1737,'Medical Examinations'!$A$2:$K$2336,10,FALSE)</f>
        <v>obesity</v>
      </c>
      <c r="K1737" t="str">
        <f>VLOOKUP($A1737,'Medical Examinations'!$A$2:$K$2336,11,FALSE)</f>
        <v>Normal</v>
      </c>
      <c r="L1737" t="str">
        <f>VLOOKUP($A1737,'Hospitalisation Details'!$A$2:$O$2344,15,FALSE)</f>
        <v>1 Dec 1999</v>
      </c>
      <c r="M1737">
        <f>VLOOKUP($A1737,'Hospitalisation Details'!$A$2:$I$2344,6,FALSE)</f>
        <v>5213.22</v>
      </c>
      <c r="N1737" t="str">
        <f>VLOOKUP($A1737,'Hospitalisation Details'!$A$2:$I$2344,7,FALSE)</f>
        <v>tier - 2</v>
      </c>
      <c r="O1737" t="str">
        <f>VLOOKUP($A1737,'Hospitalisation Details'!$A$2:$I$2344,8,FALSE)</f>
        <v>tier - 1</v>
      </c>
      <c r="P1737" t="str">
        <f>VLOOKUP($A1737,'Hospitalisation Details'!$A$2:$I$2344,9,FALSE)</f>
        <v>R1012</v>
      </c>
      <c r="Q1737">
        <f>VLOOKUP($A1737,'Hospitalisation Details'!$A$2:$P$2344,16,FALSE)</f>
        <v>23</v>
      </c>
    </row>
    <row r="1738" spans="1:17" ht="15.6" x14ac:dyDescent="0.3">
      <c r="A1738" s="1" t="s">
        <v>633</v>
      </c>
      <c r="B1738" t="str">
        <f>VLOOKUP('Healthcare '!A:A,Table2[],3,FALSE)</f>
        <v>Thomas</v>
      </c>
      <c r="C1738">
        <f>VLOOKUP(A1738,'Medical Examinations'!A1738:K4072,2,FALSE)</f>
        <v>22.515000000000001</v>
      </c>
      <c r="D1738">
        <f>VLOOKUP($A1738,'Medical Examinations'!$A$2:$K$2336,3,FALSE)</f>
        <v>4.37</v>
      </c>
      <c r="E1738" t="str">
        <f>VLOOKUP($A1738,'Medical Examinations'!$A$2:$K$2336,4,FALSE)</f>
        <v>No</v>
      </c>
      <c r="F1738" t="str">
        <f>VLOOKUP($A1738,'Medical Examinations'!$A$2:$K$2336,5,FALSE)</f>
        <v>No</v>
      </c>
      <c r="G1738" t="str">
        <f>VLOOKUP($A1738,'Medical Examinations'!$A$2:$K$2336,6,FALSE)</f>
        <v>Yes</v>
      </c>
      <c r="H1738">
        <f>VLOOKUP($A1738,'Medical Examinations'!$A$2:$K$2336,7,FALSE)</f>
        <v>1</v>
      </c>
      <c r="I1738" t="str">
        <f>VLOOKUP($A1738,'Medical Examinations'!$A$2:$K$2336,8,FALSE)</f>
        <v>yes</v>
      </c>
      <c r="J1738" t="str">
        <f>VLOOKUP($A1738,'Medical Examinations'!$A$2:$K$2336,10,FALSE)</f>
        <v>Normal weight</v>
      </c>
      <c r="K1738" t="str">
        <f>VLOOKUP($A1738,'Medical Examinations'!$A$2:$K$2336,11,FALSE)</f>
        <v>Normal</v>
      </c>
      <c r="L1738" t="str">
        <f>VLOOKUP($A1738,'Hospitalisation Details'!$A$2:$O$2344,15,FALSE)</f>
        <v>17 Jun 1993</v>
      </c>
      <c r="M1738">
        <f>VLOOKUP($A1738,'Hospitalisation Details'!$A$2:$I$2344,6,FALSE)</f>
        <v>5209.58</v>
      </c>
      <c r="N1738" t="str">
        <f>VLOOKUP($A1738,'Hospitalisation Details'!$A$2:$I$2344,7,FALSE)</f>
        <v>tier - 3</v>
      </c>
      <c r="O1738" t="str">
        <f>VLOOKUP($A1738,'Hospitalisation Details'!$A$2:$I$2344,8,FALSE)</f>
        <v>tier - 3</v>
      </c>
      <c r="P1738" t="str">
        <f>VLOOKUP($A1738,'Hospitalisation Details'!$A$2:$I$2344,9,FALSE)</f>
        <v>R1017</v>
      </c>
      <c r="Q1738">
        <f>VLOOKUP($A1738,'Hospitalisation Details'!$A$2:$P$2344,16,FALSE)</f>
        <v>29</v>
      </c>
    </row>
    <row r="1739" spans="1:17" ht="15.6" x14ac:dyDescent="0.3">
      <c r="A1739" s="1" t="s">
        <v>632</v>
      </c>
      <c r="B1739" t="str">
        <f>VLOOKUP('Healthcare '!A:A,Table2[],3,FALSE)</f>
        <v>Leon</v>
      </c>
      <c r="C1739">
        <f>VLOOKUP(A1739,'Medical Examinations'!A1739:K4073,2,FALSE)</f>
        <v>18.239999999999998</v>
      </c>
      <c r="D1739">
        <f>VLOOKUP($A1739,'Medical Examinations'!$A$2:$K$2336,3,FALSE)</f>
        <v>5.31</v>
      </c>
      <c r="E1739" t="str">
        <f>VLOOKUP($A1739,'Medical Examinations'!$A$2:$K$2336,4,FALSE)</f>
        <v>yes</v>
      </c>
      <c r="F1739" t="str">
        <f>VLOOKUP($A1739,'Medical Examinations'!$A$2:$K$2336,5,FALSE)</f>
        <v>No</v>
      </c>
      <c r="G1739" t="str">
        <f>VLOOKUP($A1739,'Medical Examinations'!$A$2:$K$2336,6,FALSE)</f>
        <v>Yes</v>
      </c>
      <c r="H1739">
        <f>VLOOKUP($A1739,'Medical Examinations'!$A$2:$K$2336,7,FALSE)</f>
        <v>1</v>
      </c>
      <c r="I1739" t="str">
        <f>VLOOKUP($A1739,'Medical Examinations'!$A$2:$K$2336,8,FALSE)</f>
        <v>yes</v>
      </c>
      <c r="J1739" t="str">
        <f>VLOOKUP($A1739,'Medical Examinations'!$A$2:$K$2336,10,FALSE)</f>
        <v>Underweight</v>
      </c>
      <c r="K1739" t="str">
        <f>VLOOKUP($A1739,'Medical Examinations'!$A$2:$K$2336,11,FALSE)</f>
        <v>Normal</v>
      </c>
      <c r="L1739" t="str">
        <f>VLOOKUP($A1739,'Hospitalisation Details'!$A$2:$O$2344,15,FALSE)</f>
        <v>24 Oct 1983</v>
      </c>
      <c r="M1739">
        <f>VLOOKUP($A1739,'Hospitalisation Details'!$A$2:$I$2344,6,FALSE)</f>
        <v>5207.97</v>
      </c>
      <c r="N1739" t="str">
        <f>VLOOKUP($A1739,'Hospitalisation Details'!$A$2:$I$2344,7,FALSE)</f>
        <v>tier - 2</v>
      </c>
      <c r="O1739" t="str">
        <f>VLOOKUP($A1739,'Hospitalisation Details'!$A$2:$I$2344,8,FALSE)</f>
        <v>tier - 2</v>
      </c>
      <c r="P1739" t="str">
        <f>VLOOKUP($A1739,'Hospitalisation Details'!$A$2:$I$2344,9,FALSE)</f>
        <v>R1012</v>
      </c>
      <c r="Q1739">
        <f>VLOOKUP($A1739,'Hospitalisation Details'!$A$2:$P$2344,16,FALSE)</f>
        <v>39</v>
      </c>
    </row>
    <row r="1740" spans="1:17" ht="15.6" x14ac:dyDescent="0.3">
      <c r="A1740" s="1" t="s">
        <v>630</v>
      </c>
      <c r="B1740" t="str">
        <f>VLOOKUP('Healthcare '!A:A,Table2[],3,FALSE)</f>
        <v>Marriott</v>
      </c>
      <c r="C1740">
        <f>VLOOKUP(A1740,'Medical Examinations'!A1740:K4074,2,FALSE)</f>
        <v>37.28</v>
      </c>
      <c r="D1740">
        <f>VLOOKUP($A1740,'Medical Examinations'!$A$2:$K$2336,3,FALSE)</f>
        <v>4.66</v>
      </c>
      <c r="E1740" t="str">
        <f>VLOOKUP($A1740,'Medical Examinations'!$A$2:$K$2336,4,FALSE)</f>
        <v>No</v>
      </c>
      <c r="F1740" t="str">
        <f>VLOOKUP($A1740,'Medical Examinations'!$A$2:$K$2336,5,FALSE)</f>
        <v>yes</v>
      </c>
      <c r="G1740" t="str">
        <f>VLOOKUP($A1740,'Medical Examinations'!$A$2:$K$2336,6,FALSE)</f>
        <v>No</v>
      </c>
      <c r="H1740">
        <f>VLOOKUP($A1740,'Medical Examinations'!$A$2:$K$2336,7,FALSE)</f>
        <v>1</v>
      </c>
      <c r="I1740" t="str">
        <f>VLOOKUP($A1740,'Medical Examinations'!$A$2:$K$2336,8,FALSE)</f>
        <v>yes</v>
      </c>
      <c r="J1740" t="str">
        <f>VLOOKUP($A1740,'Medical Examinations'!$A$2:$K$2336,10,FALSE)</f>
        <v>obesity</v>
      </c>
      <c r="K1740" t="str">
        <f>VLOOKUP($A1740,'Medical Examinations'!$A$2:$K$2336,11,FALSE)</f>
        <v>Normal</v>
      </c>
      <c r="L1740" t="str">
        <f>VLOOKUP($A1740,'Hospitalisation Details'!$A$2:$O$2344,15,FALSE)</f>
        <v>6 Jun 2004</v>
      </c>
      <c r="M1740">
        <f>VLOOKUP($A1740,'Hospitalisation Details'!$A$2:$I$2344,6,FALSE)</f>
        <v>5198.6899999999996</v>
      </c>
      <c r="N1740" t="str">
        <f>VLOOKUP($A1740,'Hospitalisation Details'!$A$2:$I$2344,7,FALSE)</f>
        <v>tier - 2</v>
      </c>
      <c r="O1740" t="str">
        <f>VLOOKUP($A1740,'Hospitalisation Details'!$A$2:$I$2344,8,FALSE)</f>
        <v>tier - 2</v>
      </c>
      <c r="P1740" t="str">
        <f>VLOOKUP($A1740,'Hospitalisation Details'!$A$2:$I$2344,9,FALSE)</f>
        <v>R1022</v>
      </c>
      <c r="Q1740">
        <f>VLOOKUP($A1740,'Hospitalisation Details'!$A$2:$P$2344,16,FALSE)</f>
        <v>19</v>
      </c>
    </row>
    <row r="1741" spans="1:17" ht="15.6" x14ac:dyDescent="0.3">
      <c r="A1741" s="1" t="s">
        <v>629</v>
      </c>
      <c r="B1741" t="str">
        <f>VLOOKUP('Healthcare '!A:A,Table2[],3,FALSE)</f>
        <v>Wilkins</v>
      </c>
      <c r="C1741">
        <f>VLOOKUP(A1741,'Medical Examinations'!A1741:K4075,2,FALSE)</f>
        <v>18.2</v>
      </c>
      <c r="D1741">
        <f>VLOOKUP($A1741,'Medical Examinations'!$A$2:$K$2336,3,FALSE)</f>
        <v>6.19</v>
      </c>
      <c r="E1741" t="str">
        <f>VLOOKUP($A1741,'Medical Examinations'!$A$2:$K$2336,4,FALSE)</f>
        <v>No</v>
      </c>
      <c r="F1741" t="str">
        <f>VLOOKUP($A1741,'Medical Examinations'!$A$2:$K$2336,5,FALSE)</f>
        <v>No</v>
      </c>
      <c r="G1741" t="str">
        <f>VLOOKUP($A1741,'Medical Examinations'!$A$2:$K$2336,6,FALSE)</f>
        <v>Yes</v>
      </c>
      <c r="H1741">
        <f>VLOOKUP($A1741,'Medical Examinations'!$A$2:$K$2336,7,FALSE)</f>
        <v>1</v>
      </c>
      <c r="I1741" t="str">
        <f>VLOOKUP($A1741,'Medical Examinations'!$A$2:$K$2336,8,FALSE)</f>
        <v>No</v>
      </c>
      <c r="J1741" t="str">
        <f>VLOOKUP($A1741,'Medical Examinations'!$A$2:$K$2336,10,FALSE)</f>
        <v>Underweight</v>
      </c>
      <c r="K1741" t="str">
        <f>VLOOKUP($A1741,'Medical Examinations'!$A$2:$K$2336,11,FALSE)</f>
        <v>Predibetics</v>
      </c>
      <c r="L1741" t="str">
        <f>VLOOKUP($A1741,'Hospitalisation Details'!$A$2:$O$2344,15,FALSE)</f>
        <v>12 Sep 1979</v>
      </c>
      <c r="M1741">
        <f>VLOOKUP($A1741,'Hospitalisation Details'!$A$2:$I$2344,6,FALSE)</f>
        <v>5195.58</v>
      </c>
      <c r="N1741" t="str">
        <f>VLOOKUP($A1741,'Hospitalisation Details'!$A$2:$I$2344,7,FALSE)</f>
        <v>tier - 2</v>
      </c>
      <c r="O1741" t="str">
        <f>VLOOKUP($A1741,'Hospitalisation Details'!$A$2:$I$2344,8,FALSE)</f>
        <v>tier - 2</v>
      </c>
      <c r="P1741" t="str">
        <f>VLOOKUP($A1741,'Hospitalisation Details'!$A$2:$I$2344,9,FALSE)</f>
        <v>R1013</v>
      </c>
      <c r="Q1741">
        <f>VLOOKUP($A1741,'Hospitalisation Details'!$A$2:$P$2344,16,FALSE)</f>
        <v>43</v>
      </c>
    </row>
    <row r="1742" spans="1:17" ht="15.6" x14ac:dyDescent="0.3">
      <c r="A1742" s="1" t="s">
        <v>628</v>
      </c>
      <c r="B1742" t="str">
        <f>VLOOKUP('Healthcare '!A:A,Table2[],3,FALSE)</f>
        <v>Saiter</v>
      </c>
      <c r="C1742">
        <f>VLOOKUP(A1742,'Medical Examinations'!A1742:K4076,2,FALSE)</f>
        <v>20.53</v>
      </c>
      <c r="D1742">
        <f>VLOOKUP($A1742,'Medical Examinations'!$A$2:$K$2336,3,FALSE)</f>
        <v>4.8600000000000003</v>
      </c>
      <c r="E1742" t="str">
        <f>VLOOKUP($A1742,'Medical Examinations'!$A$2:$K$2336,4,FALSE)</f>
        <v>No</v>
      </c>
      <c r="F1742" t="str">
        <f>VLOOKUP($A1742,'Medical Examinations'!$A$2:$K$2336,5,FALSE)</f>
        <v>No</v>
      </c>
      <c r="G1742" t="str">
        <f>VLOOKUP($A1742,'Medical Examinations'!$A$2:$K$2336,6,FALSE)</f>
        <v>No</v>
      </c>
      <c r="H1742">
        <f>VLOOKUP($A1742,'Medical Examinations'!$A$2:$K$2336,7,FALSE)</f>
        <v>1</v>
      </c>
      <c r="I1742" t="str">
        <f>VLOOKUP($A1742,'Medical Examinations'!$A$2:$K$2336,8,FALSE)</f>
        <v>yes</v>
      </c>
      <c r="J1742" t="str">
        <f>VLOOKUP($A1742,'Medical Examinations'!$A$2:$K$2336,10,FALSE)</f>
        <v>Normal weight</v>
      </c>
      <c r="K1742" t="str">
        <f>VLOOKUP($A1742,'Medical Examinations'!$A$2:$K$2336,11,FALSE)</f>
        <v>Normal</v>
      </c>
      <c r="L1742" t="str">
        <f>VLOOKUP($A1742,'Hospitalisation Details'!$A$2:$O$2344,15,FALSE)</f>
        <v>16 Oct 1984</v>
      </c>
      <c r="M1742">
        <f>VLOOKUP($A1742,'Hospitalisation Details'!$A$2:$I$2344,6,FALSE)</f>
        <v>5177.12</v>
      </c>
      <c r="N1742" t="str">
        <f>VLOOKUP($A1742,'Hospitalisation Details'!$A$2:$I$2344,7,FALSE)</f>
        <v>tier - 2</v>
      </c>
      <c r="O1742" t="str">
        <f>VLOOKUP($A1742,'Hospitalisation Details'!$A$2:$I$2344,8,FALSE)</f>
        <v>tier - 1</v>
      </c>
      <c r="P1742" t="str">
        <f>VLOOKUP($A1742,'Hospitalisation Details'!$A$2:$I$2344,9,FALSE)</f>
        <v>R1013</v>
      </c>
      <c r="Q1742">
        <f>VLOOKUP($A1742,'Hospitalisation Details'!$A$2:$P$2344,16,FALSE)</f>
        <v>38</v>
      </c>
    </row>
    <row r="1743" spans="1:17" ht="15.6" x14ac:dyDescent="0.3">
      <c r="A1743" s="1" t="s">
        <v>627</v>
      </c>
      <c r="B1743" t="str">
        <f>VLOOKUP('Healthcare '!A:A,Table2[],3,FALSE)</f>
        <v>Winrow</v>
      </c>
      <c r="C1743">
        <f>VLOOKUP(A1743,'Medical Examinations'!A1743:K4077,2,FALSE)</f>
        <v>23.79</v>
      </c>
      <c r="D1743">
        <f>VLOOKUP($A1743,'Medical Examinations'!$A$2:$K$2336,3,FALSE)</f>
        <v>4.74</v>
      </c>
      <c r="E1743" t="str">
        <f>VLOOKUP($A1743,'Medical Examinations'!$A$2:$K$2336,4,FALSE)</f>
        <v>No</v>
      </c>
      <c r="F1743" t="str">
        <f>VLOOKUP($A1743,'Medical Examinations'!$A$2:$K$2336,5,FALSE)</f>
        <v>No</v>
      </c>
      <c r="G1743" t="str">
        <f>VLOOKUP($A1743,'Medical Examinations'!$A$2:$K$2336,6,FALSE)</f>
        <v>No</v>
      </c>
      <c r="H1743">
        <f>VLOOKUP($A1743,'Medical Examinations'!$A$2:$K$2336,7,FALSE)</f>
        <v>0</v>
      </c>
      <c r="I1743" t="str">
        <f>VLOOKUP($A1743,'Medical Examinations'!$A$2:$K$2336,8,FALSE)</f>
        <v>yes</v>
      </c>
      <c r="J1743" t="str">
        <f>VLOOKUP($A1743,'Medical Examinations'!$A$2:$K$2336,10,FALSE)</f>
        <v>Normal weight</v>
      </c>
      <c r="K1743" t="str">
        <f>VLOOKUP($A1743,'Medical Examinations'!$A$2:$K$2336,11,FALSE)</f>
        <v>Normal</v>
      </c>
      <c r="L1743" t="str">
        <f>VLOOKUP($A1743,'Hospitalisation Details'!$A$2:$O$2344,15,FALSE)</f>
        <v>29 Aug 1991</v>
      </c>
      <c r="M1743">
        <f>VLOOKUP($A1743,'Hospitalisation Details'!$A$2:$I$2344,6,FALSE)</f>
        <v>5166.96</v>
      </c>
      <c r="N1743" t="str">
        <f>VLOOKUP($A1743,'Hospitalisation Details'!$A$2:$I$2344,7,FALSE)</f>
        <v>tier - 2</v>
      </c>
      <c r="O1743" t="str">
        <f>VLOOKUP($A1743,'Hospitalisation Details'!$A$2:$I$2344,8,FALSE)</f>
        <v>tier - 2</v>
      </c>
      <c r="P1743" t="str">
        <f>VLOOKUP($A1743,'Hospitalisation Details'!$A$2:$I$2344,9,FALSE)</f>
        <v>R1012</v>
      </c>
      <c r="Q1743">
        <f>VLOOKUP($A1743,'Hospitalisation Details'!$A$2:$P$2344,16,FALSE)</f>
        <v>31</v>
      </c>
    </row>
    <row r="1744" spans="1:17" ht="15.6" x14ac:dyDescent="0.3">
      <c r="A1744" s="1" t="s">
        <v>626</v>
      </c>
      <c r="B1744" t="str">
        <f>VLOOKUP('Healthcare '!A:A,Table2[],3,FALSE)</f>
        <v>Gries</v>
      </c>
      <c r="C1744">
        <f>VLOOKUP(A1744,'Medical Examinations'!A1744:K4078,2,FALSE)</f>
        <v>29.8</v>
      </c>
      <c r="D1744">
        <f>VLOOKUP($A1744,'Medical Examinations'!$A$2:$K$2336,3,FALSE)</f>
        <v>6.03</v>
      </c>
      <c r="E1744" t="str">
        <f>VLOOKUP($A1744,'Medical Examinations'!$A$2:$K$2336,4,FALSE)</f>
        <v>No</v>
      </c>
      <c r="F1744" t="str">
        <f>VLOOKUP($A1744,'Medical Examinations'!$A$2:$K$2336,5,FALSE)</f>
        <v>No</v>
      </c>
      <c r="G1744" t="str">
        <f>VLOOKUP($A1744,'Medical Examinations'!$A$2:$K$2336,6,FALSE)</f>
        <v>No</v>
      </c>
      <c r="H1744">
        <f>VLOOKUP($A1744,'Medical Examinations'!$A$2:$K$2336,7,FALSE)</f>
        <v>0</v>
      </c>
      <c r="I1744" t="str">
        <f>VLOOKUP($A1744,'Medical Examinations'!$A$2:$K$2336,8,FALSE)</f>
        <v>yes</v>
      </c>
      <c r="J1744" t="str">
        <f>VLOOKUP($A1744,'Medical Examinations'!$A$2:$K$2336,10,FALSE)</f>
        <v>overweight</v>
      </c>
      <c r="K1744" t="str">
        <f>VLOOKUP($A1744,'Medical Examinations'!$A$2:$K$2336,11,FALSE)</f>
        <v>Predibetics</v>
      </c>
      <c r="L1744" t="str">
        <f>VLOOKUP($A1744,'Hospitalisation Details'!$A$2:$O$2344,15,FALSE)</f>
        <v>9 Oct 1990</v>
      </c>
      <c r="M1744">
        <f>VLOOKUP($A1744,'Hospitalisation Details'!$A$2:$I$2344,6,FALSE)</f>
        <v>5152.13</v>
      </c>
      <c r="N1744" t="str">
        <f>VLOOKUP($A1744,'Hospitalisation Details'!$A$2:$I$2344,7,FALSE)</f>
        <v>tier - 2</v>
      </c>
      <c r="O1744" t="str">
        <f>VLOOKUP($A1744,'Hospitalisation Details'!$A$2:$I$2344,8,FALSE)</f>
        <v>tier - 2</v>
      </c>
      <c r="P1744" t="str">
        <f>VLOOKUP($A1744,'Hospitalisation Details'!$A$2:$I$2344,9,FALSE)</f>
        <v>R1011</v>
      </c>
      <c r="Q1744">
        <f>VLOOKUP($A1744,'Hospitalisation Details'!$A$2:$P$2344,16,FALSE)</f>
        <v>32</v>
      </c>
    </row>
    <row r="1745" spans="1:17" ht="15.6" x14ac:dyDescent="0.3">
      <c r="A1745" s="1" t="s">
        <v>625</v>
      </c>
      <c r="B1745" t="str">
        <f>VLOOKUP('Healthcare '!A:A,Table2[],3,FALSE)</f>
        <v>Strohschein</v>
      </c>
      <c r="C1745">
        <f>VLOOKUP(A1745,'Medical Examinations'!A1745:K4079,2,FALSE)</f>
        <v>31.54</v>
      </c>
      <c r="D1745">
        <f>VLOOKUP($A1745,'Medical Examinations'!$A$2:$K$2336,3,FALSE)</f>
        <v>4.71</v>
      </c>
      <c r="E1745" t="str">
        <f>VLOOKUP($A1745,'Medical Examinations'!$A$2:$K$2336,4,FALSE)</f>
        <v>No</v>
      </c>
      <c r="F1745" t="str">
        <f>VLOOKUP($A1745,'Medical Examinations'!$A$2:$K$2336,5,FALSE)</f>
        <v>No</v>
      </c>
      <c r="G1745" t="str">
        <f>VLOOKUP($A1745,'Medical Examinations'!$A$2:$K$2336,6,FALSE)</f>
        <v>No</v>
      </c>
      <c r="H1745">
        <f>VLOOKUP($A1745,'Medical Examinations'!$A$2:$K$2336,7,FALSE)</f>
        <v>0</v>
      </c>
      <c r="I1745" t="str">
        <f>VLOOKUP($A1745,'Medical Examinations'!$A$2:$K$2336,8,FALSE)</f>
        <v>yes</v>
      </c>
      <c r="J1745" t="str">
        <f>VLOOKUP($A1745,'Medical Examinations'!$A$2:$K$2336,10,FALSE)</f>
        <v>obesity</v>
      </c>
      <c r="K1745" t="str">
        <f>VLOOKUP($A1745,'Medical Examinations'!$A$2:$K$2336,11,FALSE)</f>
        <v>Normal</v>
      </c>
      <c r="L1745" t="str">
        <f>VLOOKUP($A1745,'Hospitalisation Details'!$A$2:$O$2344,15,FALSE)</f>
        <v>22 Aug 1990</v>
      </c>
      <c r="M1745">
        <f>VLOOKUP($A1745,'Hospitalisation Details'!$A$2:$I$2344,6,FALSE)</f>
        <v>5148.55</v>
      </c>
      <c r="N1745" t="str">
        <f>VLOOKUP($A1745,'Hospitalisation Details'!$A$2:$I$2344,7,FALSE)</f>
        <v>tier - 2</v>
      </c>
      <c r="O1745" t="str">
        <f>VLOOKUP($A1745,'Hospitalisation Details'!$A$2:$I$2344,8,FALSE)</f>
        <v>tier - 2</v>
      </c>
      <c r="P1745" t="str">
        <f>VLOOKUP($A1745,'Hospitalisation Details'!$A$2:$I$2344,9,FALSE)</f>
        <v>R1024</v>
      </c>
      <c r="Q1745">
        <f>VLOOKUP($A1745,'Hospitalisation Details'!$A$2:$P$2344,16,FALSE)</f>
        <v>32</v>
      </c>
    </row>
    <row r="1746" spans="1:17" ht="15.6" x14ac:dyDescent="0.3">
      <c r="A1746" s="1" t="s">
        <v>624</v>
      </c>
      <c r="B1746" t="str">
        <f>VLOOKUP('Healthcare '!A:A,Table2[],3,FALSE)</f>
        <v>Berger</v>
      </c>
      <c r="C1746">
        <f>VLOOKUP(A1746,'Medical Examinations'!A1746:K4080,2,FALSE)</f>
        <v>20.82</v>
      </c>
      <c r="D1746">
        <f>VLOOKUP($A1746,'Medical Examinations'!$A$2:$K$2336,3,FALSE)</f>
        <v>5.55</v>
      </c>
      <c r="E1746" t="str">
        <f>VLOOKUP($A1746,'Medical Examinations'!$A$2:$K$2336,4,FALSE)</f>
        <v>No</v>
      </c>
      <c r="F1746" t="str">
        <f>VLOOKUP($A1746,'Medical Examinations'!$A$2:$K$2336,5,FALSE)</f>
        <v>No</v>
      </c>
      <c r="G1746" t="str">
        <f>VLOOKUP($A1746,'Medical Examinations'!$A$2:$K$2336,6,FALSE)</f>
        <v>No</v>
      </c>
      <c r="H1746">
        <f>VLOOKUP($A1746,'Medical Examinations'!$A$2:$K$2336,7,FALSE)</f>
        <v>1</v>
      </c>
      <c r="I1746" t="str">
        <f>VLOOKUP($A1746,'Medical Examinations'!$A$2:$K$2336,8,FALSE)</f>
        <v>yes</v>
      </c>
      <c r="J1746" t="str">
        <f>VLOOKUP($A1746,'Medical Examinations'!$A$2:$K$2336,10,FALSE)</f>
        <v>Normal weight</v>
      </c>
      <c r="K1746" t="str">
        <f>VLOOKUP($A1746,'Medical Examinations'!$A$2:$K$2336,11,FALSE)</f>
        <v>Normal</v>
      </c>
      <c r="L1746" t="str">
        <f>VLOOKUP($A1746,'Hospitalisation Details'!$A$2:$O$2344,15,FALSE)</f>
        <v>22 Aug 1984</v>
      </c>
      <c r="M1746">
        <f>VLOOKUP($A1746,'Hospitalisation Details'!$A$2:$I$2344,6,FALSE)</f>
        <v>5144.18</v>
      </c>
      <c r="N1746" t="str">
        <f>VLOOKUP($A1746,'Hospitalisation Details'!$A$2:$I$2344,7,FALSE)</f>
        <v>tier - 2</v>
      </c>
      <c r="O1746" t="str">
        <f>VLOOKUP($A1746,'Hospitalisation Details'!$A$2:$I$2344,8,FALSE)</f>
        <v>tier - 1</v>
      </c>
      <c r="P1746" t="str">
        <f>VLOOKUP($A1746,'Hospitalisation Details'!$A$2:$I$2344,9,FALSE)</f>
        <v>R1013</v>
      </c>
      <c r="Q1746">
        <f>VLOOKUP($A1746,'Hospitalisation Details'!$A$2:$P$2344,16,FALSE)</f>
        <v>38</v>
      </c>
    </row>
    <row r="1747" spans="1:17" ht="15.6" x14ac:dyDescent="0.3">
      <c r="A1747" s="1" t="s">
        <v>623</v>
      </c>
      <c r="B1747" t="str">
        <f>VLOOKUP('Healthcare '!A:A,Table2[],3,FALSE)</f>
        <v>Coogan</v>
      </c>
      <c r="C1747">
        <f>VLOOKUP(A1747,'Medical Examinations'!A1747:K4081,2,FALSE)</f>
        <v>38.83</v>
      </c>
      <c r="D1747">
        <f>VLOOKUP($A1747,'Medical Examinations'!$A$2:$K$2336,3,FALSE)</f>
        <v>4.78</v>
      </c>
      <c r="E1747" t="str">
        <f>VLOOKUP($A1747,'Medical Examinations'!$A$2:$K$2336,4,FALSE)</f>
        <v>No</v>
      </c>
      <c r="F1747" t="str">
        <f>VLOOKUP($A1747,'Medical Examinations'!$A$2:$K$2336,5,FALSE)</f>
        <v>No</v>
      </c>
      <c r="G1747" t="str">
        <f>VLOOKUP($A1747,'Medical Examinations'!$A$2:$K$2336,6,FALSE)</f>
        <v>Yes</v>
      </c>
      <c r="H1747">
        <f>VLOOKUP($A1747,'Medical Examinations'!$A$2:$K$2336,7,FALSE)</f>
        <v>1</v>
      </c>
      <c r="I1747" t="str">
        <f>VLOOKUP($A1747,'Medical Examinations'!$A$2:$K$2336,8,FALSE)</f>
        <v>yes</v>
      </c>
      <c r="J1747" t="str">
        <f>VLOOKUP($A1747,'Medical Examinations'!$A$2:$K$2336,10,FALSE)</f>
        <v>obesity</v>
      </c>
      <c r="K1747" t="str">
        <f>VLOOKUP($A1747,'Medical Examinations'!$A$2:$K$2336,11,FALSE)</f>
        <v>Normal</v>
      </c>
      <c r="L1747" t="str">
        <f>VLOOKUP($A1747,'Hospitalisation Details'!$A$2:$O$2344,15,FALSE)</f>
        <v>10 Dec 1993</v>
      </c>
      <c r="M1747">
        <f>VLOOKUP($A1747,'Hospitalisation Details'!$A$2:$I$2344,6,FALSE)</f>
        <v>5138.26</v>
      </c>
      <c r="N1747" t="str">
        <f>VLOOKUP($A1747,'Hospitalisation Details'!$A$2:$I$2344,7,FALSE)</f>
        <v>tier - 2</v>
      </c>
      <c r="O1747" t="str">
        <f>VLOOKUP($A1747,'Hospitalisation Details'!$A$2:$I$2344,8,FALSE)</f>
        <v>tier - 2</v>
      </c>
      <c r="P1747" t="str">
        <f>VLOOKUP($A1747,'Hospitalisation Details'!$A$2:$I$2344,9,FALSE)</f>
        <v>R1013</v>
      </c>
      <c r="Q1747">
        <f>VLOOKUP($A1747,'Hospitalisation Details'!$A$2:$P$2344,16,FALSE)</f>
        <v>29</v>
      </c>
    </row>
    <row r="1748" spans="1:17" ht="15.6" x14ac:dyDescent="0.3">
      <c r="A1748" s="1" t="s">
        <v>622</v>
      </c>
      <c r="B1748" t="str">
        <f>VLOOKUP('Healthcare '!A:A,Table2[],3,FALSE)</f>
        <v>Gagnon</v>
      </c>
      <c r="C1748">
        <f>VLOOKUP(A1748,'Medical Examinations'!A1748:K4082,2,FALSE)</f>
        <v>23.44</v>
      </c>
      <c r="D1748">
        <f>VLOOKUP($A1748,'Medical Examinations'!$A$2:$K$2336,3,FALSE)</f>
        <v>4.6500000000000004</v>
      </c>
      <c r="E1748" t="str">
        <f>VLOOKUP($A1748,'Medical Examinations'!$A$2:$K$2336,4,FALSE)</f>
        <v>yes</v>
      </c>
      <c r="F1748" t="str">
        <f>VLOOKUP($A1748,'Medical Examinations'!$A$2:$K$2336,5,FALSE)</f>
        <v>No</v>
      </c>
      <c r="G1748" t="str">
        <f>VLOOKUP($A1748,'Medical Examinations'!$A$2:$K$2336,6,FALSE)</f>
        <v>No</v>
      </c>
      <c r="H1748">
        <f>VLOOKUP($A1748,'Medical Examinations'!$A$2:$K$2336,7,FALSE)</f>
        <v>1</v>
      </c>
      <c r="I1748" t="str">
        <f>VLOOKUP($A1748,'Medical Examinations'!$A$2:$K$2336,8,FALSE)</f>
        <v>yes</v>
      </c>
      <c r="J1748" t="str">
        <f>VLOOKUP($A1748,'Medical Examinations'!$A$2:$K$2336,10,FALSE)</f>
        <v>Normal weight</v>
      </c>
      <c r="K1748" t="str">
        <f>VLOOKUP($A1748,'Medical Examinations'!$A$2:$K$2336,11,FALSE)</f>
        <v>Normal</v>
      </c>
      <c r="L1748" t="str">
        <f>VLOOKUP($A1748,'Hospitalisation Details'!$A$2:$O$2344,15,FALSE)</f>
        <v>15 Sep 1988</v>
      </c>
      <c r="M1748">
        <f>VLOOKUP($A1748,'Hospitalisation Details'!$A$2:$I$2344,6,FALSE)</f>
        <v>5136.75</v>
      </c>
      <c r="N1748" t="str">
        <f>VLOOKUP($A1748,'Hospitalisation Details'!$A$2:$I$2344,7,FALSE)</f>
        <v>tier - 2</v>
      </c>
      <c r="O1748" t="str">
        <f>VLOOKUP($A1748,'Hospitalisation Details'!$A$2:$I$2344,8,FALSE)</f>
        <v>tier - 1</v>
      </c>
      <c r="P1748" t="str">
        <f>VLOOKUP($A1748,'Hospitalisation Details'!$A$2:$I$2344,9,FALSE)</f>
        <v>R1013</v>
      </c>
      <c r="Q1748">
        <f>VLOOKUP($A1748,'Hospitalisation Details'!$A$2:$P$2344,16,FALSE)</f>
        <v>34</v>
      </c>
    </row>
    <row r="1749" spans="1:17" ht="15.6" x14ac:dyDescent="0.3">
      <c r="A1749" s="1" t="s">
        <v>621</v>
      </c>
      <c r="B1749" t="str">
        <f>VLOOKUP('Healthcare '!A:A,Table2[],3,FALSE)</f>
        <v>Pearson</v>
      </c>
      <c r="C1749">
        <f>VLOOKUP(A1749,'Medical Examinations'!A1749:K4083,2,FALSE)</f>
        <v>24.13</v>
      </c>
      <c r="D1749">
        <f>VLOOKUP($A1749,'Medical Examinations'!$A$2:$K$2336,3,FALSE)</f>
        <v>5.2</v>
      </c>
      <c r="E1749" t="str">
        <f>VLOOKUP($A1749,'Medical Examinations'!$A$2:$K$2336,4,FALSE)</f>
        <v>No</v>
      </c>
      <c r="F1749" t="str">
        <f>VLOOKUP($A1749,'Medical Examinations'!$A$2:$K$2336,5,FALSE)</f>
        <v>No</v>
      </c>
      <c r="G1749" t="str">
        <f>VLOOKUP($A1749,'Medical Examinations'!$A$2:$K$2336,6,FALSE)</f>
        <v>No</v>
      </c>
      <c r="H1749">
        <f>VLOOKUP($A1749,'Medical Examinations'!$A$2:$K$2336,7,FALSE)</f>
        <v>1</v>
      </c>
      <c r="I1749" t="str">
        <f>VLOOKUP($A1749,'Medical Examinations'!$A$2:$K$2336,8,FALSE)</f>
        <v>yes</v>
      </c>
      <c r="J1749" t="str">
        <f>VLOOKUP($A1749,'Medical Examinations'!$A$2:$K$2336,10,FALSE)</f>
        <v>Normal weight</v>
      </c>
      <c r="K1749" t="str">
        <f>VLOOKUP($A1749,'Medical Examinations'!$A$2:$K$2336,11,FALSE)</f>
        <v>Normal</v>
      </c>
      <c r="L1749" t="str">
        <f>VLOOKUP($A1749,'Hospitalisation Details'!$A$2:$O$2344,15,FALSE)</f>
        <v>13 Sep 1987</v>
      </c>
      <c r="M1749">
        <f>VLOOKUP($A1749,'Hospitalisation Details'!$A$2:$I$2344,6,FALSE)</f>
        <v>5125.22</v>
      </c>
      <c r="N1749" t="str">
        <f>VLOOKUP($A1749,'Hospitalisation Details'!$A$2:$I$2344,7,FALSE)</f>
        <v>tier - 1</v>
      </c>
      <c r="O1749" t="str">
        <f>VLOOKUP($A1749,'Hospitalisation Details'!$A$2:$I$2344,8,FALSE)</f>
        <v>tier - 2</v>
      </c>
      <c r="P1749" t="str">
        <f>VLOOKUP($A1749,'Hospitalisation Details'!$A$2:$I$2344,9,FALSE)</f>
        <v>R1012</v>
      </c>
      <c r="Q1749">
        <f>VLOOKUP($A1749,'Hospitalisation Details'!$A$2:$P$2344,16,FALSE)</f>
        <v>35</v>
      </c>
    </row>
    <row r="1750" spans="1:17" ht="15.6" x14ac:dyDescent="0.3">
      <c r="A1750" s="1" t="s">
        <v>620</v>
      </c>
      <c r="B1750" t="str">
        <f>VLOOKUP('Healthcare '!A:A,Table2[],3,FALSE)</f>
        <v>Brian</v>
      </c>
      <c r="C1750">
        <f>VLOOKUP(A1750,'Medical Examinations'!A1750:K4084,2,FALSE)</f>
        <v>42.13</v>
      </c>
      <c r="D1750">
        <f>VLOOKUP($A1750,'Medical Examinations'!$A$2:$K$2336,3,FALSE)</f>
        <v>4.54</v>
      </c>
      <c r="E1750" t="str">
        <f>VLOOKUP($A1750,'Medical Examinations'!$A$2:$K$2336,4,FALSE)</f>
        <v>yes</v>
      </c>
      <c r="F1750" t="str">
        <f>VLOOKUP($A1750,'Medical Examinations'!$A$2:$K$2336,5,FALSE)</f>
        <v>No</v>
      </c>
      <c r="G1750" t="str">
        <f>VLOOKUP($A1750,'Medical Examinations'!$A$2:$K$2336,6,FALSE)</f>
        <v>No</v>
      </c>
      <c r="H1750">
        <f>VLOOKUP($A1750,'Medical Examinations'!$A$2:$K$2336,7,FALSE)</f>
        <v>1</v>
      </c>
      <c r="I1750" t="str">
        <f>VLOOKUP($A1750,'Medical Examinations'!$A$2:$K$2336,8,FALSE)</f>
        <v>yes</v>
      </c>
      <c r="J1750" t="str">
        <f>VLOOKUP($A1750,'Medical Examinations'!$A$2:$K$2336,10,FALSE)</f>
        <v>obesity</v>
      </c>
      <c r="K1750" t="str">
        <f>VLOOKUP($A1750,'Medical Examinations'!$A$2:$K$2336,11,FALSE)</f>
        <v>Normal</v>
      </c>
      <c r="L1750" t="str">
        <f>VLOOKUP($A1750,'Hospitalisation Details'!$A$2:$O$2344,15,FALSE)</f>
        <v>1 Nov 1988</v>
      </c>
      <c r="M1750">
        <f>VLOOKUP($A1750,'Hospitalisation Details'!$A$2:$I$2344,6,FALSE)</f>
        <v>5124.1899999999996</v>
      </c>
      <c r="N1750" t="str">
        <f>VLOOKUP($A1750,'Hospitalisation Details'!$A$2:$I$2344,7,FALSE)</f>
        <v>tier - 2</v>
      </c>
      <c r="O1750" t="str">
        <f>VLOOKUP($A1750,'Hospitalisation Details'!$A$2:$I$2344,8,FALSE)</f>
        <v>tier - 3</v>
      </c>
      <c r="P1750" t="str">
        <f>VLOOKUP($A1750,'Hospitalisation Details'!$A$2:$I$2344,9,FALSE)</f>
        <v>R1013</v>
      </c>
      <c r="Q1750">
        <f>VLOOKUP($A1750,'Hospitalisation Details'!$A$2:$P$2344,16,FALSE)</f>
        <v>34</v>
      </c>
    </row>
    <row r="1751" spans="1:17" ht="15.6" x14ac:dyDescent="0.3">
      <c r="A1751" s="1" t="s">
        <v>619</v>
      </c>
      <c r="B1751" t="str">
        <f>VLOOKUP('Healthcare '!A:A,Table2[],3,FALSE)</f>
        <v>Brown</v>
      </c>
      <c r="C1751">
        <f>VLOOKUP(A1751,'Medical Examinations'!A1751:K4085,2,FALSE)</f>
        <v>17.86</v>
      </c>
      <c r="D1751">
        <f>VLOOKUP($A1751,'Medical Examinations'!$A$2:$K$2336,3,FALSE)</f>
        <v>4.1100000000000003</v>
      </c>
      <c r="E1751" t="str">
        <f>VLOOKUP($A1751,'Medical Examinations'!$A$2:$K$2336,4,FALSE)</f>
        <v>No</v>
      </c>
      <c r="F1751" t="str">
        <f>VLOOKUP($A1751,'Medical Examinations'!$A$2:$K$2336,5,FALSE)</f>
        <v>No</v>
      </c>
      <c r="G1751" t="str">
        <f>VLOOKUP($A1751,'Medical Examinations'!$A$2:$K$2336,6,FALSE)</f>
        <v>No</v>
      </c>
      <c r="H1751">
        <f>VLOOKUP($A1751,'Medical Examinations'!$A$2:$K$2336,7,FALSE)</f>
        <v>1</v>
      </c>
      <c r="I1751" t="str">
        <f>VLOOKUP($A1751,'Medical Examinations'!$A$2:$K$2336,8,FALSE)</f>
        <v>yes</v>
      </c>
      <c r="J1751" t="str">
        <f>VLOOKUP($A1751,'Medical Examinations'!$A$2:$K$2336,10,FALSE)</f>
        <v>Underweight</v>
      </c>
      <c r="K1751" t="str">
        <f>VLOOKUP($A1751,'Medical Examinations'!$A$2:$K$2336,11,FALSE)</f>
        <v>Normal</v>
      </c>
      <c r="L1751" t="str">
        <f>VLOOKUP($A1751,'Hospitalisation Details'!$A$2:$O$2344,15,FALSE)</f>
        <v>18 Nov 1987</v>
      </c>
      <c r="M1751">
        <f>VLOOKUP($A1751,'Hospitalisation Details'!$A$2:$I$2344,6,FALSE)</f>
        <v>5116.5</v>
      </c>
      <c r="N1751" t="str">
        <f>VLOOKUP($A1751,'Hospitalisation Details'!$A$2:$I$2344,7,FALSE)</f>
        <v>tier - 2</v>
      </c>
      <c r="O1751" t="str">
        <f>VLOOKUP($A1751,'Hospitalisation Details'!$A$2:$I$2344,8,FALSE)</f>
        <v>tier - 2</v>
      </c>
      <c r="P1751" t="str">
        <f>VLOOKUP($A1751,'Hospitalisation Details'!$A$2:$I$2344,9,FALSE)</f>
        <v>R1012</v>
      </c>
      <c r="Q1751">
        <f>VLOOKUP($A1751,'Hospitalisation Details'!$A$2:$P$2344,16,FALSE)</f>
        <v>35</v>
      </c>
    </row>
    <row r="1752" spans="1:17" ht="15.6" x14ac:dyDescent="0.3">
      <c r="A1752" s="1" t="s">
        <v>618</v>
      </c>
      <c r="B1752" t="str">
        <f>VLOOKUP('Healthcare '!A:A,Table2[],3,FALSE)</f>
        <v>Fox</v>
      </c>
      <c r="C1752">
        <f>VLOOKUP(A1752,'Medical Examinations'!A1752:K4086,2,FALSE)</f>
        <v>32.78</v>
      </c>
      <c r="D1752">
        <f>VLOOKUP($A1752,'Medical Examinations'!$A$2:$K$2336,3,FALSE)</f>
        <v>4.63</v>
      </c>
      <c r="E1752" t="str">
        <f>VLOOKUP($A1752,'Medical Examinations'!$A$2:$K$2336,4,FALSE)</f>
        <v>No</v>
      </c>
      <c r="F1752" t="str">
        <f>VLOOKUP($A1752,'Medical Examinations'!$A$2:$K$2336,5,FALSE)</f>
        <v>No</v>
      </c>
      <c r="G1752" t="str">
        <f>VLOOKUP($A1752,'Medical Examinations'!$A$2:$K$2336,6,FALSE)</f>
        <v>No</v>
      </c>
      <c r="H1752">
        <f>VLOOKUP($A1752,'Medical Examinations'!$A$2:$K$2336,7,FALSE)</f>
        <v>0</v>
      </c>
      <c r="I1752" t="str">
        <f>VLOOKUP($A1752,'Medical Examinations'!$A$2:$K$2336,8,FALSE)</f>
        <v>yes</v>
      </c>
      <c r="J1752" t="str">
        <f>VLOOKUP($A1752,'Medical Examinations'!$A$2:$K$2336,10,FALSE)</f>
        <v>obesity</v>
      </c>
      <c r="K1752" t="str">
        <f>VLOOKUP($A1752,'Medical Examinations'!$A$2:$K$2336,11,FALSE)</f>
        <v>Normal</v>
      </c>
      <c r="L1752" t="str">
        <f>VLOOKUP($A1752,'Hospitalisation Details'!$A$2:$O$2344,15,FALSE)</f>
        <v>19 Jun 1999</v>
      </c>
      <c r="M1752">
        <f>VLOOKUP($A1752,'Hospitalisation Details'!$A$2:$I$2344,6,FALSE)</f>
        <v>5087.92</v>
      </c>
      <c r="N1752" t="str">
        <f>VLOOKUP($A1752,'Hospitalisation Details'!$A$2:$I$2344,7,FALSE)</f>
        <v>tier - 2</v>
      </c>
      <c r="O1752" t="str">
        <f>VLOOKUP($A1752,'Hospitalisation Details'!$A$2:$I$2344,8,FALSE)</f>
        <v>tier - 2</v>
      </c>
      <c r="P1752" t="str">
        <f>VLOOKUP($A1752,'Hospitalisation Details'!$A$2:$I$2344,9,FALSE)</f>
        <v>R1026</v>
      </c>
      <c r="Q1752">
        <f>VLOOKUP($A1752,'Hospitalisation Details'!$A$2:$P$2344,16,FALSE)</f>
        <v>23</v>
      </c>
    </row>
    <row r="1753" spans="1:17" ht="15.6" x14ac:dyDescent="0.3">
      <c r="A1753" s="1" t="s">
        <v>617</v>
      </c>
      <c r="B1753" t="str">
        <f>VLOOKUP('Healthcare '!A:A,Table2[],3,FALSE)</f>
        <v>Traver</v>
      </c>
      <c r="C1753">
        <f>VLOOKUP(A1753,'Medical Examinations'!A1753:K4087,2,FALSE)</f>
        <v>23.9</v>
      </c>
      <c r="D1753">
        <f>VLOOKUP($A1753,'Medical Examinations'!$A$2:$K$2336,3,FALSE)</f>
        <v>6.06</v>
      </c>
      <c r="E1753" t="str">
        <f>VLOOKUP($A1753,'Medical Examinations'!$A$2:$K$2336,4,FALSE)</f>
        <v>yes</v>
      </c>
      <c r="F1753" t="str">
        <f>VLOOKUP($A1753,'Medical Examinations'!$A$2:$K$2336,5,FALSE)</f>
        <v>No</v>
      </c>
      <c r="G1753" t="str">
        <f>VLOOKUP($A1753,'Medical Examinations'!$A$2:$K$2336,6,FALSE)</f>
        <v>Yes</v>
      </c>
      <c r="H1753">
        <f>VLOOKUP($A1753,'Medical Examinations'!$A$2:$K$2336,7,FALSE)</f>
        <v>1</v>
      </c>
      <c r="I1753" t="str">
        <f>VLOOKUP($A1753,'Medical Examinations'!$A$2:$K$2336,8,FALSE)</f>
        <v>yes</v>
      </c>
      <c r="J1753" t="str">
        <f>VLOOKUP($A1753,'Medical Examinations'!$A$2:$K$2336,10,FALSE)</f>
        <v>Normal weight</v>
      </c>
      <c r="K1753" t="str">
        <f>VLOOKUP($A1753,'Medical Examinations'!$A$2:$K$2336,11,FALSE)</f>
        <v>Predibetics</v>
      </c>
      <c r="L1753" t="str">
        <f>VLOOKUP($A1753,'Hospitalisation Details'!$A$2:$O$2344,15,FALSE)</f>
        <v>14 Jul 1997</v>
      </c>
      <c r="M1753">
        <f>VLOOKUP($A1753,'Hospitalisation Details'!$A$2:$I$2344,6,FALSE)</f>
        <v>5080.1000000000004</v>
      </c>
      <c r="N1753" t="str">
        <f>VLOOKUP($A1753,'Hospitalisation Details'!$A$2:$I$2344,7,FALSE)</f>
        <v>tier - 3</v>
      </c>
      <c r="O1753" t="str">
        <f>VLOOKUP($A1753,'Hospitalisation Details'!$A$2:$I$2344,8,FALSE)</f>
        <v>tier - 2</v>
      </c>
      <c r="P1753" t="str">
        <f>VLOOKUP($A1753,'Hospitalisation Details'!$A$2:$I$2344,9,FALSE)</f>
        <v>R1011</v>
      </c>
      <c r="Q1753">
        <f>VLOOKUP($A1753,'Hospitalisation Details'!$A$2:$P$2344,16,FALSE)</f>
        <v>25</v>
      </c>
    </row>
    <row r="1754" spans="1:17" ht="15.6" x14ac:dyDescent="0.3">
      <c r="A1754" s="1" t="s">
        <v>616</v>
      </c>
      <c r="B1754" t="str">
        <f>VLOOKUP('Healthcare '!A:A,Table2[],3,FALSE)</f>
        <v>Quick</v>
      </c>
      <c r="C1754">
        <f>VLOOKUP(A1754,'Medical Examinations'!A1754:K4088,2,FALSE)</f>
        <v>15.47</v>
      </c>
      <c r="D1754">
        <f>VLOOKUP($A1754,'Medical Examinations'!$A$2:$K$2336,3,FALSE)</f>
        <v>8.43</v>
      </c>
      <c r="E1754" t="str">
        <f>VLOOKUP($A1754,'Medical Examinations'!$A$2:$K$2336,4,FALSE)</f>
        <v>No</v>
      </c>
      <c r="F1754" t="str">
        <f>VLOOKUP($A1754,'Medical Examinations'!$A$2:$K$2336,5,FALSE)</f>
        <v>No</v>
      </c>
      <c r="G1754" t="str">
        <f>VLOOKUP($A1754,'Medical Examinations'!$A$2:$K$2336,6,FALSE)</f>
        <v>No</v>
      </c>
      <c r="H1754">
        <f>VLOOKUP($A1754,'Medical Examinations'!$A$2:$K$2336,7,FALSE)</f>
        <v>0</v>
      </c>
      <c r="I1754" t="str">
        <f>VLOOKUP($A1754,'Medical Examinations'!$A$2:$K$2336,8,FALSE)</f>
        <v>yes</v>
      </c>
      <c r="J1754" t="str">
        <f>VLOOKUP($A1754,'Medical Examinations'!$A$2:$K$2336,10,FALSE)</f>
        <v>Underweight</v>
      </c>
      <c r="K1754" t="str">
        <f>VLOOKUP($A1754,'Medical Examinations'!$A$2:$K$2336,11,FALSE)</f>
        <v>Diabetes</v>
      </c>
      <c r="L1754" t="str">
        <f>VLOOKUP($A1754,'Hospitalisation Details'!$A$2:$O$2344,15,FALSE)</f>
        <v>22 Nov 1978</v>
      </c>
      <c r="M1754">
        <f>VLOOKUP($A1754,'Hospitalisation Details'!$A$2:$I$2344,6,FALSE)</f>
        <v>5077.1899999999996</v>
      </c>
      <c r="N1754" t="str">
        <f>VLOOKUP($A1754,'Hospitalisation Details'!$A$2:$I$2344,7,FALSE)</f>
        <v>tier - 2</v>
      </c>
      <c r="O1754" t="str">
        <f>VLOOKUP($A1754,'Hospitalisation Details'!$A$2:$I$2344,8,FALSE)</f>
        <v>tier - 3</v>
      </c>
      <c r="P1754" t="str">
        <f>VLOOKUP($A1754,'Hospitalisation Details'!$A$2:$I$2344,9,FALSE)</f>
        <v>R1012</v>
      </c>
      <c r="Q1754">
        <f>VLOOKUP($A1754,'Hospitalisation Details'!$A$2:$P$2344,16,FALSE)</f>
        <v>44</v>
      </c>
    </row>
    <row r="1755" spans="1:17" ht="15.6" x14ac:dyDescent="0.3">
      <c r="A1755" s="1" t="s">
        <v>615</v>
      </c>
      <c r="B1755" t="str">
        <f>VLOOKUP('Healthcare '!A:A,Table2[],3,FALSE)</f>
        <v>Scott</v>
      </c>
      <c r="C1755">
        <f>VLOOKUP(A1755,'Medical Examinations'!A1755:K4089,2,FALSE)</f>
        <v>28.54</v>
      </c>
      <c r="D1755">
        <f>VLOOKUP($A1755,'Medical Examinations'!$A$2:$K$2336,3,FALSE)</f>
        <v>5.51</v>
      </c>
      <c r="E1755" t="str">
        <f>VLOOKUP($A1755,'Medical Examinations'!$A$2:$K$2336,4,FALSE)</f>
        <v>No</v>
      </c>
      <c r="F1755" t="str">
        <f>VLOOKUP($A1755,'Medical Examinations'!$A$2:$K$2336,5,FALSE)</f>
        <v>No</v>
      </c>
      <c r="G1755" t="str">
        <f>VLOOKUP($A1755,'Medical Examinations'!$A$2:$K$2336,6,FALSE)</f>
        <v>Yes</v>
      </c>
      <c r="H1755">
        <f>VLOOKUP($A1755,'Medical Examinations'!$A$2:$K$2336,7,FALSE)</f>
        <v>1</v>
      </c>
      <c r="I1755" t="str">
        <f>VLOOKUP($A1755,'Medical Examinations'!$A$2:$K$2336,8,FALSE)</f>
        <v>yes</v>
      </c>
      <c r="J1755" t="str">
        <f>VLOOKUP($A1755,'Medical Examinations'!$A$2:$K$2336,10,FALSE)</f>
        <v>overweight</v>
      </c>
      <c r="K1755" t="str">
        <f>VLOOKUP($A1755,'Medical Examinations'!$A$2:$K$2336,11,FALSE)</f>
        <v>Normal</v>
      </c>
      <c r="L1755" t="str">
        <f>VLOOKUP($A1755,'Hospitalisation Details'!$A$2:$O$2344,15,FALSE)</f>
        <v>11 Jun 1993</v>
      </c>
      <c r="M1755">
        <f>VLOOKUP($A1755,'Hospitalisation Details'!$A$2:$I$2344,6,FALSE)</f>
        <v>5059.5600000000004</v>
      </c>
      <c r="N1755" t="str">
        <f>VLOOKUP($A1755,'Hospitalisation Details'!$A$2:$I$2344,7,FALSE)</f>
        <v>tier - 2</v>
      </c>
      <c r="O1755" t="str">
        <f>VLOOKUP($A1755,'Hospitalisation Details'!$A$2:$I$2344,8,FALSE)</f>
        <v>tier - 1</v>
      </c>
      <c r="P1755" t="str">
        <f>VLOOKUP($A1755,'Hospitalisation Details'!$A$2:$I$2344,9,FALSE)</f>
        <v>R1021</v>
      </c>
      <c r="Q1755">
        <f>VLOOKUP($A1755,'Hospitalisation Details'!$A$2:$P$2344,16,FALSE)</f>
        <v>29</v>
      </c>
    </row>
    <row r="1756" spans="1:17" ht="15.6" x14ac:dyDescent="0.3">
      <c r="A1756" s="1" t="s">
        <v>614</v>
      </c>
      <c r="B1756" t="str">
        <f>VLOOKUP('Healthcare '!A:A,Table2[],3,FALSE)</f>
        <v>Theriot</v>
      </c>
      <c r="C1756">
        <f>VLOOKUP(A1756,'Medical Examinations'!A1756:K4090,2,FALSE)</f>
        <v>18.54</v>
      </c>
      <c r="D1756">
        <f>VLOOKUP($A1756,'Medical Examinations'!$A$2:$K$2336,3,FALSE)</f>
        <v>4.95</v>
      </c>
      <c r="E1756" t="str">
        <f>VLOOKUP($A1756,'Medical Examinations'!$A$2:$K$2336,4,FALSE)</f>
        <v>No</v>
      </c>
      <c r="F1756" t="str">
        <f>VLOOKUP($A1756,'Medical Examinations'!$A$2:$K$2336,5,FALSE)</f>
        <v>No</v>
      </c>
      <c r="G1756" t="str">
        <f>VLOOKUP($A1756,'Medical Examinations'!$A$2:$K$2336,6,FALSE)</f>
        <v>No</v>
      </c>
      <c r="H1756">
        <f>VLOOKUP($A1756,'Medical Examinations'!$A$2:$K$2336,7,FALSE)</f>
        <v>0</v>
      </c>
      <c r="I1756" t="str">
        <f>VLOOKUP($A1756,'Medical Examinations'!$A$2:$K$2336,8,FALSE)</f>
        <v>yes</v>
      </c>
      <c r="J1756" t="str">
        <f>VLOOKUP($A1756,'Medical Examinations'!$A$2:$K$2336,10,FALSE)</f>
        <v>Normal weight</v>
      </c>
      <c r="K1756" t="str">
        <f>VLOOKUP($A1756,'Medical Examinations'!$A$2:$K$2336,11,FALSE)</f>
        <v>Normal</v>
      </c>
      <c r="L1756" t="str">
        <f>VLOOKUP($A1756,'Hospitalisation Details'!$A$2:$O$2344,15,FALSE)</f>
        <v>7 Sep 1980</v>
      </c>
      <c r="M1756">
        <f>VLOOKUP($A1756,'Hospitalisation Details'!$A$2:$I$2344,6,FALSE)</f>
        <v>5054.05</v>
      </c>
      <c r="N1756" t="str">
        <f>VLOOKUP($A1756,'Hospitalisation Details'!$A$2:$I$2344,7,FALSE)</f>
        <v>tier - 2</v>
      </c>
      <c r="O1756" t="str">
        <f>VLOOKUP($A1756,'Hospitalisation Details'!$A$2:$I$2344,8,FALSE)</f>
        <v>tier - 2</v>
      </c>
      <c r="P1756" t="str">
        <f>VLOOKUP($A1756,'Hospitalisation Details'!$A$2:$I$2344,9,FALSE)</f>
        <v>R1013</v>
      </c>
      <c r="Q1756">
        <f>VLOOKUP($A1756,'Hospitalisation Details'!$A$2:$P$2344,16,FALSE)</f>
        <v>42</v>
      </c>
    </row>
    <row r="1757" spans="1:17" ht="15.6" x14ac:dyDescent="0.3">
      <c r="A1757" s="1" t="s">
        <v>613</v>
      </c>
      <c r="B1757" t="str">
        <f>VLOOKUP('Healthcare '!A:A,Table2[],3,FALSE)</f>
        <v>Michalis</v>
      </c>
      <c r="C1757">
        <f>VLOOKUP(A1757,'Medical Examinations'!A1757:K4091,2,FALSE)</f>
        <v>32.18</v>
      </c>
      <c r="D1757">
        <f>VLOOKUP($A1757,'Medical Examinations'!$A$2:$K$2336,3,FALSE)</f>
        <v>6.44</v>
      </c>
      <c r="E1757" t="str">
        <f>VLOOKUP($A1757,'Medical Examinations'!$A$2:$K$2336,4,FALSE)</f>
        <v>yes</v>
      </c>
      <c r="F1757" t="str">
        <f>VLOOKUP($A1757,'Medical Examinations'!$A$2:$K$2336,5,FALSE)</f>
        <v>No</v>
      </c>
      <c r="G1757" t="str">
        <f>VLOOKUP($A1757,'Medical Examinations'!$A$2:$K$2336,6,FALSE)</f>
        <v>Yes</v>
      </c>
      <c r="H1757">
        <f>VLOOKUP($A1757,'Medical Examinations'!$A$2:$K$2336,7,FALSE)</f>
        <v>1</v>
      </c>
      <c r="I1757" t="str">
        <f>VLOOKUP($A1757,'Medical Examinations'!$A$2:$K$2336,8,FALSE)</f>
        <v>yes</v>
      </c>
      <c r="J1757" t="str">
        <f>VLOOKUP($A1757,'Medical Examinations'!$A$2:$K$2336,10,FALSE)</f>
        <v>obesity</v>
      </c>
      <c r="K1757" t="str">
        <f>VLOOKUP($A1757,'Medical Examinations'!$A$2:$K$2336,11,FALSE)</f>
        <v>Diabetes</v>
      </c>
      <c r="L1757" t="str">
        <f>VLOOKUP($A1757,'Hospitalisation Details'!$A$2:$O$2344,15,FALSE)</f>
        <v>29 Jul 1997</v>
      </c>
      <c r="M1757">
        <f>VLOOKUP($A1757,'Hospitalisation Details'!$A$2:$I$2344,6,FALSE)</f>
        <v>5045.1499999999996</v>
      </c>
      <c r="N1757" t="str">
        <f>VLOOKUP($A1757,'Hospitalisation Details'!$A$2:$I$2344,7,FALSE)</f>
        <v>tier - 2</v>
      </c>
      <c r="O1757" t="str">
        <f>VLOOKUP($A1757,'Hospitalisation Details'!$A$2:$I$2344,8,FALSE)</f>
        <v>tier - 2</v>
      </c>
      <c r="P1757" t="str">
        <f>VLOOKUP($A1757,'Hospitalisation Details'!$A$2:$I$2344,9,FALSE)</f>
        <v>R1012</v>
      </c>
      <c r="Q1757">
        <f>VLOOKUP($A1757,'Hospitalisation Details'!$A$2:$P$2344,16,FALSE)</f>
        <v>25</v>
      </c>
    </row>
    <row r="1758" spans="1:17" ht="15.6" x14ac:dyDescent="0.3">
      <c r="A1758" s="1" t="s">
        <v>612</v>
      </c>
      <c r="B1758" t="str">
        <f>VLOOKUP('Healthcare '!A:A,Table2[],3,FALSE)</f>
        <v>Hall</v>
      </c>
      <c r="C1758">
        <f>VLOOKUP(A1758,'Medical Examinations'!A1758:K4092,2,FALSE)</f>
        <v>37.380000000000003</v>
      </c>
      <c r="D1758">
        <f>VLOOKUP($A1758,'Medical Examinations'!$A$2:$K$2336,3,FALSE)</f>
        <v>6.05</v>
      </c>
      <c r="E1758" t="str">
        <f>VLOOKUP($A1758,'Medical Examinations'!$A$2:$K$2336,4,FALSE)</f>
        <v>yes</v>
      </c>
      <c r="F1758" t="str">
        <f>VLOOKUP($A1758,'Medical Examinations'!$A$2:$K$2336,5,FALSE)</f>
        <v>No</v>
      </c>
      <c r="G1758" t="str">
        <f>VLOOKUP($A1758,'Medical Examinations'!$A$2:$K$2336,6,FALSE)</f>
        <v>No</v>
      </c>
      <c r="H1758">
        <f>VLOOKUP($A1758,'Medical Examinations'!$A$2:$K$2336,7,FALSE)</f>
        <v>0</v>
      </c>
      <c r="I1758" t="str">
        <f>VLOOKUP($A1758,'Medical Examinations'!$A$2:$K$2336,8,FALSE)</f>
        <v>yes</v>
      </c>
      <c r="J1758" t="str">
        <f>VLOOKUP($A1758,'Medical Examinations'!$A$2:$K$2336,10,FALSE)</f>
        <v>obesity</v>
      </c>
      <c r="K1758" t="str">
        <f>VLOOKUP($A1758,'Medical Examinations'!$A$2:$K$2336,11,FALSE)</f>
        <v>Predibetics</v>
      </c>
      <c r="L1758" t="str">
        <f>VLOOKUP($A1758,'Hospitalisation Details'!$A$2:$O$2344,15,FALSE)</f>
        <v>16 Oct 2001</v>
      </c>
      <c r="M1758">
        <f>VLOOKUP($A1758,'Hospitalisation Details'!$A$2:$I$2344,6,FALSE)</f>
        <v>5043.13</v>
      </c>
      <c r="N1758" t="str">
        <f>VLOOKUP($A1758,'Hospitalisation Details'!$A$2:$I$2344,7,FALSE)</f>
        <v>tier - 2</v>
      </c>
      <c r="O1758" t="str">
        <f>VLOOKUP($A1758,'Hospitalisation Details'!$A$2:$I$2344,8,FALSE)</f>
        <v>tier - 3</v>
      </c>
      <c r="P1758" t="str">
        <f>VLOOKUP($A1758,'Hospitalisation Details'!$A$2:$I$2344,9,FALSE)</f>
        <v>R1011</v>
      </c>
      <c r="Q1758">
        <f>VLOOKUP($A1758,'Hospitalisation Details'!$A$2:$P$2344,16,FALSE)</f>
        <v>21</v>
      </c>
    </row>
    <row r="1759" spans="1:17" ht="15.6" x14ac:dyDescent="0.3">
      <c r="A1759" s="1" t="s">
        <v>611</v>
      </c>
      <c r="B1759" t="str">
        <f>VLOOKUP('Healthcare '!A:A,Table2[],3,FALSE)</f>
        <v>Tjong Clemons</v>
      </c>
      <c r="C1759">
        <f>VLOOKUP(A1759,'Medical Examinations'!A1759:K4093,2,FALSE)</f>
        <v>31.12</v>
      </c>
      <c r="D1759">
        <f>VLOOKUP($A1759,'Medical Examinations'!$A$2:$K$2336,3,FALSE)</f>
        <v>4.76</v>
      </c>
      <c r="E1759" t="str">
        <f>VLOOKUP($A1759,'Medical Examinations'!$A$2:$K$2336,4,FALSE)</f>
        <v>yes</v>
      </c>
      <c r="F1759" t="str">
        <f>VLOOKUP($A1759,'Medical Examinations'!$A$2:$K$2336,5,FALSE)</f>
        <v>No</v>
      </c>
      <c r="G1759" t="str">
        <f>VLOOKUP($A1759,'Medical Examinations'!$A$2:$K$2336,6,FALSE)</f>
        <v>Yes</v>
      </c>
      <c r="H1759">
        <f>VLOOKUP($A1759,'Medical Examinations'!$A$2:$K$2336,7,FALSE)</f>
        <v>1</v>
      </c>
      <c r="I1759" t="str">
        <f>VLOOKUP($A1759,'Medical Examinations'!$A$2:$K$2336,8,FALSE)</f>
        <v>yes</v>
      </c>
      <c r="J1759" t="str">
        <f>VLOOKUP($A1759,'Medical Examinations'!$A$2:$K$2336,10,FALSE)</f>
        <v>obesity</v>
      </c>
      <c r="K1759" t="str">
        <f>VLOOKUP($A1759,'Medical Examinations'!$A$2:$K$2336,11,FALSE)</f>
        <v>Normal</v>
      </c>
      <c r="L1759" t="str">
        <f>VLOOKUP($A1759,'Hospitalisation Details'!$A$2:$O$2344,15,FALSE)</f>
        <v>4 Dec 1997</v>
      </c>
      <c r="M1759">
        <f>VLOOKUP($A1759,'Hospitalisation Details'!$A$2:$I$2344,6,FALSE)</f>
        <v>5038.57</v>
      </c>
      <c r="N1759" t="str">
        <f>VLOOKUP($A1759,'Hospitalisation Details'!$A$2:$I$2344,7,FALSE)</f>
        <v>tier - 2</v>
      </c>
      <c r="O1759" t="str">
        <f>VLOOKUP($A1759,'Hospitalisation Details'!$A$2:$I$2344,8,FALSE)</f>
        <v>tier - 2</v>
      </c>
      <c r="P1759" t="str">
        <f>VLOOKUP($A1759,'Hospitalisation Details'!$A$2:$I$2344,9,FALSE)</f>
        <v>R1025</v>
      </c>
      <c r="Q1759">
        <f>VLOOKUP($A1759,'Hospitalisation Details'!$A$2:$P$2344,16,FALSE)</f>
        <v>25</v>
      </c>
    </row>
    <row r="1760" spans="1:17" ht="15.6" x14ac:dyDescent="0.3">
      <c r="A1760" s="1" t="s">
        <v>610</v>
      </c>
      <c r="B1760" t="str">
        <f>VLOOKUP('Healthcare '!A:A,Table2[],3,FALSE)</f>
        <v>Palma</v>
      </c>
      <c r="C1760">
        <f>VLOOKUP(A1760,'Medical Examinations'!A1760:K4094,2,FALSE)</f>
        <v>22.01</v>
      </c>
      <c r="D1760">
        <f>VLOOKUP($A1760,'Medical Examinations'!$A$2:$K$2336,3,FALSE)</f>
        <v>6.72</v>
      </c>
      <c r="E1760" t="str">
        <f>VLOOKUP($A1760,'Medical Examinations'!$A$2:$K$2336,4,FALSE)</f>
        <v>yes</v>
      </c>
      <c r="F1760" t="str">
        <f>VLOOKUP($A1760,'Medical Examinations'!$A$2:$K$2336,5,FALSE)</f>
        <v>No</v>
      </c>
      <c r="G1760" t="str">
        <f>VLOOKUP($A1760,'Medical Examinations'!$A$2:$K$2336,6,FALSE)</f>
        <v>No</v>
      </c>
      <c r="H1760">
        <f>VLOOKUP($A1760,'Medical Examinations'!$A$2:$K$2336,7,FALSE)</f>
        <v>1</v>
      </c>
      <c r="I1760" t="str">
        <f>VLOOKUP($A1760,'Medical Examinations'!$A$2:$K$2336,8,FALSE)</f>
        <v>yes</v>
      </c>
      <c r="J1760" t="str">
        <f>VLOOKUP($A1760,'Medical Examinations'!$A$2:$K$2336,10,FALSE)</f>
        <v>Normal weight</v>
      </c>
      <c r="K1760" t="str">
        <f>VLOOKUP($A1760,'Medical Examinations'!$A$2:$K$2336,11,FALSE)</f>
        <v>Diabetes</v>
      </c>
      <c r="L1760" t="str">
        <f>VLOOKUP($A1760,'Hospitalisation Details'!$A$2:$O$2344,15,FALSE)</f>
        <v>29 Jun 1986</v>
      </c>
      <c r="M1760">
        <f>VLOOKUP($A1760,'Hospitalisation Details'!$A$2:$I$2344,6,FALSE)</f>
        <v>5034.1000000000004</v>
      </c>
      <c r="N1760" t="str">
        <f>VLOOKUP($A1760,'Hospitalisation Details'!$A$2:$I$2344,7,FALSE)</f>
        <v>tier - 2</v>
      </c>
      <c r="O1760" t="str">
        <f>VLOOKUP($A1760,'Hospitalisation Details'!$A$2:$I$2344,8,FALSE)</f>
        <v>tier - 2</v>
      </c>
      <c r="P1760" t="str">
        <f>VLOOKUP($A1760,'Hospitalisation Details'!$A$2:$I$2344,9,FALSE)</f>
        <v>R1013</v>
      </c>
      <c r="Q1760">
        <f>VLOOKUP($A1760,'Hospitalisation Details'!$A$2:$P$2344,16,FALSE)</f>
        <v>36</v>
      </c>
    </row>
    <row r="1761" spans="1:17" ht="15.6" x14ac:dyDescent="0.3">
      <c r="A1761" s="1" t="s">
        <v>609</v>
      </c>
      <c r="B1761" t="str">
        <f>VLOOKUP('Healthcare '!A:A,Table2[],3,FALSE)</f>
        <v>Takaoka</v>
      </c>
      <c r="C1761">
        <f>VLOOKUP(A1761,'Medical Examinations'!A1761:K4095,2,FALSE)</f>
        <v>27.645</v>
      </c>
      <c r="D1761">
        <f>VLOOKUP($A1761,'Medical Examinations'!$A$2:$K$2336,3,FALSE)</f>
        <v>5.7</v>
      </c>
      <c r="E1761" t="str">
        <f>VLOOKUP($A1761,'Medical Examinations'!$A$2:$K$2336,4,FALSE)</f>
        <v>No</v>
      </c>
      <c r="F1761" t="str">
        <f>VLOOKUP($A1761,'Medical Examinations'!$A$2:$K$2336,5,FALSE)</f>
        <v>No</v>
      </c>
      <c r="G1761" t="str">
        <f>VLOOKUP($A1761,'Medical Examinations'!$A$2:$K$2336,6,FALSE)</f>
        <v>No</v>
      </c>
      <c r="H1761">
        <f>VLOOKUP($A1761,'Medical Examinations'!$A$2:$K$2336,7,FALSE)</f>
        <v>0</v>
      </c>
      <c r="I1761" t="str">
        <f>VLOOKUP($A1761,'Medical Examinations'!$A$2:$K$2336,8,FALSE)</f>
        <v>yes</v>
      </c>
      <c r="J1761" t="str">
        <f>VLOOKUP($A1761,'Medical Examinations'!$A$2:$K$2336,10,FALSE)</f>
        <v>overweight</v>
      </c>
      <c r="K1761" t="str">
        <f>VLOOKUP($A1761,'Medical Examinations'!$A$2:$K$2336,11,FALSE)</f>
        <v>Predibetics</v>
      </c>
      <c r="L1761" t="str">
        <f>VLOOKUP($A1761,'Hospitalisation Details'!$A$2:$O$2344,15,FALSE)</f>
        <v>10 Sep 1991</v>
      </c>
      <c r="M1761">
        <f>VLOOKUP($A1761,'Hospitalisation Details'!$A$2:$I$2344,6,FALSE)</f>
        <v>5031.2700000000004</v>
      </c>
      <c r="N1761" t="str">
        <f>VLOOKUP($A1761,'Hospitalisation Details'!$A$2:$I$2344,7,FALSE)</f>
        <v>tier - 3</v>
      </c>
      <c r="O1761" t="str">
        <f>VLOOKUP($A1761,'Hospitalisation Details'!$A$2:$I$2344,8,FALSE)</f>
        <v>tier - 1</v>
      </c>
      <c r="P1761" t="str">
        <f>VLOOKUP($A1761,'Hospitalisation Details'!$A$2:$I$2344,9,FALSE)</f>
        <v>R1016</v>
      </c>
      <c r="Q1761">
        <f>VLOOKUP($A1761,'Hospitalisation Details'!$A$2:$P$2344,16,FALSE)</f>
        <v>31</v>
      </c>
    </row>
    <row r="1762" spans="1:17" ht="15.6" x14ac:dyDescent="0.3">
      <c r="A1762" s="1" t="s">
        <v>608</v>
      </c>
      <c r="B1762" t="str">
        <f>VLOOKUP('Healthcare '!A:A,Table2[],3,FALSE)</f>
        <v>Sherman</v>
      </c>
      <c r="C1762">
        <f>VLOOKUP(A1762,'Medical Examinations'!A1762:K4096,2,FALSE)</f>
        <v>29.64</v>
      </c>
      <c r="D1762">
        <f>VLOOKUP($A1762,'Medical Examinations'!$A$2:$K$2336,3,FALSE)</f>
        <v>5.31</v>
      </c>
      <c r="E1762" t="str">
        <f>VLOOKUP($A1762,'Medical Examinations'!$A$2:$K$2336,4,FALSE)</f>
        <v>yes</v>
      </c>
      <c r="F1762" t="str">
        <f>VLOOKUP($A1762,'Medical Examinations'!$A$2:$K$2336,5,FALSE)</f>
        <v>No</v>
      </c>
      <c r="G1762" t="str">
        <f>VLOOKUP($A1762,'Medical Examinations'!$A$2:$K$2336,6,FALSE)</f>
        <v>No</v>
      </c>
      <c r="H1762">
        <f>VLOOKUP($A1762,'Medical Examinations'!$A$2:$K$2336,7,FALSE)</f>
        <v>0</v>
      </c>
      <c r="I1762" t="str">
        <f>VLOOKUP($A1762,'Medical Examinations'!$A$2:$K$2336,8,FALSE)</f>
        <v>yes</v>
      </c>
      <c r="J1762" t="str">
        <f>VLOOKUP($A1762,'Medical Examinations'!$A$2:$K$2336,10,FALSE)</f>
        <v>overweight</v>
      </c>
      <c r="K1762" t="str">
        <f>VLOOKUP($A1762,'Medical Examinations'!$A$2:$K$2336,11,FALSE)</f>
        <v>Normal</v>
      </c>
      <c r="L1762" t="str">
        <f>VLOOKUP($A1762,'Hospitalisation Details'!$A$2:$O$2344,15,FALSE)</f>
        <v>28 Dec 1985</v>
      </c>
      <c r="M1762">
        <f>VLOOKUP($A1762,'Hospitalisation Details'!$A$2:$I$2344,6,FALSE)</f>
        <v>5028.1499999999996</v>
      </c>
      <c r="N1762" t="str">
        <f>VLOOKUP($A1762,'Hospitalisation Details'!$A$2:$I$2344,7,FALSE)</f>
        <v>tier - 1</v>
      </c>
      <c r="O1762" t="str">
        <f>VLOOKUP($A1762,'Hospitalisation Details'!$A$2:$I$2344,8,FALSE)</f>
        <v>tier - 2</v>
      </c>
      <c r="P1762" t="str">
        <f>VLOOKUP($A1762,'Hospitalisation Details'!$A$2:$I$2344,9,FALSE)</f>
        <v>R1012</v>
      </c>
      <c r="Q1762">
        <f>VLOOKUP($A1762,'Hospitalisation Details'!$A$2:$P$2344,16,FALSE)</f>
        <v>37</v>
      </c>
    </row>
    <row r="1763" spans="1:17" ht="15.6" x14ac:dyDescent="0.3">
      <c r="A1763" s="1" t="s">
        <v>607</v>
      </c>
      <c r="B1763" t="str">
        <f>VLOOKUP('Healthcare '!A:A,Table2[],3,FALSE)</f>
        <v>Andre</v>
      </c>
      <c r="C1763">
        <f>VLOOKUP(A1763,'Medical Examinations'!A1763:K4097,2,FALSE)</f>
        <v>33.700000000000003</v>
      </c>
      <c r="D1763">
        <f>VLOOKUP($A1763,'Medical Examinations'!$A$2:$K$2336,3,FALSE)</f>
        <v>4.32</v>
      </c>
      <c r="E1763" t="str">
        <f>VLOOKUP($A1763,'Medical Examinations'!$A$2:$K$2336,4,FALSE)</f>
        <v>yes</v>
      </c>
      <c r="F1763" t="str">
        <f>VLOOKUP($A1763,'Medical Examinations'!$A$2:$K$2336,5,FALSE)</f>
        <v>No</v>
      </c>
      <c r="G1763" t="str">
        <f>VLOOKUP($A1763,'Medical Examinations'!$A$2:$K$2336,6,FALSE)</f>
        <v>No</v>
      </c>
      <c r="H1763">
        <f>VLOOKUP($A1763,'Medical Examinations'!$A$2:$K$2336,7,FALSE)</f>
        <v>1</v>
      </c>
      <c r="I1763" t="str">
        <f>VLOOKUP($A1763,'Medical Examinations'!$A$2:$K$2336,8,FALSE)</f>
        <v>yes</v>
      </c>
      <c r="J1763" t="str">
        <f>VLOOKUP($A1763,'Medical Examinations'!$A$2:$K$2336,10,FALSE)</f>
        <v>obesity</v>
      </c>
      <c r="K1763" t="str">
        <f>VLOOKUP($A1763,'Medical Examinations'!$A$2:$K$2336,11,FALSE)</f>
        <v>Normal</v>
      </c>
      <c r="L1763" t="str">
        <f>VLOOKUP($A1763,'Hospitalisation Details'!$A$2:$O$2344,15,FALSE)</f>
        <v>9 Nov 1988</v>
      </c>
      <c r="M1763">
        <f>VLOOKUP($A1763,'Hospitalisation Details'!$A$2:$I$2344,6,FALSE)</f>
        <v>5012.47</v>
      </c>
      <c r="N1763" t="str">
        <f>VLOOKUP($A1763,'Hospitalisation Details'!$A$2:$I$2344,7,FALSE)</f>
        <v>tier - 2</v>
      </c>
      <c r="O1763" t="str">
        <f>VLOOKUP($A1763,'Hospitalisation Details'!$A$2:$I$2344,8,FALSE)</f>
        <v>tier - 3</v>
      </c>
      <c r="P1763" t="str">
        <f>VLOOKUP($A1763,'Hospitalisation Details'!$A$2:$I$2344,9,FALSE)</f>
        <v>R1011</v>
      </c>
      <c r="Q1763">
        <f>VLOOKUP($A1763,'Hospitalisation Details'!$A$2:$P$2344,16,FALSE)</f>
        <v>34</v>
      </c>
    </row>
    <row r="1764" spans="1:17" ht="15.6" x14ac:dyDescent="0.3">
      <c r="A1764" s="1" t="s">
        <v>606</v>
      </c>
      <c r="B1764" t="str">
        <f>VLOOKUP('Healthcare '!A:A,Table2[],3,FALSE)</f>
        <v>Switt</v>
      </c>
      <c r="C1764">
        <f>VLOOKUP(A1764,'Medical Examinations'!A1764:K4098,2,FALSE)</f>
        <v>27.5</v>
      </c>
      <c r="D1764">
        <f>VLOOKUP($A1764,'Medical Examinations'!$A$2:$K$2336,3,FALSE)</f>
        <v>4.2300000000000004</v>
      </c>
      <c r="E1764" t="str">
        <f>VLOOKUP($A1764,'Medical Examinations'!$A$2:$K$2336,4,FALSE)</f>
        <v>yes</v>
      </c>
      <c r="F1764" t="str">
        <f>VLOOKUP($A1764,'Medical Examinations'!$A$2:$K$2336,5,FALSE)</f>
        <v>No</v>
      </c>
      <c r="G1764" t="str">
        <f>VLOOKUP($A1764,'Medical Examinations'!$A$2:$K$2336,6,FALSE)</f>
        <v>No</v>
      </c>
      <c r="H1764">
        <f>VLOOKUP($A1764,'Medical Examinations'!$A$2:$K$2336,7,FALSE)</f>
        <v>1</v>
      </c>
      <c r="I1764" t="str">
        <f>VLOOKUP($A1764,'Medical Examinations'!$A$2:$K$2336,8,FALSE)</f>
        <v>yes</v>
      </c>
      <c r="J1764" t="str">
        <f>VLOOKUP($A1764,'Medical Examinations'!$A$2:$K$2336,10,FALSE)</f>
        <v>overweight</v>
      </c>
      <c r="K1764" t="str">
        <f>VLOOKUP($A1764,'Medical Examinations'!$A$2:$K$2336,11,FALSE)</f>
        <v>Normal</v>
      </c>
      <c r="L1764" t="str">
        <f>VLOOKUP($A1764,'Hospitalisation Details'!$A$2:$O$2344,15,FALSE)</f>
        <v>8 Jul 1988</v>
      </c>
      <c r="M1764">
        <f>VLOOKUP($A1764,'Hospitalisation Details'!$A$2:$I$2344,6,FALSE)</f>
        <v>5003.8500000000004</v>
      </c>
      <c r="N1764" t="str">
        <f>VLOOKUP($A1764,'Hospitalisation Details'!$A$2:$I$2344,7,FALSE)</f>
        <v>tier - 2</v>
      </c>
      <c r="O1764" t="str">
        <f>VLOOKUP($A1764,'Hospitalisation Details'!$A$2:$I$2344,8,FALSE)</f>
        <v>tier - 3</v>
      </c>
      <c r="P1764" t="str">
        <f>VLOOKUP($A1764,'Hospitalisation Details'!$A$2:$I$2344,9,FALSE)</f>
        <v>R1011</v>
      </c>
      <c r="Q1764">
        <f>VLOOKUP($A1764,'Hospitalisation Details'!$A$2:$P$2344,16,FALSE)</f>
        <v>34</v>
      </c>
    </row>
    <row r="1765" spans="1:17" ht="15.6" x14ac:dyDescent="0.3">
      <c r="A1765" s="1" t="s">
        <v>605</v>
      </c>
      <c r="B1765" t="str">
        <f>VLOOKUP('Healthcare '!A:A,Table2[],3,FALSE)</f>
        <v>Erickson</v>
      </c>
      <c r="C1765">
        <f>VLOOKUP(A1765,'Medical Examinations'!A1765:K4099,2,FALSE)</f>
        <v>16.12</v>
      </c>
      <c r="D1765">
        <f>VLOOKUP($A1765,'Medical Examinations'!$A$2:$K$2336,3,FALSE)</f>
        <v>6.09</v>
      </c>
      <c r="E1765" t="str">
        <f>VLOOKUP($A1765,'Medical Examinations'!$A$2:$K$2336,4,FALSE)</f>
        <v>No</v>
      </c>
      <c r="F1765" t="str">
        <f>VLOOKUP($A1765,'Medical Examinations'!$A$2:$K$2336,5,FALSE)</f>
        <v>No</v>
      </c>
      <c r="G1765" t="str">
        <f>VLOOKUP($A1765,'Medical Examinations'!$A$2:$K$2336,6,FALSE)</f>
        <v>No</v>
      </c>
      <c r="H1765">
        <f>VLOOKUP($A1765,'Medical Examinations'!$A$2:$K$2336,7,FALSE)</f>
        <v>0</v>
      </c>
      <c r="I1765" t="str">
        <f>VLOOKUP($A1765,'Medical Examinations'!$A$2:$K$2336,8,FALSE)</f>
        <v>yes</v>
      </c>
      <c r="J1765" t="str">
        <f>VLOOKUP($A1765,'Medical Examinations'!$A$2:$K$2336,10,FALSE)</f>
        <v>Underweight</v>
      </c>
      <c r="K1765" t="str">
        <f>VLOOKUP($A1765,'Medical Examinations'!$A$2:$K$2336,11,FALSE)</f>
        <v>Predibetics</v>
      </c>
      <c r="L1765" t="str">
        <f>VLOOKUP($A1765,'Hospitalisation Details'!$A$2:$O$2344,15,FALSE)</f>
        <v>9 Jun 1977</v>
      </c>
      <c r="M1765">
        <f>VLOOKUP($A1765,'Hospitalisation Details'!$A$2:$I$2344,6,FALSE)</f>
        <v>5003.7700000000004</v>
      </c>
      <c r="N1765" t="str">
        <f>VLOOKUP($A1765,'Hospitalisation Details'!$A$2:$I$2344,7,FALSE)</f>
        <v>tier - 2</v>
      </c>
      <c r="O1765" t="str">
        <f>VLOOKUP($A1765,'Hospitalisation Details'!$A$2:$I$2344,8,FALSE)</f>
        <v>tier - 3</v>
      </c>
      <c r="P1765" t="str">
        <f>VLOOKUP($A1765,'Hospitalisation Details'!$A$2:$I$2344,9,FALSE)</f>
        <v>R1013</v>
      </c>
      <c r="Q1765">
        <f>VLOOKUP($A1765,'Hospitalisation Details'!$A$2:$P$2344,16,FALSE)</f>
        <v>45</v>
      </c>
    </row>
    <row r="1766" spans="1:17" ht="15.6" x14ac:dyDescent="0.3">
      <c r="A1766" s="1" t="s">
        <v>604</v>
      </c>
      <c r="B1766" t="str">
        <f>VLOOKUP('Healthcare '!A:A,Table2[],3,FALSE)</f>
        <v>Miller</v>
      </c>
      <c r="C1766">
        <f>VLOOKUP(A1766,'Medical Examinations'!A1766:K4100,2,FALSE)</f>
        <v>26.73</v>
      </c>
      <c r="D1766">
        <f>VLOOKUP($A1766,'Medical Examinations'!$A$2:$K$2336,3,FALSE)</f>
        <v>4.74</v>
      </c>
      <c r="E1766" t="str">
        <f>VLOOKUP($A1766,'Medical Examinations'!$A$2:$K$2336,4,FALSE)</f>
        <v>yes</v>
      </c>
      <c r="F1766" t="str">
        <f>VLOOKUP($A1766,'Medical Examinations'!$A$2:$K$2336,5,FALSE)</f>
        <v>No</v>
      </c>
      <c r="G1766" t="str">
        <f>VLOOKUP($A1766,'Medical Examinations'!$A$2:$K$2336,6,FALSE)</f>
        <v>No</v>
      </c>
      <c r="H1766">
        <f>VLOOKUP($A1766,'Medical Examinations'!$A$2:$K$2336,7,FALSE)</f>
        <v>1</v>
      </c>
      <c r="I1766" t="str">
        <f>VLOOKUP($A1766,'Medical Examinations'!$A$2:$K$2336,8,FALSE)</f>
        <v>yes</v>
      </c>
      <c r="J1766" t="str">
        <f>VLOOKUP($A1766,'Medical Examinations'!$A$2:$K$2336,10,FALSE)</f>
        <v>overweight</v>
      </c>
      <c r="K1766" t="str">
        <f>VLOOKUP($A1766,'Medical Examinations'!$A$2:$K$2336,11,FALSE)</f>
        <v>Normal</v>
      </c>
      <c r="L1766" t="str">
        <f>VLOOKUP($A1766,'Hospitalisation Details'!$A$2:$O$2344,15,FALSE)</f>
        <v>4 Sep 1988</v>
      </c>
      <c r="M1766">
        <f>VLOOKUP($A1766,'Hospitalisation Details'!$A$2:$I$2344,6,FALSE)</f>
        <v>5002.78</v>
      </c>
      <c r="N1766" t="str">
        <f>VLOOKUP($A1766,'Hospitalisation Details'!$A$2:$I$2344,7,FALSE)</f>
        <v>tier - 2</v>
      </c>
      <c r="O1766" t="str">
        <f>VLOOKUP($A1766,'Hospitalisation Details'!$A$2:$I$2344,8,FALSE)</f>
        <v>tier - 2</v>
      </c>
      <c r="P1766" t="str">
        <f>VLOOKUP($A1766,'Hospitalisation Details'!$A$2:$I$2344,9,FALSE)</f>
        <v>R1013</v>
      </c>
      <c r="Q1766">
        <f>VLOOKUP($A1766,'Hospitalisation Details'!$A$2:$P$2344,16,FALSE)</f>
        <v>34</v>
      </c>
    </row>
    <row r="1767" spans="1:17" ht="15.6" x14ac:dyDescent="0.3">
      <c r="A1767" s="1" t="s">
        <v>603</v>
      </c>
      <c r="B1767" t="str">
        <f>VLOOKUP('Healthcare '!A:A,Table2[],3,FALSE)</f>
        <v>Whitbeck</v>
      </c>
      <c r="C1767">
        <f>VLOOKUP(A1767,'Medical Examinations'!A1767:K4101,2,FALSE)</f>
        <v>37.25</v>
      </c>
      <c r="D1767">
        <f>VLOOKUP($A1767,'Medical Examinations'!$A$2:$K$2336,3,FALSE)</f>
        <v>6.23</v>
      </c>
      <c r="E1767" t="str">
        <f>VLOOKUP($A1767,'Medical Examinations'!$A$2:$K$2336,4,FALSE)</f>
        <v>yes</v>
      </c>
      <c r="F1767" t="str">
        <f>VLOOKUP($A1767,'Medical Examinations'!$A$2:$K$2336,5,FALSE)</f>
        <v>No</v>
      </c>
      <c r="G1767" t="str">
        <f>VLOOKUP($A1767,'Medical Examinations'!$A$2:$K$2336,6,FALSE)</f>
        <v>No</v>
      </c>
      <c r="H1767">
        <f>VLOOKUP($A1767,'Medical Examinations'!$A$2:$K$2336,7,FALSE)</f>
        <v>0</v>
      </c>
      <c r="I1767" t="str">
        <f>VLOOKUP($A1767,'Medical Examinations'!$A$2:$K$2336,8,FALSE)</f>
        <v>yes</v>
      </c>
      <c r="J1767" t="str">
        <f>VLOOKUP($A1767,'Medical Examinations'!$A$2:$K$2336,10,FALSE)</f>
        <v>obesity</v>
      </c>
      <c r="K1767" t="str">
        <f>VLOOKUP($A1767,'Medical Examinations'!$A$2:$K$2336,11,FALSE)</f>
        <v>Predibetics</v>
      </c>
      <c r="L1767" t="str">
        <f>VLOOKUP($A1767,'Hospitalisation Details'!$A$2:$O$2344,15,FALSE)</f>
        <v>5 Oct 2001</v>
      </c>
      <c r="M1767">
        <f>VLOOKUP($A1767,'Hospitalisation Details'!$A$2:$I$2344,6,FALSE)</f>
        <v>4999.04</v>
      </c>
      <c r="N1767" t="str">
        <f>VLOOKUP($A1767,'Hospitalisation Details'!$A$2:$I$2344,7,FALSE)</f>
        <v>tier - 2</v>
      </c>
      <c r="O1767" t="str">
        <f>VLOOKUP($A1767,'Hospitalisation Details'!$A$2:$I$2344,8,FALSE)</f>
        <v>tier - 2</v>
      </c>
      <c r="P1767" t="str">
        <f>VLOOKUP($A1767,'Hospitalisation Details'!$A$2:$I$2344,9,FALSE)</f>
        <v>R1011</v>
      </c>
      <c r="Q1767">
        <f>VLOOKUP($A1767,'Hospitalisation Details'!$A$2:$P$2344,16,FALSE)</f>
        <v>21</v>
      </c>
    </row>
    <row r="1768" spans="1:17" ht="15.6" x14ac:dyDescent="0.3">
      <c r="A1768" s="1" t="s">
        <v>602</v>
      </c>
      <c r="B1768" t="str">
        <f>VLOOKUP('Healthcare '!A:A,Table2[],3,FALSE)</f>
        <v>Auer</v>
      </c>
      <c r="C1768">
        <f>VLOOKUP(A1768,'Medical Examinations'!A1768:K4102,2,FALSE)</f>
        <v>23.56</v>
      </c>
      <c r="D1768">
        <f>VLOOKUP($A1768,'Medical Examinations'!$A$2:$K$2336,3,FALSE)</f>
        <v>5.45</v>
      </c>
      <c r="E1768" t="str">
        <f>VLOOKUP($A1768,'Medical Examinations'!$A$2:$K$2336,4,FALSE)</f>
        <v>yes</v>
      </c>
      <c r="F1768" t="str">
        <f>VLOOKUP($A1768,'Medical Examinations'!$A$2:$K$2336,5,FALSE)</f>
        <v>No</v>
      </c>
      <c r="G1768" t="str">
        <f>VLOOKUP($A1768,'Medical Examinations'!$A$2:$K$2336,6,FALSE)</f>
        <v>No</v>
      </c>
      <c r="H1768">
        <f>VLOOKUP($A1768,'Medical Examinations'!$A$2:$K$2336,7,FALSE)</f>
        <v>1</v>
      </c>
      <c r="I1768" t="str">
        <f>VLOOKUP($A1768,'Medical Examinations'!$A$2:$K$2336,8,FALSE)</f>
        <v>yes</v>
      </c>
      <c r="J1768" t="str">
        <f>VLOOKUP($A1768,'Medical Examinations'!$A$2:$K$2336,10,FALSE)</f>
        <v>Normal weight</v>
      </c>
      <c r="K1768" t="str">
        <f>VLOOKUP($A1768,'Medical Examinations'!$A$2:$K$2336,11,FALSE)</f>
        <v>Normal</v>
      </c>
      <c r="L1768" t="str">
        <f>VLOOKUP($A1768,'Hospitalisation Details'!$A$2:$O$2344,15,FALSE)</f>
        <v>24 Jun 1988</v>
      </c>
      <c r="M1768">
        <f>VLOOKUP($A1768,'Hospitalisation Details'!$A$2:$I$2344,6,FALSE)</f>
        <v>4992.38</v>
      </c>
      <c r="N1768" t="str">
        <f>VLOOKUP($A1768,'Hospitalisation Details'!$A$2:$I$2344,7,FALSE)</f>
        <v>tier - 2</v>
      </c>
      <c r="O1768" t="str">
        <f>VLOOKUP($A1768,'Hospitalisation Details'!$A$2:$I$2344,8,FALSE)</f>
        <v>tier - 3</v>
      </c>
      <c r="P1768" t="str">
        <f>VLOOKUP($A1768,'Hospitalisation Details'!$A$2:$I$2344,9,FALSE)</f>
        <v>R1024</v>
      </c>
      <c r="Q1768">
        <f>VLOOKUP($A1768,'Hospitalisation Details'!$A$2:$P$2344,16,FALSE)</f>
        <v>34</v>
      </c>
    </row>
    <row r="1769" spans="1:17" ht="15.6" x14ac:dyDescent="0.3">
      <c r="A1769" s="1" t="s">
        <v>601</v>
      </c>
      <c r="B1769" t="str">
        <f>VLOOKUP('Healthcare '!A:A,Table2[],3,FALSE)</f>
        <v>Attar</v>
      </c>
      <c r="C1769">
        <f>VLOOKUP(A1769,'Medical Examinations'!A1769:K4103,2,FALSE)</f>
        <v>15.84</v>
      </c>
      <c r="D1769">
        <f>VLOOKUP($A1769,'Medical Examinations'!$A$2:$K$2336,3,FALSE)</f>
        <v>10.34</v>
      </c>
      <c r="E1769" t="str">
        <f>VLOOKUP($A1769,'Medical Examinations'!$A$2:$K$2336,4,FALSE)</f>
        <v>No</v>
      </c>
      <c r="F1769" t="str">
        <f>VLOOKUP($A1769,'Medical Examinations'!$A$2:$K$2336,5,FALSE)</f>
        <v>No</v>
      </c>
      <c r="G1769" t="str">
        <f>VLOOKUP($A1769,'Medical Examinations'!$A$2:$K$2336,6,FALSE)</f>
        <v>No</v>
      </c>
      <c r="H1769">
        <f>VLOOKUP($A1769,'Medical Examinations'!$A$2:$K$2336,7,FALSE)</f>
        <v>2</v>
      </c>
      <c r="I1769" t="str">
        <f>VLOOKUP($A1769,'Medical Examinations'!$A$2:$K$2336,8,FALSE)</f>
        <v>yes</v>
      </c>
      <c r="J1769" t="str">
        <f>VLOOKUP($A1769,'Medical Examinations'!$A$2:$K$2336,10,FALSE)</f>
        <v>Underweight</v>
      </c>
      <c r="K1769" t="str">
        <f>VLOOKUP($A1769,'Medical Examinations'!$A$2:$K$2336,11,FALSE)</f>
        <v>Diabetes</v>
      </c>
      <c r="L1769" t="str">
        <f>VLOOKUP($A1769,'Hospitalisation Details'!$A$2:$O$2344,15,FALSE)</f>
        <v>7 Nov 1973</v>
      </c>
      <c r="M1769">
        <f>VLOOKUP($A1769,'Hospitalisation Details'!$A$2:$I$2344,6,FALSE)</f>
        <v>4985.22</v>
      </c>
      <c r="N1769" t="str">
        <f>VLOOKUP($A1769,'Hospitalisation Details'!$A$2:$I$2344,7,FALSE)</f>
        <v>tier - 2</v>
      </c>
      <c r="O1769" t="str">
        <f>VLOOKUP($A1769,'Hospitalisation Details'!$A$2:$I$2344,8,FALSE)</f>
        <v>tier - 3</v>
      </c>
      <c r="P1769" t="str">
        <f>VLOOKUP($A1769,'Hospitalisation Details'!$A$2:$I$2344,9,FALSE)</f>
        <v>R1013</v>
      </c>
      <c r="Q1769">
        <f>VLOOKUP($A1769,'Hospitalisation Details'!$A$2:$P$2344,16,FALSE)</f>
        <v>49</v>
      </c>
    </row>
    <row r="1770" spans="1:17" ht="15.6" x14ac:dyDescent="0.3">
      <c r="A1770" s="1" t="s">
        <v>600</v>
      </c>
      <c r="B1770" t="str">
        <f>VLOOKUP('Healthcare '!A:A,Table2[],3,FALSE)</f>
        <v>Misuraca</v>
      </c>
      <c r="C1770">
        <f>VLOOKUP(A1770,'Medical Examinations'!A1770:K4104,2,FALSE)</f>
        <v>36.630000000000003</v>
      </c>
      <c r="D1770">
        <f>VLOOKUP($A1770,'Medical Examinations'!$A$2:$K$2336,3,FALSE)</f>
        <v>5.15</v>
      </c>
      <c r="E1770" t="str">
        <f>VLOOKUP($A1770,'Medical Examinations'!$A$2:$K$2336,4,FALSE)</f>
        <v>No</v>
      </c>
      <c r="F1770" t="str">
        <f>VLOOKUP($A1770,'Medical Examinations'!$A$2:$K$2336,5,FALSE)</f>
        <v>No</v>
      </c>
      <c r="G1770" t="str">
        <f>VLOOKUP($A1770,'Medical Examinations'!$A$2:$K$2336,6,FALSE)</f>
        <v>No</v>
      </c>
      <c r="H1770">
        <f>VLOOKUP($A1770,'Medical Examinations'!$A$2:$K$2336,7,FALSE)</f>
        <v>0</v>
      </c>
      <c r="I1770" t="str">
        <f>VLOOKUP($A1770,'Medical Examinations'!$A$2:$K$2336,8,FALSE)</f>
        <v>yes</v>
      </c>
      <c r="J1770" t="str">
        <f>VLOOKUP($A1770,'Medical Examinations'!$A$2:$K$2336,10,FALSE)</f>
        <v>obesity</v>
      </c>
      <c r="K1770" t="str">
        <f>VLOOKUP($A1770,'Medical Examinations'!$A$2:$K$2336,11,FALSE)</f>
        <v>Normal</v>
      </c>
      <c r="L1770" t="str">
        <f>VLOOKUP($A1770,'Hospitalisation Details'!$A$2:$O$2344,15,FALSE)</f>
        <v>30 Aug 1991</v>
      </c>
      <c r="M1770">
        <f>VLOOKUP($A1770,'Hospitalisation Details'!$A$2:$I$2344,6,FALSE)</f>
        <v>4949.76</v>
      </c>
      <c r="N1770" t="str">
        <f>VLOOKUP($A1770,'Hospitalisation Details'!$A$2:$I$2344,7,FALSE)</f>
        <v>tier - 2</v>
      </c>
      <c r="O1770" t="str">
        <f>VLOOKUP($A1770,'Hospitalisation Details'!$A$2:$I$2344,8,FALSE)</f>
        <v>tier - 1</v>
      </c>
      <c r="P1770" t="str">
        <f>VLOOKUP($A1770,'Hospitalisation Details'!$A$2:$I$2344,9,FALSE)</f>
        <v>R1013</v>
      </c>
      <c r="Q1770">
        <f>VLOOKUP($A1770,'Hospitalisation Details'!$A$2:$P$2344,16,FALSE)</f>
        <v>31</v>
      </c>
    </row>
    <row r="1771" spans="1:17" ht="15.6" x14ac:dyDescent="0.3">
      <c r="A1771" s="1" t="s">
        <v>599</v>
      </c>
      <c r="B1771" t="str">
        <f>VLOOKUP('Healthcare '!A:A,Table2[],3,FALSE)</f>
        <v>Spannaus</v>
      </c>
      <c r="C1771">
        <f>VLOOKUP(A1771,'Medical Examinations'!A1771:K4105,2,FALSE)</f>
        <v>16.47</v>
      </c>
      <c r="D1771">
        <f>VLOOKUP($A1771,'Medical Examinations'!$A$2:$K$2336,3,FALSE)</f>
        <v>11.72</v>
      </c>
      <c r="E1771" t="str">
        <f>VLOOKUP($A1771,'Medical Examinations'!$A$2:$K$2336,4,FALSE)</f>
        <v>No</v>
      </c>
      <c r="F1771" t="str">
        <f>VLOOKUP($A1771,'Medical Examinations'!$A$2:$K$2336,5,FALSE)</f>
        <v>No</v>
      </c>
      <c r="G1771" t="str">
        <f>VLOOKUP($A1771,'Medical Examinations'!$A$2:$K$2336,6,FALSE)</f>
        <v>No</v>
      </c>
      <c r="H1771">
        <f>VLOOKUP($A1771,'Medical Examinations'!$A$2:$K$2336,7,FALSE)</f>
        <v>0</v>
      </c>
      <c r="I1771" t="str">
        <f>VLOOKUP($A1771,'Medical Examinations'!$A$2:$K$2336,8,FALSE)</f>
        <v>yes</v>
      </c>
      <c r="J1771" t="str">
        <f>VLOOKUP($A1771,'Medical Examinations'!$A$2:$K$2336,10,FALSE)</f>
        <v>Underweight</v>
      </c>
      <c r="K1771" t="str">
        <f>VLOOKUP($A1771,'Medical Examinations'!$A$2:$K$2336,11,FALSE)</f>
        <v>Diabetes</v>
      </c>
      <c r="L1771" t="str">
        <f>VLOOKUP($A1771,'Hospitalisation Details'!$A$2:$O$2344,15,FALSE)</f>
        <v>26 Jun 1974</v>
      </c>
      <c r="M1771">
        <f>VLOOKUP($A1771,'Hospitalisation Details'!$A$2:$I$2344,6,FALSE)</f>
        <v>4942.0600000000004</v>
      </c>
      <c r="N1771" t="str">
        <f>VLOOKUP($A1771,'Hospitalisation Details'!$A$2:$I$2344,7,FALSE)</f>
        <v>tier - 2</v>
      </c>
      <c r="O1771" t="str">
        <f>VLOOKUP($A1771,'Hospitalisation Details'!$A$2:$I$2344,8,FALSE)</f>
        <v>tier - 2</v>
      </c>
      <c r="P1771" t="str">
        <f>VLOOKUP($A1771,'Hospitalisation Details'!$A$2:$I$2344,9,FALSE)</f>
        <v>R1013</v>
      </c>
      <c r="Q1771">
        <f>VLOOKUP($A1771,'Hospitalisation Details'!$A$2:$P$2344,16,FALSE)</f>
        <v>48</v>
      </c>
    </row>
    <row r="1772" spans="1:17" ht="15.6" x14ac:dyDescent="0.3">
      <c r="A1772" s="1" t="s">
        <v>598</v>
      </c>
      <c r="B1772" t="str">
        <f>VLOOKUP('Healthcare '!A:A,Table2[],3,FALSE)</f>
        <v>Tarbiat</v>
      </c>
      <c r="C1772">
        <f>VLOOKUP(A1772,'Medical Examinations'!A1772:K4106,2,FALSE)</f>
        <v>25.8</v>
      </c>
      <c r="D1772">
        <f>VLOOKUP($A1772,'Medical Examinations'!$A$2:$K$2336,3,FALSE)</f>
        <v>5.29</v>
      </c>
      <c r="E1772" t="str">
        <f>VLOOKUP($A1772,'Medical Examinations'!$A$2:$K$2336,4,FALSE)</f>
        <v>No</v>
      </c>
      <c r="F1772" t="str">
        <f>VLOOKUP($A1772,'Medical Examinations'!$A$2:$K$2336,5,FALSE)</f>
        <v>No</v>
      </c>
      <c r="G1772" t="str">
        <f>VLOOKUP($A1772,'Medical Examinations'!$A$2:$K$2336,6,FALSE)</f>
        <v>No</v>
      </c>
      <c r="H1772">
        <f>VLOOKUP($A1772,'Medical Examinations'!$A$2:$K$2336,7,FALSE)</f>
        <v>0</v>
      </c>
      <c r="I1772" t="str">
        <f>VLOOKUP($A1772,'Medical Examinations'!$A$2:$K$2336,8,FALSE)</f>
        <v>yes</v>
      </c>
      <c r="J1772" t="str">
        <f>VLOOKUP($A1772,'Medical Examinations'!$A$2:$K$2336,10,FALSE)</f>
        <v>overweight</v>
      </c>
      <c r="K1772" t="str">
        <f>VLOOKUP($A1772,'Medical Examinations'!$A$2:$K$2336,11,FALSE)</f>
        <v>Normal</v>
      </c>
      <c r="L1772" t="str">
        <f>VLOOKUP($A1772,'Hospitalisation Details'!$A$2:$O$2344,15,FALSE)</f>
        <v>27 Nov 1991</v>
      </c>
      <c r="M1772">
        <f>VLOOKUP($A1772,'Hospitalisation Details'!$A$2:$I$2344,6,FALSE)</f>
        <v>4934.71</v>
      </c>
      <c r="N1772" t="str">
        <f>VLOOKUP($A1772,'Hospitalisation Details'!$A$2:$I$2344,7,FALSE)</f>
        <v>tier - 2</v>
      </c>
      <c r="O1772" t="str">
        <f>VLOOKUP($A1772,'Hospitalisation Details'!$A$2:$I$2344,8,FALSE)</f>
        <v>tier - 3</v>
      </c>
      <c r="P1772" t="str">
        <f>VLOOKUP($A1772,'Hospitalisation Details'!$A$2:$I$2344,9,FALSE)</f>
        <v>R1011</v>
      </c>
      <c r="Q1772">
        <f>VLOOKUP($A1772,'Hospitalisation Details'!$A$2:$P$2344,16,FALSE)</f>
        <v>31</v>
      </c>
    </row>
    <row r="1773" spans="1:17" ht="15.6" x14ac:dyDescent="0.3">
      <c r="A1773" s="1" t="s">
        <v>597</v>
      </c>
      <c r="B1773" t="str">
        <f>VLOOKUP('Healthcare '!A:A,Table2[],3,FALSE)</f>
        <v>Pulkkinen</v>
      </c>
      <c r="C1773">
        <f>VLOOKUP(A1773,'Medical Examinations'!A1773:K4107,2,FALSE)</f>
        <v>23.6</v>
      </c>
      <c r="D1773">
        <f>VLOOKUP($A1773,'Medical Examinations'!$A$2:$K$2336,3,FALSE)</f>
        <v>4.33</v>
      </c>
      <c r="E1773" t="str">
        <f>VLOOKUP($A1773,'Medical Examinations'!$A$2:$K$2336,4,FALSE)</f>
        <v>No</v>
      </c>
      <c r="F1773" t="str">
        <f>VLOOKUP($A1773,'Medical Examinations'!$A$2:$K$2336,5,FALSE)</f>
        <v>No</v>
      </c>
      <c r="G1773" t="str">
        <f>VLOOKUP($A1773,'Medical Examinations'!$A$2:$K$2336,6,FALSE)</f>
        <v>No</v>
      </c>
      <c r="H1773">
        <f>VLOOKUP($A1773,'Medical Examinations'!$A$2:$K$2336,7,FALSE)</f>
        <v>0</v>
      </c>
      <c r="I1773" t="str">
        <f>VLOOKUP($A1773,'Medical Examinations'!$A$2:$K$2336,8,FALSE)</f>
        <v>yes</v>
      </c>
      <c r="J1773" t="str">
        <f>VLOOKUP($A1773,'Medical Examinations'!$A$2:$K$2336,10,FALSE)</f>
        <v>Normal weight</v>
      </c>
      <c r="K1773" t="str">
        <f>VLOOKUP($A1773,'Medical Examinations'!$A$2:$K$2336,11,FALSE)</f>
        <v>Normal</v>
      </c>
      <c r="L1773" t="str">
        <f>VLOOKUP($A1773,'Hospitalisation Details'!$A$2:$O$2344,15,FALSE)</f>
        <v>23 Aug 1991</v>
      </c>
      <c r="M1773">
        <f>VLOOKUP($A1773,'Hospitalisation Details'!$A$2:$I$2344,6,FALSE)</f>
        <v>4931.6499999999996</v>
      </c>
      <c r="N1773" t="str">
        <f>VLOOKUP($A1773,'Hospitalisation Details'!$A$2:$I$2344,7,FALSE)</f>
        <v>tier - 2</v>
      </c>
      <c r="O1773" t="str">
        <f>VLOOKUP($A1773,'Hospitalisation Details'!$A$2:$I$2344,8,FALSE)</f>
        <v>tier - 3</v>
      </c>
      <c r="P1773" t="str">
        <f>VLOOKUP($A1773,'Hospitalisation Details'!$A$2:$I$2344,9,FALSE)</f>
        <v>R1011</v>
      </c>
      <c r="Q1773">
        <f>VLOOKUP($A1773,'Hospitalisation Details'!$A$2:$P$2344,16,FALSE)</f>
        <v>31</v>
      </c>
    </row>
    <row r="1774" spans="1:17" ht="15.6" x14ac:dyDescent="0.3">
      <c r="A1774" s="1" t="s">
        <v>596</v>
      </c>
      <c r="B1774" t="str">
        <f>VLOOKUP('Healthcare '!A:A,Table2[],3,FALSE)</f>
        <v>Trnovcova</v>
      </c>
      <c r="C1774">
        <f>VLOOKUP(A1774,'Medical Examinations'!A1774:K4108,2,FALSE)</f>
        <v>32.11</v>
      </c>
      <c r="D1774">
        <f>VLOOKUP($A1774,'Medical Examinations'!$A$2:$K$2336,3,FALSE)</f>
        <v>6.24</v>
      </c>
      <c r="E1774" t="str">
        <f>VLOOKUP($A1774,'Medical Examinations'!$A$2:$K$2336,4,FALSE)</f>
        <v>No</v>
      </c>
      <c r="F1774" t="str">
        <f>VLOOKUP($A1774,'Medical Examinations'!$A$2:$K$2336,5,FALSE)</f>
        <v>No</v>
      </c>
      <c r="G1774" t="str">
        <f>VLOOKUP($A1774,'Medical Examinations'!$A$2:$K$2336,6,FALSE)</f>
        <v>Yes</v>
      </c>
      <c r="H1774">
        <f>VLOOKUP($A1774,'Medical Examinations'!$A$2:$K$2336,7,FALSE)</f>
        <v>1</v>
      </c>
      <c r="I1774" t="str">
        <f>VLOOKUP($A1774,'Medical Examinations'!$A$2:$K$2336,8,FALSE)</f>
        <v>yes</v>
      </c>
      <c r="J1774" t="str">
        <f>VLOOKUP($A1774,'Medical Examinations'!$A$2:$K$2336,10,FALSE)</f>
        <v>obesity</v>
      </c>
      <c r="K1774" t="str">
        <f>VLOOKUP($A1774,'Medical Examinations'!$A$2:$K$2336,11,FALSE)</f>
        <v>Predibetics</v>
      </c>
      <c r="L1774" t="str">
        <f>VLOOKUP($A1774,'Hospitalisation Details'!$A$2:$O$2344,15,FALSE)</f>
        <v>10 Aug 1993</v>
      </c>
      <c r="M1774">
        <f>VLOOKUP($A1774,'Hospitalisation Details'!$A$2:$I$2344,6,FALSE)</f>
        <v>4922.92</v>
      </c>
      <c r="N1774" t="str">
        <f>VLOOKUP($A1774,'Hospitalisation Details'!$A$2:$I$2344,7,FALSE)</f>
        <v>tier - 2</v>
      </c>
      <c r="O1774" t="str">
        <f>VLOOKUP($A1774,'Hospitalisation Details'!$A$2:$I$2344,8,FALSE)</f>
        <v>tier - 2</v>
      </c>
      <c r="P1774" t="str">
        <f>VLOOKUP($A1774,'Hospitalisation Details'!$A$2:$I$2344,9,FALSE)</f>
        <v>R1012</v>
      </c>
      <c r="Q1774">
        <f>VLOOKUP($A1774,'Hospitalisation Details'!$A$2:$P$2344,16,FALSE)</f>
        <v>29</v>
      </c>
    </row>
    <row r="1775" spans="1:17" ht="15.6" x14ac:dyDescent="0.3">
      <c r="A1775" s="1" t="s">
        <v>595</v>
      </c>
      <c r="B1775" t="str">
        <f>VLOOKUP('Healthcare '!A:A,Table2[],3,FALSE)</f>
        <v>Anthony</v>
      </c>
      <c r="C1775">
        <f>VLOOKUP(A1775,'Medical Examinations'!A1775:K4109,2,FALSE)</f>
        <v>30.114999999999998</v>
      </c>
      <c r="D1775">
        <f>VLOOKUP($A1775,'Medical Examinations'!$A$2:$K$2336,3,FALSE)</f>
        <v>11.61</v>
      </c>
      <c r="E1775" t="str">
        <f>VLOOKUP($A1775,'Medical Examinations'!$A$2:$K$2336,4,FALSE)</f>
        <v>No</v>
      </c>
      <c r="F1775" t="str">
        <f>VLOOKUP($A1775,'Medical Examinations'!$A$2:$K$2336,5,FALSE)</f>
        <v>No</v>
      </c>
      <c r="G1775" t="str">
        <f>VLOOKUP($A1775,'Medical Examinations'!$A$2:$K$2336,6,FALSE)</f>
        <v>No</v>
      </c>
      <c r="H1775">
        <f>VLOOKUP($A1775,'Medical Examinations'!$A$2:$K$2336,7,FALSE)</f>
        <v>0</v>
      </c>
      <c r="I1775" t="str">
        <f>VLOOKUP($A1775,'Medical Examinations'!$A$2:$K$2336,8,FALSE)</f>
        <v>yes</v>
      </c>
      <c r="J1775" t="str">
        <f>VLOOKUP($A1775,'Medical Examinations'!$A$2:$K$2336,10,FALSE)</f>
        <v>obesity</v>
      </c>
      <c r="K1775" t="str">
        <f>VLOOKUP($A1775,'Medical Examinations'!$A$2:$K$2336,11,FALSE)</f>
        <v>Diabetes</v>
      </c>
      <c r="L1775" t="str">
        <f>VLOOKUP($A1775,'Hospitalisation Details'!$A$2:$O$2344,15,FALSE)</f>
        <v>21 Aug 2002</v>
      </c>
      <c r="M1775">
        <f>VLOOKUP($A1775,'Hospitalisation Details'!$A$2:$I$2344,6,FALSE)</f>
        <v>4915.0600000000004</v>
      </c>
      <c r="N1775" t="str">
        <f>VLOOKUP($A1775,'Hospitalisation Details'!$A$2:$I$2344,7,FALSE)</f>
        <v>tier - 2</v>
      </c>
      <c r="O1775" t="str">
        <f>VLOOKUP($A1775,'Hospitalisation Details'!$A$2:$I$2344,8,FALSE)</f>
        <v>tier - 1</v>
      </c>
      <c r="P1775" t="str">
        <f>VLOOKUP($A1775,'Hospitalisation Details'!$A$2:$I$2344,9,FALSE)</f>
        <v>R1017</v>
      </c>
      <c r="Q1775">
        <f>VLOOKUP($A1775,'Hospitalisation Details'!$A$2:$P$2344,16,FALSE)</f>
        <v>20</v>
      </c>
    </row>
    <row r="1776" spans="1:17" ht="15.6" x14ac:dyDescent="0.3">
      <c r="A1776" s="1" t="s">
        <v>594</v>
      </c>
      <c r="B1776" t="str">
        <f>VLOOKUP('Healthcare '!A:A,Table2[],3,FALSE)</f>
        <v>Hetrick</v>
      </c>
      <c r="C1776">
        <f>VLOOKUP(A1776,'Medical Examinations'!A1776:K4110,2,FALSE)</f>
        <v>20.28</v>
      </c>
      <c r="D1776">
        <f>VLOOKUP($A1776,'Medical Examinations'!$A$2:$K$2336,3,FALSE)</f>
        <v>11.07</v>
      </c>
      <c r="E1776" t="str">
        <f>VLOOKUP($A1776,'Medical Examinations'!$A$2:$K$2336,4,FALSE)</f>
        <v>yes</v>
      </c>
      <c r="F1776" t="str">
        <f>VLOOKUP($A1776,'Medical Examinations'!$A$2:$K$2336,5,FALSE)</f>
        <v>No</v>
      </c>
      <c r="G1776" t="str">
        <f>VLOOKUP($A1776,'Medical Examinations'!$A$2:$K$2336,6,FALSE)</f>
        <v>No</v>
      </c>
      <c r="H1776">
        <f>VLOOKUP($A1776,'Medical Examinations'!$A$2:$K$2336,7,FALSE)</f>
        <v>0</v>
      </c>
      <c r="I1776" t="str">
        <f>VLOOKUP($A1776,'Medical Examinations'!$A$2:$K$2336,8,FALSE)</f>
        <v>yes</v>
      </c>
      <c r="J1776" t="str">
        <f>VLOOKUP($A1776,'Medical Examinations'!$A$2:$K$2336,10,FALSE)</f>
        <v>Normal weight</v>
      </c>
      <c r="K1776" t="str">
        <f>VLOOKUP($A1776,'Medical Examinations'!$A$2:$K$2336,11,FALSE)</f>
        <v>Diabetes</v>
      </c>
      <c r="L1776" t="str">
        <f>VLOOKUP($A1776,'Hospitalisation Details'!$A$2:$O$2344,15,FALSE)</f>
        <v>18 Oct 1981</v>
      </c>
      <c r="M1776">
        <f>VLOOKUP($A1776,'Hospitalisation Details'!$A$2:$I$2344,6,FALSE)</f>
        <v>4911.8900000000003</v>
      </c>
      <c r="N1776" t="str">
        <f>VLOOKUP($A1776,'Hospitalisation Details'!$A$2:$I$2344,7,FALSE)</f>
        <v>tier - 2</v>
      </c>
      <c r="O1776" t="str">
        <f>VLOOKUP($A1776,'Hospitalisation Details'!$A$2:$I$2344,8,FALSE)</f>
        <v>tier - 3</v>
      </c>
      <c r="P1776" t="str">
        <f>VLOOKUP($A1776,'Hospitalisation Details'!$A$2:$I$2344,9,FALSE)</f>
        <v>R1013</v>
      </c>
      <c r="Q1776">
        <f>VLOOKUP($A1776,'Hospitalisation Details'!$A$2:$P$2344,16,FALSE)</f>
        <v>41</v>
      </c>
    </row>
    <row r="1777" spans="1:17" ht="15.6" x14ac:dyDescent="0.3">
      <c r="A1777" s="1" t="s">
        <v>593</v>
      </c>
      <c r="B1777" t="str">
        <f>VLOOKUP('Healthcare '!A:A,Table2[],3,FALSE)</f>
        <v>Stern</v>
      </c>
      <c r="C1777">
        <f>VLOOKUP(A1777,'Medical Examinations'!A1777:K4111,2,FALSE)</f>
        <v>20.234999999999999</v>
      </c>
      <c r="D1777">
        <f>VLOOKUP($A1777,'Medical Examinations'!$A$2:$K$2336,3,FALSE)</f>
        <v>5.19</v>
      </c>
      <c r="E1777" t="str">
        <f>VLOOKUP($A1777,'Medical Examinations'!$A$2:$K$2336,4,FALSE)</f>
        <v>No</v>
      </c>
      <c r="F1777" t="str">
        <f>VLOOKUP($A1777,'Medical Examinations'!$A$2:$K$2336,5,FALSE)</f>
        <v>No</v>
      </c>
      <c r="G1777" t="str">
        <f>VLOOKUP($A1777,'Medical Examinations'!$A$2:$K$2336,6,FALSE)</f>
        <v>Yes</v>
      </c>
      <c r="H1777">
        <f>VLOOKUP($A1777,'Medical Examinations'!$A$2:$K$2336,7,FALSE)</f>
        <v>1</v>
      </c>
      <c r="I1777" t="str">
        <f>VLOOKUP($A1777,'Medical Examinations'!$A$2:$K$2336,8,FALSE)</f>
        <v>yes</v>
      </c>
      <c r="J1777" t="str">
        <f>VLOOKUP($A1777,'Medical Examinations'!$A$2:$K$2336,10,FALSE)</f>
        <v>Normal weight</v>
      </c>
      <c r="K1777" t="str">
        <f>VLOOKUP($A1777,'Medical Examinations'!$A$2:$K$2336,11,FALSE)</f>
        <v>Normal</v>
      </c>
      <c r="L1777" t="str">
        <f>VLOOKUP($A1777,'Hospitalisation Details'!$A$2:$O$2344,15,FALSE)</f>
        <v>10 Jul 1993</v>
      </c>
      <c r="M1777">
        <f>VLOOKUP($A1777,'Hospitalisation Details'!$A$2:$I$2344,6,FALSE)</f>
        <v>4906.41</v>
      </c>
      <c r="N1777" t="str">
        <f>VLOOKUP($A1777,'Hospitalisation Details'!$A$2:$I$2344,7,FALSE)</f>
        <v>tier - 2</v>
      </c>
      <c r="O1777" t="str">
        <f>VLOOKUP($A1777,'Hospitalisation Details'!$A$2:$I$2344,8,FALSE)</f>
        <v>tier - 1</v>
      </c>
      <c r="P1777" t="str">
        <f>VLOOKUP($A1777,'Hospitalisation Details'!$A$2:$I$2344,9,FALSE)</f>
        <v>R1012</v>
      </c>
      <c r="Q1777">
        <f>VLOOKUP($A1777,'Hospitalisation Details'!$A$2:$P$2344,16,FALSE)</f>
        <v>29</v>
      </c>
    </row>
    <row r="1778" spans="1:17" ht="15.6" x14ac:dyDescent="0.3">
      <c r="A1778" s="1" t="s">
        <v>592</v>
      </c>
      <c r="B1778" t="str">
        <f>VLOOKUP('Healthcare '!A:A,Table2[],3,FALSE)</f>
        <v>Newman</v>
      </c>
      <c r="C1778">
        <f>VLOOKUP(A1778,'Medical Examinations'!A1778:K4112,2,FALSE)</f>
        <v>25.27</v>
      </c>
      <c r="D1778">
        <f>VLOOKUP($A1778,'Medical Examinations'!$A$2:$K$2336,3,FALSE)</f>
        <v>5.7</v>
      </c>
      <c r="E1778" t="str">
        <f>VLOOKUP($A1778,'Medical Examinations'!$A$2:$K$2336,4,FALSE)</f>
        <v>yes</v>
      </c>
      <c r="F1778" t="str">
        <f>VLOOKUP($A1778,'Medical Examinations'!$A$2:$K$2336,5,FALSE)</f>
        <v>No</v>
      </c>
      <c r="G1778" t="str">
        <f>VLOOKUP($A1778,'Medical Examinations'!$A$2:$K$2336,6,FALSE)</f>
        <v>No</v>
      </c>
      <c r="H1778">
        <f>VLOOKUP($A1778,'Medical Examinations'!$A$2:$K$2336,7,FALSE)</f>
        <v>1</v>
      </c>
      <c r="I1778" t="str">
        <f>VLOOKUP($A1778,'Medical Examinations'!$A$2:$K$2336,8,FALSE)</f>
        <v>yes</v>
      </c>
      <c r="J1778" t="str">
        <f>VLOOKUP($A1778,'Medical Examinations'!$A$2:$K$2336,10,FALSE)</f>
        <v>overweight</v>
      </c>
      <c r="K1778" t="str">
        <f>VLOOKUP($A1778,'Medical Examinations'!$A$2:$K$2336,11,FALSE)</f>
        <v>Predibetics</v>
      </c>
      <c r="L1778" t="str">
        <f>VLOOKUP($A1778,'Hospitalisation Details'!$A$2:$O$2344,15,FALSE)</f>
        <v>23 Sep 1988</v>
      </c>
      <c r="M1778">
        <f>VLOOKUP($A1778,'Hospitalisation Details'!$A$2:$I$2344,6,FALSE)</f>
        <v>4894.75</v>
      </c>
      <c r="N1778" t="str">
        <f>VLOOKUP($A1778,'Hospitalisation Details'!$A$2:$I$2344,7,FALSE)</f>
        <v>tier - 3</v>
      </c>
      <c r="O1778" t="str">
        <f>VLOOKUP($A1778,'Hospitalisation Details'!$A$2:$I$2344,8,FALSE)</f>
        <v>tier - 3</v>
      </c>
      <c r="P1778" t="str">
        <f>VLOOKUP($A1778,'Hospitalisation Details'!$A$2:$I$2344,9,FALSE)</f>
        <v>R1012</v>
      </c>
      <c r="Q1778">
        <f>VLOOKUP($A1778,'Hospitalisation Details'!$A$2:$P$2344,16,FALSE)</f>
        <v>34</v>
      </c>
    </row>
    <row r="1779" spans="1:17" ht="15.6" x14ac:dyDescent="0.3">
      <c r="A1779" s="1" t="s">
        <v>591</v>
      </c>
      <c r="B1779" t="str">
        <f>VLOOKUP('Healthcare '!A:A,Table2[],3,FALSE)</f>
        <v>Reasoner</v>
      </c>
      <c r="C1779">
        <f>VLOOKUP(A1779,'Medical Examinations'!A1779:K4113,2,FALSE)</f>
        <v>24.24</v>
      </c>
      <c r="D1779">
        <f>VLOOKUP($A1779,'Medical Examinations'!$A$2:$K$2336,3,FALSE)</f>
        <v>6.15</v>
      </c>
      <c r="E1779" t="str">
        <f>VLOOKUP($A1779,'Medical Examinations'!$A$2:$K$2336,4,FALSE)</f>
        <v>No</v>
      </c>
      <c r="F1779" t="str">
        <f>VLOOKUP($A1779,'Medical Examinations'!$A$2:$K$2336,5,FALSE)</f>
        <v>No</v>
      </c>
      <c r="G1779" t="str">
        <f>VLOOKUP($A1779,'Medical Examinations'!$A$2:$K$2336,6,FALSE)</f>
        <v>No</v>
      </c>
      <c r="H1779">
        <f>VLOOKUP($A1779,'Medical Examinations'!$A$2:$K$2336,7,FALSE)</f>
        <v>0</v>
      </c>
      <c r="I1779" t="str">
        <f>VLOOKUP($A1779,'Medical Examinations'!$A$2:$K$2336,8,FALSE)</f>
        <v>yes</v>
      </c>
      <c r="J1779" t="str">
        <f>VLOOKUP($A1779,'Medical Examinations'!$A$2:$K$2336,10,FALSE)</f>
        <v>Normal weight</v>
      </c>
      <c r="K1779" t="str">
        <f>VLOOKUP($A1779,'Medical Examinations'!$A$2:$K$2336,11,FALSE)</f>
        <v>Predibetics</v>
      </c>
      <c r="L1779" t="str">
        <f>VLOOKUP($A1779,'Hospitalisation Details'!$A$2:$O$2344,15,FALSE)</f>
        <v>28 Nov 1990</v>
      </c>
      <c r="M1779">
        <f>VLOOKUP($A1779,'Hospitalisation Details'!$A$2:$I$2344,6,FALSE)</f>
        <v>4894.3900000000003</v>
      </c>
      <c r="N1779" t="str">
        <f>VLOOKUP($A1779,'Hospitalisation Details'!$A$2:$I$2344,7,FALSE)</f>
        <v>tier - 2</v>
      </c>
      <c r="O1779" t="str">
        <f>VLOOKUP($A1779,'Hospitalisation Details'!$A$2:$I$2344,8,FALSE)</f>
        <v>tier - 3</v>
      </c>
      <c r="P1779" t="str">
        <f>VLOOKUP($A1779,'Hospitalisation Details'!$A$2:$I$2344,9,FALSE)</f>
        <v>R1013</v>
      </c>
      <c r="Q1779">
        <f>VLOOKUP($A1779,'Hospitalisation Details'!$A$2:$P$2344,16,FALSE)</f>
        <v>32</v>
      </c>
    </row>
    <row r="1780" spans="1:17" ht="15.6" x14ac:dyDescent="0.3">
      <c r="A1780" s="1" t="s">
        <v>590</v>
      </c>
      <c r="B1780" t="str">
        <f>VLOOKUP('Healthcare '!A:A,Table2[],3,FALSE)</f>
        <v>Mone</v>
      </c>
      <c r="C1780">
        <f>VLOOKUP(A1780,'Medical Examinations'!A1780:K4114,2,FALSE)</f>
        <v>35.75</v>
      </c>
      <c r="D1780">
        <f>VLOOKUP($A1780,'Medical Examinations'!$A$2:$K$2336,3,FALSE)</f>
        <v>5.07</v>
      </c>
      <c r="E1780" t="str">
        <f>VLOOKUP($A1780,'Medical Examinations'!$A$2:$K$2336,4,FALSE)</f>
        <v>No</v>
      </c>
      <c r="F1780" t="str">
        <f>VLOOKUP($A1780,'Medical Examinations'!$A$2:$K$2336,5,FALSE)</f>
        <v>No</v>
      </c>
      <c r="G1780" t="str">
        <f>VLOOKUP($A1780,'Medical Examinations'!$A$2:$K$2336,6,FALSE)</f>
        <v>No</v>
      </c>
      <c r="H1780">
        <f>VLOOKUP($A1780,'Medical Examinations'!$A$2:$K$2336,7,FALSE)</f>
        <v>0</v>
      </c>
      <c r="I1780" t="str">
        <f>VLOOKUP($A1780,'Medical Examinations'!$A$2:$K$2336,8,FALSE)</f>
        <v>yes</v>
      </c>
      <c r="J1780" t="str">
        <f>VLOOKUP($A1780,'Medical Examinations'!$A$2:$K$2336,10,FALSE)</f>
        <v>obesity</v>
      </c>
      <c r="K1780" t="str">
        <f>VLOOKUP($A1780,'Medical Examinations'!$A$2:$K$2336,11,FALSE)</f>
        <v>Normal</v>
      </c>
      <c r="L1780" t="str">
        <f>VLOOKUP($A1780,'Hospitalisation Details'!$A$2:$O$2344,15,FALSE)</f>
        <v>10 Jul 1989</v>
      </c>
      <c r="M1780">
        <f>VLOOKUP($A1780,'Hospitalisation Details'!$A$2:$I$2344,6,FALSE)</f>
        <v>4890</v>
      </c>
      <c r="N1780" t="str">
        <f>VLOOKUP($A1780,'Hospitalisation Details'!$A$2:$I$2344,7,FALSE)</f>
        <v>tier - 3</v>
      </c>
      <c r="O1780" t="str">
        <f>VLOOKUP($A1780,'Hospitalisation Details'!$A$2:$I$2344,8,FALSE)</f>
        <v>tier - 2</v>
      </c>
      <c r="P1780" t="str">
        <f>VLOOKUP($A1780,'Hospitalisation Details'!$A$2:$I$2344,9,FALSE)</f>
        <v>R1013</v>
      </c>
      <c r="Q1780">
        <f>VLOOKUP($A1780,'Hospitalisation Details'!$A$2:$P$2344,16,FALSE)</f>
        <v>33</v>
      </c>
    </row>
    <row r="1781" spans="1:17" ht="15.6" x14ac:dyDescent="0.3">
      <c r="A1781" s="1" t="s">
        <v>589</v>
      </c>
      <c r="B1781" t="str">
        <f>VLOOKUP('Healthcare '!A:A,Table2[],3,FALSE)</f>
        <v>Powers</v>
      </c>
      <c r="C1781">
        <f>VLOOKUP(A1781,'Medical Examinations'!A1781:K4115,2,FALSE)</f>
        <v>29.92</v>
      </c>
      <c r="D1781">
        <f>VLOOKUP($A1781,'Medical Examinations'!$A$2:$K$2336,3,FALSE)</f>
        <v>10.97</v>
      </c>
      <c r="E1781" t="str">
        <f>VLOOKUP($A1781,'Medical Examinations'!$A$2:$K$2336,4,FALSE)</f>
        <v>yes</v>
      </c>
      <c r="F1781" t="str">
        <f>VLOOKUP($A1781,'Medical Examinations'!$A$2:$K$2336,5,FALSE)</f>
        <v>No</v>
      </c>
      <c r="G1781" t="str">
        <f>VLOOKUP($A1781,'Medical Examinations'!$A$2:$K$2336,6,FALSE)</f>
        <v>No</v>
      </c>
      <c r="H1781">
        <f>VLOOKUP($A1781,'Medical Examinations'!$A$2:$K$2336,7,FALSE)</f>
        <v>1</v>
      </c>
      <c r="I1781" t="str">
        <f>VLOOKUP($A1781,'Medical Examinations'!$A$2:$K$2336,8,FALSE)</f>
        <v>yes</v>
      </c>
      <c r="J1781" t="str">
        <f>VLOOKUP($A1781,'Medical Examinations'!$A$2:$K$2336,10,FALSE)</f>
        <v>obesity</v>
      </c>
      <c r="K1781" t="str">
        <f>VLOOKUP($A1781,'Medical Examinations'!$A$2:$K$2336,11,FALSE)</f>
        <v>Diabetes</v>
      </c>
      <c r="L1781" t="str">
        <f>VLOOKUP($A1781,'Hospitalisation Details'!$A$2:$O$2344,15,FALSE)</f>
        <v>27 Oct 1986</v>
      </c>
      <c r="M1781">
        <f>VLOOKUP($A1781,'Hospitalisation Details'!$A$2:$I$2344,6,FALSE)</f>
        <v>4889.04</v>
      </c>
      <c r="N1781" t="str">
        <f>VLOOKUP($A1781,'Hospitalisation Details'!$A$2:$I$2344,7,FALSE)</f>
        <v>tier - 2</v>
      </c>
      <c r="O1781" t="str">
        <f>VLOOKUP($A1781,'Hospitalisation Details'!$A$2:$I$2344,8,FALSE)</f>
        <v>tier - 1</v>
      </c>
      <c r="P1781" t="str">
        <f>VLOOKUP($A1781,'Hospitalisation Details'!$A$2:$I$2344,9,FALSE)</f>
        <v>R1013</v>
      </c>
      <c r="Q1781">
        <f>VLOOKUP($A1781,'Hospitalisation Details'!$A$2:$P$2344,16,FALSE)</f>
        <v>36</v>
      </c>
    </row>
    <row r="1782" spans="1:17" ht="15.6" x14ac:dyDescent="0.3">
      <c r="A1782" s="1" t="s">
        <v>588</v>
      </c>
      <c r="B1782" t="str">
        <f>VLOOKUP('Healthcare '!A:A,Table2[],3,FALSE)</f>
        <v>Ulery</v>
      </c>
      <c r="C1782">
        <f>VLOOKUP(A1782,'Medical Examinations'!A1782:K4116,2,FALSE)</f>
        <v>26.2</v>
      </c>
      <c r="D1782">
        <f>VLOOKUP($A1782,'Medical Examinations'!$A$2:$K$2336,3,FALSE)</f>
        <v>10.93</v>
      </c>
      <c r="E1782" t="str">
        <f>VLOOKUP($A1782,'Medical Examinations'!$A$2:$K$2336,4,FALSE)</f>
        <v>yes</v>
      </c>
      <c r="F1782" t="str">
        <f>VLOOKUP($A1782,'Medical Examinations'!$A$2:$K$2336,5,FALSE)</f>
        <v>No</v>
      </c>
      <c r="G1782" t="str">
        <f>VLOOKUP($A1782,'Medical Examinations'!$A$2:$K$2336,6,FALSE)</f>
        <v>No</v>
      </c>
      <c r="H1782">
        <f>VLOOKUP($A1782,'Medical Examinations'!$A$2:$K$2336,7,FALSE)</f>
        <v>1</v>
      </c>
      <c r="I1782" t="str">
        <f>VLOOKUP($A1782,'Medical Examinations'!$A$2:$K$2336,8,FALSE)</f>
        <v>No</v>
      </c>
      <c r="J1782" t="str">
        <f>VLOOKUP($A1782,'Medical Examinations'!$A$2:$K$2336,10,FALSE)</f>
        <v>overweight</v>
      </c>
      <c r="K1782" t="str">
        <f>VLOOKUP($A1782,'Medical Examinations'!$A$2:$K$2336,11,FALSE)</f>
        <v>Diabetes</v>
      </c>
      <c r="L1782" t="str">
        <f>VLOOKUP($A1782,'Hospitalisation Details'!$A$2:$O$2344,15,FALSE)</f>
        <v>23 Dec 1986</v>
      </c>
      <c r="M1782">
        <f>VLOOKUP($A1782,'Hospitalisation Details'!$A$2:$I$2344,6,FALSE)</f>
        <v>4883.87</v>
      </c>
      <c r="N1782" t="str">
        <f>VLOOKUP($A1782,'Hospitalisation Details'!$A$2:$I$2344,7,FALSE)</f>
        <v>tier - 2</v>
      </c>
      <c r="O1782" t="str">
        <f>VLOOKUP($A1782,'Hospitalisation Details'!$A$2:$I$2344,8,FALSE)</f>
        <v>tier - 1</v>
      </c>
      <c r="P1782" t="str">
        <f>VLOOKUP($A1782,'Hospitalisation Details'!$A$2:$I$2344,9,FALSE)</f>
        <v>R1011</v>
      </c>
      <c r="Q1782">
        <f>VLOOKUP($A1782,'Hospitalisation Details'!$A$2:$P$2344,16,FALSE)</f>
        <v>36</v>
      </c>
    </row>
    <row r="1783" spans="1:17" ht="15.6" x14ac:dyDescent="0.3">
      <c r="A1783" s="1" t="s">
        <v>587</v>
      </c>
      <c r="B1783" t="str">
        <f>VLOOKUP('Healthcare '!A:A,Table2[],3,FALSE)</f>
        <v>Haines</v>
      </c>
      <c r="C1783">
        <f>VLOOKUP(A1783,'Medical Examinations'!A1783:K4117,2,FALSE)</f>
        <v>26.695</v>
      </c>
      <c r="D1783">
        <f>VLOOKUP($A1783,'Medical Examinations'!$A$2:$K$2336,3,FALSE)</f>
        <v>4.21</v>
      </c>
      <c r="E1783" t="str">
        <f>VLOOKUP($A1783,'Medical Examinations'!$A$2:$K$2336,4,FALSE)</f>
        <v>yes</v>
      </c>
      <c r="F1783" t="str">
        <f>VLOOKUP($A1783,'Medical Examinations'!$A$2:$K$2336,5,FALSE)</f>
        <v>No</v>
      </c>
      <c r="G1783" t="str">
        <f>VLOOKUP($A1783,'Medical Examinations'!$A$2:$K$2336,6,FALSE)</f>
        <v>Yes</v>
      </c>
      <c r="H1783">
        <f>VLOOKUP($A1783,'Medical Examinations'!$A$2:$K$2336,7,FALSE)</f>
        <v>1</v>
      </c>
      <c r="I1783" t="str">
        <f>VLOOKUP($A1783,'Medical Examinations'!$A$2:$K$2336,8,FALSE)</f>
        <v>yes</v>
      </c>
      <c r="J1783" t="str">
        <f>VLOOKUP($A1783,'Medical Examinations'!$A$2:$K$2336,10,FALSE)</f>
        <v>overweight</v>
      </c>
      <c r="K1783" t="str">
        <f>VLOOKUP($A1783,'Medical Examinations'!$A$2:$K$2336,11,FALSE)</f>
        <v>Normal</v>
      </c>
      <c r="L1783" t="str">
        <f>VLOOKUP($A1783,'Hospitalisation Details'!$A$2:$O$2344,15,FALSE)</f>
        <v>29 Sep 1997</v>
      </c>
      <c r="M1783">
        <f>VLOOKUP($A1783,'Hospitalisation Details'!$A$2:$I$2344,6,FALSE)</f>
        <v>4877.9799999999996</v>
      </c>
      <c r="N1783" t="str">
        <f>VLOOKUP($A1783,'Hospitalisation Details'!$A$2:$I$2344,7,FALSE)</f>
        <v>tier - 2</v>
      </c>
      <c r="O1783" t="str">
        <f>VLOOKUP($A1783,'Hospitalisation Details'!$A$2:$I$2344,8,FALSE)</f>
        <v>tier - 3</v>
      </c>
      <c r="P1783" t="str">
        <f>VLOOKUP($A1783,'Hospitalisation Details'!$A$2:$I$2344,9,FALSE)</f>
        <v>R1012</v>
      </c>
      <c r="Q1783">
        <f>VLOOKUP($A1783,'Hospitalisation Details'!$A$2:$P$2344,16,FALSE)</f>
        <v>25</v>
      </c>
    </row>
    <row r="1784" spans="1:17" ht="15.6" x14ac:dyDescent="0.3">
      <c r="A1784" s="1" t="s">
        <v>586</v>
      </c>
      <c r="B1784" t="str">
        <f>VLOOKUP('Healthcare '!A:A,Table2[],3,FALSE)</f>
        <v>Airoldi</v>
      </c>
      <c r="C1784">
        <f>VLOOKUP(A1784,'Medical Examinations'!A1784:K4118,2,FALSE)</f>
        <v>23.16</v>
      </c>
      <c r="D1784">
        <f>VLOOKUP($A1784,'Medical Examinations'!$A$2:$K$2336,3,FALSE)</f>
        <v>5.5</v>
      </c>
      <c r="E1784" t="str">
        <f>VLOOKUP($A1784,'Medical Examinations'!$A$2:$K$2336,4,FALSE)</f>
        <v>No</v>
      </c>
      <c r="F1784" t="str">
        <f>VLOOKUP($A1784,'Medical Examinations'!$A$2:$K$2336,5,FALSE)</f>
        <v>No</v>
      </c>
      <c r="G1784" t="str">
        <f>VLOOKUP($A1784,'Medical Examinations'!$A$2:$K$2336,6,FALSE)</f>
        <v>No</v>
      </c>
      <c r="H1784">
        <f>VLOOKUP($A1784,'Medical Examinations'!$A$2:$K$2336,7,FALSE)</f>
        <v>0</v>
      </c>
      <c r="I1784" t="str">
        <f>VLOOKUP($A1784,'Medical Examinations'!$A$2:$K$2336,8,FALSE)</f>
        <v>yes</v>
      </c>
      <c r="J1784" t="str">
        <f>VLOOKUP($A1784,'Medical Examinations'!$A$2:$K$2336,10,FALSE)</f>
        <v>Normal weight</v>
      </c>
      <c r="K1784" t="str">
        <f>VLOOKUP($A1784,'Medical Examinations'!$A$2:$K$2336,11,FALSE)</f>
        <v>Normal</v>
      </c>
      <c r="L1784" t="str">
        <f>VLOOKUP($A1784,'Hospitalisation Details'!$A$2:$O$2344,15,FALSE)</f>
        <v>1 Sep 1989</v>
      </c>
      <c r="M1784">
        <f>VLOOKUP($A1784,'Hospitalisation Details'!$A$2:$I$2344,6,FALSE)</f>
        <v>4859.8900000000003</v>
      </c>
      <c r="N1784" t="str">
        <f>VLOOKUP($A1784,'Hospitalisation Details'!$A$2:$I$2344,7,FALSE)</f>
        <v>tier - 2</v>
      </c>
      <c r="O1784" t="str">
        <f>VLOOKUP($A1784,'Hospitalisation Details'!$A$2:$I$2344,8,FALSE)</f>
        <v>tier - 3</v>
      </c>
      <c r="P1784" t="str">
        <f>VLOOKUP($A1784,'Hospitalisation Details'!$A$2:$I$2344,9,FALSE)</f>
        <v>R1011</v>
      </c>
      <c r="Q1784">
        <f>VLOOKUP($A1784,'Hospitalisation Details'!$A$2:$P$2344,16,FALSE)</f>
        <v>33</v>
      </c>
    </row>
    <row r="1785" spans="1:17" ht="15.6" x14ac:dyDescent="0.3">
      <c r="A1785" s="1" t="s">
        <v>585</v>
      </c>
      <c r="B1785" t="str">
        <f>VLOOKUP('Healthcare '!A:A,Table2[],3,FALSE)</f>
        <v>Mattis</v>
      </c>
      <c r="C1785">
        <f>VLOOKUP(A1785,'Medical Examinations'!A1785:K4119,2,FALSE)</f>
        <v>32.585000000000001</v>
      </c>
      <c r="D1785">
        <f>VLOOKUP($A1785,'Medical Examinations'!$A$2:$K$2336,3,FALSE)</f>
        <v>4.93</v>
      </c>
      <c r="E1785" t="str">
        <f>VLOOKUP($A1785,'Medical Examinations'!$A$2:$K$2336,4,FALSE)</f>
        <v>yes</v>
      </c>
      <c r="F1785" t="str">
        <f>VLOOKUP($A1785,'Medical Examinations'!$A$2:$K$2336,5,FALSE)</f>
        <v>No</v>
      </c>
      <c r="G1785" t="str">
        <f>VLOOKUP($A1785,'Medical Examinations'!$A$2:$K$2336,6,FALSE)</f>
        <v>No</v>
      </c>
      <c r="H1785">
        <f>VLOOKUP($A1785,'Medical Examinations'!$A$2:$K$2336,7,FALSE)</f>
        <v>1</v>
      </c>
      <c r="I1785" t="str">
        <f>VLOOKUP($A1785,'Medical Examinations'!$A$2:$K$2336,8,FALSE)</f>
        <v>yes</v>
      </c>
      <c r="J1785" t="str">
        <f>VLOOKUP($A1785,'Medical Examinations'!$A$2:$K$2336,10,FALSE)</f>
        <v>obesity</v>
      </c>
      <c r="K1785" t="str">
        <f>VLOOKUP($A1785,'Medical Examinations'!$A$2:$K$2336,11,FALSE)</f>
        <v>Normal</v>
      </c>
      <c r="L1785" t="str">
        <f>VLOOKUP($A1785,'Hospitalisation Details'!$A$2:$O$2344,15,FALSE)</f>
        <v>27 Dec 1995</v>
      </c>
      <c r="M1785">
        <f>VLOOKUP($A1785,'Hospitalisation Details'!$A$2:$I$2344,6,FALSE)</f>
        <v>4846.92</v>
      </c>
      <c r="N1785" t="str">
        <f>VLOOKUP($A1785,'Hospitalisation Details'!$A$2:$I$2344,7,FALSE)</f>
        <v>tier - 2</v>
      </c>
      <c r="O1785" t="str">
        <f>VLOOKUP($A1785,'Hospitalisation Details'!$A$2:$I$2344,8,FALSE)</f>
        <v>tier - 3</v>
      </c>
      <c r="P1785" t="str">
        <f>VLOOKUP($A1785,'Hospitalisation Details'!$A$2:$I$2344,9,FALSE)</f>
        <v>R1017</v>
      </c>
      <c r="Q1785">
        <f>VLOOKUP($A1785,'Hospitalisation Details'!$A$2:$P$2344,16,FALSE)</f>
        <v>27</v>
      </c>
    </row>
    <row r="1786" spans="1:17" ht="15.6" x14ac:dyDescent="0.3">
      <c r="A1786" s="1" t="s">
        <v>584</v>
      </c>
      <c r="B1786" t="str">
        <f>VLOOKUP('Healthcare '!A:A,Table2[],3,FALSE)</f>
        <v>Cho</v>
      </c>
      <c r="C1786">
        <f>VLOOKUP(A1786,'Medical Examinations'!A1786:K4120,2,FALSE)</f>
        <v>33.97</v>
      </c>
      <c r="D1786">
        <f>VLOOKUP($A1786,'Medical Examinations'!$A$2:$K$2336,3,FALSE)</f>
        <v>5.6</v>
      </c>
      <c r="E1786" t="str">
        <f>VLOOKUP($A1786,'Medical Examinations'!$A$2:$K$2336,4,FALSE)</f>
        <v>yes</v>
      </c>
      <c r="F1786" t="str">
        <f>VLOOKUP($A1786,'Medical Examinations'!$A$2:$K$2336,5,FALSE)</f>
        <v>No</v>
      </c>
      <c r="G1786" t="str">
        <f>VLOOKUP($A1786,'Medical Examinations'!$A$2:$K$2336,6,FALSE)</f>
        <v>No</v>
      </c>
      <c r="H1786">
        <f>VLOOKUP($A1786,'Medical Examinations'!$A$2:$K$2336,7,FALSE)</f>
        <v>0</v>
      </c>
      <c r="I1786" t="str">
        <f>VLOOKUP($A1786,'Medical Examinations'!$A$2:$K$2336,8,FALSE)</f>
        <v>yes</v>
      </c>
      <c r="J1786" t="str">
        <f>VLOOKUP($A1786,'Medical Examinations'!$A$2:$K$2336,10,FALSE)</f>
        <v>obesity</v>
      </c>
      <c r="K1786" t="str">
        <f>VLOOKUP($A1786,'Medical Examinations'!$A$2:$K$2336,11,FALSE)</f>
        <v>Normal</v>
      </c>
      <c r="L1786" t="str">
        <f>VLOOKUP($A1786,'Hospitalisation Details'!$A$2:$O$2344,15,FALSE)</f>
        <v>7 Jun 2001</v>
      </c>
      <c r="M1786">
        <f>VLOOKUP($A1786,'Hospitalisation Details'!$A$2:$I$2344,6,FALSE)</f>
        <v>4846.53</v>
      </c>
      <c r="N1786" t="str">
        <f>VLOOKUP($A1786,'Hospitalisation Details'!$A$2:$I$2344,7,FALSE)</f>
        <v>tier - 2</v>
      </c>
      <c r="O1786" t="str">
        <f>VLOOKUP($A1786,'Hospitalisation Details'!$A$2:$I$2344,8,FALSE)</f>
        <v>tier - 3</v>
      </c>
      <c r="P1786" t="str">
        <f>VLOOKUP($A1786,'Hospitalisation Details'!$A$2:$I$2344,9,FALSE)</f>
        <v>R1021</v>
      </c>
      <c r="Q1786">
        <f>VLOOKUP($A1786,'Hospitalisation Details'!$A$2:$P$2344,16,FALSE)</f>
        <v>22</v>
      </c>
    </row>
    <row r="1787" spans="1:17" ht="15.6" x14ac:dyDescent="0.3">
      <c r="A1787" s="1" t="s">
        <v>583</v>
      </c>
      <c r="B1787" t="str">
        <f>VLOOKUP('Healthcare '!A:A,Table2[],3,FALSE)</f>
        <v>Reumann</v>
      </c>
      <c r="C1787">
        <f>VLOOKUP(A1787,'Medical Examinations'!A1787:K4121,2,FALSE)</f>
        <v>16.57</v>
      </c>
      <c r="D1787">
        <f>VLOOKUP($A1787,'Medical Examinations'!$A$2:$K$2336,3,FALSE)</f>
        <v>9.99</v>
      </c>
      <c r="E1787" t="str">
        <f>VLOOKUP($A1787,'Medical Examinations'!$A$2:$K$2336,4,FALSE)</f>
        <v>No</v>
      </c>
      <c r="F1787" t="str">
        <f>VLOOKUP($A1787,'Medical Examinations'!$A$2:$K$2336,5,FALSE)</f>
        <v>No</v>
      </c>
      <c r="G1787" t="str">
        <f>VLOOKUP($A1787,'Medical Examinations'!$A$2:$K$2336,6,FALSE)</f>
        <v>No</v>
      </c>
      <c r="H1787">
        <f>VLOOKUP($A1787,'Medical Examinations'!$A$2:$K$2336,7,FALSE)</f>
        <v>0</v>
      </c>
      <c r="I1787" t="str">
        <f>VLOOKUP($A1787,'Medical Examinations'!$A$2:$K$2336,8,FALSE)</f>
        <v>yes</v>
      </c>
      <c r="J1787" t="str">
        <f>VLOOKUP($A1787,'Medical Examinations'!$A$2:$K$2336,10,FALSE)</f>
        <v>Underweight</v>
      </c>
      <c r="K1787" t="str">
        <f>VLOOKUP($A1787,'Medical Examinations'!$A$2:$K$2336,11,FALSE)</f>
        <v>Diabetes</v>
      </c>
      <c r="L1787" t="str">
        <f>VLOOKUP($A1787,'Hospitalisation Details'!$A$2:$O$2344,15,FALSE)</f>
        <v>11 Sep 1974</v>
      </c>
      <c r="M1787">
        <f>VLOOKUP($A1787,'Hospitalisation Details'!$A$2:$I$2344,6,FALSE)</f>
        <v>4844.67</v>
      </c>
      <c r="N1787" t="str">
        <f>VLOOKUP($A1787,'Hospitalisation Details'!$A$2:$I$2344,7,FALSE)</f>
        <v>tier - 2</v>
      </c>
      <c r="O1787" t="str">
        <f>VLOOKUP($A1787,'Hospitalisation Details'!$A$2:$I$2344,8,FALSE)</f>
        <v>tier - 2</v>
      </c>
      <c r="P1787" t="str">
        <f>VLOOKUP($A1787,'Hospitalisation Details'!$A$2:$I$2344,9,FALSE)</f>
        <v>R1013</v>
      </c>
      <c r="Q1787">
        <f>VLOOKUP($A1787,'Hospitalisation Details'!$A$2:$P$2344,16,FALSE)</f>
        <v>48</v>
      </c>
    </row>
    <row r="1788" spans="1:17" ht="15.6" x14ac:dyDescent="0.3">
      <c r="A1788" s="1" t="s">
        <v>582</v>
      </c>
      <c r="B1788" t="str">
        <f>VLOOKUP('Healthcare '!A:A,Table2[],3,FALSE)</f>
        <v>Cooper</v>
      </c>
      <c r="C1788">
        <f>VLOOKUP(A1788,'Medical Examinations'!A1788:K4122,2,FALSE)</f>
        <v>17.55</v>
      </c>
      <c r="D1788">
        <f>VLOOKUP($A1788,'Medical Examinations'!$A$2:$K$2336,3,FALSE)</f>
        <v>5.93</v>
      </c>
      <c r="E1788" t="str">
        <f>VLOOKUP($A1788,'Medical Examinations'!$A$2:$K$2336,4,FALSE)</f>
        <v>No</v>
      </c>
      <c r="F1788" t="str">
        <f>VLOOKUP($A1788,'Medical Examinations'!$A$2:$K$2336,5,FALSE)</f>
        <v>No</v>
      </c>
      <c r="G1788" t="str">
        <f>VLOOKUP($A1788,'Medical Examinations'!$A$2:$K$2336,6,FALSE)</f>
        <v>Yes</v>
      </c>
      <c r="H1788">
        <f>VLOOKUP($A1788,'Medical Examinations'!$A$2:$K$2336,7,FALSE)</f>
        <v>1</v>
      </c>
      <c r="I1788" t="str">
        <f>VLOOKUP($A1788,'Medical Examinations'!$A$2:$K$2336,8,FALSE)</f>
        <v>yes</v>
      </c>
      <c r="J1788" t="str">
        <f>VLOOKUP($A1788,'Medical Examinations'!$A$2:$K$2336,10,FALSE)</f>
        <v>Underweight</v>
      </c>
      <c r="K1788" t="str">
        <f>VLOOKUP($A1788,'Medical Examinations'!$A$2:$K$2336,11,FALSE)</f>
        <v>Predibetics</v>
      </c>
      <c r="L1788" t="str">
        <f>VLOOKUP($A1788,'Hospitalisation Details'!$A$2:$O$2344,15,FALSE)</f>
        <v>13 Dec 1979</v>
      </c>
      <c r="M1788">
        <f>VLOOKUP($A1788,'Hospitalisation Details'!$A$2:$I$2344,6,FALSE)</f>
        <v>4843.79</v>
      </c>
      <c r="N1788" t="str">
        <f>VLOOKUP($A1788,'Hospitalisation Details'!$A$2:$I$2344,7,FALSE)</f>
        <v>tier - 2</v>
      </c>
      <c r="O1788" t="str">
        <f>VLOOKUP($A1788,'Hospitalisation Details'!$A$2:$I$2344,8,FALSE)</f>
        <v>tier - 3</v>
      </c>
      <c r="P1788" t="str">
        <f>VLOOKUP($A1788,'Hospitalisation Details'!$A$2:$I$2344,9,FALSE)</f>
        <v>R1013</v>
      </c>
      <c r="Q1788">
        <f>VLOOKUP($A1788,'Hospitalisation Details'!$A$2:$P$2344,16,FALSE)</f>
        <v>43</v>
      </c>
    </row>
    <row r="1789" spans="1:17" ht="15.6" x14ac:dyDescent="0.3">
      <c r="A1789" s="1" t="s">
        <v>581</v>
      </c>
      <c r="B1789" t="str">
        <f>VLOOKUP('Healthcare '!A:A,Table2[],3,FALSE)</f>
        <v>Kennedy</v>
      </c>
      <c r="C1789">
        <f>VLOOKUP(A1789,'Medical Examinations'!A1789:K4123,2,FALSE)</f>
        <v>29.41</v>
      </c>
      <c r="D1789">
        <f>VLOOKUP($A1789,'Medical Examinations'!$A$2:$K$2336,3,FALSE)</f>
        <v>6.29</v>
      </c>
      <c r="E1789" t="str">
        <f>VLOOKUP($A1789,'Medical Examinations'!$A$2:$K$2336,4,FALSE)</f>
        <v>yes</v>
      </c>
      <c r="F1789" t="str">
        <f>VLOOKUP($A1789,'Medical Examinations'!$A$2:$K$2336,5,FALSE)</f>
        <v>No</v>
      </c>
      <c r="G1789" t="str">
        <f>VLOOKUP($A1789,'Medical Examinations'!$A$2:$K$2336,6,FALSE)</f>
        <v>No</v>
      </c>
      <c r="H1789">
        <f>VLOOKUP($A1789,'Medical Examinations'!$A$2:$K$2336,7,FALSE)</f>
        <v>1</v>
      </c>
      <c r="I1789" t="str">
        <f>VLOOKUP($A1789,'Medical Examinations'!$A$2:$K$2336,8,FALSE)</f>
        <v>yes</v>
      </c>
      <c r="J1789" t="str">
        <f>VLOOKUP($A1789,'Medical Examinations'!$A$2:$K$2336,10,FALSE)</f>
        <v>overweight</v>
      </c>
      <c r="K1789" t="str">
        <f>VLOOKUP($A1789,'Medical Examinations'!$A$2:$K$2336,11,FALSE)</f>
        <v>Predibetics</v>
      </c>
      <c r="L1789" t="str">
        <f>VLOOKUP($A1789,'Hospitalisation Details'!$A$2:$O$2344,15,FALSE)</f>
        <v>29 Sep 1995</v>
      </c>
      <c r="M1789">
        <f>VLOOKUP($A1789,'Hospitalisation Details'!$A$2:$I$2344,6,FALSE)</f>
        <v>4840.95</v>
      </c>
      <c r="N1789" t="str">
        <f>VLOOKUP($A1789,'Hospitalisation Details'!$A$2:$I$2344,7,FALSE)</f>
        <v>tier - 2</v>
      </c>
      <c r="O1789" t="str">
        <f>VLOOKUP($A1789,'Hospitalisation Details'!$A$2:$I$2344,8,FALSE)</f>
        <v>tier - 1</v>
      </c>
      <c r="P1789" t="str">
        <f>VLOOKUP($A1789,'Hospitalisation Details'!$A$2:$I$2344,9,FALSE)</f>
        <v>R1021</v>
      </c>
      <c r="Q1789">
        <f>VLOOKUP($A1789,'Hospitalisation Details'!$A$2:$P$2344,16,FALSE)</f>
        <v>27</v>
      </c>
    </row>
    <row r="1790" spans="1:17" ht="15.6" x14ac:dyDescent="0.3">
      <c r="A1790" s="1" t="s">
        <v>580</v>
      </c>
      <c r="B1790" t="str">
        <f>VLOOKUP('Healthcare '!A:A,Table2[],3,FALSE)</f>
        <v>Cichon</v>
      </c>
      <c r="C1790">
        <f>VLOOKUP(A1790,'Medical Examinations'!A1790:K4124,2,FALSE)</f>
        <v>17.91</v>
      </c>
      <c r="D1790">
        <f>VLOOKUP($A1790,'Medical Examinations'!$A$2:$K$2336,3,FALSE)</f>
        <v>5.65</v>
      </c>
      <c r="E1790" t="str">
        <f>VLOOKUP($A1790,'Medical Examinations'!$A$2:$K$2336,4,FALSE)</f>
        <v>No</v>
      </c>
      <c r="F1790" t="str">
        <f>VLOOKUP($A1790,'Medical Examinations'!$A$2:$K$2336,5,FALSE)</f>
        <v>No</v>
      </c>
      <c r="G1790" t="str">
        <f>VLOOKUP($A1790,'Medical Examinations'!$A$2:$K$2336,6,FALSE)</f>
        <v>No</v>
      </c>
      <c r="H1790">
        <f>VLOOKUP($A1790,'Medical Examinations'!$A$2:$K$2336,7,FALSE)</f>
        <v>1</v>
      </c>
      <c r="I1790" t="str">
        <f>VLOOKUP($A1790,'Medical Examinations'!$A$2:$K$2336,8,FALSE)</f>
        <v>yes</v>
      </c>
      <c r="J1790" t="str">
        <f>VLOOKUP($A1790,'Medical Examinations'!$A$2:$K$2336,10,FALSE)</f>
        <v>Underweight</v>
      </c>
      <c r="K1790" t="str">
        <f>VLOOKUP($A1790,'Medical Examinations'!$A$2:$K$2336,11,FALSE)</f>
        <v>Normal</v>
      </c>
      <c r="L1790" t="str">
        <f>VLOOKUP($A1790,'Hospitalisation Details'!$A$2:$O$2344,15,FALSE)</f>
        <v>15 Oct 1984</v>
      </c>
      <c r="M1790">
        <f>VLOOKUP($A1790,'Hospitalisation Details'!$A$2:$I$2344,6,FALSE)</f>
        <v>4839.18</v>
      </c>
      <c r="N1790" t="str">
        <f>VLOOKUP($A1790,'Hospitalisation Details'!$A$2:$I$2344,7,FALSE)</f>
        <v>tier - 2</v>
      </c>
      <c r="O1790" t="str">
        <f>VLOOKUP($A1790,'Hospitalisation Details'!$A$2:$I$2344,8,FALSE)</f>
        <v>tier - 1</v>
      </c>
      <c r="P1790" t="str">
        <f>VLOOKUP($A1790,'Hospitalisation Details'!$A$2:$I$2344,9,FALSE)</f>
        <v>R1012</v>
      </c>
      <c r="Q1790">
        <f>VLOOKUP($A1790,'Hospitalisation Details'!$A$2:$P$2344,16,FALSE)</f>
        <v>38</v>
      </c>
    </row>
    <row r="1791" spans="1:17" ht="15.6" x14ac:dyDescent="0.3">
      <c r="A1791" s="1" t="s">
        <v>579</v>
      </c>
      <c r="B1791" t="str">
        <f>VLOOKUP('Healthcare '!A:A,Table2[],3,FALSE)</f>
        <v>Maroevic</v>
      </c>
      <c r="C1791">
        <f>VLOOKUP(A1791,'Medical Examinations'!A1791:K4125,2,FALSE)</f>
        <v>31.57</v>
      </c>
      <c r="D1791">
        <f>VLOOKUP($A1791,'Medical Examinations'!$A$2:$K$2336,3,FALSE)</f>
        <v>6.15</v>
      </c>
      <c r="E1791" t="str">
        <f>VLOOKUP($A1791,'Medical Examinations'!$A$2:$K$2336,4,FALSE)</f>
        <v>No</v>
      </c>
      <c r="F1791" t="str">
        <f>VLOOKUP($A1791,'Medical Examinations'!$A$2:$K$2336,5,FALSE)</f>
        <v>No</v>
      </c>
      <c r="G1791" t="str">
        <f>VLOOKUP($A1791,'Medical Examinations'!$A$2:$K$2336,6,FALSE)</f>
        <v>No</v>
      </c>
      <c r="H1791">
        <f>VLOOKUP($A1791,'Medical Examinations'!$A$2:$K$2336,7,FALSE)</f>
        <v>1</v>
      </c>
      <c r="I1791" t="str">
        <f>VLOOKUP($A1791,'Medical Examinations'!$A$2:$K$2336,8,FALSE)</f>
        <v>yes</v>
      </c>
      <c r="J1791" t="str">
        <f>VLOOKUP($A1791,'Medical Examinations'!$A$2:$K$2336,10,FALSE)</f>
        <v>obesity</v>
      </c>
      <c r="K1791" t="str">
        <f>VLOOKUP($A1791,'Medical Examinations'!$A$2:$K$2336,11,FALSE)</f>
        <v>Predibetics</v>
      </c>
      <c r="L1791" t="str">
        <f>VLOOKUP($A1791,'Hospitalisation Details'!$A$2:$O$2344,15,FALSE)</f>
        <v>10 Sep 1992</v>
      </c>
      <c r="M1791">
        <f>VLOOKUP($A1791,'Hospitalisation Details'!$A$2:$I$2344,6,FALSE)</f>
        <v>4837.58</v>
      </c>
      <c r="N1791" t="str">
        <f>VLOOKUP($A1791,'Hospitalisation Details'!$A$2:$I$2344,7,FALSE)</f>
        <v>tier - 3</v>
      </c>
      <c r="O1791" t="str">
        <f>VLOOKUP($A1791,'Hospitalisation Details'!$A$2:$I$2344,8,FALSE)</f>
        <v>tier - 2</v>
      </c>
      <c r="P1791" t="str">
        <f>VLOOKUP($A1791,'Hospitalisation Details'!$A$2:$I$2344,9,FALSE)</f>
        <v>R1013</v>
      </c>
      <c r="Q1791">
        <f>VLOOKUP($A1791,'Hospitalisation Details'!$A$2:$P$2344,16,FALSE)</f>
        <v>30</v>
      </c>
    </row>
    <row r="1792" spans="1:17" ht="15.6" x14ac:dyDescent="0.3">
      <c r="A1792" s="1" t="s">
        <v>578</v>
      </c>
      <c r="B1792" t="str">
        <f>VLOOKUP('Healthcare '!A:A,Table2[],3,FALSE)</f>
        <v>Martin</v>
      </c>
      <c r="C1792">
        <f>VLOOKUP(A1792,'Medical Examinations'!A1792:K4126,2,FALSE)</f>
        <v>33.18</v>
      </c>
      <c r="D1792">
        <f>VLOOKUP($A1792,'Medical Examinations'!$A$2:$K$2336,3,FALSE)</f>
        <v>5.22</v>
      </c>
      <c r="E1792" t="str">
        <f>VLOOKUP($A1792,'Medical Examinations'!$A$2:$K$2336,4,FALSE)</f>
        <v>No</v>
      </c>
      <c r="F1792" t="str">
        <f>VLOOKUP($A1792,'Medical Examinations'!$A$2:$K$2336,5,FALSE)</f>
        <v>yes</v>
      </c>
      <c r="G1792" t="str">
        <f>VLOOKUP($A1792,'Medical Examinations'!$A$2:$K$2336,6,FALSE)</f>
        <v>No</v>
      </c>
      <c r="H1792">
        <f>VLOOKUP($A1792,'Medical Examinations'!$A$2:$K$2336,7,FALSE)</f>
        <v>1</v>
      </c>
      <c r="I1792" t="str">
        <f>VLOOKUP($A1792,'Medical Examinations'!$A$2:$K$2336,8,FALSE)</f>
        <v>yes</v>
      </c>
      <c r="J1792" t="str">
        <f>VLOOKUP($A1792,'Medical Examinations'!$A$2:$K$2336,10,FALSE)</f>
        <v>obesity</v>
      </c>
      <c r="K1792" t="str">
        <f>VLOOKUP($A1792,'Medical Examinations'!$A$2:$K$2336,11,FALSE)</f>
        <v>Normal</v>
      </c>
      <c r="L1792" t="str">
        <f>VLOOKUP($A1792,'Hospitalisation Details'!$A$2:$O$2344,15,FALSE)</f>
        <v>11 Dec 2000</v>
      </c>
      <c r="M1792">
        <f>VLOOKUP($A1792,'Hospitalisation Details'!$A$2:$I$2344,6,FALSE)</f>
        <v>4835.43</v>
      </c>
      <c r="N1792" t="str">
        <f>VLOOKUP($A1792,'Hospitalisation Details'!$A$2:$I$2344,7,FALSE)</f>
        <v>tier - 2</v>
      </c>
      <c r="O1792" t="str">
        <f>VLOOKUP($A1792,'Hospitalisation Details'!$A$2:$I$2344,8,FALSE)</f>
        <v>tier - 2</v>
      </c>
      <c r="P1792" t="str">
        <f>VLOOKUP($A1792,'Hospitalisation Details'!$A$2:$I$2344,9,FALSE)</f>
        <v>R1021</v>
      </c>
      <c r="Q1792">
        <f>VLOOKUP($A1792,'Hospitalisation Details'!$A$2:$P$2344,16,FALSE)</f>
        <v>22</v>
      </c>
    </row>
    <row r="1793" spans="1:17" ht="15.6" x14ac:dyDescent="0.3">
      <c r="A1793" s="1" t="s">
        <v>577</v>
      </c>
      <c r="B1793" t="str">
        <f>VLOOKUP('Healthcare '!A:A,Table2[],3,FALSE)</f>
        <v>Schulz</v>
      </c>
      <c r="C1793">
        <f>VLOOKUP(A1793,'Medical Examinations'!A1793:K4127,2,FALSE)</f>
        <v>37</v>
      </c>
      <c r="D1793">
        <f>VLOOKUP($A1793,'Medical Examinations'!$A$2:$K$2336,3,FALSE)</f>
        <v>11.66</v>
      </c>
      <c r="E1793" t="str">
        <f>VLOOKUP($A1793,'Medical Examinations'!$A$2:$K$2336,4,FALSE)</f>
        <v>No</v>
      </c>
      <c r="F1793" t="str">
        <f>VLOOKUP($A1793,'Medical Examinations'!$A$2:$K$2336,5,FALSE)</f>
        <v>No</v>
      </c>
      <c r="G1793" t="str">
        <f>VLOOKUP($A1793,'Medical Examinations'!$A$2:$K$2336,6,FALSE)</f>
        <v>No</v>
      </c>
      <c r="H1793">
        <f>VLOOKUP($A1793,'Medical Examinations'!$A$2:$K$2336,7,FALSE)</f>
        <v>0</v>
      </c>
      <c r="I1793" t="str">
        <f>VLOOKUP($A1793,'Medical Examinations'!$A$2:$K$2336,8,FALSE)</f>
        <v>yes</v>
      </c>
      <c r="J1793" t="str">
        <f>VLOOKUP($A1793,'Medical Examinations'!$A$2:$K$2336,10,FALSE)</f>
        <v>obesity</v>
      </c>
      <c r="K1793" t="str">
        <f>VLOOKUP($A1793,'Medical Examinations'!$A$2:$K$2336,11,FALSE)</f>
        <v>Diabetes</v>
      </c>
      <c r="L1793" t="str">
        <f>VLOOKUP($A1793,'Hospitalisation Details'!$A$2:$O$2344,15,FALSE)</f>
        <v>27 Jun 2002</v>
      </c>
      <c r="M1793">
        <f>VLOOKUP($A1793,'Hospitalisation Details'!$A$2:$I$2344,6,FALSE)</f>
        <v>4830.63</v>
      </c>
      <c r="N1793" t="str">
        <f>VLOOKUP($A1793,'Hospitalisation Details'!$A$2:$I$2344,7,FALSE)</f>
        <v>tier - 2</v>
      </c>
      <c r="O1793" t="str">
        <f>VLOOKUP($A1793,'Hospitalisation Details'!$A$2:$I$2344,8,FALSE)</f>
        <v>tier - 1</v>
      </c>
      <c r="P1793" t="str">
        <f>VLOOKUP($A1793,'Hospitalisation Details'!$A$2:$I$2344,9,FALSE)</f>
        <v>R1011</v>
      </c>
      <c r="Q1793">
        <f>VLOOKUP($A1793,'Hospitalisation Details'!$A$2:$P$2344,16,FALSE)</f>
        <v>20</v>
      </c>
    </row>
    <row r="1794" spans="1:17" ht="15.6" x14ac:dyDescent="0.3">
      <c r="A1794" s="1" t="s">
        <v>576</v>
      </c>
      <c r="B1794" t="str">
        <f>VLOOKUP('Healthcare '!A:A,Table2[],3,FALSE)</f>
        <v>Capriolo</v>
      </c>
      <c r="C1794">
        <f>VLOOKUP(A1794,'Medical Examinations'!A1794:K4128,2,FALSE)</f>
        <v>18.905000000000001</v>
      </c>
      <c r="D1794">
        <f>VLOOKUP($A1794,'Medical Examinations'!$A$2:$K$2336,3,FALSE)</f>
        <v>4.91</v>
      </c>
      <c r="E1794" t="str">
        <f>VLOOKUP($A1794,'Medical Examinations'!$A$2:$K$2336,4,FALSE)</f>
        <v>yes</v>
      </c>
      <c r="F1794" t="str">
        <f>VLOOKUP($A1794,'Medical Examinations'!$A$2:$K$2336,5,FALSE)</f>
        <v>No</v>
      </c>
      <c r="G1794" t="str">
        <f>VLOOKUP($A1794,'Medical Examinations'!$A$2:$K$2336,6,FALSE)</f>
        <v>No</v>
      </c>
      <c r="H1794">
        <f>VLOOKUP($A1794,'Medical Examinations'!$A$2:$K$2336,7,FALSE)</f>
        <v>1</v>
      </c>
      <c r="I1794" t="str">
        <f>VLOOKUP($A1794,'Medical Examinations'!$A$2:$K$2336,8,FALSE)</f>
        <v>yes</v>
      </c>
      <c r="J1794" t="str">
        <f>VLOOKUP($A1794,'Medical Examinations'!$A$2:$K$2336,10,FALSE)</f>
        <v>Normal weight</v>
      </c>
      <c r="K1794" t="str">
        <f>VLOOKUP($A1794,'Medical Examinations'!$A$2:$K$2336,11,FALSE)</f>
        <v>Normal</v>
      </c>
      <c r="L1794" t="str">
        <f>VLOOKUP($A1794,'Hospitalisation Details'!$A$2:$O$2344,15,FALSE)</f>
        <v>1 Dec 1995</v>
      </c>
      <c r="M1794">
        <f>VLOOKUP($A1794,'Hospitalisation Details'!$A$2:$I$2344,6,FALSE)</f>
        <v>4827.8999999999996</v>
      </c>
      <c r="N1794" t="str">
        <f>VLOOKUP($A1794,'Hospitalisation Details'!$A$2:$I$2344,7,FALSE)</f>
        <v>tier - 1</v>
      </c>
      <c r="O1794" t="str">
        <f>VLOOKUP($A1794,'Hospitalisation Details'!$A$2:$I$2344,8,FALSE)</f>
        <v>tier - 2</v>
      </c>
      <c r="P1794" t="str">
        <f>VLOOKUP($A1794,'Hospitalisation Details'!$A$2:$I$2344,9,FALSE)</f>
        <v>Unknown</v>
      </c>
      <c r="Q1794">
        <f>VLOOKUP($A1794,'Hospitalisation Details'!$A$2:$P$2344,16,FALSE)</f>
        <v>27</v>
      </c>
    </row>
    <row r="1795" spans="1:17" ht="15.6" x14ac:dyDescent="0.3">
      <c r="A1795" s="1" t="s">
        <v>575</v>
      </c>
      <c r="B1795" t="str">
        <f>VLOOKUP('Healthcare '!A:A,Table2[],3,FALSE)</f>
        <v>Borleis</v>
      </c>
      <c r="C1795">
        <f>VLOOKUP(A1795,'Medical Examinations'!A1795:K4129,2,FALSE)</f>
        <v>20.03</v>
      </c>
      <c r="D1795">
        <f>VLOOKUP($A1795,'Medical Examinations'!$A$2:$K$2336,3,FALSE)</f>
        <v>9.25</v>
      </c>
      <c r="E1795" t="str">
        <f>VLOOKUP($A1795,'Medical Examinations'!$A$2:$K$2336,4,FALSE)</f>
        <v>yes</v>
      </c>
      <c r="F1795" t="str">
        <f>VLOOKUP($A1795,'Medical Examinations'!$A$2:$K$2336,5,FALSE)</f>
        <v>No</v>
      </c>
      <c r="G1795" t="str">
        <f>VLOOKUP($A1795,'Medical Examinations'!$A$2:$K$2336,6,FALSE)</f>
        <v>No</v>
      </c>
      <c r="H1795">
        <f>VLOOKUP($A1795,'Medical Examinations'!$A$2:$K$2336,7,FALSE)</f>
        <v>0</v>
      </c>
      <c r="I1795" t="str">
        <f>VLOOKUP($A1795,'Medical Examinations'!$A$2:$K$2336,8,FALSE)</f>
        <v>yes</v>
      </c>
      <c r="J1795" t="str">
        <f>VLOOKUP($A1795,'Medical Examinations'!$A$2:$K$2336,10,FALSE)</f>
        <v>Normal weight</v>
      </c>
      <c r="K1795" t="str">
        <f>VLOOKUP($A1795,'Medical Examinations'!$A$2:$K$2336,11,FALSE)</f>
        <v>Diabetes</v>
      </c>
      <c r="L1795" t="str">
        <f>VLOOKUP($A1795,'Hospitalisation Details'!$A$2:$O$2344,15,FALSE)</f>
        <v>3 Jul 1981</v>
      </c>
      <c r="M1795">
        <f>VLOOKUP($A1795,'Hospitalisation Details'!$A$2:$I$2344,6,FALSE)</f>
        <v>4827.1000000000004</v>
      </c>
      <c r="N1795" t="str">
        <f>VLOOKUP($A1795,'Hospitalisation Details'!$A$2:$I$2344,7,FALSE)</f>
        <v>tier - 2</v>
      </c>
      <c r="O1795" t="str">
        <f>VLOOKUP($A1795,'Hospitalisation Details'!$A$2:$I$2344,8,FALSE)</f>
        <v>tier - 1</v>
      </c>
      <c r="P1795" t="str">
        <f>VLOOKUP($A1795,'Hospitalisation Details'!$A$2:$I$2344,9,FALSE)</f>
        <v>R1013</v>
      </c>
      <c r="Q1795">
        <f>VLOOKUP($A1795,'Hospitalisation Details'!$A$2:$P$2344,16,FALSE)</f>
        <v>41</v>
      </c>
    </row>
    <row r="1796" spans="1:17" ht="15.6" x14ac:dyDescent="0.3">
      <c r="A1796" s="1" t="s">
        <v>574</v>
      </c>
      <c r="B1796" t="str">
        <f>VLOOKUP('Healthcare '!A:A,Table2[],3,FALSE)</f>
        <v>Kramer</v>
      </c>
      <c r="C1796">
        <f>VLOOKUP(A1796,'Medical Examinations'!A1796:K4130,2,FALSE)</f>
        <v>16.7</v>
      </c>
      <c r="D1796">
        <f>VLOOKUP($A1796,'Medical Examinations'!$A$2:$K$2336,3,FALSE)</f>
        <v>11.48</v>
      </c>
      <c r="E1796" t="str">
        <f>VLOOKUP($A1796,'Medical Examinations'!$A$2:$K$2336,4,FALSE)</f>
        <v>No</v>
      </c>
      <c r="F1796" t="str">
        <f>VLOOKUP($A1796,'Medical Examinations'!$A$2:$K$2336,5,FALSE)</f>
        <v>No</v>
      </c>
      <c r="G1796" t="str">
        <f>VLOOKUP($A1796,'Medical Examinations'!$A$2:$K$2336,6,FALSE)</f>
        <v>No</v>
      </c>
      <c r="H1796">
        <f>VLOOKUP($A1796,'Medical Examinations'!$A$2:$K$2336,7,FALSE)</f>
        <v>0</v>
      </c>
      <c r="I1796" t="str">
        <f>VLOOKUP($A1796,'Medical Examinations'!$A$2:$K$2336,8,FALSE)</f>
        <v>yes</v>
      </c>
      <c r="J1796" t="str">
        <f>VLOOKUP($A1796,'Medical Examinations'!$A$2:$K$2336,10,FALSE)</f>
        <v>Underweight</v>
      </c>
      <c r="K1796" t="str">
        <f>VLOOKUP($A1796,'Medical Examinations'!$A$2:$K$2336,11,FALSE)</f>
        <v>Diabetes</v>
      </c>
      <c r="L1796" t="str">
        <f>VLOOKUP($A1796,'Hospitalisation Details'!$A$2:$O$2344,15,FALSE)</f>
        <v>3 Oct 1978</v>
      </c>
      <c r="M1796">
        <f>VLOOKUP($A1796,'Hospitalisation Details'!$A$2:$I$2344,6,FALSE)</f>
        <v>4812.34</v>
      </c>
      <c r="N1796" t="str">
        <f>VLOOKUP($A1796,'Hospitalisation Details'!$A$2:$I$2344,7,FALSE)</f>
        <v>tier - 2</v>
      </c>
      <c r="O1796" t="str">
        <f>VLOOKUP($A1796,'Hospitalisation Details'!$A$2:$I$2344,8,FALSE)</f>
        <v>tier - 3</v>
      </c>
      <c r="P1796" t="str">
        <f>VLOOKUP($A1796,'Hospitalisation Details'!$A$2:$I$2344,9,FALSE)</f>
        <v>R1013</v>
      </c>
      <c r="Q1796">
        <f>VLOOKUP($A1796,'Hospitalisation Details'!$A$2:$P$2344,16,FALSE)</f>
        <v>44</v>
      </c>
    </row>
    <row r="1797" spans="1:17" ht="15.6" x14ac:dyDescent="0.3">
      <c r="A1797" s="1" t="s">
        <v>573</v>
      </c>
      <c r="B1797" t="str">
        <f>VLOOKUP('Healthcare '!A:A,Table2[],3,FALSE)</f>
        <v>Conrad</v>
      </c>
      <c r="C1797">
        <f>VLOOKUP(A1797,'Medical Examinations'!A1797:K4131,2,FALSE)</f>
        <v>39.82</v>
      </c>
      <c r="D1797">
        <f>VLOOKUP($A1797,'Medical Examinations'!$A$2:$K$2336,3,FALSE)</f>
        <v>6.06</v>
      </c>
      <c r="E1797" t="str">
        <f>VLOOKUP($A1797,'Medical Examinations'!$A$2:$K$2336,4,FALSE)</f>
        <v>No</v>
      </c>
      <c r="F1797" t="str">
        <f>VLOOKUP($A1797,'Medical Examinations'!$A$2:$K$2336,5,FALSE)</f>
        <v>No</v>
      </c>
      <c r="G1797" t="str">
        <f>VLOOKUP($A1797,'Medical Examinations'!$A$2:$K$2336,6,FALSE)</f>
        <v>No</v>
      </c>
      <c r="H1797">
        <f>VLOOKUP($A1797,'Medical Examinations'!$A$2:$K$2336,7,FALSE)</f>
        <v>0</v>
      </c>
      <c r="I1797" t="str">
        <f>VLOOKUP($A1797,'Medical Examinations'!$A$2:$K$2336,8,FALSE)</f>
        <v>yes</v>
      </c>
      <c r="J1797" t="str">
        <f>VLOOKUP($A1797,'Medical Examinations'!$A$2:$K$2336,10,FALSE)</f>
        <v>obesity</v>
      </c>
      <c r="K1797" t="str">
        <f>VLOOKUP($A1797,'Medical Examinations'!$A$2:$K$2336,11,FALSE)</f>
        <v>Predibetics</v>
      </c>
      <c r="L1797" t="str">
        <f>VLOOKUP($A1797,'Hospitalisation Details'!$A$2:$O$2344,15,FALSE)</f>
        <v>16 Dec 1989</v>
      </c>
      <c r="M1797">
        <f>VLOOKUP($A1797,'Hospitalisation Details'!$A$2:$I$2344,6,FALSE)</f>
        <v>4795.66</v>
      </c>
      <c r="N1797" t="str">
        <f>VLOOKUP($A1797,'Hospitalisation Details'!$A$2:$I$2344,7,FALSE)</f>
        <v>tier - 2</v>
      </c>
      <c r="O1797" t="str">
        <f>VLOOKUP($A1797,'Hospitalisation Details'!$A$2:$I$2344,8,FALSE)</f>
        <v>tier - 1</v>
      </c>
      <c r="P1797" t="str">
        <f>VLOOKUP($A1797,'Hospitalisation Details'!$A$2:$I$2344,9,FALSE)</f>
        <v>R1013</v>
      </c>
      <c r="Q1797">
        <f>VLOOKUP($A1797,'Hospitalisation Details'!$A$2:$P$2344,16,FALSE)</f>
        <v>33</v>
      </c>
    </row>
    <row r="1798" spans="1:17" ht="15.6" x14ac:dyDescent="0.3">
      <c r="A1798" s="1" t="s">
        <v>572</v>
      </c>
      <c r="B1798" t="str">
        <f>VLOOKUP('Healthcare '!A:A,Table2[],3,FALSE)</f>
        <v>Karakoyunlu</v>
      </c>
      <c r="C1798">
        <f>VLOOKUP(A1798,'Medical Examinations'!A1798:K4132,2,FALSE)</f>
        <v>22.04</v>
      </c>
      <c r="D1798">
        <f>VLOOKUP($A1798,'Medical Examinations'!$A$2:$K$2336,3,FALSE)</f>
        <v>5.86</v>
      </c>
      <c r="E1798" t="str">
        <f>VLOOKUP($A1798,'Medical Examinations'!$A$2:$K$2336,4,FALSE)</f>
        <v>No</v>
      </c>
      <c r="F1798" t="str">
        <f>VLOOKUP($A1798,'Medical Examinations'!$A$2:$K$2336,5,FALSE)</f>
        <v>No</v>
      </c>
      <c r="G1798" t="str">
        <f>VLOOKUP($A1798,'Medical Examinations'!$A$2:$K$2336,6,FALSE)</f>
        <v>No</v>
      </c>
      <c r="H1798">
        <f>VLOOKUP($A1798,'Medical Examinations'!$A$2:$K$2336,7,FALSE)</f>
        <v>1</v>
      </c>
      <c r="I1798" t="str">
        <f>VLOOKUP($A1798,'Medical Examinations'!$A$2:$K$2336,8,FALSE)</f>
        <v>yes</v>
      </c>
      <c r="J1798" t="str">
        <f>VLOOKUP($A1798,'Medical Examinations'!$A$2:$K$2336,10,FALSE)</f>
        <v>Normal weight</v>
      </c>
      <c r="K1798" t="str">
        <f>VLOOKUP($A1798,'Medical Examinations'!$A$2:$K$2336,11,FALSE)</f>
        <v>Predibetics</v>
      </c>
      <c r="L1798" t="str">
        <f>VLOOKUP($A1798,'Hospitalisation Details'!$A$2:$O$2344,15,FALSE)</f>
        <v>22 Jun 1987</v>
      </c>
      <c r="M1798">
        <f>VLOOKUP($A1798,'Hospitalisation Details'!$A$2:$I$2344,6,FALSE)</f>
        <v>4787.42</v>
      </c>
      <c r="N1798" t="str">
        <f>VLOOKUP($A1798,'Hospitalisation Details'!$A$2:$I$2344,7,FALSE)</f>
        <v>tier - 2</v>
      </c>
      <c r="O1798" t="str">
        <f>VLOOKUP($A1798,'Hospitalisation Details'!$A$2:$I$2344,8,FALSE)</f>
        <v>tier - 3</v>
      </c>
      <c r="P1798" t="str">
        <f>VLOOKUP($A1798,'Hospitalisation Details'!$A$2:$I$2344,9,FALSE)</f>
        <v>R1013</v>
      </c>
      <c r="Q1798">
        <f>VLOOKUP($A1798,'Hospitalisation Details'!$A$2:$P$2344,16,FALSE)</f>
        <v>35</v>
      </c>
    </row>
    <row r="1799" spans="1:17" ht="15.6" x14ac:dyDescent="0.3">
      <c r="A1799" s="1" t="s">
        <v>571</v>
      </c>
      <c r="B1799" t="str">
        <f>VLOOKUP('Healthcare '!A:A,Table2[],3,FALSE)</f>
        <v>Desrosiers</v>
      </c>
      <c r="C1799">
        <f>VLOOKUP(A1799,'Medical Examinations'!A1799:K4133,2,FALSE)</f>
        <v>28.27</v>
      </c>
      <c r="D1799">
        <f>VLOOKUP($A1799,'Medical Examinations'!$A$2:$K$2336,3,FALSE)</f>
        <v>5.33</v>
      </c>
      <c r="E1799" t="str">
        <f>VLOOKUP($A1799,'Medical Examinations'!$A$2:$K$2336,4,FALSE)</f>
        <v>No</v>
      </c>
      <c r="F1799" t="str">
        <f>VLOOKUP($A1799,'Medical Examinations'!$A$2:$K$2336,5,FALSE)</f>
        <v>No</v>
      </c>
      <c r="G1799" t="str">
        <f>VLOOKUP($A1799,'Medical Examinations'!$A$2:$K$2336,6,FALSE)</f>
        <v>No</v>
      </c>
      <c r="H1799">
        <f>VLOOKUP($A1799,'Medical Examinations'!$A$2:$K$2336,7,FALSE)</f>
        <v>0</v>
      </c>
      <c r="I1799" t="str">
        <f>VLOOKUP($A1799,'Medical Examinations'!$A$2:$K$2336,8,FALSE)</f>
        <v>yes</v>
      </c>
      <c r="J1799" t="str">
        <f>VLOOKUP($A1799,'Medical Examinations'!$A$2:$K$2336,10,FALSE)</f>
        <v>overweight</v>
      </c>
      <c r="K1799" t="str">
        <f>VLOOKUP($A1799,'Medical Examinations'!$A$2:$K$2336,11,FALSE)</f>
        <v>Normal</v>
      </c>
      <c r="L1799" t="str">
        <f>VLOOKUP($A1799,'Hospitalisation Details'!$A$2:$O$2344,15,FALSE)</f>
        <v>9 Dec 1989</v>
      </c>
      <c r="M1799">
        <f>VLOOKUP($A1799,'Hospitalisation Details'!$A$2:$I$2344,6,FALSE)</f>
        <v>4779.6000000000004</v>
      </c>
      <c r="N1799" t="str">
        <f>VLOOKUP($A1799,'Hospitalisation Details'!$A$2:$I$2344,7,FALSE)</f>
        <v>tier - 2</v>
      </c>
      <c r="O1799" t="str">
        <f>VLOOKUP($A1799,'Hospitalisation Details'!$A$2:$I$2344,8,FALSE)</f>
        <v>tier - 3</v>
      </c>
      <c r="P1799" t="str">
        <f>VLOOKUP($A1799,'Hospitalisation Details'!$A$2:$I$2344,9,FALSE)</f>
        <v>R1013</v>
      </c>
      <c r="Q1799">
        <f>VLOOKUP($A1799,'Hospitalisation Details'!$A$2:$P$2344,16,FALSE)</f>
        <v>33</v>
      </c>
    </row>
    <row r="1800" spans="1:17" ht="15.6" x14ac:dyDescent="0.3">
      <c r="A1800" s="1" t="s">
        <v>570</v>
      </c>
      <c r="B1800" t="str">
        <f>VLOOKUP('Healthcare '!A:A,Table2[],3,FALSE)</f>
        <v>O'Mara</v>
      </c>
      <c r="C1800">
        <f>VLOOKUP(A1800,'Medical Examinations'!A1800:K4134,2,FALSE)</f>
        <v>18.5</v>
      </c>
      <c r="D1800">
        <f>VLOOKUP($A1800,'Medical Examinations'!$A$2:$K$2336,3,FALSE)</f>
        <v>5.33</v>
      </c>
      <c r="E1800" t="str">
        <f>VLOOKUP($A1800,'Medical Examinations'!$A$2:$K$2336,4,FALSE)</f>
        <v>No</v>
      </c>
      <c r="F1800" t="str">
        <f>VLOOKUP($A1800,'Medical Examinations'!$A$2:$K$2336,5,FALSE)</f>
        <v>No</v>
      </c>
      <c r="G1800" t="str">
        <f>VLOOKUP($A1800,'Medical Examinations'!$A$2:$K$2336,6,FALSE)</f>
        <v>No</v>
      </c>
      <c r="H1800">
        <f>VLOOKUP($A1800,'Medical Examinations'!$A$2:$K$2336,7,FALSE)</f>
        <v>0</v>
      </c>
      <c r="I1800" t="str">
        <f>VLOOKUP($A1800,'Medical Examinations'!$A$2:$K$2336,8,FALSE)</f>
        <v>yes</v>
      </c>
      <c r="J1800" t="str">
        <f>VLOOKUP($A1800,'Medical Examinations'!$A$2:$K$2336,10,FALSE)</f>
        <v>Normal weight</v>
      </c>
      <c r="K1800" t="str">
        <f>VLOOKUP($A1800,'Medical Examinations'!$A$2:$K$2336,11,FALSE)</f>
        <v>Normal</v>
      </c>
      <c r="L1800" t="str">
        <f>VLOOKUP($A1800,'Hospitalisation Details'!$A$2:$O$2344,15,FALSE)</f>
        <v>1 Aug 1989</v>
      </c>
      <c r="M1800">
        <f>VLOOKUP($A1800,'Hospitalisation Details'!$A$2:$I$2344,6,FALSE)</f>
        <v>4766.0200000000004</v>
      </c>
      <c r="N1800" t="str">
        <f>VLOOKUP($A1800,'Hospitalisation Details'!$A$2:$I$2344,7,FALSE)</f>
        <v>tier - 2</v>
      </c>
      <c r="O1800" t="str">
        <f>VLOOKUP($A1800,'Hospitalisation Details'!$A$2:$I$2344,8,FALSE)</f>
        <v>tier - 3</v>
      </c>
      <c r="P1800" t="str">
        <f>VLOOKUP($A1800,'Hospitalisation Details'!$A$2:$I$2344,9,FALSE)</f>
        <v>R1011</v>
      </c>
      <c r="Q1800">
        <f>VLOOKUP($A1800,'Hospitalisation Details'!$A$2:$P$2344,16,FALSE)</f>
        <v>33</v>
      </c>
    </row>
    <row r="1801" spans="1:17" ht="15.6" x14ac:dyDescent="0.3">
      <c r="A1801" s="1" t="s">
        <v>569</v>
      </c>
      <c r="B1801" t="str">
        <f>VLOOKUP('Healthcare '!A:A,Table2[],3,FALSE)</f>
        <v>Shabot Marcos</v>
      </c>
      <c r="C1801">
        <f>VLOOKUP(A1801,'Medical Examinations'!A1801:K4135,2,FALSE)</f>
        <v>38.6</v>
      </c>
      <c r="D1801">
        <f>VLOOKUP($A1801,'Medical Examinations'!$A$2:$K$2336,3,FALSE)</f>
        <v>6.02</v>
      </c>
      <c r="E1801" t="str">
        <f>VLOOKUP($A1801,'Medical Examinations'!$A$2:$K$2336,4,FALSE)</f>
        <v>No</v>
      </c>
      <c r="F1801" t="str">
        <f>VLOOKUP($A1801,'Medical Examinations'!$A$2:$K$2336,5,FALSE)</f>
        <v>No</v>
      </c>
      <c r="G1801" t="str">
        <f>VLOOKUP($A1801,'Medical Examinations'!$A$2:$K$2336,6,FALSE)</f>
        <v>No</v>
      </c>
      <c r="H1801">
        <f>VLOOKUP($A1801,'Medical Examinations'!$A$2:$K$2336,7,FALSE)</f>
        <v>1</v>
      </c>
      <c r="I1801" t="str">
        <f>VLOOKUP($A1801,'Medical Examinations'!$A$2:$K$2336,8,FALSE)</f>
        <v>yes</v>
      </c>
      <c r="J1801" t="str">
        <f>VLOOKUP($A1801,'Medical Examinations'!$A$2:$K$2336,10,FALSE)</f>
        <v>obesity</v>
      </c>
      <c r="K1801" t="str">
        <f>VLOOKUP($A1801,'Medical Examinations'!$A$2:$K$2336,11,FALSE)</f>
        <v>Predibetics</v>
      </c>
      <c r="L1801" t="str">
        <f>VLOOKUP($A1801,'Hospitalisation Details'!$A$2:$O$2344,15,FALSE)</f>
        <v>27 Sep 1987</v>
      </c>
      <c r="M1801">
        <f>VLOOKUP($A1801,'Hospitalisation Details'!$A$2:$I$2344,6,FALSE)</f>
        <v>4762.33</v>
      </c>
      <c r="N1801" t="str">
        <f>VLOOKUP($A1801,'Hospitalisation Details'!$A$2:$I$2344,7,FALSE)</f>
        <v>tier - 3</v>
      </c>
      <c r="O1801" t="str">
        <f>VLOOKUP($A1801,'Hospitalisation Details'!$A$2:$I$2344,8,FALSE)</f>
        <v>tier - 3</v>
      </c>
      <c r="P1801" t="str">
        <f>VLOOKUP($A1801,'Hospitalisation Details'!$A$2:$I$2344,9,FALSE)</f>
        <v>R1011</v>
      </c>
      <c r="Q1801">
        <f>VLOOKUP($A1801,'Hospitalisation Details'!$A$2:$P$2344,16,FALSE)</f>
        <v>35</v>
      </c>
    </row>
    <row r="1802" spans="1:17" ht="15.6" x14ac:dyDescent="0.3">
      <c r="A1802" s="1" t="s">
        <v>568</v>
      </c>
      <c r="B1802" t="str">
        <f>VLOOKUP('Healthcare '!A:A,Table2[],3,FALSE)</f>
        <v>Comment</v>
      </c>
      <c r="C1802">
        <f>VLOOKUP(A1802,'Medical Examinations'!A1802:K4136,2,FALSE)</f>
        <v>43.12</v>
      </c>
      <c r="D1802">
        <f>VLOOKUP($A1802,'Medical Examinations'!$A$2:$K$2336,3,FALSE)</f>
        <v>6.25</v>
      </c>
      <c r="E1802" t="str">
        <f>VLOOKUP($A1802,'Medical Examinations'!$A$2:$K$2336,4,FALSE)</f>
        <v>No</v>
      </c>
      <c r="F1802" t="str">
        <f>VLOOKUP($A1802,'Medical Examinations'!$A$2:$K$2336,5,FALSE)</f>
        <v>No</v>
      </c>
      <c r="G1802" t="str">
        <f>VLOOKUP($A1802,'Medical Examinations'!$A$2:$K$2336,6,FALSE)</f>
        <v>No</v>
      </c>
      <c r="H1802">
        <f>VLOOKUP($A1802,'Medical Examinations'!$A$2:$K$2336,7,FALSE)</f>
        <v>1</v>
      </c>
      <c r="I1802" t="str">
        <f>VLOOKUP($A1802,'Medical Examinations'!$A$2:$K$2336,8,FALSE)</f>
        <v>yes</v>
      </c>
      <c r="J1802" t="str">
        <f>VLOOKUP($A1802,'Medical Examinations'!$A$2:$K$2336,10,FALSE)</f>
        <v>obesity</v>
      </c>
      <c r="K1802" t="str">
        <f>VLOOKUP($A1802,'Medical Examinations'!$A$2:$K$2336,11,FALSE)</f>
        <v>Predibetics</v>
      </c>
      <c r="L1802" t="str">
        <f>VLOOKUP($A1802,'Hospitalisation Details'!$A$2:$O$2344,15,FALSE)</f>
        <v>16 Aug 1992</v>
      </c>
      <c r="M1802">
        <f>VLOOKUP($A1802,'Hospitalisation Details'!$A$2:$I$2344,6,FALSE)</f>
        <v>4753.6400000000003</v>
      </c>
      <c r="N1802" t="str">
        <f>VLOOKUP($A1802,'Hospitalisation Details'!$A$2:$I$2344,7,FALSE)</f>
        <v>tier - 2</v>
      </c>
      <c r="O1802" t="str">
        <f>VLOOKUP($A1802,'Hospitalisation Details'!$A$2:$I$2344,8,FALSE)</f>
        <v>tier - 3</v>
      </c>
      <c r="P1802" t="str">
        <f>VLOOKUP($A1802,'Hospitalisation Details'!$A$2:$I$2344,9,FALSE)</f>
        <v>R1013</v>
      </c>
      <c r="Q1802">
        <f>VLOOKUP($A1802,'Hospitalisation Details'!$A$2:$P$2344,16,FALSE)</f>
        <v>30</v>
      </c>
    </row>
    <row r="1803" spans="1:17" ht="15.6" x14ac:dyDescent="0.3">
      <c r="A1803" s="1" t="s">
        <v>567</v>
      </c>
      <c r="B1803" t="str">
        <f>VLOOKUP('Healthcare '!A:A,Table2[],3,FALSE)</f>
        <v>Moss</v>
      </c>
      <c r="C1803">
        <f>VLOOKUP(A1803,'Medical Examinations'!A1803:K4137,2,FALSE)</f>
        <v>30.5</v>
      </c>
      <c r="D1803">
        <f>VLOOKUP($A1803,'Medical Examinations'!$A$2:$K$2336,3,FALSE)</f>
        <v>4.8099999999999996</v>
      </c>
      <c r="E1803" t="str">
        <f>VLOOKUP($A1803,'Medical Examinations'!$A$2:$K$2336,4,FALSE)</f>
        <v>No</v>
      </c>
      <c r="F1803" t="str">
        <f>VLOOKUP($A1803,'Medical Examinations'!$A$2:$K$2336,5,FALSE)</f>
        <v>No</v>
      </c>
      <c r="G1803" t="str">
        <f>VLOOKUP($A1803,'Medical Examinations'!$A$2:$K$2336,6,FALSE)</f>
        <v>No</v>
      </c>
      <c r="H1803">
        <f>VLOOKUP($A1803,'Medical Examinations'!$A$2:$K$2336,7,FALSE)</f>
        <v>1</v>
      </c>
      <c r="I1803" t="str">
        <f>VLOOKUP($A1803,'Medical Examinations'!$A$2:$K$2336,8,FALSE)</f>
        <v>yes</v>
      </c>
      <c r="J1803" t="str">
        <f>VLOOKUP($A1803,'Medical Examinations'!$A$2:$K$2336,10,FALSE)</f>
        <v>obesity</v>
      </c>
      <c r="K1803" t="str">
        <f>VLOOKUP($A1803,'Medical Examinations'!$A$2:$K$2336,11,FALSE)</f>
        <v>Normal</v>
      </c>
      <c r="L1803" t="str">
        <f>VLOOKUP($A1803,'Hospitalisation Details'!$A$2:$O$2344,15,FALSE)</f>
        <v>22 Nov 1987</v>
      </c>
      <c r="M1803">
        <f>VLOOKUP($A1803,'Hospitalisation Details'!$A$2:$I$2344,6,FALSE)</f>
        <v>4751.07</v>
      </c>
      <c r="N1803" t="str">
        <f>VLOOKUP($A1803,'Hospitalisation Details'!$A$2:$I$2344,7,FALSE)</f>
        <v>tier - 3</v>
      </c>
      <c r="O1803" t="str">
        <f>VLOOKUP($A1803,'Hospitalisation Details'!$A$2:$I$2344,8,FALSE)</f>
        <v>tier - 1</v>
      </c>
      <c r="P1803" t="str">
        <f>VLOOKUP($A1803,'Hospitalisation Details'!$A$2:$I$2344,9,FALSE)</f>
        <v>R1011</v>
      </c>
      <c r="Q1803">
        <f>VLOOKUP($A1803,'Hospitalisation Details'!$A$2:$P$2344,16,FALSE)</f>
        <v>35</v>
      </c>
    </row>
    <row r="1804" spans="1:17" ht="15.6" x14ac:dyDescent="0.3">
      <c r="A1804" s="1" t="s">
        <v>566</v>
      </c>
      <c r="B1804" t="str">
        <f>VLOOKUP('Healthcare '!A:A,Table2[],3,FALSE)</f>
        <v>Guzman</v>
      </c>
      <c r="C1804">
        <f>VLOOKUP(A1804,'Medical Examinations'!A1804:K4138,2,FALSE)</f>
        <v>27.61</v>
      </c>
      <c r="D1804">
        <f>VLOOKUP($A1804,'Medical Examinations'!$A$2:$K$2336,3,FALSE)</f>
        <v>4.5999999999999996</v>
      </c>
      <c r="E1804" t="str">
        <f>VLOOKUP($A1804,'Medical Examinations'!$A$2:$K$2336,4,FALSE)</f>
        <v>No</v>
      </c>
      <c r="F1804" t="str">
        <f>VLOOKUP($A1804,'Medical Examinations'!$A$2:$K$2336,5,FALSE)</f>
        <v>No</v>
      </c>
      <c r="G1804" t="str">
        <f>VLOOKUP($A1804,'Medical Examinations'!$A$2:$K$2336,6,FALSE)</f>
        <v>No</v>
      </c>
      <c r="H1804">
        <f>VLOOKUP($A1804,'Medical Examinations'!$A$2:$K$2336,7,FALSE)</f>
        <v>1</v>
      </c>
      <c r="I1804" t="str">
        <f>VLOOKUP($A1804,'Medical Examinations'!$A$2:$K$2336,8,FALSE)</f>
        <v>yes</v>
      </c>
      <c r="J1804" t="str">
        <f>VLOOKUP($A1804,'Medical Examinations'!$A$2:$K$2336,10,FALSE)</f>
        <v>overweight</v>
      </c>
      <c r="K1804" t="str">
        <f>VLOOKUP($A1804,'Medical Examinations'!$A$2:$K$2336,11,FALSE)</f>
        <v>Normal</v>
      </c>
      <c r="L1804" t="str">
        <f>VLOOKUP($A1804,'Hospitalisation Details'!$A$2:$O$2344,15,FALSE)</f>
        <v>2 Sep 1987</v>
      </c>
      <c r="M1804">
        <f>VLOOKUP($A1804,'Hospitalisation Details'!$A$2:$I$2344,6,FALSE)</f>
        <v>4747.05</v>
      </c>
      <c r="N1804" t="str">
        <f>VLOOKUP($A1804,'Hospitalisation Details'!$A$2:$I$2344,7,FALSE)</f>
        <v>tier - 2</v>
      </c>
      <c r="O1804" t="str">
        <f>VLOOKUP($A1804,'Hospitalisation Details'!$A$2:$I$2344,8,FALSE)</f>
        <v>tier - 2</v>
      </c>
      <c r="P1804" t="str">
        <f>VLOOKUP($A1804,'Hospitalisation Details'!$A$2:$I$2344,9,FALSE)</f>
        <v>R1013</v>
      </c>
      <c r="Q1804">
        <f>VLOOKUP($A1804,'Hospitalisation Details'!$A$2:$P$2344,16,FALSE)</f>
        <v>35</v>
      </c>
    </row>
    <row r="1805" spans="1:17" ht="15.6" x14ac:dyDescent="0.3">
      <c r="A1805" s="1" t="s">
        <v>565</v>
      </c>
      <c r="B1805" t="str">
        <f>VLOOKUP('Healthcare '!A:A,Table2[],3,FALSE)</f>
        <v>Cox</v>
      </c>
      <c r="C1805">
        <f>VLOOKUP(A1805,'Medical Examinations'!A1805:K4139,2,FALSE)</f>
        <v>27.1</v>
      </c>
      <c r="D1805">
        <f>VLOOKUP($A1805,'Medical Examinations'!$A$2:$K$2336,3,FALSE)</f>
        <v>5.08</v>
      </c>
      <c r="E1805" t="str">
        <f>VLOOKUP($A1805,'Medical Examinations'!$A$2:$K$2336,4,FALSE)</f>
        <v>No</v>
      </c>
      <c r="F1805" t="str">
        <f>VLOOKUP($A1805,'Medical Examinations'!$A$2:$K$2336,5,FALSE)</f>
        <v>No</v>
      </c>
      <c r="G1805" t="str">
        <f>VLOOKUP($A1805,'Medical Examinations'!$A$2:$K$2336,6,FALSE)</f>
        <v>No</v>
      </c>
      <c r="H1805">
        <f>VLOOKUP($A1805,'Medical Examinations'!$A$2:$K$2336,7,FALSE)</f>
        <v>1</v>
      </c>
      <c r="I1805" t="str">
        <f>VLOOKUP($A1805,'Medical Examinations'!$A$2:$K$2336,8,FALSE)</f>
        <v>yes</v>
      </c>
      <c r="J1805" t="str">
        <f>VLOOKUP($A1805,'Medical Examinations'!$A$2:$K$2336,10,FALSE)</f>
        <v>overweight</v>
      </c>
      <c r="K1805" t="str">
        <f>VLOOKUP($A1805,'Medical Examinations'!$A$2:$K$2336,11,FALSE)</f>
        <v>Normal</v>
      </c>
      <c r="L1805" t="str">
        <f>VLOOKUP($A1805,'Hospitalisation Details'!$A$2:$O$2344,15,FALSE)</f>
        <v>5 Jun 1987</v>
      </c>
      <c r="M1805">
        <f>VLOOKUP($A1805,'Hospitalisation Details'!$A$2:$I$2344,6,FALSE)</f>
        <v>4746.34</v>
      </c>
      <c r="N1805" t="str">
        <f>VLOOKUP($A1805,'Hospitalisation Details'!$A$2:$I$2344,7,FALSE)</f>
        <v>tier - 2</v>
      </c>
      <c r="O1805" t="str">
        <f>VLOOKUP($A1805,'Hospitalisation Details'!$A$2:$I$2344,8,FALSE)</f>
        <v>tier - 2</v>
      </c>
      <c r="P1805" t="str">
        <f>VLOOKUP($A1805,'Hospitalisation Details'!$A$2:$I$2344,9,FALSE)</f>
        <v>R1011</v>
      </c>
      <c r="Q1805">
        <f>VLOOKUP($A1805,'Hospitalisation Details'!$A$2:$P$2344,16,FALSE)</f>
        <v>36</v>
      </c>
    </row>
    <row r="1806" spans="1:17" ht="15.6" x14ac:dyDescent="0.3">
      <c r="A1806" s="1" t="s">
        <v>564</v>
      </c>
      <c r="B1806" t="str">
        <f>VLOOKUP('Healthcare '!A:A,Table2[],3,FALSE)</f>
        <v>Clash</v>
      </c>
      <c r="C1806">
        <f>VLOOKUP(A1806,'Medical Examinations'!A1806:K4140,2,FALSE)</f>
        <v>35.93</v>
      </c>
      <c r="D1806">
        <f>VLOOKUP($A1806,'Medical Examinations'!$A$2:$K$2336,3,FALSE)</f>
        <v>5.43</v>
      </c>
      <c r="E1806" t="str">
        <f>VLOOKUP($A1806,'Medical Examinations'!$A$2:$K$2336,4,FALSE)</f>
        <v>No</v>
      </c>
      <c r="F1806" t="str">
        <f>VLOOKUP($A1806,'Medical Examinations'!$A$2:$K$2336,5,FALSE)</f>
        <v>yes</v>
      </c>
      <c r="G1806" t="str">
        <f>VLOOKUP($A1806,'Medical Examinations'!$A$2:$K$2336,6,FALSE)</f>
        <v>No</v>
      </c>
      <c r="H1806">
        <f>VLOOKUP($A1806,'Medical Examinations'!$A$2:$K$2336,7,FALSE)</f>
        <v>1</v>
      </c>
      <c r="I1806" t="str">
        <f>VLOOKUP($A1806,'Medical Examinations'!$A$2:$K$2336,8,FALSE)</f>
        <v>yes</v>
      </c>
      <c r="J1806" t="str">
        <f>VLOOKUP($A1806,'Medical Examinations'!$A$2:$K$2336,10,FALSE)</f>
        <v>obesity</v>
      </c>
      <c r="K1806" t="str">
        <f>VLOOKUP($A1806,'Medical Examinations'!$A$2:$K$2336,11,FALSE)</f>
        <v>Normal</v>
      </c>
      <c r="L1806" t="str">
        <f>VLOOKUP($A1806,'Hospitalisation Details'!$A$2:$O$2344,15,FALSE)</f>
        <v>24 Nov 2004</v>
      </c>
      <c r="M1806">
        <f>VLOOKUP($A1806,'Hospitalisation Details'!$A$2:$I$2344,6,FALSE)</f>
        <v>4740.78</v>
      </c>
      <c r="N1806" t="str">
        <f>VLOOKUP($A1806,'Hospitalisation Details'!$A$2:$I$2344,7,FALSE)</f>
        <v>tier - 2</v>
      </c>
      <c r="O1806" t="str">
        <f>VLOOKUP($A1806,'Hospitalisation Details'!$A$2:$I$2344,8,FALSE)</f>
        <v>tier - 3</v>
      </c>
      <c r="P1806" t="str">
        <f>VLOOKUP($A1806,'Hospitalisation Details'!$A$2:$I$2344,9,FALSE)</f>
        <v>R1021</v>
      </c>
      <c r="Q1806">
        <f>VLOOKUP($A1806,'Hospitalisation Details'!$A$2:$P$2344,16,FALSE)</f>
        <v>18</v>
      </c>
    </row>
    <row r="1807" spans="1:17" ht="15.6" x14ac:dyDescent="0.3">
      <c r="A1807" s="1" t="s">
        <v>563</v>
      </c>
      <c r="B1807" t="str">
        <f>VLOOKUP('Healthcare '!A:A,Table2[],3,FALSE)</f>
        <v>Blankenship</v>
      </c>
      <c r="C1807">
        <f>VLOOKUP(A1807,'Medical Examinations'!A1807:K4141,2,FALSE)</f>
        <v>32.68</v>
      </c>
      <c r="D1807">
        <f>VLOOKUP($A1807,'Medical Examinations'!$A$2:$K$2336,3,FALSE)</f>
        <v>5.44</v>
      </c>
      <c r="E1807" t="str">
        <f>VLOOKUP($A1807,'Medical Examinations'!$A$2:$K$2336,4,FALSE)</f>
        <v>No</v>
      </c>
      <c r="F1807" t="str">
        <f>VLOOKUP($A1807,'Medical Examinations'!$A$2:$K$2336,5,FALSE)</f>
        <v>No</v>
      </c>
      <c r="G1807" t="str">
        <f>VLOOKUP($A1807,'Medical Examinations'!$A$2:$K$2336,6,FALSE)</f>
        <v>No</v>
      </c>
      <c r="H1807">
        <f>VLOOKUP($A1807,'Medical Examinations'!$A$2:$K$2336,7,FALSE)</f>
        <v>0</v>
      </c>
      <c r="I1807" t="str">
        <f>VLOOKUP($A1807,'Medical Examinations'!$A$2:$K$2336,8,FALSE)</f>
        <v>yes</v>
      </c>
      <c r="J1807" t="str">
        <f>VLOOKUP($A1807,'Medical Examinations'!$A$2:$K$2336,10,FALSE)</f>
        <v>obesity</v>
      </c>
      <c r="K1807" t="str">
        <f>VLOOKUP($A1807,'Medical Examinations'!$A$2:$K$2336,11,FALSE)</f>
        <v>Normal</v>
      </c>
      <c r="L1807" t="str">
        <f>VLOOKUP($A1807,'Hospitalisation Details'!$A$2:$O$2344,15,FALSE)</f>
        <v>12 Oct 1991</v>
      </c>
      <c r="M1807">
        <f>VLOOKUP($A1807,'Hospitalisation Details'!$A$2:$I$2344,6,FALSE)</f>
        <v>4738.2700000000004</v>
      </c>
      <c r="N1807" t="str">
        <f>VLOOKUP($A1807,'Hospitalisation Details'!$A$2:$I$2344,7,FALSE)</f>
        <v>tier - 2</v>
      </c>
      <c r="O1807" t="str">
        <f>VLOOKUP($A1807,'Hospitalisation Details'!$A$2:$I$2344,8,FALSE)</f>
        <v>tier - 3</v>
      </c>
      <c r="P1807" t="str">
        <f>VLOOKUP($A1807,'Hospitalisation Details'!$A$2:$I$2344,9,FALSE)</f>
        <v>R1012</v>
      </c>
      <c r="Q1807">
        <f>VLOOKUP($A1807,'Hospitalisation Details'!$A$2:$P$2344,16,FALSE)</f>
        <v>31</v>
      </c>
    </row>
    <row r="1808" spans="1:17" ht="15.6" x14ac:dyDescent="0.3">
      <c r="A1808" s="1" t="s">
        <v>562</v>
      </c>
      <c r="B1808" t="str">
        <f>VLOOKUP('Healthcare '!A:A,Table2[],3,FALSE)</f>
        <v>Lloyd</v>
      </c>
      <c r="C1808">
        <f>VLOOKUP(A1808,'Medical Examinations'!A1808:K4142,2,FALSE)</f>
        <v>20.74</v>
      </c>
      <c r="D1808">
        <f>VLOOKUP($A1808,'Medical Examinations'!$A$2:$K$2336,3,FALSE)</f>
        <v>11.69</v>
      </c>
      <c r="E1808" t="str">
        <f>VLOOKUP($A1808,'Medical Examinations'!$A$2:$K$2336,4,FALSE)</f>
        <v>yes</v>
      </c>
      <c r="F1808" t="str">
        <f>VLOOKUP($A1808,'Medical Examinations'!$A$2:$K$2336,5,FALSE)</f>
        <v>No</v>
      </c>
      <c r="G1808" t="str">
        <f>VLOOKUP($A1808,'Medical Examinations'!$A$2:$K$2336,6,FALSE)</f>
        <v>No</v>
      </c>
      <c r="H1808">
        <f>VLOOKUP($A1808,'Medical Examinations'!$A$2:$K$2336,7,FALSE)</f>
        <v>1</v>
      </c>
      <c r="I1808" t="str">
        <f>VLOOKUP($A1808,'Medical Examinations'!$A$2:$K$2336,8,FALSE)</f>
        <v>yes</v>
      </c>
      <c r="J1808" t="str">
        <f>VLOOKUP($A1808,'Medical Examinations'!$A$2:$K$2336,10,FALSE)</f>
        <v>Normal weight</v>
      </c>
      <c r="K1808" t="str">
        <f>VLOOKUP($A1808,'Medical Examinations'!$A$2:$K$2336,11,FALSE)</f>
        <v>Diabetes</v>
      </c>
      <c r="L1808" t="str">
        <f>VLOOKUP($A1808,'Hospitalisation Details'!$A$2:$O$2344,15,FALSE)</f>
        <v>5 Sep 1986</v>
      </c>
      <c r="M1808">
        <f>VLOOKUP($A1808,'Hospitalisation Details'!$A$2:$I$2344,6,FALSE)</f>
        <v>4734.6400000000003</v>
      </c>
      <c r="N1808" t="str">
        <f>VLOOKUP($A1808,'Hospitalisation Details'!$A$2:$I$2344,7,FALSE)</f>
        <v>tier - 2</v>
      </c>
      <c r="O1808" t="str">
        <f>VLOOKUP($A1808,'Hospitalisation Details'!$A$2:$I$2344,8,FALSE)</f>
        <v>tier - 1</v>
      </c>
      <c r="P1808" t="str">
        <f>VLOOKUP($A1808,'Hospitalisation Details'!$A$2:$I$2344,9,FALSE)</f>
        <v>R1013</v>
      </c>
      <c r="Q1808">
        <f>VLOOKUP($A1808,'Hospitalisation Details'!$A$2:$P$2344,16,FALSE)</f>
        <v>36</v>
      </c>
    </row>
    <row r="1809" spans="1:17" ht="15.6" x14ac:dyDescent="0.3">
      <c r="A1809" s="1" t="s">
        <v>561</v>
      </c>
      <c r="B1809" t="str">
        <f>VLOOKUP('Healthcare '!A:A,Table2[],3,FALSE)</f>
        <v>Kong</v>
      </c>
      <c r="C1809">
        <f>VLOOKUP(A1809,'Medical Examinations'!A1809:K4143,2,FALSE)</f>
        <v>15.57</v>
      </c>
      <c r="D1809">
        <f>VLOOKUP($A1809,'Medical Examinations'!$A$2:$K$2336,3,FALSE)</f>
        <v>6.07</v>
      </c>
      <c r="E1809" t="str">
        <f>VLOOKUP($A1809,'Medical Examinations'!$A$2:$K$2336,4,FALSE)</f>
        <v>No</v>
      </c>
      <c r="F1809" t="str">
        <f>VLOOKUP($A1809,'Medical Examinations'!$A$2:$K$2336,5,FALSE)</f>
        <v>No</v>
      </c>
      <c r="G1809" t="str">
        <f>VLOOKUP($A1809,'Medical Examinations'!$A$2:$K$2336,6,FALSE)</f>
        <v>No</v>
      </c>
      <c r="H1809">
        <f>VLOOKUP($A1809,'Medical Examinations'!$A$2:$K$2336,7,FALSE)</f>
        <v>0</v>
      </c>
      <c r="I1809" t="str">
        <f>VLOOKUP($A1809,'Medical Examinations'!$A$2:$K$2336,8,FALSE)</f>
        <v>yes</v>
      </c>
      <c r="J1809" t="str">
        <f>VLOOKUP($A1809,'Medical Examinations'!$A$2:$K$2336,10,FALSE)</f>
        <v>Underweight</v>
      </c>
      <c r="K1809" t="str">
        <f>VLOOKUP($A1809,'Medical Examinations'!$A$2:$K$2336,11,FALSE)</f>
        <v>Predibetics</v>
      </c>
      <c r="L1809" t="str">
        <f>VLOOKUP($A1809,'Hospitalisation Details'!$A$2:$O$2344,15,FALSE)</f>
        <v>2 Jul 1980</v>
      </c>
      <c r="M1809">
        <f>VLOOKUP($A1809,'Hospitalisation Details'!$A$2:$I$2344,6,FALSE)</f>
        <v>4728.71</v>
      </c>
      <c r="N1809" t="str">
        <f>VLOOKUP($A1809,'Hospitalisation Details'!$A$2:$I$2344,7,FALSE)</f>
        <v>tier - 2</v>
      </c>
      <c r="O1809" t="str">
        <f>VLOOKUP($A1809,'Hospitalisation Details'!$A$2:$I$2344,8,FALSE)</f>
        <v>tier - 3</v>
      </c>
      <c r="P1809" t="str">
        <f>VLOOKUP($A1809,'Hospitalisation Details'!$A$2:$I$2344,9,FALSE)</f>
        <v>R1012</v>
      </c>
      <c r="Q1809">
        <f>VLOOKUP($A1809,'Hospitalisation Details'!$A$2:$P$2344,16,FALSE)</f>
        <v>42</v>
      </c>
    </row>
    <row r="1810" spans="1:17" ht="15.6" x14ac:dyDescent="0.3">
      <c r="A1810" s="1" t="s">
        <v>560</v>
      </c>
      <c r="B1810" t="str">
        <f>VLOOKUP('Healthcare '!A:A,Table2[],3,FALSE)</f>
        <v>Benson</v>
      </c>
      <c r="C1810">
        <f>VLOOKUP(A1810,'Medical Examinations'!A1810:K4144,2,FALSE)</f>
        <v>23.844999999999999</v>
      </c>
      <c r="D1810">
        <f>VLOOKUP($A1810,'Medical Examinations'!$A$2:$K$2336,3,FALSE)</f>
        <v>4.3600000000000003</v>
      </c>
      <c r="E1810" t="str">
        <f>VLOOKUP($A1810,'Medical Examinations'!$A$2:$K$2336,4,FALSE)</f>
        <v>No</v>
      </c>
      <c r="F1810" t="str">
        <f>VLOOKUP($A1810,'Medical Examinations'!$A$2:$K$2336,5,FALSE)</f>
        <v>No</v>
      </c>
      <c r="G1810" t="str">
        <f>VLOOKUP($A1810,'Medical Examinations'!$A$2:$K$2336,6,FALSE)</f>
        <v>No</v>
      </c>
      <c r="H1810">
        <f>VLOOKUP($A1810,'Medical Examinations'!$A$2:$K$2336,7,FALSE)</f>
        <v>0</v>
      </c>
      <c r="I1810" t="str">
        <f>VLOOKUP($A1810,'Medical Examinations'!$A$2:$K$2336,8,FALSE)</f>
        <v>yes</v>
      </c>
      <c r="J1810" t="str">
        <f>VLOOKUP($A1810,'Medical Examinations'!$A$2:$K$2336,10,FALSE)</f>
        <v>Normal weight</v>
      </c>
      <c r="K1810" t="str">
        <f>VLOOKUP($A1810,'Medical Examinations'!$A$2:$K$2336,11,FALSE)</f>
        <v>Normal</v>
      </c>
      <c r="L1810" t="str">
        <f>VLOOKUP($A1810,'Hospitalisation Details'!$A$2:$O$2344,15,FALSE)</f>
        <v>12 Aug 1994</v>
      </c>
      <c r="M1810">
        <f>VLOOKUP($A1810,'Hospitalisation Details'!$A$2:$I$2344,6,FALSE)</f>
        <v>4719.74</v>
      </c>
      <c r="N1810" t="str">
        <f>VLOOKUP($A1810,'Hospitalisation Details'!$A$2:$I$2344,7,FALSE)</f>
        <v>tier - 2</v>
      </c>
      <c r="O1810" t="str">
        <f>VLOOKUP($A1810,'Hospitalisation Details'!$A$2:$I$2344,8,FALSE)</f>
        <v>tier - 1</v>
      </c>
      <c r="P1810" t="str">
        <f>VLOOKUP($A1810,'Hospitalisation Details'!$A$2:$I$2344,9,FALSE)</f>
        <v>R1012</v>
      </c>
      <c r="Q1810">
        <f>VLOOKUP($A1810,'Hospitalisation Details'!$A$2:$P$2344,16,FALSE)</f>
        <v>28</v>
      </c>
    </row>
    <row r="1811" spans="1:17" ht="15.6" x14ac:dyDescent="0.3">
      <c r="A1811" s="1" t="s">
        <v>559</v>
      </c>
      <c r="B1811" t="str">
        <f>VLOOKUP('Healthcare '!A:A,Table2[],3,FALSE)</f>
        <v>Huntington</v>
      </c>
      <c r="C1811">
        <f>VLOOKUP(A1811,'Medical Examinations'!A1811:K4145,2,FALSE)</f>
        <v>22.895</v>
      </c>
      <c r="D1811">
        <f>VLOOKUP($A1811,'Medical Examinations'!$A$2:$K$2336,3,FALSE)</f>
        <v>5.24</v>
      </c>
      <c r="E1811" t="str">
        <f>VLOOKUP($A1811,'Medical Examinations'!$A$2:$K$2336,4,FALSE)</f>
        <v>No</v>
      </c>
      <c r="F1811" t="str">
        <f>VLOOKUP($A1811,'Medical Examinations'!$A$2:$K$2336,5,FALSE)</f>
        <v>No</v>
      </c>
      <c r="G1811" t="str">
        <f>VLOOKUP($A1811,'Medical Examinations'!$A$2:$K$2336,6,FALSE)</f>
        <v>No</v>
      </c>
      <c r="H1811">
        <f>VLOOKUP($A1811,'Medical Examinations'!$A$2:$K$2336,7,FALSE)</f>
        <v>1</v>
      </c>
      <c r="I1811" t="str">
        <f>VLOOKUP($A1811,'Medical Examinations'!$A$2:$K$2336,8,FALSE)</f>
        <v>yes</v>
      </c>
      <c r="J1811" t="str">
        <f>VLOOKUP($A1811,'Medical Examinations'!$A$2:$K$2336,10,FALSE)</f>
        <v>Normal weight</v>
      </c>
      <c r="K1811" t="str">
        <f>VLOOKUP($A1811,'Medical Examinations'!$A$2:$K$2336,11,FALSE)</f>
        <v>Normal</v>
      </c>
      <c r="L1811" t="str">
        <f>VLOOKUP($A1811,'Hospitalisation Details'!$A$2:$O$2344,15,FALSE)</f>
        <v>28 Sep 1992</v>
      </c>
      <c r="M1811">
        <f>VLOOKUP($A1811,'Hospitalisation Details'!$A$2:$I$2344,6,FALSE)</f>
        <v>4719.5200000000004</v>
      </c>
      <c r="N1811" t="str">
        <f>VLOOKUP($A1811,'Hospitalisation Details'!$A$2:$I$2344,7,FALSE)</f>
        <v>tier - 2</v>
      </c>
      <c r="O1811" t="str">
        <f>VLOOKUP($A1811,'Hospitalisation Details'!$A$2:$I$2344,8,FALSE)</f>
        <v>tier - 2</v>
      </c>
      <c r="P1811" t="str">
        <f>VLOOKUP($A1811,'Hospitalisation Details'!$A$2:$I$2344,9,FALSE)</f>
        <v>R1024</v>
      </c>
      <c r="Q1811">
        <f>VLOOKUP($A1811,'Hospitalisation Details'!$A$2:$P$2344,16,FALSE)</f>
        <v>30</v>
      </c>
    </row>
    <row r="1812" spans="1:17" ht="15.6" x14ac:dyDescent="0.3">
      <c r="A1812" s="1" t="s">
        <v>558</v>
      </c>
      <c r="B1812" t="str">
        <f>VLOOKUP('Healthcare '!A:A,Table2[],3,FALSE)</f>
        <v>Kendall</v>
      </c>
      <c r="C1812">
        <f>VLOOKUP(A1812,'Medical Examinations'!A1812:K4146,2,FALSE)</f>
        <v>21.945</v>
      </c>
      <c r="D1812">
        <f>VLOOKUP($A1812,'Medical Examinations'!$A$2:$K$2336,3,FALSE)</f>
        <v>5.37</v>
      </c>
      <c r="E1812" t="str">
        <f>VLOOKUP($A1812,'Medical Examinations'!$A$2:$K$2336,4,FALSE)</f>
        <v>No</v>
      </c>
      <c r="F1812" t="str">
        <f>VLOOKUP($A1812,'Medical Examinations'!$A$2:$K$2336,5,FALSE)</f>
        <v>No</v>
      </c>
      <c r="G1812" t="str">
        <f>VLOOKUP($A1812,'Medical Examinations'!$A$2:$K$2336,6,FALSE)</f>
        <v>No</v>
      </c>
      <c r="H1812">
        <f>VLOOKUP($A1812,'Medical Examinations'!$A$2:$K$2336,7,FALSE)</f>
        <v>1</v>
      </c>
      <c r="I1812" t="str">
        <f>VLOOKUP($A1812,'Medical Examinations'!$A$2:$K$2336,8,FALSE)</f>
        <v>No</v>
      </c>
      <c r="J1812" t="str">
        <f>VLOOKUP($A1812,'Medical Examinations'!$A$2:$K$2336,10,FALSE)</f>
        <v>Normal weight</v>
      </c>
      <c r="K1812" t="str">
        <f>VLOOKUP($A1812,'Medical Examinations'!$A$2:$K$2336,11,FALSE)</f>
        <v>Normal</v>
      </c>
      <c r="L1812" t="str">
        <f>VLOOKUP($A1812,'Hospitalisation Details'!$A$2:$O$2344,15,FALSE)</f>
        <v>9 Oct 1992</v>
      </c>
      <c r="M1812">
        <f>VLOOKUP($A1812,'Hospitalisation Details'!$A$2:$I$2344,6,FALSE)</f>
        <v>4718.2</v>
      </c>
      <c r="N1812" t="str">
        <f>VLOOKUP($A1812,'Hospitalisation Details'!$A$2:$I$2344,7,FALSE)</f>
        <v>tier - 2</v>
      </c>
      <c r="O1812" t="str">
        <f>VLOOKUP($A1812,'Hospitalisation Details'!$A$2:$I$2344,8,FALSE)</f>
        <v>tier - 3</v>
      </c>
      <c r="P1812" t="str">
        <f>VLOOKUP($A1812,'Hospitalisation Details'!$A$2:$I$2344,9,FALSE)</f>
        <v>R1024</v>
      </c>
      <c r="Q1812">
        <f>VLOOKUP($A1812,'Hospitalisation Details'!$A$2:$P$2344,16,FALSE)</f>
        <v>30</v>
      </c>
    </row>
    <row r="1813" spans="1:17" ht="15.6" x14ac:dyDescent="0.3">
      <c r="A1813" s="1" t="s">
        <v>557</v>
      </c>
      <c r="B1813" t="str">
        <f>VLOOKUP('Healthcare '!A:A,Table2[],3,FALSE)</f>
        <v>Gast</v>
      </c>
      <c r="C1813">
        <f>VLOOKUP(A1813,'Medical Examinations'!A1813:K4147,2,FALSE)</f>
        <v>19.47</v>
      </c>
      <c r="D1813">
        <f>VLOOKUP($A1813,'Medical Examinations'!$A$2:$K$2336,3,FALSE)</f>
        <v>6.6</v>
      </c>
      <c r="E1813" t="str">
        <f>VLOOKUP($A1813,'Medical Examinations'!$A$2:$K$2336,4,FALSE)</f>
        <v>yes</v>
      </c>
      <c r="F1813" t="str">
        <f>VLOOKUP($A1813,'Medical Examinations'!$A$2:$K$2336,5,FALSE)</f>
        <v>No</v>
      </c>
      <c r="G1813" t="str">
        <f>VLOOKUP($A1813,'Medical Examinations'!$A$2:$K$2336,6,FALSE)</f>
        <v>No</v>
      </c>
      <c r="H1813">
        <f>VLOOKUP($A1813,'Medical Examinations'!$A$2:$K$2336,7,FALSE)</f>
        <v>0</v>
      </c>
      <c r="I1813" t="str">
        <f>VLOOKUP($A1813,'Medical Examinations'!$A$2:$K$2336,8,FALSE)</f>
        <v>yes</v>
      </c>
      <c r="J1813" t="str">
        <f>VLOOKUP($A1813,'Medical Examinations'!$A$2:$K$2336,10,FALSE)</f>
        <v>Normal weight</v>
      </c>
      <c r="K1813" t="str">
        <f>VLOOKUP($A1813,'Medical Examinations'!$A$2:$K$2336,11,FALSE)</f>
        <v>Diabetes</v>
      </c>
      <c r="L1813" t="str">
        <f>VLOOKUP($A1813,'Hospitalisation Details'!$A$2:$O$2344,15,FALSE)</f>
        <v>12 Aug 1981</v>
      </c>
      <c r="M1813">
        <f>VLOOKUP($A1813,'Hospitalisation Details'!$A$2:$I$2344,6,FALSE)</f>
        <v>4712.12</v>
      </c>
      <c r="N1813" t="str">
        <f>VLOOKUP($A1813,'Hospitalisation Details'!$A$2:$I$2344,7,FALSE)</f>
        <v>tier - 2</v>
      </c>
      <c r="O1813" t="str">
        <f>VLOOKUP($A1813,'Hospitalisation Details'!$A$2:$I$2344,8,FALSE)</f>
        <v>tier - 3</v>
      </c>
      <c r="P1813" t="str">
        <f>VLOOKUP($A1813,'Hospitalisation Details'!$A$2:$I$2344,9,FALSE)</f>
        <v>R1011</v>
      </c>
      <c r="Q1813">
        <f>VLOOKUP($A1813,'Hospitalisation Details'!$A$2:$P$2344,16,FALSE)</f>
        <v>41</v>
      </c>
    </row>
    <row r="1814" spans="1:17" ht="15.6" x14ac:dyDescent="0.3">
      <c r="A1814" s="1" t="s">
        <v>556</v>
      </c>
      <c r="B1814" t="str">
        <f>VLOOKUP('Healthcare '!A:A,Table2[],3,FALSE)</f>
        <v>Scanlin</v>
      </c>
      <c r="C1814">
        <f>VLOOKUP(A1814,'Medical Examinations'!A1814:K4148,2,FALSE)</f>
        <v>15.61</v>
      </c>
      <c r="D1814">
        <f>VLOOKUP($A1814,'Medical Examinations'!$A$2:$K$2336,3,FALSE)</f>
        <v>5.77</v>
      </c>
      <c r="E1814" t="str">
        <f>VLOOKUP($A1814,'Medical Examinations'!$A$2:$K$2336,4,FALSE)</f>
        <v>No</v>
      </c>
      <c r="F1814" t="str">
        <f>VLOOKUP($A1814,'Medical Examinations'!$A$2:$K$2336,5,FALSE)</f>
        <v>No</v>
      </c>
      <c r="G1814" t="str">
        <f>VLOOKUP($A1814,'Medical Examinations'!$A$2:$K$2336,6,FALSE)</f>
        <v>No</v>
      </c>
      <c r="H1814">
        <f>VLOOKUP($A1814,'Medical Examinations'!$A$2:$K$2336,7,FALSE)</f>
        <v>0</v>
      </c>
      <c r="I1814" t="str">
        <f>VLOOKUP($A1814,'Medical Examinations'!$A$2:$K$2336,8,FALSE)</f>
        <v>yes</v>
      </c>
      <c r="J1814" t="str">
        <f>VLOOKUP($A1814,'Medical Examinations'!$A$2:$K$2336,10,FALSE)</f>
        <v>Underweight</v>
      </c>
      <c r="K1814" t="str">
        <f>VLOOKUP($A1814,'Medical Examinations'!$A$2:$K$2336,11,FALSE)</f>
        <v>Predibetics</v>
      </c>
      <c r="L1814" t="str">
        <f>VLOOKUP($A1814,'Hospitalisation Details'!$A$2:$O$2344,15,FALSE)</f>
        <v>4 Dec 1977</v>
      </c>
      <c r="M1814">
        <f>VLOOKUP($A1814,'Hospitalisation Details'!$A$2:$I$2344,6,FALSE)</f>
        <v>4699.47</v>
      </c>
      <c r="N1814" t="str">
        <f>VLOOKUP($A1814,'Hospitalisation Details'!$A$2:$I$2344,7,FALSE)</f>
        <v>tier - 2</v>
      </c>
      <c r="O1814" t="str">
        <f>VLOOKUP($A1814,'Hospitalisation Details'!$A$2:$I$2344,8,FALSE)</f>
        <v>tier - 3</v>
      </c>
      <c r="P1814" t="str">
        <f>VLOOKUP($A1814,'Hospitalisation Details'!$A$2:$I$2344,9,FALSE)</f>
        <v>R1013</v>
      </c>
      <c r="Q1814">
        <f>VLOOKUP($A1814,'Hospitalisation Details'!$A$2:$P$2344,16,FALSE)</f>
        <v>45</v>
      </c>
    </row>
    <row r="1815" spans="1:17" ht="15.6" x14ac:dyDescent="0.3">
      <c r="A1815" s="1" t="s">
        <v>555</v>
      </c>
      <c r="B1815" t="str">
        <f>VLOOKUP('Healthcare '!A:A,Table2[],3,FALSE)</f>
        <v>Philbrook</v>
      </c>
      <c r="C1815">
        <f>VLOOKUP(A1815,'Medical Examinations'!A1815:K4149,2,FALSE)</f>
        <v>28.6</v>
      </c>
      <c r="D1815">
        <f>VLOOKUP($A1815,'Medical Examinations'!$A$2:$K$2336,3,FALSE)</f>
        <v>6.08</v>
      </c>
      <c r="E1815" t="str">
        <f>VLOOKUP($A1815,'Medical Examinations'!$A$2:$K$2336,4,FALSE)</f>
        <v>No</v>
      </c>
      <c r="F1815" t="str">
        <f>VLOOKUP($A1815,'Medical Examinations'!$A$2:$K$2336,5,FALSE)</f>
        <v>No</v>
      </c>
      <c r="G1815" t="str">
        <f>VLOOKUP($A1815,'Medical Examinations'!$A$2:$K$2336,6,FALSE)</f>
        <v>Yes</v>
      </c>
      <c r="H1815">
        <f>VLOOKUP($A1815,'Medical Examinations'!$A$2:$K$2336,7,FALSE)</f>
        <v>1</v>
      </c>
      <c r="I1815" t="str">
        <f>VLOOKUP($A1815,'Medical Examinations'!$A$2:$K$2336,8,FALSE)</f>
        <v>yes</v>
      </c>
      <c r="J1815" t="str">
        <f>VLOOKUP($A1815,'Medical Examinations'!$A$2:$K$2336,10,FALSE)</f>
        <v>overweight</v>
      </c>
      <c r="K1815" t="str">
        <f>VLOOKUP($A1815,'Medical Examinations'!$A$2:$K$2336,11,FALSE)</f>
        <v>Predibetics</v>
      </c>
      <c r="L1815" t="str">
        <f>VLOOKUP($A1815,'Hospitalisation Details'!$A$2:$O$2344,15,FALSE)</f>
        <v>22 Jun 2003</v>
      </c>
      <c r="M1815">
        <f>VLOOKUP($A1815,'Hospitalisation Details'!$A$2:$I$2344,6,FALSE)</f>
        <v>4687.8</v>
      </c>
      <c r="N1815" t="str">
        <f>VLOOKUP($A1815,'Hospitalisation Details'!$A$2:$I$2344,7,FALSE)</f>
        <v>tier - 2</v>
      </c>
      <c r="O1815" t="str">
        <f>VLOOKUP($A1815,'Hospitalisation Details'!$A$2:$I$2344,8,FALSE)</f>
        <v>tier - 3</v>
      </c>
      <c r="P1815" t="str">
        <f>VLOOKUP($A1815,'Hospitalisation Details'!$A$2:$I$2344,9,FALSE)</f>
        <v>R1011</v>
      </c>
      <c r="Q1815">
        <f>VLOOKUP($A1815,'Hospitalisation Details'!$A$2:$P$2344,16,FALSE)</f>
        <v>19</v>
      </c>
    </row>
    <row r="1816" spans="1:17" ht="15.6" x14ac:dyDescent="0.3">
      <c r="A1816" s="1" t="s">
        <v>554</v>
      </c>
      <c r="B1816" t="str">
        <f>VLOOKUP('Healthcare '!A:A,Table2[],3,FALSE)</f>
        <v>Cowan</v>
      </c>
      <c r="C1816">
        <f>VLOOKUP(A1816,'Medical Examinations'!A1816:K4150,2,FALSE)</f>
        <v>46.53</v>
      </c>
      <c r="D1816">
        <f>VLOOKUP($A1816,'Medical Examinations'!$A$2:$K$2336,3,FALSE)</f>
        <v>4.16</v>
      </c>
      <c r="E1816" t="str">
        <f>VLOOKUP($A1816,'Medical Examinations'!$A$2:$K$2336,4,FALSE)</f>
        <v>No</v>
      </c>
      <c r="F1816" t="str">
        <f>VLOOKUP($A1816,'Medical Examinations'!$A$2:$K$2336,5,FALSE)</f>
        <v>No</v>
      </c>
      <c r="G1816" t="str">
        <f>VLOOKUP($A1816,'Medical Examinations'!$A$2:$K$2336,6,FALSE)</f>
        <v>No</v>
      </c>
      <c r="H1816">
        <f>VLOOKUP($A1816,'Medical Examinations'!$A$2:$K$2336,7,FALSE)</f>
        <v>0</v>
      </c>
      <c r="I1816" t="str">
        <f>VLOOKUP($A1816,'Medical Examinations'!$A$2:$K$2336,8,FALSE)</f>
        <v>yes</v>
      </c>
      <c r="J1816" t="str">
        <f>VLOOKUP($A1816,'Medical Examinations'!$A$2:$K$2336,10,FALSE)</f>
        <v>obesity</v>
      </c>
      <c r="K1816" t="str">
        <f>VLOOKUP($A1816,'Medical Examinations'!$A$2:$K$2336,11,FALSE)</f>
        <v>Normal</v>
      </c>
      <c r="L1816" t="str">
        <f>VLOOKUP($A1816,'Hospitalisation Details'!$A$2:$O$2344,15,FALSE)</f>
        <v>4 Sep 1990</v>
      </c>
      <c r="M1816">
        <f>VLOOKUP($A1816,'Hospitalisation Details'!$A$2:$I$2344,6,FALSE)</f>
        <v>4686.3900000000003</v>
      </c>
      <c r="N1816" t="str">
        <f>VLOOKUP($A1816,'Hospitalisation Details'!$A$2:$I$2344,7,FALSE)</f>
        <v>tier - 3</v>
      </c>
      <c r="O1816" t="str">
        <f>VLOOKUP($A1816,'Hospitalisation Details'!$A$2:$I$2344,8,FALSE)</f>
        <v>tier - 3</v>
      </c>
      <c r="P1816" t="str">
        <f>VLOOKUP($A1816,'Hospitalisation Details'!$A$2:$I$2344,9,FALSE)</f>
        <v>R1013</v>
      </c>
      <c r="Q1816">
        <f>VLOOKUP($A1816,'Hospitalisation Details'!$A$2:$P$2344,16,FALSE)</f>
        <v>32</v>
      </c>
    </row>
    <row r="1817" spans="1:17" ht="15.6" x14ac:dyDescent="0.3">
      <c r="A1817" s="1" t="s">
        <v>553</v>
      </c>
      <c r="B1817" t="str">
        <f>VLOOKUP('Healthcare '!A:A,Table2[],3,FALSE)</f>
        <v>Sousa</v>
      </c>
      <c r="C1817">
        <f>VLOOKUP(A1817,'Medical Examinations'!A1817:K4151,2,FALSE)</f>
        <v>34.99</v>
      </c>
      <c r="D1817">
        <f>VLOOKUP($A1817,'Medical Examinations'!$A$2:$K$2336,3,FALSE)</f>
        <v>5.0999999999999996</v>
      </c>
      <c r="E1817" t="str">
        <f>VLOOKUP($A1817,'Medical Examinations'!$A$2:$K$2336,4,FALSE)</f>
        <v>No</v>
      </c>
      <c r="F1817" t="str">
        <f>VLOOKUP($A1817,'Medical Examinations'!$A$2:$K$2336,5,FALSE)</f>
        <v>No</v>
      </c>
      <c r="G1817" t="str">
        <f>VLOOKUP($A1817,'Medical Examinations'!$A$2:$K$2336,6,FALSE)</f>
        <v>Yes</v>
      </c>
      <c r="H1817">
        <f>VLOOKUP($A1817,'Medical Examinations'!$A$2:$K$2336,7,FALSE)</f>
        <v>1</v>
      </c>
      <c r="I1817" t="str">
        <f>VLOOKUP($A1817,'Medical Examinations'!$A$2:$K$2336,8,FALSE)</f>
        <v>yes</v>
      </c>
      <c r="J1817" t="str">
        <f>VLOOKUP($A1817,'Medical Examinations'!$A$2:$K$2336,10,FALSE)</f>
        <v>obesity</v>
      </c>
      <c r="K1817" t="str">
        <f>VLOOKUP($A1817,'Medical Examinations'!$A$2:$K$2336,11,FALSE)</f>
        <v>Normal</v>
      </c>
      <c r="L1817" t="str">
        <f>VLOOKUP($A1817,'Hospitalisation Details'!$A$2:$O$2344,15,FALSE)</f>
        <v>4 Oct 2003</v>
      </c>
      <c r="M1817">
        <f>VLOOKUP($A1817,'Hospitalisation Details'!$A$2:$I$2344,6,FALSE)</f>
        <v>4678.8</v>
      </c>
      <c r="N1817" t="str">
        <f>VLOOKUP($A1817,'Hospitalisation Details'!$A$2:$I$2344,7,FALSE)</f>
        <v>tier - 2</v>
      </c>
      <c r="O1817" t="str">
        <f>VLOOKUP($A1817,'Hospitalisation Details'!$A$2:$I$2344,8,FALSE)</f>
        <v>tier - 1</v>
      </c>
      <c r="P1817" t="str">
        <f>VLOOKUP($A1817,'Hospitalisation Details'!$A$2:$I$2344,9,FALSE)</f>
        <v>R1021</v>
      </c>
      <c r="Q1817">
        <f>VLOOKUP($A1817,'Hospitalisation Details'!$A$2:$P$2344,16,FALSE)</f>
        <v>19</v>
      </c>
    </row>
    <row r="1818" spans="1:17" ht="15.6" x14ac:dyDescent="0.3">
      <c r="A1818" s="1" t="s">
        <v>552</v>
      </c>
      <c r="B1818" t="str">
        <f>VLOOKUP('Healthcare '!A:A,Table2[],3,FALSE)</f>
        <v>Stanton</v>
      </c>
      <c r="C1818">
        <f>VLOOKUP(A1818,'Medical Examinations'!A1818:K4152,2,FALSE)</f>
        <v>17.05</v>
      </c>
      <c r="D1818">
        <f>VLOOKUP($A1818,'Medical Examinations'!$A$2:$K$2336,3,FALSE)</f>
        <v>5.3</v>
      </c>
      <c r="E1818" t="str">
        <f>VLOOKUP($A1818,'Medical Examinations'!$A$2:$K$2336,4,FALSE)</f>
        <v>No</v>
      </c>
      <c r="F1818" t="str">
        <f>VLOOKUP($A1818,'Medical Examinations'!$A$2:$K$2336,5,FALSE)</f>
        <v>No</v>
      </c>
      <c r="G1818" t="str">
        <f>VLOOKUP($A1818,'Medical Examinations'!$A$2:$K$2336,6,FALSE)</f>
        <v>Yes</v>
      </c>
      <c r="H1818">
        <f>VLOOKUP($A1818,'Medical Examinations'!$A$2:$K$2336,7,FALSE)</f>
        <v>1</v>
      </c>
      <c r="I1818" t="str">
        <f>VLOOKUP($A1818,'Medical Examinations'!$A$2:$K$2336,8,FALSE)</f>
        <v>No</v>
      </c>
      <c r="J1818" t="str">
        <f>VLOOKUP($A1818,'Medical Examinations'!$A$2:$K$2336,10,FALSE)</f>
        <v>Underweight</v>
      </c>
      <c r="K1818" t="str">
        <f>VLOOKUP($A1818,'Medical Examinations'!$A$2:$K$2336,11,FALSE)</f>
        <v>Normal</v>
      </c>
      <c r="L1818" t="str">
        <f>VLOOKUP($A1818,'Hospitalisation Details'!$A$2:$O$2344,15,FALSE)</f>
        <v>18 Oct 1979</v>
      </c>
      <c r="M1818">
        <f>VLOOKUP($A1818,'Hospitalisation Details'!$A$2:$I$2344,6,FALSE)</f>
        <v>4674.2</v>
      </c>
      <c r="N1818" t="str">
        <f>VLOOKUP($A1818,'Hospitalisation Details'!$A$2:$I$2344,7,FALSE)</f>
        <v>tier - 2</v>
      </c>
      <c r="O1818" t="str">
        <f>VLOOKUP($A1818,'Hospitalisation Details'!$A$2:$I$2344,8,FALSE)</f>
        <v>tier - 1</v>
      </c>
      <c r="P1818" t="str">
        <f>VLOOKUP($A1818,'Hospitalisation Details'!$A$2:$I$2344,9,FALSE)</f>
        <v>R1013</v>
      </c>
      <c r="Q1818">
        <f>VLOOKUP($A1818,'Hospitalisation Details'!$A$2:$P$2344,16,FALSE)</f>
        <v>43</v>
      </c>
    </row>
    <row r="1819" spans="1:17" ht="15.6" x14ac:dyDescent="0.3">
      <c r="A1819" s="1" t="s">
        <v>551</v>
      </c>
      <c r="B1819" t="str">
        <f>VLOOKUP('Healthcare '!A:A,Table2[],3,FALSE)</f>
        <v>Mollak</v>
      </c>
      <c r="C1819">
        <f>VLOOKUP(A1819,'Medical Examinations'!A1819:K4153,2,FALSE)</f>
        <v>37.18</v>
      </c>
      <c r="D1819">
        <f>VLOOKUP($A1819,'Medical Examinations'!$A$2:$K$2336,3,FALSE)</f>
        <v>4.9000000000000004</v>
      </c>
      <c r="E1819" t="str">
        <f>VLOOKUP($A1819,'Medical Examinations'!$A$2:$K$2336,4,FALSE)</f>
        <v>No</v>
      </c>
      <c r="F1819" t="str">
        <f>VLOOKUP($A1819,'Medical Examinations'!$A$2:$K$2336,5,FALSE)</f>
        <v>No</v>
      </c>
      <c r="G1819" t="str">
        <f>VLOOKUP($A1819,'Medical Examinations'!$A$2:$K$2336,6,FALSE)</f>
        <v>No</v>
      </c>
      <c r="H1819">
        <f>VLOOKUP($A1819,'Medical Examinations'!$A$2:$K$2336,7,FALSE)</f>
        <v>0</v>
      </c>
      <c r="I1819" t="str">
        <f>VLOOKUP($A1819,'Medical Examinations'!$A$2:$K$2336,8,FALSE)</f>
        <v>yes</v>
      </c>
      <c r="J1819" t="str">
        <f>VLOOKUP($A1819,'Medical Examinations'!$A$2:$K$2336,10,FALSE)</f>
        <v>obesity</v>
      </c>
      <c r="K1819" t="str">
        <f>VLOOKUP($A1819,'Medical Examinations'!$A$2:$K$2336,11,FALSE)</f>
        <v>Normal</v>
      </c>
      <c r="L1819" t="str">
        <f>VLOOKUP($A1819,'Hospitalisation Details'!$A$2:$O$2344,15,FALSE)</f>
        <v>13 Jul 1990</v>
      </c>
      <c r="M1819">
        <f>VLOOKUP($A1819,'Hospitalisation Details'!$A$2:$I$2344,6,FALSE)</f>
        <v>4673.3900000000003</v>
      </c>
      <c r="N1819" t="str">
        <f>VLOOKUP($A1819,'Hospitalisation Details'!$A$2:$I$2344,7,FALSE)</f>
        <v>tier - 2</v>
      </c>
      <c r="O1819" t="str">
        <f>VLOOKUP($A1819,'Hospitalisation Details'!$A$2:$I$2344,8,FALSE)</f>
        <v>tier - 1</v>
      </c>
      <c r="P1819" t="str">
        <f>VLOOKUP($A1819,'Hospitalisation Details'!$A$2:$I$2344,9,FALSE)</f>
        <v>R1013</v>
      </c>
      <c r="Q1819">
        <f>VLOOKUP($A1819,'Hospitalisation Details'!$A$2:$P$2344,16,FALSE)</f>
        <v>32</v>
      </c>
    </row>
    <row r="1820" spans="1:17" ht="15.6" x14ac:dyDescent="0.3">
      <c r="A1820" s="1" t="s">
        <v>550</v>
      </c>
      <c r="B1820" t="str">
        <f>VLOOKUP('Healthcare '!A:A,Table2[],3,FALSE)</f>
        <v>Bell</v>
      </c>
      <c r="C1820">
        <f>VLOOKUP(A1820,'Medical Examinations'!A1820:K4154,2,FALSE)</f>
        <v>35.200000000000003</v>
      </c>
      <c r="D1820">
        <f>VLOOKUP($A1820,'Medical Examinations'!$A$2:$K$2336,3,FALSE)</f>
        <v>5.55</v>
      </c>
      <c r="E1820" t="str">
        <f>VLOOKUP($A1820,'Medical Examinations'!$A$2:$K$2336,4,FALSE)</f>
        <v>No</v>
      </c>
      <c r="F1820" t="str">
        <f>VLOOKUP($A1820,'Medical Examinations'!$A$2:$K$2336,5,FALSE)</f>
        <v>No</v>
      </c>
      <c r="G1820" t="str">
        <f>VLOOKUP($A1820,'Medical Examinations'!$A$2:$K$2336,6,FALSE)</f>
        <v>No</v>
      </c>
      <c r="H1820">
        <f>VLOOKUP($A1820,'Medical Examinations'!$A$2:$K$2336,7,FALSE)</f>
        <v>0</v>
      </c>
      <c r="I1820" t="str">
        <f>VLOOKUP($A1820,'Medical Examinations'!$A$2:$K$2336,8,FALSE)</f>
        <v>yes</v>
      </c>
      <c r="J1820" t="str">
        <f>VLOOKUP($A1820,'Medical Examinations'!$A$2:$K$2336,10,FALSE)</f>
        <v>obesity</v>
      </c>
      <c r="K1820" t="str">
        <f>VLOOKUP($A1820,'Medical Examinations'!$A$2:$K$2336,11,FALSE)</f>
        <v>Normal</v>
      </c>
      <c r="L1820" t="str">
        <f>VLOOKUP($A1820,'Hospitalisation Details'!$A$2:$O$2344,15,FALSE)</f>
        <v>26 Sep 1990</v>
      </c>
      <c r="M1820">
        <f>VLOOKUP($A1820,'Hospitalisation Details'!$A$2:$I$2344,6,FALSE)</f>
        <v>4670.6400000000003</v>
      </c>
      <c r="N1820" t="str">
        <f>VLOOKUP($A1820,'Hospitalisation Details'!$A$2:$I$2344,7,FALSE)</f>
        <v>tier - 2</v>
      </c>
      <c r="O1820" t="str">
        <f>VLOOKUP($A1820,'Hospitalisation Details'!$A$2:$I$2344,8,FALSE)</f>
        <v>tier - 2</v>
      </c>
      <c r="P1820" t="str">
        <f>VLOOKUP($A1820,'Hospitalisation Details'!$A$2:$I$2344,9,FALSE)</f>
        <v>R1011</v>
      </c>
      <c r="Q1820">
        <f>VLOOKUP($A1820,'Hospitalisation Details'!$A$2:$P$2344,16,FALSE)</f>
        <v>32</v>
      </c>
    </row>
    <row r="1821" spans="1:17" ht="15.6" x14ac:dyDescent="0.3">
      <c r="A1821" s="1" t="s">
        <v>549</v>
      </c>
      <c r="B1821" t="str">
        <f>VLOOKUP('Healthcare '!A:A,Table2[],3,FALSE)</f>
        <v>Weston</v>
      </c>
      <c r="C1821">
        <f>VLOOKUP(A1821,'Medical Examinations'!A1821:K4155,2,FALSE)</f>
        <v>37.335000000000001</v>
      </c>
      <c r="D1821">
        <f>VLOOKUP($A1821,'Medical Examinations'!$A$2:$K$2336,3,FALSE)</f>
        <v>4.95</v>
      </c>
      <c r="E1821" t="str">
        <f>VLOOKUP($A1821,'Medical Examinations'!$A$2:$K$2336,4,FALSE)</f>
        <v>No</v>
      </c>
      <c r="F1821" t="str">
        <f>VLOOKUP($A1821,'Medical Examinations'!$A$2:$K$2336,5,FALSE)</f>
        <v>No</v>
      </c>
      <c r="G1821" t="str">
        <f>VLOOKUP($A1821,'Medical Examinations'!$A$2:$K$2336,6,FALSE)</f>
        <v>No</v>
      </c>
      <c r="H1821">
        <f>VLOOKUP($A1821,'Medical Examinations'!$A$2:$K$2336,7,FALSE)</f>
        <v>0</v>
      </c>
      <c r="I1821" t="str">
        <f>VLOOKUP($A1821,'Medical Examinations'!$A$2:$K$2336,8,FALSE)</f>
        <v>yes</v>
      </c>
      <c r="J1821" t="str">
        <f>VLOOKUP($A1821,'Medical Examinations'!$A$2:$K$2336,10,FALSE)</f>
        <v>obesity</v>
      </c>
      <c r="K1821" t="str">
        <f>VLOOKUP($A1821,'Medical Examinations'!$A$2:$K$2336,11,FALSE)</f>
        <v>Normal</v>
      </c>
      <c r="L1821" t="str">
        <f>VLOOKUP($A1821,'Hospitalisation Details'!$A$2:$O$2344,15,FALSE)</f>
        <v>5 Aug 1990</v>
      </c>
      <c r="M1821">
        <f>VLOOKUP($A1821,'Hospitalisation Details'!$A$2:$I$2344,6,FALSE)</f>
        <v>4667.6099999999997</v>
      </c>
      <c r="N1821" t="str">
        <f>VLOOKUP($A1821,'Hospitalisation Details'!$A$2:$I$2344,7,FALSE)</f>
        <v>tier - 3</v>
      </c>
      <c r="O1821" t="str">
        <f>VLOOKUP($A1821,'Hospitalisation Details'!$A$2:$I$2344,8,FALSE)</f>
        <v>tier - 3</v>
      </c>
      <c r="P1821" t="str">
        <f>VLOOKUP($A1821,'Hospitalisation Details'!$A$2:$I$2344,9,FALSE)</f>
        <v>R1016</v>
      </c>
      <c r="Q1821">
        <f>VLOOKUP($A1821,'Hospitalisation Details'!$A$2:$P$2344,16,FALSE)</f>
        <v>32</v>
      </c>
    </row>
    <row r="1822" spans="1:17" ht="15.6" x14ac:dyDescent="0.3">
      <c r="A1822" s="1" t="s">
        <v>548</v>
      </c>
      <c r="B1822" t="str">
        <f>VLOOKUP('Healthcare '!A:A,Table2[],3,FALSE)</f>
        <v>Rabuzzi</v>
      </c>
      <c r="C1822">
        <f>VLOOKUP(A1822,'Medical Examinations'!A1822:K4156,2,FALSE)</f>
        <v>27.265000000000001</v>
      </c>
      <c r="D1822">
        <f>VLOOKUP($A1822,'Medical Examinations'!$A$2:$K$2336,3,FALSE)</f>
        <v>6.46</v>
      </c>
      <c r="E1822" t="str">
        <f>VLOOKUP($A1822,'Medical Examinations'!$A$2:$K$2336,4,FALSE)</f>
        <v>yes</v>
      </c>
      <c r="F1822" t="str">
        <f>VLOOKUP($A1822,'Medical Examinations'!$A$2:$K$2336,5,FALSE)</f>
        <v>No</v>
      </c>
      <c r="G1822" t="str">
        <f>VLOOKUP($A1822,'Medical Examinations'!$A$2:$K$2336,6,FALSE)</f>
        <v>No</v>
      </c>
      <c r="H1822">
        <f>VLOOKUP($A1822,'Medical Examinations'!$A$2:$K$2336,7,FALSE)</f>
        <v>0</v>
      </c>
      <c r="I1822" t="str">
        <f>VLOOKUP($A1822,'Medical Examinations'!$A$2:$K$2336,8,FALSE)</f>
        <v>yes</v>
      </c>
      <c r="J1822" t="str">
        <f>VLOOKUP($A1822,'Medical Examinations'!$A$2:$K$2336,10,FALSE)</f>
        <v>overweight</v>
      </c>
      <c r="K1822" t="str">
        <f>VLOOKUP($A1822,'Medical Examinations'!$A$2:$K$2336,11,FALSE)</f>
        <v>Diabetes</v>
      </c>
      <c r="L1822" t="str">
        <f>VLOOKUP($A1822,'Hospitalisation Details'!$A$2:$O$2344,15,FALSE)</f>
        <v>25 Oct 1996</v>
      </c>
      <c r="M1822">
        <f>VLOOKUP($A1822,'Hospitalisation Details'!$A$2:$I$2344,6,FALSE)</f>
        <v>4661.29</v>
      </c>
      <c r="N1822" t="str">
        <f>VLOOKUP($A1822,'Hospitalisation Details'!$A$2:$I$2344,7,FALSE)</f>
        <v>tier - 2</v>
      </c>
      <c r="O1822" t="str">
        <f>VLOOKUP($A1822,'Hospitalisation Details'!$A$2:$I$2344,8,FALSE)</f>
        <v>tier - 1</v>
      </c>
      <c r="P1822" t="str">
        <f>VLOOKUP($A1822,'Hospitalisation Details'!$A$2:$I$2344,9,FALSE)</f>
        <v>R1017</v>
      </c>
      <c r="Q1822">
        <f>VLOOKUP($A1822,'Hospitalisation Details'!$A$2:$P$2344,16,FALSE)</f>
        <v>26</v>
      </c>
    </row>
    <row r="1823" spans="1:17" ht="15.6" x14ac:dyDescent="0.3">
      <c r="A1823" s="1" t="s">
        <v>547</v>
      </c>
      <c r="B1823" t="str">
        <f>VLOOKUP('Healthcare '!A:A,Table2[],3,FALSE)</f>
        <v>Hendrix</v>
      </c>
      <c r="C1823">
        <f>VLOOKUP(A1823,'Medical Examinations'!A1823:K4157,2,FALSE)</f>
        <v>30.8</v>
      </c>
      <c r="D1823">
        <f>VLOOKUP($A1823,'Medical Examinations'!$A$2:$K$2336,3,FALSE)</f>
        <v>4.9000000000000004</v>
      </c>
      <c r="E1823" t="str">
        <f>VLOOKUP($A1823,'Medical Examinations'!$A$2:$K$2336,4,FALSE)</f>
        <v>yes</v>
      </c>
      <c r="F1823" t="str">
        <f>VLOOKUP($A1823,'Medical Examinations'!$A$2:$K$2336,5,FALSE)</f>
        <v>No</v>
      </c>
      <c r="G1823" t="str">
        <f>VLOOKUP($A1823,'Medical Examinations'!$A$2:$K$2336,6,FALSE)</f>
        <v>No</v>
      </c>
      <c r="H1823">
        <f>VLOOKUP($A1823,'Medical Examinations'!$A$2:$K$2336,7,FALSE)</f>
        <v>0</v>
      </c>
      <c r="I1823" t="str">
        <f>VLOOKUP($A1823,'Medical Examinations'!$A$2:$K$2336,8,FALSE)</f>
        <v>yes</v>
      </c>
      <c r="J1823" t="str">
        <f>VLOOKUP($A1823,'Medical Examinations'!$A$2:$K$2336,10,FALSE)</f>
        <v>obesity</v>
      </c>
      <c r="K1823" t="str">
        <f>VLOOKUP($A1823,'Medical Examinations'!$A$2:$K$2336,11,FALSE)</f>
        <v>Normal</v>
      </c>
      <c r="L1823" t="str">
        <f>VLOOKUP($A1823,'Hospitalisation Details'!$A$2:$O$2344,15,FALSE)</f>
        <v>22 Jun 1985</v>
      </c>
      <c r="M1823">
        <f>VLOOKUP($A1823,'Hospitalisation Details'!$A$2:$I$2344,6,FALSE)</f>
        <v>4646.76</v>
      </c>
      <c r="N1823" t="str">
        <f>VLOOKUP($A1823,'Hospitalisation Details'!$A$2:$I$2344,7,FALSE)</f>
        <v>tier - 1</v>
      </c>
      <c r="O1823" t="str">
        <f>VLOOKUP($A1823,'Hospitalisation Details'!$A$2:$I$2344,8,FALSE)</f>
        <v>tier - 1</v>
      </c>
      <c r="P1823" t="str">
        <f>VLOOKUP($A1823,'Hospitalisation Details'!$A$2:$I$2344,9,FALSE)</f>
        <v>R1011</v>
      </c>
      <c r="Q1823">
        <f>VLOOKUP($A1823,'Hospitalisation Details'!$A$2:$P$2344,16,FALSE)</f>
        <v>37</v>
      </c>
    </row>
    <row r="1824" spans="1:17" ht="15.6" x14ac:dyDescent="0.3">
      <c r="A1824" s="1" t="s">
        <v>546</v>
      </c>
      <c r="B1824" t="str">
        <f>VLOOKUP('Healthcare '!A:A,Table2[],3,FALSE)</f>
        <v>Van Nielen</v>
      </c>
      <c r="C1824">
        <f>VLOOKUP(A1824,'Medical Examinations'!A1824:K4158,2,FALSE)</f>
        <v>30.21</v>
      </c>
      <c r="D1824">
        <f>VLOOKUP($A1824,'Medical Examinations'!$A$2:$K$2336,3,FALSE)</f>
        <v>5.21</v>
      </c>
      <c r="E1824" t="str">
        <f>VLOOKUP($A1824,'Medical Examinations'!$A$2:$K$2336,4,FALSE)</f>
        <v>No</v>
      </c>
      <c r="F1824" t="str">
        <f>VLOOKUP($A1824,'Medical Examinations'!$A$2:$K$2336,5,FALSE)</f>
        <v>No</v>
      </c>
      <c r="G1824" t="str">
        <f>VLOOKUP($A1824,'Medical Examinations'!$A$2:$K$2336,6,FALSE)</f>
        <v>No</v>
      </c>
      <c r="H1824">
        <f>VLOOKUP($A1824,'Medical Examinations'!$A$2:$K$2336,7,FALSE)</f>
        <v>1</v>
      </c>
      <c r="I1824" t="str">
        <f>VLOOKUP($A1824,'Medical Examinations'!$A$2:$K$2336,8,FALSE)</f>
        <v>yes</v>
      </c>
      <c r="J1824" t="str">
        <f>VLOOKUP($A1824,'Medical Examinations'!$A$2:$K$2336,10,FALSE)</f>
        <v>obesity</v>
      </c>
      <c r="K1824" t="str">
        <f>VLOOKUP($A1824,'Medical Examinations'!$A$2:$K$2336,11,FALSE)</f>
        <v>Normal</v>
      </c>
      <c r="L1824" t="str">
        <f>VLOOKUP($A1824,'Hospitalisation Details'!$A$2:$O$2344,15,FALSE)</f>
        <v>29 Jun 1998</v>
      </c>
      <c r="M1824">
        <f>VLOOKUP($A1824,'Hospitalisation Details'!$A$2:$I$2344,6,FALSE)</f>
        <v>4618.08</v>
      </c>
      <c r="N1824" t="str">
        <f>VLOOKUP($A1824,'Hospitalisation Details'!$A$2:$I$2344,7,FALSE)</f>
        <v>tier - 2</v>
      </c>
      <c r="O1824" t="str">
        <f>VLOOKUP($A1824,'Hospitalisation Details'!$A$2:$I$2344,8,FALSE)</f>
        <v>tier - 1</v>
      </c>
      <c r="P1824" t="str">
        <f>VLOOKUP($A1824,'Hospitalisation Details'!$A$2:$I$2344,9,FALSE)</f>
        <v>R1012</v>
      </c>
      <c r="Q1824">
        <f>VLOOKUP($A1824,'Hospitalisation Details'!$A$2:$P$2344,16,FALSE)</f>
        <v>24</v>
      </c>
    </row>
    <row r="1825" spans="1:17" ht="15.6" x14ac:dyDescent="0.3">
      <c r="A1825" s="1" t="s">
        <v>545</v>
      </c>
      <c r="B1825" t="str">
        <f>VLOOKUP('Healthcare '!A:A,Table2[],3,FALSE)</f>
        <v>Blanton</v>
      </c>
      <c r="C1825">
        <f>VLOOKUP(A1825,'Medical Examinations'!A1825:K4159,2,FALSE)</f>
        <v>35.340000000000003</v>
      </c>
      <c r="D1825">
        <f>VLOOKUP($A1825,'Medical Examinations'!$A$2:$K$2336,3,FALSE)</f>
        <v>4.13</v>
      </c>
      <c r="E1825" t="str">
        <f>VLOOKUP($A1825,'Medical Examinations'!$A$2:$K$2336,4,FALSE)</f>
        <v>No</v>
      </c>
      <c r="F1825" t="str">
        <f>VLOOKUP($A1825,'Medical Examinations'!$A$2:$K$2336,5,FALSE)</f>
        <v>yes</v>
      </c>
      <c r="G1825" t="str">
        <f>VLOOKUP($A1825,'Medical Examinations'!$A$2:$K$2336,6,FALSE)</f>
        <v>No</v>
      </c>
      <c r="H1825">
        <f>VLOOKUP($A1825,'Medical Examinations'!$A$2:$K$2336,7,FALSE)</f>
        <v>1</v>
      </c>
      <c r="I1825" t="str">
        <f>VLOOKUP($A1825,'Medical Examinations'!$A$2:$K$2336,8,FALSE)</f>
        <v>yes</v>
      </c>
      <c r="J1825" t="str">
        <f>VLOOKUP($A1825,'Medical Examinations'!$A$2:$K$2336,10,FALSE)</f>
        <v>obesity</v>
      </c>
      <c r="K1825" t="str">
        <f>VLOOKUP($A1825,'Medical Examinations'!$A$2:$K$2336,11,FALSE)</f>
        <v>Normal</v>
      </c>
      <c r="L1825" t="str">
        <f>VLOOKUP($A1825,'Hospitalisation Details'!$A$2:$O$2344,15,FALSE)</f>
        <v>2 Jul 2000</v>
      </c>
      <c r="M1825">
        <f>VLOOKUP($A1825,'Hospitalisation Details'!$A$2:$I$2344,6,FALSE)</f>
        <v>4608.03</v>
      </c>
      <c r="N1825" t="str">
        <f>VLOOKUP($A1825,'Hospitalisation Details'!$A$2:$I$2344,7,FALSE)</f>
        <v>tier - 2</v>
      </c>
      <c r="O1825" t="str">
        <f>VLOOKUP($A1825,'Hospitalisation Details'!$A$2:$I$2344,8,FALSE)</f>
        <v>tier - 3</v>
      </c>
      <c r="P1825" t="str">
        <f>VLOOKUP($A1825,'Hospitalisation Details'!$A$2:$I$2344,9,FALSE)</f>
        <v>R1011</v>
      </c>
      <c r="Q1825">
        <f>VLOOKUP($A1825,'Hospitalisation Details'!$A$2:$P$2344,16,FALSE)</f>
        <v>22</v>
      </c>
    </row>
    <row r="1826" spans="1:17" ht="15.6" x14ac:dyDescent="0.3">
      <c r="A1826" s="1" t="s">
        <v>544</v>
      </c>
      <c r="B1826" t="str">
        <f>VLOOKUP('Healthcare '!A:A,Table2[],3,FALSE)</f>
        <v>Schout</v>
      </c>
      <c r="C1826">
        <f>VLOOKUP(A1826,'Medical Examinations'!A1826:K4160,2,FALSE)</f>
        <v>26.695</v>
      </c>
      <c r="D1826">
        <f>VLOOKUP($A1826,'Medical Examinations'!$A$2:$K$2336,3,FALSE)</f>
        <v>5.28</v>
      </c>
      <c r="E1826" t="str">
        <f>VLOOKUP($A1826,'Medical Examinations'!$A$2:$K$2336,4,FALSE)</f>
        <v>No</v>
      </c>
      <c r="F1826" t="str">
        <f>VLOOKUP($A1826,'Medical Examinations'!$A$2:$K$2336,5,FALSE)</f>
        <v>No</v>
      </c>
      <c r="G1826" t="str">
        <f>VLOOKUP($A1826,'Medical Examinations'!$A$2:$K$2336,6,FALSE)</f>
        <v>No</v>
      </c>
      <c r="H1826">
        <f>VLOOKUP($A1826,'Medical Examinations'!$A$2:$K$2336,7,FALSE)</f>
        <v>0</v>
      </c>
      <c r="I1826" t="str">
        <f>VLOOKUP($A1826,'Medical Examinations'!$A$2:$K$2336,8,FALSE)</f>
        <v>yes</v>
      </c>
      <c r="J1826" t="str">
        <f>VLOOKUP($A1826,'Medical Examinations'!$A$2:$K$2336,10,FALSE)</f>
        <v>overweight</v>
      </c>
      <c r="K1826" t="str">
        <f>VLOOKUP($A1826,'Medical Examinations'!$A$2:$K$2336,11,FALSE)</f>
        <v>Normal</v>
      </c>
      <c r="L1826" t="str">
        <f>VLOOKUP($A1826,'Hospitalisation Details'!$A$2:$O$2344,15,FALSE)</f>
        <v>18 Sep 1989</v>
      </c>
      <c r="M1826">
        <f>VLOOKUP($A1826,'Hospitalisation Details'!$A$2:$I$2344,6,FALSE)</f>
        <v>4571.41</v>
      </c>
      <c r="N1826" t="str">
        <f>VLOOKUP($A1826,'Hospitalisation Details'!$A$2:$I$2344,7,FALSE)</f>
        <v>tier - 2</v>
      </c>
      <c r="O1826" t="str">
        <f>VLOOKUP($A1826,'Hospitalisation Details'!$A$2:$I$2344,8,FALSE)</f>
        <v>tier - 2</v>
      </c>
      <c r="P1826" t="str">
        <f>VLOOKUP($A1826,'Hospitalisation Details'!$A$2:$I$2344,9,FALSE)</f>
        <v>R1012</v>
      </c>
      <c r="Q1826">
        <f>VLOOKUP($A1826,'Hospitalisation Details'!$A$2:$P$2344,16,FALSE)</f>
        <v>33</v>
      </c>
    </row>
    <row r="1827" spans="1:17" ht="15.6" x14ac:dyDescent="0.3">
      <c r="A1827" s="1" t="s">
        <v>543</v>
      </c>
      <c r="B1827" t="str">
        <f>VLOOKUP('Healthcare '!A:A,Table2[],3,FALSE)</f>
        <v>Schmaltz</v>
      </c>
      <c r="C1827">
        <f>VLOOKUP(A1827,'Medical Examinations'!A1827:K4161,2,FALSE)</f>
        <v>29.355</v>
      </c>
      <c r="D1827">
        <f>VLOOKUP($A1827,'Medical Examinations'!$A$2:$K$2336,3,FALSE)</f>
        <v>4.68</v>
      </c>
      <c r="E1827" t="str">
        <f>VLOOKUP($A1827,'Medical Examinations'!$A$2:$K$2336,4,FALSE)</f>
        <v>yes</v>
      </c>
      <c r="F1827" t="str">
        <f>VLOOKUP($A1827,'Medical Examinations'!$A$2:$K$2336,5,FALSE)</f>
        <v>No</v>
      </c>
      <c r="G1827" t="str">
        <f>VLOOKUP($A1827,'Medical Examinations'!$A$2:$K$2336,6,FALSE)</f>
        <v>No</v>
      </c>
      <c r="H1827">
        <f>VLOOKUP($A1827,'Medical Examinations'!$A$2:$K$2336,7,FALSE)</f>
        <v>0</v>
      </c>
      <c r="I1827" t="str">
        <f>VLOOKUP($A1827,'Medical Examinations'!$A$2:$K$2336,8,FALSE)</f>
        <v>yes</v>
      </c>
      <c r="J1827" t="str">
        <f>VLOOKUP($A1827,'Medical Examinations'!$A$2:$K$2336,10,FALSE)</f>
        <v>overweight</v>
      </c>
      <c r="K1827" t="str">
        <f>VLOOKUP($A1827,'Medical Examinations'!$A$2:$K$2336,11,FALSE)</f>
        <v>Normal</v>
      </c>
      <c r="L1827" t="str">
        <f>VLOOKUP($A1827,'Hospitalisation Details'!$A$2:$O$2344,15,FALSE)</f>
        <v>25 Dec 1996</v>
      </c>
      <c r="M1827">
        <f>VLOOKUP($A1827,'Hospitalisation Details'!$A$2:$I$2344,6,FALSE)</f>
        <v>4564.1899999999996</v>
      </c>
      <c r="N1827" t="str">
        <f>VLOOKUP($A1827,'Hospitalisation Details'!$A$2:$I$2344,7,FALSE)</f>
        <v>tier - 2</v>
      </c>
      <c r="O1827" t="str">
        <f>VLOOKUP($A1827,'Hospitalisation Details'!$A$2:$I$2344,8,FALSE)</f>
        <v>tier - 2</v>
      </c>
      <c r="P1827" t="str">
        <f>VLOOKUP($A1827,'Hospitalisation Details'!$A$2:$I$2344,9,FALSE)</f>
        <v>R1024</v>
      </c>
      <c r="Q1827">
        <f>VLOOKUP($A1827,'Hospitalisation Details'!$A$2:$P$2344,16,FALSE)</f>
        <v>26</v>
      </c>
    </row>
    <row r="1828" spans="1:17" ht="15.6" x14ac:dyDescent="0.3">
      <c r="A1828" s="1" t="s">
        <v>542</v>
      </c>
      <c r="B1828" t="str">
        <f>VLOOKUP('Healthcare '!A:A,Table2[],3,FALSE)</f>
        <v>Eagen</v>
      </c>
      <c r="C1828">
        <f>VLOOKUP(A1828,'Medical Examinations'!A1828:K4162,2,FALSE)</f>
        <v>29.59</v>
      </c>
      <c r="D1828">
        <f>VLOOKUP($A1828,'Medical Examinations'!$A$2:$K$2336,3,FALSE)</f>
        <v>4.0599999999999996</v>
      </c>
      <c r="E1828" t="str">
        <f>VLOOKUP($A1828,'Medical Examinations'!$A$2:$K$2336,4,FALSE)</f>
        <v>No</v>
      </c>
      <c r="F1828" t="str">
        <f>VLOOKUP($A1828,'Medical Examinations'!$A$2:$K$2336,5,FALSE)</f>
        <v>No</v>
      </c>
      <c r="G1828" t="str">
        <f>VLOOKUP($A1828,'Medical Examinations'!$A$2:$K$2336,6,FALSE)</f>
        <v>No</v>
      </c>
      <c r="H1828">
        <f>VLOOKUP($A1828,'Medical Examinations'!$A$2:$K$2336,7,FALSE)</f>
        <v>0</v>
      </c>
      <c r="I1828" t="str">
        <f>VLOOKUP($A1828,'Medical Examinations'!$A$2:$K$2336,8,FALSE)</f>
        <v>yes</v>
      </c>
      <c r="J1828" t="str">
        <f>VLOOKUP($A1828,'Medical Examinations'!$A$2:$K$2336,10,FALSE)</f>
        <v>overweight</v>
      </c>
      <c r="K1828" t="str">
        <f>VLOOKUP($A1828,'Medical Examinations'!$A$2:$K$2336,11,FALSE)</f>
        <v>Normal</v>
      </c>
      <c r="L1828" t="str">
        <f>VLOOKUP($A1828,'Hospitalisation Details'!$A$2:$O$2344,15,FALSE)</f>
        <v>20 Sep 1990</v>
      </c>
      <c r="M1828">
        <f>VLOOKUP($A1828,'Hospitalisation Details'!$A$2:$I$2344,6,FALSE)</f>
        <v>4562.84</v>
      </c>
      <c r="N1828" t="str">
        <f>VLOOKUP($A1828,'Hospitalisation Details'!$A$2:$I$2344,7,FALSE)</f>
        <v>tier - 2</v>
      </c>
      <c r="O1828" t="str">
        <f>VLOOKUP($A1828,'Hospitalisation Details'!$A$2:$I$2344,8,FALSE)</f>
        <v>tier - 2</v>
      </c>
      <c r="P1828" t="str">
        <f>VLOOKUP($A1828,'Hospitalisation Details'!$A$2:$I$2344,9,FALSE)</f>
        <v>R1013</v>
      </c>
      <c r="Q1828">
        <f>VLOOKUP($A1828,'Hospitalisation Details'!$A$2:$P$2344,16,FALSE)</f>
        <v>32</v>
      </c>
    </row>
    <row r="1829" spans="1:17" ht="15.6" x14ac:dyDescent="0.3">
      <c r="A1829" s="1" t="s">
        <v>541</v>
      </c>
      <c r="B1829" t="str">
        <f>VLOOKUP('Healthcare '!A:A,Table2[],3,FALSE)</f>
        <v>Rotramel</v>
      </c>
      <c r="C1829">
        <f>VLOOKUP(A1829,'Medical Examinations'!A1829:K4163,2,FALSE)</f>
        <v>31.35</v>
      </c>
      <c r="D1829">
        <f>VLOOKUP($A1829,'Medical Examinations'!$A$2:$K$2336,3,FALSE)</f>
        <v>4.2</v>
      </c>
      <c r="E1829" t="str">
        <f>VLOOKUP($A1829,'Medical Examinations'!$A$2:$K$2336,4,FALSE)</f>
        <v>No</v>
      </c>
      <c r="F1829" t="str">
        <f>VLOOKUP($A1829,'Medical Examinations'!$A$2:$K$2336,5,FALSE)</f>
        <v>yes</v>
      </c>
      <c r="G1829" t="str">
        <f>VLOOKUP($A1829,'Medical Examinations'!$A$2:$K$2336,6,FALSE)</f>
        <v>No</v>
      </c>
      <c r="H1829">
        <f>VLOOKUP($A1829,'Medical Examinations'!$A$2:$K$2336,7,FALSE)</f>
        <v>1</v>
      </c>
      <c r="I1829" t="str">
        <f>VLOOKUP($A1829,'Medical Examinations'!$A$2:$K$2336,8,FALSE)</f>
        <v>yes</v>
      </c>
      <c r="J1829" t="str">
        <f>VLOOKUP($A1829,'Medical Examinations'!$A$2:$K$2336,10,FALSE)</f>
        <v>obesity</v>
      </c>
      <c r="K1829" t="str">
        <f>VLOOKUP($A1829,'Medical Examinations'!$A$2:$K$2336,11,FALSE)</f>
        <v>Normal</v>
      </c>
      <c r="L1829" t="str">
        <f>VLOOKUP($A1829,'Hospitalisation Details'!$A$2:$O$2344,15,FALSE)</f>
        <v>22 Dec 2004</v>
      </c>
      <c r="M1829">
        <f>VLOOKUP($A1829,'Hospitalisation Details'!$A$2:$I$2344,6,FALSE)</f>
        <v>4561.1899999999996</v>
      </c>
      <c r="N1829" t="str">
        <f>VLOOKUP($A1829,'Hospitalisation Details'!$A$2:$I$2344,7,FALSE)</f>
        <v>tier - 2</v>
      </c>
      <c r="O1829" t="str">
        <f>VLOOKUP($A1829,'Hospitalisation Details'!$A$2:$I$2344,8,FALSE)</f>
        <v>tier - 2</v>
      </c>
      <c r="P1829" t="str">
        <f>VLOOKUP($A1829,'Hospitalisation Details'!$A$2:$I$2344,9,FALSE)</f>
        <v>R1024</v>
      </c>
      <c r="Q1829">
        <f>VLOOKUP($A1829,'Hospitalisation Details'!$A$2:$P$2344,16,FALSE)</f>
        <v>18</v>
      </c>
    </row>
    <row r="1830" spans="1:17" ht="15.6" x14ac:dyDescent="0.3">
      <c r="A1830" s="1" t="s">
        <v>540</v>
      </c>
      <c r="B1830" t="str">
        <f>VLOOKUP('Healthcare '!A:A,Table2[],3,FALSE)</f>
        <v>Prevost</v>
      </c>
      <c r="C1830">
        <f>VLOOKUP(A1830,'Medical Examinations'!A1830:K4164,2,FALSE)</f>
        <v>20.52</v>
      </c>
      <c r="D1830">
        <f>VLOOKUP($A1830,'Medical Examinations'!$A$2:$K$2336,3,FALSE)</f>
        <v>4.83</v>
      </c>
      <c r="E1830" t="str">
        <f>VLOOKUP($A1830,'Medical Examinations'!$A$2:$K$2336,4,FALSE)</f>
        <v>No</v>
      </c>
      <c r="F1830" t="str">
        <f>VLOOKUP($A1830,'Medical Examinations'!$A$2:$K$2336,5,FALSE)</f>
        <v>No</v>
      </c>
      <c r="G1830" t="str">
        <f>VLOOKUP($A1830,'Medical Examinations'!$A$2:$K$2336,6,FALSE)</f>
        <v>No</v>
      </c>
      <c r="H1830">
        <f>VLOOKUP($A1830,'Medical Examinations'!$A$2:$K$2336,7,FALSE)</f>
        <v>0</v>
      </c>
      <c r="I1830" t="str">
        <f>VLOOKUP($A1830,'Medical Examinations'!$A$2:$K$2336,8,FALSE)</f>
        <v>yes</v>
      </c>
      <c r="J1830" t="str">
        <f>VLOOKUP($A1830,'Medical Examinations'!$A$2:$K$2336,10,FALSE)</f>
        <v>Normal weight</v>
      </c>
      <c r="K1830" t="str">
        <f>VLOOKUP($A1830,'Medical Examinations'!$A$2:$K$2336,11,FALSE)</f>
        <v>Normal</v>
      </c>
      <c r="L1830" t="str">
        <f>VLOOKUP($A1830,'Hospitalisation Details'!$A$2:$O$2344,15,FALSE)</f>
        <v>17 Nov 1990</v>
      </c>
      <c r="M1830">
        <f>VLOOKUP($A1830,'Hospitalisation Details'!$A$2:$I$2344,6,FALSE)</f>
        <v>4544.2299999999996</v>
      </c>
      <c r="N1830" t="str">
        <f>VLOOKUP($A1830,'Hospitalisation Details'!$A$2:$I$2344,7,FALSE)</f>
        <v>tier - 2</v>
      </c>
      <c r="O1830" t="str">
        <f>VLOOKUP($A1830,'Hospitalisation Details'!$A$2:$I$2344,8,FALSE)</f>
        <v>tier - 1</v>
      </c>
      <c r="P1830" t="str">
        <f>VLOOKUP($A1830,'Hospitalisation Details'!$A$2:$I$2344,9,FALSE)</f>
        <v>R1024</v>
      </c>
      <c r="Q1830">
        <f>VLOOKUP($A1830,'Hospitalisation Details'!$A$2:$P$2344,16,FALSE)</f>
        <v>32</v>
      </c>
    </row>
    <row r="1831" spans="1:17" ht="15.6" x14ac:dyDescent="0.3">
      <c r="A1831" s="1" t="s">
        <v>539</v>
      </c>
      <c r="B1831" t="str">
        <f>VLOOKUP('Healthcare '!A:A,Table2[],3,FALSE)</f>
        <v>Boyd</v>
      </c>
      <c r="C1831">
        <f>VLOOKUP(A1831,'Medical Examinations'!A1831:K4165,2,FALSE)</f>
        <v>42.9</v>
      </c>
      <c r="D1831">
        <f>VLOOKUP($A1831,'Medical Examinations'!$A$2:$K$2336,3,FALSE)</f>
        <v>4.87</v>
      </c>
      <c r="E1831" t="str">
        <f>VLOOKUP($A1831,'Medical Examinations'!$A$2:$K$2336,4,FALSE)</f>
        <v>yes</v>
      </c>
      <c r="F1831" t="str">
        <f>VLOOKUP($A1831,'Medical Examinations'!$A$2:$K$2336,5,FALSE)</f>
        <v>No</v>
      </c>
      <c r="G1831" t="str">
        <f>VLOOKUP($A1831,'Medical Examinations'!$A$2:$K$2336,6,FALSE)</f>
        <v>No</v>
      </c>
      <c r="H1831">
        <f>VLOOKUP($A1831,'Medical Examinations'!$A$2:$K$2336,7,FALSE)</f>
        <v>1</v>
      </c>
      <c r="I1831" t="str">
        <f>VLOOKUP($A1831,'Medical Examinations'!$A$2:$K$2336,8,FALSE)</f>
        <v>yes</v>
      </c>
      <c r="J1831" t="str">
        <f>VLOOKUP($A1831,'Medical Examinations'!$A$2:$K$2336,10,FALSE)</f>
        <v>obesity</v>
      </c>
      <c r="K1831" t="str">
        <f>VLOOKUP($A1831,'Medical Examinations'!$A$2:$K$2336,11,FALSE)</f>
        <v>Normal</v>
      </c>
      <c r="L1831" t="str">
        <f>VLOOKUP($A1831,'Hospitalisation Details'!$A$2:$O$2344,15,FALSE)</f>
        <v>13 Jun 1988</v>
      </c>
      <c r="M1831">
        <f>VLOOKUP($A1831,'Hospitalisation Details'!$A$2:$I$2344,6,FALSE)</f>
        <v>4536.26</v>
      </c>
      <c r="N1831" t="str">
        <f>VLOOKUP($A1831,'Hospitalisation Details'!$A$2:$I$2344,7,FALSE)</f>
        <v>tier - 2</v>
      </c>
      <c r="O1831" t="str">
        <f>VLOOKUP($A1831,'Hospitalisation Details'!$A$2:$I$2344,8,FALSE)</f>
        <v>tier - 2</v>
      </c>
      <c r="P1831" t="str">
        <f>VLOOKUP($A1831,'Hospitalisation Details'!$A$2:$I$2344,9,FALSE)</f>
        <v>R1011</v>
      </c>
      <c r="Q1831">
        <f>VLOOKUP($A1831,'Hospitalisation Details'!$A$2:$P$2344,16,FALSE)</f>
        <v>34</v>
      </c>
    </row>
    <row r="1832" spans="1:17" ht="15.6" x14ac:dyDescent="0.3">
      <c r="A1832" s="1" t="s">
        <v>538</v>
      </c>
      <c r="B1832" t="str">
        <f>VLOOKUP('Healthcare '!A:A,Table2[],3,FALSE)</f>
        <v>Dawes</v>
      </c>
      <c r="C1832">
        <f>VLOOKUP(A1832,'Medical Examinations'!A1832:K4166,2,FALSE)</f>
        <v>24.6</v>
      </c>
      <c r="D1832">
        <f>VLOOKUP($A1832,'Medical Examinations'!$A$2:$K$2336,3,FALSE)</f>
        <v>5.86</v>
      </c>
      <c r="E1832" t="str">
        <f>VLOOKUP($A1832,'Medical Examinations'!$A$2:$K$2336,4,FALSE)</f>
        <v>No</v>
      </c>
      <c r="F1832" t="str">
        <f>VLOOKUP($A1832,'Medical Examinations'!$A$2:$K$2336,5,FALSE)</f>
        <v>No</v>
      </c>
      <c r="G1832" t="str">
        <f>VLOOKUP($A1832,'Medical Examinations'!$A$2:$K$2336,6,FALSE)</f>
        <v>Yes</v>
      </c>
      <c r="H1832">
        <f>VLOOKUP($A1832,'Medical Examinations'!$A$2:$K$2336,7,FALSE)</f>
        <v>1</v>
      </c>
      <c r="I1832" t="str">
        <f>VLOOKUP($A1832,'Medical Examinations'!$A$2:$K$2336,8,FALSE)</f>
        <v>yes</v>
      </c>
      <c r="J1832" t="str">
        <f>VLOOKUP($A1832,'Medical Examinations'!$A$2:$K$2336,10,FALSE)</f>
        <v>Normal weight</v>
      </c>
      <c r="K1832" t="str">
        <f>VLOOKUP($A1832,'Medical Examinations'!$A$2:$K$2336,11,FALSE)</f>
        <v>Predibetics</v>
      </c>
      <c r="L1832" t="str">
        <f>VLOOKUP($A1832,'Hospitalisation Details'!$A$2:$O$2344,15,FALSE)</f>
        <v>29 Jun 1993</v>
      </c>
      <c r="M1832">
        <f>VLOOKUP($A1832,'Hospitalisation Details'!$A$2:$I$2344,6,FALSE)</f>
        <v>4529.4799999999996</v>
      </c>
      <c r="N1832" t="str">
        <f>VLOOKUP($A1832,'Hospitalisation Details'!$A$2:$I$2344,7,FALSE)</f>
        <v>tier - 2</v>
      </c>
      <c r="O1832" t="str">
        <f>VLOOKUP($A1832,'Hospitalisation Details'!$A$2:$I$2344,8,FALSE)</f>
        <v>tier - 1</v>
      </c>
      <c r="P1832" t="str">
        <f>VLOOKUP($A1832,'Hospitalisation Details'!$A$2:$I$2344,9,FALSE)</f>
        <v>R1011</v>
      </c>
      <c r="Q1832">
        <f>VLOOKUP($A1832,'Hospitalisation Details'!$A$2:$P$2344,16,FALSE)</f>
        <v>29</v>
      </c>
    </row>
    <row r="1833" spans="1:17" ht="15.6" x14ac:dyDescent="0.3">
      <c r="A1833" s="1" t="s">
        <v>537</v>
      </c>
      <c r="B1833" t="str">
        <f>VLOOKUP('Healthcare '!A:A,Table2[],3,FALSE)</f>
        <v>Jennings</v>
      </c>
      <c r="C1833">
        <f>VLOOKUP(A1833,'Medical Examinations'!A1833:K4167,2,FALSE)</f>
        <v>28.405000000000001</v>
      </c>
      <c r="D1833">
        <f>VLOOKUP($A1833,'Medical Examinations'!$A$2:$K$2336,3,FALSE)</f>
        <v>4.12</v>
      </c>
      <c r="E1833" t="str">
        <f>VLOOKUP($A1833,'Medical Examinations'!$A$2:$K$2336,4,FALSE)</f>
        <v>No</v>
      </c>
      <c r="F1833" t="str">
        <f>VLOOKUP($A1833,'Medical Examinations'!$A$2:$K$2336,5,FALSE)</f>
        <v>No</v>
      </c>
      <c r="G1833" t="str">
        <f>VLOOKUP($A1833,'Medical Examinations'!$A$2:$K$2336,6,FALSE)</f>
        <v>No</v>
      </c>
      <c r="H1833">
        <f>VLOOKUP($A1833,'Medical Examinations'!$A$2:$K$2336,7,FALSE)</f>
        <v>1</v>
      </c>
      <c r="I1833" t="str">
        <f>VLOOKUP($A1833,'Medical Examinations'!$A$2:$K$2336,8,FALSE)</f>
        <v>yes</v>
      </c>
      <c r="J1833" t="str">
        <f>VLOOKUP($A1833,'Medical Examinations'!$A$2:$K$2336,10,FALSE)</f>
        <v>overweight</v>
      </c>
      <c r="K1833" t="str">
        <f>VLOOKUP($A1833,'Medical Examinations'!$A$2:$K$2336,11,FALSE)</f>
        <v>Normal</v>
      </c>
      <c r="L1833" t="str">
        <f>VLOOKUP($A1833,'Hospitalisation Details'!$A$2:$O$2344,15,FALSE)</f>
        <v>13 Aug 1992</v>
      </c>
      <c r="M1833">
        <f>VLOOKUP($A1833,'Hospitalisation Details'!$A$2:$I$2344,6,FALSE)</f>
        <v>4527.18</v>
      </c>
      <c r="N1833" t="str">
        <f>VLOOKUP($A1833,'Hospitalisation Details'!$A$2:$I$2344,7,FALSE)</f>
        <v>tier - 2</v>
      </c>
      <c r="O1833" t="str">
        <f>VLOOKUP($A1833,'Hospitalisation Details'!$A$2:$I$2344,8,FALSE)</f>
        <v>tier - 2</v>
      </c>
      <c r="P1833" t="str">
        <f>VLOOKUP($A1833,'Hospitalisation Details'!$A$2:$I$2344,9,FALSE)</f>
        <v>R1012</v>
      </c>
      <c r="Q1833">
        <f>VLOOKUP($A1833,'Hospitalisation Details'!$A$2:$P$2344,16,FALSE)</f>
        <v>30</v>
      </c>
    </row>
    <row r="1834" spans="1:17" ht="15.6" x14ac:dyDescent="0.3">
      <c r="A1834" s="1" t="s">
        <v>536</v>
      </c>
      <c r="B1834" t="str">
        <f>VLOOKUP('Healthcare '!A:A,Table2[],3,FALSE)</f>
        <v>Nyambaso</v>
      </c>
      <c r="C1834">
        <f>VLOOKUP(A1834,'Medical Examinations'!A1834:K4168,2,FALSE)</f>
        <v>34.674999999999997</v>
      </c>
      <c r="D1834">
        <f>VLOOKUP($A1834,'Medical Examinations'!$A$2:$K$2336,3,FALSE)</f>
        <v>5.71</v>
      </c>
      <c r="E1834" t="str">
        <f>VLOOKUP($A1834,'Medical Examinations'!$A$2:$K$2336,4,FALSE)</f>
        <v>yes</v>
      </c>
      <c r="F1834" t="str">
        <f>VLOOKUP($A1834,'Medical Examinations'!$A$2:$K$2336,5,FALSE)</f>
        <v>No</v>
      </c>
      <c r="G1834" t="str">
        <f>VLOOKUP($A1834,'Medical Examinations'!$A$2:$K$2336,6,FALSE)</f>
        <v>No</v>
      </c>
      <c r="H1834">
        <f>VLOOKUP($A1834,'Medical Examinations'!$A$2:$K$2336,7,FALSE)</f>
        <v>1</v>
      </c>
      <c r="I1834" t="str">
        <f>VLOOKUP($A1834,'Medical Examinations'!$A$2:$K$2336,8,FALSE)</f>
        <v>yes</v>
      </c>
      <c r="J1834" t="str">
        <f>VLOOKUP($A1834,'Medical Examinations'!$A$2:$K$2336,10,FALSE)</f>
        <v>obesity</v>
      </c>
      <c r="K1834" t="str">
        <f>VLOOKUP($A1834,'Medical Examinations'!$A$2:$K$2336,11,FALSE)</f>
        <v>Predibetics</v>
      </c>
      <c r="L1834" t="str">
        <f>VLOOKUP($A1834,'Hospitalisation Details'!$A$2:$O$2344,15,FALSE)</f>
        <v>21 Dec 1988</v>
      </c>
      <c r="M1834">
        <f>VLOOKUP($A1834,'Hospitalisation Details'!$A$2:$I$2344,6,FALSE)</f>
        <v>4518.83</v>
      </c>
      <c r="N1834" t="str">
        <f>VLOOKUP($A1834,'Hospitalisation Details'!$A$2:$I$2344,7,FALSE)</f>
        <v>tier - 2</v>
      </c>
      <c r="O1834" t="str">
        <f>VLOOKUP($A1834,'Hospitalisation Details'!$A$2:$I$2344,8,FALSE)</f>
        <v>tier - 2</v>
      </c>
      <c r="P1834" t="str">
        <f>VLOOKUP($A1834,'Hospitalisation Details'!$A$2:$I$2344,9,FALSE)</f>
        <v>R1017</v>
      </c>
      <c r="Q1834">
        <f>VLOOKUP($A1834,'Hospitalisation Details'!$A$2:$P$2344,16,FALSE)</f>
        <v>34</v>
      </c>
    </row>
    <row r="1835" spans="1:17" ht="15.6" x14ac:dyDescent="0.3">
      <c r="A1835" s="1" t="s">
        <v>535</v>
      </c>
      <c r="B1835" t="str">
        <f>VLOOKUP('Healthcare '!A:A,Table2[],3,FALSE)</f>
        <v>Shaffer</v>
      </c>
      <c r="C1835">
        <f>VLOOKUP(A1835,'Medical Examinations'!A1835:K4169,2,FALSE)</f>
        <v>18.850000000000001</v>
      </c>
      <c r="D1835">
        <f>VLOOKUP($A1835,'Medical Examinations'!$A$2:$K$2336,3,FALSE)</f>
        <v>6.03</v>
      </c>
      <c r="E1835" t="str">
        <f>VLOOKUP($A1835,'Medical Examinations'!$A$2:$K$2336,4,FALSE)</f>
        <v>No</v>
      </c>
      <c r="F1835" t="str">
        <f>VLOOKUP($A1835,'Medical Examinations'!$A$2:$K$2336,5,FALSE)</f>
        <v>No</v>
      </c>
      <c r="G1835" t="str">
        <f>VLOOKUP($A1835,'Medical Examinations'!$A$2:$K$2336,6,FALSE)</f>
        <v>No</v>
      </c>
      <c r="H1835">
        <f>VLOOKUP($A1835,'Medical Examinations'!$A$2:$K$2336,7,FALSE)</f>
        <v>1</v>
      </c>
      <c r="I1835" t="str">
        <f>VLOOKUP($A1835,'Medical Examinations'!$A$2:$K$2336,8,FALSE)</f>
        <v>yes</v>
      </c>
      <c r="J1835" t="str">
        <f>VLOOKUP($A1835,'Medical Examinations'!$A$2:$K$2336,10,FALSE)</f>
        <v>Normal weight</v>
      </c>
      <c r="K1835" t="str">
        <f>VLOOKUP($A1835,'Medical Examinations'!$A$2:$K$2336,11,FALSE)</f>
        <v>Predibetics</v>
      </c>
      <c r="L1835" t="str">
        <f>VLOOKUP($A1835,'Hospitalisation Details'!$A$2:$O$2344,15,FALSE)</f>
        <v>5 Dec 1987</v>
      </c>
      <c r="M1835">
        <f>VLOOKUP($A1835,'Hospitalisation Details'!$A$2:$I$2344,6,FALSE)</f>
        <v>4518.7700000000004</v>
      </c>
      <c r="N1835" t="str">
        <f>VLOOKUP($A1835,'Hospitalisation Details'!$A$2:$I$2344,7,FALSE)</f>
        <v>tier - 2</v>
      </c>
      <c r="O1835" t="str">
        <f>VLOOKUP($A1835,'Hospitalisation Details'!$A$2:$I$2344,8,FALSE)</f>
        <v>tier - 3</v>
      </c>
      <c r="P1835" t="str">
        <f>VLOOKUP($A1835,'Hospitalisation Details'!$A$2:$I$2344,9,FALSE)</f>
        <v>R1012</v>
      </c>
      <c r="Q1835">
        <f>VLOOKUP($A1835,'Hospitalisation Details'!$A$2:$P$2344,16,FALSE)</f>
        <v>35</v>
      </c>
    </row>
    <row r="1836" spans="1:17" ht="15.6" x14ac:dyDescent="0.3">
      <c r="A1836" s="1" t="s">
        <v>533</v>
      </c>
      <c r="B1836" t="str">
        <f>VLOOKUP('Healthcare '!A:A,Table2[],3,FALSE)</f>
        <v>Corkum</v>
      </c>
      <c r="C1836">
        <f>VLOOKUP(A1836,'Medical Examinations'!A1836:K4170,2,FALSE)</f>
        <v>34.130000000000003</v>
      </c>
      <c r="D1836">
        <f>VLOOKUP($A1836,'Medical Examinations'!$A$2:$K$2336,3,FALSE)</f>
        <v>5.65</v>
      </c>
      <c r="E1836" t="str">
        <f>VLOOKUP($A1836,'Medical Examinations'!$A$2:$K$2336,4,FALSE)</f>
        <v>No</v>
      </c>
      <c r="F1836" t="str">
        <f>VLOOKUP($A1836,'Medical Examinations'!$A$2:$K$2336,5,FALSE)</f>
        <v>No</v>
      </c>
      <c r="G1836" t="str">
        <f>VLOOKUP($A1836,'Medical Examinations'!$A$2:$K$2336,6,FALSE)</f>
        <v>Yes</v>
      </c>
      <c r="H1836">
        <f>VLOOKUP($A1836,'Medical Examinations'!$A$2:$K$2336,7,FALSE)</f>
        <v>1</v>
      </c>
      <c r="I1836" t="str">
        <f>VLOOKUP($A1836,'Medical Examinations'!$A$2:$K$2336,8,FALSE)</f>
        <v>No</v>
      </c>
      <c r="J1836" t="str">
        <f>VLOOKUP($A1836,'Medical Examinations'!$A$2:$K$2336,10,FALSE)</f>
        <v>obesity</v>
      </c>
      <c r="K1836" t="str">
        <f>VLOOKUP($A1836,'Medical Examinations'!$A$2:$K$2336,11,FALSE)</f>
        <v>Normal</v>
      </c>
      <c r="L1836" t="str">
        <f>VLOOKUP($A1836,'Hospitalisation Details'!$A$2:$O$2344,15,FALSE)</f>
        <v>2 Oct 2003</v>
      </c>
      <c r="M1836">
        <f>VLOOKUP($A1836,'Hospitalisation Details'!$A$2:$I$2344,6,FALSE)</f>
        <v>4518.3999999999996</v>
      </c>
      <c r="N1836" t="str">
        <f>VLOOKUP($A1836,'Hospitalisation Details'!$A$2:$I$2344,7,FALSE)</f>
        <v>tier - 2</v>
      </c>
      <c r="O1836" t="str">
        <f>VLOOKUP($A1836,'Hospitalisation Details'!$A$2:$I$2344,8,FALSE)</f>
        <v>tier - 3</v>
      </c>
      <c r="P1836" t="str">
        <f>VLOOKUP($A1836,'Hospitalisation Details'!$A$2:$I$2344,9,FALSE)</f>
        <v>R1026</v>
      </c>
      <c r="Q1836">
        <f>VLOOKUP($A1836,'Hospitalisation Details'!$A$2:$P$2344,16,FALSE)</f>
        <v>19</v>
      </c>
    </row>
    <row r="1837" spans="1:17" ht="15.6" x14ac:dyDescent="0.3">
      <c r="A1837" s="1" t="s">
        <v>532</v>
      </c>
      <c r="B1837" t="str">
        <f>VLOOKUP('Healthcare '!A:A,Table2[],3,FALSE)</f>
        <v>Pedersen</v>
      </c>
      <c r="C1837">
        <f>VLOOKUP(A1837,'Medical Examinations'!A1837:K4171,2,FALSE)</f>
        <v>17.34</v>
      </c>
      <c r="D1837">
        <f>VLOOKUP($A1837,'Medical Examinations'!$A$2:$K$2336,3,FALSE)</f>
        <v>5.05</v>
      </c>
      <c r="E1837" t="str">
        <f>VLOOKUP($A1837,'Medical Examinations'!$A$2:$K$2336,4,FALSE)</f>
        <v>No</v>
      </c>
      <c r="F1837" t="str">
        <f>VLOOKUP($A1837,'Medical Examinations'!$A$2:$K$2336,5,FALSE)</f>
        <v>No</v>
      </c>
      <c r="G1837" t="str">
        <f>VLOOKUP($A1837,'Medical Examinations'!$A$2:$K$2336,6,FALSE)</f>
        <v>No</v>
      </c>
      <c r="H1837">
        <f>VLOOKUP($A1837,'Medical Examinations'!$A$2:$K$2336,7,FALSE)</f>
        <v>0</v>
      </c>
      <c r="I1837" t="str">
        <f>VLOOKUP($A1837,'Medical Examinations'!$A$2:$K$2336,8,FALSE)</f>
        <v>No</v>
      </c>
      <c r="J1837" t="str">
        <f>VLOOKUP($A1837,'Medical Examinations'!$A$2:$K$2336,10,FALSE)</f>
        <v>Underweight</v>
      </c>
      <c r="K1837" t="str">
        <f>VLOOKUP($A1837,'Medical Examinations'!$A$2:$K$2336,11,FALSE)</f>
        <v>Normal</v>
      </c>
      <c r="L1837" t="str">
        <f>VLOOKUP($A1837,'Hospitalisation Details'!$A$2:$O$2344,15,FALSE)</f>
        <v>16 Jun 1980</v>
      </c>
      <c r="M1837">
        <f>VLOOKUP($A1837,'Hospitalisation Details'!$A$2:$I$2344,6,FALSE)</f>
        <v>4515.71</v>
      </c>
      <c r="N1837" t="str">
        <f>VLOOKUP($A1837,'Hospitalisation Details'!$A$2:$I$2344,7,FALSE)</f>
        <v>tier - 2</v>
      </c>
      <c r="O1837" t="str">
        <f>VLOOKUP($A1837,'Hospitalisation Details'!$A$2:$I$2344,8,FALSE)</f>
        <v>tier - 3</v>
      </c>
      <c r="P1837" t="str">
        <f>VLOOKUP($A1837,'Hospitalisation Details'!$A$2:$I$2344,9,FALSE)</f>
        <v>R1013</v>
      </c>
      <c r="Q1837">
        <f>VLOOKUP($A1837,'Hospitalisation Details'!$A$2:$P$2344,16,FALSE)</f>
        <v>42</v>
      </c>
    </row>
    <row r="1838" spans="1:17" ht="15.6" x14ac:dyDescent="0.3">
      <c r="A1838" s="1" t="s">
        <v>531</v>
      </c>
      <c r="B1838" t="str">
        <f>VLOOKUP('Healthcare '!A:A,Table2[],3,FALSE)</f>
        <v>Melo</v>
      </c>
      <c r="C1838">
        <f>VLOOKUP(A1838,'Medical Examinations'!A1838:K4172,2,FALSE)</f>
        <v>17.440000000000001</v>
      </c>
      <c r="D1838">
        <f>VLOOKUP($A1838,'Medical Examinations'!$A$2:$K$2336,3,FALSE)</f>
        <v>6.26</v>
      </c>
      <c r="E1838" t="str">
        <f>VLOOKUP($A1838,'Medical Examinations'!$A$2:$K$2336,4,FALSE)</f>
        <v>No</v>
      </c>
      <c r="F1838" t="str">
        <f>VLOOKUP($A1838,'Medical Examinations'!$A$2:$K$2336,5,FALSE)</f>
        <v>No</v>
      </c>
      <c r="G1838" t="str">
        <f>VLOOKUP($A1838,'Medical Examinations'!$A$2:$K$2336,6,FALSE)</f>
        <v>No</v>
      </c>
      <c r="H1838">
        <f>VLOOKUP($A1838,'Medical Examinations'!$A$2:$K$2336,7,FALSE)</f>
        <v>0</v>
      </c>
      <c r="I1838" t="str">
        <f>VLOOKUP($A1838,'Medical Examinations'!$A$2:$K$2336,8,FALSE)</f>
        <v>yes</v>
      </c>
      <c r="J1838" t="str">
        <f>VLOOKUP($A1838,'Medical Examinations'!$A$2:$K$2336,10,FALSE)</f>
        <v>Underweight</v>
      </c>
      <c r="K1838" t="str">
        <f>VLOOKUP($A1838,'Medical Examinations'!$A$2:$K$2336,11,FALSE)</f>
        <v>Predibetics</v>
      </c>
      <c r="L1838" t="str">
        <f>VLOOKUP($A1838,'Hospitalisation Details'!$A$2:$O$2344,15,FALSE)</f>
        <v>27 Sep 1982</v>
      </c>
      <c r="M1838">
        <f>VLOOKUP($A1838,'Hospitalisation Details'!$A$2:$I$2344,6,FALSE)</f>
        <v>4511.41</v>
      </c>
      <c r="N1838" t="str">
        <f>VLOOKUP($A1838,'Hospitalisation Details'!$A$2:$I$2344,7,FALSE)</f>
        <v>tier - 2</v>
      </c>
      <c r="O1838" t="str">
        <f>VLOOKUP($A1838,'Hospitalisation Details'!$A$2:$I$2344,8,FALSE)</f>
        <v>tier - 3</v>
      </c>
      <c r="P1838" t="str">
        <f>VLOOKUP($A1838,'Hospitalisation Details'!$A$2:$I$2344,9,FALSE)</f>
        <v>R1013</v>
      </c>
      <c r="Q1838">
        <f>VLOOKUP($A1838,'Hospitalisation Details'!$A$2:$P$2344,16,FALSE)</f>
        <v>40</v>
      </c>
    </row>
    <row r="1839" spans="1:17" ht="15.6" x14ac:dyDescent="0.3">
      <c r="A1839" s="1" t="s">
        <v>530</v>
      </c>
      <c r="B1839" t="str">
        <f>VLOOKUP('Healthcare '!A:A,Table2[],3,FALSE)</f>
        <v>Sakamoto</v>
      </c>
      <c r="C1839">
        <f>VLOOKUP(A1839,'Medical Examinations'!A1839:K4173,2,FALSE)</f>
        <v>33.659999999999997</v>
      </c>
      <c r="D1839">
        <f>VLOOKUP($A1839,'Medical Examinations'!$A$2:$K$2336,3,FALSE)</f>
        <v>4.08</v>
      </c>
      <c r="E1839" t="str">
        <f>VLOOKUP($A1839,'Medical Examinations'!$A$2:$K$2336,4,FALSE)</f>
        <v>yes</v>
      </c>
      <c r="F1839" t="str">
        <f>VLOOKUP($A1839,'Medical Examinations'!$A$2:$K$2336,5,FALSE)</f>
        <v>No</v>
      </c>
      <c r="G1839" t="str">
        <f>VLOOKUP($A1839,'Medical Examinations'!$A$2:$K$2336,6,FALSE)</f>
        <v>Yes</v>
      </c>
      <c r="H1839">
        <f>VLOOKUP($A1839,'Medical Examinations'!$A$2:$K$2336,7,FALSE)</f>
        <v>1</v>
      </c>
      <c r="I1839" t="str">
        <f>VLOOKUP($A1839,'Medical Examinations'!$A$2:$K$2336,8,FALSE)</f>
        <v>No</v>
      </c>
      <c r="J1839" t="str">
        <f>VLOOKUP($A1839,'Medical Examinations'!$A$2:$K$2336,10,FALSE)</f>
        <v>obesity</v>
      </c>
      <c r="K1839" t="str">
        <f>VLOOKUP($A1839,'Medical Examinations'!$A$2:$K$2336,11,FALSE)</f>
        <v>Normal</v>
      </c>
      <c r="L1839" t="str">
        <f>VLOOKUP($A1839,'Hospitalisation Details'!$A$2:$O$2344,15,FALSE)</f>
        <v>13 Oct 1997</v>
      </c>
      <c r="M1839">
        <f>VLOOKUP($A1839,'Hospitalisation Details'!$A$2:$I$2344,6,FALSE)</f>
        <v>4504.66</v>
      </c>
      <c r="N1839" t="str">
        <f>VLOOKUP($A1839,'Hospitalisation Details'!$A$2:$I$2344,7,FALSE)</f>
        <v>tier - 1</v>
      </c>
      <c r="O1839" t="str">
        <f>VLOOKUP($A1839,'Hospitalisation Details'!$A$2:$I$2344,8,FALSE)</f>
        <v>tier - 2</v>
      </c>
      <c r="P1839" t="str">
        <f>VLOOKUP($A1839,'Hospitalisation Details'!$A$2:$I$2344,9,FALSE)</f>
        <v>R1013</v>
      </c>
      <c r="Q1839">
        <f>VLOOKUP($A1839,'Hospitalisation Details'!$A$2:$P$2344,16,FALSE)</f>
        <v>25</v>
      </c>
    </row>
    <row r="1840" spans="1:17" ht="15.6" x14ac:dyDescent="0.3">
      <c r="A1840" s="1" t="s">
        <v>529</v>
      </c>
      <c r="B1840" t="str">
        <f>VLOOKUP('Healthcare '!A:A,Table2[],3,FALSE)</f>
        <v>McMahon</v>
      </c>
      <c r="C1840">
        <f>VLOOKUP(A1840,'Medical Examinations'!A1840:K4174,2,FALSE)</f>
        <v>21.375</v>
      </c>
      <c r="D1840">
        <f>VLOOKUP($A1840,'Medical Examinations'!$A$2:$K$2336,3,FALSE)</f>
        <v>6.19</v>
      </c>
      <c r="E1840" t="str">
        <f>VLOOKUP($A1840,'Medical Examinations'!$A$2:$K$2336,4,FALSE)</f>
        <v>yes</v>
      </c>
      <c r="F1840" t="str">
        <f>VLOOKUP($A1840,'Medical Examinations'!$A$2:$K$2336,5,FALSE)</f>
        <v>No</v>
      </c>
      <c r="G1840" t="str">
        <f>VLOOKUP($A1840,'Medical Examinations'!$A$2:$K$2336,6,FALSE)</f>
        <v>No</v>
      </c>
      <c r="H1840">
        <f>VLOOKUP($A1840,'Medical Examinations'!$A$2:$K$2336,7,FALSE)</f>
        <v>1</v>
      </c>
      <c r="I1840" t="str">
        <f>VLOOKUP($A1840,'Medical Examinations'!$A$2:$K$2336,8,FALSE)</f>
        <v>yes</v>
      </c>
      <c r="J1840" t="str">
        <f>VLOOKUP($A1840,'Medical Examinations'!$A$2:$K$2336,10,FALSE)</f>
        <v>Normal weight</v>
      </c>
      <c r="K1840" t="str">
        <f>VLOOKUP($A1840,'Medical Examinations'!$A$2:$K$2336,11,FALSE)</f>
        <v>Predibetics</v>
      </c>
      <c r="L1840" t="str">
        <f>VLOOKUP($A1840,'Hospitalisation Details'!$A$2:$O$2344,15,FALSE)</f>
        <v>26 Jun 1988</v>
      </c>
      <c r="M1840">
        <f>VLOOKUP($A1840,'Hospitalisation Details'!$A$2:$I$2344,6,FALSE)</f>
        <v>4500.34</v>
      </c>
      <c r="N1840" t="str">
        <f>VLOOKUP($A1840,'Hospitalisation Details'!$A$2:$I$2344,7,FALSE)</f>
        <v>tier - 2</v>
      </c>
      <c r="O1840" t="str">
        <f>VLOOKUP($A1840,'Hospitalisation Details'!$A$2:$I$2344,8,FALSE)</f>
        <v>tier - 1</v>
      </c>
      <c r="P1840" t="str">
        <f>VLOOKUP($A1840,'Hospitalisation Details'!$A$2:$I$2344,9,FALSE)</f>
        <v>R1017</v>
      </c>
      <c r="Q1840">
        <f>VLOOKUP($A1840,'Hospitalisation Details'!$A$2:$P$2344,16,FALSE)</f>
        <v>34</v>
      </c>
    </row>
    <row r="1841" spans="1:17" ht="15.6" x14ac:dyDescent="0.3">
      <c r="A1841" s="1" t="s">
        <v>528</v>
      </c>
      <c r="B1841" t="str">
        <f>VLOOKUP('Healthcare '!A:A,Table2[],3,FALSE)</f>
        <v>Harris</v>
      </c>
      <c r="C1841">
        <f>VLOOKUP(A1841,'Medical Examinations'!A1841:K4175,2,FALSE)</f>
        <v>27.14</v>
      </c>
      <c r="D1841">
        <f>VLOOKUP($A1841,'Medical Examinations'!$A$2:$K$2336,3,FALSE)</f>
        <v>6.01</v>
      </c>
      <c r="E1841" t="str">
        <f>VLOOKUP($A1841,'Medical Examinations'!$A$2:$K$2336,4,FALSE)</f>
        <v>No</v>
      </c>
      <c r="F1841" t="str">
        <f>VLOOKUP($A1841,'Medical Examinations'!$A$2:$K$2336,5,FALSE)</f>
        <v>No</v>
      </c>
      <c r="G1841" t="str">
        <f>VLOOKUP($A1841,'Medical Examinations'!$A$2:$K$2336,6,FALSE)</f>
        <v>No</v>
      </c>
      <c r="H1841">
        <f>VLOOKUP($A1841,'Medical Examinations'!$A$2:$K$2336,7,FALSE)</f>
        <v>1</v>
      </c>
      <c r="I1841" t="str">
        <f>VLOOKUP($A1841,'Medical Examinations'!$A$2:$K$2336,8,FALSE)</f>
        <v>yes</v>
      </c>
      <c r="J1841" t="str">
        <f>VLOOKUP($A1841,'Medical Examinations'!$A$2:$K$2336,10,FALSE)</f>
        <v>overweight</v>
      </c>
      <c r="K1841" t="str">
        <f>VLOOKUP($A1841,'Medical Examinations'!$A$2:$K$2336,11,FALSE)</f>
        <v>Predibetics</v>
      </c>
      <c r="L1841" t="str">
        <f>VLOOKUP($A1841,'Hospitalisation Details'!$A$2:$O$2344,15,FALSE)</f>
        <v>12 Jul 1992</v>
      </c>
      <c r="M1841">
        <f>VLOOKUP($A1841,'Hospitalisation Details'!$A$2:$I$2344,6,FALSE)</f>
        <v>4488.58</v>
      </c>
      <c r="N1841" t="str">
        <f>VLOOKUP($A1841,'Hospitalisation Details'!$A$2:$I$2344,7,FALSE)</f>
        <v>tier - 2</v>
      </c>
      <c r="O1841" t="str">
        <f>VLOOKUP($A1841,'Hospitalisation Details'!$A$2:$I$2344,8,FALSE)</f>
        <v>tier - 3</v>
      </c>
      <c r="P1841" t="str">
        <f>VLOOKUP($A1841,'Hospitalisation Details'!$A$2:$I$2344,9,FALSE)</f>
        <v>R1012</v>
      </c>
      <c r="Q1841">
        <f>VLOOKUP($A1841,'Hospitalisation Details'!$A$2:$P$2344,16,FALSE)</f>
        <v>30</v>
      </c>
    </row>
    <row r="1842" spans="1:17" ht="15.6" x14ac:dyDescent="0.3">
      <c r="A1842" s="1" t="s">
        <v>527</v>
      </c>
      <c r="B1842" t="str">
        <f>VLOOKUP('Healthcare '!A:A,Table2[],3,FALSE)</f>
        <v>Lombardo</v>
      </c>
      <c r="C1842">
        <f>VLOOKUP(A1842,'Medical Examinations'!A1842:K4176,2,FALSE)</f>
        <v>35.78</v>
      </c>
      <c r="D1842">
        <f>VLOOKUP($A1842,'Medical Examinations'!$A$2:$K$2336,3,FALSE)</f>
        <v>6.07</v>
      </c>
      <c r="E1842" t="str">
        <f>VLOOKUP($A1842,'Medical Examinations'!$A$2:$K$2336,4,FALSE)</f>
        <v>No</v>
      </c>
      <c r="F1842" t="str">
        <f>VLOOKUP($A1842,'Medical Examinations'!$A$2:$K$2336,5,FALSE)</f>
        <v>yes</v>
      </c>
      <c r="G1842" t="str">
        <f>VLOOKUP($A1842,'Medical Examinations'!$A$2:$K$2336,6,FALSE)</f>
        <v>No</v>
      </c>
      <c r="H1842">
        <f>VLOOKUP($A1842,'Medical Examinations'!$A$2:$K$2336,7,FALSE)</f>
        <v>1</v>
      </c>
      <c r="I1842" t="str">
        <f>VLOOKUP($A1842,'Medical Examinations'!$A$2:$K$2336,8,FALSE)</f>
        <v>No</v>
      </c>
      <c r="J1842" t="str">
        <f>VLOOKUP($A1842,'Medical Examinations'!$A$2:$K$2336,10,FALSE)</f>
        <v>obesity</v>
      </c>
      <c r="K1842" t="str">
        <f>VLOOKUP($A1842,'Medical Examinations'!$A$2:$K$2336,11,FALSE)</f>
        <v>Predibetics</v>
      </c>
      <c r="L1842" t="str">
        <f>VLOOKUP($A1842,'Hospitalisation Details'!$A$2:$O$2344,15,FALSE)</f>
        <v>18 Jul 2004</v>
      </c>
      <c r="M1842">
        <f>VLOOKUP($A1842,'Hospitalisation Details'!$A$2:$I$2344,6,FALSE)</f>
        <v>4468.25</v>
      </c>
      <c r="N1842" t="str">
        <f>VLOOKUP($A1842,'Hospitalisation Details'!$A$2:$I$2344,7,FALSE)</f>
        <v>tier - 2</v>
      </c>
      <c r="O1842" t="str">
        <f>VLOOKUP($A1842,'Hospitalisation Details'!$A$2:$I$2344,8,FALSE)</f>
        <v>tier - 2</v>
      </c>
      <c r="P1842" t="str">
        <f>VLOOKUP($A1842,'Hospitalisation Details'!$A$2:$I$2344,9,FALSE)</f>
        <v>R1012</v>
      </c>
      <c r="Q1842">
        <f>VLOOKUP($A1842,'Hospitalisation Details'!$A$2:$P$2344,16,FALSE)</f>
        <v>18</v>
      </c>
    </row>
    <row r="1843" spans="1:17" ht="15.6" x14ac:dyDescent="0.3">
      <c r="A1843" s="1" t="s">
        <v>526</v>
      </c>
      <c r="B1843" t="str">
        <f>VLOOKUP('Healthcare '!A:A,Table2[],3,FALSE)</f>
        <v>Bode</v>
      </c>
      <c r="C1843">
        <f>VLOOKUP(A1843,'Medical Examinations'!A1843:K4177,2,FALSE)</f>
        <v>34.96</v>
      </c>
      <c r="D1843">
        <f>VLOOKUP($A1843,'Medical Examinations'!$A$2:$K$2336,3,FALSE)</f>
        <v>5.63</v>
      </c>
      <c r="E1843" t="str">
        <f>VLOOKUP($A1843,'Medical Examinations'!$A$2:$K$2336,4,FALSE)</f>
        <v>No</v>
      </c>
      <c r="F1843" t="str">
        <f>VLOOKUP($A1843,'Medical Examinations'!$A$2:$K$2336,5,FALSE)</f>
        <v>No</v>
      </c>
      <c r="G1843" t="str">
        <f>VLOOKUP($A1843,'Medical Examinations'!$A$2:$K$2336,6,FALSE)</f>
        <v>No</v>
      </c>
      <c r="H1843">
        <f>VLOOKUP($A1843,'Medical Examinations'!$A$2:$K$2336,7,FALSE)</f>
        <v>0</v>
      </c>
      <c r="I1843" t="str">
        <f>VLOOKUP($A1843,'Medical Examinations'!$A$2:$K$2336,8,FALSE)</f>
        <v>yes</v>
      </c>
      <c r="J1843" t="str">
        <f>VLOOKUP($A1843,'Medical Examinations'!$A$2:$K$2336,10,FALSE)</f>
        <v>obesity</v>
      </c>
      <c r="K1843" t="str">
        <f>VLOOKUP($A1843,'Medical Examinations'!$A$2:$K$2336,11,FALSE)</f>
        <v>Normal</v>
      </c>
      <c r="L1843" t="str">
        <f>VLOOKUP($A1843,'Hospitalisation Details'!$A$2:$O$2344,15,FALSE)</f>
        <v>20 Nov 1999</v>
      </c>
      <c r="M1843">
        <f>VLOOKUP($A1843,'Hospitalisation Details'!$A$2:$I$2344,6,FALSE)</f>
        <v>4466.62</v>
      </c>
      <c r="N1843" t="str">
        <f>VLOOKUP($A1843,'Hospitalisation Details'!$A$2:$I$2344,7,FALSE)</f>
        <v>tier - 2</v>
      </c>
      <c r="O1843" t="str">
        <f>VLOOKUP($A1843,'Hospitalisation Details'!$A$2:$I$2344,8,FALSE)</f>
        <v>tier - 2</v>
      </c>
      <c r="P1843" t="str">
        <f>VLOOKUP($A1843,'Hospitalisation Details'!$A$2:$I$2344,9,FALSE)</f>
        <v>R1012</v>
      </c>
      <c r="Q1843">
        <f>VLOOKUP($A1843,'Hospitalisation Details'!$A$2:$P$2344,16,FALSE)</f>
        <v>23</v>
      </c>
    </row>
    <row r="1844" spans="1:17" ht="15.6" x14ac:dyDescent="0.3">
      <c r="A1844" s="1" t="s">
        <v>525</v>
      </c>
      <c r="B1844" t="str">
        <f>VLOOKUP('Healthcare '!A:A,Table2[],3,FALSE)</f>
        <v>Johnson</v>
      </c>
      <c r="C1844">
        <f>VLOOKUP(A1844,'Medical Examinations'!A1844:K4178,2,FALSE)</f>
        <v>38.39</v>
      </c>
      <c r="D1844">
        <f>VLOOKUP($A1844,'Medical Examinations'!$A$2:$K$2336,3,FALSE)</f>
        <v>6.05</v>
      </c>
      <c r="E1844" t="str">
        <f>VLOOKUP($A1844,'Medical Examinations'!$A$2:$K$2336,4,FALSE)</f>
        <v>No</v>
      </c>
      <c r="F1844" t="str">
        <f>VLOOKUP($A1844,'Medical Examinations'!$A$2:$K$2336,5,FALSE)</f>
        <v>No</v>
      </c>
      <c r="G1844" t="str">
        <f>VLOOKUP($A1844,'Medical Examinations'!$A$2:$K$2336,6,FALSE)</f>
        <v>No</v>
      </c>
      <c r="H1844">
        <f>VLOOKUP($A1844,'Medical Examinations'!$A$2:$K$2336,7,FALSE)</f>
        <v>0</v>
      </c>
      <c r="I1844" t="str">
        <f>VLOOKUP($A1844,'Medical Examinations'!$A$2:$K$2336,8,FALSE)</f>
        <v>yes</v>
      </c>
      <c r="J1844" t="str">
        <f>VLOOKUP($A1844,'Medical Examinations'!$A$2:$K$2336,10,FALSE)</f>
        <v>obesity</v>
      </c>
      <c r="K1844" t="str">
        <f>VLOOKUP($A1844,'Medical Examinations'!$A$2:$K$2336,11,FALSE)</f>
        <v>Predibetics</v>
      </c>
      <c r="L1844" t="str">
        <f>VLOOKUP($A1844,'Hospitalisation Details'!$A$2:$O$2344,15,FALSE)</f>
        <v>4 Jul 1991</v>
      </c>
      <c r="M1844">
        <f>VLOOKUP($A1844,'Hospitalisation Details'!$A$2:$I$2344,6,FALSE)</f>
        <v>4463.21</v>
      </c>
      <c r="N1844" t="str">
        <f>VLOOKUP($A1844,'Hospitalisation Details'!$A$2:$I$2344,7,FALSE)</f>
        <v>tier - 3</v>
      </c>
      <c r="O1844" t="str">
        <f>VLOOKUP($A1844,'Hospitalisation Details'!$A$2:$I$2344,8,FALSE)</f>
        <v>tier - 3</v>
      </c>
      <c r="P1844" t="str">
        <f>VLOOKUP($A1844,'Hospitalisation Details'!$A$2:$I$2344,9,FALSE)</f>
        <v>R1013</v>
      </c>
      <c r="Q1844">
        <f>VLOOKUP($A1844,'Hospitalisation Details'!$A$2:$P$2344,16,FALSE)</f>
        <v>31</v>
      </c>
    </row>
    <row r="1845" spans="1:17" ht="15.6" x14ac:dyDescent="0.3">
      <c r="A1845" s="1" t="s">
        <v>524</v>
      </c>
      <c r="B1845" t="str">
        <f>VLOOKUP('Healthcare '!A:A,Table2[],3,FALSE)</f>
        <v>Norcross</v>
      </c>
      <c r="C1845">
        <f>VLOOKUP(A1845,'Medical Examinations'!A1845:K4179,2,FALSE)</f>
        <v>33.82</v>
      </c>
      <c r="D1845">
        <f>VLOOKUP($A1845,'Medical Examinations'!$A$2:$K$2336,3,FALSE)</f>
        <v>4.6500000000000004</v>
      </c>
      <c r="E1845" t="str">
        <f>VLOOKUP($A1845,'Medical Examinations'!$A$2:$K$2336,4,FALSE)</f>
        <v>No</v>
      </c>
      <c r="F1845" t="str">
        <f>VLOOKUP($A1845,'Medical Examinations'!$A$2:$K$2336,5,FALSE)</f>
        <v>No</v>
      </c>
      <c r="G1845" t="str">
        <f>VLOOKUP($A1845,'Medical Examinations'!$A$2:$K$2336,6,FALSE)</f>
        <v>No</v>
      </c>
      <c r="H1845">
        <f>VLOOKUP($A1845,'Medical Examinations'!$A$2:$K$2336,7,FALSE)</f>
        <v>0</v>
      </c>
      <c r="I1845" t="str">
        <f>VLOOKUP($A1845,'Medical Examinations'!$A$2:$K$2336,8,FALSE)</f>
        <v>yes</v>
      </c>
      <c r="J1845" t="str">
        <f>VLOOKUP($A1845,'Medical Examinations'!$A$2:$K$2336,10,FALSE)</f>
        <v>obesity</v>
      </c>
      <c r="K1845" t="str">
        <f>VLOOKUP($A1845,'Medical Examinations'!$A$2:$K$2336,11,FALSE)</f>
        <v>Normal</v>
      </c>
      <c r="L1845" t="str">
        <f>VLOOKUP($A1845,'Hospitalisation Details'!$A$2:$O$2344,15,FALSE)</f>
        <v>15 Jul 1990</v>
      </c>
      <c r="M1845">
        <f>VLOOKUP($A1845,'Hospitalisation Details'!$A$2:$I$2344,6,FALSE)</f>
        <v>4462.72</v>
      </c>
      <c r="N1845" t="str">
        <f>VLOOKUP($A1845,'Hospitalisation Details'!$A$2:$I$2344,7,FALSE)</f>
        <v>tier - 2</v>
      </c>
      <c r="O1845" t="str">
        <f>VLOOKUP($A1845,'Hospitalisation Details'!$A$2:$I$2344,8,FALSE)</f>
        <v>tier - 3</v>
      </c>
      <c r="P1845" t="str">
        <f>VLOOKUP($A1845,'Hospitalisation Details'!$A$2:$I$2344,9,FALSE)</f>
        <v>R1012</v>
      </c>
      <c r="Q1845">
        <f>VLOOKUP($A1845,'Hospitalisation Details'!$A$2:$P$2344,16,FALSE)</f>
        <v>32</v>
      </c>
    </row>
    <row r="1846" spans="1:17" ht="15.6" x14ac:dyDescent="0.3">
      <c r="A1846" s="1" t="s">
        <v>523</v>
      </c>
      <c r="B1846" t="str">
        <f>VLOOKUP('Healthcare '!A:A,Table2[],3,FALSE)</f>
        <v>Lazrus</v>
      </c>
      <c r="C1846">
        <f>VLOOKUP(A1846,'Medical Examinations'!A1846:K4180,2,FALSE)</f>
        <v>27.835000000000001</v>
      </c>
      <c r="D1846">
        <f>VLOOKUP($A1846,'Medical Examinations'!$A$2:$K$2336,3,FALSE)</f>
        <v>5.37</v>
      </c>
      <c r="E1846" t="str">
        <f>VLOOKUP($A1846,'Medical Examinations'!$A$2:$K$2336,4,FALSE)</f>
        <v>No</v>
      </c>
      <c r="F1846" t="str">
        <f>VLOOKUP($A1846,'Medical Examinations'!$A$2:$K$2336,5,FALSE)</f>
        <v>No</v>
      </c>
      <c r="G1846" t="str">
        <f>VLOOKUP($A1846,'Medical Examinations'!$A$2:$K$2336,6,FALSE)</f>
        <v>No</v>
      </c>
      <c r="H1846">
        <f>VLOOKUP($A1846,'Medical Examinations'!$A$2:$K$2336,7,FALSE)</f>
        <v>0</v>
      </c>
      <c r="I1846" t="str">
        <f>VLOOKUP($A1846,'Medical Examinations'!$A$2:$K$2336,8,FALSE)</f>
        <v>yes</v>
      </c>
      <c r="J1846" t="str">
        <f>VLOOKUP($A1846,'Medical Examinations'!$A$2:$K$2336,10,FALSE)</f>
        <v>overweight</v>
      </c>
      <c r="K1846" t="str">
        <f>VLOOKUP($A1846,'Medical Examinations'!$A$2:$K$2336,11,FALSE)</f>
        <v>Normal</v>
      </c>
      <c r="L1846" t="str">
        <f>VLOOKUP($A1846,'Hospitalisation Details'!$A$2:$O$2344,15,FALSE)</f>
        <v>8 Aug 1990</v>
      </c>
      <c r="M1846">
        <f>VLOOKUP($A1846,'Hospitalisation Details'!$A$2:$I$2344,6,FALSE)</f>
        <v>4454.3999999999996</v>
      </c>
      <c r="N1846" t="str">
        <f>VLOOKUP($A1846,'Hospitalisation Details'!$A$2:$I$2344,7,FALSE)</f>
        <v>tier - 2</v>
      </c>
      <c r="O1846" t="str">
        <f>VLOOKUP($A1846,'Hospitalisation Details'!$A$2:$I$2344,8,FALSE)</f>
        <v>tier - 3</v>
      </c>
      <c r="P1846" t="str">
        <f>VLOOKUP($A1846,'Hospitalisation Details'!$A$2:$I$2344,9,FALSE)</f>
        <v>R1012</v>
      </c>
      <c r="Q1846">
        <f>VLOOKUP($A1846,'Hospitalisation Details'!$A$2:$P$2344,16,FALSE)</f>
        <v>32</v>
      </c>
    </row>
    <row r="1847" spans="1:17" ht="15.6" x14ac:dyDescent="0.3">
      <c r="A1847" s="1" t="s">
        <v>522</v>
      </c>
      <c r="B1847" t="str">
        <f>VLOOKUP('Healthcare '!A:A,Table2[],3,FALSE)</f>
        <v>Tsegay</v>
      </c>
      <c r="C1847">
        <f>VLOOKUP(A1847,'Medical Examinations'!A1847:K4181,2,FALSE)</f>
        <v>33</v>
      </c>
      <c r="D1847">
        <f>VLOOKUP($A1847,'Medical Examinations'!$A$2:$K$2336,3,FALSE)</f>
        <v>5.39</v>
      </c>
      <c r="E1847" t="str">
        <f>VLOOKUP($A1847,'Medical Examinations'!$A$2:$K$2336,4,FALSE)</f>
        <v>No</v>
      </c>
      <c r="F1847" t="str">
        <f>VLOOKUP($A1847,'Medical Examinations'!$A$2:$K$2336,5,FALSE)</f>
        <v>No</v>
      </c>
      <c r="G1847" t="str">
        <f>VLOOKUP($A1847,'Medical Examinations'!$A$2:$K$2336,6,FALSE)</f>
        <v>No</v>
      </c>
      <c r="H1847">
        <f>VLOOKUP($A1847,'Medical Examinations'!$A$2:$K$2336,7,FALSE)</f>
        <v>0</v>
      </c>
      <c r="I1847" t="str">
        <f>VLOOKUP($A1847,'Medical Examinations'!$A$2:$K$2336,8,FALSE)</f>
        <v>yes</v>
      </c>
      <c r="J1847" t="str">
        <f>VLOOKUP($A1847,'Medical Examinations'!$A$2:$K$2336,10,FALSE)</f>
        <v>obesity</v>
      </c>
      <c r="K1847" t="str">
        <f>VLOOKUP($A1847,'Medical Examinations'!$A$2:$K$2336,11,FALSE)</f>
        <v>Normal</v>
      </c>
      <c r="L1847" t="str">
        <f>VLOOKUP($A1847,'Hospitalisation Details'!$A$2:$O$2344,15,FALSE)</f>
        <v>28 Jun 1994</v>
      </c>
      <c r="M1847">
        <f>VLOOKUP($A1847,'Hospitalisation Details'!$A$2:$I$2344,6,FALSE)</f>
        <v>4449.46</v>
      </c>
      <c r="N1847" t="str">
        <f>VLOOKUP($A1847,'Hospitalisation Details'!$A$2:$I$2344,7,FALSE)</f>
        <v>tier - 1</v>
      </c>
      <c r="O1847" t="str">
        <f>VLOOKUP($A1847,'Hospitalisation Details'!$A$2:$I$2344,8,FALSE)</f>
        <v>tier - 2</v>
      </c>
      <c r="P1847" t="str">
        <f>VLOOKUP($A1847,'Hospitalisation Details'!$A$2:$I$2344,9,FALSE)</f>
        <v>R1013</v>
      </c>
      <c r="Q1847">
        <f>VLOOKUP($A1847,'Hospitalisation Details'!$A$2:$P$2344,16,FALSE)</f>
        <v>28</v>
      </c>
    </row>
    <row r="1848" spans="1:17" ht="15.6" x14ac:dyDescent="0.3">
      <c r="A1848" s="1" t="s">
        <v>521</v>
      </c>
      <c r="B1848" t="str">
        <f>VLOOKUP('Healthcare '!A:A,Table2[],3,FALSE)</f>
        <v>Schneider</v>
      </c>
      <c r="C1848">
        <f>VLOOKUP(A1848,'Medical Examinations'!A1848:K4182,2,FALSE)</f>
        <v>26.885000000000002</v>
      </c>
      <c r="D1848">
        <f>VLOOKUP($A1848,'Medical Examinations'!$A$2:$K$2336,3,FALSE)</f>
        <v>5.86</v>
      </c>
      <c r="E1848" t="str">
        <f>VLOOKUP($A1848,'Medical Examinations'!$A$2:$K$2336,4,FALSE)</f>
        <v>No</v>
      </c>
      <c r="F1848" t="str">
        <f>VLOOKUP($A1848,'Medical Examinations'!$A$2:$K$2336,5,FALSE)</f>
        <v>No</v>
      </c>
      <c r="G1848" t="str">
        <f>VLOOKUP($A1848,'Medical Examinations'!$A$2:$K$2336,6,FALSE)</f>
        <v>No</v>
      </c>
      <c r="H1848">
        <f>VLOOKUP($A1848,'Medical Examinations'!$A$2:$K$2336,7,FALSE)</f>
        <v>0</v>
      </c>
      <c r="I1848" t="str">
        <f>VLOOKUP($A1848,'Medical Examinations'!$A$2:$K$2336,8,FALSE)</f>
        <v>yes</v>
      </c>
      <c r="J1848" t="str">
        <f>VLOOKUP($A1848,'Medical Examinations'!$A$2:$K$2336,10,FALSE)</f>
        <v>overweight</v>
      </c>
      <c r="K1848" t="str">
        <f>VLOOKUP($A1848,'Medical Examinations'!$A$2:$K$2336,11,FALSE)</f>
        <v>Predibetics</v>
      </c>
      <c r="L1848" t="str">
        <f>VLOOKUP($A1848,'Hospitalisation Details'!$A$2:$O$2344,15,FALSE)</f>
        <v>3 Sep 1991</v>
      </c>
      <c r="M1848">
        <f>VLOOKUP($A1848,'Hospitalisation Details'!$A$2:$I$2344,6,FALSE)</f>
        <v>4441.21</v>
      </c>
      <c r="N1848" t="str">
        <f>VLOOKUP($A1848,'Hospitalisation Details'!$A$2:$I$2344,7,FALSE)</f>
        <v>tier - 1</v>
      </c>
      <c r="O1848" t="str">
        <f>VLOOKUP($A1848,'Hospitalisation Details'!$A$2:$I$2344,8,FALSE)</f>
        <v>tier - 2</v>
      </c>
      <c r="P1848" t="str">
        <f>VLOOKUP($A1848,'Hospitalisation Details'!$A$2:$I$2344,9,FALSE)</f>
        <v>R1014</v>
      </c>
      <c r="Q1848">
        <f>VLOOKUP($A1848,'Hospitalisation Details'!$A$2:$P$2344,16,FALSE)</f>
        <v>31</v>
      </c>
    </row>
    <row r="1849" spans="1:17" ht="15.6" x14ac:dyDescent="0.3">
      <c r="A1849" s="1" t="s">
        <v>520</v>
      </c>
      <c r="B1849" t="str">
        <f>VLOOKUP('Healthcare '!A:A,Table2[],3,FALSE)</f>
        <v>Loreto</v>
      </c>
      <c r="C1849">
        <f>VLOOKUP(A1849,'Medical Examinations'!A1849:K4183,2,FALSE)</f>
        <v>29.26</v>
      </c>
      <c r="D1849">
        <f>VLOOKUP($A1849,'Medical Examinations'!$A$2:$K$2336,3,FALSE)</f>
        <v>4.4400000000000004</v>
      </c>
      <c r="E1849" t="str">
        <f>VLOOKUP($A1849,'Medical Examinations'!$A$2:$K$2336,4,FALSE)</f>
        <v>No</v>
      </c>
      <c r="F1849" t="str">
        <f>VLOOKUP($A1849,'Medical Examinations'!$A$2:$K$2336,5,FALSE)</f>
        <v>No</v>
      </c>
      <c r="G1849" t="str">
        <f>VLOOKUP($A1849,'Medical Examinations'!$A$2:$K$2336,6,FALSE)</f>
        <v>No</v>
      </c>
      <c r="H1849">
        <f>VLOOKUP($A1849,'Medical Examinations'!$A$2:$K$2336,7,FALSE)</f>
        <v>0</v>
      </c>
      <c r="I1849" t="str">
        <f>VLOOKUP($A1849,'Medical Examinations'!$A$2:$K$2336,8,FALSE)</f>
        <v>yes</v>
      </c>
      <c r="J1849" t="str">
        <f>VLOOKUP($A1849,'Medical Examinations'!$A$2:$K$2336,10,FALSE)</f>
        <v>overweight</v>
      </c>
      <c r="K1849" t="str">
        <f>VLOOKUP($A1849,'Medical Examinations'!$A$2:$K$2336,11,FALSE)</f>
        <v>Normal</v>
      </c>
      <c r="L1849" t="str">
        <f>VLOOKUP($A1849,'Hospitalisation Details'!$A$2:$O$2344,15,FALSE)</f>
        <v>24 Oct 1994</v>
      </c>
      <c r="M1849">
        <f>VLOOKUP($A1849,'Hospitalisation Details'!$A$2:$I$2344,6,FALSE)</f>
        <v>4438.26</v>
      </c>
      <c r="N1849" t="str">
        <f>VLOOKUP($A1849,'Hospitalisation Details'!$A$2:$I$2344,7,FALSE)</f>
        <v>tier - 2</v>
      </c>
      <c r="O1849" t="str">
        <f>VLOOKUP($A1849,'Hospitalisation Details'!$A$2:$I$2344,8,FALSE)</f>
        <v>tier - 3</v>
      </c>
      <c r="P1849" t="str">
        <f>VLOOKUP($A1849,'Hospitalisation Details'!$A$2:$I$2344,9,FALSE)</f>
        <v>R1017</v>
      </c>
      <c r="Q1849">
        <f>VLOOKUP($A1849,'Hospitalisation Details'!$A$2:$P$2344,16,FALSE)</f>
        <v>28</v>
      </c>
    </row>
    <row r="1850" spans="1:17" ht="15.6" x14ac:dyDescent="0.3">
      <c r="A1850" s="1" t="s">
        <v>519</v>
      </c>
      <c r="B1850" t="str">
        <f>VLOOKUP('Healthcare '!A:A,Table2[],3,FALSE)</f>
        <v>Callahan</v>
      </c>
      <c r="C1850">
        <f>VLOOKUP(A1850,'Medical Examinations'!A1850:K4184,2,FALSE)</f>
        <v>26.98</v>
      </c>
      <c r="D1850">
        <f>VLOOKUP($A1850,'Medical Examinations'!$A$2:$K$2336,3,FALSE)</f>
        <v>4.41</v>
      </c>
      <c r="E1850" t="str">
        <f>VLOOKUP($A1850,'Medical Examinations'!$A$2:$K$2336,4,FALSE)</f>
        <v>No</v>
      </c>
      <c r="F1850" t="str">
        <f>VLOOKUP($A1850,'Medical Examinations'!$A$2:$K$2336,5,FALSE)</f>
        <v>No</v>
      </c>
      <c r="G1850" t="str">
        <f>VLOOKUP($A1850,'Medical Examinations'!$A$2:$K$2336,6,FALSE)</f>
        <v>No</v>
      </c>
      <c r="H1850">
        <f>VLOOKUP($A1850,'Medical Examinations'!$A$2:$K$2336,7,FALSE)</f>
        <v>0</v>
      </c>
      <c r="I1850" t="str">
        <f>VLOOKUP($A1850,'Medical Examinations'!$A$2:$K$2336,8,FALSE)</f>
        <v>yes</v>
      </c>
      <c r="J1850" t="str">
        <f>VLOOKUP($A1850,'Medical Examinations'!$A$2:$K$2336,10,FALSE)</f>
        <v>overweight</v>
      </c>
      <c r="K1850" t="str">
        <f>VLOOKUP($A1850,'Medical Examinations'!$A$2:$K$2336,11,FALSE)</f>
        <v>Normal</v>
      </c>
      <c r="L1850" t="str">
        <f>VLOOKUP($A1850,'Hospitalisation Details'!$A$2:$O$2344,15,FALSE)</f>
        <v>8 Oct 1994</v>
      </c>
      <c r="M1850">
        <f>VLOOKUP($A1850,'Hospitalisation Details'!$A$2:$I$2344,6,FALSE)</f>
        <v>4435.09</v>
      </c>
      <c r="N1850" t="str">
        <f>VLOOKUP($A1850,'Hospitalisation Details'!$A$2:$I$2344,7,FALSE)</f>
        <v>tier - 3</v>
      </c>
      <c r="O1850" t="str">
        <f>VLOOKUP($A1850,'Hospitalisation Details'!$A$2:$I$2344,8,FALSE)</f>
        <v>tier - 2</v>
      </c>
      <c r="P1850" t="str">
        <f>VLOOKUP($A1850,'Hospitalisation Details'!$A$2:$I$2344,9,FALSE)</f>
        <v>R1016</v>
      </c>
      <c r="Q1850">
        <f>VLOOKUP($A1850,'Hospitalisation Details'!$A$2:$P$2344,16,FALSE)</f>
        <v>28</v>
      </c>
    </row>
    <row r="1851" spans="1:17" ht="15.6" x14ac:dyDescent="0.3">
      <c r="A1851" s="1" t="s">
        <v>518</v>
      </c>
      <c r="B1851" t="str">
        <f>VLOOKUP('Healthcare '!A:A,Table2[],3,FALSE)</f>
        <v>Timko</v>
      </c>
      <c r="C1851">
        <f>VLOOKUP(A1851,'Medical Examinations'!A1851:K4185,2,FALSE)</f>
        <v>32.11</v>
      </c>
      <c r="D1851">
        <f>VLOOKUP($A1851,'Medical Examinations'!$A$2:$K$2336,3,FALSE)</f>
        <v>5.19</v>
      </c>
      <c r="E1851" t="str">
        <f>VLOOKUP($A1851,'Medical Examinations'!$A$2:$K$2336,4,FALSE)</f>
        <v>No</v>
      </c>
      <c r="F1851" t="str">
        <f>VLOOKUP($A1851,'Medical Examinations'!$A$2:$K$2336,5,FALSE)</f>
        <v>No</v>
      </c>
      <c r="G1851" t="str">
        <f>VLOOKUP($A1851,'Medical Examinations'!$A$2:$K$2336,6,FALSE)</f>
        <v>Yes</v>
      </c>
      <c r="H1851">
        <f>VLOOKUP($A1851,'Medical Examinations'!$A$2:$K$2336,7,FALSE)</f>
        <v>1</v>
      </c>
      <c r="I1851" t="str">
        <f>VLOOKUP($A1851,'Medical Examinations'!$A$2:$K$2336,8,FALSE)</f>
        <v>yes</v>
      </c>
      <c r="J1851" t="str">
        <f>VLOOKUP($A1851,'Medical Examinations'!$A$2:$K$2336,10,FALSE)</f>
        <v>obesity</v>
      </c>
      <c r="K1851" t="str">
        <f>VLOOKUP($A1851,'Medical Examinations'!$A$2:$K$2336,11,FALSE)</f>
        <v>Normal</v>
      </c>
      <c r="L1851" t="str">
        <f>VLOOKUP($A1851,'Hospitalisation Details'!$A$2:$O$2344,15,FALSE)</f>
        <v>23 Dec 1993</v>
      </c>
      <c r="M1851">
        <f>VLOOKUP($A1851,'Hospitalisation Details'!$A$2:$I$2344,6,FALSE)</f>
        <v>4433.92</v>
      </c>
      <c r="N1851" t="str">
        <f>VLOOKUP($A1851,'Hospitalisation Details'!$A$2:$I$2344,7,FALSE)</f>
        <v>tier - 2</v>
      </c>
      <c r="O1851" t="str">
        <f>VLOOKUP($A1851,'Hospitalisation Details'!$A$2:$I$2344,8,FALSE)</f>
        <v>tier - 2</v>
      </c>
      <c r="P1851" t="str">
        <f>VLOOKUP($A1851,'Hospitalisation Details'!$A$2:$I$2344,9,FALSE)</f>
        <v>R1012</v>
      </c>
      <c r="Q1851">
        <f>VLOOKUP($A1851,'Hospitalisation Details'!$A$2:$P$2344,16,FALSE)</f>
        <v>29</v>
      </c>
    </row>
    <row r="1852" spans="1:17" ht="15.6" x14ac:dyDescent="0.3">
      <c r="A1852" s="1" t="s">
        <v>517</v>
      </c>
      <c r="B1852" t="str">
        <f>VLOOKUP('Healthcare '!A:A,Table2[],3,FALSE)</f>
        <v>Achatz</v>
      </c>
      <c r="C1852">
        <f>VLOOKUP(A1852,'Medical Examinations'!A1852:K4186,2,FALSE)</f>
        <v>31.73</v>
      </c>
      <c r="D1852">
        <f>VLOOKUP($A1852,'Medical Examinations'!$A$2:$K$2336,3,FALSE)</f>
        <v>5.16</v>
      </c>
      <c r="E1852" t="str">
        <f>VLOOKUP($A1852,'Medical Examinations'!$A$2:$K$2336,4,FALSE)</f>
        <v>No</v>
      </c>
      <c r="F1852" t="str">
        <f>VLOOKUP($A1852,'Medical Examinations'!$A$2:$K$2336,5,FALSE)</f>
        <v>No</v>
      </c>
      <c r="G1852" t="str">
        <f>VLOOKUP($A1852,'Medical Examinations'!$A$2:$K$2336,6,FALSE)</f>
        <v>Yes</v>
      </c>
      <c r="H1852">
        <f>VLOOKUP($A1852,'Medical Examinations'!$A$2:$K$2336,7,FALSE)</f>
        <v>1</v>
      </c>
      <c r="I1852" t="str">
        <f>VLOOKUP($A1852,'Medical Examinations'!$A$2:$K$2336,8,FALSE)</f>
        <v>yes</v>
      </c>
      <c r="J1852" t="str">
        <f>VLOOKUP($A1852,'Medical Examinations'!$A$2:$K$2336,10,FALSE)</f>
        <v>obesity</v>
      </c>
      <c r="K1852" t="str">
        <f>VLOOKUP($A1852,'Medical Examinations'!$A$2:$K$2336,11,FALSE)</f>
        <v>Normal</v>
      </c>
      <c r="L1852" t="str">
        <f>VLOOKUP($A1852,'Hospitalisation Details'!$A$2:$O$2344,15,FALSE)</f>
        <v>4 Sep 1993</v>
      </c>
      <c r="M1852">
        <f>VLOOKUP($A1852,'Hospitalisation Details'!$A$2:$I$2344,6,FALSE)</f>
        <v>4433.3900000000003</v>
      </c>
      <c r="N1852" t="str">
        <f>VLOOKUP($A1852,'Hospitalisation Details'!$A$2:$I$2344,7,FALSE)</f>
        <v>tier - 2</v>
      </c>
      <c r="O1852" t="str">
        <f>VLOOKUP($A1852,'Hospitalisation Details'!$A$2:$I$2344,8,FALSE)</f>
        <v>tier - 3</v>
      </c>
      <c r="P1852" t="str">
        <f>VLOOKUP($A1852,'Hospitalisation Details'!$A$2:$I$2344,9,FALSE)</f>
        <v>R1012</v>
      </c>
      <c r="Q1852">
        <f>VLOOKUP($A1852,'Hospitalisation Details'!$A$2:$P$2344,16,FALSE)</f>
        <v>29</v>
      </c>
    </row>
    <row r="1853" spans="1:17" ht="15.6" x14ac:dyDescent="0.3">
      <c r="A1853" s="1" t="s">
        <v>516</v>
      </c>
      <c r="B1853" t="str">
        <f>VLOOKUP('Healthcare '!A:A,Table2[],3,FALSE)</f>
        <v>Horwitz</v>
      </c>
      <c r="C1853">
        <f>VLOOKUP(A1853,'Medical Examinations'!A1853:K4187,2,FALSE)</f>
        <v>22.515000000000001</v>
      </c>
      <c r="D1853">
        <f>VLOOKUP($A1853,'Medical Examinations'!$A$2:$K$2336,3,FALSE)</f>
        <v>4.24</v>
      </c>
      <c r="E1853" t="str">
        <f>VLOOKUP($A1853,'Medical Examinations'!$A$2:$K$2336,4,FALSE)</f>
        <v>No</v>
      </c>
      <c r="F1853" t="str">
        <f>VLOOKUP($A1853,'Medical Examinations'!$A$2:$K$2336,5,FALSE)</f>
        <v>No</v>
      </c>
      <c r="G1853" t="str">
        <f>VLOOKUP($A1853,'Medical Examinations'!$A$2:$K$2336,6,FALSE)</f>
        <v>No</v>
      </c>
      <c r="H1853">
        <f>VLOOKUP($A1853,'Medical Examinations'!$A$2:$K$2336,7,FALSE)</f>
        <v>0</v>
      </c>
      <c r="I1853" t="str">
        <f>VLOOKUP($A1853,'Medical Examinations'!$A$2:$K$2336,8,FALSE)</f>
        <v>yes</v>
      </c>
      <c r="J1853" t="str">
        <f>VLOOKUP($A1853,'Medical Examinations'!$A$2:$K$2336,10,FALSE)</f>
        <v>Normal weight</v>
      </c>
      <c r="K1853" t="str">
        <f>VLOOKUP($A1853,'Medical Examinations'!$A$2:$K$2336,11,FALSE)</f>
        <v>Normal</v>
      </c>
      <c r="L1853" t="str">
        <f>VLOOKUP($A1853,'Hospitalisation Details'!$A$2:$O$2344,15,FALSE)</f>
        <v>29 Dec 1994</v>
      </c>
      <c r="M1853">
        <f>VLOOKUP($A1853,'Hospitalisation Details'!$A$2:$I$2344,6,FALSE)</f>
        <v>4428.8900000000003</v>
      </c>
      <c r="N1853" t="str">
        <f>VLOOKUP($A1853,'Hospitalisation Details'!$A$2:$I$2344,7,FALSE)</f>
        <v>tier - 3</v>
      </c>
      <c r="O1853" t="str">
        <f>VLOOKUP($A1853,'Hospitalisation Details'!$A$2:$I$2344,8,FALSE)</f>
        <v>tier - 1</v>
      </c>
      <c r="P1853" t="str">
        <f>VLOOKUP($A1853,'Hospitalisation Details'!$A$2:$I$2344,9,FALSE)</f>
        <v>R1017</v>
      </c>
      <c r="Q1853">
        <f>VLOOKUP($A1853,'Hospitalisation Details'!$A$2:$P$2344,16,FALSE)</f>
        <v>28</v>
      </c>
    </row>
    <row r="1854" spans="1:17" ht="15.6" x14ac:dyDescent="0.3">
      <c r="A1854" s="1" t="s">
        <v>514</v>
      </c>
      <c r="B1854" t="str">
        <f>VLOOKUP('Healthcare '!A:A,Table2[],3,FALSE)</f>
        <v>Gordyan</v>
      </c>
      <c r="C1854">
        <f>VLOOKUP(A1854,'Medical Examinations'!A1854:K4188,2,FALSE)</f>
        <v>25.9</v>
      </c>
      <c r="D1854">
        <f>VLOOKUP($A1854,'Medical Examinations'!$A$2:$K$2336,3,FALSE)</f>
        <v>5.45</v>
      </c>
      <c r="E1854" t="str">
        <f>VLOOKUP($A1854,'Medical Examinations'!$A$2:$K$2336,4,FALSE)</f>
        <v>No</v>
      </c>
      <c r="F1854" t="str">
        <f>VLOOKUP($A1854,'Medical Examinations'!$A$2:$K$2336,5,FALSE)</f>
        <v>No</v>
      </c>
      <c r="G1854" t="str">
        <f>VLOOKUP($A1854,'Medical Examinations'!$A$2:$K$2336,6,FALSE)</f>
        <v>No</v>
      </c>
      <c r="H1854">
        <f>VLOOKUP($A1854,'Medical Examinations'!$A$2:$K$2336,7,FALSE)</f>
        <v>1</v>
      </c>
      <c r="I1854" t="str">
        <f>VLOOKUP($A1854,'Medical Examinations'!$A$2:$K$2336,8,FALSE)</f>
        <v>yes</v>
      </c>
      <c r="J1854" t="str">
        <f>VLOOKUP($A1854,'Medical Examinations'!$A$2:$K$2336,10,FALSE)</f>
        <v>overweight</v>
      </c>
      <c r="K1854" t="str">
        <f>VLOOKUP($A1854,'Medical Examinations'!$A$2:$K$2336,11,FALSE)</f>
        <v>Normal</v>
      </c>
      <c r="L1854" t="str">
        <f>VLOOKUP($A1854,'Hospitalisation Details'!$A$2:$O$2344,15,FALSE)</f>
        <v>15 Aug 1992</v>
      </c>
      <c r="M1854">
        <f>VLOOKUP($A1854,'Hospitalisation Details'!$A$2:$I$2344,6,FALSE)</f>
        <v>4420.95</v>
      </c>
      <c r="N1854" t="str">
        <f>VLOOKUP($A1854,'Hospitalisation Details'!$A$2:$I$2344,7,FALSE)</f>
        <v>tier - 2</v>
      </c>
      <c r="O1854" t="str">
        <f>VLOOKUP($A1854,'Hospitalisation Details'!$A$2:$I$2344,8,FALSE)</f>
        <v>tier - 3</v>
      </c>
      <c r="P1854" t="str">
        <f>VLOOKUP($A1854,'Hospitalisation Details'!$A$2:$I$2344,9,FALSE)</f>
        <v>R1020</v>
      </c>
      <c r="Q1854">
        <f>VLOOKUP($A1854,'Hospitalisation Details'!$A$2:$P$2344,16,FALSE)</f>
        <v>30</v>
      </c>
    </row>
    <row r="1855" spans="1:17" ht="15.6" x14ac:dyDescent="0.3">
      <c r="A1855" s="1" t="s">
        <v>513</v>
      </c>
      <c r="B1855" t="str">
        <f>VLOOKUP('Healthcare '!A:A,Table2[],3,FALSE)</f>
        <v>Hetherington</v>
      </c>
      <c r="C1855">
        <f>VLOOKUP(A1855,'Medical Examinations'!A1855:K4189,2,FALSE)</f>
        <v>27.72</v>
      </c>
      <c r="D1855">
        <f>VLOOKUP($A1855,'Medical Examinations'!$A$2:$K$2336,3,FALSE)</f>
        <v>5.03</v>
      </c>
      <c r="E1855" t="str">
        <f>VLOOKUP($A1855,'Medical Examinations'!$A$2:$K$2336,4,FALSE)</f>
        <v>yes</v>
      </c>
      <c r="F1855" t="str">
        <f>VLOOKUP($A1855,'Medical Examinations'!$A$2:$K$2336,5,FALSE)</f>
        <v>No</v>
      </c>
      <c r="G1855" t="str">
        <f>VLOOKUP($A1855,'Medical Examinations'!$A$2:$K$2336,6,FALSE)</f>
        <v>No</v>
      </c>
      <c r="H1855">
        <f>VLOOKUP($A1855,'Medical Examinations'!$A$2:$K$2336,7,FALSE)</f>
        <v>1</v>
      </c>
      <c r="I1855" t="str">
        <f>VLOOKUP($A1855,'Medical Examinations'!$A$2:$K$2336,8,FALSE)</f>
        <v>yes</v>
      </c>
      <c r="J1855" t="str">
        <f>VLOOKUP($A1855,'Medical Examinations'!$A$2:$K$2336,10,FALSE)</f>
        <v>overweight</v>
      </c>
      <c r="K1855" t="str">
        <f>VLOOKUP($A1855,'Medical Examinations'!$A$2:$K$2336,11,FALSE)</f>
        <v>Normal</v>
      </c>
      <c r="L1855" t="str">
        <f>VLOOKUP($A1855,'Hospitalisation Details'!$A$2:$O$2344,15,FALSE)</f>
        <v>16 Sep 1988</v>
      </c>
      <c r="M1855">
        <f>VLOOKUP($A1855,'Hospitalisation Details'!$A$2:$I$2344,6,FALSE)</f>
        <v>4415.16</v>
      </c>
      <c r="N1855" t="str">
        <f>VLOOKUP($A1855,'Hospitalisation Details'!$A$2:$I$2344,7,FALSE)</f>
        <v>tier - 2</v>
      </c>
      <c r="O1855" t="str">
        <f>VLOOKUP($A1855,'Hospitalisation Details'!$A$2:$I$2344,8,FALSE)</f>
        <v>tier - 1</v>
      </c>
      <c r="P1855" t="str">
        <f>VLOOKUP($A1855,'Hospitalisation Details'!$A$2:$I$2344,9,FALSE)</f>
        <v>R1013</v>
      </c>
      <c r="Q1855">
        <f>VLOOKUP($A1855,'Hospitalisation Details'!$A$2:$P$2344,16,FALSE)</f>
        <v>34</v>
      </c>
    </row>
    <row r="1856" spans="1:17" ht="15.6" x14ac:dyDescent="0.3">
      <c r="A1856" s="1" t="s">
        <v>512</v>
      </c>
      <c r="B1856" t="str">
        <f>VLOOKUP('Healthcare '!A:A,Table2[],3,FALSE)</f>
        <v>Thompson</v>
      </c>
      <c r="C1856">
        <f>VLOOKUP(A1856,'Medical Examinations'!A1856:K4190,2,FALSE)</f>
        <v>31.5</v>
      </c>
      <c r="D1856">
        <f>VLOOKUP($A1856,'Medical Examinations'!$A$2:$K$2336,3,FALSE)</f>
        <v>9.6199999999999992</v>
      </c>
      <c r="E1856" t="str">
        <f>VLOOKUP($A1856,'Medical Examinations'!$A$2:$K$2336,4,FALSE)</f>
        <v>yes</v>
      </c>
      <c r="F1856" t="str">
        <f>VLOOKUP($A1856,'Medical Examinations'!$A$2:$K$2336,5,FALSE)</f>
        <v>No</v>
      </c>
      <c r="G1856" t="str">
        <f>VLOOKUP($A1856,'Medical Examinations'!$A$2:$K$2336,6,FALSE)</f>
        <v>No</v>
      </c>
      <c r="H1856">
        <f>VLOOKUP($A1856,'Medical Examinations'!$A$2:$K$2336,7,FALSE)</f>
        <v>1</v>
      </c>
      <c r="I1856" t="str">
        <f>VLOOKUP($A1856,'Medical Examinations'!$A$2:$K$2336,8,FALSE)</f>
        <v>yes</v>
      </c>
      <c r="J1856" t="str">
        <f>VLOOKUP($A1856,'Medical Examinations'!$A$2:$K$2336,10,FALSE)</f>
        <v>obesity</v>
      </c>
      <c r="K1856" t="str">
        <f>VLOOKUP($A1856,'Medical Examinations'!$A$2:$K$2336,11,FALSE)</f>
        <v>Diabetes</v>
      </c>
      <c r="L1856" t="str">
        <f>VLOOKUP($A1856,'Hospitalisation Details'!$A$2:$O$2344,15,FALSE)</f>
        <v>13 Jul 1986</v>
      </c>
      <c r="M1856">
        <f>VLOOKUP($A1856,'Hospitalisation Details'!$A$2:$I$2344,6,FALSE)</f>
        <v>4402.2299999999996</v>
      </c>
      <c r="N1856" t="str">
        <f>VLOOKUP($A1856,'Hospitalisation Details'!$A$2:$I$2344,7,FALSE)</f>
        <v>tier - 2</v>
      </c>
      <c r="O1856" t="str">
        <f>VLOOKUP($A1856,'Hospitalisation Details'!$A$2:$I$2344,8,FALSE)</f>
        <v>tier - 2</v>
      </c>
      <c r="P1856" t="str">
        <f>VLOOKUP($A1856,'Hospitalisation Details'!$A$2:$I$2344,9,FALSE)</f>
        <v>R1011</v>
      </c>
      <c r="Q1856">
        <f>VLOOKUP($A1856,'Hospitalisation Details'!$A$2:$P$2344,16,FALSE)</f>
        <v>36</v>
      </c>
    </row>
    <row r="1857" spans="1:17" ht="15.6" x14ac:dyDescent="0.3">
      <c r="A1857" s="1" t="s">
        <v>511</v>
      </c>
      <c r="B1857" t="str">
        <f>VLOOKUP('Healthcare '!A:A,Table2[],3,FALSE)</f>
        <v>Battoo</v>
      </c>
      <c r="C1857">
        <f>VLOOKUP(A1857,'Medical Examinations'!A1857:K4191,2,FALSE)</f>
        <v>29.7</v>
      </c>
      <c r="D1857">
        <f>VLOOKUP($A1857,'Medical Examinations'!$A$2:$K$2336,3,FALSE)</f>
        <v>6.77</v>
      </c>
      <c r="E1857" t="str">
        <f>VLOOKUP($A1857,'Medical Examinations'!$A$2:$K$2336,4,FALSE)</f>
        <v>yes</v>
      </c>
      <c r="F1857" t="str">
        <f>VLOOKUP($A1857,'Medical Examinations'!$A$2:$K$2336,5,FALSE)</f>
        <v>No</v>
      </c>
      <c r="G1857" t="str">
        <f>VLOOKUP($A1857,'Medical Examinations'!$A$2:$K$2336,6,FALSE)</f>
        <v>No</v>
      </c>
      <c r="H1857">
        <f>VLOOKUP($A1857,'Medical Examinations'!$A$2:$K$2336,7,FALSE)</f>
        <v>1</v>
      </c>
      <c r="I1857" t="str">
        <f>VLOOKUP($A1857,'Medical Examinations'!$A$2:$K$2336,8,FALSE)</f>
        <v>yes</v>
      </c>
      <c r="J1857" t="str">
        <f>VLOOKUP($A1857,'Medical Examinations'!$A$2:$K$2336,10,FALSE)</f>
        <v>overweight</v>
      </c>
      <c r="K1857" t="str">
        <f>VLOOKUP($A1857,'Medical Examinations'!$A$2:$K$2336,11,FALSE)</f>
        <v>Diabetes</v>
      </c>
      <c r="L1857" t="str">
        <f>VLOOKUP($A1857,'Hospitalisation Details'!$A$2:$O$2344,15,FALSE)</f>
        <v>11 Aug 1986</v>
      </c>
      <c r="M1857">
        <f>VLOOKUP($A1857,'Hospitalisation Details'!$A$2:$I$2344,6,FALSE)</f>
        <v>4399.7299999999996</v>
      </c>
      <c r="N1857" t="str">
        <f>VLOOKUP($A1857,'Hospitalisation Details'!$A$2:$I$2344,7,FALSE)</f>
        <v>tier - 3</v>
      </c>
      <c r="O1857" t="str">
        <f>VLOOKUP($A1857,'Hospitalisation Details'!$A$2:$I$2344,8,FALSE)</f>
        <v>tier - 2</v>
      </c>
      <c r="P1857" t="str">
        <f>VLOOKUP($A1857,'Hospitalisation Details'!$A$2:$I$2344,9,FALSE)</f>
        <v>R1013</v>
      </c>
      <c r="Q1857">
        <f>VLOOKUP($A1857,'Hospitalisation Details'!$A$2:$P$2344,16,FALSE)</f>
        <v>36</v>
      </c>
    </row>
    <row r="1858" spans="1:17" ht="15.6" x14ac:dyDescent="0.3">
      <c r="A1858" s="1" t="s">
        <v>510</v>
      </c>
      <c r="B1858" t="str">
        <f>VLOOKUP('Healthcare '!A:A,Table2[],3,FALSE)</f>
        <v>Barker</v>
      </c>
      <c r="C1858">
        <f>VLOOKUP(A1858,'Medical Examinations'!A1858:K4192,2,FALSE)</f>
        <v>21.26</v>
      </c>
      <c r="D1858">
        <f>VLOOKUP($A1858,'Medical Examinations'!$A$2:$K$2336,3,FALSE)</f>
        <v>5.36</v>
      </c>
      <c r="E1858" t="str">
        <f>VLOOKUP($A1858,'Medical Examinations'!$A$2:$K$2336,4,FALSE)</f>
        <v>yes</v>
      </c>
      <c r="F1858" t="str">
        <f>VLOOKUP($A1858,'Medical Examinations'!$A$2:$K$2336,5,FALSE)</f>
        <v>No</v>
      </c>
      <c r="G1858" t="str">
        <f>VLOOKUP($A1858,'Medical Examinations'!$A$2:$K$2336,6,FALSE)</f>
        <v>No</v>
      </c>
      <c r="H1858">
        <f>VLOOKUP($A1858,'Medical Examinations'!$A$2:$K$2336,7,FALSE)</f>
        <v>1</v>
      </c>
      <c r="I1858" t="str">
        <f>VLOOKUP($A1858,'Medical Examinations'!$A$2:$K$2336,8,FALSE)</f>
        <v>yes</v>
      </c>
      <c r="J1858" t="str">
        <f>VLOOKUP($A1858,'Medical Examinations'!$A$2:$K$2336,10,FALSE)</f>
        <v>Normal weight</v>
      </c>
      <c r="K1858" t="str">
        <f>VLOOKUP($A1858,'Medical Examinations'!$A$2:$K$2336,11,FALSE)</f>
        <v>Normal</v>
      </c>
      <c r="L1858" t="str">
        <f>VLOOKUP($A1858,'Hospitalisation Details'!$A$2:$O$2344,15,FALSE)</f>
        <v>18 Jul 1988</v>
      </c>
      <c r="M1858">
        <f>VLOOKUP($A1858,'Hospitalisation Details'!$A$2:$I$2344,6,FALSE)</f>
        <v>4397.3100000000004</v>
      </c>
      <c r="N1858" t="str">
        <f>VLOOKUP($A1858,'Hospitalisation Details'!$A$2:$I$2344,7,FALSE)</f>
        <v>tier - 2</v>
      </c>
      <c r="O1858" t="str">
        <f>VLOOKUP($A1858,'Hospitalisation Details'!$A$2:$I$2344,8,FALSE)</f>
        <v>tier - 2</v>
      </c>
      <c r="P1858" t="str">
        <f>VLOOKUP($A1858,'Hospitalisation Details'!$A$2:$I$2344,9,FALSE)</f>
        <v>R1013</v>
      </c>
      <c r="Q1858">
        <f>VLOOKUP($A1858,'Hospitalisation Details'!$A$2:$P$2344,16,FALSE)</f>
        <v>34</v>
      </c>
    </row>
    <row r="1859" spans="1:17" ht="15.6" x14ac:dyDescent="0.3">
      <c r="A1859" s="1" t="s">
        <v>509</v>
      </c>
      <c r="B1859" t="str">
        <f>VLOOKUP('Healthcare '!A:A,Table2[],3,FALSE)</f>
        <v>Saarnilehto</v>
      </c>
      <c r="C1859">
        <f>VLOOKUP(A1859,'Medical Examinations'!A1859:K4193,2,FALSE)</f>
        <v>17.09</v>
      </c>
      <c r="D1859">
        <f>VLOOKUP($A1859,'Medical Examinations'!$A$2:$K$2336,3,FALSE)</f>
        <v>5.69</v>
      </c>
      <c r="E1859" t="str">
        <f>VLOOKUP($A1859,'Medical Examinations'!$A$2:$K$2336,4,FALSE)</f>
        <v>No</v>
      </c>
      <c r="F1859" t="str">
        <f>VLOOKUP($A1859,'Medical Examinations'!$A$2:$K$2336,5,FALSE)</f>
        <v>No</v>
      </c>
      <c r="G1859" t="str">
        <f>VLOOKUP($A1859,'Medical Examinations'!$A$2:$K$2336,6,FALSE)</f>
        <v>No</v>
      </c>
      <c r="H1859">
        <f>VLOOKUP($A1859,'Medical Examinations'!$A$2:$K$2336,7,FALSE)</f>
        <v>0</v>
      </c>
      <c r="I1859" t="str">
        <f>VLOOKUP($A1859,'Medical Examinations'!$A$2:$K$2336,8,FALSE)</f>
        <v>yes</v>
      </c>
      <c r="J1859" t="str">
        <f>VLOOKUP($A1859,'Medical Examinations'!$A$2:$K$2336,10,FALSE)</f>
        <v>Underweight</v>
      </c>
      <c r="K1859" t="str">
        <f>VLOOKUP($A1859,'Medical Examinations'!$A$2:$K$2336,11,FALSE)</f>
        <v>Normal</v>
      </c>
      <c r="L1859" t="str">
        <f>VLOOKUP($A1859,'Hospitalisation Details'!$A$2:$O$2344,15,FALSE)</f>
        <v>29 Jun 1982</v>
      </c>
      <c r="M1859">
        <f>VLOOKUP($A1859,'Hospitalisation Details'!$A$2:$I$2344,6,FALSE)</f>
        <v>4392.7</v>
      </c>
      <c r="N1859" t="str">
        <f>VLOOKUP($A1859,'Hospitalisation Details'!$A$2:$I$2344,7,FALSE)</f>
        <v>tier - 2</v>
      </c>
      <c r="O1859" t="str">
        <f>VLOOKUP($A1859,'Hospitalisation Details'!$A$2:$I$2344,8,FALSE)</f>
        <v>tier - 2</v>
      </c>
      <c r="P1859" t="str">
        <f>VLOOKUP($A1859,'Hospitalisation Details'!$A$2:$I$2344,9,FALSE)</f>
        <v>R1013</v>
      </c>
      <c r="Q1859">
        <f>VLOOKUP($A1859,'Hospitalisation Details'!$A$2:$P$2344,16,FALSE)</f>
        <v>40</v>
      </c>
    </row>
    <row r="1860" spans="1:17" ht="15.6" x14ac:dyDescent="0.3">
      <c r="A1860" s="1" t="s">
        <v>508</v>
      </c>
      <c r="B1860" t="str">
        <f>VLOOKUP('Healthcare '!A:A,Table2[],3,FALSE)</f>
        <v>Morton</v>
      </c>
      <c r="C1860">
        <f>VLOOKUP(A1860,'Medical Examinations'!A1860:K4194,2,FALSE)</f>
        <v>24.3</v>
      </c>
      <c r="D1860">
        <f>VLOOKUP($A1860,'Medical Examinations'!$A$2:$K$2336,3,FALSE)</f>
        <v>4.9000000000000004</v>
      </c>
      <c r="E1860" t="str">
        <f>VLOOKUP($A1860,'Medical Examinations'!$A$2:$K$2336,4,FALSE)</f>
        <v>yes</v>
      </c>
      <c r="F1860" t="str">
        <f>VLOOKUP($A1860,'Medical Examinations'!$A$2:$K$2336,5,FALSE)</f>
        <v>No</v>
      </c>
      <c r="G1860" t="str">
        <f>VLOOKUP($A1860,'Medical Examinations'!$A$2:$K$2336,6,FALSE)</f>
        <v>Yes</v>
      </c>
      <c r="H1860">
        <f>VLOOKUP($A1860,'Medical Examinations'!$A$2:$K$2336,7,FALSE)</f>
        <v>1</v>
      </c>
      <c r="I1860" t="str">
        <f>VLOOKUP($A1860,'Medical Examinations'!$A$2:$K$2336,8,FALSE)</f>
        <v>No</v>
      </c>
      <c r="J1860" t="str">
        <f>VLOOKUP($A1860,'Medical Examinations'!$A$2:$K$2336,10,FALSE)</f>
        <v>Normal weight</v>
      </c>
      <c r="K1860" t="str">
        <f>VLOOKUP($A1860,'Medical Examinations'!$A$2:$K$2336,11,FALSE)</f>
        <v>Normal</v>
      </c>
      <c r="L1860" t="str">
        <f>VLOOKUP($A1860,'Hospitalisation Details'!$A$2:$O$2344,15,FALSE)</f>
        <v>29 Nov 1997</v>
      </c>
      <c r="M1860">
        <f>VLOOKUP($A1860,'Hospitalisation Details'!$A$2:$I$2344,6,FALSE)</f>
        <v>4391.6499999999996</v>
      </c>
      <c r="N1860" t="str">
        <f>VLOOKUP($A1860,'Hospitalisation Details'!$A$2:$I$2344,7,FALSE)</f>
        <v>tier - 2</v>
      </c>
      <c r="O1860" t="str">
        <f>VLOOKUP($A1860,'Hospitalisation Details'!$A$2:$I$2344,8,FALSE)</f>
        <v>tier - 2</v>
      </c>
      <c r="P1860" t="str">
        <f>VLOOKUP($A1860,'Hospitalisation Details'!$A$2:$I$2344,9,FALSE)</f>
        <v>R1011</v>
      </c>
      <c r="Q1860">
        <f>VLOOKUP($A1860,'Hospitalisation Details'!$A$2:$P$2344,16,FALSE)</f>
        <v>25</v>
      </c>
    </row>
    <row r="1861" spans="1:17" ht="15.6" x14ac:dyDescent="0.3">
      <c r="A1861" s="1" t="s">
        <v>507</v>
      </c>
      <c r="B1861" t="str">
        <f>VLOOKUP('Healthcare '!A:A,Table2[],3,FALSE)</f>
        <v>Thomas</v>
      </c>
      <c r="C1861">
        <f>VLOOKUP(A1861,'Medical Examinations'!A1861:K4195,2,FALSE)</f>
        <v>29.734999999999999</v>
      </c>
      <c r="D1861">
        <f>VLOOKUP($A1861,'Medical Examinations'!$A$2:$K$2336,3,FALSE)</f>
        <v>5.78</v>
      </c>
      <c r="E1861" t="str">
        <f>VLOOKUP($A1861,'Medical Examinations'!$A$2:$K$2336,4,FALSE)</f>
        <v>No</v>
      </c>
      <c r="F1861" t="str">
        <f>VLOOKUP($A1861,'Medical Examinations'!$A$2:$K$2336,5,FALSE)</f>
        <v>No</v>
      </c>
      <c r="G1861" t="str">
        <f>VLOOKUP($A1861,'Medical Examinations'!$A$2:$K$2336,6,FALSE)</f>
        <v>No</v>
      </c>
      <c r="H1861">
        <f>VLOOKUP($A1861,'Medical Examinations'!$A$2:$K$2336,7,FALSE)</f>
        <v>0</v>
      </c>
      <c r="I1861" t="str">
        <f>VLOOKUP($A1861,'Medical Examinations'!$A$2:$K$2336,8,FALSE)</f>
        <v>yes</v>
      </c>
      <c r="J1861" t="str">
        <f>VLOOKUP($A1861,'Medical Examinations'!$A$2:$K$2336,10,FALSE)</f>
        <v>overweight</v>
      </c>
      <c r="K1861" t="str">
        <f>VLOOKUP($A1861,'Medical Examinations'!$A$2:$K$2336,11,FALSE)</f>
        <v>Predibetics</v>
      </c>
      <c r="L1861" t="str">
        <f>VLOOKUP($A1861,'Hospitalisation Details'!$A$2:$O$2344,15,FALSE)</f>
        <v>28 Aug 1990</v>
      </c>
      <c r="M1861">
        <f>VLOOKUP($A1861,'Hospitalisation Details'!$A$2:$I$2344,6,FALSE)</f>
        <v>4357.04</v>
      </c>
      <c r="N1861" t="str">
        <f>VLOOKUP($A1861,'Hospitalisation Details'!$A$2:$I$2344,7,FALSE)</f>
        <v>tier - 2</v>
      </c>
      <c r="O1861" t="str">
        <f>VLOOKUP($A1861,'Hospitalisation Details'!$A$2:$I$2344,8,FALSE)</f>
        <v>tier - 3</v>
      </c>
      <c r="P1861" t="str">
        <f>VLOOKUP($A1861,'Hospitalisation Details'!$A$2:$I$2344,9,FALSE)</f>
        <v>R1012</v>
      </c>
      <c r="Q1861">
        <f>VLOOKUP($A1861,'Hospitalisation Details'!$A$2:$P$2344,16,FALSE)</f>
        <v>32</v>
      </c>
    </row>
    <row r="1862" spans="1:17" ht="15.6" x14ac:dyDescent="0.3">
      <c r="A1862" s="1" t="s">
        <v>506</v>
      </c>
      <c r="B1862" t="str">
        <f>VLOOKUP('Healthcare '!A:A,Table2[],3,FALSE)</f>
        <v>Hillman</v>
      </c>
      <c r="C1862">
        <f>VLOOKUP(A1862,'Medical Examinations'!A1862:K4196,2,FALSE)</f>
        <v>29.26</v>
      </c>
      <c r="D1862">
        <f>VLOOKUP($A1862,'Medical Examinations'!$A$2:$K$2336,3,FALSE)</f>
        <v>4.7</v>
      </c>
      <c r="E1862" t="str">
        <f>VLOOKUP($A1862,'Medical Examinations'!$A$2:$K$2336,4,FALSE)</f>
        <v>No</v>
      </c>
      <c r="F1862" t="str">
        <f>VLOOKUP($A1862,'Medical Examinations'!$A$2:$K$2336,5,FALSE)</f>
        <v>No</v>
      </c>
      <c r="G1862" t="str">
        <f>VLOOKUP($A1862,'Medical Examinations'!$A$2:$K$2336,6,FALSE)</f>
        <v>No</v>
      </c>
      <c r="H1862">
        <f>VLOOKUP($A1862,'Medical Examinations'!$A$2:$K$2336,7,FALSE)</f>
        <v>0</v>
      </c>
      <c r="I1862" t="str">
        <f>VLOOKUP($A1862,'Medical Examinations'!$A$2:$K$2336,8,FALSE)</f>
        <v>yes</v>
      </c>
      <c r="J1862" t="str">
        <f>VLOOKUP($A1862,'Medical Examinations'!$A$2:$K$2336,10,FALSE)</f>
        <v>overweight</v>
      </c>
      <c r="K1862" t="str">
        <f>VLOOKUP($A1862,'Medical Examinations'!$A$2:$K$2336,11,FALSE)</f>
        <v>Normal</v>
      </c>
      <c r="L1862" t="str">
        <f>VLOOKUP($A1862,'Hospitalisation Details'!$A$2:$O$2344,15,FALSE)</f>
        <v>13 Sep 1991</v>
      </c>
      <c r="M1862">
        <f>VLOOKUP($A1862,'Hospitalisation Details'!$A$2:$I$2344,6,FALSE)</f>
        <v>4350.51</v>
      </c>
      <c r="N1862" t="str">
        <f>VLOOKUP($A1862,'Hospitalisation Details'!$A$2:$I$2344,7,FALSE)</f>
        <v>tier - 2</v>
      </c>
      <c r="O1862" t="str">
        <f>VLOOKUP($A1862,'Hospitalisation Details'!$A$2:$I$2344,8,FALSE)</f>
        <v>tier - 2</v>
      </c>
      <c r="P1862" t="str">
        <f>VLOOKUP($A1862,'Hospitalisation Details'!$A$2:$I$2344,9,FALSE)</f>
        <v>R1013</v>
      </c>
      <c r="Q1862">
        <f>VLOOKUP($A1862,'Hospitalisation Details'!$A$2:$P$2344,16,FALSE)</f>
        <v>31</v>
      </c>
    </row>
    <row r="1863" spans="1:17" ht="15.6" x14ac:dyDescent="0.3">
      <c r="A1863" s="1" t="s">
        <v>505</v>
      </c>
      <c r="B1863" t="str">
        <f>VLOOKUP('Healthcare '!A:A,Table2[],3,FALSE)</f>
        <v>Edwards</v>
      </c>
      <c r="C1863">
        <f>VLOOKUP(A1863,'Medical Examinations'!A1863:K4197,2,FALSE)</f>
        <v>33</v>
      </c>
      <c r="D1863">
        <f>VLOOKUP($A1863,'Medical Examinations'!$A$2:$K$2336,3,FALSE)</f>
        <v>6.28</v>
      </c>
      <c r="E1863" t="str">
        <f>VLOOKUP($A1863,'Medical Examinations'!$A$2:$K$2336,4,FALSE)</f>
        <v>No</v>
      </c>
      <c r="F1863" t="str">
        <f>VLOOKUP($A1863,'Medical Examinations'!$A$2:$K$2336,5,FALSE)</f>
        <v>No</v>
      </c>
      <c r="G1863" t="str">
        <f>VLOOKUP($A1863,'Medical Examinations'!$A$2:$K$2336,6,FALSE)</f>
        <v>No</v>
      </c>
      <c r="H1863">
        <f>VLOOKUP($A1863,'Medical Examinations'!$A$2:$K$2336,7,FALSE)</f>
        <v>0</v>
      </c>
      <c r="I1863" t="str">
        <f>VLOOKUP($A1863,'Medical Examinations'!$A$2:$K$2336,8,FALSE)</f>
        <v>yes</v>
      </c>
      <c r="J1863" t="str">
        <f>VLOOKUP($A1863,'Medical Examinations'!$A$2:$K$2336,10,FALSE)</f>
        <v>obesity</v>
      </c>
      <c r="K1863" t="str">
        <f>VLOOKUP($A1863,'Medical Examinations'!$A$2:$K$2336,11,FALSE)</f>
        <v>Predibetics</v>
      </c>
      <c r="L1863" t="str">
        <f>VLOOKUP($A1863,'Hospitalisation Details'!$A$2:$O$2344,15,FALSE)</f>
        <v>1 Nov 1994</v>
      </c>
      <c r="M1863">
        <f>VLOOKUP($A1863,'Hospitalisation Details'!$A$2:$I$2344,6,FALSE)</f>
        <v>4349.46</v>
      </c>
      <c r="N1863" t="str">
        <f>VLOOKUP($A1863,'Hospitalisation Details'!$A$2:$I$2344,7,FALSE)</f>
        <v>tier - 2</v>
      </c>
      <c r="O1863" t="str">
        <f>VLOOKUP($A1863,'Hospitalisation Details'!$A$2:$I$2344,8,FALSE)</f>
        <v>tier - 2</v>
      </c>
      <c r="P1863" t="str">
        <f>VLOOKUP($A1863,'Hospitalisation Details'!$A$2:$I$2344,9,FALSE)</f>
        <v>R1013</v>
      </c>
      <c r="Q1863">
        <f>VLOOKUP($A1863,'Hospitalisation Details'!$A$2:$P$2344,16,FALSE)</f>
        <v>28</v>
      </c>
    </row>
    <row r="1864" spans="1:17" ht="15.6" x14ac:dyDescent="0.3">
      <c r="A1864" s="1" t="s">
        <v>504</v>
      </c>
      <c r="B1864" t="str">
        <f>VLOOKUP('Healthcare '!A:A,Table2[],3,FALSE)</f>
        <v>Bartel</v>
      </c>
      <c r="C1864">
        <f>VLOOKUP(A1864,'Medical Examinations'!A1864:K4198,2,FALSE)</f>
        <v>31.065000000000001</v>
      </c>
      <c r="D1864">
        <f>VLOOKUP($A1864,'Medical Examinations'!$A$2:$K$2336,3,FALSE)</f>
        <v>4.2300000000000004</v>
      </c>
      <c r="E1864" t="str">
        <f>VLOOKUP($A1864,'Medical Examinations'!$A$2:$K$2336,4,FALSE)</f>
        <v>No</v>
      </c>
      <c r="F1864" t="str">
        <f>VLOOKUP($A1864,'Medical Examinations'!$A$2:$K$2336,5,FALSE)</f>
        <v>No</v>
      </c>
      <c r="G1864" t="str">
        <f>VLOOKUP($A1864,'Medical Examinations'!$A$2:$K$2336,6,FALSE)</f>
        <v>No</v>
      </c>
      <c r="H1864">
        <f>VLOOKUP($A1864,'Medical Examinations'!$A$2:$K$2336,7,FALSE)</f>
        <v>0</v>
      </c>
      <c r="I1864" t="str">
        <f>VLOOKUP($A1864,'Medical Examinations'!$A$2:$K$2336,8,FALSE)</f>
        <v>yes</v>
      </c>
      <c r="J1864" t="str">
        <f>VLOOKUP($A1864,'Medical Examinations'!$A$2:$K$2336,10,FALSE)</f>
        <v>obesity</v>
      </c>
      <c r="K1864" t="str">
        <f>VLOOKUP($A1864,'Medical Examinations'!$A$2:$K$2336,11,FALSE)</f>
        <v>Normal</v>
      </c>
      <c r="L1864" t="str">
        <f>VLOOKUP($A1864,'Hospitalisation Details'!$A$2:$O$2344,15,FALSE)</f>
        <v>1 Jun 1991</v>
      </c>
      <c r="M1864">
        <f>VLOOKUP($A1864,'Hospitalisation Details'!$A$2:$I$2344,6,FALSE)</f>
        <v>4347.0200000000004</v>
      </c>
      <c r="N1864" t="str">
        <f>VLOOKUP($A1864,'Hospitalisation Details'!$A$2:$I$2344,7,FALSE)</f>
        <v>tier - 2</v>
      </c>
      <c r="O1864" t="str">
        <f>VLOOKUP($A1864,'Hospitalisation Details'!$A$2:$I$2344,8,FALSE)</f>
        <v>tier - 1</v>
      </c>
      <c r="P1864" t="str">
        <f>VLOOKUP($A1864,'Hospitalisation Details'!$A$2:$I$2344,9,FALSE)</f>
        <v>R1024</v>
      </c>
      <c r="Q1864">
        <f>VLOOKUP($A1864,'Hospitalisation Details'!$A$2:$P$2344,16,FALSE)</f>
        <v>32</v>
      </c>
    </row>
    <row r="1865" spans="1:17" ht="15.6" x14ac:dyDescent="0.3">
      <c r="A1865" s="1" t="s">
        <v>503</v>
      </c>
      <c r="B1865" t="str">
        <f>VLOOKUP('Healthcare '!A:A,Table2[],3,FALSE)</f>
        <v>Potekhina</v>
      </c>
      <c r="C1865">
        <f>VLOOKUP(A1865,'Medical Examinations'!A1865:K4199,2,FALSE)</f>
        <v>26.51</v>
      </c>
      <c r="D1865">
        <f>VLOOKUP($A1865,'Medical Examinations'!$A$2:$K$2336,3,FALSE)</f>
        <v>6.17</v>
      </c>
      <c r="E1865" t="str">
        <f>VLOOKUP($A1865,'Medical Examinations'!$A$2:$K$2336,4,FALSE)</f>
        <v>No</v>
      </c>
      <c r="F1865" t="str">
        <f>VLOOKUP($A1865,'Medical Examinations'!$A$2:$K$2336,5,FALSE)</f>
        <v>No</v>
      </c>
      <c r="G1865" t="str">
        <f>VLOOKUP($A1865,'Medical Examinations'!$A$2:$K$2336,6,FALSE)</f>
        <v>No</v>
      </c>
      <c r="H1865">
        <f>VLOOKUP($A1865,'Medical Examinations'!$A$2:$K$2336,7,FALSE)</f>
        <v>0</v>
      </c>
      <c r="I1865" t="str">
        <f>VLOOKUP($A1865,'Medical Examinations'!$A$2:$K$2336,8,FALSE)</f>
        <v>yes</v>
      </c>
      <c r="J1865" t="str">
        <f>VLOOKUP($A1865,'Medical Examinations'!$A$2:$K$2336,10,FALSE)</f>
        <v>overweight</v>
      </c>
      <c r="K1865" t="str">
        <f>VLOOKUP($A1865,'Medical Examinations'!$A$2:$K$2336,11,FALSE)</f>
        <v>Predibetics</v>
      </c>
      <c r="L1865" t="str">
        <f>VLOOKUP($A1865,'Hospitalisation Details'!$A$2:$O$2344,15,FALSE)</f>
        <v>26 Oct 1994</v>
      </c>
      <c r="M1865">
        <f>VLOOKUP($A1865,'Hospitalisation Details'!$A$2:$I$2344,6,FALSE)</f>
        <v>4340.4399999999996</v>
      </c>
      <c r="N1865" t="str">
        <f>VLOOKUP($A1865,'Hospitalisation Details'!$A$2:$I$2344,7,FALSE)</f>
        <v>tier - 2</v>
      </c>
      <c r="O1865" t="str">
        <f>VLOOKUP($A1865,'Hospitalisation Details'!$A$2:$I$2344,8,FALSE)</f>
        <v>tier - 1</v>
      </c>
      <c r="P1865" t="str">
        <f>VLOOKUP($A1865,'Hospitalisation Details'!$A$2:$I$2344,9,FALSE)</f>
        <v>R1013</v>
      </c>
      <c r="Q1865">
        <f>VLOOKUP($A1865,'Hospitalisation Details'!$A$2:$P$2344,16,FALSE)</f>
        <v>28</v>
      </c>
    </row>
    <row r="1866" spans="1:17" ht="15.6" x14ac:dyDescent="0.3">
      <c r="A1866" s="1" t="s">
        <v>502</v>
      </c>
      <c r="B1866" t="str">
        <f>VLOOKUP('Healthcare '!A:A,Table2[],3,FALSE)</f>
        <v>Kelly</v>
      </c>
      <c r="C1866">
        <f>VLOOKUP(A1866,'Medical Examinations'!A1866:K4200,2,FALSE)</f>
        <v>28.88</v>
      </c>
      <c r="D1866">
        <f>VLOOKUP($A1866,'Medical Examinations'!$A$2:$K$2336,3,FALSE)</f>
        <v>4.96</v>
      </c>
      <c r="E1866" t="str">
        <f>VLOOKUP($A1866,'Medical Examinations'!$A$2:$K$2336,4,FALSE)</f>
        <v>No</v>
      </c>
      <c r="F1866" t="str">
        <f>VLOOKUP($A1866,'Medical Examinations'!$A$2:$K$2336,5,FALSE)</f>
        <v>No</v>
      </c>
      <c r="G1866" t="str">
        <f>VLOOKUP($A1866,'Medical Examinations'!$A$2:$K$2336,6,FALSE)</f>
        <v>No</v>
      </c>
      <c r="H1866">
        <f>VLOOKUP($A1866,'Medical Examinations'!$A$2:$K$2336,7,FALSE)</f>
        <v>0</v>
      </c>
      <c r="I1866" t="str">
        <f>VLOOKUP($A1866,'Medical Examinations'!$A$2:$K$2336,8,FALSE)</f>
        <v>yes</v>
      </c>
      <c r="J1866" t="str">
        <f>VLOOKUP($A1866,'Medical Examinations'!$A$2:$K$2336,10,FALSE)</f>
        <v>overweight</v>
      </c>
      <c r="K1866" t="str">
        <f>VLOOKUP($A1866,'Medical Examinations'!$A$2:$K$2336,11,FALSE)</f>
        <v>Normal</v>
      </c>
      <c r="L1866" t="str">
        <f>VLOOKUP($A1866,'Hospitalisation Details'!$A$2:$O$2344,15,FALSE)</f>
        <v>2 Nov 1994</v>
      </c>
      <c r="M1866">
        <f>VLOOKUP($A1866,'Hospitalisation Details'!$A$2:$I$2344,6,FALSE)</f>
        <v>4337.74</v>
      </c>
      <c r="N1866" t="str">
        <f>VLOOKUP($A1866,'Hospitalisation Details'!$A$2:$I$2344,7,FALSE)</f>
        <v>tier - 2</v>
      </c>
      <c r="O1866" t="str">
        <f>VLOOKUP($A1866,'Hospitalisation Details'!$A$2:$I$2344,8,FALSE)</f>
        <v>tier - 1</v>
      </c>
      <c r="P1866" t="str">
        <f>VLOOKUP($A1866,'Hospitalisation Details'!$A$2:$I$2344,9,FALSE)</f>
        <v>R1024</v>
      </c>
      <c r="Q1866">
        <f>VLOOKUP($A1866,'Hospitalisation Details'!$A$2:$P$2344,16,FALSE)</f>
        <v>28</v>
      </c>
    </row>
    <row r="1867" spans="1:17" ht="15.6" x14ac:dyDescent="0.3">
      <c r="A1867" s="1" t="s">
        <v>501</v>
      </c>
      <c r="B1867" t="str">
        <f>VLOOKUP('Healthcare '!A:A,Table2[],3,FALSE)</f>
        <v>Lapp</v>
      </c>
      <c r="C1867">
        <f>VLOOKUP(A1867,'Medical Examinations'!A1867:K4201,2,FALSE)</f>
        <v>35.814999999999998</v>
      </c>
      <c r="D1867">
        <f>VLOOKUP($A1867,'Medical Examinations'!$A$2:$K$2336,3,FALSE)</f>
        <v>5.1100000000000003</v>
      </c>
      <c r="E1867" t="str">
        <f>VLOOKUP($A1867,'Medical Examinations'!$A$2:$K$2336,4,FALSE)</f>
        <v>yes</v>
      </c>
      <c r="F1867" t="str">
        <f>VLOOKUP($A1867,'Medical Examinations'!$A$2:$K$2336,5,FALSE)</f>
        <v>No</v>
      </c>
      <c r="G1867" t="str">
        <f>VLOOKUP($A1867,'Medical Examinations'!$A$2:$K$2336,6,FALSE)</f>
        <v>No</v>
      </c>
      <c r="H1867">
        <f>VLOOKUP($A1867,'Medical Examinations'!$A$2:$K$2336,7,FALSE)</f>
        <v>1</v>
      </c>
      <c r="I1867" t="str">
        <f>VLOOKUP($A1867,'Medical Examinations'!$A$2:$K$2336,8,FALSE)</f>
        <v>yes</v>
      </c>
      <c r="J1867" t="str">
        <f>VLOOKUP($A1867,'Medical Examinations'!$A$2:$K$2336,10,FALSE)</f>
        <v>obesity</v>
      </c>
      <c r="K1867" t="str">
        <f>VLOOKUP($A1867,'Medical Examinations'!$A$2:$K$2336,11,FALSE)</f>
        <v>Normal</v>
      </c>
      <c r="L1867" t="str">
        <f>VLOOKUP($A1867,'Hospitalisation Details'!$A$2:$O$2344,15,FALSE)</f>
        <v>19 Dec 1988</v>
      </c>
      <c r="M1867">
        <f>VLOOKUP($A1867,'Hospitalisation Details'!$A$2:$I$2344,6,FALSE)</f>
        <v>4320.41</v>
      </c>
      <c r="N1867" t="str">
        <f>VLOOKUP($A1867,'Hospitalisation Details'!$A$2:$I$2344,7,FALSE)</f>
        <v>tier - 2</v>
      </c>
      <c r="O1867" t="str">
        <f>VLOOKUP($A1867,'Hospitalisation Details'!$A$2:$I$2344,8,FALSE)</f>
        <v>tier - 1</v>
      </c>
      <c r="P1867" t="str">
        <f>VLOOKUP($A1867,'Hospitalisation Details'!$A$2:$I$2344,9,FALSE)</f>
        <v>R1012</v>
      </c>
      <c r="Q1867">
        <f>VLOOKUP($A1867,'Hospitalisation Details'!$A$2:$P$2344,16,FALSE)</f>
        <v>34</v>
      </c>
    </row>
    <row r="1868" spans="1:17" ht="15.6" x14ac:dyDescent="0.3">
      <c r="A1868" s="1" t="s">
        <v>500</v>
      </c>
      <c r="B1868" t="str">
        <f>VLOOKUP('Healthcare '!A:A,Table2[],3,FALSE)</f>
        <v>Burke</v>
      </c>
      <c r="C1868">
        <f>VLOOKUP(A1868,'Medical Examinations'!A1868:K4202,2,FALSE)</f>
        <v>21.28</v>
      </c>
      <c r="D1868">
        <f>VLOOKUP($A1868,'Medical Examinations'!$A$2:$K$2336,3,FALSE)</f>
        <v>4.05</v>
      </c>
      <c r="E1868" t="str">
        <f>VLOOKUP($A1868,'Medical Examinations'!$A$2:$K$2336,4,FALSE)</f>
        <v>No</v>
      </c>
      <c r="F1868" t="str">
        <f>VLOOKUP($A1868,'Medical Examinations'!$A$2:$K$2336,5,FALSE)</f>
        <v>yes</v>
      </c>
      <c r="G1868" t="str">
        <f>VLOOKUP($A1868,'Medical Examinations'!$A$2:$K$2336,6,FALSE)</f>
        <v>No</v>
      </c>
      <c r="H1868">
        <f>VLOOKUP($A1868,'Medical Examinations'!$A$2:$K$2336,7,FALSE)</f>
        <v>1</v>
      </c>
      <c r="I1868" t="str">
        <f>VLOOKUP($A1868,'Medical Examinations'!$A$2:$K$2336,8,FALSE)</f>
        <v>No</v>
      </c>
      <c r="J1868" t="str">
        <f>VLOOKUP($A1868,'Medical Examinations'!$A$2:$K$2336,10,FALSE)</f>
        <v>Normal weight</v>
      </c>
      <c r="K1868" t="str">
        <f>VLOOKUP($A1868,'Medical Examinations'!$A$2:$K$2336,11,FALSE)</f>
        <v>Normal</v>
      </c>
      <c r="L1868" t="str">
        <f>VLOOKUP($A1868,'Hospitalisation Details'!$A$2:$O$2344,15,FALSE)</f>
        <v>25 Nov 2000</v>
      </c>
      <c r="M1868">
        <f>VLOOKUP($A1868,'Hospitalisation Details'!$A$2:$I$2344,6,FALSE)</f>
        <v>4296.2700000000004</v>
      </c>
      <c r="N1868" t="str">
        <f>VLOOKUP($A1868,'Hospitalisation Details'!$A$2:$I$2344,7,FALSE)</f>
        <v>tier - 2</v>
      </c>
      <c r="O1868" t="str">
        <f>VLOOKUP($A1868,'Hospitalisation Details'!$A$2:$I$2344,8,FALSE)</f>
        <v>tier - 3</v>
      </c>
      <c r="P1868" t="str">
        <f>VLOOKUP($A1868,'Hospitalisation Details'!$A$2:$I$2344,9,FALSE)</f>
        <v>R1012</v>
      </c>
      <c r="Q1868">
        <f>VLOOKUP($A1868,'Hospitalisation Details'!$A$2:$P$2344,16,FALSE)</f>
        <v>22</v>
      </c>
    </row>
    <row r="1869" spans="1:17" ht="15.6" x14ac:dyDescent="0.3">
      <c r="A1869" s="1" t="s">
        <v>499</v>
      </c>
      <c r="B1869" t="str">
        <f>VLOOKUP('Healthcare '!A:A,Table2[],3,FALSE)</f>
        <v>Barry</v>
      </c>
      <c r="C1869">
        <f>VLOOKUP(A1869,'Medical Examinations'!A1869:K4203,2,FALSE)</f>
        <v>33.81</v>
      </c>
      <c r="D1869">
        <f>VLOOKUP($A1869,'Medical Examinations'!$A$2:$K$2336,3,FALSE)</f>
        <v>6.49</v>
      </c>
      <c r="E1869" t="str">
        <f>VLOOKUP($A1869,'Medical Examinations'!$A$2:$K$2336,4,FALSE)</f>
        <v>No</v>
      </c>
      <c r="F1869" t="str">
        <f>VLOOKUP($A1869,'Medical Examinations'!$A$2:$K$2336,5,FALSE)</f>
        <v>No</v>
      </c>
      <c r="G1869" t="str">
        <f>VLOOKUP($A1869,'Medical Examinations'!$A$2:$K$2336,6,FALSE)</f>
        <v>Yes</v>
      </c>
      <c r="H1869">
        <f>VLOOKUP($A1869,'Medical Examinations'!$A$2:$K$2336,7,FALSE)</f>
        <v>1</v>
      </c>
      <c r="I1869" t="str">
        <f>VLOOKUP($A1869,'Medical Examinations'!$A$2:$K$2336,8,FALSE)</f>
        <v>yes</v>
      </c>
      <c r="J1869" t="str">
        <f>VLOOKUP($A1869,'Medical Examinations'!$A$2:$K$2336,10,FALSE)</f>
        <v>obesity</v>
      </c>
      <c r="K1869" t="str">
        <f>VLOOKUP($A1869,'Medical Examinations'!$A$2:$K$2336,11,FALSE)</f>
        <v>Diabetes</v>
      </c>
      <c r="L1869" t="str">
        <f>VLOOKUP($A1869,'Hospitalisation Details'!$A$2:$O$2344,15,FALSE)</f>
        <v>8 Jun 2003</v>
      </c>
      <c r="M1869">
        <f>VLOOKUP($A1869,'Hospitalisation Details'!$A$2:$I$2344,6,FALSE)</f>
        <v>4278.55</v>
      </c>
      <c r="N1869" t="str">
        <f>VLOOKUP($A1869,'Hospitalisation Details'!$A$2:$I$2344,7,FALSE)</f>
        <v>tier - 2</v>
      </c>
      <c r="O1869" t="str">
        <f>VLOOKUP($A1869,'Hospitalisation Details'!$A$2:$I$2344,8,FALSE)</f>
        <v>tier - 1</v>
      </c>
      <c r="P1869" t="str">
        <f>VLOOKUP($A1869,'Hospitalisation Details'!$A$2:$I$2344,9,FALSE)</f>
        <v>R1021</v>
      </c>
      <c r="Q1869">
        <f>VLOOKUP($A1869,'Hospitalisation Details'!$A$2:$P$2344,16,FALSE)</f>
        <v>20</v>
      </c>
    </row>
    <row r="1870" spans="1:17" ht="15.6" x14ac:dyDescent="0.3">
      <c r="A1870" s="1" t="s">
        <v>498</v>
      </c>
      <c r="B1870" t="str">
        <f>VLOOKUP('Healthcare '!A:A,Table2[],3,FALSE)</f>
        <v>McCormick</v>
      </c>
      <c r="C1870">
        <f>VLOOKUP(A1870,'Medical Examinations'!A1870:K4204,2,FALSE)</f>
        <v>44.22</v>
      </c>
      <c r="D1870">
        <f>VLOOKUP($A1870,'Medical Examinations'!$A$2:$K$2336,3,FALSE)</f>
        <v>4.1900000000000004</v>
      </c>
      <c r="E1870" t="str">
        <f>VLOOKUP($A1870,'Medical Examinations'!$A$2:$K$2336,4,FALSE)</f>
        <v>No</v>
      </c>
      <c r="F1870" t="str">
        <f>VLOOKUP($A1870,'Medical Examinations'!$A$2:$K$2336,5,FALSE)</f>
        <v>No</v>
      </c>
      <c r="G1870" t="str">
        <f>VLOOKUP($A1870,'Medical Examinations'!$A$2:$K$2336,6,FALSE)</f>
        <v>No</v>
      </c>
      <c r="H1870">
        <f>VLOOKUP($A1870,'Medical Examinations'!$A$2:$K$2336,7,FALSE)</f>
        <v>1</v>
      </c>
      <c r="I1870" t="str">
        <f>VLOOKUP($A1870,'Medical Examinations'!$A$2:$K$2336,8,FALSE)</f>
        <v>yes</v>
      </c>
      <c r="J1870" t="str">
        <f>VLOOKUP($A1870,'Medical Examinations'!$A$2:$K$2336,10,FALSE)</f>
        <v>obesity</v>
      </c>
      <c r="K1870" t="str">
        <f>VLOOKUP($A1870,'Medical Examinations'!$A$2:$K$2336,11,FALSE)</f>
        <v>Normal</v>
      </c>
      <c r="L1870" t="str">
        <f>VLOOKUP($A1870,'Hospitalisation Details'!$A$2:$O$2344,15,FALSE)</f>
        <v>18 Jun 1992</v>
      </c>
      <c r="M1870">
        <f>VLOOKUP($A1870,'Hospitalisation Details'!$A$2:$I$2344,6,FALSE)</f>
        <v>4266.17</v>
      </c>
      <c r="N1870" t="str">
        <f>VLOOKUP($A1870,'Hospitalisation Details'!$A$2:$I$2344,7,FALSE)</f>
        <v>tier - 3</v>
      </c>
      <c r="O1870" t="str">
        <f>VLOOKUP($A1870,'Hospitalisation Details'!$A$2:$I$2344,8,FALSE)</f>
        <v>tier - 2</v>
      </c>
      <c r="P1870" t="str">
        <f>VLOOKUP($A1870,'Hospitalisation Details'!$A$2:$I$2344,9,FALSE)</f>
        <v>R1013</v>
      </c>
      <c r="Q1870">
        <f>VLOOKUP($A1870,'Hospitalisation Details'!$A$2:$P$2344,16,FALSE)</f>
        <v>30</v>
      </c>
    </row>
    <row r="1871" spans="1:17" ht="15.6" x14ac:dyDescent="0.3">
      <c r="A1871" s="1" t="s">
        <v>497</v>
      </c>
      <c r="B1871" t="str">
        <f>VLOOKUP('Healthcare '!A:A,Table2[],3,FALSE)</f>
        <v>McElroy</v>
      </c>
      <c r="C1871">
        <f>VLOOKUP(A1871,'Medical Examinations'!A1871:K4205,2,FALSE)</f>
        <v>15.46</v>
      </c>
      <c r="D1871">
        <f>VLOOKUP($A1871,'Medical Examinations'!$A$2:$K$2336,3,FALSE)</f>
        <v>4.99</v>
      </c>
      <c r="E1871" t="str">
        <f>VLOOKUP($A1871,'Medical Examinations'!$A$2:$K$2336,4,FALSE)</f>
        <v>yes</v>
      </c>
      <c r="F1871" t="str">
        <f>VLOOKUP($A1871,'Medical Examinations'!$A$2:$K$2336,5,FALSE)</f>
        <v>No</v>
      </c>
      <c r="G1871" t="str">
        <f>VLOOKUP($A1871,'Medical Examinations'!$A$2:$K$2336,6,FALSE)</f>
        <v>Yes</v>
      </c>
      <c r="H1871">
        <f>VLOOKUP($A1871,'Medical Examinations'!$A$2:$K$2336,7,FALSE)</f>
        <v>1</v>
      </c>
      <c r="I1871" t="str">
        <f>VLOOKUP($A1871,'Medical Examinations'!$A$2:$K$2336,8,FALSE)</f>
        <v>yes</v>
      </c>
      <c r="J1871" t="str">
        <f>VLOOKUP($A1871,'Medical Examinations'!$A$2:$K$2336,10,FALSE)</f>
        <v>Underweight</v>
      </c>
      <c r="K1871" t="str">
        <f>VLOOKUP($A1871,'Medical Examinations'!$A$2:$K$2336,11,FALSE)</f>
        <v>Normal</v>
      </c>
      <c r="L1871" t="str">
        <f>VLOOKUP($A1871,'Hospitalisation Details'!$A$2:$O$2344,15,FALSE)</f>
        <v>20 Nov 1983</v>
      </c>
      <c r="M1871">
        <f>VLOOKUP($A1871,'Hospitalisation Details'!$A$2:$I$2344,6,FALSE)</f>
        <v>4265.01</v>
      </c>
      <c r="N1871" t="str">
        <f>VLOOKUP($A1871,'Hospitalisation Details'!$A$2:$I$2344,7,FALSE)</f>
        <v>tier - 2</v>
      </c>
      <c r="O1871" t="str">
        <f>VLOOKUP($A1871,'Hospitalisation Details'!$A$2:$I$2344,8,FALSE)</f>
        <v>tier - 1</v>
      </c>
      <c r="P1871" t="str">
        <f>VLOOKUP($A1871,'Hospitalisation Details'!$A$2:$I$2344,9,FALSE)</f>
        <v>R1012</v>
      </c>
      <c r="Q1871">
        <f>VLOOKUP($A1871,'Hospitalisation Details'!$A$2:$P$2344,16,FALSE)</f>
        <v>39</v>
      </c>
    </row>
    <row r="1872" spans="1:17" ht="15.6" x14ac:dyDescent="0.3">
      <c r="A1872" s="1" t="s">
        <v>496</v>
      </c>
      <c r="B1872" t="str">
        <f>VLOOKUP('Healthcare '!A:A,Table2[],3,FALSE)</f>
        <v>Coffed</v>
      </c>
      <c r="C1872">
        <f>VLOOKUP(A1872,'Medical Examinations'!A1872:K4206,2,FALSE)</f>
        <v>30.3</v>
      </c>
      <c r="D1872">
        <f>VLOOKUP($A1872,'Medical Examinations'!$A$2:$K$2336,3,FALSE)</f>
        <v>4.7699999999999996</v>
      </c>
      <c r="E1872" t="str">
        <f>VLOOKUP($A1872,'Medical Examinations'!$A$2:$K$2336,4,FALSE)</f>
        <v>yes</v>
      </c>
      <c r="F1872" t="str">
        <f>VLOOKUP($A1872,'Medical Examinations'!$A$2:$K$2336,5,FALSE)</f>
        <v>No</v>
      </c>
      <c r="G1872" t="str">
        <f>VLOOKUP($A1872,'Medical Examinations'!$A$2:$K$2336,6,FALSE)</f>
        <v>No</v>
      </c>
      <c r="H1872">
        <f>VLOOKUP($A1872,'Medical Examinations'!$A$2:$K$2336,7,FALSE)</f>
        <v>1</v>
      </c>
      <c r="I1872" t="str">
        <f>VLOOKUP($A1872,'Medical Examinations'!$A$2:$K$2336,8,FALSE)</f>
        <v>No</v>
      </c>
      <c r="J1872" t="str">
        <f>VLOOKUP($A1872,'Medical Examinations'!$A$2:$K$2336,10,FALSE)</f>
        <v>obesity</v>
      </c>
      <c r="K1872" t="str">
        <f>VLOOKUP($A1872,'Medical Examinations'!$A$2:$K$2336,11,FALSE)</f>
        <v>Normal</v>
      </c>
      <c r="L1872" t="str">
        <f>VLOOKUP($A1872,'Hospitalisation Details'!$A$2:$O$2344,15,FALSE)</f>
        <v>14 Oct 1995</v>
      </c>
      <c r="M1872">
        <f>VLOOKUP($A1872,'Hospitalisation Details'!$A$2:$I$2344,6,FALSE)</f>
        <v>4260.74</v>
      </c>
      <c r="N1872" t="str">
        <f>VLOOKUP($A1872,'Hospitalisation Details'!$A$2:$I$2344,7,FALSE)</f>
        <v>tier - 3</v>
      </c>
      <c r="O1872" t="str">
        <f>VLOOKUP($A1872,'Hospitalisation Details'!$A$2:$I$2344,8,FALSE)</f>
        <v>tier - 2</v>
      </c>
      <c r="P1872" t="str">
        <f>VLOOKUP($A1872,'Hospitalisation Details'!$A$2:$I$2344,9,FALSE)</f>
        <v>R1011</v>
      </c>
      <c r="Q1872">
        <f>VLOOKUP($A1872,'Hospitalisation Details'!$A$2:$P$2344,16,FALSE)</f>
        <v>27</v>
      </c>
    </row>
    <row r="1873" spans="1:17" ht="15.6" x14ac:dyDescent="0.3">
      <c r="A1873" s="1" t="s">
        <v>495</v>
      </c>
      <c r="B1873" t="str">
        <f>VLOOKUP('Healthcare '!A:A,Table2[],3,FALSE)</f>
        <v>Estes</v>
      </c>
      <c r="C1873">
        <f>VLOOKUP(A1873,'Medical Examinations'!A1873:K4207,2,FALSE)</f>
        <v>16.670000000000002</v>
      </c>
      <c r="D1873">
        <f>VLOOKUP($A1873,'Medical Examinations'!$A$2:$K$2336,3,FALSE)</f>
        <v>5.46</v>
      </c>
      <c r="E1873" t="str">
        <f>VLOOKUP($A1873,'Medical Examinations'!$A$2:$K$2336,4,FALSE)</f>
        <v>No</v>
      </c>
      <c r="F1873" t="str">
        <f>VLOOKUP($A1873,'Medical Examinations'!$A$2:$K$2336,5,FALSE)</f>
        <v>No</v>
      </c>
      <c r="G1873" t="str">
        <f>VLOOKUP($A1873,'Medical Examinations'!$A$2:$K$2336,6,FALSE)</f>
        <v>No</v>
      </c>
      <c r="H1873">
        <f>VLOOKUP($A1873,'Medical Examinations'!$A$2:$K$2336,7,FALSE)</f>
        <v>0</v>
      </c>
      <c r="I1873" t="str">
        <f>VLOOKUP($A1873,'Medical Examinations'!$A$2:$K$2336,8,FALSE)</f>
        <v>No</v>
      </c>
      <c r="J1873" t="str">
        <f>VLOOKUP($A1873,'Medical Examinations'!$A$2:$K$2336,10,FALSE)</f>
        <v>Underweight</v>
      </c>
      <c r="K1873" t="str">
        <f>VLOOKUP($A1873,'Medical Examinations'!$A$2:$K$2336,11,FALSE)</f>
        <v>Normal</v>
      </c>
      <c r="L1873" t="str">
        <f>VLOOKUP($A1873,'Hospitalisation Details'!$A$2:$O$2344,15,FALSE)</f>
        <v>16 Jun 1982</v>
      </c>
      <c r="M1873">
        <f>VLOOKUP($A1873,'Hospitalisation Details'!$A$2:$I$2344,6,FALSE)</f>
        <v>4250.24</v>
      </c>
      <c r="N1873" t="str">
        <f>VLOOKUP($A1873,'Hospitalisation Details'!$A$2:$I$2344,7,FALSE)</f>
        <v>tier - 2</v>
      </c>
      <c r="O1873" t="str">
        <f>VLOOKUP($A1873,'Hospitalisation Details'!$A$2:$I$2344,8,FALSE)</f>
        <v>tier - 3</v>
      </c>
      <c r="P1873" t="str">
        <f>VLOOKUP($A1873,'Hospitalisation Details'!$A$2:$I$2344,9,FALSE)</f>
        <v>R1013</v>
      </c>
      <c r="Q1873">
        <f>VLOOKUP($A1873,'Hospitalisation Details'!$A$2:$P$2344,16,FALSE)</f>
        <v>40</v>
      </c>
    </row>
    <row r="1874" spans="1:17" ht="15.6" x14ac:dyDescent="0.3">
      <c r="A1874" s="1" t="s">
        <v>494</v>
      </c>
      <c r="B1874" t="str">
        <f>VLOOKUP('Healthcare '!A:A,Table2[],3,FALSE)</f>
        <v>Miles</v>
      </c>
      <c r="C1874">
        <f>VLOOKUP(A1874,'Medical Examinations'!A1874:K4208,2,FALSE)</f>
        <v>28.594999999999999</v>
      </c>
      <c r="D1874">
        <f>VLOOKUP($A1874,'Medical Examinations'!$A$2:$K$2336,3,FALSE)</f>
        <v>5.43</v>
      </c>
      <c r="E1874" t="str">
        <f>VLOOKUP($A1874,'Medical Examinations'!$A$2:$K$2336,4,FALSE)</f>
        <v>No</v>
      </c>
      <c r="F1874" t="str">
        <f>VLOOKUP($A1874,'Medical Examinations'!$A$2:$K$2336,5,FALSE)</f>
        <v>No</v>
      </c>
      <c r="G1874" t="str">
        <f>VLOOKUP($A1874,'Medical Examinations'!$A$2:$K$2336,6,FALSE)</f>
        <v>No</v>
      </c>
      <c r="H1874">
        <f>VLOOKUP($A1874,'Medical Examinations'!$A$2:$K$2336,7,FALSE)</f>
        <v>0</v>
      </c>
      <c r="I1874" t="str">
        <f>VLOOKUP($A1874,'Medical Examinations'!$A$2:$K$2336,8,FALSE)</f>
        <v>No</v>
      </c>
      <c r="J1874" t="str">
        <f>VLOOKUP($A1874,'Medical Examinations'!$A$2:$K$2336,10,FALSE)</f>
        <v>overweight</v>
      </c>
      <c r="K1874" t="str">
        <f>VLOOKUP($A1874,'Medical Examinations'!$A$2:$K$2336,11,FALSE)</f>
        <v>Normal</v>
      </c>
      <c r="L1874" t="str">
        <f>VLOOKUP($A1874,'Hospitalisation Details'!$A$2:$O$2344,15,FALSE)</f>
        <v>1 Dec 1991</v>
      </c>
      <c r="M1874">
        <f>VLOOKUP($A1874,'Hospitalisation Details'!$A$2:$I$2344,6,FALSE)</f>
        <v>4243.59</v>
      </c>
      <c r="N1874" t="str">
        <f>VLOOKUP($A1874,'Hospitalisation Details'!$A$2:$I$2344,7,FALSE)</f>
        <v>tier - 3</v>
      </c>
      <c r="O1874" t="str">
        <f>VLOOKUP($A1874,'Hospitalisation Details'!$A$2:$I$2344,8,FALSE)</f>
        <v>tier - 1</v>
      </c>
      <c r="P1874" t="str">
        <f>VLOOKUP($A1874,'Hospitalisation Details'!$A$2:$I$2344,9,FALSE)</f>
        <v>R1012</v>
      </c>
      <c r="Q1874">
        <f>VLOOKUP($A1874,'Hospitalisation Details'!$A$2:$P$2344,16,FALSE)</f>
        <v>31</v>
      </c>
    </row>
    <row r="1875" spans="1:17" ht="15.6" x14ac:dyDescent="0.3">
      <c r="A1875" s="1" t="s">
        <v>493</v>
      </c>
      <c r="B1875" t="str">
        <f>VLOOKUP('Healthcare '!A:A,Table2[],3,FALSE)</f>
        <v>Zamore</v>
      </c>
      <c r="C1875">
        <f>VLOOKUP(A1875,'Medical Examinations'!A1875:K4209,2,FALSE)</f>
        <v>25.934999999999999</v>
      </c>
      <c r="D1875">
        <f>VLOOKUP($A1875,'Medical Examinations'!$A$2:$K$2336,3,FALSE)</f>
        <v>4.29</v>
      </c>
      <c r="E1875" t="str">
        <f>VLOOKUP($A1875,'Medical Examinations'!$A$2:$K$2336,4,FALSE)</f>
        <v>No</v>
      </c>
      <c r="F1875" t="str">
        <f>VLOOKUP($A1875,'Medical Examinations'!$A$2:$K$2336,5,FALSE)</f>
        <v>No</v>
      </c>
      <c r="G1875" t="str">
        <f>VLOOKUP($A1875,'Medical Examinations'!$A$2:$K$2336,6,FALSE)</f>
        <v>No</v>
      </c>
      <c r="H1875">
        <f>VLOOKUP($A1875,'Medical Examinations'!$A$2:$K$2336,7,FALSE)</f>
        <v>0</v>
      </c>
      <c r="I1875" t="str">
        <f>VLOOKUP($A1875,'Medical Examinations'!$A$2:$K$2336,8,FALSE)</f>
        <v>yes</v>
      </c>
      <c r="J1875" t="str">
        <f>VLOOKUP($A1875,'Medical Examinations'!$A$2:$K$2336,10,FALSE)</f>
        <v>overweight</v>
      </c>
      <c r="K1875" t="str">
        <f>VLOOKUP($A1875,'Medical Examinations'!$A$2:$K$2336,11,FALSE)</f>
        <v>Normal</v>
      </c>
      <c r="L1875" t="str">
        <f>VLOOKUP($A1875,'Hospitalisation Details'!$A$2:$O$2344,15,FALSE)</f>
        <v>3 Nov 1991</v>
      </c>
      <c r="M1875">
        <f>VLOOKUP($A1875,'Hospitalisation Details'!$A$2:$I$2344,6,FALSE)</f>
        <v>4239.8900000000003</v>
      </c>
      <c r="N1875" t="str">
        <f>VLOOKUP($A1875,'Hospitalisation Details'!$A$2:$I$2344,7,FALSE)</f>
        <v>tier - 2</v>
      </c>
      <c r="O1875" t="str">
        <f>VLOOKUP($A1875,'Hospitalisation Details'!$A$2:$I$2344,8,FALSE)</f>
        <v>tier - 2</v>
      </c>
      <c r="P1875" t="str">
        <f>VLOOKUP($A1875,'Hospitalisation Details'!$A$2:$I$2344,9,FALSE)</f>
        <v>R1012</v>
      </c>
      <c r="Q1875">
        <f>VLOOKUP($A1875,'Hospitalisation Details'!$A$2:$P$2344,16,FALSE)</f>
        <v>31</v>
      </c>
    </row>
    <row r="1876" spans="1:17" ht="15.6" x14ac:dyDescent="0.3">
      <c r="A1876" s="1" t="s">
        <v>492</v>
      </c>
      <c r="B1876" t="str">
        <f>VLOOKUP('Healthcare '!A:A,Table2[],3,FALSE)</f>
        <v>Donaghy</v>
      </c>
      <c r="C1876">
        <f>VLOOKUP(A1876,'Medical Examinations'!A1876:K4210,2,FALSE)</f>
        <v>27.645</v>
      </c>
      <c r="D1876">
        <f>VLOOKUP($A1876,'Medical Examinations'!$A$2:$K$2336,3,FALSE)</f>
        <v>5.25</v>
      </c>
      <c r="E1876" t="str">
        <f>VLOOKUP($A1876,'Medical Examinations'!$A$2:$K$2336,4,FALSE)</f>
        <v>No</v>
      </c>
      <c r="F1876" t="str">
        <f>VLOOKUP($A1876,'Medical Examinations'!$A$2:$K$2336,5,FALSE)</f>
        <v>No</v>
      </c>
      <c r="G1876" t="str">
        <f>VLOOKUP($A1876,'Medical Examinations'!$A$2:$K$2336,6,FALSE)</f>
        <v>No</v>
      </c>
      <c r="H1876">
        <f>VLOOKUP($A1876,'Medical Examinations'!$A$2:$K$2336,7,FALSE)</f>
        <v>1</v>
      </c>
      <c r="I1876" t="str">
        <f>VLOOKUP($A1876,'Medical Examinations'!$A$2:$K$2336,8,FALSE)</f>
        <v>No</v>
      </c>
      <c r="J1876" t="str">
        <f>VLOOKUP($A1876,'Medical Examinations'!$A$2:$K$2336,10,FALSE)</f>
        <v>overweight</v>
      </c>
      <c r="K1876" t="str">
        <f>VLOOKUP($A1876,'Medical Examinations'!$A$2:$K$2336,11,FALSE)</f>
        <v>Normal</v>
      </c>
      <c r="L1876" t="str">
        <f>VLOOKUP($A1876,'Hospitalisation Details'!$A$2:$O$2344,15,FALSE)</f>
        <v>27 Jun 1992</v>
      </c>
      <c r="M1876">
        <f>VLOOKUP($A1876,'Hospitalisation Details'!$A$2:$I$2344,6,FALSE)</f>
        <v>4237.13</v>
      </c>
      <c r="N1876" t="str">
        <f>VLOOKUP($A1876,'Hospitalisation Details'!$A$2:$I$2344,7,FALSE)</f>
        <v>tier - 3</v>
      </c>
      <c r="O1876" t="str">
        <f>VLOOKUP($A1876,'Hospitalisation Details'!$A$2:$I$2344,8,FALSE)</f>
        <v>tier - 1</v>
      </c>
      <c r="P1876" t="str">
        <f>VLOOKUP($A1876,'Hospitalisation Details'!$A$2:$I$2344,9,FALSE)</f>
        <v>R1016</v>
      </c>
      <c r="Q1876">
        <f>VLOOKUP($A1876,'Hospitalisation Details'!$A$2:$P$2344,16,FALSE)</f>
        <v>30</v>
      </c>
    </row>
    <row r="1877" spans="1:17" ht="15.6" x14ac:dyDescent="0.3">
      <c r="A1877" s="1" t="s">
        <v>491</v>
      </c>
      <c r="B1877" t="str">
        <f>VLOOKUP('Healthcare '!A:A,Table2[],3,FALSE)</f>
        <v>Kennedy</v>
      </c>
      <c r="C1877">
        <f>VLOOKUP(A1877,'Medical Examinations'!A1877:K4211,2,FALSE)</f>
        <v>30.1</v>
      </c>
      <c r="D1877">
        <f>VLOOKUP($A1877,'Medical Examinations'!$A$2:$K$2336,3,FALSE)</f>
        <v>4.04</v>
      </c>
      <c r="E1877" t="str">
        <f>VLOOKUP($A1877,'Medical Examinations'!$A$2:$K$2336,4,FALSE)</f>
        <v>No</v>
      </c>
      <c r="F1877" t="str">
        <f>VLOOKUP($A1877,'Medical Examinations'!$A$2:$K$2336,5,FALSE)</f>
        <v>No</v>
      </c>
      <c r="G1877" t="str">
        <f>VLOOKUP($A1877,'Medical Examinations'!$A$2:$K$2336,6,FALSE)</f>
        <v>No</v>
      </c>
      <c r="H1877">
        <f>VLOOKUP($A1877,'Medical Examinations'!$A$2:$K$2336,7,FALSE)</f>
        <v>1</v>
      </c>
      <c r="I1877" t="str">
        <f>VLOOKUP($A1877,'Medical Examinations'!$A$2:$K$2336,8,FALSE)</f>
        <v>yes</v>
      </c>
      <c r="J1877" t="str">
        <f>VLOOKUP($A1877,'Medical Examinations'!$A$2:$K$2336,10,FALSE)</f>
        <v>obesity</v>
      </c>
      <c r="K1877" t="str">
        <f>VLOOKUP($A1877,'Medical Examinations'!$A$2:$K$2336,11,FALSE)</f>
        <v>Normal</v>
      </c>
      <c r="L1877" t="str">
        <f>VLOOKUP($A1877,'Hospitalisation Details'!$A$2:$O$2344,15,FALSE)</f>
        <v>14 Dec 1998</v>
      </c>
      <c r="M1877">
        <f>VLOOKUP($A1877,'Hospitalisation Details'!$A$2:$I$2344,6,FALSE)</f>
        <v>4234.93</v>
      </c>
      <c r="N1877" t="str">
        <f>VLOOKUP($A1877,'Hospitalisation Details'!$A$2:$I$2344,7,FALSE)</f>
        <v>tier - 2</v>
      </c>
      <c r="O1877" t="str">
        <f>VLOOKUP($A1877,'Hospitalisation Details'!$A$2:$I$2344,8,FALSE)</f>
        <v>tier - 1</v>
      </c>
      <c r="P1877" t="str">
        <f>VLOOKUP($A1877,'Hospitalisation Details'!$A$2:$I$2344,9,FALSE)</f>
        <v>R1011</v>
      </c>
      <c r="Q1877">
        <f>VLOOKUP($A1877,'Hospitalisation Details'!$A$2:$P$2344,16,FALSE)</f>
        <v>24</v>
      </c>
    </row>
    <row r="1878" spans="1:17" ht="15.6" x14ac:dyDescent="0.3">
      <c r="A1878" s="1" t="s">
        <v>490</v>
      </c>
      <c r="B1878" t="str">
        <f>VLOOKUP('Healthcare '!A:A,Table2[],3,FALSE)</f>
        <v>Fiorini</v>
      </c>
      <c r="C1878">
        <f>VLOOKUP(A1878,'Medical Examinations'!A1878:K4212,2,FALSE)</f>
        <v>26.79</v>
      </c>
      <c r="D1878">
        <f>VLOOKUP($A1878,'Medical Examinations'!$A$2:$K$2336,3,FALSE)</f>
        <v>5</v>
      </c>
      <c r="E1878" t="str">
        <f>VLOOKUP($A1878,'Medical Examinations'!$A$2:$K$2336,4,FALSE)</f>
        <v>yes</v>
      </c>
      <c r="F1878" t="str">
        <f>VLOOKUP($A1878,'Medical Examinations'!$A$2:$K$2336,5,FALSE)</f>
        <v>No</v>
      </c>
      <c r="G1878" t="str">
        <f>VLOOKUP($A1878,'Medical Examinations'!$A$2:$K$2336,6,FALSE)</f>
        <v>Yes</v>
      </c>
      <c r="H1878">
        <f>VLOOKUP($A1878,'Medical Examinations'!$A$2:$K$2336,7,FALSE)</f>
        <v>1</v>
      </c>
      <c r="I1878" t="str">
        <f>VLOOKUP($A1878,'Medical Examinations'!$A$2:$K$2336,8,FALSE)</f>
        <v>yes</v>
      </c>
      <c r="J1878" t="str">
        <f>VLOOKUP($A1878,'Medical Examinations'!$A$2:$K$2336,10,FALSE)</f>
        <v>overweight</v>
      </c>
      <c r="K1878" t="str">
        <f>VLOOKUP($A1878,'Medical Examinations'!$A$2:$K$2336,11,FALSE)</f>
        <v>Normal</v>
      </c>
      <c r="L1878" t="str">
        <f>VLOOKUP($A1878,'Hospitalisation Details'!$A$2:$O$2344,15,FALSE)</f>
        <v>6 Sep 1997</v>
      </c>
      <c r="M1878">
        <f>VLOOKUP($A1878,'Hospitalisation Details'!$A$2:$I$2344,6,FALSE)</f>
        <v>4189.1099999999997</v>
      </c>
      <c r="N1878" t="str">
        <f>VLOOKUP($A1878,'Hospitalisation Details'!$A$2:$I$2344,7,FALSE)</f>
        <v>tier - 2</v>
      </c>
      <c r="O1878" t="str">
        <f>VLOOKUP($A1878,'Hospitalisation Details'!$A$2:$I$2344,8,FALSE)</f>
        <v>tier - 2</v>
      </c>
      <c r="P1878" t="str">
        <f>VLOOKUP($A1878,'Hospitalisation Details'!$A$2:$I$2344,9,FALSE)</f>
        <v>R1012</v>
      </c>
      <c r="Q1878">
        <f>VLOOKUP($A1878,'Hospitalisation Details'!$A$2:$P$2344,16,FALSE)</f>
        <v>25</v>
      </c>
    </row>
    <row r="1879" spans="1:17" ht="15.6" x14ac:dyDescent="0.3">
      <c r="A1879" s="1" t="s">
        <v>489</v>
      </c>
      <c r="B1879" t="str">
        <f>VLOOKUP('Healthcare '!A:A,Table2[],3,FALSE)</f>
        <v>Alexander</v>
      </c>
      <c r="C1879">
        <f>VLOOKUP(A1879,'Medical Examinations'!A1879:K4213,2,FALSE)</f>
        <v>27.1</v>
      </c>
      <c r="D1879">
        <f>VLOOKUP($A1879,'Medical Examinations'!$A$2:$K$2336,3,FALSE)</f>
        <v>4.01</v>
      </c>
      <c r="E1879" t="str">
        <f>VLOOKUP($A1879,'Medical Examinations'!$A$2:$K$2336,4,FALSE)</f>
        <v>yes</v>
      </c>
      <c r="F1879" t="str">
        <f>VLOOKUP($A1879,'Medical Examinations'!$A$2:$K$2336,5,FALSE)</f>
        <v>No</v>
      </c>
      <c r="G1879" t="str">
        <f>VLOOKUP($A1879,'Medical Examinations'!$A$2:$K$2336,6,FALSE)</f>
        <v>No</v>
      </c>
      <c r="H1879">
        <f>VLOOKUP($A1879,'Medical Examinations'!$A$2:$K$2336,7,FALSE)</f>
        <v>1</v>
      </c>
      <c r="I1879" t="str">
        <f>VLOOKUP($A1879,'Medical Examinations'!$A$2:$K$2336,8,FALSE)</f>
        <v>yes</v>
      </c>
      <c r="J1879" t="str">
        <f>VLOOKUP($A1879,'Medical Examinations'!$A$2:$K$2336,10,FALSE)</f>
        <v>overweight</v>
      </c>
      <c r="K1879" t="str">
        <f>VLOOKUP($A1879,'Medical Examinations'!$A$2:$K$2336,11,FALSE)</f>
        <v>Normal</v>
      </c>
      <c r="L1879" t="str">
        <f>VLOOKUP($A1879,'Hospitalisation Details'!$A$2:$O$2344,15,FALSE)</f>
        <v>3 Oct 1995</v>
      </c>
      <c r="M1879">
        <f>VLOOKUP($A1879,'Hospitalisation Details'!$A$2:$I$2344,6,FALSE)</f>
        <v>4188.7299999999996</v>
      </c>
      <c r="N1879" t="str">
        <f>VLOOKUP($A1879,'Hospitalisation Details'!$A$2:$I$2344,7,FALSE)</f>
        <v>tier - 2</v>
      </c>
      <c r="O1879" t="str">
        <f>VLOOKUP($A1879,'Hospitalisation Details'!$A$2:$I$2344,8,FALSE)</f>
        <v>tier - 2</v>
      </c>
      <c r="P1879" t="str">
        <f>VLOOKUP($A1879,'Hospitalisation Details'!$A$2:$I$2344,9,FALSE)</f>
        <v>R1025</v>
      </c>
      <c r="Q1879">
        <f>VLOOKUP($A1879,'Hospitalisation Details'!$A$2:$P$2344,16,FALSE)</f>
        <v>27</v>
      </c>
    </row>
    <row r="1880" spans="1:17" ht="15.6" x14ac:dyDescent="0.3">
      <c r="A1880" s="1" t="s">
        <v>488</v>
      </c>
      <c r="B1880" t="str">
        <f>VLOOKUP('Healthcare '!A:A,Table2[],3,FALSE)</f>
        <v>Watkins</v>
      </c>
      <c r="C1880">
        <f>VLOOKUP(A1880,'Medical Examinations'!A1880:K4214,2,FALSE)</f>
        <v>24.31</v>
      </c>
      <c r="D1880">
        <f>VLOOKUP($A1880,'Medical Examinations'!$A$2:$K$2336,3,FALSE)</f>
        <v>5.4</v>
      </c>
      <c r="E1880" t="str">
        <f>VLOOKUP($A1880,'Medical Examinations'!$A$2:$K$2336,4,FALSE)</f>
        <v>No</v>
      </c>
      <c r="F1880" t="str">
        <f>VLOOKUP($A1880,'Medical Examinations'!$A$2:$K$2336,5,FALSE)</f>
        <v>No</v>
      </c>
      <c r="G1880" t="str">
        <f>VLOOKUP($A1880,'Medical Examinations'!$A$2:$K$2336,6,FALSE)</f>
        <v>No</v>
      </c>
      <c r="H1880">
        <f>VLOOKUP($A1880,'Medical Examinations'!$A$2:$K$2336,7,FALSE)</f>
        <v>0</v>
      </c>
      <c r="I1880" t="str">
        <f>VLOOKUP($A1880,'Medical Examinations'!$A$2:$K$2336,8,FALSE)</f>
        <v>yes</v>
      </c>
      <c r="J1880" t="str">
        <f>VLOOKUP($A1880,'Medical Examinations'!$A$2:$K$2336,10,FALSE)</f>
        <v>Normal weight</v>
      </c>
      <c r="K1880" t="str">
        <f>VLOOKUP($A1880,'Medical Examinations'!$A$2:$K$2336,11,FALSE)</f>
        <v>Normal</v>
      </c>
      <c r="L1880" t="str">
        <f>VLOOKUP($A1880,'Hospitalisation Details'!$A$2:$O$2344,15,FALSE)</f>
        <v>25 Jun 1989</v>
      </c>
      <c r="M1880">
        <f>VLOOKUP($A1880,'Hospitalisation Details'!$A$2:$I$2344,6,FALSE)</f>
        <v>4185.1000000000004</v>
      </c>
      <c r="N1880" t="str">
        <f>VLOOKUP($A1880,'Hospitalisation Details'!$A$2:$I$2344,7,FALSE)</f>
        <v>tier - 2</v>
      </c>
      <c r="O1880" t="str">
        <f>VLOOKUP($A1880,'Hospitalisation Details'!$A$2:$I$2344,8,FALSE)</f>
        <v>tier - 3</v>
      </c>
      <c r="P1880" t="str">
        <f>VLOOKUP($A1880,'Hospitalisation Details'!$A$2:$I$2344,9,FALSE)</f>
        <v>R1013</v>
      </c>
      <c r="Q1880">
        <f>VLOOKUP($A1880,'Hospitalisation Details'!$A$2:$P$2344,16,FALSE)</f>
        <v>33</v>
      </c>
    </row>
    <row r="1881" spans="1:17" ht="15.6" x14ac:dyDescent="0.3">
      <c r="A1881" s="1" t="s">
        <v>487</v>
      </c>
      <c r="B1881" t="str">
        <f>VLOOKUP('Healthcare '!A:A,Table2[],3,FALSE)</f>
        <v>Cassel</v>
      </c>
      <c r="C1881">
        <f>VLOOKUP(A1881,'Medical Examinations'!A1881:K4215,2,FALSE)</f>
        <v>15.53</v>
      </c>
      <c r="D1881">
        <f>VLOOKUP($A1881,'Medical Examinations'!$A$2:$K$2336,3,FALSE)</f>
        <v>5.81</v>
      </c>
      <c r="E1881" t="str">
        <f>VLOOKUP($A1881,'Medical Examinations'!$A$2:$K$2336,4,FALSE)</f>
        <v>No</v>
      </c>
      <c r="F1881" t="str">
        <f>VLOOKUP($A1881,'Medical Examinations'!$A$2:$K$2336,5,FALSE)</f>
        <v>No</v>
      </c>
      <c r="G1881" t="str">
        <f>VLOOKUP($A1881,'Medical Examinations'!$A$2:$K$2336,6,FALSE)</f>
        <v>No</v>
      </c>
      <c r="H1881">
        <f>VLOOKUP($A1881,'Medical Examinations'!$A$2:$K$2336,7,FALSE)</f>
        <v>1</v>
      </c>
      <c r="I1881" t="str">
        <f>VLOOKUP($A1881,'Medical Examinations'!$A$2:$K$2336,8,FALSE)</f>
        <v>No</v>
      </c>
      <c r="J1881" t="str">
        <f>VLOOKUP($A1881,'Medical Examinations'!$A$2:$K$2336,10,FALSE)</f>
        <v>Underweight</v>
      </c>
      <c r="K1881" t="str">
        <f>VLOOKUP($A1881,'Medical Examinations'!$A$2:$K$2336,11,FALSE)</f>
        <v>Predibetics</v>
      </c>
      <c r="L1881" t="str">
        <f>VLOOKUP($A1881,'Hospitalisation Details'!$A$2:$O$2344,15,FALSE)</f>
        <v>16 Sep 1984</v>
      </c>
      <c r="M1881">
        <f>VLOOKUP($A1881,'Hospitalisation Details'!$A$2:$I$2344,6,FALSE)</f>
        <v>4163.21</v>
      </c>
      <c r="N1881" t="str">
        <f>VLOOKUP($A1881,'Hospitalisation Details'!$A$2:$I$2344,7,FALSE)</f>
        <v>tier - 2</v>
      </c>
      <c r="O1881" t="str">
        <f>VLOOKUP($A1881,'Hospitalisation Details'!$A$2:$I$2344,8,FALSE)</f>
        <v>tier - 2</v>
      </c>
      <c r="P1881" t="str">
        <f>VLOOKUP($A1881,'Hospitalisation Details'!$A$2:$I$2344,9,FALSE)</f>
        <v>R1012</v>
      </c>
      <c r="Q1881">
        <f>VLOOKUP($A1881,'Hospitalisation Details'!$A$2:$P$2344,16,FALSE)</f>
        <v>38</v>
      </c>
    </row>
    <row r="1882" spans="1:17" ht="15.6" x14ac:dyDescent="0.3">
      <c r="A1882" s="1" t="s">
        <v>486</v>
      </c>
      <c r="B1882" t="str">
        <f>VLOOKUP('Healthcare '!A:A,Table2[],3,FALSE)</f>
        <v>Ferguson</v>
      </c>
      <c r="C1882">
        <f>VLOOKUP(A1882,'Medical Examinations'!A1882:K4216,2,FALSE)</f>
        <v>30.7</v>
      </c>
      <c r="D1882">
        <f>VLOOKUP($A1882,'Medical Examinations'!$A$2:$K$2336,3,FALSE)</f>
        <v>5.82</v>
      </c>
      <c r="E1882" t="str">
        <f>VLOOKUP($A1882,'Medical Examinations'!$A$2:$K$2336,4,FALSE)</f>
        <v>No</v>
      </c>
      <c r="F1882" t="str">
        <f>VLOOKUP($A1882,'Medical Examinations'!$A$2:$K$2336,5,FALSE)</f>
        <v>No</v>
      </c>
      <c r="G1882" t="str">
        <f>VLOOKUP($A1882,'Medical Examinations'!$A$2:$K$2336,6,FALSE)</f>
        <v>No</v>
      </c>
      <c r="H1882">
        <f>VLOOKUP($A1882,'Medical Examinations'!$A$2:$K$2336,7,FALSE)</f>
        <v>1</v>
      </c>
      <c r="I1882" t="str">
        <f>VLOOKUP($A1882,'Medical Examinations'!$A$2:$K$2336,8,FALSE)</f>
        <v>yes</v>
      </c>
      <c r="J1882" t="str">
        <f>VLOOKUP($A1882,'Medical Examinations'!$A$2:$K$2336,10,FALSE)</f>
        <v>obesity</v>
      </c>
      <c r="K1882" t="str">
        <f>VLOOKUP($A1882,'Medical Examinations'!$A$2:$K$2336,11,FALSE)</f>
        <v>Predibetics</v>
      </c>
      <c r="L1882" t="str">
        <f>VLOOKUP($A1882,'Hospitalisation Details'!$A$2:$O$2344,15,FALSE)</f>
        <v>26 Nov 1998</v>
      </c>
      <c r="M1882">
        <f>VLOOKUP($A1882,'Hospitalisation Details'!$A$2:$I$2344,6,FALSE)</f>
        <v>4154.97</v>
      </c>
      <c r="N1882" t="str">
        <f>VLOOKUP($A1882,'Hospitalisation Details'!$A$2:$I$2344,7,FALSE)</f>
        <v>tier - 2</v>
      </c>
      <c r="O1882" t="str">
        <f>VLOOKUP($A1882,'Hospitalisation Details'!$A$2:$I$2344,8,FALSE)</f>
        <v>tier - 1</v>
      </c>
      <c r="P1882" t="str">
        <f>VLOOKUP($A1882,'Hospitalisation Details'!$A$2:$I$2344,9,FALSE)</f>
        <v>R1012</v>
      </c>
      <c r="Q1882">
        <f>VLOOKUP($A1882,'Hospitalisation Details'!$A$2:$P$2344,16,FALSE)</f>
        <v>24</v>
      </c>
    </row>
    <row r="1883" spans="1:17" ht="15.6" x14ac:dyDescent="0.3">
      <c r="A1883" s="1" t="s">
        <v>485</v>
      </c>
      <c r="B1883" t="str">
        <f>VLOOKUP('Healthcare '!A:A,Table2[],3,FALSE)</f>
        <v>O'Sullivan</v>
      </c>
      <c r="C1883">
        <f>VLOOKUP(A1883,'Medical Examinations'!A1883:K4217,2,FALSE)</f>
        <v>33.33</v>
      </c>
      <c r="D1883">
        <f>VLOOKUP($A1883,'Medical Examinations'!$A$2:$K$2336,3,FALSE)</f>
        <v>4.82</v>
      </c>
      <c r="E1883" t="str">
        <f>VLOOKUP($A1883,'Medical Examinations'!$A$2:$K$2336,4,FALSE)</f>
        <v>No</v>
      </c>
      <c r="F1883" t="str">
        <f>VLOOKUP($A1883,'Medical Examinations'!$A$2:$K$2336,5,FALSE)</f>
        <v>No</v>
      </c>
      <c r="G1883" t="str">
        <f>VLOOKUP($A1883,'Medical Examinations'!$A$2:$K$2336,6,FALSE)</f>
        <v>No</v>
      </c>
      <c r="H1883">
        <f>VLOOKUP($A1883,'Medical Examinations'!$A$2:$K$2336,7,FALSE)</f>
        <v>1</v>
      </c>
      <c r="I1883" t="str">
        <f>VLOOKUP($A1883,'Medical Examinations'!$A$2:$K$2336,8,FALSE)</f>
        <v>yes</v>
      </c>
      <c r="J1883" t="str">
        <f>VLOOKUP($A1883,'Medical Examinations'!$A$2:$K$2336,10,FALSE)</f>
        <v>obesity</v>
      </c>
      <c r="K1883" t="str">
        <f>VLOOKUP($A1883,'Medical Examinations'!$A$2:$K$2336,11,FALSE)</f>
        <v>Normal</v>
      </c>
      <c r="L1883" t="str">
        <f>VLOOKUP($A1883,'Hospitalisation Details'!$A$2:$O$2344,15,FALSE)</f>
        <v>4 Aug 1992</v>
      </c>
      <c r="M1883">
        <f>VLOOKUP($A1883,'Hospitalisation Details'!$A$2:$I$2344,6,FALSE)</f>
        <v>4151.03</v>
      </c>
      <c r="N1883" t="str">
        <f>VLOOKUP($A1883,'Hospitalisation Details'!$A$2:$I$2344,7,FALSE)</f>
        <v>tier - 2</v>
      </c>
      <c r="O1883" t="str">
        <f>VLOOKUP($A1883,'Hospitalisation Details'!$A$2:$I$2344,8,FALSE)</f>
        <v>tier - 2</v>
      </c>
      <c r="P1883" t="str">
        <f>VLOOKUP($A1883,'Hospitalisation Details'!$A$2:$I$2344,9,FALSE)</f>
        <v>R1013</v>
      </c>
      <c r="Q1883">
        <f>VLOOKUP($A1883,'Hospitalisation Details'!$A$2:$P$2344,16,FALSE)</f>
        <v>30</v>
      </c>
    </row>
    <row r="1884" spans="1:17" ht="15.6" x14ac:dyDescent="0.3">
      <c r="A1884" s="1" t="s">
        <v>484</v>
      </c>
      <c r="B1884" t="str">
        <f>VLOOKUP('Healthcare '!A:A,Table2[],3,FALSE)</f>
        <v>Chepkirui</v>
      </c>
      <c r="C1884">
        <f>VLOOKUP(A1884,'Medical Examinations'!A1884:K4218,2,FALSE)</f>
        <v>32.4</v>
      </c>
      <c r="D1884">
        <f>VLOOKUP($A1884,'Medical Examinations'!$A$2:$K$2336,3,FALSE)</f>
        <v>5.08</v>
      </c>
      <c r="E1884" t="str">
        <f>VLOOKUP($A1884,'Medical Examinations'!$A$2:$K$2336,4,FALSE)</f>
        <v>No</v>
      </c>
      <c r="F1884" t="str">
        <f>VLOOKUP($A1884,'Medical Examinations'!$A$2:$K$2336,5,FALSE)</f>
        <v>No</v>
      </c>
      <c r="G1884" t="str">
        <f>VLOOKUP($A1884,'Medical Examinations'!$A$2:$K$2336,6,FALSE)</f>
        <v>No</v>
      </c>
      <c r="H1884">
        <f>VLOOKUP($A1884,'Medical Examinations'!$A$2:$K$2336,7,FALSE)</f>
        <v>1</v>
      </c>
      <c r="I1884" t="str">
        <f>VLOOKUP($A1884,'Medical Examinations'!$A$2:$K$2336,8,FALSE)</f>
        <v>yes</v>
      </c>
      <c r="J1884" t="str">
        <f>VLOOKUP($A1884,'Medical Examinations'!$A$2:$K$2336,10,FALSE)</f>
        <v>obesity</v>
      </c>
      <c r="K1884" t="str">
        <f>VLOOKUP($A1884,'Medical Examinations'!$A$2:$K$2336,11,FALSE)</f>
        <v>Normal</v>
      </c>
      <c r="L1884" t="str">
        <f>VLOOKUP($A1884,'Hospitalisation Details'!$A$2:$O$2344,15,FALSE)</f>
        <v>28 Jun 1992</v>
      </c>
      <c r="M1884">
        <f>VLOOKUP($A1884,'Hospitalisation Details'!$A$2:$I$2344,6,FALSE)</f>
        <v>4149.74</v>
      </c>
      <c r="N1884" t="str">
        <f>VLOOKUP($A1884,'Hospitalisation Details'!$A$2:$I$2344,7,FALSE)</f>
        <v>tier - 2</v>
      </c>
      <c r="O1884" t="str">
        <f>VLOOKUP($A1884,'Hospitalisation Details'!$A$2:$I$2344,8,FALSE)</f>
        <v>tier - 1</v>
      </c>
      <c r="P1884" t="str">
        <f>VLOOKUP($A1884,'Hospitalisation Details'!$A$2:$I$2344,9,FALSE)</f>
        <v>R1011</v>
      </c>
      <c r="Q1884">
        <f>VLOOKUP($A1884,'Hospitalisation Details'!$A$2:$P$2344,16,FALSE)</f>
        <v>30</v>
      </c>
    </row>
    <row r="1885" spans="1:17" ht="15.6" x14ac:dyDescent="0.3">
      <c r="A1885" s="1" t="s">
        <v>483</v>
      </c>
      <c r="B1885" t="str">
        <f>VLOOKUP('Healthcare '!A:A,Table2[],3,FALSE)</f>
        <v>Gurney</v>
      </c>
      <c r="C1885">
        <f>VLOOKUP(A1885,'Medical Examinations'!A1885:K4219,2,FALSE)</f>
        <v>27.93</v>
      </c>
      <c r="D1885">
        <f>VLOOKUP($A1885,'Medical Examinations'!$A$2:$K$2336,3,FALSE)</f>
        <v>5.59</v>
      </c>
      <c r="E1885" t="str">
        <f>VLOOKUP($A1885,'Medical Examinations'!$A$2:$K$2336,4,FALSE)</f>
        <v>No</v>
      </c>
      <c r="F1885" t="str">
        <f>VLOOKUP($A1885,'Medical Examinations'!$A$2:$K$2336,5,FALSE)</f>
        <v>No</v>
      </c>
      <c r="G1885" t="str">
        <f>VLOOKUP($A1885,'Medical Examinations'!$A$2:$K$2336,6,FALSE)</f>
        <v>No</v>
      </c>
      <c r="H1885">
        <f>VLOOKUP($A1885,'Medical Examinations'!$A$2:$K$2336,7,FALSE)</f>
        <v>1</v>
      </c>
      <c r="I1885" t="str">
        <f>VLOOKUP($A1885,'Medical Examinations'!$A$2:$K$2336,8,FALSE)</f>
        <v>yes</v>
      </c>
      <c r="J1885" t="str">
        <f>VLOOKUP($A1885,'Medical Examinations'!$A$2:$K$2336,10,FALSE)</f>
        <v>overweight</v>
      </c>
      <c r="K1885" t="str">
        <f>VLOOKUP($A1885,'Medical Examinations'!$A$2:$K$2336,11,FALSE)</f>
        <v>Normal</v>
      </c>
      <c r="L1885" t="str">
        <f>VLOOKUP($A1885,'Hospitalisation Details'!$A$2:$O$2344,15,FALSE)</f>
        <v>18 Jun 1992</v>
      </c>
      <c r="M1885">
        <f>VLOOKUP($A1885,'Hospitalisation Details'!$A$2:$I$2344,6,FALSE)</f>
        <v>4137.5200000000004</v>
      </c>
      <c r="N1885" t="str">
        <f>VLOOKUP($A1885,'Hospitalisation Details'!$A$2:$I$2344,7,FALSE)</f>
        <v>tier - 2</v>
      </c>
      <c r="O1885" t="str">
        <f>VLOOKUP($A1885,'Hospitalisation Details'!$A$2:$I$2344,8,FALSE)</f>
        <v>tier - 3</v>
      </c>
      <c r="P1885" t="str">
        <f>VLOOKUP($A1885,'Hospitalisation Details'!$A$2:$I$2344,9,FALSE)</f>
        <v>R1024</v>
      </c>
      <c r="Q1885">
        <f>VLOOKUP($A1885,'Hospitalisation Details'!$A$2:$P$2344,16,FALSE)</f>
        <v>30</v>
      </c>
    </row>
    <row r="1886" spans="1:17" ht="15.6" x14ac:dyDescent="0.3">
      <c r="A1886" s="1" t="s">
        <v>482</v>
      </c>
      <c r="B1886" t="str">
        <f>VLOOKUP('Healthcare '!A:A,Table2[],3,FALSE)</f>
        <v>Francis</v>
      </c>
      <c r="C1886">
        <f>VLOOKUP(A1886,'Medical Examinations'!A1886:K4220,2,FALSE)</f>
        <v>21.754999999999999</v>
      </c>
      <c r="D1886">
        <f>VLOOKUP($A1886,'Medical Examinations'!$A$2:$K$2336,3,FALSE)</f>
        <v>5.12</v>
      </c>
      <c r="E1886" t="str">
        <f>VLOOKUP($A1886,'Medical Examinations'!$A$2:$K$2336,4,FALSE)</f>
        <v>No</v>
      </c>
      <c r="F1886" t="str">
        <f>VLOOKUP($A1886,'Medical Examinations'!$A$2:$K$2336,5,FALSE)</f>
        <v>No</v>
      </c>
      <c r="G1886" t="str">
        <f>VLOOKUP($A1886,'Medical Examinations'!$A$2:$K$2336,6,FALSE)</f>
        <v>No</v>
      </c>
      <c r="H1886">
        <f>VLOOKUP($A1886,'Medical Examinations'!$A$2:$K$2336,7,FALSE)</f>
        <v>0</v>
      </c>
      <c r="I1886" t="str">
        <f>VLOOKUP($A1886,'Medical Examinations'!$A$2:$K$2336,8,FALSE)</f>
        <v>No</v>
      </c>
      <c r="J1886" t="str">
        <f>VLOOKUP($A1886,'Medical Examinations'!$A$2:$K$2336,10,FALSE)</f>
        <v>Normal weight</v>
      </c>
      <c r="K1886" t="str">
        <f>VLOOKUP($A1886,'Medical Examinations'!$A$2:$K$2336,11,FALSE)</f>
        <v>Normal</v>
      </c>
      <c r="L1886" t="str">
        <f>VLOOKUP($A1886,'Hospitalisation Details'!$A$2:$O$2344,15,FALSE)</f>
        <v>6 Aug 1991</v>
      </c>
      <c r="M1886">
        <f>VLOOKUP($A1886,'Hospitalisation Details'!$A$2:$I$2344,6,FALSE)</f>
        <v>4134.08</v>
      </c>
      <c r="N1886" t="str">
        <f>VLOOKUP($A1886,'Hospitalisation Details'!$A$2:$I$2344,7,FALSE)</f>
        <v>tier - 2</v>
      </c>
      <c r="O1886" t="str">
        <f>VLOOKUP($A1886,'Hospitalisation Details'!$A$2:$I$2344,8,FALSE)</f>
        <v>tier - 1</v>
      </c>
      <c r="P1886" t="str">
        <f>VLOOKUP($A1886,'Hospitalisation Details'!$A$2:$I$2344,9,FALSE)</f>
        <v>R1012</v>
      </c>
      <c r="Q1886">
        <f>VLOOKUP($A1886,'Hospitalisation Details'!$A$2:$P$2344,16,FALSE)</f>
        <v>31</v>
      </c>
    </row>
    <row r="1887" spans="1:17" ht="15.6" x14ac:dyDescent="0.3">
      <c r="A1887" s="1" t="s">
        <v>481</v>
      </c>
      <c r="B1887" t="str">
        <f>VLOOKUP('Healthcare '!A:A,Table2[],3,FALSE)</f>
        <v>Gruca</v>
      </c>
      <c r="C1887">
        <f>VLOOKUP(A1887,'Medical Examinations'!A1887:K4221,2,FALSE)</f>
        <v>25.934999999999999</v>
      </c>
      <c r="D1887">
        <f>VLOOKUP($A1887,'Medical Examinations'!$A$2:$K$2336,3,FALSE)</f>
        <v>4.95</v>
      </c>
      <c r="E1887" t="str">
        <f>VLOOKUP($A1887,'Medical Examinations'!$A$2:$K$2336,4,FALSE)</f>
        <v>No</v>
      </c>
      <c r="F1887" t="str">
        <f>VLOOKUP($A1887,'Medical Examinations'!$A$2:$K$2336,5,FALSE)</f>
        <v>No</v>
      </c>
      <c r="G1887" t="str">
        <f>VLOOKUP($A1887,'Medical Examinations'!$A$2:$K$2336,6,FALSE)</f>
        <v>No</v>
      </c>
      <c r="H1887">
        <f>VLOOKUP($A1887,'Medical Examinations'!$A$2:$K$2336,7,FALSE)</f>
        <v>0</v>
      </c>
      <c r="I1887" t="str">
        <f>VLOOKUP($A1887,'Medical Examinations'!$A$2:$K$2336,8,FALSE)</f>
        <v>yes</v>
      </c>
      <c r="J1887" t="str">
        <f>VLOOKUP($A1887,'Medical Examinations'!$A$2:$K$2336,10,FALSE)</f>
        <v>overweight</v>
      </c>
      <c r="K1887" t="str">
        <f>VLOOKUP($A1887,'Medical Examinations'!$A$2:$K$2336,11,FALSE)</f>
        <v>Normal</v>
      </c>
      <c r="L1887" t="str">
        <f>VLOOKUP($A1887,'Hospitalisation Details'!$A$2:$O$2344,15,FALSE)</f>
        <v>21 Aug 1994</v>
      </c>
      <c r="M1887">
        <f>VLOOKUP($A1887,'Hospitalisation Details'!$A$2:$I$2344,6,FALSE)</f>
        <v>4133.6400000000003</v>
      </c>
      <c r="N1887" t="str">
        <f>VLOOKUP($A1887,'Hospitalisation Details'!$A$2:$I$2344,7,FALSE)</f>
        <v>tier - 2</v>
      </c>
      <c r="O1887" t="str">
        <f>VLOOKUP($A1887,'Hospitalisation Details'!$A$2:$I$2344,8,FALSE)</f>
        <v>tier - 3</v>
      </c>
      <c r="P1887" t="str">
        <f>VLOOKUP($A1887,'Hospitalisation Details'!$A$2:$I$2344,9,FALSE)</f>
        <v>R1012</v>
      </c>
      <c r="Q1887">
        <f>VLOOKUP($A1887,'Hospitalisation Details'!$A$2:$P$2344,16,FALSE)</f>
        <v>28</v>
      </c>
    </row>
    <row r="1888" spans="1:17" ht="15.6" x14ac:dyDescent="0.3">
      <c r="A1888" s="1" t="s">
        <v>480</v>
      </c>
      <c r="B1888" t="str">
        <f>VLOOKUP('Healthcare '!A:A,Table2[],3,FALSE)</f>
        <v>Rojas Alvarez</v>
      </c>
      <c r="C1888">
        <f>VLOOKUP(A1888,'Medical Examinations'!A1888:K4222,2,FALSE)</f>
        <v>31.5</v>
      </c>
      <c r="D1888">
        <f>VLOOKUP($A1888,'Medical Examinations'!$A$2:$K$2336,3,FALSE)</f>
        <v>6.16</v>
      </c>
      <c r="E1888" t="str">
        <f>VLOOKUP($A1888,'Medical Examinations'!$A$2:$K$2336,4,FALSE)</f>
        <v>No</v>
      </c>
      <c r="F1888" t="str">
        <f>VLOOKUP($A1888,'Medical Examinations'!$A$2:$K$2336,5,FALSE)</f>
        <v>No</v>
      </c>
      <c r="G1888" t="str">
        <f>VLOOKUP($A1888,'Medical Examinations'!$A$2:$K$2336,6,FALSE)</f>
        <v>No</v>
      </c>
      <c r="H1888">
        <f>VLOOKUP($A1888,'Medical Examinations'!$A$2:$K$2336,7,FALSE)</f>
        <v>0</v>
      </c>
      <c r="I1888" t="str">
        <f>VLOOKUP($A1888,'Medical Examinations'!$A$2:$K$2336,8,FALSE)</f>
        <v>yes</v>
      </c>
      <c r="J1888" t="str">
        <f>VLOOKUP($A1888,'Medical Examinations'!$A$2:$K$2336,10,FALSE)</f>
        <v>obesity</v>
      </c>
      <c r="K1888" t="str">
        <f>VLOOKUP($A1888,'Medical Examinations'!$A$2:$K$2336,11,FALSE)</f>
        <v>Predibetics</v>
      </c>
      <c r="L1888" t="str">
        <f>VLOOKUP($A1888,'Hospitalisation Details'!$A$2:$O$2344,15,FALSE)</f>
        <v>14 Dec 1990</v>
      </c>
      <c r="M1888">
        <f>VLOOKUP($A1888,'Hospitalisation Details'!$A$2:$I$2344,6,FALSE)</f>
        <v>4076.5</v>
      </c>
      <c r="N1888" t="str">
        <f>VLOOKUP($A1888,'Hospitalisation Details'!$A$2:$I$2344,7,FALSE)</f>
        <v>tier - 2</v>
      </c>
      <c r="O1888" t="str">
        <f>VLOOKUP($A1888,'Hospitalisation Details'!$A$2:$I$2344,8,FALSE)</f>
        <v>tier - 3</v>
      </c>
      <c r="P1888" t="str">
        <f>VLOOKUP($A1888,'Hospitalisation Details'!$A$2:$I$2344,9,FALSE)</f>
        <v>R1011</v>
      </c>
      <c r="Q1888">
        <f>VLOOKUP($A1888,'Hospitalisation Details'!$A$2:$P$2344,16,FALSE)</f>
        <v>32</v>
      </c>
    </row>
    <row r="1889" spans="1:17" ht="15.6" x14ac:dyDescent="0.3">
      <c r="A1889" s="1" t="s">
        <v>479</v>
      </c>
      <c r="B1889" t="str">
        <f>VLOOKUP('Healthcare '!A:A,Table2[],3,FALSE)</f>
        <v>Denton</v>
      </c>
      <c r="C1889">
        <f>VLOOKUP(A1889,'Medical Examinations'!A1889:K4223,2,FALSE)</f>
        <v>30.03</v>
      </c>
      <c r="D1889">
        <f>VLOOKUP($A1889,'Medical Examinations'!$A$2:$K$2336,3,FALSE)</f>
        <v>6.41</v>
      </c>
      <c r="E1889" t="str">
        <f>VLOOKUP($A1889,'Medical Examinations'!$A$2:$K$2336,4,FALSE)</f>
        <v>No</v>
      </c>
      <c r="F1889" t="str">
        <f>VLOOKUP($A1889,'Medical Examinations'!$A$2:$K$2336,5,FALSE)</f>
        <v>No</v>
      </c>
      <c r="G1889" t="str">
        <f>VLOOKUP($A1889,'Medical Examinations'!$A$2:$K$2336,6,FALSE)</f>
        <v>No</v>
      </c>
      <c r="H1889">
        <f>VLOOKUP($A1889,'Medical Examinations'!$A$2:$K$2336,7,FALSE)</f>
        <v>0</v>
      </c>
      <c r="I1889" t="str">
        <f>VLOOKUP($A1889,'Medical Examinations'!$A$2:$K$2336,8,FALSE)</f>
        <v>yes</v>
      </c>
      <c r="J1889" t="str">
        <f>VLOOKUP($A1889,'Medical Examinations'!$A$2:$K$2336,10,FALSE)</f>
        <v>obesity</v>
      </c>
      <c r="K1889" t="str">
        <f>VLOOKUP($A1889,'Medical Examinations'!$A$2:$K$2336,11,FALSE)</f>
        <v>Diabetes</v>
      </c>
      <c r="L1889" t="str">
        <f>VLOOKUP($A1889,'Hospitalisation Details'!$A$2:$O$2344,15,FALSE)</f>
        <v>1 Dec 1990</v>
      </c>
      <c r="M1889">
        <f>VLOOKUP($A1889,'Hospitalisation Details'!$A$2:$I$2344,6,FALSE)</f>
        <v>4074.45</v>
      </c>
      <c r="N1889" t="str">
        <f>VLOOKUP($A1889,'Hospitalisation Details'!$A$2:$I$2344,7,FALSE)</f>
        <v>tier - 3</v>
      </c>
      <c r="O1889" t="str">
        <f>VLOOKUP($A1889,'Hospitalisation Details'!$A$2:$I$2344,8,FALSE)</f>
        <v>tier - 2</v>
      </c>
      <c r="P1889" t="str">
        <f>VLOOKUP($A1889,'Hospitalisation Details'!$A$2:$I$2344,9,FALSE)</f>
        <v>R1013</v>
      </c>
      <c r="Q1889">
        <f>VLOOKUP($A1889,'Hospitalisation Details'!$A$2:$P$2344,16,FALSE)</f>
        <v>32</v>
      </c>
    </row>
    <row r="1890" spans="1:17" ht="15.6" x14ac:dyDescent="0.3">
      <c r="A1890" s="1" t="s">
        <v>478</v>
      </c>
      <c r="B1890" t="str">
        <f>VLOOKUP('Healthcare '!A:A,Table2[],3,FALSE)</f>
        <v>Mason</v>
      </c>
      <c r="C1890">
        <f>VLOOKUP(A1890,'Medical Examinations'!A1890:K4224,2,FALSE)</f>
        <v>33.479999999999997</v>
      </c>
      <c r="D1890">
        <f>VLOOKUP($A1890,'Medical Examinations'!$A$2:$K$2336,3,FALSE)</f>
        <v>8.94</v>
      </c>
      <c r="E1890" t="str">
        <f>VLOOKUP($A1890,'Medical Examinations'!$A$2:$K$2336,4,FALSE)</f>
        <v>No</v>
      </c>
      <c r="F1890" t="str">
        <f>VLOOKUP($A1890,'Medical Examinations'!$A$2:$K$2336,5,FALSE)</f>
        <v>No</v>
      </c>
      <c r="G1890" t="str">
        <f>VLOOKUP($A1890,'Medical Examinations'!$A$2:$K$2336,6,FALSE)</f>
        <v>No</v>
      </c>
      <c r="H1890">
        <f>VLOOKUP($A1890,'Medical Examinations'!$A$2:$K$2336,7,FALSE)</f>
        <v>0</v>
      </c>
      <c r="I1890" t="str">
        <f>VLOOKUP($A1890,'Medical Examinations'!$A$2:$K$2336,8,FALSE)</f>
        <v>yes</v>
      </c>
      <c r="J1890" t="str">
        <f>VLOOKUP($A1890,'Medical Examinations'!$A$2:$K$2336,10,FALSE)</f>
        <v>obesity</v>
      </c>
      <c r="K1890" t="str">
        <f>VLOOKUP($A1890,'Medical Examinations'!$A$2:$K$2336,11,FALSE)</f>
        <v>Diabetes</v>
      </c>
      <c r="L1890" t="str">
        <f>VLOOKUP($A1890,'Hospitalisation Details'!$A$2:$O$2344,15,FALSE)</f>
        <v>18 Oct 2002</v>
      </c>
      <c r="M1890">
        <f>VLOOKUP($A1890,'Hospitalisation Details'!$A$2:$I$2344,6,FALSE)</f>
        <v>4070.51</v>
      </c>
      <c r="N1890" t="str">
        <f>VLOOKUP($A1890,'Hospitalisation Details'!$A$2:$I$2344,7,FALSE)</f>
        <v>tier - 2</v>
      </c>
      <c r="O1890" t="str">
        <f>VLOOKUP($A1890,'Hospitalisation Details'!$A$2:$I$2344,8,FALSE)</f>
        <v>tier - 1</v>
      </c>
      <c r="P1890" t="str">
        <f>VLOOKUP($A1890,'Hospitalisation Details'!$A$2:$I$2344,9,FALSE)</f>
        <v>R1012</v>
      </c>
      <c r="Q1890">
        <f>VLOOKUP($A1890,'Hospitalisation Details'!$A$2:$P$2344,16,FALSE)</f>
        <v>20</v>
      </c>
    </row>
    <row r="1891" spans="1:17" ht="15.6" x14ac:dyDescent="0.3">
      <c r="A1891" s="1" t="s">
        <v>477</v>
      </c>
      <c r="B1891" t="str">
        <f>VLOOKUP('Healthcare '!A:A,Table2[],3,FALSE)</f>
        <v>Trout</v>
      </c>
      <c r="C1891">
        <f>VLOOKUP(A1891,'Medical Examinations'!A1891:K4225,2,FALSE)</f>
        <v>16.510000000000002</v>
      </c>
      <c r="D1891">
        <f>VLOOKUP($A1891,'Medical Examinations'!$A$2:$K$2336,3,FALSE)</f>
        <v>4.42</v>
      </c>
      <c r="E1891" t="str">
        <f>VLOOKUP($A1891,'Medical Examinations'!$A$2:$K$2336,4,FALSE)</f>
        <v>yes</v>
      </c>
      <c r="F1891" t="str">
        <f>VLOOKUP($A1891,'Medical Examinations'!$A$2:$K$2336,5,FALSE)</f>
        <v>No</v>
      </c>
      <c r="G1891" t="str">
        <f>VLOOKUP($A1891,'Medical Examinations'!$A$2:$K$2336,6,FALSE)</f>
        <v>Yes</v>
      </c>
      <c r="H1891">
        <f>VLOOKUP($A1891,'Medical Examinations'!$A$2:$K$2336,7,FALSE)</f>
        <v>1</v>
      </c>
      <c r="I1891" t="str">
        <f>VLOOKUP($A1891,'Medical Examinations'!$A$2:$K$2336,8,FALSE)</f>
        <v>yes</v>
      </c>
      <c r="J1891" t="str">
        <f>VLOOKUP($A1891,'Medical Examinations'!$A$2:$K$2336,10,FALSE)</f>
        <v>Underweight</v>
      </c>
      <c r="K1891" t="str">
        <f>VLOOKUP($A1891,'Medical Examinations'!$A$2:$K$2336,11,FALSE)</f>
        <v>Normal</v>
      </c>
      <c r="L1891" t="str">
        <f>VLOOKUP($A1891,'Hospitalisation Details'!$A$2:$O$2344,15,FALSE)</f>
        <v>16 Sep 1983</v>
      </c>
      <c r="M1891">
        <f>VLOOKUP($A1891,'Hospitalisation Details'!$A$2:$I$2344,6,FALSE)</f>
        <v>4070.42</v>
      </c>
      <c r="N1891" t="str">
        <f>VLOOKUP($A1891,'Hospitalisation Details'!$A$2:$I$2344,7,FALSE)</f>
        <v>tier - 2</v>
      </c>
      <c r="O1891" t="str">
        <f>VLOOKUP($A1891,'Hospitalisation Details'!$A$2:$I$2344,8,FALSE)</f>
        <v>tier - 1</v>
      </c>
      <c r="P1891" t="str">
        <f>VLOOKUP($A1891,'Hospitalisation Details'!$A$2:$I$2344,9,FALSE)</f>
        <v>R1013</v>
      </c>
      <c r="Q1891">
        <f>VLOOKUP($A1891,'Hospitalisation Details'!$A$2:$P$2344,16,FALSE)</f>
        <v>39</v>
      </c>
    </row>
    <row r="1892" spans="1:17" ht="15.6" x14ac:dyDescent="0.3">
      <c r="A1892" s="1" t="s">
        <v>476</v>
      </c>
      <c r="B1892" t="str">
        <f>VLOOKUP('Healthcare '!A:A,Table2[],3,FALSE)</f>
        <v>Gilbert</v>
      </c>
      <c r="C1892">
        <f>VLOOKUP(A1892,'Medical Examinations'!A1892:K4226,2,FALSE)</f>
        <v>33.155000000000001</v>
      </c>
      <c r="D1892">
        <f>VLOOKUP($A1892,'Medical Examinations'!$A$2:$K$2336,3,FALSE)</f>
        <v>5.3</v>
      </c>
      <c r="E1892" t="str">
        <f>VLOOKUP($A1892,'Medical Examinations'!$A$2:$K$2336,4,FALSE)</f>
        <v>yes</v>
      </c>
      <c r="F1892" t="str">
        <f>VLOOKUP($A1892,'Medical Examinations'!$A$2:$K$2336,5,FALSE)</f>
        <v>No</v>
      </c>
      <c r="G1892" t="str">
        <f>VLOOKUP($A1892,'Medical Examinations'!$A$2:$K$2336,6,FALSE)</f>
        <v>No</v>
      </c>
      <c r="H1892">
        <f>VLOOKUP($A1892,'Medical Examinations'!$A$2:$K$2336,7,FALSE)</f>
        <v>1</v>
      </c>
      <c r="I1892" t="str">
        <f>VLOOKUP($A1892,'Medical Examinations'!$A$2:$K$2336,8,FALSE)</f>
        <v>yes</v>
      </c>
      <c r="J1892" t="str">
        <f>VLOOKUP($A1892,'Medical Examinations'!$A$2:$K$2336,10,FALSE)</f>
        <v>obesity</v>
      </c>
      <c r="K1892" t="str">
        <f>VLOOKUP($A1892,'Medical Examinations'!$A$2:$K$2336,11,FALSE)</f>
        <v>Normal</v>
      </c>
      <c r="L1892" t="str">
        <f>VLOOKUP($A1892,'Hospitalisation Details'!$A$2:$O$2344,15,FALSE)</f>
        <v>14 Sep 1995</v>
      </c>
      <c r="M1892">
        <f>VLOOKUP($A1892,'Hospitalisation Details'!$A$2:$I$2344,6,FALSE)</f>
        <v>4058.71</v>
      </c>
      <c r="N1892" t="str">
        <f>VLOOKUP($A1892,'Hospitalisation Details'!$A$2:$I$2344,7,FALSE)</f>
        <v>tier - 3</v>
      </c>
      <c r="O1892" t="str">
        <f>VLOOKUP($A1892,'Hospitalisation Details'!$A$2:$I$2344,8,FALSE)</f>
        <v>tier - 3</v>
      </c>
      <c r="P1892" t="str">
        <f>VLOOKUP($A1892,'Hospitalisation Details'!$A$2:$I$2344,9,FALSE)</f>
        <v>R1012</v>
      </c>
      <c r="Q1892">
        <f>VLOOKUP($A1892,'Hospitalisation Details'!$A$2:$P$2344,16,FALSE)</f>
        <v>27</v>
      </c>
    </row>
    <row r="1893" spans="1:17" ht="15.6" x14ac:dyDescent="0.3">
      <c r="A1893" s="1" t="s">
        <v>475</v>
      </c>
      <c r="B1893" t="str">
        <f>VLOOKUP('Healthcare '!A:A,Table2[],3,FALSE)</f>
        <v>Chong</v>
      </c>
      <c r="C1893">
        <f>VLOOKUP(A1893,'Medical Examinations'!A1893:K4227,2,FALSE)</f>
        <v>37.29</v>
      </c>
      <c r="D1893">
        <f>VLOOKUP($A1893,'Medical Examinations'!$A$2:$K$2336,3,FALSE)</f>
        <v>4.6399999999999997</v>
      </c>
      <c r="E1893" t="str">
        <f>VLOOKUP($A1893,'Medical Examinations'!$A$2:$K$2336,4,FALSE)</f>
        <v>No</v>
      </c>
      <c r="F1893" t="str">
        <f>VLOOKUP($A1893,'Medical Examinations'!$A$2:$K$2336,5,FALSE)</f>
        <v>No</v>
      </c>
      <c r="G1893" t="str">
        <f>VLOOKUP($A1893,'Medical Examinations'!$A$2:$K$2336,6,FALSE)</f>
        <v>Yes</v>
      </c>
      <c r="H1893">
        <f>VLOOKUP($A1893,'Medical Examinations'!$A$2:$K$2336,7,FALSE)</f>
        <v>1</v>
      </c>
      <c r="I1893" t="str">
        <f>VLOOKUP($A1893,'Medical Examinations'!$A$2:$K$2336,8,FALSE)</f>
        <v>yes</v>
      </c>
      <c r="J1893" t="str">
        <f>VLOOKUP($A1893,'Medical Examinations'!$A$2:$K$2336,10,FALSE)</f>
        <v>obesity</v>
      </c>
      <c r="K1893" t="str">
        <f>VLOOKUP($A1893,'Medical Examinations'!$A$2:$K$2336,11,FALSE)</f>
        <v>Normal</v>
      </c>
      <c r="L1893" t="str">
        <f>VLOOKUP($A1893,'Hospitalisation Details'!$A$2:$O$2344,15,FALSE)</f>
        <v>13 Aug 1993</v>
      </c>
      <c r="M1893">
        <f>VLOOKUP($A1893,'Hospitalisation Details'!$A$2:$I$2344,6,FALSE)</f>
        <v>4058.12</v>
      </c>
      <c r="N1893" t="str">
        <f>VLOOKUP($A1893,'Hospitalisation Details'!$A$2:$I$2344,7,FALSE)</f>
        <v>tier - 2</v>
      </c>
      <c r="O1893" t="str">
        <f>VLOOKUP($A1893,'Hospitalisation Details'!$A$2:$I$2344,8,FALSE)</f>
        <v>tier - 1</v>
      </c>
      <c r="P1893" t="str">
        <f>VLOOKUP($A1893,'Hospitalisation Details'!$A$2:$I$2344,9,FALSE)</f>
        <v>R1013</v>
      </c>
      <c r="Q1893">
        <f>VLOOKUP($A1893,'Hospitalisation Details'!$A$2:$P$2344,16,FALSE)</f>
        <v>29</v>
      </c>
    </row>
    <row r="1894" spans="1:17" ht="15.6" x14ac:dyDescent="0.3">
      <c r="A1894" s="1" t="s">
        <v>474</v>
      </c>
      <c r="B1894" t="str">
        <f>VLOOKUP('Healthcare '!A:A,Table2[],3,FALSE)</f>
        <v>Henry</v>
      </c>
      <c r="C1894">
        <f>VLOOKUP(A1894,'Medical Examinations'!A1894:K4228,2,FALSE)</f>
        <v>20.23</v>
      </c>
      <c r="D1894">
        <f>VLOOKUP($A1894,'Medical Examinations'!$A$2:$K$2336,3,FALSE)</f>
        <v>6.16</v>
      </c>
      <c r="E1894" t="str">
        <f>VLOOKUP($A1894,'Medical Examinations'!$A$2:$K$2336,4,FALSE)</f>
        <v>yes</v>
      </c>
      <c r="F1894" t="str">
        <f>VLOOKUP($A1894,'Medical Examinations'!$A$2:$K$2336,5,FALSE)</f>
        <v>No</v>
      </c>
      <c r="G1894" t="str">
        <f>VLOOKUP($A1894,'Medical Examinations'!$A$2:$K$2336,6,FALSE)</f>
        <v>No</v>
      </c>
      <c r="H1894">
        <f>VLOOKUP($A1894,'Medical Examinations'!$A$2:$K$2336,7,FALSE)</f>
        <v>1</v>
      </c>
      <c r="I1894" t="str">
        <f>VLOOKUP($A1894,'Medical Examinations'!$A$2:$K$2336,8,FALSE)</f>
        <v>yes</v>
      </c>
      <c r="J1894" t="str">
        <f>VLOOKUP($A1894,'Medical Examinations'!$A$2:$K$2336,10,FALSE)</f>
        <v>Normal weight</v>
      </c>
      <c r="K1894" t="str">
        <f>VLOOKUP($A1894,'Medical Examinations'!$A$2:$K$2336,11,FALSE)</f>
        <v>Predibetics</v>
      </c>
      <c r="L1894" t="str">
        <f>VLOOKUP($A1894,'Hospitalisation Details'!$A$2:$O$2344,15,FALSE)</f>
        <v>30 Nov 1988</v>
      </c>
      <c r="M1894">
        <f>VLOOKUP($A1894,'Hospitalisation Details'!$A$2:$I$2344,6,FALSE)</f>
        <v>4047.94</v>
      </c>
      <c r="N1894" t="str">
        <f>VLOOKUP($A1894,'Hospitalisation Details'!$A$2:$I$2344,7,FALSE)</f>
        <v>tier - 2</v>
      </c>
      <c r="O1894" t="str">
        <f>VLOOKUP($A1894,'Hospitalisation Details'!$A$2:$I$2344,8,FALSE)</f>
        <v>tier - 1</v>
      </c>
      <c r="P1894" t="str">
        <f>VLOOKUP($A1894,'Hospitalisation Details'!$A$2:$I$2344,9,FALSE)</f>
        <v>R1013</v>
      </c>
      <c r="Q1894">
        <f>VLOOKUP($A1894,'Hospitalisation Details'!$A$2:$P$2344,16,FALSE)</f>
        <v>34</v>
      </c>
    </row>
    <row r="1895" spans="1:17" ht="15.6" x14ac:dyDescent="0.3">
      <c r="A1895" s="1" t="s">
        <v>473</v>
      </c>
      <c r="B1895" t="str">
        <f>VLOOKUP('Healthcare '!A:A,Table2[],3,FALSE)</f>
        <v>Brenneman</v>
      </c>
      <c r="C1895">
        <f>VLOOKUP(A1895,'Medical Examinations'!A1895:K4229,2,FALSE)</f>
        <v>28.975000000000001</v>
      </c>
      <c r="D1895">
        <f>VLOOKUP($A1895,'Medical Examinations'!$A$2:$K$2336,3,FALSE)</f>
        <v>4.12</v>
      </c>
      <c r="E1895" t="str">
        <f>VLOOKUP($A1895,'Medical Examinations'!$A$2:$K$2336,4,FALSE)</f>
        <v>No</v>
      </c>
      <c r="F1895" t="str">
        <f>VLOOKUP($A1895,'Medical Examinations'!$A$2:$K$2336,5,FALSE)</f>
        <v>No</v>
      </c>
      <c r="G1895" t="str">
        <f>VLOOKUP($A1895,'Medical Examinations'!$A$2:$K$2336,6,FALSE)</f>
        <v>Yes</v>
      </c>
      <c r="H1895">
        <f>VLOOKUP($A1895,'Medical Examinations'!$A$2:$K$2336,7,FALSE)</f>
        <v>1</v>
      </c>
      <c r="I1895" t="str">
        <f>VLOOKUP($A1895,'Medical Examinations'!$A$2:$K$2336,8,FALSE)</f>
        <v>yes</v>
      </c>
      <c r="J1895" t="str">
        <f>VLOOKUP($A1895,'Medical Examinations'!$A$2:$K$2336,10,FALSE)</f>
        <v>overweight</v>
      </c>
      <c r="K1895" t="str">
        <f>VLOOKUP($A1895,'Medical Examinations'!$A$2:$K$2336,11,FALSE)</f>
        <v>Normal</v>
      </c>
      <c r="L1895" t="str">
        <f>VLOOKUP($A1895,'Hospitalisation Details'!$A$2:$O$2344,15,FALSE)</f>
        <v>26 Dec 1993</v>
      </c>
      <c r="M1895">
        <f>VLOOKUP($A1895,'Hospitalisation Details'!$A$2:$I$2344,6,FALSE)</f>
        <v>4040.56</v>
      </c>
      <c r="N1895" t="str">
        <f>VLOOKUP($A1895,'Hospitalisation Details'!$A$2:$I$2344,7,FALSE)</f>
        <v>tier - 3</v>
      </c>
      <c r="O1895" t="str">
        <f>VLOOKUP($A1895,'Hospitalisation Details'!$A$2:$I$2344,8,FALSE)</f>
        <v>tier - 3</v>
      </c>
      <c r="P1895" t="str">
        <f>VLOOKUP($A1895,'Hospitalisation Details'!$A$2:$I$2344,9,FALSE)</f>
        <v>R1015</v>
      </c>
      <c r="Q1895">
        <f>VLOOKUP($A1895,'Hospitalisation Details'!$A$2:$P$2344,16,FALSE)</f>
        <v>29</v>
      </c>
    </row>
    <row r="1896" spans="1:17" ht="15.6" x14ac:dyDescent="0.3">
      <c r="A1896" s="1" t="s">
        <v>472</v>
      </c>
      <c r="B1896" t="str">
        <f>VLOOKUP('Healthcare '!A:A,Table2[],3,FALSE)</f>
        <v>Kemp</v>
      </c>
      <c r="C1896">
        <f>VLOOKUP(A1896,'Medical Examinations'!A1896:K4230,2,FALSE)</f>
        <v>16.420000000000002</v>
      </c>
      <c r="D1896">
        <f>VLOOKUP($A1896,'Medical Examinations'!$A$2:$K$2336,3,FALSE)</f>
        <v>5.77</v>
      </c>
      <c r="E1896" t="str">
        <f>VLOOKUP($A1896,'Medical Examinations'!$A$2:$K$2336,4,FALSE)</f>
        <v>yes</v>
      </c>
      <c r="F1896" t="str">
        <f>VLOOKUP($A1896,'Medical Examinations'!$A$2:$K$2336,5,FALSE)</f>
        <v>No</v>
      </c>
      <c r="G1896" t="str">
        <f>VLOOKUP($A1896,'Medical Examinations'!$A$2:$K$2336,6,FALSE)</f>
        <v>Yes</v>
      </c>
      <c r="H1896">
        <f>VLOOKUP($A1896,'Medical Examinations'!$A$2:$K$2336,7,FALSE)</f>
        <v>1</v>
      </c>
      <c r="I1896" t="str">
        <f>VLOOKUP($A1896,'Medical Examinations'!$A$2:$K$2336,8,FALSE)</f>
        <v>No</v>
      </c>
      <c r="J1896" t="str">
        <f>VLOOKUP($A1896,'Medical Examinations'!$A$2:$K$2336,10,FALSE)</f>
        <v>Underweight</v>
      </c>
      <c r="K1896" t="str">
        <f>VLOOKUP($A1896,'Medical Examinations'!$A$2:$K$2336,11,FALSE)</f>
        <v>Predibetics</v>
      </c>
      <c r="L1896" t="str">
        <f>VLOOKUP($A1896,'Hospitalisation Details'!$A$2:$O$2344,15,FALSE)</f>
        <v>10 Nov 1983</v>
      </c>
      <c r="M1896">
        <f>VLOOKUP($A1896,'Hospitalisation Details'!$A$2:$I$2344,6,FALSE)</f>
        <v>4039.9</v>
      </c>
      <c r="N1896" t="str">
        <f>VLOOKUP($A1896,'Hospitalisation Details'!$A$2:$I$2344,7,FALSE)</f>
        <v>tier - 2</v>
      </c>
      <c r="O1896" t="str">
        <f>VLOOKUP($A1896,'Hospitalisation Details'!$A$2:$I$2344,8,FALSE)</f>
        <v>tier - 1</v>
      </c>
      <c r="P1896" t="str">
        <f>VLOOKUP($A1896,'Hospitalisation Details'!$A$2:$I$2344,9,FALSE)</f>
        <v>R1013</v>
      </c>
      <c r="Q1896">
        <f>VLOOKUP($A1896,'Hospitalisation Details'!$A$2:$P$2344,16,FALSE)</f>
        <v>39</v>
      </c>
    </row>
    <row r="1897" spans="1:17" ht="15.6" x14ac:dyDescent="0.3">
      <c r="A1897" s="1" t="s">
        <v>471</v>
      </c>
      <c r="B1897" t="str">
        <f>VLOOKUP('Healthcare '!A:A,Table2[],3,FALSE)</f>
        <v>Wilson</v>
      </c>
      <c r="C1897">
        <f>VLOOKUP(A1897,'Medical Examinations'!A1897:K4231,2,FALSE)</f>
        <v>17.559999999999999</v>
      </c>
      <c r="D1897">
        <f>VLOOKUP($A1897,'Medical Examinations'!$A$2:$K$2336,3,FALSE)</f>
        <v>6.2</v>
      </c>
      <c r="E1897" t="str">
        <f>VLOOKUP($A1897,'Medical Examinations'!$A$2:$K$2336,4,FALSE)</f>
        <v>No</v>
      </c>
      <c r="F1897" t="str">
        <f>VLOOKUP($A1897,'Medical Examinations'!$A$2:$K$2336,5,FALSE)</f>
        <v>No</v>
      </c>
      <c r="G1897" t="str">
        <f>VLOOKUP($A1897,'Medical Examinations'!$A$2:$K$2336,6,FALSE)</f>
        <v>No</v>
      </c>
      <c r="H1897">
        <f>VLOOKUP($A1897,'Medical Examinations'!$A$2:$K$2336,7,FALSE)</f>
        <v>1</v>
      </c>
      <c r="I1897" t="str">
        <f>VLOOKUP($A1897,'Medical Examinations'!$A$2:$K$2336,8,FALSE)</f>
        <v>No</v>
      </c>
      <c r="J1897" t="str">
        <f>VLOOKUP($A1897,'Medical Examinations'!$A$2:$K$2336,10,FALSE)</f>
        <v>Underweight</v>
      </c>
      <c r="K1897" t="str">
        <f>VLOOKUP($A1897,'Medical Examinations'!$A$2:$K$2336,11,FALSE)</f>
        <v>Predibetics</v>
      </c>
      <c r="L1897" t="str">
        <f>VLOOKUP($A1897,'Hospitalisation Details'!$A$2:$O$2344,15,FALSE)</f>
        <v>7 Jul 1984</v>
      </c>
      <c r="M1897">
        <f>VLOOKUP($A1897,'Hospitalisation Details'!$A$2:$I$2344,6,FALSE)</f>
        <v>4038.41</v>
      </c>
      <c r="N1897" t="str">
        <f>VLOOKUP($A1897,'Hospitalisation Details'!$A$2:$I$2344,7,FALSE)</f>
        <v>tier - 2</v>
      </c>
      <c r="O1897" t="str">
        <f>VLOOKUP($A1897,'Hospitalisation Details'!$A$2:$I$2344,8,FALSE)</f>
        <v>tier - 1</v>
      </c>
      <c r="P1897" t="str">
        <f>VLOOKUP($A1897,'Hospitalisation Details'!$A$2:$I$2344,9,FALSE)</f>
        <v>R1013</v>
      </c>
      <c r="Q1897">
        <f>VLOOKUP($A1897,'Hospitalisation Details'!$A$2:$P$2344,16,FALSE)</f>
        <v>38</v>
      </c>
    </row>
    <row r="1898" spans="1:17" ht="15.6" x14ac:dyDescent="0.3">
      <c r="A1898" s="1" t="s">
        <v>470</v>
      </c>
      <c r="B1898" t="str">
        <f>VLOOKUP('Healthcare '!A:A,Table2[],3,FALSE)</f>
        <v>Hillyard</v>
      </c>
      <c r="C1898">
        <f>VLOOKUP(A1898,'Medical Examinations'!A1898:K4232,2,FALSE)</f>
        <v>24.13</v>
      </c>
      <c r="D1898">
        <f>VLOOKUP($A1898,'Medical Examinations'!$A$2:$K$2336,3,FALSE)</f>
        <v>4.3899999999999997</v>
      </c>
      <c r="E1898" t="str">
        <f>VLOOKUP($A1898,'Medical Examinations'!$A$2:$K$2336,4,FALSE)</f>
        <v>No</v>
      </c>
      <c r="F1898" t="str">
        <f>VLOOKUP($A1898,'Medical Examinations'!$A$2:$K$2336,5,FALSE)</f>
        <v>No</v>
      </c>
      <c r="G1898" t="str">
        <f>VLOOKUP($A1898,'Medical Examinations'!$A$2:$K$2336,6,FALSE)</f>
        <v>No</v>
      </c>
      <c r="H1898">
        <f>VLOOKUP($A1898,'Medical Examinations'!$A$2:$K$2336,7,FALSE)</f>
        <v>1</v>
      </c>
      <c r="I1898" t="str">
        <f>VLOOKUP($A1898,'Medical Examinations'!$A$2:$K$2336,8,FALSE)</f>
        <v>No</v>
      </c>
      <c r="J1898" t="str">
        <f>VLOOKUP($A1898,'Medical Examinations'!$A$2:$K$2336,10,FALSE)</f>
        <v>Normal weight</v>
      </c>
      <c r="K1898" t="str">
        <f>VLOOKUP($A1898,'Medical Examinations'!$A$2:$K$2336,11,FALSE)</f>
        <v>Normal</v>
      </c>
      <c r="L1898" t="str">
        <f>VLOOKUP($A1898,'Hospitalisation Details'!$A$2:$O$2344,15,FALSE)</f>
        <v>11 Oct 1992</v>
      </c>
      <c r="M1898">
        <f>VLOOKUP($A1898,'Hospitalisation Details'!$A$2:$I$2344,6,FALSE)</f>
        <v>4032.24</v>
      </c>
      <c r="N1898" t="str">
        <f>VLOOKUP($A1898,'Hospitalisation Details'!$A$2:$I$2344,7,FALSE)</f>
        <v>tier - 3</v>
      </c>
      <c r="O1898" t="str">
        <f>VLOOKUP($A1898,'Hospitalisation Details'!$A$2:$I$2344,8,FALSE)</f>
        <v>tier - 3</v>
      </c>
      <c r="P1898" t="str">
        <f>VLOOKUP($A1898,'Hospitalisation Details'!$A$2:$I$2344,9,FALSE)</f>
        <v>R1012</v>
      </c>
      <c r="Q1898">
        <f>VLOOKUP($A1898,'Hospitalisation Details'!$A$2:$P$2344,16,FALSE)</f>
        <v>30</v>
      </c>
    </row>
    <row r="1899" spans="1:17" ht="15.6" x14ac:dyDescent="0.3">
      <c r="A1899" s="1" t="s">
        <v>469</v>
      </c>
      <c r="B1899" t="str">
        <f>VLOOKUP('Healthcare '!A:A,Table2[],3,FALSE)</f>
        <v>Turner</v>
      </c>
      <c r="C1899">
        <f>VLOOKUP(A1899,'Medical Examinations'!A1899:K4233,2,FALSE)</f>
        <v>19.95</v>
      </c>
      <c r="D1899">
        <f>VLOOKUP($A1899,'Medical Examinations'!$A$2:$K$2336,3,FALSE)</f>
        <v>5.13</v>
      </c>
      <c r="E1899" t="str">
        <f>VLOOKUP($A1899,'Medical Examinations'!$A$2:$K$2336,4,FALSE)</f>
        <v>No</v>
      </c>
      <c r="F1899" t="str">
        <f>VLOOKUP($A1899,'Medical Examinations'!$A$2:$K$2336,5,FALSE)</f>
        <v>yes</v>
      </c>
      <c r="G1899" t="str">
        <f>VLOOKUP($A1899,'Medical Examinations'!$A$2:$K$2336,6,FALSE)</f>
        <v>No</v>
      </c>
      <c r="H1899">
        <f>VLOOKUP($A1899,'Medical Examinations'!$A$2:$K$2336,7,FALSE)</f>
        <v>2</v>
      </c>
      <c r="I1899" t="str">
        <f>VLOOKUP($A1899,'Medical Examinations'!$A$2:$K$2336,8,FALSE)</f>
        <v>yes</v>
      </c>
      <c r="J1899" t="str">
        <f>VLOOKUP($A1899,'Medical Examinations'!$A$2:$K$2336,10,FALSE)</f>
        <v>Normal weight</v>
      </c>
      <c r="K1899" t="str">
        <f>VLOOKUP($A1899,'Medical Examinations'!$A$2:$K$2336,11,FALSE)</f>
        <v>Normal</v>
      </c>
      <c r="L1899" t="str">
        <f>VLOOKUP($A1899,'Hospitalisation Details'!$A$2:$O$2344,15,FALSE)</f>
        <v>13 Sep 2000</v>
      </c>
      <c r="M1899">
        <f>VLOOKUP($A1899,'Hospitalisation Details'!$A$2:$I$2344,6,FALSE)</f>
        <v>4005.42</v>
      </c>
      <c r="N1899" t="str">
        <f>VLOOKUP($A1899,'Hospitalisation Details'!$A$2:$I$2344,7,FALSE)</f>
        <v>tier - 2</v>
      </c>
      <c r="O1899" t="str">
        <f>VLOOKUP($A1899,'Hospitalisation Details'!$A$2:$I$2344,8,FALSE)</f>
        <v>tier - 1</v>
      </c>
      <c r="P1899" t="str">
        <f>VLOOKUP($A1899,'Hospitalisation Details'!$A$2:$I$2344,9,FALSE)</f>
        <v>R1015</v>
      </c>
      <c r="Q1899">
        <f>VLOOKUP($A1899,'Hospitalisation Details'!$A$2:$P$2344,16,FALSE)</f>
        <v>22</v>
      </c>
    </row>
    <row r="1900" spans="1:17" ht="15.6" x14ac:dyDescent="0.3">
      <c r="A1900" s="1" t="s">
        <v>468</v>
      </c>
      <c r="B1900" t="str">
        <f>VLOOKUP('Healthcare '!A:A,Table2[],3,FALSE)</f>
        <v>Benestad</v>
      </c>
      <c r="C1900">
        <f>VLOOKUP(A1900,'Medical Examinations'!A1900:K4234,2,FALSE)</f>
        <v>21.24</v>
      </c>
      <c r="D1900">
        <f>VLOOKUP($A1900,'Medical Examinations'!$A$2:$K$2336,3,FALSE)</f>
        <v>4.49</v>
      </c>
      <c r="E1900" t="str">
        <f>VLOOKUP($A1900,'Medical Examinations'!$A$2:$K$2336,4,FALSE)</f>
        <v>No</v>
      </c>
      <c r="F1900" t="str">
        <f>VLOOKUP($A1900,'Medical Examinations'!$A$2:$K$2336,5,FALSE)</f>
        <v>No</v>
      </c>
      <c r="G1900" t="str">
        <f>VLOOKUP($A1900,'Medical Examinations'!$A$2:$K$2336,6,FALSE)</f>
        <v>No</v>
      </c>
      <c r="H1900">
        <f>VLOOKUP($A1900,'Medical Examinations'!$A$2:$K$2336,7,FALSE)</f>
        <v>0</v>
      </c>
      <c r="I1900" t="str">
        <f>VLOOKUP($A1900,'Medical Examinations'!$A$2:$K$2336,8,FALSE)</f>
        <v>yes</v>
      </c>
      <c r="J1900" t="str">
        <f>VLOOKUP($A1900,'Medical Examinations'!$A$2:$K$2336,10,FALSE)</f>
        <v>Normal weight</v>
      </c>
      <c r="K1900" t="str">
        <f>VLOOKUP($A1900,'Medical Examinations'!$A$2:$K$2336,11,FALSE)</f>
        <v>Normal</v>
      </c>
      <c r="L1900" t="str">
        <f>VLOOKUP($A1900,'Hospitalisation Details'!$A$2:$O$2344,15,FALSE)</f>
        <v>10 Jul 1989</v>
      </c>
      <c r="M1900">
        <f>VLOOKUP($A1900,'Hospitalisation Details'!$A$2:$I$2344,6,FALSE)</f>
        <v>4002.36</v>
      </c>
      <c r="N1900" t="str">
        <f>VLOOKUP($A1900,'Hospitalisation Details'!$A$2:$I$2344,7,FALSE)</f>
        <v>tier - 2</v>
      </c>
      <c r="O1900" t="str">
        <f>VLOOKUP($A1900,'Hospitalisation Details'!$A$2:$I$2344,8,FALSE)</f>
        <v>tier - 1</v>
      </c>
      <c r="P1900" t="str">
        <f>VLOOKUP($A1900,'Hospitalisation Details'!$A$2:$I$2344,9,FALSE)</f>
        <v>R1013</v>
      </c>
      <c r="Q1900">
        <f>VLOOKUP($A1900,'Hospitalisation Details'!$A$2:$P$2344,16,FALSE)</f>
        <v>33</v>
      </c>
    </row>
    <row r="1901" spans="1:17" ht="15.6" x14ac:dyDescent="0.3">
      <c r="A1901" s="1" t="s">
        <v>467</v>
      </c>
      <c r="B1901" t="str">
        <f>VLOOKUP('Healthcare '!A:A,Table2[],3,FALSE)</f>
        <v>Gonzales</v>
      </c>
      <c r="C1901">
        <f>VLOOKUP(A1901,'Medical Examinations'!A1901:K4235,2,FALSE)</f>
        <v>44.22</v>
      </c>
      <c r="D1901">
        <f>VLOOKUP($A1901,'Medical Examinations'!$A$2:$K$2336,3,FALSE)</f>
        <v>6.35</v>
      </c>
      <c r="E1901" t="str">
        <f>VLOOKUP($A1901,'Medical Examinations'!$A$2:$K$2336,4,FALSE)</f>
        <v>No</v>
      </c>
      <c r="F1901" t="str">
        <f>VLOOKUP($A1901,'Medical Examinations'!$A$2:$K$2336,5,FALSE)</f>
        <v>No</v>
      </c>
      <c r="G1901" t="str">
        <f>VLOOKUP($A1901,'Medical Examinations'!$A$2:$K$2336,6,FALSE)</f>
        <v>No</v>
      </c>
      <c r="H1901">
        <f>VLOOKUP($A1901,'Medical Examinations'!$A$2:$K$2336,7,FALSE)</f>
        <v>0</v>
      </c>
      <c r="I1901" t="str">
        <f>VLOOKUP($A1901,'Medical Examinations'!$A$2:$K$2336,8,FALSE)</f>
        <v>No</v>
      </c>
      <c r="J1901" t="str">
        <f>VLOOKUP($A1901,'Medical Examinations'!$A$2:$K$2336,10,FALSE)</f>
        <v>obesity</v>
      </c>
      <c r="K1901" t="str">
        <f>VLOOKUP($A1901,'Medical Examinations'!$A$2:$K$2336,11,FALSE)</f>
        <v>Predibetics</v>
      </c>
      <c r="L1901" t="str">
        <f>VLOOKUP($A1901,'Hospitalisation Details'!$A$2:$O$2344,15,FALSE)</f>
        <v>1 Nov 1990</v>
      </c>
      <c r="M1901">
        <f>VLOOKUP($A1901,'Hospitalisation Details'!$A$2:$I$2344,6,FALSE)</f>
        <v>3994.18</v>
      </c>
      <c r="N1901" t="str">
        <f>VLOOKUP($A1901,'Hospitalisation Details'!$A$2:$I$2344,7,FALSE)</f>
        <v>tier - 2</v>
      </c>
      <c r="O1901" t="str">
        <f>VLOOKUP($A1901,'Hospitalisation Details'!$A$2:$I$2344,8,FALSE)</f>
        <v>tier - 2</v>
      </c>
      <c r="P1901" t="str">
        <f>VLOOKUP($A1901,'Hospitalisation Details'!$A$2:$I$2344,9,FALSE)</f>
        <v>R1013</v>
      </c>
      <c r="Q1901">
        <f>VLOOKUP($A1901,'Hospitalisation Details'!$A$2:$P$2344,16,FALSE)</f>
        <v>32</v>
      </c>
    </row>
    <row r="1902" spans="1:17" ht="15.6" x14ac:dyDescent="0.3">
      <c r="A1902" s="1" t="s">
        <v>466</v>
      </c>
      <c r="B1902" t="str">
        <f>VLOOKUP('Healthcare '!A:A,Table2[],3,FALSE)</f>
        <v>Newman</v>
      </c>
      <c r="C1902">
        <f>VLOOKUP(A1902,'Medical Examinations'!A1902:K4236,2,FALSE)</f>
        <v>41.1</v>
      </c>
      <c r="D1902">
        <f>VLOOKUP($A1902,'Medical Examinations'!$A$2:$K$2336,3,FALSE)</f>
        <v>5.79</v>
      </c>
      <c r="E1902" t="str">
        <f>VLOOKUP($A1902,'Medical Examinations'!$A$2:$K$2336,4,FALSE)</f>
        <v>No</v>
      </c>
      <c r="F1902" t="str">
        <f>VLOOKUP($A1902,'Medical Examinations'!$A$2:$K$2336,5,FALSE)</f>
        <v>No</v>
      </c>
      <c r="G1902" t="str">
        <f>VLOOKUP($A1902,'Medical Examinations'!$A$2:$K$2336,6,FALSE)</f>
        <v>No</v>
      </c>
      <c r="H1902">
        <f>VLOOKUP($A1902,'Medical Examinations'!$A$2:$K$2336,7,FALSE)</f>
        <v>0</v>
      </c>
      <c r="I1902" t="str">
        <f>VLOOKUP($A1902,'Medical Examinations'!$A$2:$K$2336,8,FALSE)</f>
        <v>yes</v>
      </c>
      <c r="J1902" t="str">
        <f>VLOOKUP($A1902,'Medical Examinations'!$A$2:$K$2336,10,FALSE)</f>
        <v>obesity</v>
      </c>
      <c r="K1902" t="str">
        <f>VLOOKUP($A1902,'Medical Examinations'!$A$2:$K$2336,11,FALSE)</f>
        <v>Predibetics</v>
      </c>
      <c r="L1902" t="str">
        <f>VLOOKUP($A1902,'Hospitalisation Details'!$A$2:$O$2344,15,FALSE)</f>
        <v>22 Nov 1990</v>
      </c>
      <c r="M1902">
        <f>VLOOKUP($A1902,'Hospitalisation Details'!$A$2:$I$2344,6,FALSE)</f>
        <v>3989.84</v>
      </c>
      <c r="N1902" t="str">
        <f>VLOOKUP($A1902,'Hospitalisation Details'!$A$2:$I$2344,7,FALSE)</f>
        <v>tier - 2</v>
      </c>
      <c r="O1902" t="str">
        <f>VLOOKUP($A1902,'Hospitalisation Details'!$A$2:$I$2344,8,FALSE)</f>
        <v>tier - 2</v>
      </c>
      <c r="P1902" t="str">
        <f>VLOOKUP($A1902,'Hospitalisation Details'!$A$2:$I$2344,9,FALSE)</f>
        <v>R1011</v>
      </c>
      <c r="Q1902">
        <f>VLOOKUP($A1902,'Hospitalisation Details'!$A$2:$P$2344,16,FALSE)</f>
        <v>32</v>
      </c>
    </row>
    <row r="1903" spans="1:17" ht="15.6" x14ac:dyDescent="0.3">
      <c r="A1903" s="1" t="s">
        <v>465</v>
      </c>
      <c r="B1903" t="str">
        <f>VLOOKUP('Healthcare '!A:A,Table2[],3,FALSE)</f>
        <v>Sayre</v>
      </c>
      <c r="C1903">
        <f>VLOOKUP(A1903,'Medical Examinations'!A1903:K4237,2,FALSE)</f>
        <v>34.200000000000003</v>
      </c>
      <c r="D1903">
        <f>VLOOKUP($A1903,'Medical Examinations'!$A$2:$K$2336,3,FALSE)</f>
        <v>4.78</v>
      </c>
      <c r="E1903" t="str">
        <f>VLOOKUP($A1903,'Medical Examinations'!$A$2:$K$2336,4,FALSE)</f>
        <v>yes</v>
      </c>
      <c r="F1903" t="str">
        <f>VLOOKUP($A1903,'Medical Examinations'!$A$2:$K$2336,5,FALSE)</f>
        <v>No</v>
      </c>
      <c r="G1903" t="str">
        <f>VLOOKUP($A1903,'Medical Examinations'!$A$2:$K$2336,6,FALSE)</f>
        <v>No</v>
      </c>
      <c r="H1903">
        <f>VLOOKUP($A1903,'Medical Examinations'!$A$2:$K$2336,7,FALSE)</f>
        <v>0</v>
      </c>
      <c r="I1903" t="str">
        <f>VLOOKUP($A1903,'Medical Examinations'!$A$2:$K$2336,8,FALSE)</f>
        <v>yes</v>
      </c>
      <c r="J1903" t="str">
        <f>VLOOKUP($A1903,'Medical Examinations'!$A$2:$K$2336,10,FALSE)</f>
        <v>obesity</v>
      </c>
      <c r="K1903" t="str">
        <f>VLOOKUP($A1903,'Medical Examinations'!$A$2:$K$2336,11,FALSE)</f>
        <v>Normal</v>
      </c>
      <c r="L1903" t="str">
        <f>VLOOKUP($A1903,'Hospitalisation Details'!$A$2:$O$2344,15,FALSE)</f>
        <v>8 Sep 1996</v>
      </c>
      <c r="M1903">
        <f>VLOOKUP($A1903,'Hospitalisation Details'!$A$2:$I$2344,6,FALSE)</f>
        <v>3987.93</v>
      </c>
      <c r="N1903" t="str">
        <f>VLOOKUP($A1903,'Hospitalisation Details'!$A$2:$I$2344,7,FALSE)</f>
        <v>tier - 2</v>
      </c>
      <c r="O1903" t="str">
        <f>VLOOKUP($A1903,'Hospitalisation Details'!$A$2:$I$2344,8,FALSE)</f>
        <v>tier - 2</v>
      </c>
      <c r="P1903" t="str">
        <f>VLOOKUP($A1903,'Hospitalisation Details'!$A$2:$I$2344,9,FALSE)</f>
        <v>R1011</v>
      </c>
      <c r="Q1903">
        <f>VLOOKUP($A1903,'Hospitalisation Details'!$A$2:$P$2344,16,FALSE)</f>
        <v>26</v>
      </c>
    </row>
    <row r="1904" spans="1:17" ht="15.6" x14ac:dyDescent="0.3">
      <c r="A1904" s="1" t="s">
        <v>464</v>
      </c>
      <c r="B1904" t="str">
        <f>VLOOKUP('Healthcare '!A:A,Table2[],3,FALSE)</f>
        <v>Panke</v>
      </c>
      <c r="C1904">
        <f>VLOOKUP(A1904,'Medical Examinations'!A1904:K4238,2,FALSE)</f>
        <v>29.92</v>
      </c>
      <c r="D1904">
        <f>VLOOKUP($A1904,'Medical Examinations'!$A$2:$K$2336,3,FALSE)</f>
        <v>6.02</v>
      </c>
      <c r="E1904" t="str">
        <f>VLOOKUP($A1904,'Medical Examinations'!$A$2:$K$2336,4,FALSE)</f>
        <v>yes</v>
      </c>
      <c r="F1904" t="str">
        <f>VLOOKUP($A1904,'Medical Examinations'!$A$2:$K$2336,5,FALSE)</f>
        <v>No</v>
      </c>
      <c r="G1904" t="str">
        <f>VLOOKUP($A1904,'Medical Examinations'!$A$2:$K$2336,6,FALSE)</f>
        <v>No</v>
      </c>
      <c r="H1904">
        <f>VLOOKUP($A1904,'Medical Examinations'!$A$2:$K$2336,7,FALSE)</f>
        <v>0</v>
      </c>
      <c r="I1904" t="str">
        <f>VLOOKUP($A1904,'Medical Examinations'!$A$2:$K$2336,8,FALSE)</f>
        <v>yes</v>
      </c>
      <c r="J1904" t="str">
        <f>VLOOKUP($A1904,'Medical Examinations'!$A$2:$K$2336,10,FALSE)</f>
        <v>obesity</v>
      </c>
      <c r="K1904" t="str">
        <f>VLOOKUP($A1904,'Medical Examinations'!$A$2:$K$2336,11,FALSE)</f>
        <v>Predibetics</v>
      </c>
      <c r="L1904" t="str">
        <f>VLOOKUP($A1904,'Hospitalisation Details'!$A$2:$O$2344,15,FALSE)</f>
        <v>17 Aug 1996</v>
      </c>
      <c r="M1904">
        <f>VLOOKUP($A1904,'Hospitalisation Details'!$A$2:$I$2344,6,FALSE)</f>
        <v>3981.98</v>
      </c>
      <c r="N1904" t="str">
        <f>VLOOKUP($A1904,'Hospitalisation Details'!$A$2:$I$2344,7,FALSE)</f>
        <v>tier - 2</v>
      </c>
      <c r="O1904" t="str">
        <f>VLOOKUP($A1904,'Hospitalisation Details'!$A$2:$I$2344,8,FALSE)</f>
        <v>tier - 2</v>
      </c>
      <c r="P1904" t="str">
        <f>VLOOKUP($A1904,'Hospitalisation Details'!$A$2:$I$2344,9,FALSE)</f>
        <v>R1013</v>
      </c>
      <c r="Q1904">
        <f>VLOOKUP($A1904,'Hospitalisation Details'!$A$2:$P$2344,16,FALSE)</f>
        <v>26</v>
      </c>
    </row>
    <row r="1905" spans="1:17" ht="15.6" x14ac:dyDescent="0.3">
      <c r="A1905" s="1" t="s">
        <v>463</v>
      </c>
      <c r="B1905" t="str">
        <f>VLOOKUP('Healthcare '!A:A,Table2[],3,FALSE)</f>
        <v>Brennan</v>
      </c>
      <c r="C1905">
        <f>VLOOKUP(A1905,'Medical Examinations'!A1905:K4239,2,FALSE)</f>
        <v>28.93</v>
      </c>
      <c r="D1905">
        <f>VLOOKUP($A1905,'Medical Examinations'!$A$2:$K$2336,3,FALSE)</f>
        <v>4.4400000000000004</v>
      </c>
      <c r="E1905" t="str">
        <f>VLOOKUP($A1905,'Medical Examinations'!$A$2:$K$2336,4,FALSE)</f>
        <v>No</v>
      </c>
      <c r="F1905" t="str">
        <f>VLOOKUP($A1905,'Medical Examinations'!$A$2:$K$2336,5,FALSE)</f>
        <v>No</v>
      </c>
      <c r="G1905" t="str">
        <f>VLOOKUP($A1905,'Medical Examinations'!$A$2:$K$2336,6,FALSE)</f>
        <v>No</v>
      </c>
      <c r="H1905">
        <f>VLOOKUP($A1905,'Medical Examinations'!$A$2:$K$2336,7,FALSE)</f>
        <v>0</v>
      </c>
      <c r="I1905" t="str">
        <f>VLOOKUP($A1905,'Medical Examinations'!$A$2:$K$2336,8,FALSE)</f>
        <v>No</v>
      </c>
      <c r="J1905" t="str">
        <f>VLOOKUP($A1905,'Medical Examinations'!$A$2:$K$2336,10,FALSE)</f>
        <v>overweight</v>
      </c>
      <c r="K1905" t="str">
        <f>VLOOKUP($A1905,'Medical Examinations'!$A$2:$K$2336,11,FALSE)</f>
        <v>Normal</v>
      </c>
      <c r="L1905" t="str">
        <f>VLOOKUP($A1905,'Hospitalisation Details'!$A$2:$O$2344,15,FALSE)</f>
        <v>29 Jul 1990</v>
      </c>
      <c r="M1905">
        <f>VLOOKUP($A1905,'Hospitalisation Details'!$A$2:$I$2344,6,FALSE)</f>
        <v>3972.92</v>
      </c>
      <c r="N1905" t="str">
        <f>VLOOKUP($A1905,'Hospitalisation Details'!$A$2:$I$2344,7,FALSE)</f>
        <v>tier - 2</v>
      </c>
      <c r="O1905" t="str">
        <f>VLOOKUP($A1905,'Hospitalisation Details'!$A$2:$I$2344,8,FALSE)</f>
        <v>tier - 3</v>
      </c>
      <c r="P1905" t="str">
        <f>VLOOKUP($A1905,'Hospitalisation Details'!$A$2:$I$2344,9,FALSE)</f>
        <v>R1013</v>
      </c>
      <c r="Q1905">
        <f>VLOOKUP($A1905,'Hospitalisation Details'!$A$2:$P$2344,16,FALSE)</f>
        <v>32</v>
      </c>
    </row>
    <row r="1906" spans="1:17" ht="15.6" x14ac:dyDescent="0.3">
      <c r="A1906" s="1" t="s">
        <v>462</v>
      </c>
      <c r="B1906" t="str">
        <f>VLOOKUP('Healthcare '!A:A,Table2[],3,FALSE)</f>
        <v>Ngo</v>
      </c>
      <c r="C1906">
        <f>VLOOKUP(A1906,'Medical Examinations'!A1906:K4240,2,FALSE)</f>
        <v>31.254999999999999</v>
      </c>
      <c r="D1906">
        <f>VLOOKUP($A1906,'Medical Examinations'!$A$2:$K$2336,3,FALSE)</f>
        <v>5.84</v>
      </c>
      <c r="E1906" t="str">
        <f>VLOOKUP($A1906,'Medical Examinations'!$A$2:$K$2336,4,FALSE)</f>
        <v>yes</v>
      </c>
      <c r="F1906" t="str">
        <f>VLOOKUP($A1906,'Medical Examinations'!$A$2:$K$2336,5,FALSE)</f>
        <v>No</v>
      </c>
      <c r="G1906" t="str">
        <f>VLOOKUP($A1906,'Medical Examinations'!$A$2:$K$2336,6,FALSE)</f>
        <v>No</v>
      </c>
      <c r="H1906">
        <f>VLOOKUP($A1906,'Medical Examinations'!$A$2:$K$2336,7,FALSE)</f>
        <v>1</v>
      </c>
      <c r="I1906" t="str">
        <f>VLOOKUP($A1906,'Medical Examinations'!$A$2:$K$2336,8,FALSE)</f>
        <v>yes</v>
      </c>
      <c r="J1906" t="str">
        <f>VLOOKUP($A1906,'Medical Examinations'!$A$2:$K$2336,10,FALSE)</f>
        <v>obesity</v>
      </c>
      <c r="K1906" t="str">
        <f>VLOOKUP($A1906,'Medical Examinations'!$A$2:$K$2336,11,FALSE)</f>
        <v>Predibetics</v>
      </c>
      <c r="L1906" t="str">
        <f>VLOOKUP($A1906,'Hospitalisation Details'!$A$2:$O$2344,15,FALSE)</f>
        <v>11 Jul 1995</v>
      </c>
      <c r="M1906">
        <f>VLOOKUP($A1906,'Hospitalisation Details'!$A$2:$I$2344,6,FALSE)</f>
        <v>3956.07</v>
      </c>
      <c r="N1906" t="str">
        <f>VLOOKUP($A1906,'Hospitalisation Details'!$A$2:$I$2344,7,FALSE)</f>
        <v>tier - 2</v>
      </c>
      <c r="O1906" t="str">
        <f>VLOOKUP($A1906,'Hospitalisation Details'!$A$2:$I$2344,8,FALSE)</f>
        <v>tier - 2</v>
      </c>
      <c r="P1906" t="str">
        <f>VLOOKUP($A1906,'Hospitalisation Details'!$A$2:$I$2344,9,FALSE)</f>
        <v>R1012</v>
      </c>
      <c r="Q1906">
        <f>VLOOKUP($A1906,'Hospitalisation Details'!$A$2:$P$2344,16,FALSE)</f>
        <v>27</v>
      </c>
    </row>
    <row r="1907" spans="1:17" ht="15.6" x14ac:dyDescent="0.3">
      <c r="A1907" s="1" t="s">
        <v>461</v>
      </c>
      <c r="B1907" t="str">
        <f>VLOOKUP('Healthcare '!A:A,Table2[],3,FALSE)</f>
        <v>Guerdan</v>
      </c>
      <c r="C1907">
        <f>VLOOKUP(A1907,'Medical Examinations'!A1907:K4241,2,FALSE)</f>
        <v>29.83</v>
      </c>
      <c r="D1907">
        <f>VLOOKUP($A1907,'Medical Examinations'!$A$2:$K$2336,3,FALSE)</f>
        <v>5.39</v>
      </c>
      <c r="E1907" t="str">
        <f>VLOOKUP($A1907,'Medical Examinations'!$A$2:$K$2336,4,FALSE)</f>
        <v>No</v>
      </c>
      <c r="F1907" t="str">
        <f>VLOOKUP($A1907,'Medical Examinations'!$A$2:$K$2336,5,FALSE)</f>
        <v>No</v>
      </c>
      <c r="G1907" t="str">
        <f>VLOOKUP($A1907,'Medical Examinations'!$A$2:$K$2336,6,FALSE)</f>
        <v>No</v>
      </c>
      <c r="H1907">
        <f>VLOOKUP($A1907,'Medical Examinations'!$A$2:$K$2336,7,FALSE)</f>
        <v>0</v>
      </c>
      <c r="I1907" t="str">
        <f>VLOOKUP($A1907,'Medical Examinations'!$A$2:$K$2336,8,FALSE)</f>
        <v>yes</v>
      </c>
      <c r="J1907" t="str">
        <f>VLOOKUP($A1907,'Medical Examinations'!$A$2:$K$2336,10,FALSE)</f>
        <v>overweight</v>
      </c>
      <c r="K1907" t="str">
        <f>VLOOKUP($A1907,'Medical Examinations'!$A$2:$K$2336,11,FALSE)</f>
        <v>Normal</v>
      </c>
      <c r="L1907" t="str">
        <f>VLOOKUP($A1907,'Hospitalisation Details'!$A$2:$O$2344,15,FALSE)</f>
        <v>10 Jul 1999</v>
      </c>
      <c r="M1907">
        <f>VLOOKUP($A1907,'Hospitalisation Details'!$A$2:$I$2344,6,FALSE)</f>
        <v>3955.98</v>
      </c>
      <c r="N1907" t="str">
        <f>VLOOKUP($A1907,'Hospitalisation Details'!$A$2:$I$2344,7,FALSE)</f>
        <v>tier - 2</v>
      </c>
      <c r="O1907" t="str">
        <f>VLOOKUP($A1907,'Hospitalisation Details'!$A$2:$I$2344,8,FALSE)</f>
        <v>tier - 3</v>
      </c>
      <c r="P1907" t="str">
        <f>VLOOKUP($A1907,'Hospitalisation Details'!$A$2:$I$2344,9,FALSE)</f>
        <v>R1021</v>
      </c>
      <c r="Q1907">
        <f>VLOOKUP($A1907,'Hospitalisation Details'!$A$2:$P$2344,16,FALSE)</f>
        <v>23</v>
      </c>
    </row>
    <row r="1908" spans="1:17" ht="15.6" x14ac:dyDescent="0.3">
      <c r="A1908" s="1" t="s">
        <v>460</v>
      </c>
      <c r="B1908" t="str">
        <f>VLOOKUP('Healthcare '!A:A,Table2[],3,FALSE)</f>
        <v>Shaw</v>
      </c>
      <c r="C1908">
        <f>VLOOKUP(A1908,'Medical Examinations'!A1908:K4242,2,FALSE)</f>
        <v>29.59</v>
      </c>
      <c r="D1908">
        <f>VLOOKUP($A1908,'Medical Examinations'!$A$2:$K$2336,3,FALSE)</f>
        <v>6.16</v>
      </c>
      <c r="E1908" t="str">
        <f>VLOOKUP($A1908,'Medical Examinations'!$A$2:$K$2336,4,FALSE)</f>
        <v>No</v>
      </c>
      <c r="F1908" t="str">
        <f>VLOOKUP($A1908,'Medical Examinations'!$A$2:$K$2336,5,FALSE)</f>
        <v>No</v>
      </c>
      <c r="G1908" t="str">
        <f>VLOOKUP($A1908,'Medical Examinations'!$A$2:$K$2336,6,FALSE)</f>
        <v>Yes</v>
      </c>
      <c r="H1908">
        <f>VLOOKUP($A1908,'Medical Examinations'!$A$2:$K$2336,7,FALSE)</f>
        <v>1</v>
      </c>
      <c r="I1908" t="str">
        <f>VLOOKUP($A1908,'Medical Examinations'!$A$2:$K$2336,8,FALSE)</f>
        <v>yes</v>
      </c>
      <c r="J1908" t="str">
        <f>VLOOKUP($A1908,'Medical Examinations'!$A$2:$K$2336,10,FALSE)</f>
        <v>overweight</v>
      </c>
      <c r="K1908" t="str">
        <f>VLOOKUP($A1908,'Medical Examinations'!$A$2:$K$2336,11,FALSE)</f>
        <v>Predibetics</v>
      </c>
      <c r="L1908" t="str">
        <f>VLOOKUP($A1908,'Hospitalisation Details'!$A$2:$O$2344,15,FALSE)</f>
        <v>11 Nov 1993</v>
      </c>
      <c r="M1908">
        <f>VLOOKUP($A1908,'Hospitalisation Details'!$A$2:$I$2344,6,FALSE)</f>
        <v>3947.41</v>
      </c>
      <c r="N1908" t="str">
        <f>VLOOKUP($A1908,'Hospitalisation Details'!$A$2:$I$2344,7,FALSE)</f>
        <v>tier - 2</v>
      </c>
      <c r="O1908" t="str">
        <f>VLOOKUP($A1908,'Hospitalisation Details'!$A$2:$I$2344,8,FALSE)</f>
        <v>tier - 2</v>
      </c>
      <c r="P1908" t="str">
        <f>VLOOKUP($A1908,'Hospitalisation Details'!$A$2:$I$2344,9,FALSE)</f>
        <v>R1013</v>
      </c>
      <c r="Q1908">
        <f>VLOOKUP($A1908,'Hospitalisation Details'!$A$2:$P$2344,16,FALSE)</f>
        <v>29</v>
      </c>
    </row>
    <row r="1909" spans="1:17" ht="15.6" x14ac:dyDescent="0.3">
      <c r="A1909" s="1" t="s">
        <v>459</v>
      </c>
      <c r="B1909" t="str">
        <f>VLOOKUP('Healthcare '!A:A,Table2[],3,FALSE)</f>
        <v>Mills-Honarvar</v>
      </c>
      <c r="C1909">
        <f>VLOOKUP(A1909,'Medical Examinations'!A1909:K4243,2,FALSE)</f>
        <v>31.16</v>
      </c>
      <c r="D1909">
        <f>VLOOKUP($A1909,'Medical Examinations'!$A$2:$K$2336,3,FALSE)</f>
        <v>4.49</v>
      </c>
      <c r="E1909" t="str">
        <f>VLOOKUP($A1909,'Medical Examinations'!$A$2:$K$2336,4,FALSE)</f>
        <v>No</v>
      </c>
      <c r="F1909" t="str">
        <f>VLOOKUP($A1909,'Medical Examinations'!$A$2:$K$2336,5,FALSE)</f>
        <v>No</v>
      </c>
      <c r="G1909" t="str">
        <f>VLOOKUP($A1909,'Medical Examinations'!$A$2:$K$2336,6,FALSE)</f>
        <v>Yes</v>
      </c>
      <c r="H1909">
        <f>VLOOKUP($A1909,'Medical Examinations'!$A$2:$K$2336,7,FALSE)</f>
        <v>1</v>
      </c>
      <c r="I1909" t="str">
        <f>VLOOKUP($A1909,'Medical Examinations'!$A$2:$K$2336,8,FALSE)</f>
        <v>yes</v>
      </c>
      <c r="J1909" t="str">
        <f>VLOOKUP($A1909,'Medical Examinations'!$A$2:$K$2336,10,FALSE)</f>
        <v>obesity</v>
      </c>
      <c r="K1909" t="str">
        <f>VLOOKUP($A1909,'Medical Examinations'!$A$2:$K$2336,11,FALSE)</f>
        <v>Normal</v>
      </c>
      <c r="L1909" t="str">
        <f>VLOOKUP($A1909,'Hospitalisation Details'!$A$2:$O$2344,15,FALSE)</f>
        <v>29 Sep 1993</v>
      </c>
      <c r="M1909">
        <f>VLOOKUP($A1909,'Hospitalisation Details'!$A$2:$I$2344,6,FALSE)</f>
        <v>3943.6</v>
      </c>
      <c r="N1909" t="str">
        <f>VLOOKUP($A1909,'Hospitalisation Details'!$A$2:$I$2344,7,FALSE)</f>
        <v>tier - 2</v>
      </c>
      <c r="O1909" t="str">
        <f>VLOOKUP($A1909,'Hospitalisation Details'!$A$2:$I$2344,8,FALSE)</f>
        <v>tier - 3</v>
      </c>
      <c r="P1909" t="str">
        <f>VLOOKUP($A1909,'Hospitalisation Details'!$A$2:$I$2344,9,FALSE)</f>
        <v>R1024</v>
      </c>
      <c r="Q1909">
        <f>VLOOKUP($A1909,'Hospitalisation Details'!$A$2:$P$2344,16,FALSE)</f>
        <v>29</v>
      </c>
    </row>
    <row r="1910" spans="1:17" ht="15.6" x14ac:dyDescent="0.3">
      <c r="A1910" s="1" t="s">
        <v>458</v>
      </c>
      <c r="B1910" t="str">
        <f>VLOOKUP('Healthcare '!A:A,Table2[],3,FALSE)</f>
        <v>Farvard</v>
      </c>
      <c r="C1910">
        <f>VLOOKUP(A1910,'Medical Examinations'!A1910:K4244,2,FALSE)</f>
        <v>34.21</v>
      </c>
      <c r="D1910">
        <f>VLOOKUP($A1910,'Medical Examinations'!$A$2:$K$2336,3,FALSE)</f>
        <v>4.4800000000000004</v>
      </c>
      <c r="E1910" t="str">
        <f>VLOOKUP($A1910,'Medical Examinations'!$A$2:$K$2336,4,FALSE)</f>
        <v>yes</v>
      </c>
      <c r="F1910" t="str">
        <f>VLOOKUP($A1910,'Medical Examinations'!$A$2:$K$2336,5,FALSE)</f>
        <v>No</v>
      </c>
      <c r="G1910" t="str">
        <f>VLOOKUP($A1910,'Medical Examinations'!$A$2:$K$2336,6,FALSE)</f>
        <v>No</v>
      </c>
      <c r="H1910">
        <f>VLOOKUP($A1910,'Medical Examinations'!$A$2:$K$2336,7,FALSE)</f>
        <v>1</v>
      </c>
      <c r="I1910" t="str">
        <f>VLOOKUP($A1910,'Medical Examinations'!$A$2:$K$2336,8,FALSE)</f>
        <v>yes</v>
      </c>
      <c r="J1910" t="str">
        <f>VLOOKUP($A1910,'Medical Examinations'!$A$2:$K$2336,10,FALSE)</f>
        <v>obesity</v>
      </c>
      <c r="K1910" t="str">
        <f>VLOOKUP($A1910,'Medical Examinations'!$A$2:$K$2336,11,FALSE)</f>
        <v>Normal</v>
      </c>
      <c r="L1910" t="str">
        <f>VLOOKUP($A1910,'Hospitalisation Details'!$A$2:$O$2344,15,FALSE)</f>
        <v>24 Oct 1988</v>
      </c>
      <c r="M1910">
        <f>VLOOKUP($A1910,'Hospitalisation Details'!$A$2:$I$2344,6,FALSE)</f>
        <v>3935.18</v>
      </c>
      <c r="N1910" t="str">
        <f>VLOOKUP($A1910,'Hospitalisation Details'!$A$2:$I$2344,7,FALSE)</f>
        <v>tier - 3</v>
      </c>
      <c r="O1910" t="str">
        <f>VLOOKUP($A1910,'Hospitalisation Details'!$A$2:$I$2344,8,FALSE)</f>
        <v>tier - 1</v>
      </c>
      <c r="P1910" t="str">
        <f>VLOOKUP($A1910,'Hospitalisation Details'!$A$2:$I$2344,9,FALSE)</f>
        <v>R1013</v>
      </c>
      <c r="Q1910">
        <f>VLOOKUP($A1910,'Hospitalisation Details'!$A$2:$P$2344,16,FALSE)</f>
        <v>34</v>
      </c>
    </row>
    <row r="1911" spans="1:17" ht="15.6" x14ac:dyDescent="0.3">
      <c r="A1911" s="1" t="s">
        <v>457</v>
      </c>
      <c r="B1911" t="str">
        <f>VLOOKUP('Healthcare '!A:A,Table2[],3,FALSE)</f>
        <v>Kelly</v>
      </c>
      <c r="C1911">
        <f>VLOOKUP(A1911,'Medical Examinations'!A1911:K4245,2,FALSE)</f>
        <v>34.86</v>
      </c>
      <c r="D1911">
        <f>VLOOKUP($A1911,'Medical Examinations'!$A$2:$K$2336,3,FALSE)</f>
        <v>10.97</v>
      </c>
      <c r="E1911" t="str">
        <f>VLOOKUP($A1911,'Medical Examinations'!$A$2:$K$2336,4,FALSE)</f>
        <v>No</v>
      </c>
      <c r="F1911" t="str">
        <f>VLOOKUP($A1911,'Medical Examinations'!$A$2:$K$2336,5,FALSE)</f>
        <v>No</v>
      </c>
      <c r="G1911" t="str">
        <f>VLOOKUP($A1911,'Medical Examinations'!$A$2:$K$2336,6,FALSE)</f>
        <v>No</v>
      </c>
      <c r="H1911">
        <f>VLOOKUP($A1911,'Medical Examinations'!$A$2:$K$2336,7,FALSE)</f>
        <v>0</v>
      </c>
      <c r="I1911" t="str">
        <f>VLOOKUP($A1911,'Medical Examinations'!$A$2:$K$2336,8,FALSE)</f>
        <v>yes</v>
      </c>
      <c r="J1911" t="str">
        <f>VLOOKUP($A1911,'Medical Examinations'!$A$2:$K$2336,10,FALSE)</f>
        <v>obesity</v>
      </c>
      <c r="K1911" t="str">
        <f>VLOOKUP($A1911,'Medical Examinations'!$A$2:$K$2336,11,FALSE)</f>
        <v>Diabetes</v>
      </c>
      <c r="L1911" t="str">
        <f>VLOOKUP($A1911,'Hospitalisation Details'!$A$2:$O$2344,15,FALSE)</f>
        <v>15 Jun 2002</v>
      </c>
      <c r="M1911">
        <f>VLOOKUP($A1911,'Hospitalisation Details'!$A$2:$I$2344,6,FALSE)</f>
        <v>3931.51</v>
      </c>
      <c r="N1911" t="str">
        <f>VLOOKUP($A1911,'Hospitalisation Details'!$A$2:$I$2344,7,FALSE)</f>
        <v>tier - 2</v>
      </c>
      <c r="O1911" t="str">
        <f>VLOOKUP($A1911,'Hospitalisation Details'!$A$2:$I$2344,8,FALSE)</f>
        <v>tier - 3</v>
      </c>
      <c r="P1911" t="str">
        <f>VLOOKUP($A1911,'Hospitalisation Details'!$A$2:$I$2344,9,FALSE)</f>
        <v>R1011</v>
      </c>
      <c r="Q1911">
        <f>VLOOKUP($A1911,'Hospitalisation Details'!$A$2:$P$2344,16,FALSE)</f>
        <v>20</v>
      </c>
    </row>
    <row r="1912" spans="1:17" ht="15.6" x14ac:dyDescent="0.3">
      <c r="A1912" s="1" t="s">
        <v>456</v>
      </c>
      <c r="B1912" t="str">
        <f>VLOOKUP('Healthcare '!A:A,Table2[],3,FALSE)</f>
        <v>Skinner</v>
      </c>
      <c r="C1912">
        <f>VLOOKUP(A1912,'Medical Examinations'!A1912:K4246,2,FALSE)</f>
        <v>34.58</v>
      </c>
      <c r="D1912">
        <f>VLOOKUP($A1912,'Medical Examinations'!$A$2:$K$2336,3,FALSE)</f>
        <v>5.14</v>
      </c>
      <c r="E1912" t="str">
        <f>VLOOKUP($A1912,'Medical Examinations'!$A$2:$K$2336,4,FALSE)</f>
        <v>No</v>
      </c>
      <c r="F1912" t="str">
        <f>VLOOKUP($A1912,'Medical Examinations'!$A$2:$K$2336,5,FALSE)</f>
        <v>yes</v>
      </c>
      <c r="G1912" t="str">
        <f>VLOOKUP($A1912,'Medical Examinations'!$A$2:$K$2336,6,FALSE)</f>
        <v>No</v>
      </c>
      <c r="H1912">
        <f>VLOOKUP($A1912,'Medical Examinations'!$A$2:$K$2336,7,FALSE)</f>
        <v>2</v>
      </c>
      <c r="I1912" t="str">
        <f>VLOOKUP($A1912,'Medical Examinations'!$A$2:$K$2336,8,FALSE)</f>
        <v>No</v>
      </c>
      <c r="J1912" t="str">
        <f>VLOOKUP($A1912,'Medical Examinations'!$A$2:$K$2336,10,FALSE)</f>
        <v>obesity</v>
      </c>
      <c r="K1912" t="str">
        <f>VLOOKUP($A1912,'Medical Examinations'!$A$2:$K$2336,11,FALSE)</f>
        <v>Normal</v>
      </c>
      <c r="L1912" t="str">
        <f>VLOOKUP($A1912,'Hospitalisation Details'!$A$2:$O$2344,15,FALSE)</f>
        <v>10 Jul 2000</v>
      </c>
      <c r="M1912">
        <f>VLOOKUP($A1912,'Hospitalisation Details'!$A$2:$I$2344,6,FALSE)</f>
        <v>3925.76</v>
      </c>
      <c r="N1912" t="str">
        <f>VLOOKUP($A1912,'Hospitalisation Details'!$A$2:$I$2344,7,FALSE)</f>
        <v>tier - 2</v>
      </c>
      <c r="O1912" t="str">
        <f>VLOOKUP($A1912,'Hospitalisation Details'!$A$2:$I$2344,8,FALSE)</f>
        <v>tier - 2</v>
      </c>
      <c r="P1912" t="str">
        <f>VLOOKUP($A1912,'Hospitalisation Details'!$A$2:$I$2344,9,FALSE)</f>
        <v>R1024</v>
      </c>
      <c r="Q1912">
        <f>VLOOKUP($A1912,'Hospitalisation Details'!$A$2:$P$2344,16,FALSE)</f>
        <v>22</v>
      </c>
    </row>
    <row r="1913" spans="1:17" ht="15.6" x14ac:dyDescent="0.3">
      <c r="A1913" s="1" t="s">
        <v>455</v>
      </c>
      <c r="B1913" t="str">
        <f>VLOOKUP('Healthcare '!A:A,Table2[],3,FALSE)</f>
        <v>Murphy</v>
      </c>
      <c r="C1913">
        <f>VLOOKUP(A1913,'Medical Examinations'!A1913:K4247,2,FALSE)</f>
        <v>17.940000000000001</v>
      </c>
      <c r="D1913">
        <f>VLOOKUP($A1913,'Medical Examinations'!$A$2:$K$2336,3,FALSE)</f>
        <v>5.17</v>
      </c>
      <c r="E1913" t="str">
        <f>VLOOKUP($A1913,'Medical Examinations'!$A$2:$K$2336,4,FALSE)</f>
        <v>yes</v>
      </c>
      <c r="F1913" t="str">
        <f>VLOOKUP($A1913,'Medical Examinations'!$A$2:$K$2336,5,FALSE)</f>
        <v>No</v>
      </c>
      <c r="G1913" t="str">
        <f>VLOOKUP($A1913,'Medical Examinations'!$A$2:$K$2336,6,FALSE)</f>
        <v>No</v>
      </c>
      <c r="H1913">
        <f>VLOOKUP($A1913,'Medical Examinations'!$A$2:$K$2336,7,FALSE)</f>
        <v>0</v>
      </c>
      <c r="I1913" t="str">
        <f>VLOOKUP($A1913,'Medical Examinations'!$A$2:$K$2336,8,FALSE)</f>
        <v>No</v>
      </c>
      <c r="J1913" t="str">
        <f>VLOOKUP($A1913,'Medical Examinations'!$A$2:$K$2336,10,FALSE)</f>
        <v>Underweight</v>
      </c>
      <c r="K1913" t="str">
        <f>VLOOKUP($A1913,'Medical Examinations'!$A$2:$K$2336,11,FALSE)</f>
        <v>Normal</v>
      </c>
      <c r="L1913" t="str">
        <f>VLOOKUP($A1913,'Hospitalisation Details'!$A$2:$O$2344,15,FALSE)</f>
        <v>5 Jul 1985</v>
      </c>
      <c r="M1913">
        <f>VLOOKUP($A1913,'Hospitalisation Details'!$A$2:$I$2344,6,FALSE)</f>
        <v>3910.44</v>
      </c>
      <c r="N1913" t="str">
        <f>VLOOKUP($A1913,'Hospitalisation Details'!$A$2:$I$2344,7,FALSE)</f>
        <v>tier - 2</v>
      </c>
      <c r="O1913" t="str">
        <f>VLOOKUP($A1913,'Hospitalisation Details'!$A$2:$I$2344,8,FALSE)</f>
        <v>tier - 2</v>
      </c>
      <c r="P1913" t="str">
        <f>VLOOKUP($A1913,'Hospitalisation Details'!$A$2:$I$2344,9,FALSE)</f>
        <v>R1013</v>
      </c>
      <c r="Q1913">
        <f>VLOOKUP($A1913,'Hospitalisation Details'!$A$2:$P$2344,16,FALSE)</f>
        <v>37</v>
      </c>
    </row>
    <row r="1914" spans="1:17" ht="15.6" x14ac:dyDescent="0.3">
      <c r="A1914" s="1" t="s">
        <v>454</v>
      </c>
      <c r="B1914" t="str">
        <f>VLOOKUP('Healthcare '!A:A,Table2[],3,FALSE)</f>
        <v>Shue</v>
      </c>
      <c r="C1914">
        <f>VLOOKUP(A1914,'Medical Examinations'!A1914:K4248,2,FALSE)</f>
        <v>26.8</v>
      </c>
      <c r="D1914">
        <f>VLOOKUP($A1914,'Medical Examinations'!$A$2:$K$2336,3,FALSE)</f>
        <v>6.18</v>
      </c>
      <c r="E1914" t="str">
        <f>VLOOKUP($A1914,'Medical Examinations'!$A$2:$K$2336,4,FALSE)</f>
        <v>yes</v>
      </c>
      <c r="F1914" t="str">
        <f>VLOOKUP($A1914,'Medical Examinations'!$A$2:$K$2336,5,FALSE)</f>
        <v>No</v>
      </c>
      <c r="G1914" t="str">
        <f>VLOOKUP($A1914,'Medical Examinations'!$A$2:$K$2336,6,FALSE)</f>
        <v>Yes</v>
      </c>
      <c r="H1914">
        <f>VLOOKUP($A1914,'Medical Examinations'!$A$2:$K$2336,7,FALSE)</f>
        <v>1</v>
      </c>
      <c r="I1914" t="str">
        <f>VLOOKUP($A1914,'Medical Examinations'!$A$2:$K$2336,8,FALSE)</f>
        <v>yes</v>
      </c>
      <c r="J1914" t="str">
        <f>VLOOKUP($A1914,'Medical Examinations'!$A$2:$K$2336,10,FALSE)</f>
        <v>overweight</v>
      </c>
      <c r="K1914" t="str">
        <f>VLOOKUP($A1914,'Medical Examinations'!$A$2:$K$2336,11,FALSE)</f>
        <v>Predibetics</v>
      </c>
      <c r="L1914" t="str">
        <f>VLOOKUP($A1914,'Hospitalisation Details'!$A$2:$O$2344,15,FALSE)</f>
        <v>24 Nov 1997</v>
      </c>
      <c r="M1914">
        <f>VLOOKUP($A1914,'Hospitalisation Details'!$A$2:$I$2344,6,FALSE)</f>
        <v>3906.13</v>
      </c>
      <c r="N1914" t="str">
        <f>VLOOKUP($A1914,'Hospitalisation Details'!$A$2:$I$2344,7,FALSE)</f>
        <v>tier - 3</v>
      </c>
      <c r="O1914" t="str">
        <f>VLOOKUP($A1914,'Hospitalisation Details'!$A$2:$I$2344,8,FALSE)</f>
        <v>tier - 3</v>
      </c>
      <c r="P1914" t="str">
        <f>VLOOKUP($A1914,'Hospitalisation Details'!$A$2:$I$2344,9,FALSE)</f>
        <v>R1011</v>
      </c>
      <c r="Q1914">
        <f>VLOOKUP($A1914,'Hospitalisation Details'!$A$2:$P$2344,16,FALSE)</f>
        <v>25</v>
      </c>
    </row>
    <row r="1915" spans="1:17" ht="15.6" x14ac:dyDescent="0.3">
      <c r="A1915" s="1" t="s">
        <v>453</v>
      </c>
      <c r="B1915" t="str">
        <f>VLOOKUP('Healthcare '!A:A,Table2[],3,FALSE)</f>
        <v>Reilly</v>
      </c>
      <c r="C1915">
        <f>VLOOKUP(A1915,'Medical Examinations'!A1915:K4249,2,FALSE)</f>
        <v>17.690000000000001</v>
      </c>
      <c r="D1915">
        <f>VLOOKUP($A1915,'Medical Examinations'!$A$2:$K$2336,3,FALSE)</f>
        <v>9.07</v>
      </c>
      <c r="E1915" t="str">
        <f>VLOOKUP($A1915,'Medical Examinations'!$A$2:$K$2336,4,FALSE)</f>
        <v>yes</v>
      </c>
      <c r="F1915" t="str">
        <f>VLOOKUP($A1915,'Medical Examinations'!$A$2:$K$2336,5,FALSE)</f>
        <v>No</v>
      </c>
      <c r="G1915" t="str">
        <f>VLOOKUP($A1915,'Medical Examinations'!$A$2:$K$2336,6,FALSE)</f>
        <v>No</v>
      </c>
      <c r="H1915">
        <f>VLOOKUP($A1915,'Medical Examinations'!$A$2:$K$2336,7,FALSE)</f>
        <v>0</v>
      </c>
      <c r="I1915" t="str">
        <f>VLOOKUP($A1915,'Medical Examinations'!$A$2:$K$2336,8,FALSE)</f>
        <v>No</v>
      </c>
      <c r="J1915" t="str">
        <f>VLOOKUP($A1915,'Medical Examinations'!$A$2:$K$2336,10,FALSE)</f>
        <v>Underweight</v>
      </c>
      <c r="K1915" t="str">
        <f>VLOOKUP($A1915,'Medical Examinations'!$A$2:$K$2336,11,FALSE)</f>
        <v>Diabetes</v>
      </c>
      <c r="L1915" t="str">
        <f>VLOOKUP($A1915,'Hospitalisation Details'!$A$2:$O$2344,15,FALSE)</f>
        <v>27 Aug 1981</v>
      </c>
      <c r="M1915">
        <f>VLOOKUP($A1915,'Hospitalisation Details'!$A$2:$I$2344,6,FALSE)</f>
        <v>3902.07</v>
      </c>
      <c r="N1915" t="str">
        <f>VLOOKUP($A1915,'Hospitalisation Details'!$A$2:$I$2344,7,FALSE)</f>
        <v>tier - 2</v>
      </c>
      <c r="O1915" t="str">
        <f>VLOOKUP($A1915,'Hospitalisation Details'!$A$2:$I$2344,8,FALSE)</f>
        <v>tier - 2</v>
      </c>
      <c r="P1915" t="str">
        <f>VLOOKUP($A1915,'Hospitalisation Details'!$A$2:$I$2344,9,FALSE)</f>
        <v>R1013</v>
      </c>
      <c r="Q1915">
        <f>VLOOKUP($A1915,'Hospitalisation Details'!$A$2:$P$2344,16,FALSE)</f>
        <v>41</v>
      </c>
    </row>
    <row r="1916" spans="1:17" ht="15.6" x14ac:dyDescent="0.3">
      <c r="A1916" s="1" t="s">
        <v>452</v>
      </c>
      <c r="B1916" t="str">
        <f>VLOOKUP('Healthcare '!A:A,Table2[],3,FALSE)</f>
        <v>Blinn</v>
      </c>
      <c r="C1916">
        <f>VLOOKUP(A1916,'Medical Examinations'!A1916:K4250,2,FALSE)</f>
        <v>25.77</v>
      </c>
      <c r="D1916">
        <f>VLOOKUP($A1916,'Medical Examinations'!$A$2:$K$2336,3,FALSE)</f>
        <v>4.43</v>
      </c>
      <c r="E1916" t="str">
        <f>VLOOKUP($A1916,'Medical Examinations'!$A$2:$K$2336,4,FALSE)</f>
        <v>No</v>
      </c>
      <c r="F1916" t="str">
        <f>VLOOKUP($A1916,'Medical Examinations'!$A$2:$K$2336,5,FALSE)</f>
        <v>No</v>
      </c>
      <c r="G1916" t="str">
        <f>VLOOKUP($A1916,'Medical Examinations'!$A$2:$K$2336,6,FALSE)</f>
        <v>Yes</v>
      </c>
      <c r="H1916">
        <f>VLOOKUP($A1916,'Medical Examinations'!$A$2:$K$2336,7,FALSE)</f>
        <v>1</v>
      </c>
      <c r="I1916" t="str">
        <f>VLOOKUP($A1916,'Medical Examinations'!$A$2:$K$2336,8,FALSE)</f>
        <v>No</v>
      </c>
      <c r="J1916" t="str">
        <f>VLOOKUP($A1916,'Medical Examinations'!$A$2:$K$2336,10,FALSE)</f>
        <v>overweight</v>
      </c>
      <c r="K1916" t="str">
        <f>VLOOKUP($A1916,'Medical Examinations'!$A$2:$K$2336,11,FALSE)</f>
        <v>Normal</v>
      </c>
      <c r="L1916" t="str">
        <f>VLOOKUP($A1916,'Hospitalisation Details'!$A$2:$O$2344,15,FALSE)</f>
        <v>14 Sep 1993</v>
      </c>
      <c r="M1916">
        <f>VLOOKUP($A1916,'Hospitalisation Details'!$A$2:$I$2344,6,FALSE)</f>
        <v>3898.35</v>
      </c>
      <c r="N1916" t="str">
        <f>VLOOKUP($A1916,'Hospitalisation Details'!$A$2:$I$2344,7,FALSE)</f>
        <v>tier - 2</v>
      </c>
      <c r="O1916" t="str">
        <f>VLOOKUP($A1916,'Hospitalisation Details'!$A$2:$I$2344,8,FALSE)</f>
        <v>tier - 2</v>
      </c>
      <c r="P1916" t="str">
        <f>VLOOKUP($A1916,'Hospitalisation Details'!$A$2:$I$2344,9,FALSE)</f>
        <v>R1012</v>
      </c>
      <c r="Q1916">
        <f>VLOOKUP($A1916,'Hospitalisation Details'!$A$2:$P$2344,16,FALSE)</f>
        <v>29</v>
      </c>
    </row>
    <row r="1917" spans="1:17" ht="15.6" x14ac:dyDescent="0.3">
      <c r="A1917" s="1" t="s">
        <v>451</v>
      </c>
      <c r="B1917" t="str">
        <f>VLOOKUP('Healthcare '!A:A,Table2[],3,FALSE)</f>
        <v>Duyn</v>
      </c>
      <c r="C1917">
        <f>VLOOKUP(A1917,'Medical Examinations'!A1917:K4251,2,FALSE)</f>
        <v>34.46</v>
      </c>
      <c r="D1917">
        <f>VLOOKUP($A1917,'Medical Examinations'!$A$2:$K$2336,3,FALSE)</f>
        <v>4.17</v>
      </c>
      <c r="E1917" t="str">
        <f>VLOOKUP($A1917,'Medical Examinations'!$A$2:$K$2336,4,FALSE)</f>
        <v>No</v>
      </c>
      <c r="F1917" t="str">
        <f>VLOOKUP($A1917,'Medical Examinations'!$A$2:$K$2336,5,FALSE)</f>
        <v>yes</v>
      </c>
      <c r="G1917" t="str">
        <f>VLOOKUP($A1917,'Medical Examinations'!$A$2:$K$2336,6,FALSE)</f>
        <v>No</v>
      </c>
      <c r="H1917">
        <f>VLOOKUP($A1917,'Medical Examinations'!$A$2:$K$2336,7,FALSE)</f>
        <v>1</v>
      </c>
      <c r="I1917" t="str">
        <f>VLOOKUP($A1917,'Medical Examinations'!$A$2:$K$2336,8,FALSE)</f>
        <v>yes</v>
      </c>
      <c r="J1917" t="str">
        <f>VLOOKUP($A1917,'Medical Examinations'!$A$2:$K$2336,10,FALSE)</f>
        <v>obesity</v>
      </c>
      <c r="K1917" t="str">
        <f>VLOOKUP($A1917,'Medical Examinations'!$A$2:$K$2336,11,FALSE)</f>
        <v>Normal</v>
      </c>
      <c r="L1917" t="str">
        <f>VLOOKUP($A1917,'Hospitalisation Details'!$A$2:$O$2344,15,FALSE)</f>
        <v>13 Jul 2004</v>
      </c>
      <c r="M1917">
        <f>VLOOKUP($A1917,'Hospitalisation Details'!$A$2:$I$2344,6,FALSE)</f>
        <v>3889.2</v>
      </c>
      <c r="N1917" t="str">
        <f>VLOOKUP($A1917,'Hospitalisation Details'!$A$2:$I$2344,7,FALSE)</f>
        <v>tier - 2</v>
      </c>
      <c r="O1917" t="str">
        <f>VLOOKUP($A1917,'Hospitalisation Details'!$A$2:$I$2344,8,FALSE)</f>
        <v>tier - 2</v>
      </c>
      <c r="P1917" t="str">
        <f>VLOOKUP($A1917,'Hospitalisation Details'!$A$2:$I$2344,9,FALSE)</f>
        <v>R1012</v>
      </c>
      <c r="Q1917">
        <f>VLOOKUP($A1917,'Hospitalisation Details'!$A$2:$P$2344,16,FALSE)</f>
        <v>18</v>
      </c>
    </row>
    <row r="1918" spans="1:17" ht="15.6" x14ac:dyDescent="0.3">
      <c r="A1918" s="1" t="s">
        <v>450</v>
      </c>
      <c r="B1918" t="str">
        <f>VLOOKUP('Healthcare '!A:A,Table2[],3,FALSE)</f>
        <v>Wardian</v>
      </c>
      <c r="C1918">
        <f>VLOOKUP(A1918,'Medical Examinations'!A1918:K4252,2,FALSE)</f>
        <v>30.875</v>
      </c>
      <c r="D1918">
        <f>VLOOKUP($A1918,'Medical Examinations'!$A$2:$K$2336,3,FALSE)</f>
        <v>4.95</v>
      </c>
      <c r="E1918" t="str">
        <f>VLOOKUP($A1918,'Medical Examinations'!$A$2:$K$2336,4,FALSE)</f>
        <v>yes</v>
      </c>
      <c r="F1918" t="str">
        <f>VLOOKUP($A1918,'Medical Examinations'!$A$2:$K$2336,5,FALSE)</f>
        <v>No</v>
      </c>
      <c r="G1918" t="str">
        <f>VLOOKUP($A1918,'Medical Examinations'!$A$2:$K$2336,6,FALSE)</f>
        <v>No</v>
      </c>
      <c r="H1918">
        <f>VLOOKUP($A1918,'Medical Examinations'!$A$2:$K$2336,7,FALSE)</f>
        <v>0</v>
      </c>
      <c r="I1918" t="str">
        <f>VLOOKUP($A1918,'Medical Examinations'!$A$2:$K$2336,8,FALSE)</f>
        <v>yes</v>
      </c>
      <c r="J1918" t="str">
        <f>VLOOKUP($A1918,'Medical Examinations'!$A$2:$K$2336,10,FALSE)</f>
        <v>obesity</v>
      </c>
      <c r="K1918" t="str">
        <f>VLOOKUP($A1918,'Medical Examinations'!$A$2:$K$2336,11,FALSE)</f>
        <v>Normal</v>
      </c>
      <c r="L1918" t="str">
        <f>VLOOKUP($A1918,'Hospitalisation Details'!$A$2:$O$2344,15,FALSE)</f>
        <v>23 Oct 1996</v>
      </c>
      <c r="M1918">
        <f>VLOOKUP($A1918,'Hospitalisation Details'!$A$2:$I$2344,6,FALSE)</f>
        <v>3877.3</v>
      </c>
      <c r="N1918" t="str">
        <f>VLOOKUP($A1918,'Hospitalisation Details'!$A$2:$I$2344,7,FALSE)</f>
        <v>tier - 1</v>
      </c>
      <c r="O1918" t="str">
        <f>VLOOKUP($A1918,'Hospitalisation Details'!$A$2:$I$2344,8,FALSE)</f>
        <v>tier - 3</v>
      </c>
      <c r="P1918" t="str">
        <f>VLOOKUP($A1918,'Hospitalisation Details'!$A$2:$I$2344,9,FALSE)</f>
        <v>R1012</v>
      </c>
      <c r="Q1918">
        <f>VLOOKUP($A1918,'Hospitalisation Details'!$A$2:$P$2344,16,FALSE)</f>
        <v>26</v>
      </c>
    </row>
    <row r="1919" spans="1:17" ht="15.6" x14ac:dyDescent="0.3">
      <c r="A1919" s="1" t="s">
        <v>449</v>
      </c>
      <c r="B1919" t="str">
        <f>VLOOKUP('Healthcare '!A:A,Table2[],3,FALSE)</f>
        <v>Heuninck</v>
      </c>
      <c r="C1919">
        <f>VLOOKUP(A1919,'Medical Examinations'!A1919:K4253,2,FALSE)</f>
        <v>39.49</v>
      </c>
      <c r="D1919">
        <f>VLOOKUP($A1919,'Medical Examinations'!$A$2:$K$2336,3,FALSE)</f>
        <v>5.13</v>
      </c>
      <c r="E1919" t="str">
        <f>VLOOKUP($A1919,'Medical Examinations'!$A$2:$K$2336,4,FALSE)</f>
        <v>No</v>
      </c>
      <c r="F1919" t="str">
        <f>VLOOKUP($A1919,'Medical Examinations'!$A$2:$K$2336,5,FALSE)</f>
        <v>No</v>
      </c>
      <c r="G1919" t="str">
        <f>VLOOKUP($A1919,'Medical Examinations'!$A$2:$K$2336,6,FALSE)</f>
        <v>No</v>
      </c>
      <c r="H1919">
        <f>VLOOKUP($A1919,'Medical Examinations'!$A$2:$K$2336,7,FALSE)</f>
        <v>0</v>
      </c>
      <c r="I1919" t="str">
        <f>VLOOKUP($A1919,'Medical Examinations'!$A$2:$K$2336,8,FALSE)</f>
        <v>yes</v>
      </c>
      <c r="J1919" t="str">
        <f>VLOOKUP($A1919,'Medical Examinations'!$A$2:$K$2336,10,FALSE)</f>
        <v>obesity</v>
      </c>
      <c r="K1919" t="str">
        <f>VLOOKUP($A1919,'Medical Examinations'!$A$2:$K$2336,11,FALSE)</f>
        <v>Normal</v>
      </c>
      <c r="L1919" t="str">
        <f>VLOOKUP($A1919,'Hospitalisation Details'!$A$2:$O$2344,15,FALSE)</f>
        <v>25 Jul 1991</v>
      </c>
      <c r="M1919">
        <f>VLOOKUP($A1919,'Hospitalisation Details'!$A$2:$I$2344,6,FALSE)</f>
        <v>3875.73</v>
      </c>
      <c r="N1919" t="str">
        <f>VLOOKUP($A1919,'Hospitalisation Details'!$A$2:$I$2344,7,FALSE)</f>
        <v>tier - 2</v>
      </c>
      <c r="O1919" t="str">
        <f>VLOOKUP($A1919,'Hospitalisation Details'!$A$2:$I$2344,8,FALSE)</f>
        <v>tier - 3</v>
      </c>
      <c r="P1919" t="str">
        <f>VLOOKUP($A1919,'Hospitalisation Details'!$A$2:$I$2344,9,FALSE)</f>
        <v>R1013</v>
      </c>
      <c r="Q1919">
        <f>VLOOKUP($A1919,'Hospitalisation Details'!$A$2:$P$2344,16,FALSE)</f>
        <v>31</v>
      </c>
    </row>
    <row r="1920" spans="1:17" ht="15.6" x14ac:dyDescent="0.3">
      <c r="A1920" s="1" t="s">
        <v>448</v>
      </c>
      <c r="B1920" t="str">
        <f>VLOOKUP('Healthcare '!A:A,Table2[],3,FALSE)</f>
        <v>Kipyego</v>
      </c>
      <c r="C1920">
        <f>VLOOKUP(A1920,'Medical Examinations'!A1920:K4254,2,FALSE)</f>
        <v>28.88</v>
      </c>
      <c r="D1920">
        <f>VLOOKUP($A1920,'Medical Examinations'!$A$2:$K$2336,3,FALSE)</f>
        <v>4.0999999999999996</v>
      </c>
      <c r="E1920" t="str">
        <f>VLOOKUP($A1920,'Medical Examinations'!$A$2:$K$2336,4,FALSE)</f>
        <v>No</v>
      </c>
      <c r="F1920" t="str">
        <f>VLOOKUP($A1920,'Medical Examinations'!$A$2:$K$2336,5,FALSE)</f>
        <v>No</v>
      </c>
      <c r="G1920" t="str">
        <f>VLOOKUP($A1920,'Medical Examinations'!$A$2:$K$2336,6,FALSE)</f>
        <v>No</v>
      </c>
      <c r="H1920">
        <f>VLOOKUP($A1920,'Medical Examinations'!$A$2:$K$2336,7,FALSE)</f>
        <v>0</v>
      </c>
      <c r="I1920" t="str">
        <f>VLOOKUP($A1920,'Medical Examinations'!$A$2:$K$2336,8,FALSE)</f>
        <v>No</v>
      </c>
      <c r="J1920" t="str">
        <f>VLOOKUP($A1920,'Medical Examinations'!$A$2:$K$2336,10,FALSE)</f>
        <v>overweight</v>
      </c>
      <c r="K1920" t="str">
        <f>VLOOKUP($A1920,'Medical Examinations'!$A$2:$K$2336,11,FALSE)</f>
        <v>Normal</v>
      </c>
      <c r="L1920" t="str">
        <f>VLOOKUP($A1920,'Hospitalisation Details'!$A$2:$O$2344,15,FALSE)</f>
        <v>24 Jun 1990</v>
      </c>
      <c r="M1920">
        <f>VLOOKUP($A1920,'Hospitalisation Details'!$A$2:$I$2344,6,FALSE)</f>
        <v>3866.86</v>
      </c>
      <c r="N1920" t="str">
        <f>VLOOKUP($A1920,'Hospitalisation Details'!$A$2:$I$2344,7,FALSE)</f>
        <v>tier - 1</v>
      </c>
      <c r="O1920" t="str">
        <f>VLOOKUP($A1920,'Hospitalisation Details'!$A$2:$I$2344,8,FALSE)</f>
        <v>tier - 1</v>
      </c>
      <c r="P1920" t="str">
        <f>VLOOKUP($A1920,'Hospitalisation Details'!$A$2:$I$2344,9,FALSE)</f>
        <v>R1012</v>
      </c>
      <c r="Q1920">
        <f>VLOOKUP($A1920,'Hospitalisation Details'!$A$2:$P$2344,16,FALSE)</f>
        <v>32</v>
      </c>
    </row>
    <row r="1921" spans="1:17" ht="15.6" x14ac:dyDescent="0.3">
      <c r="A1921" s="1" t="s">
        <v>447</v>
      </c>
      <c r="B1921" t="str">
        <f>VLOOKUP('Healthcare '!A:A,Table2[],3,FALSE)</f>
        <v>Kuehl</v>
      </c>
      <c r="C1921">
        <f>VLOOKUP(A1921,'Medical Examinations'!A1921:K4255,2,FALSE)</f>
        <v>20.234999999999999</v>
      </c>
      <c r="D1921">
        <f>VLOOKUP($A1921,'Medical Examinations'!$A$2:$K$2336,3,FALSE)</f>
        <v>5.01</v>
      </c>
      <c r="E1921" t="str">
        <f>VLOOKUP($A1921,'Medical Examinations'!$A$2:$K$2336,4,FALSE)</f>
        <v>yes</v>
      </c>
      <c r="F1921" t="str">
        <f>VLOOKUP($A1921,'Medical Examinations'!$A$2:$K$2336,5,FALSE)</f>
        <v>No</v>
      </c>
      <c r="G1921" t="str">
        <f>VLOOKUP($A1921,'Medical Examinations'!$A$2:$K$2336,6,FALSE)</f>
        <v>No</v>
      </c>
      <c r="H1921">
        <f>VLOOKUP($A1921,'Medical Examinations'!$A$2:$K$2336,7,FALSE)</f>
        <v>0</v>
      </c>
      <c r="I1921" t="str">
        <f>VLOOKUP($A1921,'Medical Examinations'!$A$2:$K$2336,8,FALSE)</f>
        <v>No</v>
      </c>
      <c r="J1921" t="str">
        <f>VLOOKUP($A1921,'Medical Examinations'!$A$2:$K$2336,10,FALSE)</f>
        <v>Normal weight</v>
      </c>
      <c r="K1921" t="str">
        <f>VLOOKUP($A1921,'Medical Examinations'!$A$2:$K$2336,11,FALSE)</f>
        <v>Normal</v>
      </c>
      <c r="L1921" t="str">
        <f>VLOOKUP($A1921,'Hospitalisation Details'!$A$2:$O$2344,15,FALSE)</f>
        <v>18 Oct 2001</v>
      </c>
      <c r="M1921">
        <f>VLOOKUP($A1921,'Hospitalisation Details'!$A$2:$I$2344,6,FALSE)</f>
        <v>3861.21</v>
      </c>
      <c r="N1921" t="str">
        <f>VLOOKUP($A1921,'Hospitalisation Details'!$A$2:$I$2344,7,FALSE)</f>
        <v>tier - 2</v>
      </c>
      <c r="O1921" t="str">
        <f>VLOOKUP($A1921,'Hospitalisation Details'!$A$2:$I$2344,8,FALSE)</f>
        <v>tier - 2</v>
      </c>
      <c r="P1921" t="str">
        <f>VLOOKUP($A1921,'Hospitalisation Details'!$A$2:$I$2344,9,FALSE)</f>
        <v>R1016</v>
      </c>
      <c r="Q1921">
        <f>VLOOKUP($A1921,'Hospitalisation Details'!$A$2:$P$2344,16,FALSE)</f>
        <v>21</v>
      </c>
    </row>
    <row r="1922" spans="1:17" ht="15.6" x14ac:dyDescent="0.3">
      <c r="A1922" s="1" t="s">
        <v>446</v>
      </c>
      <c r="B1922" t="str">
        <f>VLOOKUP('Healthcare '!A:A,Table2[],3,FALSE)</f>
        <v>Burkholder</v>
      </c>
      <c r="C1922">
        <f>VLOOKUP(A1922,'Medical Examinations'!A1922:K4256,2,FALSE)</f>
        <v>30.67</v>
      </c>
      <c r="D1922">
        <f>VLOOKUP($A1922,'Medical Examinations'!$A$2:$K$2336,3,FALSE)</f>
        <v>5.09</v>
      </c>
      <c r="E1922" t="str">
        <f>VLOOKUP($A1922,'Medical Examinations'!$A$2:$K$2336,4,FALSE)</f>
        <v>yes</v>
      </c>
      <c r="F1922" t="str">
        <f>VLOOKUP($A1922,'Medical Examinations'!$A$2:$K$2336,5,FALSE)</f>
        <v>No</v>
      </c>
      <c r="G1922" t="str">
        <f>VLOOKUP($A1922,'Medical Examinations'!$A$2:$K$2336,6,FALSE)</f>
        <v>No</v>
      </c>
      <c r="H1922">
        <f>VLOOKUP($A1922,'Medical Examinations'!$A$2:$K$2336,7,FALSE)</f>
        <v>0</v>
      </c>
      <c r="I1922" t="str">
        <f>VLOOKUP($A1922,'Medical Examinations'!$A$2:$K$2336,8,FALSE)</f>
        <v>yes</v>
      </c>
      <c r="J1922" t="str">
        <f>VLOOKUP($A1922,'Medical Examinations'!$A$2:$K$2336,10,FALSE)</f>
        <v>obesity</v>
      </c>
      <c r="K1922" t="str">
        <f>VLOOKUP($A1922,'Medical Examinations'!$A$2:$K$2336,11,FALSE)</f>
        <v>Normal</v>
      </c>
      <c r="L1922" t="str">
        <f>VLOOKUP($A1922,'Hospitalisation Details'!$A$2:$O$2344,15,FALSE)</f>
        <v>6 Jun 2001</v>
      </c>
      <c r="M1922">
        <f>VLOOKUP($A1922,'Hospitalisation Details'!$A$2:$I$2344,6,FALSE)</f>
        <v>3858.51</v>
      </c>
      <c r="N1922" t="str">
        <f>VLOOKUP($A1922,'Hospitalisation Details'!$A$2:$I$2344,7,FALSE)</f>
        <v>tier - 2</v>
      </c>
      <c r="O1922" t="str">
        <f>VLOOKUP($A1922,'Hospitalisation Details'!$A$2:$I$2344,8,FALSE)</f>
        <v>tier - 3</v>
      </c>
      <c r="P1922" t="str">
        <f>VLOOKUP($A1922,'Hospitalisation Details'!$A$2:$I$2344,9,FALSE)</f>
        <v>R1025</v>
      </c>
      <c r="Q1922">
        <f>VLOOKUP($A1922,'Hospitalisation Details'!$A$2:$P$2344,16,FALSE)</f>
        <v>22</v>
      </c>
    </row>
    <row r="1923" spans="1:17" ht="15.6" x14ac:dyDescent="0.3">
      <c r="A1923" s="1" t="s">
        <v>445</v>
      </c>
      <c r="B1923" t="str">
        <f>VLOOKUP('Healthcare '!A:A,Table2[],3,FALSE)</f>
        <v>Stadolnik</v>
      </c>
      <c r="C1923">
        <f>VLOOKUP(A1923,'Medical Examinations'!A1923:K4257,2,FALSE)</f>
        <v>30.875</v>
      </c>
      <c r="D1923">
        <f>VLOOKUP($A1923,'Medical Examinations'!$A$2:$K$2336,3,FALSE)</f>
        <v>6.49</v>
      </c>
      <c r="E1923" t="str">
        <f>VLOOKUP($A1923,'Medical Examinations'!$A$2:$K$2336,4,FALSE)</f>
        <v>No</v>
      </c>
      <c r="F1923" t="str">
        <f>VLOOKUP($A1923,'Medical Examinations'!$A$2:$K$2336,5,FALSE)</f>
        <v>No</v>
      </c>
      <c r="G1923" t="str">
        <f>VLOOKUP($A1923,'Medical Examinations'!$A$2:$K$2336,6,FALSE)</f>
        <v>No</v>
      </c>
      <c r="H1923">
        <f>VLOOKUP($A1923,'Medical Examinations'!$A$2:$K$2336,7,FALSE)</f>
        <v>0</v>
      </c>
      <c r="I1923" t="str">
        <f>VLOOKUP($A1923,'Medical Examinations'!$A$2:$K$2336,8,FALSE)</f>
        <v>No</v>
      </c>
      <c r="J1923" t="str">
        <f>VLOOKUP($A1923,'Medical Examinations'!$A$2:$K$2336,10,FALSE)</f>
        <v>obesity</v>
      </c>
      <c r="K1923" t="str">
        <f>VLOOKUP($A1923,'Medical Examinations'!$A$2:$K$2336,11,FALSE)</f>
        <v>Diabetes</v>
      </c>
      <c r="L1923" t="str">
        <f>VLOOKUP($A1923,'Hospitalisation Details'!$A$2:$O$2344,15,FALSE)</f>
        <v>19 Aug 1991</v>
      </c>
      <c r="M1923">
        <f>VLOOKUP($A1923,'Hospitalisation Details'!$A$2:$I$2344,6,FALSE)</f>
        <v>3857.76</v>
      </c>
      <c r="N1923" t="str">
        <f>VLOOKUP($A1923,'Hospitalisation Details'!$A$2:$I$2344,7,FALSE)</f>
        <v>tier - 3</v>
      </c>
      <c r="O1923" t="str">
        <f>VLOOKUP($A1923,'Hospitalisation Details'!$A$2:$I$2344,8,FALSE)</f>
        <v>tier - 1</v>
      </c>
      <c r="P1923" t="str">
        <f>VLOOKUP($A1923,'Hospitalisation Details'!$A$2:$I$2344,9,FALSE)</f>
        <v>R1016</v>
      </c>
      <c r="Q1923">
        <f>VLOOKUP($A1923,'Hospitalisation Details'!$A$2:$P$2344,16,FALSE)</f>
        <v>31</v>
      </c>
    </row>
    <row r="1924" spans="1:17" ht="15.6" x14ac:dyDescent="0.3">
      <c r="A1924" s="1" t="s">
        <v>444</v>
      </c>
      <c r="B1924" t="str">
        <f>VLOOKUP('Healthcare '!A:A,Table2[],3,FALSE)</f>
        <v>Shields</v>
      </c>
      <c r="C1924">
        <f>VLOOKUP(A1924,'Medical Examinations'!A1924:K4258,2,FALSE)</f>
        <v>23.8</v>
      </c>
      <c r="D1924">
        <f>VLOOKUP($A1924,'Medical Examinations'!$A$2:$K$2336,3,FALSE)</f>
        <v>4.08</v>
      </c>
      <c r="E1924" t="str">
        <f>VLOOKUP($A1924,'Medical Examinations'!$A$2:$K$2336,4,FALSE)</f>
        <v>No</v>
      </c>
      <c r="F1924" t="str">
        <f>VLOOKUP($A1924,'Medical Examinations'!$A$2:$K$2336,5,FALSE)</f>
        <v>No</v>
      </c>
      <c r="G1924" t="str">
        <f>VLOOKUP($A1924,'Medical Examinations'!$A$2:$K$2336,6,FALSE)</f>
        <v>No</v>
      </c>
      <c r="H1924">
        <f>VLOOKUP($A1924,'Medical Examinations'!$A$2:$K$2336,7,FALSE)</f>
        <v>0</v>
      </c>
      <c r="I1924" t="str">
        <f>VLOOKUP($A1924,'Medical Examinations'!$A$2:$K$2336,8,FALSE)</f>
        <v>yes</v>
      </c>
      <c r="J1924" t="str">
        <f>VLOOKUP($A1924,'Medical Examinations'!$A$2:$K$2336,10,FALSE)</f>
        <v>Normal weight</v>
      </c>
      <c r="K1924" t="str">
        <f>VLOOKUP($A1924,'Medical Examinations'!$A$2:$K$2336,11,FALSE)</f>
        <v>Normal</v>
      </c>
      <c r="L1924" t="str">
        <f>VLOOKUP($A1924,'Hospitalisation Details'!$A$2:$O$2344,15,FALSE)</f>
        <v>12 Aug 1994</v>
      </c>
      <c r="M1924">
        <f>VLOOKUP($A1924,'Hospitalisation Details'!$A$2:$I$2344,6,FALSE)</f>
        <v>3847.67</v>
      </c>
      <c r="N1924" t="str">
        <f>VLOOKUP($A1924,'Hospitalisation Details'!$A$2:$I$2344,7,FALSE)</f>
        <v>tier - 3</v>
      </c>
      <c r="O1924" t="str">
        <f>VLOOKUP($A1924,'Hospitalisation Details'!$A$2:$I$2344,8,FALSE)</f>
        <v>tier - 2</v>
      </c>
      <c r="P1924" t="str">
        <f>VLOOKUP($A1924,'Hospitalisation Details'!$A$2:$I$2344,9,FALSE)</f>
        <v>R1011</v>
      </c>
      <c r="Q1924">
        <f>VLOOKUP($A1924,'Hospitalisation Details'!$A$2:$P$2344,16,FALSE)</f>
        <v>28</v>
      </c>
    </row>
    <row r="1925" spans="1:17" ht="15.6" x14ac:dyDescent="0.3">
      <c r="A1925" s="1" t="s">
        <v>443</v>
      </c>
      <c r="B1925" t="str">
        <f>VLOOKUP('Healthcare '!A:A,Table2[],3,FALSE)</f>
        <v>Margolis</v>
      </c>
      <c r="C1925">
        <f>VLOOKUP(A1925,'Medical Examinations'!A1925:K4259,2,FALSE)</f>
        <v>15.37</v>
      </c>
      <c r="D1925">
        <f>VLOOKUP($A1925,'Medical Examinations'!$A$2:$K$2336,3,FALSE)</f>
        <v>8.6300000000000008</v>
      </c>
      <c r="E1925" t="str">
        <f>VLOOKUP($A1925,'Medical Examinations'!$A$2:$K$2336,4,FALSE)</f>
        <v>yes</v>
      </c>
      <c r="F1925" t="str">
        <f>VLOOKUP($A1925,'Medical Examinations'!$A$2:$K$2336,5,FALSE)</f>
        <v>No</v>
      </c>
      <c r="G1925" t="str">
        <f>VLOOKUP($A1925,'Medical Examinations'!$A$2:$K$2336,6,FALSE)</f>
        <v>No</v>
      </c>
      <c r="H1925">
        <f>VLOOKUP($A1925,'Medical Examinations'!$A$2:$K$2336,7,FALSE)</f>
        <v>0</v>
      </c>
      <c r="I1925" t="str">
        <f>VLOOKUP($A1925,'Medical Examinations'!$A$2:$K$2336,8,FALSE)</f>
        <v>No</v>
      </c>
      <c r="J1925" t="str">
        <f>VLOOKUP($A1925,'Medical Examinations'!$A$2:$K$2336,10,FALSE)</f>
        <v>Underweight</v>
      </c>
      <c r="K1925" t="str">
        <f>VLOOKUP($A1925,'Medical Examinations'!$A$2:$K$2336,11,FALSE)</f>
        <v>Diabetes</v>
      </c>
      <c r="L1925" t="str">
        <f>VLOOKUP($A1925,'Hospitalisation Details'!$A$2:$O$2344,15,FALSE)</f>
        <v>29 Sep 1981</v>
      </c>
      <c r="M1925">
        <f>VLOOKUP($A1925,'Hospitalisation Details'!$A$2:$I$2344,6,FALSE)</f>
        <v>3797.2</v>
      </c>
      <c r="N1925" t="str">
        <f>VLOOKUP($A1925,'Hospitalisation Details'!$A$2:$I$2344,7,FALSE)</f>
        <v>tier - 2</v>
      </c>
      <c r="O1925" t="str">
        <f>VLOOKUP($A1925,'Hospitalisation Details'!$A$2:$I$2344,8,FALSE)</f>
        <v>tier - 3</v>
      </c>
      <c r="P1925" t="str">
        <f>VLOOKUP($A1925,'Hospitalisation Details'!$A$2:$I$2344,9,FALSE)</f>
        <v>R1012</v>
      </c>
      <c r="Q1925">
        <f>VLOOKUP($A1925,'Hospitalisation Details'!$A$2:$P$2344,16,FALSE)</f>
        <v>41</v>
      </c>
    </row>
    <row r="1926" spans="1:17" ht="15.6" x14ac:dyDescent="0.3">
      <c r="A1926" s="1" t="s">
        <v>442</v>
      </c>
      <c r="B1926" t="str">
        <f>VLOOKUP('Healthcare '!A:A,Table2[],3,FALSE)</f>
        <v>Uffenbeck</v>
      </c>
      <c r="C1926">
        <f>VLOOKUP(A1926,'Medical Examinations'!A1926:K4260,2,FALSE)</f>
        <v>30.4</v>
      </c>
      <c r="D1926">
        <f>VLOOKUP($A1926,'Medical Examinations'!$A$2:$K$2336,3,FALSE)</f>
        <v>5.28</v>
      </c>
      <c r="E1926" t="str">
        <f>VLOOKUP($A1926,'Medical Examinations'!$A$2:$K$2336,4,FALSE)</f>
        <v>No</v>
      </c>
      <c r="F1926" t="str">
        <f>VLOOKUP($A1926,'Medical Examinations'!$A$2:$K$2336,5,FALSE)</f>
        <v>No</v>
      </c>
      <c r="G1926" t="str">
        <f>VLOOKUP($A1926,'Medical Examinations'!$A$2:$K$2336,6,FALSE)</f>
        <v>No</v>
      </c>
      <c r="H1926">
        <f>VLOOKUP($A1926,'Medical Examinations'!$A$2:$K$2336,7,FALSE)</f>
        <v>0</v>
      </c>
      <c r="I1926" t="str">
        <f>VLOOKUP($A1926,'Medical Examinations'!$A$2:$K$2336,8,FALSE)</f>
        <v>yes</v>
      </c>
      <c r="J1926" t="str">
        <f>VLOOKUP($A1926,'Medical Examinations'!$A$2:$K$2336,10,FALSE)</f>
        <v>obesity</v>
      </c>
      <c r="K1926" t="str">
        <f>VLOOKUP($A1926,'Medical Examinations'!$A$2:$K$2336,11,FALSE)</f>
        <v>Normal</v>
      </c>
      <c r="L1926" t="str">
        <f>VLOOKUP($A1926,'Hospitalisation Details'!$A$2:$O$2344,15,FALSE)</f>
        <v>24 Jun 1999</v>
      </c>
      <c r="M1926">
        <f>VLOOKUP($A1926,'Hospitalisation Details'!$A$2:$I$2344,6,FALSE)</f>
        <v>3796.36</v>
      </c>
      <c r="N1926" t="str">
        <f>VLOOKUP($A1926,'Hospitalisation Details'!$A$2:$I$2344,7,FALSE)</f>
        <v>tier - 2</v>
      </c>
      <c r="O1926" t="str">
        <f>VLOOKUP($A1926,'Hospitalisation Details'!$A$2:$I$2344,8,FALSE)</f>
        <v>tier - 3</v>
      </c>
      <c r="P1926" t="str">
        <f>VLOOKUP($A1926,'Hospitalisation Details'!$A$2:$I$2344,9,FALSE)</f>
        <v>R1012</v>
      </c>
      <c r="Q1926">
        <f>VLOOKUP($A1926,'Hospitalisation Details'!$A$2:$P$2344,16,FALSE)</f>
        <v>23</v>
      </c>
    </row>
    <row r="1927" spans="1:17" ht="15.6" x14ac:dyDescent="0.3">
      <c r="A1927" s="1" t="s">
        <v>441</v>
      </c>
      <c r="B1927" t="str">
        <f>VLOOKUP('Healthcare '!A:A,Table2[],3,FALSE)</f>
        <v>Brake</v>
      </c>
      <c r="C1927">
        <f>VLOOKUP(A1927,'Medical Examinations'!A1927:K4261,2,FALSE)</f>
        <v>19.48</v>
      </c>
      <c r="D1927">
        <f>VLOOKUP($A1927,'Medical Examinations'!$A$2:$K$2336,3,FALSE)</f>
        <v>5.63</v>
      </c>
      <c r="E1927" t="str">
        <f>VLOOKUP($A1927,'Medical Examinations'!$A$2:$K$2336,4,FALSE)</f>
        <v>yes</v>
      </c>
      <c r="F1927" t="str">
        <f>VLOOKUP($A1927,'Medical Examinations'!$A$2:$K$2336,5,FALSE)</f>
        <v>No</v>
      </c>
      <c r="G1927" t="str">
        <f>VLOOKUP($A1927,'Medical Examinations'!$A$2:$K$2336,6,FALSE)</f>
        <v>No</v>
      </c>
      <c r="H1927">
        <f>VLOOKUP($A1927,'Medical Examinations'!$A$2:$K$2336,7,FALSE)</f>
        <v>1</v>
      </c>
      <c r="I1927" t="str">
        <f>VLOOKUP($A1927,'Medical Examinations'!$A$2:$K$2336,8,FALSE)</f>
        <v>No</v>
      </c>
      <c r="J1927" t="str">
        <f>VLOOKUP($A1927,'Medical Examinations'!$A$2:$K$2336,10,FALSE)</f>
        <v>Normal weight</v>
      </c>
      <c r="K1927" t="str">
        <f>VLOOKUP($A1927,'Medical Examinations'!$A$2:$K$2336,11,FALSE)</f>
        <v>Normal</v>
      </c>
      <c r="L1927" t="str">
        <f>VLOOKUP($A1927,'Hospitalisation Details'!$A$2:$O$2344,15,FALSE)</f>
        <v>28 Aug 1988</v>
      </c>
      <c r="M1927">
        <f>VLOOKUP($A1927,'Hospitalisation Details'!$A$2:$I$2344,6,FALSE)</f>
        <v>3793.55</v>
      </c>
      <c r="N1927" t="str">
        <f>VLOOKUP($A1927,'Hospitalisation Details'!$A$2:$I$2344,7,FALSE)</f>
        <v>tier - 2</v>
      </c>
      <c r="O1927" t="str">
        <f>VLOOKUP($A1927,'Hospitalisation Details'!$A$2:$I$2344,8,FALSE)</f>
        <v>tier - 3</v>
      </c>
      <c r="P1927" t="str">
        <f>VLOOKUP($A1927,'Hospitalisation Details'!$A$2:$I$2344,9,FALSE)</f>
        <v>R1013</v>
      </c>
      <c r="Q1927">
        <f>VLOOKUP($A1927,'Hospitalisation Details'!$A$2:$P$2344,16,FALSE)</f>
        <v>34</v>
      </c>
    </row>
    <row r="1928" spans="1:17" ht="15.6" x14ac:dyDescent="0.3">
      <c r="A1928" s="1" t="s">
        <v>440</v>
      </c>
      <c r="B1928" t="str">
        <f>VLOOKUP('Healthcare '!A:A,Table2[],3,FALSE)</f>
        <v>Stepanova</v>
      </c>
      <c r="C1928">
        <f>VLOOKUP(A1928,'Medical Examinations'!A1928:K4262,2,FALSE)</f>
        <v>16.96</v>
      </c>
      <c r="D1928">
        <f>VLOOKUP($A1928,'Medical Examinations'!$A$2:$K$2336,3,FALSE)</f>
        <v>11.47</v>
      </c>
      <c r="E1928" t="str">
        <f>VLOOKUP($A1928,'Medical Examinations'!$A$2:$K$2336,4,FALSE)</f>
        <v>yes</v>
      </c>
      <c r="F1928" t="str">
        <f>VLOOKUP($A1928,'Medical Examinations'!$A$2:$K$2336,5,FALSE)</f>
        <v>No</v>
      </c>
      <c r="G1928" t="str">
        <f>VLOOKUP($A1928,'Medical Examinations'!$A$2:$K$2336,6,FALSE)</f>
        <v>No</v>
      </c>
      <c r="H1928">
        <f>VLOOKUP($A1928,'Medical Examinations'!$A$2:$K$2336,7,FALSE)</f>
        <v>0</v>
      </c>
      <c r="I1928" t="str">
        <f>VLOOKUP($A1928,'Medical Examinations'!$A$2:$K$2336,8,FALSE)</f>
        <v>yes</v>
      </c>
      <c r="J1928" t="str">
        <f>VLOOKUP($A1928,'Medical Examinations'!$A$2:$K$2336,10,FALSE)</f>
        <v>Underweight</v>
      </c>
      <c r="K1928" t="str">
        <f>VLOOKUP($A1928,'Medical Examinations'!$A$2:$K$2336,11,FALSE)</f>
        <v>Diabetes</v>
      </c>
      <c r="L1928" t="str">
        <f>VLOOKUP($A1928,'Hospitalisation Details'!$A$2:$O$2344,15,FALSE)</f>
        <v>13 Dec 1981</v>
      </c>
      <c r="M1928">
        <f>VLOOKUP($A1928,'Hospitalisation Details'!$A$2:$I$2344,6,FALSE)</f>
        <v>3785.77</v>
      </c>
      <c r="N1928" t="str">
        <f>VLOOKUP($A1928,'Hospitalisation Details'!$A$2:$I$2344,7,FALSE)</f>
        <v>tier - 2</v>
      </c>
      <c r="O1928" t="str">
        <f>VLOOKUP($A1928,'Hospitalisation Details'!$A$2:$I$2344,8,FALSE)</f>
        <v>tier - 1</v>
      </c>
      <c r="P1928" t="str">
        <f>VLOOKUP($A1928,'Hospitalisation Details'!$A$2:$I$2344,9,FALSE)</f>
        <v>R1013</v>
      </c>
      <c r="Q1928">
        <f>VLOOKUP($A1928,'Hospitalisation Details'!$A$2:$P$2344,16,FALSE)</f>
        <v>41</v>
      </c>
    </row>
    <row r="1929" spans="1:17" ht="15.6" x14ac:dyDescent="0.3">
      <c r="A1929" s="1" t="s">
        <v>439</v>
      </c>
      <c r="B1929" t="str">
        <f>VLOOKUP('Healthcare '!A:A,Table2[],3,FALSE)</f>
        <v>Verdi</v>
      </c>
      <c r="C1929">
        <f>VLOOKUP(A1929,'Medical Examinations'!A1929:K4263,2,FALSE)</f>
        <v>19.05</v>
      </c>
      <c r="D1929">
        <f>VLOOKUP($A1929,'Medical Examinations'!$A$2:$K$2336,3,FALSE)</f>
        <v>4.92</v>
      </c>
      <c r="E1929" t="str">
        <f>VLOOKUP($A1929,'Medical Examinations'!$A$2:$K$2336,4,FALSE)</f>
        <v>No</v>
      </c>
      <c r="F1929" t="str">
        <f>VLOOKUP($A1929,'Medical Examinations'!$A$2:$K$2336,5,FALSE)</f>
        <v>No</v>
      </c>
      <c r="G1929" t="str">
        <f>VLOOKUP($A1929,'Medical Examinations'!$A$2:$K$2336,6,FALSE)</f>
        <v>No</v>
      </c>
      <c r="H1929">
        <f>VLOOKUP($A1929,'Medical Examinations'!$A$2:$K$2336,7,FALSE)</f>
        <v>1</v>
      </c>
      <c r="I1929" t="str">
        <f>VLOOKUP($A1929,'Medical Examinations'!$A$2:$K$2336,8,FALSE)</f>
        <v>yes</v>
      </c>
      <c r="J1929" t="str">
        <f>VLOOKUP($A1929,'Medical Examinations'!$A$2:$K$2336,10,FALSE)</f>
        <v>Normal weight</v>
      </c>
      <c r="K1929" t="str">
        <f>VLOOKUP($A1929,'Medical Examinations'!$A$2:$K$2336,11,FALSE)</f>
        <v>Normal</v>
      </c>
      <c r="L1929" t="str">
        <f>VLOOKUP($A1929,'Hospitalisation Details'!$A$2:$O$2344,15,FALSE)</f>
        <v>24 Oct 1987</v>
      </c>
      <c r="M1929">
        <f>VLOOKUP($A1929,'Hospitalisation Details'!$A$2:$I$2344,6,FALSE)</f>
        <v>3773.23</v>
      </c>
      <c r="N1929" t="str">
        <f>VLOOKUP($A1929,'Hospitalisation Details'!$A$2:$I$2344,7,FALSE)</f>
        <v>tier - 2</v>
      </c>
      <c r="O1929" t="str">
        <f>VLOOKUP($A1929,'Hospitalisation Details'!$A$2:$I$2344,8,FALSE)</f>
        <v>tier - 3</v>
      </c>
      <c r="P1929" t="str">
        <f>VLOOKUP($A1929,'Hospitalisation Details'!$A$2:$I$2344,9,FALSE)</f>
        <v>R1013</v>
      </c>
      <c r="Q1929">
        <f>VLOOKUP($A1929,'Hospitalisation Details'!$A$2:$P$2344,16,FALSE)</f>
        <v>35</v>
      </c>
    </row>
    <row r="1930" spans="1:17" ht="15.6" x14ac:dyDescent="0.3">
      <c r="A1930" s="1" t="s">
        <v>438</v>
      </c>
      <c r="B1930" t="str">
        <f>VLOOKUP('Healthcare '!A:A,Table2[],3,FALSE)</f>
        <v>McLean</v>
      </c>
      <c r="C1930">
        <f>VLOOKUP(A1930,'Medical Examinations'!A1930:K4264,2,FALSE)</f>
        <v>37.619999999999997</v>
      </c>
      <c r="D1930">
        <f>VLOOKUP($A1930,'Medical Examinations'!$A$2:$K$2336,3,FALSE)</f>
        <v>4.18</v>
      </c>
      <c r="E1930" t="str">
        <f>VLOOKUP($A1930,'Medical Examinations'!$A$2:$K$2336,4,FALSE)</f>
        <v>No</v>
      </c>
      <c r="F1930" t="str">
        <f>VLOOKUP($A1930,'Medical Examinations'!$A$2:$K$2336,5,FALSE)</f>
        <v>No</v>
      </c>
      <c r="G1930" t="str">
        <f>VLOOKUP($A1930,'Medical Examinations'!$A$2:$K$2336,6,FALSE)</f>
        <v>No</v>
      </c>
      <c r="H1930">
        <f>VLOOKUP($A1930,'Medical Examinations'!$A$2:$K$2336,7,FALSE)</f>
        <v>0</v>
      </c>
      <c r="I1930" t="str">
        <f>VLOOKUP($A1930,'Medical Examinations'!$A$2:$K$2336,8,FALSE)</f>
        <v>No</v>
      </c>
      <c r="J1930" t="str">
        <f>VLOOKUP($A1930,'Medical Examinations'!$A$2:$K$2336,10,FALSE)</f>
        <v>obesity</v>
      </c>
      <c r="K1930" t="str">
        <f>VLOOKUP($A1930,'Medical Examinations'!$A$2:$K$2336,11,FALSE)</f>
        <v>Normal</v>
      </c>
      <c r="L1930" t="str">
        <f>VLOOKUP($A1930,'Hospitalisation Details'!$A$2:$O$2344,15,FALSE)</f>
        <v>21 Nov 1994</v>
      </c>
      <c r="M1930">
        <f>VLOOKUP($A1930,'Hospitalisation Details'!$A$2:$I$2344,6,FALSE)</f>
        <v>3766.88</v>
      </c>
      <c r="N1930" t="str">
        <f>VLOOKUP($A1930,'Hospitalisation Details'!$A$2:$I$2344,7,FALSE)</f>
        <v>tier - 2</v>
      </c>
      <c r="O1930" t="str">
        <f>VLOOKUP($A1930,'Hospitalisation Details'!$A$2:$I$2344,8,FALSE)</f>
        <v>tier - 1</v>
      </c>
      <c r="P1930" t="str">
        <f>VLOOKUP($A1930,'Hospitalisation Details'!$A$2:$I$2344,9,FALSE)</f>
        <v>R1013</v>
      </c>
      <c r="Q1930">
        <f>VLOOKUP($A1930,'Hospitalisation Details'!$A$2:$P$2344,16,FALSE)</f>
        <v>28</v>
      </c>
    </row>
    <row r="1931" spans="1:17" ht="15.6" x14ac:dyDescent="0.3">
      <c r="A1931" s="1" t="s">
        <v>437</v>
      </c>
      <c r="B1931" t="str">
        <f>VLOOKUP('Healthcare '!A:A,Table2[],3,FALSE)</f>
        <v>Ryan</v>
      </c>
      <c r="C1931">
        <f>VLOOKUP(A1931,'Medical Examinations'!A1931:K4265,2,FALSE)</f>
        <v>29.1</v>
      </c>
      <c r="D1931">
        <f>VLOOKUP($A1931,'Medical Examinations'!$A$2:$K$2336,3,FALSE)</f>
        <v>4.67</v>
      </c>
      <c r="E1931" t="str">
        <f>VLOOKUP($A1931,'Medical Examinations'!$A$2:$K$2336,4,FALSE)</f>
        <v>No</v>
      </c>
      <c r="F1931" t="str">
        <f>VLOOKUP($A1931,'Medical Examinations'!$A$2:$K$2336,5,FALSE)</f>
        <v>No</v>
      </c>
      <c r="G1931" t="str">
        <f>VLOOKUP($A1931,'Medical Examinations'!$A$2:$K$2336,6,FALSE)</f>
        <v>No</v>
      </c>
      <c r="H1931">
        <f>VLOOKUP($A1931,'Medical Examinations'!$A$2:$K$2336,7,FALSE)</f>
        <v>0</v>
      </c>
      <c r="I1931" t="str">
        <f>VLOOKUP($A1931,'Medical Examinations'!$A$2:$K$2336,8,FALSE)</f>
        <v>yes</v>
      </c>
      <c r="J1931" t="str">
        <f>VLOOKUP($A1931,'Medical Examinations'!$A$2:$K$2336,10,FALSE)</f>
        <v>overweight</v>
      </c>
      <c r="K1931" t="str">
        <f>VLOOKUP($A1931,'Medical Examinations'!$A$2:$K$2336,11,FALSE)</f>
        <v>Normal</v>
      </c>
      <c r="L1931" t="str">
        <f>VLOOKUP($A1931,'Hospitalisation Details'!$A$2:$O$2344,15,FALSE)</f>
        <v>24 Oct 1991</v>
      </c>
      <c r="M1931">
        <f>VLOOKUP($A1931,'Hospitalisation Details'!$A$2:$I$2344,6,FALSE)</f>
        <v>3761.29</v>
      </c>
      <c r="N1931" t="str">
        <f>VLOOKUP($A1931,'Hospitalisation Details'!$A$2:$I$2344,7,FALSE)</f>
        <v>tier - 2</v>
      </c>
      <c r="O1931" t="str">
        <f>VLOOKUP($A1931,'Hospitalisation Details'!$A$2:$I$2344,8,FALSE)</f>
        <v>tier - 3</v>
      </c>
      <c r="P1931" t="str">
        <f>VLOOKUP($A1931,'Hospitalisation Details'!$A$2:$I$2344,9,FALSE)</f>
        <v>R1011</v>
      </c>
      <c r="Q1931">
        <f>VLOOKUP($A1931,'Hospitalisation Details'!$A$2:$P$2344,16,FALSE)</f>
        <v>31</v>
      </c>
    </row>
    <row r="1932" spans="1:17" ht="15.6" x14ac:dyDescent="0.3">
      <c r="A1932" s="1" t="s">
        <v>436</v>
      </c>
      <c r="B1932" t="str">
        <f>VLOOKUP('Healthcare '!A:A,Table2[],3,FALSE)</f>
        <v>Mickelson</v>
      </c>
      <c r="C1932">
        <f>VLOOKUP(A1932,'Medical Examinations'!A1932:K4266,2,FALSE)</f>
        <v>26.62</v>
      </c>
      <c r="D1932">
        <f>VLOOKUP($A1932,'Medical Examinations'!$A$2:$K$2336,3,FALSE)</f>
        <v>6.24</v>
      </c>
      <c r="E1932" t="str">
        <f>VLOOKUP($A1932,'Medical Examinations'!$A$2:$K$2336,4,FALSE)</f>
        <v>No</v>
      </c>
      <c r="F1932" t="str">
        <f>VLOOKUP($A1932,'Medical Examinations'!$A$2:$K$2336,5,FALSE)</f>
        <v>No</v>
      </c>
      <c r="G1932" t="str">
        <f>VLOOKUP($A1932,'Medical Examinations'!$A$2:$K$2336,6,FALSE)</f>
        <v>No</v>
      </c>
      <c r="H1932">
        <f>VLOOKUP($A1932,'Medical Examinations'!$A$2:$K$2336,7,FALSE)</f>
        <v>0</v>
      </c>
      <c r="I1932" t="str">
        <f>VLOOKUP($A1932,'Medical Examinations'!$A$2:$K$2336,8,FALSE)</f>
        <v>yes</v>
      </c>
      <c r="J1932" t="str">
        <f>VLOOKUP($A1932,'Medical Examinations'!$A$2:$K$2336,10,FALSE)</f>
        <v>overweight</v>
      </c>
      <c r="K1932" t="str">
        <f>VLOOKUP($A1932,'Medical Examinations'!$A$2:$K$2336,11,FALSE)</f>
        <v>Predibetics</v>
      </c>
      <c r="L1932" t="str">
        <f>VLOOKUP($A1932,'Hospitalisation Details'!$A$2:$O$2344,15,FALSE)</f>
        <v>25 Aug 1991</v>
      </c>
      <c r="M1932">
        <f>VLOOKUP($A1932,'Hospitalisation Details'!$A$2:$I$2344,6,FALSE)</f>
        <v>3757.84</v>
      </c>
      <c r="N1932" t="str">
        <f>VLOOKUP($A1932,'Hospitalisation Details'!$A$2:$I$2344,7,FALSE)</f>
        <v>tier - 2</v>
      </c>
      <c r="O1932" t="str">
        <f>VLOOKUP($A1932,'Hospitalisation Details'!$A$2:$I$2344,8,FALSE)</f>
        <v>tier - 1</v>
      </c>
      <c r="P1932" t="str">
        <f>VLOOKUP($A1932,'Hospitalisation Details'!$A$2:$I$2344,9,FALSE)</f>
        <v>R1013</v>
      </c>
      <c r="Q1932">
        <f>VLOOKUP($A1932,'Hospitalisation Details'!$A$2:$P$2344,16,FALSE)</f>
        <v>31</v>
      </c>
    </row>
    <row r="1933" spans="1:17" ht="15.6" x14ac:dyDescent="0.3">
      <c r="A1933" s="1" t="s">
        <v>435</v>
      </c>
      <c r="B1933" t="str">
        <f>VLOOKUP('Healthcare '!A:A,Table2[],3,FALSE)</f>
        <v>Dibaba</v>
      </c>
      <c r="C1933">
        <f>VLOOKUP(A1933,'Medical Examinations'!A1933:K4267,2,FALSE)</f>
        <v>25.74</v>
      </c>
      <c r="D1933">
        <f>VLOOKUP($A1933,'Medical Examinations'!$A$2:$K$2336,3,FALSE)</f>
        <v>5.99</v>
      </c>
      <c r="E1933" t="str">
        <f>VLOOKUP($A1933,'Medical Examinations'!$A$2:$K$2336,4,FALSE)</f>
        <v>No</v>
      </c>
      <c r="F1933" t="str">
        <f>VLOOKUP($A1933,'Medical Examinations'!$A$2:$K$2336,5,FALSE)</f>
        <v>No</v>
      </c>
      <c r="G1933" t="str">
        <f>VLOOKUP($A1933,'Medical Examinations'!$A$2:$K$2336,6,FALSE)</f>
        <v>No</v>
      </c>
      <c r="H1933">
        <f>VLOOKUP($A1933,'Medical Examinations'!$A$2:$K$2336,7,FALSE)</f>
        <v>0</v>
      </c>
      <c r="I1933" t="str">
        <f>VLOOKUP($A1933,'Medical Examinations'!$A$2:$K$2336,8,FALSE)</f>
        <v>No</v>
      </c>
      <c r="J1933" t="str">
        <f>VLOOKUP($A1933,'Medical Examinations'!$A$2:$K$2336,10,FALSE)</f>
        <v>overweight</v>
      </c>
      <c r="K1933" t="str">
        <f>VLOOKUP($A1933,'Medical Examinations'!$A$2:$K$2336,11,FALSE)</f>
        <v>Predibetics</v>
      </c>
      <c r="L1933" t="str">
        <f>VLOOKUP($A1933,'Hospitalisation Details'!$A$2:$O$2344,15,FALSE)</f>
        <v>28 Oct 1991</v>
      </c>
      <c r="M1933">
        <f>VLOOKUP($A1933,'Hospitalisation Details'!$A$2:$I$2344,6,FALSE)</f>
        <v>3756.62</v>
      </c>
      <c r="N1933" t="str">
        <f>VLOOKUP($A1933,'Hospitalisation Details'!$A$2:$I$2344,7,FALSE)</f>
        <v>tier - 2</v>
      </c>
      <c r="O1933" t="str">
        <f>VLOOKUP($A1933,'Hospitalisation Details'!$A$2:$I$2344,8,FALSE)</f>
        <v>tier - 2</v>
      </c>
      <c r="P1933" t="str">
        <f>VLOOKUP($A1933,'Hospitalisation Details'!$A$2:$I$2344,9,FALSE)</f>
        <v>R1013</v>
      </c>
      <c r="Q1933">
        <f>VLOOKUP($A1933,'Hospitalisation Details'!$A$2:$P$2344,16,FALSE)</f>
        <v>31</v>
      </c>
    </row>
    <row r="1934" spans="1:17" ht="15.6" x14ac:dyDescent="0.3">
      <c r="A1934" s="1" t="s">
        <v>434</v>
      </c>
      <c r="B1934" t="str">
        <f>VLOOKUP('Healthcare '!A:A,Table2[],3,FALSE)</f>
        <v>Shilling</v>
      </c>
      <c r="C1934">
        <f>VLOOKUP(A1934,'Medical Examinations'!A1934:K4268,2,FALSE)</f>
        <v>18.22</v>
      </c>
      <c r="D1934">
        <f>VLOOKUP($A1934,'Medical Examinations'!$A$2:$K$2336,3,FALSE)</f>
        <v>10.27</v>
      </c>
      <c r="E1934" t="str">
        <f>VLOOKUP($A1934,'Medical Examinations'!$A$2:$K$2336,4,FALSE)</f>
        <v>yes</v>
      </c>
      <c r="F1934" t="str">
        <f>VLOOKUP($A1934,'Medical Examinations'!$A$2:$K$2336,5,FALSE)</f>
        <v>No</v>
      </c>
      <c r="G1934" t="str">
        <f>VLOOKUP($A1934,'Medical Examinations'!$A$2:$K$2336,6,FALSE)</f>
        <v>No</v>
      </c>
      <c r="H1934">
        <f>VLOOKUP($A1934,'Medical Examinations'!$A$2:$K$2336,7,FALSE)</f>
        <v>1</v>
      </c>
      <c r="I1934" t="str">
        <f>VLOOKUP($A1934,'Medical Examinations'!$A$2:$K$2336,8,FALSE)</f>
        <v>yes</v>
      </c>
      <c r="J1934" t="str">
        <f>VLOOKUP($A1934,'Medical Examinations'!$A$2:$K$2336,10,FALSE)</f>
        <v>Underweight</v>
      </c>
      <c r="K1934" t="str">
        <f>VLOOKUP($A1934,'Medical Examinations'!$A$2:$K$2336,11,FALSE)</f>
        <v>Diabetes</v>
      </c>
      <c r="L1934" t="str">
        <f>VLOOKUP($A1934,'Hospitalisation Details'!$A$2:$O$2344,15,FALSE)</f>
        <v>9 Sep 1986</v>
      </c>
      <c r="M1934">
        <f>VLOOKUP($A1934,'Hospitalisation Details'!$A$2:$I$2344,6,FALSE)</f>
        <v>3748.56</v>
      </c>
      <c r="N1934" t="str">
        <f>VLOOKUP($A1934,'Hospitalisation Details'!$A$2:$I$2344,7,FALSE)</f>
        <v>tier - 2</v>
      </c>
      <c r="O1934" t="str">
        <f>VLOOKUP($A1934,'Hospitalisation Details'!$A$2:$I$2344,8,FALSE)</f>
        <v>tier - 2</v>
      </c>
      <c r="P1934" t="str">
        <f>VLOOKUP($A1934,'Hospitalisation Details'!$A$2:$I$2344,9,FALSE)</f>
        <v>R1013</v>
      </c>
      <c r="Q1934">
        <f>VLOOKUP($A1934,'Hospitalisation Details'!$A$2:$P$2344,16,FALSE)</f>
        <v>36</v>
      </c>
    </row>
    <row r="1935" spans="1:17" ht="15.6" x14ac:dyDescent="0.3">
      <c r="A1935" s="1" t="s">
        <v>433</v>
      </c>
      <c r="B1935" t="str">
        <f>VLOOKUP('Healthcare '!A:A,Table2[],3,FALSE)</f>
        <v>Bashaw</v>
      </c>
      <c r="C1935">
        <f>VLOOKUP(A1935,'Medical Examinations'!A1935:K4269,2,FALSE)</f>
        <v>26.03</v>
      </c>
      <c r="D1935">
        <f>VLOOKUP($A1935,'Medical Examinations'!$A$2:$K$2336,3,FALSE)</f>
        <v>5.97</v>
      </c>
      <c r="E1935" t="str">
        <f>VLOOKUP($A1935,'Medical Examinations'!$A$2:$K$2336,4,FALSE)</f>
        <v>No</v>
      </c>
      <c r="F1935" t="str">
        <f>VLOOKUP($A1935,'Medical Examinations'!$A$2:$K$2336,5,FALSE)</f>
        <v>No</v>
      </c>
      <c r="G1935" t="str">
        <f>VLOOKUP($A1935,'Medical Examinations'!$A$2:$K$2336,6,FALSE)</f>
        <v>Yes</v>
      </c>
      <c r="H1935">
        <f>VLOOKUP($A1935,'Medical Examinations'!$A$2:$K$2336,7,FALSE)</f>
        <v>1</v>
      </c>
      <c r="I1935" t="str">
        <f>VLOOKUP($A1935,'Medical Examinations'!$A$2:$K$2336,8,FALSE)</f>
        <v>yes</v>
      </c>
      <c r="J1935" t="str">
        <f>VLOOKUP($A1935,'Medical Examinations'!$A$2:$K$2336,10,FALSE)</f>
        <v>overweight</v>
      </c>
      <c r="K1935" t="str">
        <f>VLOOKUP($A1935,'Medical Examinations'!$A$2:$K$2336,11,FALSE)</f>
        <v>Predibetics</v>
      </c>
      <c r="L1935" t="str">
        <f>VLOOKUP($A1935,'Hospitalisation Details'!$A$2:$O$2344,15,FALSE)</f>
        <v>22 Jun 1993</v>
      </c>
      <c r="M1935">
        <f>VLOOKUP($A1935,'Hospitalisation Details'!$A$2:$I$2344,6,FALSE)</f>
        <v>3736.46</v>
      </c>
      <c r="N1935" t="str">
        <f>VLOOKUP($A1935,'Hospitalisation Details'!$A$2:$I$2344,7,FALSE)</f>
        <v>tier - 2</v>
      </c>
      <c r="O1935" t="str">
        <f>VLOOKUP($A1935,'Hospitalisation Details'!$A$2:$I$2344,8,FALSE)</f>
        <v>tier - 2</v>
      </c>
      <c r="P1935" t="str">
        <f>VLOOKUP($A1935,'Hospitalisation Details'!$A$2:$I$2344,9,FALSE)</f>
        <v>R1012</v>
      </c>
      <c r="Q1935">
        <f>VLOOKUP($A1935,'Hospitalisation Details'!$A$2:$P$2344,16,FALSE)</f>
        <v>29</v>
      </c>
    </row>
    <row r="1936" spans="1:17" ht="15.6" x14ac:dyDescent="0.3">
      <c r="A1936" s="1" t="s">
        <v>432</v>
      </c>
      <c r="B1936" t="str">
        <f>VLOOKUP('Healthcare '!A:A,Table2[],3,FALSE)</f>
        <v>Jacob</v>
      </c>
      <c r="C1936">
        <f>VLOOKUP(A1936,'Medical Examinations'!A1936:K4270,2,FALSE)</f>
        <v>17.29</v>
      </c>
      <c r="D1936">
        <f>VLOOKUP($A1936,'Medical Examinations'!$A$2:$K$2336,3,FALSE)</f>
        <v>4.9800000000000004</v>
      </c>
      <c r="E1936" t="str">
        <f>VLOOKUP($A1936,'Medical Examinations'!$A$2:$K$2336,4,FALSE)</f>
        <v>No</v>
      </c>
      <c r="F1936" t="str">
        <f>VLOOKUP($A1936,'Medical Examinations'!$A$2:$K$2336,5,FALSE)</f>
        <v>No</v>
      </c>
      <c r="G1936" t="str">
        <f>VLOOKUP($A1936,'Medical Examinations'!$A$2:$K$2336,6,FALSE)</f>
        <v>No</v>
      </c>
      <c r="H1936">
        <f>VLOOKUP($A1936,'Medical Examinations'!$A$2:$K$2336,7,FALSE)</f>
        <v>0</v>
      </c>
      <c r="I1936" t="str">
        <f>VLOOKUP($A1936,'Medical Examinations'!$A$2:$K$2336,8,FALSE)</f>
        <v>yes</v>
      </c>
      <c r="J1936" t="str">
        <f>VLOOKUP($A1936,'Medical Examinations'!$A$2:$K$2336,10,FALSE)</f>
        <v>Underweight</v>
      </c>
      <c r="K1936" t="str">
        <f>VLOOKUP($A1936,'Medical Examinations'!$A$2:$K$2336,11,FALSE)</f>
        <v>Normal</v>
      </c>
      <c r="L1936" t="str">
        <f>VLOOKUP($A1936,'Hospitalisation Details'!$A$2:$O$2344,15,FALSE)</f>
        <v>22 Aug 1994</v>
      </c>
      <c r="M1936">
        <f>VLOOKUP($A1936,'Hospitalisation Details'!$A$2:$I$2344,6,FALSE)</f>
        <v>3732.63</v>
      </c>
      <c r="N1936" t="str">
        <f>VLOOKUP($A1936,'Hospitalisation Details'!$A$2:$I$2344,7,FALSE)</f>
        <v>tier - 2</v>
      </c>
      <c r="O1936" t="str">
        <f>VLOOKUP($A1936,'Hospitalisation Details'!$A$2:$I$2344,8,FALSE)</f>
        <v>tier - 3</v>
      </c>
      <c r="P1936" t="str">
        <f>VLOOKUP($A1936,'Hospitalisation Details'!$A$2:$I$2344,9,FALSE)</f>
        <v>R1024</v>
      </c>
      <c r="Q1936">
        <f>VLOOKUP($A1936,'Hospitalisation Details'!$A$2:$P$2344,16,FALSE)</f>
        <v>28</v>
      </c>
    </row>
    <row r="1937" spans="1:17" ht="15.6" x14ac:dyDescent="0.3">
      <c r="A1937" s="1" t="s">
        <v>431</v>
      </c>
      <c r="B1937" t="str">
        <f>VLOOKUP('Healthcare '!A:A,Table2[],3,FALSE)</f>
        <v>McCutcheon</v>
      </c>
      <c r="C1937">
        <f>VLOOKUP(A1937,'Medical Examinations'!A1937:K4271,2,FALSE)</f>
        <v>18.170000000000002</v>
      </c>
      <c r="D1937">
        <f>VLOOKUP($A1937,'Medical Examinations'!$A$2:$K$2336,3,FALSE)</f>
        <v>6.91</v>
      </c>
      <c r="E1937" t="str">
        <f>VLOOKUP($A1937,'Medical Examinations'!$A$2:$K$2336,4,FALSE)</f>
        <v>yes</v>
      </c>
      <c r="F1937" t="str">
        <f>VLOOKUP($A1937,'Medical Examinations'!$A$2:$K$2336,5,FALSE)</f>
        <v>No</v>
      </c>
      <c r="G1937" t="str">
        <f>VLOOKUP($A1937,'Medical Examinations'!$A$2:$K$2336,6,FALSE)</f>
        <v>No</v>
      </c>
      <c r="H1937">
        <f>VLOOKUP($A1937,'Medical Examinations'!$A$2:$K$2336,7,FALSE)</f>
        <v>1</v>
      </c>
      <c r="I1937" t="str">
        <f>VLOOKUP($A1937,'Medical Examinations'!$A$2:$K$2336,8,FALSE)</f>
        <v>yes</v>
      </c>
      <c r="J1937" t="str">
        <f>VLOOKUP($A1937,'Medical Examinations'!$A$2:$K$2336,10,FALSE)</f>
        <v>Underweight</v>
      </c>
      <c r="K1937" t="str">
        <f>VLOOKUP($A1937,'Medical Examinations'!$A$2:$K$2336,11,FALSE)</f>
        <v>Diabetes</v>
      </c>
      <c r="L1937" t="str">
        <f>VLOOKUP($A1937,'Hospitalisation Details'!$A$2:$O$2344,15,FALSE)</f>
        <v>1 Dec 1986</v>
      </c>
      <c r="M1937">
        <f>VLOOKUP($A1937,'Hospitalisation Details'!$A$2:$I$2344,6,FALSE)</f>
        <v>3731.6</v>
      </c>
      <c r="N1937" t="str">
        <f>VLOOKUP($A1937,'Hospitalisation Details'!$A$2:$I$2344,7,FALSE)</f>
        <v>tier - 2</v>
      </c>
      <c r="O1937" t="str">
        <f>VLOOKUP($A1937,'Hospitalisation Details'!$A$2:$I$2344,8,FALSE)</f>
        <v>tier - 2</v>
      </c>
      <c r="P1937" t="str">
        <f>VLOOKUP($A1937,'Hospitalisation Details'!$A$2:$I$2344,9,FALSE)</f>
        <v>R1013</v>
      </c>
      <c r="Q1937">
        <f>VLOOKUP($A1937,'Hospitalisation Details'!$A$2:$P$2344,16,FALSE)</f>
        <v>36</v>
      </c>
    </row>
    <row r="1938" spans="1:17" ht="15.6" x14ac:dyDescent="0.3">
      <c r="A1938" s="1" t="s">
        <v>430</v>
      </c>
      <c r="B1938" t="str">
        <f>VLOOKUP('Healthcare '!A:A,Table2[],3,FALSE)</f>
        <v>Connor</v>
      </c>
      <c r="C1938">
        <f>VLOOKUP(A1938,'Medical Examinations'!A1938:K4272,2,FALSE)</f>
        <v>32.54</v>
      </c>
      <c r="D1938">
        <f>VLOOKUP($A1938,'Medical Examinations'!$A$2:$K$2336,3,FALSE)</f>
        <v>6.38</v>
      </c>
      <c r="E1938" t="str">
        <f>VLOOKUP($A1938,'Medical Examinations'!$A$2:$K$2336,4,FALSE)</f>
        <v>No</v>
      </c>
      <c r="F1938" t="str">
        <f>VLOOKUP($A1938,'Medical Examinations'!$A$2:$K$2336,5,FALSE)</f>
        <v>yes</v>
      </c>
      <c r="G1938" t="str">
        <f>VLOOKUP($A1938,'Medical Examinations'!$A$2:$K$2336,6,FALSE)</f>
        <v>No</v>
      </c>
      <c r="H1938">
        <f>VLOOKUP($A1938,'Medical Examinations'!$A$2:$K$2336,7,FALSE)</f>
        <v>1</v>
      </c>
      <c r="I1938" t="str">
        <f>VLOOKUP($A1938,'Medical Examinations'!$A$2:$K$2336,8,FALSE)</f>
        <v>yes</v>
      </c>
      <c r="J1938" t="str">
        <f>VLOOKUP($A1938,'Medical Examinations'!$A$2:$K$2336,10,FALSE)</f>
        <v>obesity</v>
      </c>
      <c r="K1938" t="str">
        <f>VLOOKUP($A1938,'Medical Examinations'!$A$2:$K$2336,11,FALSE)</f>
        <v>Predibetics</v>
      </c>
      <c r="L1938" t="str">
        <f>VLOOKUP($A1938,'Hospitalisation Details'!$A$2:$O$2344,15,FALSE)</f>
        <v>5 Nov 2004</v>
      </c>
      <c r="M1938">
        <f>VLOOKUP($A1938,'Hospitalisation Details'!$A$2:$I$2344,6,FALSE)</f>
        <v>3722.23</v>
      </c>
      <c r="N1938" t="str">
        <f>VLOOKUP($A1938,'Hospitalisation Details'!$A$2:$I$2344,7,FALSE)</f>
        <v>tier - 2</v>
      </c>
      <c r="O1938" t="str">
        <f>VLOOKUP($A1938,'Hospitalisation Details'!$A$2:$I$2344,8,FALSE)</f>
        <v>tier - 2</v>
      </c>
      <c r="P1938" t="str">
        <f>VLOOKUP($A1938,'Hospitalisation Details'!$A$2:$I$2344,9,FALSE)</f>
        <v>R1025</v>
      </c>
      <c r="Q1938">
        <f>VLOOKUP($A1938,'Hospitalisation Details'!$A$2:$P$2344,16,FALSE)</f>
        <v>18</v>
      </c>
    </row>
    <row r="1939" spans="1:17" ht="15.6" x14ac:dyDescent="0.3">
      <c r="A1939" s="1" t="s">
        <v>429</v>
      </c>
      <c r="B1939" t="str">
        <f>VLOOKUP('Healthcare '!A:A,Table2[],3,FALSE)</f>
        <v>May</v>
      </c>
      <c r="C1939">
        <f>VLOOKUP(A1939,'Medical Examinations'!A1939:K4273,2,FALSE)</f>
        <v>30.25</v>
      </c>
      <c r="D1939">
        <f>VLOOKUP($A1939,'Medical Examinations'!$A$2:$K$2336,3,FALSE)</f>
        <v>4.7699999999999996</v>
      </c>
      <c r="E1939" t="str">
        <f>VLOOKUP($A1939,'Medical Examinations'!$A$2:$K$2336,4,FALSE)</f>
        <v>No</v>
      </c>
      <c r="F1939" t="str">
        <f>VLOOKUP($A1939,'Medical Examinations'!$A$2:$K$2336,5,FALSE)</f>
        <v>No</v>
      </c>
      <c r="G1939" t="str">
        <f>VLOOKUP($A1939,'Medical Examinations'!$A$2:$K$2336,6,FALSE)</f>
        <v>No</v>
      </c>
      <c r="H1939">
        <f>VLOOKUP($A1939,'Medical Examinations'!$A$2:$K$2336,7,FALSE)</f>
        <v>0</v>
      </c>
      <c r="I1939" t="str">
        <f>VLOOKUP($A1939,'Medical Examinations'!$A$2:$K$2336,8,FALSE)</f>
        <v>No</v>
      </c>
      <c r="J1939" t="str">
        <f>VLOOKUP($A1939,'Medical Examinations'!$A$2:$K$2336,10,FALSE)</f>
        <v>obesity</v>
      </c>
      <c r="K1939" t="str">
        <f>VLOOKUP($A1939,'Medical Examinations'!$A$2:$K$2336,11,FALSE)</f>
        <v>Normal</v>
      </c>
      <c r="L1939" t="str">
        <f>VLOOKUP($A1939,'Hospitalisation Details'!$A$2:$O$2344,15,FALSE)</f>
        <v>2 Dec 1989</v>
      </c>
      <c r="M1939">
        <f>VLOOKUP($A1939,'Hospitalisation Details'!$A$2:$I$2344,6,FALSE)</f>
        <v>3704.35</v>
      </c>
      <c r="N1939" t="str">
        <f>VLOOKUP($A1939,'Hospitalisation Details'!$A$2:$I$2344,7,FALSE)</f>
        <v>tier - 2</v>
      </c>
      <c r="O1939" t="str">
        <f>VLOOKUP($A1939,'Hospitalisation Details'!$A$2:$I$2344,8,FALSE)</f>
        <v>tier - 2</v>
      </c>
      <c r="P1939" t="str">
        <f>VLOOKUP($A1939,'Hospitalisation Details'!$A$2:$I$2344,9,FALSE)</f>
        <v>R1013</v>
      </c>
      <c r="Q1939">
        <f>VLOOKUP($A1939,'Hospitalisation Details'!$A$2:$P$2344,16,FALSE)</f>
        <v>33</v>
      </c>
    </row>
    <row r="1940" spans="1:17" ht="15.6" x14ac:dyDescent="0.3">
      <c r="A1940" s="1" t="s">
        <v>428</v>
      </c>
      <c r="B1940" t="str">
        <f>VLOOKUP('Healthcare '!A:A,Table2[],3,FALSE)</f>
        <v>Geoghegan</v>
      </c>
      <c r="C1940">
        <f>VLOOKUP(A1940,'Medical Examinations'!A1940:K4274,2,FALSE)</f>
        <v>19.59</v>
      </c>
      <c r="D1940">
        <f>VLOOKUP($A1940,'Medical Examinations'!$A$2:$K$2336,3,FALSE)</f>
        <v>6.04</v>
      </c>
      <c r="E1940" t="str">
        <f>VLOOKUP($A1940,'Medical Examinations'!$A$2:$K$2336,4,FALSE)</f>
        <v>yes</v>
      </c>
      <c r="F1940" t="str">
        <f>VLOOKUP($A1940,'Medical Examinations'!$A$2:$K$2336,5,FALSE)</f>
        <v>No</v>
      </c>
      <c r="G1940" t="str">
        <f>VLOOKUP($A1940,'Medical Examinations'!$A$2:$K$2336,6,FALSE)</f>
        <v>No</v>
      </c>
      <c r="H1940">
        <f>VLOOKUP($A1940,'Medical Examinations'!$A$2:$K$2336,7,FALSE)</f>
        <v>1</v>
      </c>
      <c r="I1940" t="str">
        <f>VLOOKUP($A1940,'Medical Examinations'!$A$2:$K$2336,8,FALSE)</f>
        <v>yes</v>
      </c>
      <c r="J1940" t="str">
        <f>VLOOKUP($A1940,'Medical Examinations'!$A$2:$K$2336,10,FALSE)</f>
        <v>Normal weight</v>
      </c>
      <c r="K1940" t="str">
        <f>VLOOKUP($A1940,'Medical Examinations'!$A$2:$K$2336,11,FALSE)</f>
        <v>Predibetics</v>
      </c>
      <c r="L1940" t="str">
        <f>VLOOKUP($A1940,'Hospitalisation Details'!$A$2:$O$2344,15,FALSE)</f>
        <v>18 Aug 1988</v>
      </c>
      <c r="M1940">
        <f>VLOOKUP($A1940,'Hospitalisation Details'!$A$2:$I$2344,6,FALSE)</f>
        <v>3699.54</v>
      </c>
      <c r="N1940" t="str">
        <f>VLOOKUP($A1940,'Hospitalisation Details'!$A$2:$I$2344,7,FALSE)</f>
        <v>tier - 2</v>
      </c>
      <c r="O1940" t="str">
        <f>VLOOKUP($A1940,'Hospitalisation Details'!$A$2:$I$2344,8,FALSE)</f>
        <v>tier - 3</v>
      </c>
      <c r="P1940" t="str">
        <f>VLOOKUP($A1940,'Hospitalisation Details'!$A$2:$I$2344,9,FALSE)</f>
        <v>R1013</v>
      </c>
      <c r="Q1940">
        <f>VLOOKUP($A1940,'Hospitalisation Details'!$A$2:$P$2344,16,FALSE)</f>
        <v>34</v>
      </c>
    </row>
    <row r="1941" spans="1:17" ht="15.6" x14ac:dyDescent="0.3">
      <c r="A1941" s="1" t="s">
        <v>427</v>
      </c>
      <c r="B1941" t="str">
        <f>VLOOKUP('Healthcare '!A:A,Table2[],3,FALSE)</f>
        <v>McGinn</v>
      </c>
      <c r="C1941">
        <f>VLOOKUP(A1941,'Medical Examinations'!A1941:K4275,2,FALSE)</f>
        <v>45.9</v>
      </c>
      <c r="D1941">
        <f>VLOOKUP($A1941,'Medical Examinations'!$A$2:$K$2336,3,FALSE)</f>
        <v>4.3</v>
      </c>
      <c r="E1941" t="str">
        <f>VLOOKUP($A1941,'Medical Examinations'!$A$2:$K$2336,4,FALSE)</f>
        <v>yes</v>
      </c>
      <c r="F1941" t="str">
        <f>VLOOKUP($A1941,'Medical Examinations'!$A$2:$K$2336,5,FALSE)</f>
        <v>No</v>
      </c>
      <c r="G1941" t="str">
        <f>VLOOKUP($A1941,'Medical Examinations'!$A$2:$K$2336,6,FALSE)</f>
        <v>No</v>
      </c>
      <c r="H1941">
        <f>VLOOKUP($A1941,'Medical Examinations'!$A$2:$K$2336,7,FALSE)</f>
        <v>1</v>
      </c>
      <c r="I1941" t="str">
        <f>VLOOKUP($A1941,'Medical Examinations'!$A$2:$K$2336,8,FALSE)</f>
        <v>No</v>
      </c>
      <c r="J1941" t="str">
        <f>VLOOKUP($A1941,'Medical Examinations'!$A$2:$K$2336,10,FALSE)</f>
        <v>obesity</v>
      </c>
      <c r="K1941" t="str">
        <f>VLOOKUP($A1941,'Medical Examinations'!$A$2:$K$2336,11,FALSE)</f>
        <v>Normal</v>
      </c>
      <c r="L1941" t="str">
        <f>VLOOKUP($A1941,'Hospitalisation Details'!$A$2:$O$2344,15,FALSE)</f>
        <v>21 Oct 1995</v>
      </c>
      <c r="M1941">
        <f>VLOOKUP($A1941,'Hospitalisation Details'!$A$2:$I$2344,6,FALSE)</f>
        <v>3693.43</v>
      </c>
      <c r="N1941" t="str">
        <f>VLOOKUP($A1941,'Hospitalisation Details'!$A$2:$I$2344,7,FALSE)</f>
        <v>tier - 2</v>
      </c>
      <c r="O1941" t="str">
        <f>VLOOKUP($A1941,'Hospitalisation Details'!$A$2:$I$2344,8,FALSE)</f>
        <v>tier - 3</v>
      </c>
      <c r="P1941" t="str">
        <f>VLOOKUP($A1941,'Hospitalisation Details'!$A$2:$I$2344,9,FALSE)</f>
        <v>R1011</v>
      </c>
      <c r="Q1941">
        <f>VLOOKUP($A1941,'Hospitalisation Details'!$A$2:$P$2344,16,FALSE)</f>
        <v>27</v>
      </c>
    </row>
    <row r="1942" spans="1:17" ht="15.6" x14ac:dyDescent="0.3">
      <c r="A1942" s="1" t="s">
        <v>426</v>
      </c>
      <c r="B1942" t="str">
        <f>VLOOKUP('Healthcare '!A:A,Table2[],3,FALSE)</f>
        <v>Jones</v>
      </c>
      <c r="C1942">
        <f>VLOOKUP(A1942,'Medical Examinations'!A1942:K4276,2,FALSE)</f>
        <v>17.059999999999999</v>
      </c>
      <c r="D1942">
        <f>VLOOKUP($A1942,'Medical Examinations'!$A$2:$K$2336,3,FALSE)</f>
        <v>8.75</v>
      </c>
      <c r="E1942" t="str">
        <f>VLOOKUP($A1942,'Medical Examinations'!$A$2:$K$2336,4,FALSE)</f>
        <v>yes</v>
      </c>
      <c r="F1942" t="str">
        <f>VLOOKUP($A1942,'Medical Examinations'!$A$2:$K$2336,5,FALSE)</f>
        <v>No</v>
      </c>
      <c r="G1942" t="str">
        <f>VLOOKUP($A1942,'Medical Examinations'!$A$2:$K$2336,6,FALSE)</f>
        <v>No</v>
      </c>
      <c r="H1942">
        <f>VLOOKUP($A1942,'Medical Examinations'!$A$2:$K$2336,7,FALSE)</f>
        <v>0</v>
      </c>
      <c r="I1942" t="str">
        <f>VLOOKUP($A1942,'Medical Examinations'!$A$2:$K$2336,8,FALSE)</f>
        <v>yes</v>
      </c>
      <c r="J1942" t="str">
        <f>VLOOKUP($A1942,'Medical Examinations'!$A$2:$K$2336,10,FALSE)</f>
        <v>Underweight</v>
      </c>
      <c r="K1942" t="str">
        <f>VLOOKUP($A1942,'Medical Examinations'!$A$2:$K$2336,11,FALSE)</f>
        <v>Diabetes</v>
      </c>
      <c r="L1942" t="str">
        <f>VLOOKUP($A1942,'Hospitalisation Details'!$A$2:$O$2344,15,FALSE)</f>
        <v>14 Dec 1981</v>
      </c>
      <c r="M1942">
        <f>VLOOKUP($A1942,'Hospitalisation Details'!$A$2:$I$2344,6,FALSE)</f>
        <v>3688.38</v>
      </c>
      <c r="N1942" t="str">
        <f>VLOOKUP($A1942,'Hospitalisation Details'!$A$2:$I$2344,7,FALSE)</f>
        <v>tier - 2</v>
      </c>
      <c r="O1942" t="str">
        <f>VLOOKUP($A1942,'Hospitalisation Details'!$A$2:$I$2344,8,FALSE)</f>
        <v>tier - 2</v>
      </c>
      <c r="P1942" t="str">
        <f>VLOOKUP($A1942,'Hospitalisation Details'!$A$2:$I$2344,9,FALSE)</f>
        <v>R1013</v>
      </c>
      <c r="Q1942">
        <f>VLOOKUP($A1942,'Hospitalisation Details'!$A$2:$P$2344,16,FALSE)</f>
        <v>41</v>
      </c>
    </row>
    <row r="1943" spans="1:17" ht="15.6" x14ac:dyDescent="0.3">
      <c r="A1943" s="1" t="s">
        <v>425</v>
      </c>
      <c r="B1943" t="str">
        <f>VLOOKUP('Healthcare '!A:A,Table2[],3,FALSE)</f>
        <v>Quinteros</v>
      </c>
      <c r="C1943">
        <f>VLOOKUP(A1943,'Medical Examinations'!A1943:K4277,2,FALSE)</f>
        <v>32.07</v>
      </c>
      <c r="D1943">
        <f>VLOOKUP($A1943,'Medical Examinations'!$A$2:$K$2336,3,FALSE)</f>
        <v>5.25</v>
      </c>
      <c r="E1943" t="str">
        <f>VLOOKUP($A1943,'Medical Examinations'!$A$2:$K$2336,4,FALSE)</f>
        <v>No</v>
      </c>
      <c r="F1943" t="str">
        <f>VLOOKUP($A1943,'Medical Examinations'!$A$2:$K$2336,5,FALSE)</f>
        <v>No</v>
      </c>
      <c r="G1943" t="str">
        <f>VLOOKUP($A1943,'Medical Examinations'!$A$2:$K$2336,6,FALSE)</f>
        <v>Yes</v>
      </c>
      <c r="H1943">
        <f>VLOOKUP($A1943,'Medical Examinations'!$A$2:$K$2336,7,FALSE)</f>
        <v>1</v>
      </c>
      <c r="I1943" t="str">
        <f>VLOOKUP($A1943,'Medical Examinations'!$A$2:$K$2336,8,FALSE)</f>
        <v>yes</v>
      </c>
      <c r="J1943" t="str">
        <f>VLOOKUP($A1943,'Medical Examinations'!$A$2:$K$2336,10,FALSE)</f>
        <v>obesity</v>
      </c>
      <c r="K1943" t="str">
        <f>VLOOKUP($A1943,'Medical Examinations'!$A$2:$K$2336,11,FALSE)</f>
        <v>Normal</v>
      </c>
      <c r="L1943" t="str">
        <f>VLOOKUP($A1943,'Hospitalisation Details'!$A$2:$O$2344,15,FALSE)</f>
        <v>10 Jul 2003</v>
      </c>
      <c r="M1943">
        <f>VLOOKUP($A1943,'Hospitalisation Details'!$A$2:$I$2344,6,FALSE)</f>
        <v>3688.35</v>
      </c>
      <c r="N1943" t="str">
        <f>VLOOKUP($A1943,'Hospitalisation Details'!$A$2:$I$2344,7,FALSE)</f>
        <v>tier - 2</v>
      </c>
      <c r="O1943" t="str">
        <f>VLOOKUP($A1943,'Hospitalisation Details'!$A$2:$I$2344,8,FALSE)</f>
        <v>tier - 2</v>
      </c>
      <c r="P1943" t="str">
        <f>VLOOKUP($A1943,'Hospitalisation Details'!$A$2:$I$2344,9,FALSE)</f>
        <v>R1021</v>
      </c>
      <c r="Q1943">
        <f>VLOOKUP($A1943,'Hospitalisation Details'!$A$2:$P$2344,16,FALSE)</f>
        <v>19</v>
      </c>
    </row>
    <row r="1944" spans="1:17" ht="15.6" x14ac:dyDescent="0.3">
      <c r="A1944" s="1" t="s">
        <v>424</v>
      </c>
      <c r="B1944" t="str">
        <f>VLOOKUP('Healthcare '!A:A,Table2[],3,FALSE)</f>
        <v>Loenser</v>
      </c>
      <c r="C1944">
        <f>VLOOKUP(A1944,'Medical Examinations'!A1944:K4278,2,FALSE)</f>
        <v>16.5</v>
      </c>
      <c r="D1944">
        <f>VLOOKUP($A1944,'Medical Examinations'!$A$2:$K$2336,3,FALSE)</f>
        <v>5.03</v>
      </c>
      <c r="E1944" t="str">
        <f>VLOOKUP($A1944,'Medical Examinations'!$A$2:$K$2336,4,FALSE)</f>
        <v>No</v>
      </c>
      <c r="F1944" t="str">
        <f>VLOOKUP($A1944,'Medical Examinations'!$A$2:$K$2336,5,FALSE)</f>
        <v>No</v>
      </c>
      <c r="G1944" t="str">
        <f>VLOOKUP($A1944,'Medical Examinations'!$A$2:$K$2336,6,FALSE)</f>
        <v>No</v>
      </c>
      <c r="H1944">
        <f>VLOOKUP($A1944,'Medical Examinations'!$A$2:$K$2336,7,FALSE)</f>
        <v>1</v>
      </c>
      <c r="I1944" t="str">
        <f>VLOOKUP($A1944,'Medical Examinations'!$A$2:$K$2336,8,FALSE)</f>
        <v>No</v>
      </c>
      <c r="J1944" t="str">
        <f>VLOOKUP($A1944,'Medical Examinations'!$A$2:$K$2336,10,FALSE)</f>
        <v>Underweight</v>
      </c>
      <c r="K1944" t="str">
        <f>VLOOKUP($A1944,'Medical Examinations'!$A$2:$K$2336,11,FALSE)</f>
        <v>Normal</v>
      </c>
      <c r="L1944" t="str">
        <f>VLOOKUP($A1944,'Hospitalisation Details'!$A$2:$O$2344,15,FALSE)</f>
        <v>6 Jul 1984</v>
      </c>
      <c r="M1944">
        <f>VLOOKUP($A1944,'Hospitalisation Details'!$A$2:$I$2344,6,FALSE)</f>
        <v>3678.86</v>
      </c>
      <c r="N1944" t="str">
        <f>VLOOKUP($A1944,'Hospitalisation Details'!$A$2:$I$2344,7,FALSE)</f>
        <v>tier - 2</v>
      </c>
      <c r="O1944" t="str">
        <f>VLOOKUP($A1944,'Hospitalisation Details'!$A$2:$I$2344,8,FALSE)</f>
        <v>tier - 3</v>
      </c>
      <c r="P1944" t="str">
        <f>VLOOKUP($A1944,'Hospitalisation Details'!$A$2:$I$2344,9,FALSE)</f>
        <v>R1013</v>
      </c>
      <c r="Q1944">
        <f>VLOOKUP($A1944,'Hospitalisation Details'!$A$2:$P$2344,16,FALSE)</f>
        <v>38</v>
      </c>
    </row>
    <row r="1945" spans="1:17" ht="15.6" x14ac:dyDescent="0.3">
      <c r="A1945" s="1" t="s">
        <v>423</v>
      </c>
      <c r="B1945" t="str">
        <f>VLOOKUP('Healthcare '!A:A,Table2[],3,FALSE)</f>
        <v>Aitken</v>
      </c>
      <c r="C1945">
        <f>VLOOKUP(A1945,'Medical Examinations'!A1945:K4279,2,FALSE)</f>
        <v>31.4</v>
      </c>
      <c r="D1945">
        <f>VLOOKUP($A1945,'Medical Examinations'!$A$2:$K$2336,3,FALSE)</f>
        <v>5.88</v>
      </c>
      <c r="E1945" t="str">
        <f>VLOOKUP($A1945,'Medical Examinations'!$A$2:$K$2336,4,FALSE)</f>
        <v>No</v>
      </c>
      <c r="F1945" t="str">
        <f>VLOOKUP($A1945,'Medical Examinations'!$A$2:$K$2336,5,FALSE)</f>
        <v>No</v>
      </c>
      <c r="G1945" t="str">
        <f>VLOOKUP($A1945,'Medical Examinations'!$A$2:$K$2336,6,FALSE)</f>
        <v>No</v>
      </c>
      <c r="H1945">
        <f>VLOOKUP($A1945,'Medical Examinations'!$A$2:$K$2336,7,FALSE)</f>
        <v>1</v>
      </c>
      <c r="I1945" t="str">
        <f>VLOOKUP($A1945,'Medical Examinations'!$A$2:$K$2336,8,FALSE)</f>
        <v>No</v>
      </c>
      <c r="J1945" t="str">
        <f>VLOOKUP($A1945,'Medical Examinations'!$A$2:$K$2336,10,FALSE)</f>
        <v>obesity</v>
      </c>
      <c r="K1945" t="str">
        <f>VLOOKUP($A1945,'Medical Examinations'!$A$2:$K$2336,11,FALSE)</f>
        <v>Predibetics</v>
      </c>
      <c r="L1945" t="str">
        <f>VLOOKUP($A1945,'Hospitalisation Details'!$A$2:$O$2344,15,FALSE)</f>
        <v>14 Sep 1992</v>
      </c>
      <c r="M1945">
        <f>VLOOKUP($A1945,'Hospitalisation Details'!$A$2:$I$2344,6,FALSE)</f>
        <v>3659.35</v>
      </c>
      <c r="N1945" t="str">
        <f>VLOOKUP($A1945,'Hospitalisation Details'!$A$2:$I$2344,7,FALSE)</f>
        <v>tier - 3</v>
      </c>
      <c r="O1945" t="str">
        <f>VLOOKUP($A1945,'Hospitalisation Details'!$A$2:$I$2344,8,FALSE)</f>
        <v>tier - 1</v>
      </c>
      <c r="P1945" t="str">
        <f>VLOOKUP($A1945,'Hospitalisation Details'!$A$2:$I$2344,9,FALSE)</f>
        <v>R1011</v>
      </c>
      <c r="Q1945">
        <f>VLOOKUP($A1945,'Hospitalisation Details'!$A$2:$P$2344,16,FALSE)</f>
        <v>30</v>
      </c>
    </row>
    <row r="1946" spans="1:17" ht="15.6" x14ac:dyDescent="0.3">
      <c r="A1946" s="1" t="s">
        <v>422</v>
      </c>
      <c r="B1946" t="str">
        <f>VLOOKUP('Healthcare '!A:A,Table2[],3,FALSE)</f>
        <v>Furrer</v>
      </c>
      <c r="C1946">
        <f>VLOOKUP(A1946,'Medical Examinations'!A1946:K4280,2,FALSE)</f>
        <v>20.36</v>
      </c>
      <c r="D1946">
        <f>VLOOKUP($A1946,'Medical Examinations'!$A$2:$K$2336,3,FALSE)</f>
        <v>4.49</v>
      </c>
      <c r="E1946" t="str">
        <f>VLOOKUP($A1946,'Medical Examinations'!$A$2:$K$2336,4,FALSE)</f>
        <v>No</v>
      </c>
      <c r="F1946" t="str">
        <f>VLOOKUP($A1946,'Medical Examinations'!$A$2:$K$2336,5,FALSE)</f>
        <v>No</v>
      </c>
      <c r="G1946" t="str">
        <f>VLOOKUP($A1946,'Medical Examinations'!$A$2:$K$2336,6,FALSE)</f>
        <v>No</v>
      </c>
      <c r="H1946">
        <f>VLOOKUP($A1946,'Medical Examinations'!$A$2:$K$2336,7,FALSE)</f>
        <v>0</v>
      </c>
      <c r="I1946" t="str">
        <f>VLOOKUP($A1946,'Medical Examinations'!$A$2:$K$2336,8,FALSE)</f>
        <v>yes</v>
      </c>
      <c r="J1946" t="str">
        <f>VLOOKUP($A1946,'Medical Examinations'!$A$2:$K$2336,10,FALSE)</f>
        <v>Normal weight</v>
      </c>
      <c r="K1946" t="str">
        <f>VLOOKUP($A1946,'Medical Examinations'!$A$2:$K$2336,11,FALSE)</f>
        <v>Normal</v>
      </c>
      <c r="L1946" t="str">
        <f>VLOOKUP($A1946,'Hospitalisation Details'!$A$2:$O$2344,15,FALSE)</f>
        <v>8 Nov 1990</v>
      </c>
      <c r="M1946">
        <f>VLOOKUP($A1946,'Hospitalisation Details'!$A$2:$I$2344,6,FALSE)</f>
        <v>3653.29</v>
      </c>
      <c r="N1946" t="str">
        <f>VLOOKUP($A1946,'Hospitalisation Details'!$A$2:$I$2344,7,FALSE)</f>
        <v>tier - 2</v>
      </c>
      <c r="O1946" t="str">
        <f>VLOOKUP($A1946,'Hospitalisation Details'!$A$2:$I$2344,8,FALSE)</f>
        <v>tier - 3</v>
      </c>
      <c r="P1946" t="str">
        <f>VLOOKUP($A1946,'Hospitalisation Details'!$A$2:$I$2344,9,FALSE)</f>
        <v>R1011</v>
      </c>
      <c r="Q1946">
        <f>VLOOKUP($A1946,'Hospitalisation Details'!$A$2:$P$2344,16,FALSE)</f>
        <v>32</v>
      </c>
    </row>
    <row r="1947" spans="1:17" ht="15.6" x14ac:dyDescent="0.3">
      <c r="A1947" s="1" t="s">
        <v>421</v>
      </c>
      <c r="B1947" t="str">
        <f>VLOOKUP('Healthcare '!A:A,Table2[],3,FALSE)</f>
        <v>Konigs</v>
      </c>
      <c r="C1947">
        <f>VLOOKUP(A1947,'Medical Examinations'!A1947:K4281,2,FALSE)</f>
        <v>25.46</v>
      </c>
      <c r="D1947">
        <f>VLOOKUP($A1947,'Medical Examinations'!$A$2:$K$2336,3,FALSE)</f>
        <v>4.1399999999999997</v>
      </c>
      <c r="E1947" t="str">
        <f>VLOOKUP($A1947,'Medical Examinations'!$A$2:$K$2336,4,FALSE)</f>
        <v>No</v>
      </c>
      <c r="F1947" t="str">
        <f>VLOOKUP($A1947,'Medical Examinations'!$A$2:$K$2336,5,FALSE)</f>
        <v>No</v>
      </c>
      <c r="G1947" t="str">
        <f>VLOOKUP($A1947,'Medical Examinations'!$A$2:$K$2336,6,FALSE)</f>
        <v>No</v>
      </c>
      <c r="H1947">
        <f>VLOOKUP($A1947,'Medical Examinations'!$A$2:$K$2336,7,FALSE)</f>
        <v>1</v>
      </c>
      <c r="I1947" t="str">
        <f>VLOOKUP($A1947,'Medical Examinations'!$A$2:$K$2336,8,FALSE)</f>
        <v>yes</v>
      </c>
      <c r="J1947" t="str">
        <f>VLOOKUP($A1947,'Medical Examinations'!$A$2:$K$2336,10,FALSE)</f>
        <v>overweight</v>
      </c>
      <c r="K1947" t="str">
        <f>VLOOKUP($A1947,'Medical Examinations'!$A$2:$K$2336,11,FALSE)</f>
        <v>Normal</v>
      </c>
      <c r="L1947" t="str">
        <f>VLOOKUP($A1947,'Hospitalisation Details'!$A$2:$O$2344,15,FALSE)</f>
        <v>17 Nov 1992</v>
      </c>
      <c r="M1947">
        <f>VLOOKUP($A1947,'Hospitalisation Details'!$A$2:$I$2344,6,FALSE)</f>
        <v>3645.09</v>
      </c>
      <c r="N1947" t="str">
        <f>VLOOKUP($A1947,'Hospitalisation Details'!$A$2:$I$2344,7,FALSE)</f>
        <v>tier - 1</v>
      </c>
      <c r="O1947" t="str">
        <f>VLOOKUP($A1947,'Hospitalisation Details'!$A$2:$I$2344,8,FALSE)</f>
        <v>tier - 2</v>
      </c>
      <c r="P1947" t="str">
        <f>VLOOKUP($A1947,'Hospitalisation Details'!$A$2:$I$2344,9,FALSE)</f>
        <v>R1014</v>
      </c>
      <c r="Q1947">
        <f>VLOOKUP($A1947,'Hospitalisation Details'!$A$2:$P$2344,16,FALSE)</f>
        <v>30</v>
      </c>
    </row>
    <row r="1948" spans="1:17" ht="15.6" x14ac:dyDescent="0.3">
      <c r="A1948" s="1" t="s">
        <v>420</v>
      </c>
      <c r="B1948" t="str">
        <f>VLOOKUP('Healthcare '!A:A,Table2[],3,FALSE)</f>
        <v>Tesdahl</v>
      </c>
      <c r="C1948">
        <f>VLOOKUP(A1948,'Medical Examinations'!A1948:K4282,2,FALSE)</f>
        <v>17.09</v>
      </c>
      <c r="D1948">
        <f>VLOOKUP($A1948,'Medical Examinations'!$A$2:$K$2336,3,FALSE)</f>
        <v>5.8</v>
      </c>
      <c r="E1948" t="str">
        <f>VLOOKUP($A1948,'Medical Examinations'!$A$2:$K$2336,4,FALSE)</f>
        <v>yes</v>
      </c>
      <c r="F1948" t="str">
        <f>VLOOKUP($A1948,'Medical Examinations'!$A$2:$K$2336,5,FALSE)</f>
        <v>No</v>
      </c>
      <c r="G1948" t="str">
        <f>VLOOKUP($A1948,'Medical Examinations'!$A$2:$K$2336,6,FALSE)</f>
        <v>No</v>
      </c>
      <c r="H1948">
        <f>VLOOKUP($A1948,'Medical Examinations'!$A$2:$K$2336,7,FALSE)</f>
        <v>0</v>
      </c>
      <c r="I1948" t="str">
        <f>VLOOKUP($A1948,'Medical Examinations'!$A$2:$K$2336,8,FALSE)</f>
        <v>yes</v>
      </c>
      <c r="J1948" t="str">
        <f>VLOOKUP($A1948,'Medical Examinations'!$A$2:$K$2336,10,FALSE)</f>
        <v>Underweight</v>
      </c>
      <c r="K1948" t="str">
        <f>VLOOKUP($A1948,'Medical Examinations'!$A$2:$K$2336,11,FALSE)</f>
        <v>Predibetics</v>
      </c>
      <c r="L1948" t="str">
        <f>VLOOKUP($A1948,'Hospitalisation Details'!$A$2:$O$2344,15,FALSE)</f>
        <v>14 Jun 1985</v>
      </c>
      <c r="M1948">
        <f>VLOOKUP($A1948,'Hospitalisation Details'!$A$2:$I$2344,6,FALSE)</f>
        <v>3622.13</v>
      </c>
      <c r="N1948" t="str">
        <f>VLOOKUP($A1948,'Hospitalisation Details'!$A$2:$I$2344,7,FALSE)</f>
        <v>tier - 2</v>
      </c>
      <c r="O1948" t="str">
        <f>VLOOKUP($A1948,'Hospitalisation Details'!$A$2:$I$2344,8,FALSE)</f>
        <v>tier - 1</v>
      </c>
      <c r="P1948" t="str">
        <f>VLOOKUP($A1948,'Hospitalisation Details'!$A$2:$I$2344,9,FALSE)</f>
        <v>R1013</v>
      </c>
      <c r="Q1948">
        <f>VLOOKUP($A1948,'Hospitalisation Details'!$A$2:$P$2344,16,FALSE)</f>
        <v>37</v>
      </c>
    </row>
    <row r="1949" spans="1:17" ht="15.6" x14ac:dyDescent="0.3">
      <c r="A1949" s="1" t="s">
        <v>419</v>
      </c>
      <c r="B1949" t="str">
        <f>VLOOKUP('Healthcare '!A:A,Table2[],3,FALSE)</f>
        <v>Engel</v>
      </c>
      <c r="C1949">
        <f>VLOOKUP(A1949,'Medical Examinations'!A1949:K4283,2,FALSE)</f>
        <v>20.83</v>
      </c>
      <c r="D1949">
        <f>VLOOKUP($A1949,'Medical Examinations'!$A$2:$K$2336,3,FALSE)</f>
        <v>5.12</v>
      </c>
      <c r="E1949" t="str">
        <f>VLOOKUP($A1949,'Medical Examinations'!$A$2:$K$2336,4,FALSE)</f>
        <v>No</v>
      </c>
      <c r="F1949" t="str">
        <f>VLOOKUP($A1949,'Medical Examinations'!$A$2:$K$2336,5,FALSE)</f>
        <v>No</v>
      </c>
      <c r="G1949" t="str">
        <f>VLOOKUP($A1949,'Medical Examinations'!$A$2:$K$2336,6,FALSE)</f>
        <v>No</v>
      </c>
      <c r="H1949">
        <f>VLOOKUP($A1949,'Medical Examinations'!$A$2:$K$2336,7,FALSE)</f>
        <v>0</v>
      </c>
      <c r="I1949" t="str">
        <f>VLOOKUP($A1949,'Medical Examinations'!$A$2:$K$2336,8,FALSE)</f>
        <v>No</v>
      </c>
      <c r="J1949" t="str">
        <f>VLOOKUP($A1949,'Medical Examinations'!$A$2:$K$2336,10,FALSE)</f>
        <v>Normal weight</v>
      </c>
      <c r="K1949" t="str">
        <f>VLOOKUP($A1949,'Medical Examinations'!$A$2:$K$2336,11,FALSE)</f>
        <v>Normal</v>
      </c>
      <c r="L1949" t="str">
        <f>VLOOKUP($A1949,'Hospitalisation Details'!$A$2:$O$2344,15,FALSE)</f>
        <v>11 Oct 1990</v>
      </c>
      <c r="M1949">
        <f>VLOOKUP($A1949,'Hospitalisation Details'!$A$2:$I$2344,6,FALSE)</f>
        <v>3606.43</v>
      </c>
      <c r="N1949" t="str">
        <f>VLOOKUP($A1949,'Hospitalisation Details'!$A$2:$I$2344,7,FALSE)</f>
        <v>tier - 2</v>
      </c>
      <c r="O1949" t="str">
        <f>VLOOKUP($A1949,'Hospitalisation Details'!$A$2:$I$2344,8,FALSE)</f>
        <v>tier - 1</v>
      </c>
      <c r="P1949" t="str">
        <f>VLOOKUP($A1949,'Hospitalisation Details'!$A$2:$I$2344,9,FALSE)</f>
        <v>R1013</v>
      </c>
      <c r="Q1949">
        <f>VLOOKUP($A1949,'Hospitalisation Details'!$A$2:$P$2344,16,FALSE)</f>
        <v>32</v>
      </c>
    </row>
    <row r="1950" spans="1:17" ht="15.6" x14ac:dyDescent="0.3">
      <c r="A1950" s="1" t="s">
        <v>418</v>
      </c>
      <c r="B1950" t="str">
        <f>VLOOKUP('Healthcare '!A:A,Table2[],3,FALSE)</f>
        <v>Kuck</v>
      </c>
      <c r="C1950">
        <f>VLOOKUP(A1950,'Medical Examinations'!A1950:K4284,2,FALSE)</f>
        <v>18.920000000000002</v>
      </c>
      <c r="D1950">
        <f>VLOOKUP($A1950,'Medical Examinations'!$A$2:$K$2336,3,FALSE)</f>
        <v>5.98</v>
      </c>
      <c r="E1950" t="str">
        <f>VLOOKUP($A1950,'Medical Examinations'!$A$2:$K$2336,4,FALSE)</f>
        <v>yes</v>
      </c>
      <c r="F1950" t="str">
        <f>VLOOKUP($A1950,'Medical Examinations'!$A$2:$K$2336,5,FALSE)</f>
        <v>No</v>
      </c>
      <c r="G1950" t="str">
        <f>VLOOKUP($A1950,'Medical Examinations'!$A$2:$K$2336,6,FALSE)</f>
        <v>No</v>
      </c>
      <c r="H1950">
        <f>VLOOKUP($A1950,'Medical Examinations'!$A$2:$K$2336,7,FALSE)</f>
        <v>1</v>
      </c>
      <c r="I1950" t="str">
        <f>VLOOKUP($A1950,'Medical Examinations'!$A$2:$K$2336,8,FALSE)</f>
        <v>yes</v>
      </c>
      <c r="J1950" t="str">
        <f>VLOOKUP($A1950,'Medical Examinations'!$A$2:$K$2336,10,FALSE)</f>
        <v>Normal weight</v>
      </c>
      <c r="K1950" t="str">
        <f>VLOOKUP($A1950,'Medical Examinations'!$A$2:$K$2336,11,FALSE)</f>
        <v>Predibetics</v>
      </c>
      <c r="L1950" t="str">
        <f>VLOOKUP($A1950,'Hospitalisation Details'!$A$2:$O$2344,15,FALSE)</f>
        <v>4 Nov 1988</v>
      </c>
      <c r="M1950">
        <f>VLOOKUP($A1950,'Hospitalisation Details'!$A$2:$I$2344,6,FALSE)</f>
        <v>3603.6</v>
      </c>
      <c r="N1950" t="str">
        <f>VLOOKUP($A1950,'Hospitalisation Details'!$A$2:$I$2344,7,FALSE)</f>
        <v>tier - 2</v>
      </c>
      <c r="O1950" t="str">
        <f>VLOOKUP($A1950,'Hospitalisation Details'!$A$2:$I$2344,8,FALSE)</f>
        <v>tier - 1</v>
      </c>
      <c r="P1950" t="str">
        <f>VLOOKUP($A1950,'Hospitalisation Details'!$A$2:$I$2344,9,FALSE)</f>
        <v>R1013</v>
      </c>
      <c r="Q1950">
        <f>VLOOKUP($A1950,'Hospitalisation Details'!$A$2:$P$2344,16,FALSE)</f>
        <v>34</v>
      </c>
    </row>
    <row r="1951" spans="1:17" ht="15.6" x14ac:dyDescent="0.3">
      <c r="A1951" s="1" t="s">
        <v>417</v>
      </c>
      <c r="B1951" t="str">
        <f>VLOOKUP('Healthcare '!A:A,Table2[],3,FALSE)</f>
        <v>Dillon</v>
      </c>
      <c r="C1951">
        <f>VLOOKUP(A1951,'Medical Examinations'!A1951:K4285,2,FALSE)</f>
        <v>37.1</v>
      </c>
      <c r="D1951">
        <f>VLOOKUP($A1951,'Medical Examinations'!$A$2:$K$2336,3,FALSE)</f>
        <v>5.46</v>
      </c>
      <c r="E1951" t="str">
        <f>VLOOKUP($A1951,'Medical Examinations'!$A$2:$K$2336,4,FALSE)</f>
        <v>No</v>
      </c>
      <c r="F1951" t="str">
        <f>VLOOKUP($A1951,'Medical Examinations'!$A$2:$K$2336,5,FALSE)</f>
        <v>No</v>
      </c>
      <c r="G1951" t="str">
        <f>VLOOKUP($A1951,'Medical Examinations'!$A$2:$K$2336,6,FALSE)</f>
        <v>No</v>
      </c>
      <c r="H1951">
        <f>VLOOKUP($A1951,'Medical Examinations'!$A$2:$K$2336,7,FALSE)</f>
        <v>0</v>
      </c>
      <c r="I1951" t="str">
        <f>VLOOKUP($A1951,'Medical Examinations'!$A$2:$K$2336,8,FALSE)</f>
        <v>yes</v>
      </c>
      <c r="J1951" t="str">
        <f>VLOOKUP($A1951,'Medical Examinations'!$A$2:$K$2336,10,FALSE)</f>
        <v>obesity</v>
      </c>
      <c r="K1951" t="str">
        <f>VLOOKUP($A1951,'Medical Examinations'!$A$2:$K$2336,11,FALSE)</f>
        <v>Normal</v>
      </c>
      <c r="L1951" t="str">
        <f>VLOOKUP($A1951,'Hospitalisation Details'!$A$2:$O$2344,15,FALSE)</f>
        <v>12 Aug 1999</v>
      </c>
      <c r="M1951">
        <f>VLOOKUP($A1951,'Hospitalisation Details'!$A$2:$I$2344,6,FALSE)</f>
        <v>3597.6</v>
      </c>
      <c r="N1951" t="str">
        <f>VLOOKUP($A1951,'Hospitalisation Details'!$A$2:$I$2344,7,FALSE)</f>
        <v>tier - 2</v>
      </c>
      <c r="O1951" t="str">
        <f>VLOOKUP($A1951,'Hospitalisation Details'!$A$2:$I$2344,8,FALSE)</f>
        <v>tier - 2</v>
      </c>
      <c r="P1951" t="str">
        <f>VLOOKUP($A1951,'Hospitalisation Details'!$A$2:$I$2344,9,FALSE)</f>
        <v>R1011</v>
      </c>
      <c r="Q1951">
        <f>VLOOKUP($A1951,'Hospitalisation Details'!$A$2:$P$2344,16,FALSE)</f>
        <v>23</v>
      </c>
    </row>
    <row r="1952" spans="1:17" ht="15.6" x14ac:dyDescent="0.3">
      <c r="A1952" s="1" t="s">
        <v>416</v>
      </c>
      <c r="B1952" t="str">
        <f>VLOOKUP('Healthcare '!A:A,Table2[],3,FALSE)</f>
        <v>Neuschel</v>
      </c>
      <c r="C1952">
        <f>VLOOKUP(A1952,'Medical Examinations'!A1952:K4286,2,FALSE)</f>
        <v>22.515000000000001</v>
      </c>
      <c r="D1952">
        <f>VLOOKUP($A1952,'Medical Examinations'!$A$2:$K$2336,3,FALSE)</f>
        <v>4.91</v>
      </c>
      <c r="E1952" t="str">
        <f>VLOOKUP($A1952,'Medical Examinations'!$A$2:$K$2336,4,FALSE)</f>
        <v>yes</v>
      </c>
      <c r="F1952" t="str">
        <f>VLOOKUP($A1952,'Medical Examinations'!$A$2:$K$2336,5,FALSE)</f>
        <v>No</v>
      </c>
      <c r="G1952" t="str">
        <f>VLOOKUP($A1952,'Medical Examinations'!$A$2:$K$2336,6,FALSE)</f>
        <v>Yes</v>
      </c>
      <c r="H1952">
        <f>VLOOKUP($A1952,'Medical Examinations'!$A$2:$K$2336,7,FALSE)</f>
        <v>1</v>
      </c>
      <c r="I1952" t="str">
        <f>VLOOKUP($A1952,'Medical Examinations'!$A$2:$K$2336,8,FALSE)</f>
        <v>No</v>
      </c>
      <c r="J1952" t="str">
        <f>VLOOKUP($A1952,'Medical Examinations'!$A$2:$K$2336,10,FALSE)</f>
        <v>Normal weight</v>
      </c>
      <c r="K1952" t="str">
        <f>VLOOKUP($A1952,'Medical Examinations'!$A$2:$K$2336,11,FALSE)</f>
        <v>Normal</v>
      </c>
      <c r="L1952" t="str">
        <f>VLOOKUP($A1952,'Hospitalisation Details'!$A$2:$O$2344,15,FALSE)</f>
        <v>4 Nov 1997</v>
      </c>
      <c r="M1952">
        <f>VLOOKUP($A1952,'Hospitalisation Details'!$A$2:$I$2344,6,FALSE)</f>
        <v>3594.17</v>
      </c>
      <c r="N1952" t="str">
        <f>VLOOKUP($A1952,'Hospitalisation Details'!$A$2:$I$2344,7,FALSE)</f>
        <v>tier - 2</v>
      </c>
      <c r="O1952" t="str">
        <f>VLOOKUP($A1952,'Hospitalisation Details'!$A$2:$I$2344,8,FALSE)</f>
        <v>tier - 2</v>
      </c>
      <c r="P1952" t="str">
        <f>VLOOKUP($A1952,'Hospitalisation Details'!$A$2:$I$2344,9,FALSE)</f>
        <v>R1012</v>
      </c>
      <c r="Q1952">
        <f>VLOOKUP($A1952,'Hospitalisation Details'!$A$2:$P$2344,16,FALSE)</f>
        <v>25</v>
      </c>
    </row>
    <row r="1953" spans="1:17" ht="15.6" x14ac:dyDescent="0.3">
      <c r="A1953" s="1" t="s">
        <v>415</v>
      </c>
      <c r="B1953" t="str">
        <f>VLOOKUP('Healthcare '!A:A,Table2[],3,FALSE)</f>
        <v>Rosales Ramirez</v>
      </c>
      <c r="C1953">
        <f>VLOOKUP(A1953,'Medical Examinations'!A1953:K4287,2,FALSE)</f>
        <v>32.700000000000003</v>
      </c>
      <c r="D1953">
        <f>VLOOKUP($A1953,'Medical Examinations'!$A$2:$K$2336,3,FALSE)</f>
        <v>4.66</v>
      </c>
      <c r="E1953" t="str">
        <f>VLOOKUP($A1953,'Medical Examinations'!$A$2:$K$2336,4,FALSE)</f>
        <v>No</v>
      </c>
      <c r="F1953" t="str">
        <f>VLOOKUP($A1953,'Medical Examinations'!$A$2:$K$2336,5,FALSE)</f>
        <v>No</v>
      </c>
      <c r="G1953" t="str">
        <f>VLOOKUP($A1953,'Medical Examinations'!$A$2:$K$2336,6,FALSE)</f>
        <v>No</v>
      </c>
      <c r="H1953">
        <f>VLOOKUP($A1953,'Medical Examinations'!$A$2:$K$2336,7,FALSE)</f>
        <v>0</v>
      </c>
      <c r="I1953" t="str">
        <f>VLOOKUP($A1953,'Medical Examinations'!$A$2:$K$2336,8,FALSE)</f>
        <v>yes</v>
      </c>
      <c r="J1953" t="str">
        <f>VLOOKUP($A1953,'Medical Examinations'!$A$2:$K$2336,10,FALSE)</f>
        <v>obesity</v>
      </c>
      <c r="K1953" t="str">
        <f>VLOOKUP($A1953,'Medical Examinations'!$A$2:$K$2336,11,FALSE)</f>
        <v>Normal</v>
      </c>
      <c r="L1953" t="str">
        <f>VLOOKUP($A1953,'Hospitalisation Details'!$A$2:$O$2344,15,FALSE)</f>
        <v>6 Jun 1999</v>
      </c>
      <c r="M1953">
        <f>VLOOKUP($A1953,'Hospitalisation Details'!$A$2:$I$2344,6,FALSE)</f>
        <v>3591.48</v>
      </c>
      <c r="N1953" t="str">
        <f>VLOOKUP($A1953,'Hospitalisation Details'!$A$2:$I$2344,7,FALSE)</f>
        <v>tier - 2</v>
      </c>
      <c r="O1953" t="str">
        <f>VLOOKUP($A1953,'Hospitalisation Details'!$A$2:$I$2344,8,FALSE)</f>
        <v>tier - 3</v>
      </c>
      <c r="P1953" t="str">
        <f>VLOOKUP($A1953,'Hospitalisation Details'!$A$2:$I$2344,9,FALSE)</f>
        <v>R1011</v>
      </c>
      <c r="Q1953">
        <f>VLOOKUP($A1953,'Hospitalisation Details'!$A$2:$P$2344,16,FALSE)</f>
        <v>24</v>
      </c>
    </row>
    <row r="1954" spans="1:17" ht="15.6" x14ac:dyDescent="0.3">
      <c r="A1954" s="1" t="s">
        <v>414</v>
      </c>
      <c r="B1954" t="str">
        <f>VLOOKUP('Healthcare '!A:A,Table2[],3,FALSE)</f>
        <v>Marquez</v>
      </c>
      <c r="C1954">
        <f>VLOOKUP(A1954,'Medical Examinations'!A1954:K4288,2,FALSE)</f>
        <v>17.75</v>
      </c>
      <c r="D1954">
        <f>VLOOKUP($A1954,'Medical Examinations'!$A$2:$K$2336,3,FALSE)</f>
        <v>6.8</v>
      </c>
      <c r="E1954" t="str">
        <f>VLOOKUP($A1954,'Medical Examinations'!$A$2:$K$2336,4,FALSE)</f>
        <v>yes</v>
      </c>
      <c r="F1954" t="str">
        <f>VLOOKUP($A1954,'Medical Examinations'!$A$2:$K$2336,5,FALSE)</f>
        <v>No</v>
      </c>
      <c r="G1954" t="str">
        <f>VLOOKUP($A1954,'Medical Examinations'!$A$2:$K$2336,6,FALSE)</f>
        <v>No</v>
      </c>
      <c r="H1954">
        <f>VLOOKUP($A1954,'Medical Examinations'!$A$2:$K$2336,7,FALSE)</f>
        <v>1</v>
      </c>
      <c r="I1954" t="str">
        <f>VLOOKUP($A1954,'Medical Examinations'!$A$2:$K$2336,8,FALSE)</f>
        <v>yes</v>
      </c>
      <c r="J1954" t="str">
        <f>VLOOKUP($A1954,'Medical Examinations'!$A$2:$K$2336,10,FALSE)</f>
        <v>Underweight</v>
      </c>
      <c r="K1954" t="str">
        <f>VLOOKUP($A1954,'Medical Examinations'!$A$2:$K$2336,11,FALSE)</f>
        <v>Diabetes</v>
      </c>
      <c r="L1954" t="str">
        <f>VLOOKUP($A1954,'Hospitalisation Details'!$A$2:$O$2344,15,FALSE)</f>
        <v>27 Dec 1986</v>
      </c>
      <c r="M1954">
        <f>VLOOKUP($A1954,'Hospitalisation Details'!$A$2:$I$2344,6,FALSE)</f>
        <v>3589.14</v>
      </c>
      <c r="N1954" t="str">
        <f>VLOOKUP($A1954,'Hospitalisation Details'!$A$2:$I$2344,7,FALSE)</f>
        <v>tier - 2</v>
      </c>
      <c r="O1954" t="str">
        <f>VLOOKUP($A1954,'Hospitalisation Details'!$A$2:$I$2344,8,FALSE)</f>
        <v>tier - 2</v>
      </c>
      <c r="P1954" t="str">
        <f>VLOOKUP($A1954,'Hospitalisation Details'!$A$2:$I$2344,9,FALSE)</f>
        <v>R1013</v>
      </c>
      <c r="Q1954">
        <f>VLOOKUP($A1954,'Hospitalisation Details'!$A$2:$P$2344,16,FALSE)</f>
        <v>36</v>
      </c>
    </row>
    <row r="1955" spans="1:17" ht="15.6" x14ac:dyDescent="0.3">
      <c r="A1955" s="1" t="s">
        <v>413</v>
      </c>
      <c r="B1955" t="str">
        <f>VLOOKUP('Healthcare '!A:A,Table2[],3,FALSE)</f>
        <v>Green</v>
      </c>
      <c r="C1955">
        <f>VLOOKUP(A1955,'Medical Examinations'!A1955:K4289,2,FALSE)</f>
        <v>33.630000000000003</v>
      </c>
      <c r="D1955">
        <f>VLOOKUP($A1955,'Medical Examinations'!$A$2:$K$2336,3,FALSE)</f>
        <v>4.47</v>
      </c>
      <c r="E1955" t="str">
        <f>VLOOKUP($A1955,'Medical Examinations'!$A$2:$K$2336,4,FALSE)</f>
        <v>yes</v>
      </c>
      <c r="F1955" t="str">
        <f>VLOOKUP($A1955,'Medical Examinations'!$A$2:$K$2336,5,FALSE)</f>
        <v>No</v>
      </c>
      <c r="G1955" t="str">
        <f>VLOOKUP($A1955,'Medical Examinations'!$A$2:$K$2336,6,FALSE)</f>
        <v>No</v>
      </c>
      <c r="H1955">
        <f>VLOOKUP($A1955,'Medical Examinations'!$A$2:$K$2336,7,FALSE)</f>
        <v>0</v>
      </c>
      <c r="I1955" t="str">
        <f>VLOOKUP($A1955,'Medical Examinations'!$A$2:$K$2336,8,FALSE)</f>
        <v>yes</v>
      </c>
      <c r="J1955" t="str">
        <f>VLOOKUP($A1955,'Medical Examinations'!$A$2:$K$2336,10,FALSE)</f>
        <v>obesity</v>
      </c>
      <c r="K1955" t="str">
        <f>VLOOKUP($A1955,'Medical Examinations'!$A$2:$K$2336,11,FALSE)</f>
        <v>Normal</v>
      </c>
      <c r="L1955" t="str">
        <f>VLOOKUP($A1955,'Hospitalisation Details'!$A$2:$O$2344,15,FALSE)</f>
        <v>11 Nov 2001</v>
      </c>
      <c r="M1955">
        <f>VLOOKUP($A1955,'Hospitalisation Details'!$A$2:$I$2344,6,FALSE)</f>
        <v>3579.83</v>
      </c>
      <c r="N1955" t="str">
        <f>VLOOKUP($A1955,'Hospitalisation Details'!$A$2:$I$2344,7,FALSE)</f>
        <v>tier - 2</v>
      </c>
      <c r="O1955" t="str">
        <f>VLOOKUP($A1955,'Hospitalisation Details'!$A$2:$I$2344,8,FALSE)</f>
        <v>tier - 2</v>
      </c>
      <c r="P1955" t="str">
        <f>VLOOKUP($A1955,'Hospitalisation Details'!$A$2:$I$2344,9,FALSE)</f>
        <v>R1012</v>
      </c>
      <c r="Q1955">
        <f>VLOOKUP($A1955,'Hospitalisation Details'!$A$2:$P$2344,16,FALSE)</f>
        <v>21</v>
      </c>
    </row>
    <row r="1956" spans="1:17" ht="15.6" x14ac:dyDescent="0.3">
      <c r="A1956" s="1" t="s">
        <v>412</v>
      </c>
      <c r="B1956" t="str">
        <f>VLOOKUP('Healthcare '!A:A,Table2[],3,FALSE)</f>
        <v>Schubel</v>
      </c>
      <c r="C1956">
        <f>VLOOKUP(A1956,'Medical Examinations'!A1956:K4290,2,FALSE)</f>
        <v>34.799999999999997</v>
      </c>
      <c r="D1956">
        <f>VLOOKUP($A1956,'Medical Examinations'!$A$2:$K$2336,3,FALSE)</f>
        <v>4.08</v>
      </c>
      <c r="E1956" t="str">
        <f>VLOOKUP($A1956,'Medical Examinations'!$A$2:$K$2336,4,FALSE)</f>
        <v>yes</v>
      </c>
      <c r="F1956" t="str">
        <f>VLOOKUP($A1956,'Medical Examinations'!$A$2:$K$2336,5,FALSE)</f>
        <v>No</v>
      </c>
      <c r="G1956" t="str">
        <f>VLOOKUP($A1956,'Medical Examinations'!$A$2:$K$2336,6,FALSE)</f>
        <v>No</v>
      </c>
      <c r="H1956">
        <f>VLOOKUP($A1956,'Medical Examinations'!$A$2:$K$2336,7,FALSE)</f>
        <v>1</v>
      </c>
      <c r="I1956" t="str">
        <f>VLOOKUP($A1956,'Medical Examinations'!$A$2:$K$2336,8,FALSE)</f>
        <v>yes</v>
      </c>
      <c r="J1956" t="str">
        <f>VLOOKUP($A1956,'Medical Examinations'!$A$2:$K$2336,10,FALSE)</f>
        <v>obesity</v>
      </c>
      <c r="K1956" t="str">
        <f>VLOOKUP($A1956,'Medical Examinations'!$A$2:$K$2336,11,FALSE)</f>
        <v>Normal</v>
      </c>
      <c r="L1956" t="str">
        <f>VLOOKUP($A1956,'Hospitalisation Details'!$A$2:$O$2344,15,FALSE)</f>
        <v>23 Aug 1995</v>
      </c>
      <c r="M1956">
        <f>VLOOKUP($A1956,'Hospitalisation Details'!$A$2:$I$2344,6,FALSE)</f>
        <v>3578</v>
      </c>
      <c r="N1956" t="str">
        <f>VLOOKUP($A1956,'Hospitalisation Details'!$A$2:$I$2344,7,FALSE)</f>
        <v>tier - 2</v>
      </c>
      <c r="O1956" t="str">
        <f>VLOOKUP($A1956,'Hospitalisation Details'!$A$2:$I$2344,8,FALSE)</f>
        <v>tier - 3</v>
      </c>
      <c r="P1956" t="str">
        <f>VLOOKUP($A1956,'Hospitalisation Details'!$A$2:$I$2344,9,FALSE)</f>
        <v>R1011</v>
      </c>
      <c r="Q1956">
        <f>VLOOKUP($A1956,'Hospitalisation Details'!$A$2:$P$2344,16,FALSE)</f>
        <v>27</v>
      </c>
    </row>
    <row r="1957" spans="1:17" ht="15.6" x14ac:dyDescent="0.3">
      <c r="A1957" s="1" t="s">
        <v>411</v>
      </c>
      <c r="B1957" t="str">
        <f>VLOOKUP('Healthcare '!A:A,Table2[],3,FALSE)</f>
        <v>Jimenez</v>
      </c>
      <c r="C1957">
        <f>VLOOKUP(A1957,'Medical Examinations'!A1957:K4291,2,FALSE)</f>
        <v>16.809999999999999</v>
      </c>
      <c r="D1957">
        <f>VLOOKUP($A1957,'Medical Examinations'!$A$2:$K$2336,3,FALSE)</f>
        <v>5.51</v>
      </c>
      <c r="E1957" t="str">
        <f>VLOOKUP($A1957,'Medical Examinations'!$A$2:$K$2336,4,FALSE)</f>
        <v>yes</v>
      </c>
      <c r="F1957" t="str">
        <f>VLOOKUP($A1957,'Medical Examinations'!$A$2:$K$2336,5,FALSE)</f>
        <v>No</v>
      </c>
      <c r="G1957" t="str">
        <f>VLOOKUP($A1957,'Medical Examinations'!$A$2:$K$2336,6,FALSE)</f>
        <v>No</v>
      </c>
      <c r="H1957">
        <f>VLOOKUP($A1957,'Medical Examinations'!$A$2:$K$2336,7,FALSE)</f>
        <v>1</v>
      </c>
      <c r="I1957" t="str">
        <f>VLOOKUP($A1957,'Medical Examinations'!$A$2:$K$2336,8,FALSE)</f>
        <v>No</v>
      </c>
      <c r="J1957" t="str">
        <f>VLOOKUP($A1957,'Medical Examinations'!$A$2:$K$2336,10,FALSE)</f>
        <v>Underweight</v>
      </c>
      <c r="K1957" t="str">
        <f>VLOOKUP($A1957,'Medical Examinations'!$A$2:$K$2336,11,FALSE)</f>
        <v>Normal</v>
      </c>
      <c r="L1957" t="str">
        <f>VLOOKUP($A1957,'Hospitalisation Details'!$A$2:$O$2344,15,FALSE)</f>
        <v>18 Aug 1988</v>
      </c>
      <c r="M1957">
        <f>VLOOKUP($A1957,'Hospitalisation Details'!$A$2:$I$2344,6,FALSE)</f>
        <v>3569.96</v>
      </c>
      <c r="N1957" t="str">
        <f>VLOOKUP($A1957,'Hospitalisation Details'!$A$2:$I$2344,7,FALSE)</f>
        <v>tier - 2</v>
      </c>
      <c r="O1957" t="str">
        <f>VLOOKUP($A1957,'Hospitalisation Details'!$A$2:$I$2344,8,FALSE)</f>
        <v>tier - 1</v>
      </c>
      <c r="P1957" t="str">
        <f>VLOOKUP($A1957,'Hospitalisation Details'!$A$2:$I$2344,9,FALSE)</f>
        <v>R1012</v>
      </c>
      <c r="Q1957">
        <f>VLOOKUP($A1957,'Hospitalisation Details'!$A$2:$P$2344,16,FALSE)</f>
        <v>34</v>
      </c>
    </row>
    <row r="1958" spans="1:17" ht="15.6" x14ac:dyDescent="0.3">
      <c r="A1958" s="1" t="s">
        <v>410</v>
      </c>
      <c r="B1958" t="str">
        <f>VLOOKUP('Healthcare '!A:A,Table2[],3,FALSE)</f>
        <v>Zimny-Schmitt</v>
      </c>
      <c r="C1958">
        <f>VLOOKUP(A1958,'Medical Examinations'!A1958:K4292,2,FALSE)</f>
        <v>16.690000000000001</v>
      </c>
      <c r="D1958">
        <f>VLOOKUP($A1958,'Medical Examinations'!$A$2:$K$2336,3,FALSE)</f>
        <v>8.4</v>
      </c>
      <c r="E1958" t="str">
        <f>VLOOKUP($A1958,'Medical Examinations'!$A$2:$K$2336,4,FALSE)</f>
        <v>yes</v>
      </c>
      <c r="F1958" t="str">
        <f>VLOOKUP($A1958,'Medical Examinations'!$A$2:$K$2336,5,FALSE)</f>
        <v>No</v>
      </c>
      <c r="G1958" t="str">
        <f>VLOOKUP($A1958,'Medical Examinations'!$A$2:$K$2336,6,FALSE)</f>
        <v>No</v>
      </c>
      <c r="H1958">
        <f>VLOOKUP($A1958,'Medical Examinations'!$A$2:$K$2336,7,FALSE)</f>
        <v>0</v>
      </c>
      <c r="I1958" t="str">
        <f>VLOOKUP($A1958,'Medical Examinations'!$A$2:$K$2336,8,FALSE)</f>
        <v>yes</v>
      </c>
      <c r="J1958" t="str">
        <f>VLOOKUP($A1958,'Medical Examinations'!$A$2:$K$2336,10,FALSE)</f>
        <v>Underweight</v>
      </c>
      <c r="K1958" t="str">
        <f>VLOOKUP($A1958,'Medical Examinations'!$A$2:$K$2336,11,FALSE)</f>
        <v>Diabetes</v>
      </c>
      <c r="L1958" t="str">
        <f>VLOOKUP($A1958,'Hospitalisation Details'!$A$2:$O$2344,15,FALSE)</f>
        <v>10 Oct 1981</v>
      </c>
      <c r="M1958">
        <f>VLOOKUP($A1958,'Hospitalisation Details'!$A$2:$I$2344,6,FALSE)</f>
        <v>3562.87</v>
      </c>
      <c r="N1958" t="str">
        <f>VLOOKUP($A1958,'Hospitalisation Details'!$A$2:$I$2344,7,FALSE)</f>
        <v>tier - 2</v>
      </c>
      <c r="O1958" t="str">
        <f>VLOOKUP($A1958,'Hospitalisation Details'!$A$2:$I$2344,8,FALSE)</f>
        <v>tier - 1</v>
      </c>
      <c r="P1958" t="str">
        <f>VLOOKUP($A1958,'Hospitalisation Details'!$A$2:$I$2344,9,FALSE)</f>
        <v>R1013</v>
      </c>
      <c r="Q1958">
        <f>VLOOKUP($A1958,'Hospitalisation Details'!$A$2:$P$2344,16,FALSE)</f>
        <v>41</v>
      </c>
    </row>
    <row r="1959" spans="1:17" ht="15.6" x14ac:dyDescent="0.3">
      <c r="A1959" s="1" t="s">
        <v>409</v>
      </c>
      <c r="B1959" t="str">
        <f>VLOOKUP('Healthcare '!A:A,Table2[],3,FALSE)</f>
        <v>Hill</v>
      </c>
      <c r="C1959">
        <f>VLOOKUP(A1959,'Medical Examinations'!A1959:K4293,2,FALSE)</f>
        <v>23.21</v>
      </c>
      <c r="D1959">
        <f>VLOOKUP($A1959,'Medical Examinations'!$A$2:$K$2336,3,FALSE)</f>
        <v>5.14</v>
      </c>
      <c r="E1959" t="str">
        <f>VLOOKUP($A1959,'Medical Examinations'!$A$2:$K$2336,4,FALSE)</f>
        <v>yes</v>
      </c>
      <c r="F1959" t="str">
        <f>VLOOKUP($A1959,'Medical Examinations'!$A$2:$K$2336,5,FALSE)</f>
        <v>No</v>
      </c>
      <c r="G1959" t="str">
        <f>VLOOKUP($A1959,'Medical Examinations'!$A$2:$K$2336,6,FALSE)</f>
        <v>No</v>
      </c>
      <c r="H1959">
        <f>VLOOKUP($A1959,'Medical Examinations'!$A$2:$K$2336,7,FALSE)</f>
        <v>1</v>
      </c>
      <c r="I1959" t="str">
        <f>VLOOKUP($A1959,'Medical Examinations'!$A$2:$K$2336,8,FALSE)</f>
        <v>yes</v>
      </c>
      <c r="J1959" t="str">
        <f>VLOOKUP($A1959,'Medical Examinations'!$A$2:$K$2336,10,FALSE)</f>
        <v>Normal weight</v>
      </c>
      <c r="K1959" t="str">
        <f>VLOOKUP($A1959,'Medical Examinations'!$A$2:$K$2336,11,FALSE)</f>
        <v>Normal</v>
      </c>
      <c r="L1959" t="str">
        <f>VLOOKUP($A1959,'Hospitalisation Details'!$A$2:$O$2344,15,FALSE)</f>
        <v>16 Jun 1995</v>
      </c>
      <c r="M1959">
        <f>VLOOKUP($A1959,'Hospitalisation Details'!$A$2:$I$2344,6,FALSE)</f>
        <v>3561.89</v>
      </c>
      <c r="N1959" t="str">
        <f>VLOOKUP($A1959,'Hospitalisation Details'!$A$2:$I$2344,7,FALSE)</f>
        <v>tier - 2</v>
      </c>
      <c r="O1959" t="str">
        <f>VLOOKUP($A1959,'Hospitalisation Details'!$A$2:$I$2344,8,FALSE)</f>
        <v>tier - 1</v>
      </c>
      <c r="P1959" t="str">
        <f>VLOOKUP($A1959,'Hospitalisation Details'!$A$2:$I$2344,9,FALSE)</f>
        <v>R1013</v>
      </c>
      <c r="Q1959">
        <f>VLOOKUP($A1959,'Hospitalisation Details'!$A$2:$P$2344,16,FALSE)</f>
        <v>27</v>
      </c>
    </row>
    <row r="1960" spans="1:17" ht="15.6" x14ac:dyDescent="0.3">
      <c r="A1960" s="1" t="s">
        <v>408</v>
      </c>
      <c r="B1960" t="str">
        <f>VLOOKUP('Healthcare '!A:A,Table2[],3,FALSE)</f>
        <v>Brohart</v>
      </c>
      <c r="C1960">
        <f>VLOOKUP(A1960,'Medical Examinations'!A1960:K4294,2,FALSE)</f>
        <v>25.175000000000001</v>
      </c>
      <c r="D1960">
        <f>VLOOKUP($A1960,'Medical Examinations'!$A$2:$K$2336,3,FALSE)</f>
        <v>5.21</v>
      </c>
      <c r="E1960" t="str">
        <f>VLOOKUP($A1960,'Medical Examinations'!$A$2:$K$2336,4,FALSE)</f>
        <v>yes</v>
      </c>
      <c r="F1960" t="str">
        <f>VLOOKUP($A1960,'Medical Examinations'!$A$2:$K$2336,5,FALSE)</f>
        <v>No</v>
      </c>
      <c r="G1960" t="str">
        <f>VLOOKUP($A1960,'Medical Examinations'!$A$2:$K$2336,6,FALSE)</f>
        <v>No</v>
      </c>
      <c r="H1960">
        <f>VLOOKUP($A1960,'Medical Examinations'!$A$2:$K$2336,7,FALSE)</f>
        <v>1</v>
      </c>
      <c r="I1960" t="str">
        <f>VLOOKUP($A1960,'Medical Examinations'!$A$2:$K$2336,8,FALSE)</f>
        <v>No</v>
      </c>
      <c r="J1960" t="str">
        <f>VLOOKUP($A1960,'Medical Examinations'!$A$2:$K$2336,10,FALSE)</f>
        <v>overweight</v>
      </c>
      <c r="K1960" t="str">
        <f>VLOOKUP($A1960,'Medical Examinations'!$A$2:$K$2336,11,FALSE)</f>
        <v>Normal</v>
      </c>
      <c r="L1960" t="str">
        <f>VLOOKUP($A1960,'Hospitalisation Details'!$A$2:$O$2344,15,FALSE)</f>
        <v>9 Oct 1995</v>
      </c>
      <c r="M1960">
        <f>VLOOKUP($A1960,'Hospitalisation Details'!$A$2:$I$2344,6,FALSE)</f>
        <v>3558.62</v>
      </c>
      <c r="N1960" t="str">
        <f>VLOOKUP($A1960,'Hospitalisation Details'!$A$2:$I$2344,7,FALSE)</f>
        <v>tier - 2</v>
      </c>
      <c r="O1960" t="str">
        <f>VLOOKUP($A1960,'Hospitalisation Details'!$A$2:$I$2344,8,FALSE)</f>
        <v>tier - 3</v>
      </c>
      <c r="P1960" t="str">
        <f>VLOOKUP($A1960,'Hospitalisation Details'!$A$2:$I$2344,9,FALSE)</f>
        <v>R1024</v>
      </c>
      <c r="Q1960">
        <f>VLOOKUP($A1960,'Hospitalisation Details'!$A$2:$P$2344,16,FALSE)</f>
        <v>27</v>
      </c>
    </row>
    <row r="1961" spans="1:17" ht="15.6" x14ac:dyDescent="0.3">
      <c r="A1961" s="1" t="s">
        <v>407</v>
      </c>
      <c r="B1961" t="str">
        <f>VLOOKUP('Healthcare '!A:A,Table2[],3,FALSE)</f>
        <v>Ryan</v>
      </c>
      <c r="C1961">
        <f>VLOOKUP(A1961,'Medical Examinations'!A1961:K4295,2,FALSE)</f>
        <v>34.770000000000003</v>
      </c>
      <c r="D1961">
        <f>VLOOKUP($A1961,'Medical Examinations'!$A$2:$K$2336,3,FALSE)</f>
        <v>6.23</v>
      </c>
      <c r="E1961" t="str">
        <f>VLOOKUP($A1961,'Medical Examinations'!$A$2:$K$2336,4,FALSE)</f>
        <v>No</v>
      </c>
      <c r="F1961" t="str">
        <f>VLOOKUP($A1961,'Medical Examinations'!$A$2:$K$2336,5,FALSE)</f>
        <v>No</v>
      </c>
      <c r="G1961" t="str">
        <f>VLOOKUP($A1961,'Medical Examinations'!$A$2:$K$2336,6,FALSE)</f>
        <v>No</v>
      </c>
      <c r="H1961">
        <f>VLOOKUP($A1961,'Medical Examinations'!$A$2:$K$2336,7,FALSE)</f>
        <v>0</v>
      </c>
      <c r="I1961" t="str">
        <f>VLOOKUP($A1961,'Medical Examinations'!$A$2:$K$2336,8,FALSE)</f>
        <v>yes</v>
      </c>
      <c r="J1961" t="str">
        <f>VLOOKUP($A1961,'Medical Examinations'!$A$2:$K$2336,10,FALSE)</f>
        <v>obesity</v>
      </c>
      <c r="K1961" t="str">
        <f>VLOOKUP($A1961,'Medical Examinations'!$A$2:$K$2336,11,FALSE)</f>
        <v>Predibetics</v>
      </c>
      <c r="L1961" t="str">
        <f>VLOOKUP($A1961,'Hospitalisation Details'!$A$2:$O$2344,15,FALSE)</f>
        <v>24 Sep 1994</v>
      </c>
      <c r="M1961">
        <f>VLOOKUP($A1961,'Hospitalisation Details'!$A$2:$I$2344,6,FALSE)</f>
        <v>3556.92</v>
      </c>
      <c r="N1961" t="str">
        <f>VLOOKUP($A1961,'Hospitalisation Details'!$A$2:$I$2344,7,FALSE)</f>
        <v>tier - 2</v>
      </c>
      <c r="O1961" t="str">
        <f>VLOOKUP($A1961,'Hospitalisation Details'!$A$2:$I$2344,8,FALSE)</f>
        <v>tier - 3</v>
      </c>
      <c r="P1961" t="str">
        <f>VLOOKUP($A1961,'Hospitalisation Details'!$A$2:$I$2344,9,FALSE)</f>
        <v>R1012</v>
      </c>
      <c r="Q1961">
        <f>VLOOKUP($A1961,'Hospitalisation Details'!$A$2:$P$2344,16,FALSE)</f>
        <v>28</v>
      </c>
    </row>
    <row r="1962" spans="1:17" ht="15.6" x14ac:dyDescent="0.3">
      <c r="A1962" s="1" t="s">
        <v>406</v>
      </c>
      <c r="B1962" t="str">
        <f>VLOOKUP('Healthcare '!A:A,Table2[],3,FALSE)</f>
        <v>Oka</v>
      </c>
      <c r="C1962">
        <f>VLOOKUP(A1962,'Medical Examinations'!A1962:K4296,2,FALSE)</f>
        <v>27.7</v>
      </c>
      <c r="D1962">
        <f>VLOOKUP($A1962,'Medical Examinations'!$A$2:$K$2336,3,FALSE)</f>
        <v>5.6</v>
      </c>
      <c r="E1962" t="str">
        <f>VLOOKUP($A1962,'Medical Examinations'!$A$2:$K$2336,4,FALSE)</f>
        <v>No</v>
      </c>
      <c r="F1962" t="str">
        <f>VLOOKUP($A1962,'Medical Examinations'!$A$2:$K$2336,5,FALSE)</f>
        <v>No</v>
      </c>
      <c r="G1962" t="str">
        <f>VLOOKUP($A1962,'Medical Examinations'!$A$2:$K$2336,6,FALSE)</f>
        <v>No</v>
      </c>
      <c r="H1962">
        <f>VLOOKUP($A1962,'Medical Examinations'!$A$2:$K$2336,7,FALSE)</f>
        <v>1</v>
      </c>
      <c r="I1962" t="str">
        <f>VLOOKUP($A1962,'Medical Examinations'!$A$2:$K$2336,8,FALSE)</f>
        <v>No</v>
      </c>
      <c r="J1962" t="str">
        <f>VLOOKUP($A1962,'Medical Examinations'!$A$2:$K$2336,10,FALSE)</f>
        <v>overweight</v>
      </c>
      <c r="K1962" t="str">
        <f>VLOOKUP($A1962,'Medical Examinations'!$A$2:$K$2336,11,FALSE)</f>
        <v>Normal</v>
      </c>
      <c r="L1962" t="str">
        <f>VLOOKUP($A1962,'Hospitalisation Details'!$A$2:$O$2344,15,FALSE)</f>
        <v>22 Dec 1992</v>
      </c>
      <c r="M1962">
        <f>VLOOKUP($A1962,'Hospitalisation Details'!$A$2:$I$2344,6,FALSE)</f>
        <v>3554.2</v>
      </c>
      <c r="N1962" t="str">
        <f>VLOOKUP($A1962,'Hospitalisation Details'!$A$2:$I$2344,7,FALSE)</f>
        <v>tier - 2</v>
      </c>
      <c r="O1962" t="str">
        <f>VLOOKUP($A1962,'Hospitalisation Details'!$A$2:$I$2344,8,FALSE)</f>
        <v>tier - 3</v>
      </c>
      <c r="P1962" t="str">
        <f>VLOOKUP($A1962,'Hospitalisation Details'!$A$2:$I$2344,9,FALSE)</f>
        <v>R1011</v>
      </c>
      <c r="Q1962">
        <f>VLOOKUP($A1962,'Hospitalisation Details'!$A$2:$P$2344,16,FALSE)</f>
        <v>30</v>
      </c>
    </row>
    <row r="1963" spans="1:17" ht="15.6" x14ac:dyDescent="0.3">
      <c r="A1963" s="1" t="s">
        <v>405</v>
      </c>
      <c r="B1963" t="str">
        <f>VLOOKUP('Healthcare '!A:A,Table2[],3,FALSE)</f>
        <v>Newman</v>
      </c>
      <c r="C1963">
        <f>VLOOKUP(A1963,'Medical Examinations'!A1963:K4297,2,FALSE)</f>
        <v>19.12</v>
      </c>
      <c r="D1963">
        <f>VLOOKUP($A1963,'Medical Examinations'!$A$2:$K$2336,3,FALSE)</f>
        <v>4.72</v>
      </c>
      <c r="E1963" t="str">
        <f>VLOOKUP($A1963,'Medical Examinations'!$A$2:$K$2336,4,FALSE)</f>
        <v>yes</v>
      </c>
      <c r="F1963" t="str">
        <f>VLOOKUP($A1963,'Medical Examinations'!$A$2:$K$2336,5,FALSE)</f>
        <v>No</v>
      </c>
      <c r="G1963" t="str">
        <f>VLOOKUP($A1963,'Medical Examinations'!$A$2:$K$2336,6,FALSE)</f>
        <v>No</v>
      </c>
      <c r="H1963">
        <f>VLOOKUP($A1963,'Medical Examinations'!$A$2:$K$2336,7,FALSE)</f>
        <v>1</v>
      </c>
      <c r="I1963" t="str">
        <f>VLOOKUP($A1963,'Medical Examinations'!$A$2:$K$2336,8,FALSE)</f>
        <v>No</v>
      </c>
      <c r="J1963" t="str">
        <f>VLOOKUP($A1963,'Medical Examinations'!$A$2:$K$2336,10,FALSE)</f>
        <v>Normal weight</v>
      </c>
      <c r="K1963" t="str">
        <f>VLOOKUP($A1963,'Medical Examinations'!$A$2:$K$2336,11,FALSE)</f>
        <v>Normal</v>
      </c>
      <c r="L1963" t="str">
        <f>VLOOKUP($A1963,'Hospitalisation Details'!$A$2:$O$2344,15,FALSE)</f>
        <v>15 Oct 1988</v>
      </c>
      <c r="M1963">
        <f>VLOOKUP($A1963,'Hospitalisation Details'!$A$2:$I$2344,6,FALSE)</f>
        <v>3540.12</v>
      </c>
      <c r="N1963" t="str">
        <f>VLOOKUP($A1963,'Hospitalisation Details'!$A$2:$I$2344,7,FALSE)</f>
        <v>tier - 2</v>
      </c>
      <c r="O1963" t="str">
        <f>VLOOKUP($A1963,'Hospitalisation Details'!$A$2:$I$2344,8,FALSE)</f>
        <v>tier - 1</v>
      </c>
      <c r="P1963" t="str">
        <f>VLOOKUP($A1963,'Hospitalisation Details'!$A$2:$I$2344,9,FALSE)</f>
        <v>R1013</v>
      </c>
      <c r="Q1963">
        <f>VLOOKUP($A1963,'Hospitalisation Details'!$A$2:$P$2344,16,FALSE)</f>
        <v>34</v>
      </c>
    </row>
    <row r="1964" spans="1:17" ht="15.6" x14ac:dyDescent="0.3">
      <c r="A1964" s="1" t="s">
        <v>404</v>
      </c>
      <c r="B1964" t="str">
        <f>VLOOKUP('Healthcare '!A:A,Table2[],3,FALSE)</f>
        <v>Metzger</v>
      </c>
      <c r="C1964">
        <f>VLOOKUP(A1964,'Medical Examinations'!A1964:K4298,2,FALSE)</f>
        <v>32.67</v>
      </c>
      <c r="D1964">
        <f>VLOOKUP($A1964,'Medical Examinations'!$A$2:$K$2336,3,FALSE)</f>
        <v>4.67</v>
      </c>
      <c r="E1964" t="str">
        <f>VLOOKUP($A1964,'Medical Examinations'!$A$2:$K$2336,4,FALSE)</f>
        <v>No</v>
      </c>
      <c r="F1964" t="str">
        <f>VLOOKUP($A1964,'Medical Examinations'!$A$2:$K$2336,5,FALSE)</f>
        <v>No</v>
      </c>
      <c r="G1964" t="str">
        <f>VLOOKUP($A1964,'Medical Examinations'!$A$2:$K$2336,6,FALSE)</f>
        <v>Yes</v>
      </c>
      <c r="H1964">
        <f>VLOOKUP($A1964,'Medical Examinations'!$A$2:$K$2336,7,FALSE)</f>
        <v>1</v>
      </c>
      <c r="I1964" t="str">
        <f>VLOOKUP($A1964,'Medical Examinations'!$A$2:$K$2336,8,FALSE)</f>
        <v>yes</v>
      </c>
      <c r="J1964" t="str">
        <f>VLOOKUP($A1964,'Medical Examinations'!$A$2:$K$2336,10,FALSE)</f>
        <v>obesity</v>
      </c>
      <c r="K1964" t="str">
        <f>VLOOKUP($A1964,'Medical Examinations'!$A$2:$K$2336,11,FALSE)</f>
        <v>Normal</v>
      </c>
      <c r="L1964" t="str">
        <f>VLOOKUP($A1964,'Hospitalisation Details'!$A$2:$O$2344,15,FALSE)</f>
        <v>24 Aug 2003</v>
      </c>
      <c r="M1964">
        <f>VLOOKUP($A1964,'Hospitalisation Details'!$A$2:$I$2344,6,FALSE)</f>
        <v>3538.9</v>
      </c>
      <c r="N1964" t="str">
        <f>VLOOKUP($A1964,'Hospitalisation Details'!$A$2:$I$2344,7,FALSE)</f>
        <v>tier - 2</v>
      </c>
      <c r="O1964" t="str">
        <f>VLOOKUP($A1964,'Hospitalisation Details'!$A$2:$I$2344,8,FALSE)</f>
        <v>tier - 2</v>
      </c>
      <c r="P1964" t="str">
        <f>VLOOKUP($A1964,'Hospitalisation Details'!$A$2:$I$2344,9,FALSE)</f>
        <v>R1012</v>
      </c>
      <c r="Q1964">
        <f>VLOOKUP($A1964,'Hospitalisation Details'!$A$2:$P$2344,16,FALSE)</f>
        <v>19</v>
      </c>
    </row>
    <row r="1965" spans="1:17" ht="15.6" x14ac:dyDescent="0.3">
      <c r="A1965" s="1" t="s">
        <v>403</v>
      </c>
      <c r="B1965" t="str">
        <f>VLOOKUP('Healthcare '!A:A,Table2[],3,FALSE)</f>
        <v>Gonzalez</v>
      </c>
      <c r="C1965">
        <f>VLOOKUP(A1965,'Medical Examinations'!A1965:K4299,2,FALSE)</f>
        <v>28.5</v>
      </c>
      <c r="D1965">
        <f>VLOOKUP($A1965,'Medical Examinations'!$A$2:$K$2336,3,FALSE)</f>
        <v>6.11</v>
      </c>
      <c r="E1965" t="str">
        <f>VLOOKUP($A1965,'Medical Examinations'!$A$2:$K$2336,4,FALSE)</f>
        <v>No</v>
      </c>
      <c r="F1965" t="str">
        <f>VLOOKUP($A1965,'Medical Examinations'!$A$2:$K$2336,5,FALSE)</f>
        <v>No</v>
      </c>
      <c r="G1965" t="str">
        <f>VLOOKUP($A1965,'Medical Examinations'!$A$2:$K$2336,6,FALSE)</f>
        <v>No</v>
      </c>
      <c r="H1965">
        <f>VLOOKUP($A1965,'Medical Examinations'!$A$2:$K$2336,7,FALSE)</f>
        <v>1</v>
      </c>
      <c r="I1965" t="str">
        <f>VLOOKUP($A1965,'Medical Examinations'!$A$2:$K$2336,8,FALSE)</f>
        <v>No</v>
      </c>
      <c r="J1965" t="str">
        <f>VLOOKUP($A1965,'Medical Examinations'!$A$2:$K$2336,10,FALSE)</f>
        <v>overweight</v>
      </c>
      <c r="K1965" t="str">
        <f>VLOOKUP($A1965,'Medical Examinations'!$A$2:$K$2336,11,FALSE)</f>
        <v>Predibetics</v>
      </c>
      <c r="L1965" t="str">
        <f>VLOOKUP($A1965,'Hospitalisation Details'!$A$2:$O$2344,15,FALSE)</f>
        <v>16 Sep 1998</v>
      </c>
      <c r="M1965">
        <f>VLOOKUP($A1965,'Hospitalisation Details'!$A$2:$I$2344,6,FALSE)</f>
        <v>3537.7</v>
      </c>
      <c r="N1965" t="str">
        <f>VLOOKUP($A1965,'Hospitalisation Details'!$A$2:$I$2344,7,FALSE)</f>
        <v>tier - 3</v>
      </c>
      <c r="O1965" t="str">
        <f>VLOOKUP($A1965,'Hospitalisation Details'!$A$2:$I$2344,8,FALSE)</f>
        <v>tier - 3</v>
      </c>
      <c r="P1965" t="str">
        <f>VLOOKUP($A1965,'Hospitalisation Details'!$A$2:$I$2344,9,FALSE)</f>
        <v>R1012</v>
      </c>
      <c r="Q1965">
        <f>VLOOKUP($A1965,'Hospitalisation Details'!$A$2:$P$2344,16,FALSE)</f>
        <v>24</v>
      </c>
    </row>
    <row r="1966" spans="1:17" ht="15.6" x14ac:dyDescent="0.3">
      <c r="A1966" s="1" t="s">
        <v>402</v>
      </c>
      <c r="B1966" t="str">
        <f>VLOOKUP('Healthcare '!A:A,Table2[],3,FALSE)</f>
        <v>Vaughn</v>
      </c>
      <c r="C1966">
        <f>VLOOKUP(A1966,'Medical Examinations'!A1966:K4300,2,FALSE)</f>
        <v>39.270000000000003</v>
      </c>
      <c r="D1966">
        <f>VLOOKUP($A1966,'Medical Examinations'!$A$2:$K$2336,3,FALSE)</f>
        <v>6.25</v>
      </c>
      <c r="E1966" t="str">
        <f>VLOOKUP($A1966,'Medical Examinations'!$A$2:$K$2336,4,FALSE)</f>
        <v>No</v>
      </c>
      <c r="F1966" t="str">
        <f>VLOOKUP($A1966,'Medical Examinations'!$A$2:$K$2336,5,FALSE)</f>
        <v>No</v>
      </c>
      <c r="G1966" t="str">
        <f>VLOOKUP($A1966,'Medical Examinations'!$A$2:$K$2336,6,FALSE)</f>
        <v>No</v>
      </c>
      <c r="H1966">
        <f>VLOOKUP($A1966,'Medical Examinations'!$A$2:$K$2336,7,FALSE)</f>
        <v>0</v>
      </c>
      <c r="I1966" t="str">
        <f>VLOOKUP($A1966,'Medical Examinations'!$A$2:$K$2336,8,FALSE)</f>
        <v>No</v>
      </c>
      <c r="J1966" t="str">
        <f>VLOOKUP($A1966,'Medical Examinations'!$A$2:$K$2336,10,FALSE)</f>
        <v>obesity</v>
      </c>
      <c r="K1966" t="str">
        <f>VLOOKUP($A1966,'Medical Examinations'!$A$2:$K$2336,11,FALSE)</f>
        <v>Predibetics</v>
      </c>
      <c r="L1966" t="str">
        <f>VLOOKUP($A1966,'Hospitalisation Details'!$A$2:$O$2344,15,FALSE)</f>
        <v>22 Sep 1999</v>
      </c>
      <c r="M1966">
        <f>VLOOKUP($A1966,'Hospitalisation Details'!$A$2:$I$2344,6,FALSE)</f>
        <v>3500.61</v>
      </c>
      <c r="N1966" t="str">
        <f>VLOOKUP($A1966,'Hospitalisation Details'!$A$2:$I$2344,7,FALSE)</f>
        <v>tier - 2</v>
      </c>
      <c r="O1966" t="str">
        <f>VLOOKUP($A1966,'Hospitalisation Details'!$A$2:$I$2344,8,FALSE)</f>
        <v>tier - 2</v>
      </c>
      <c r="P1966" t="str">
        <f>VLOOKUP($A1966,'Hospitalisation Details'!$A$2:$I$2344,9,FALSE)</f>
        <v>R1013</v>
      </c>
      <c r="Q1966">
        <f>VLOOKUP($A1966,'Hospitalisation Details'!$A$2:$P$2344,16,FALSE)</f>
        <v>23</v>
      </c>
    </row>
    <row r="1967" spans="1:17" ht="15.6" x14ac:dyDescent="0.3">
      <c r="A1967" s="1" t="s">
        <v>401</v>
      </c>
      <c r="B1967" t="str">
        <f>VLOOKUP('Healthcare '!A:A,Table2[],3,FALSE)</f>
        <v>Clifford</v>
      </c>
      <c r="C1967">
        <f>VLOOKUP(A1967,'Medical Examinations'!A1967:K4301,2,FALSE)</f>
        <v>32.49</v>
      </c>
      <c r="D1967">
        <f>VLOOKUP($A1967,'Medical Examinations'!$A$2:$K$2336,3,FALSE)</f>
        <v>4</v>
      </c>
      <c r="E1967" t="str">
        <f>VLOOKUP($A1967,'Medical Examinations'!$A$2:$K$2336,4,FALSE)</f>
        <v>yes</v>
      </c>
      <c r="F1967" t="str">
        <f>VLOOKUP($A1967,'Medical Examinations'!$A$2:$K$2336,5,FALSE)</f>
        <v>No</v>
      </c>
      <c r="G1967" t="str">
        <f>VLOOKUP($A1967,'Medical Examinations'!$A$2:$K$2336,6,FALSE)</f>
        <v>No</v>
      </c>
      <c r="H1967">
        <f>VLOOKUP($A1967,'Medical Examinations'!$A$2:$K$2336,7,FALSE)</f>
        <v>0</v>
      </c>
      <c r="I1967" t="str">
        <f>VLOOKUP($A1967,'Medical Examinations'!$A$2:$K$2336,8,FALSE)</f>
        <v>yes</v>
      </c>
      <c r="J1967" t="str">
        <f>VLOOKUP($A1967,'Medical Examinations'!$A$2:$K$2336,10,FALSE)</f>
        <v>obesity</v>
      </c>
      <c r="K1967" t="str">
        <f>VLOOKUP($A1967,'Medical Examinations'!$A$2:$K$2336,11,FALSE)</f>
        <v>Normal</v>
      </c>
      <c r="L1967" t="str">
        <f>VLOOKUP($A1967,'Hospitalisation Details'!$A$2:$O$2344,15,FALSE)</f>
        <v>18 Sep 1996</v>
      </c>
      <c r="M1967">
        <f>VLOOKUP($A1967,'Hospitalisation Details'!$A$2:$I$2344,6,FALSE)</f>
        <v>3490.55</v>
      </c>
      <c r="N1967" t="str">
        <f>VLOOKUP($A1967,'Hospitalisation Details'!$A$2:$I$2344,7,FALSE)</f>
        <v>tier - 1</v>
      </c>
      <c r="O1967" t="str">
        <f>VLOOKUP($A1967,'Hospitalisation Details'!$A$2:$I$2344,8,FALSE)</f>
        <v>tier - 2</v>
      </c>
      <c r="P1967" t="str">
        <f>VLOOKUP($A1967,'Hospitalisation Details'!$A$2:$I$2344,9,FALSE)</f>
        <v>R1015</v>
      </c>
      <c r="Q1967">
        <f>VLOOKUP($A1967,'Hospitalisation Details'!$A$2:$P$2344,16,FALSE)</f>
        <v>26</v>
      </c>
    </row>
    <row r="1968" spans="1:17" ht="15.6" x14ac:dyDescent="0.3">
      <c r="A1968" s="1" t="s">
        <v>400</v>
      </c>
      <c r="B1968" t="str">
        <f>VLOOKUP('Healthcare '!A:A,Table2[],3,FALSE)</f>
        <v>Petty</v>
      </c>
      <c r="C1968">
        <f>VLOOKUP(A1968,'Medical Examinations'!A1968:K4302,2,FALSE)</f>
        <v>23.7</v>
      </c>
      <c r="D1968">
        <f>VLOOKUP($A1968,'Medical Examinations'!$A$2:$K$2336,3,FALSE)</f>
        <v>5.55</v>
      </c>
      <c r="E1968" t="str">
        <f>VLOOKUP($A1968,'Medical Examinations'!$A$2:$K$2336,4,FALSE)</f>
        <v>yes</v>
      </c>
      <c r="F1968" t="str">
        <f>VLOOKUP($A1968,'Medical Examinations'!$A$2:$K$2336,5,FALSE)</f>
        <v>No</v>
      </c>
      <c r="G1968" t="str">
        <f>VLOOKUP($A1968,'Medical Examinations'!$A$2:$K$2336,6,FALSE)</f>
        <v>No</v>
      </c>
      <c r="H1968">
        <f>VLOOKUP($A1968,'Medical Examinations'!$A$2:$K$2336,7,FALSE)</f>
        <v>0</v>
      </c>
      <c r="I1968" t="str">
        <f>VLOOKUP($A1968,'Medical Examinations'!$A$2:$K$2336,8,FALSE)</f>
        <v>yes</v>
      </c>
      <c r="J1968" t="str">
        <f>VLOOKUP($A1968,'Medical Examinations'!$A$2:$K$2336,10,FALSE)</f>
        <v>Normal weight</v>
      </c>
      <c r="K1968" t="str">
        <f>VLOOKUP($A1968,'Medical Examinations'!$A$2:$K$2336,11,FALSE)</f>
        <v>Normal</v>
      </c>
      <c r="L1968" t="str">
        <f>VLOOKUP($A1968,'Hospitalisation Details'!$A$2:$O$2344,15,FALSE)</f>
        <v>19 Sep 1996</v>
      </c>
      <c r="M1968">
        <f>VLOOKUP($A1968,'Hospitalisation Details'!$A$2:$I$2344,6,FALSE)</f>
        <v>3484.33</v>
      </c>
      <c r="N1968" t="str">
        <f>VLOOKUP($A1968,'Hospitalisation Details'!$A$2:$I$2344,7,FALSE)</f>
        <v>tier - 3</v>
      </c>
      <c r="O1968" t="str">
        <f>VLOOKUP($A1968,'Hospitalisation Details'!$A$2:$I$2344,8,FALSE)</f>
        <v>tier - 3</v>
      </c>
      <c r="P1968" t="str">
        <f>VLOOKUP($A1968,'Hospitalisation Details'!$A$2:$I$2344,9,FALSE)</f>
        <v>R1011</v>
      </c>
      <c r="Q1968">
        <f>VLOOKUP($A1968,'Hospitalisation Details'!$A$2:$P$2344,16,FALSE)</f>
        <v>26</v>
      </c>
    </row>
    <row r="1969" spans="1:17" ht="15.6" x14ac:dyDescent="0.3">
      <c r="A1969" s="1" t="s">
        <v>399</v>
      </c>
      <c r="B1969" t="str">
        <f>VLOOKUP('Healthcare '!A:A,Table2[],3,FALSE)</f>
        <v>Sanford</v>
      </c>
      <c r="C1969">
        <f>VLOOKUP(A1969,'Medical Examinations'!A1969:K4303,2,FALSE)</f>
        <v>30.4</v>
      </c>
      <c r="D1969">
        <f>VLOOKUP($A1969,'Medical Examinations'!$A$2:$K$2336,3,FALSE)</f>
        <v>5.95</v>
      </c>
      <c r="E1969" t="str">
        <f>VLOOKUP($A1969,'Medical Examinations'!$A$2:$K$2336,4,FALSE)</f>
        <v>No</v>
      </c>
      <c r="F1969" t="str">
        <f>VLOOKUP($A1969,'Medical Examinations'!$A$2:$K$2336,5,FALSE)</f>
        <v>yes</v>
      </c>
      <c r="G1969" t="str">
        <f>VLOOKUP($A1969,'Medical Examinations'!$A$2:$K$2336,6,FALSE)</f>
        <v>No</v>
      </c>
      <c r="H1969">
        <f>VLOOKUP($A1969,'Medical Examinations'!$A$2:$K$2336,7,FALSE)</f>
        <v>1</v>
      </c>
      <c r="I1969" t="str">
        <f>VLOOKUP($A1969,'Medical Examinations'!$A$2:$K$2336,8,FALSE)</f>
        <v>yes</v>
      </c>
      <c r="J1969" t="str">
        <f>VLOOKUP($A1969,'Medical Examinations'!$A$2:$K$2336,10,FALSE)</f>
        <v>obesity</v>
      </c>
      <c r="K1969" t="str">
        <f>VLOOKUP($A1969,'Medical Examinations'!$A$2:$K$2336,11,FALSE)</f>
        <v>Predibetics</v>
      </c>
      <c r="L1969" t="str">
        <f>VLOOKUP($A1969,'Hospitalisation Details'!$A$2:$O$2344,15,FALSE)</f>
        <v>26 Jun 2004</v>
      </c>
      <c r="M1969">
        <f>VLOOKUP($A1969,'Hospitalisation Details'!$A$2:$I$2344,6,FALSE)</f>
        <v>3481.87</v>
      </c>
      <c r="N1969" t="str">
        <f>VLOOKUP($A1969,'Hospitalisation Details'!$A$2:$I$2344,7,FALSE)</f>
        <v>tier - 2</v>
      </c>
      <c r="O1969" t="str">
        <f>VLOOKUP($A1969,'Hospitalisation Details'!$A$2:$I$2344,8,FALSE)</f>
        <v>tier - 3</v>
      </c>
      <c r="P1969" t="str">
        <f>VLOOKUP($A1969,'Hospitalisation Details'!$A$2:$I$2344,9,FALSE)</f>
        <v>R1016</v>
      </c>
      <c r="Q1969">
        <f>VLOOKUP($A1969,'Hospitalisation Details'!$A$2:$P$2344,16,FALSE)</f>
        <v>18</v>
      </c>
    </row>
    <row r="1970" spans="1:17" ht="15.6" x14ac:dyDescent="0.3">
      <c r="A1970" s="1" t="s">
        <v>398</v>
      </c>
      <c r="B1970" t="str">
        <f>VLOOKUP('Healthcare '!A:A,Table2[],3,FALSE)</f>
        <v>Sprague</v>
      </c>
      <c r="C1970">
        <f>VLOOKUP(A1970,'Medical Examinations'!A1970:K4304,2,FALSE)</f>
        <v>38.94</v>
      </c>
      <c r="D1970">
        <f>VLOOKUP($A1970,'Medical Examinations'!$A$2:$K$2336,3,FALSE)</f>
        <v>4.3600000000000003</v>
      </c>
      <c r="E1970" t="str">
        <f>VLOOKUP($A1970,'Medical Examinations'!$A$2:$K$2336,4,FALSE)</f>
        <v>No</v>
      </c>
      <c r="F1970" t="str">
        <f>VLOOKUP($A1970,'Medical Examinations'!$A$2:$K$2336,5,FALSE)</f>
        <v>No</v>
      </c>
      <c r="G1970" t="str">
        <f>VLOOKUP($A1970,'Medical Examinations'!$A$2:$K$2336,6,FALSE)</f>
        <v>Yes</v>
      </c>
      <c r="H1970">
        <f>VLOOKUP($A1970,'Medical Examinations'!$A$2:$K$2336,7,FALSE)</f>
        <v>1</v>
      </c>
      <c r="I1970" t="str">
        <f>VLOOKUP($A1970,'Medical Examinations'!$A$2:$K$2336,8,FALSE)</f>
        <v>No</v>
      </c>
      <c r="J1970" t="str">
        <f>VLOOKUP($A1970,'Medical Examinations'!$A$2:$K$2336,10,FALSE)</f>
        <v>obesity</v>
      </c>
      <c r="K1970" t="str">
        <f>VLOOKUP($A1970,'Medical Examinations'!$A$2:$K$2336,11,FALSE)</f>
        <v>Normal</v>
      </c>
      <c r="L1970" t="str">
        <f>VLOOKUP($A1970,'Hospitalisation Details'!$A$2:$O$2344,15,FALSE)</f>
        <v>12 Oct 1993</v>
      </c>
      <c r="M1970">
        <f>VLOOKUP($A1970,'Hospitalisation Details'!$A$2:$I$2344,6,FALSE)</f>
        <v>3471.41</v>
      </c>
      <c r="N1970" t="str">
        <f>VLOOKUP($A1970,'Hospitalisation Details'!$A$2:$I$2344,7,FALSE)</f>
        <v>tier - 2</v>
      </c>
      <c r="O1970" t="str">
        <f>VLOOKUP($A1970,'Hospitalisation Details'!$A$2:$I$2344,8,FALSE)</f>
        <v>tier - 2</v>
      </c>
      <c r="P1970" t="str">
        <f>VLOOKUP($A1970,'Hospitalisation Details'!$A$2:$I$2344,9,FALSE)</f>
        <v>R1013</v>
      </c>
      <c r="Q1970">
        <f>VLOOKUP($A1970,'Hospitalisation Details'!$A$2:$P$2344,16,FALSE)</f>
        <v>29</v>
      </c>
    </row>
    <row r="1971" spans="1:17" ht="15.6" x14ac:dyDescent="0.3">
      <c r="A1971" s="1" t="s">
        <v>397</v>
      </c>
      <c r="B1971" t="str">
        <f>VLOOKUP('Healthcare '!A:A,Table2[],3,FALSE)</f>
        <v>Lasseron</v>
      </c>
      <c r="C1971">
        <f>VLOOKUP(A1971,'Medical Examinations'!A1971:K4305,2,FALSE)</f>
        <v>31.02</v>
      </c>
      <c r="D1971">
        <f>VLOOKUP($A1971,'Medical Examinations'!$A$2:$K$2336,3,FALSE)</f>
        <v>4.84</v>
      </c>
      <c r="E1971" t="str">
        <f>VLOOKUP($A1971,'Medical Examinations'!$A$2:$K$2336,4,FALSE)</f>
        <v>No</v>
      </c>
      <c r="F1971" t="str">
        <f>VLOOKUP($A1971,'Medical Examinations'!$A$2:$K$2336,5,FALSE)</f>
        <v>No</v>
      </c>
      <c r="G1971" t="str">
        <f>VLOOKUP($A1971,'Medical Examinations'!$A$2:$K$2336,6,FALSE)</f>
        <v>Yes</v>
      </c>
      <c r="H1971">
        <f>VLOOKUP($A1971,'Medical Examinations'!$A$2:$K$2336,7,FALSE)</f>
        <v>1</v>
      </c>
      <c r="I1971" t="str">
        <f>VLOOKUP($A1971,'Medical Examinations'!$A$2:$K$2336,8,FALSE)</f>
        <v>yes</v>
      </c>
      <c r="J1971" t="str">
        <f>VLOOKUP($A1971,'Medical Examinations'!$A$2:$K$2336,10,FALSE)</f>
        <v>obesity</v>
      </c>
      <c r="K1971" t="str">
        <f>VLOOKUP($A1971,'Medical Examinations'!$A$2:$K$2336,11,FALSE)</f>
        <v>Normal</v>
      </c>
      <c r="L1971" t="str">
        <f>VLOOKUP($A1971,'Hospitalisation Details'!$A$2:$O$2344,15,FALSE)</f>
        <v>29 Jul 2003</v>
      </c>
      <c r="M1971">
        <f>VLOOKUP($A1971,'Hospitalisation Details'!$A$2:$I$2344,6,FALSE)</f>
        <v>3463.51</v>
      </c>
      <c r="N1971" t="str">
        <f>VLOOKUP($A1971,'Hospitalisation Details'!$A$2:$I$2344,7,FALSE)</f>
        <v>tier - 2</v>
      </c>
      <c r="O1971" t="str">
        <f>VLOOKUP($A1971,'Hospitalisation Details'!$A$2:$I$2344,8,FALSE)</f>
        <v>tier - 1</v>
      </c>
      <c r="P1971" t="str">
        <f>VLOOKUP($A1971,'Hospitalisation Details'!$A$2:$I$2344,9,FALSE)</f>
        <v>R1025</v>
      </c>
      <c r="Q1971">
        <f>VLOOKUP($A1971,'Hospitalisation Details'!$A$2:$P$2344,16,FALSE)</f>
        <v>19</v>
      </c>
    </row>
    <row r="1972" spans="1:17" ht="15.6" x14ac:dyDescent="0.3">
      <c r="A1972" s="1" t="s">
        <v>396</v>
      </c>
      <c r="B1972" t="str">
        <f>VLOOKUP('Healthcare '!A:A,Table2[],3,FALSE)</f>
        <v>Bushong</v>
      </c>
      <c r="C1972">
        <f>VLOOKUP(A1972,'Medical Examinations'!A1972:K4306,2,FALSE)</f>
        <v>17.5</v>
      </c>
      <c r="D1972">
        <f>VLOOKUP($A1972,'Medical Examinations'!$A$2:$K$2336,3,FALSE)</f>
        <v>4.5599999999999996</v>
      </c>
      <c r="E1972" t="str">
        <f>VLOOKUP($A1972,'Medical Examinations'!$A$2:$K$2336,4,FALSE)</f>
        <v>No</v>
      </c>
      <c r="F1972" t="str">
        <f>VLOOKUP($A1972,'Medical Examinations'!$A$2:$K$2336,5,FALSE)</f>
        <v>No</v>
      </c>
      <c r="G1972" t="str">
        <f>VLOOKUP($A1972,'Medical Examinations'!$A$2:$K$2336,6,FALSE)</f>
        <v>No</v>
      </c>
      <c r="H1972">
        <f>VLOOKUP($A1972,'Medical Examinations'!$A$2:$K$2336,7,FALSE)</f>
        <v>1</v>
      </c>
      <c r="I1972" t="str">
        <f>VLOOKUP($A1972,'Medical Examinations'!$A$2:$K$2336,8,FALSE)</f>
        <v>yes</v>
      </c>
      <c r="J1972" t="str">
        <f>VLOOKUP($A1972,'Medical Examinations'!$A$2:$K$2336,10,FALSE)</f>
        <v>Underweight</v>
      </c>
      <c r="K1972" t="str">
        <f>VLOOKUP($A1972,'Medical Examinations'!$A$2:$K$2336,11,FALSE)</f>
        <v>Normal</v>
      </c>
      <c r="L1972" t="str">
        <f>VLOOKUP($A1972,'Hospitalisation Details'!$A$2:$O$2344,15,FALSE)</f>
        <v>14 Sep 1987</v>
      </c>
      <c r="M1972">
        <f>VLOOKUP($A1972,'Hospitalisation Details'!$A$2:$I$2344,6,FALSE)</f>
        <v>3453.77</v>
      </c>
      <c r="N1972" t="str">
        <f>VLOOKUP($A1972,'Hospitalisation Details'!$A$2:$I$2344,7,FALSE)</f>
        <v>tier - 2</v>
      </c>
      <c r="O1972" t="str">
        <f>VLOOKUP($A1972,'Hospitalisation Details'!$A$2:$I$2344,8,FALSE)</f>
        <v>tier - 1</v>
      </c>
      <c r="P1972" t="str">
        <f>VLOOKUP($A1972,'Hospitalisation Details'!$A$2:$I$2344,9,FALSE)</f>
        <v>R1011</v>
      </c>
      <c r="Q1972">
        <f>VLOOKUP($A1972,'Hospitalisation Details'!$A$2:$P$2344,16,FALSE)</f>
        <v>35</v>
      </c>
    </row>
    <row r="1973" spans="1:17" ht="15.6" x14ac:dyDescent="0.3">
      <c r="A1973" s="1" t="s">
        <v>395</v>
      </c>
      <c r="B1973" t="str">
        <f>VLOOKUP('Healthcare '!A:A,Table2[],3,FALSE)</f>
        <v>Dennison</v>
      </c>
      <c r="C1973">
        <f>VLOOKUP(A1973,'Medical Examinations'!A1973:K4307,2,FALSE)</f>
        <v>34.799999999999997</v>
      </c>
      <c r="D1973">
        <f>VLOOKUP($A1973,'Medical Examinations'!$A$2:$K$2336,3,FALSE)</f>
        <v>4.42</v>
      </c>
      <c r="E1973" t="str">
        <f>VLOOKUP($A1973,'Medical Examinations'!$A$2:$K$2336,4,FALSE)</f>
        <v>yes</v>
      </c>
      <c r="F1973" t="str">
        <f>VLOOKUP($A1973,'Medical Examinations'!$A$2:$K$2336,5,FALSE)</f>
        <v>yes</v>
      </c>
      <c r="G1973" t="str">
        <f>VLOOKUP($A1973,'Medical Examinations'!$A$2:$K$2336,6,FALSE)</f>
        <v>No</v>
      </c>
      <c r="H1973">
        <f>VLOOKUP($A1973,'Medical Examinations'!$A$2:$K$2336,7,FALSE)</f>
        <v>2</v>
      </c>
      <c r="I1973" t="str">
        <f>VLOOKUP($A1973,'Medical Examinations'!$A$2:$K$2336,8,FALSE)</f>
        <v>No</v>
      </c>
      <c r="J1973" t="str">
        <f>VLOOKUP($A1973,'Medical Examinations'!$A$2:$K$2336,10,FALSE)</f>
        <v>obesity</v>
      </c>
      <c r="K1973" t="str">
        <f>VLOOKUP($A1973,'Medical Examinations'!$A$2:$K$2336,11,FALSE)</f>
        <v>Normal</v>
      </c>
      <c r="L1973" t="str">
        <f>VLOOKUP($A1973,'Hospitalisation Details'!$A$2:$O$2344,15,FALSE)</f>
        <v>20 Jun 2000</v>
      </c>
      <c r="M1973">
        <f>VLOOKUP($A1973,'Hospitalisation Details'!$A$2:$I$2344,6,FALSE)</f>
        <v>3443.06</v>
      </c>
      <c r="N1973" t="str">
        <f>VLOOKUP($A1973,'Hospitalisation Details'!$A$2:$I$2344,7,FALSE)</f>
        <v>tier - 2</v>
      </c>
      <c r="O1973" t="str">
        <f>VLOOKUP($A1973,'Hospitalisation Details'!$A$2:$I$2344,8,FALSE)</f>
        <v>tier - 1</v>
      </c>
      <c r="P1973" t="str">
        <f>VLOOKUP($A1973,'Hospitalisation Details'!$A$2:$I$2344,9,FALSE)</f>
        <v>R1011</v>
      </c>
      <c r="Q1973">
        <f>VLOOKUP($A1973,'Hospitalisation Details'!$A$2:$P$2344,16,FALSE)</f>
        <v>22</v>
      </c>
    </row>
    <row r="1974" spans="1:17" ht="15.6" x14ac:dyDescent="0.3">
      <c r="A1974" s="1" t="s">
        <v>394</v>
      </c>
      <c r="B1974" t="str">
        <f>VLOOKUP('Healthcare '!A:A,Table2[],3,FALSE)</f>
        <v>Lira</v>
      </c>
      <c r="C1974">
        <f>VLOOKUP(A1974,'Medical Examinations'!A1974:K4308,2,FALSE)</f>
        <v>17.3</v>
      </c>
      <c r="D1974">
        <f>VLOOKUP($A1974,'Medical Examinations'!$A$2:$K$2336,3,FALSE)</f>
        <v>7.66</v>
      </c>
      <c r="E1974" t="str">
        <f>VLOOKUP($A1974,'Medical Examinations'!$A$2:$K$2336,4,FALSE)</f>
        <v>yes</v>
      </c>
      <c r="F1974" t="str">
        <f>VLOOKUP($A1974,'Medical Examinations'!$A$2:$K$2336,5,FALSE)</f>
        <v>No</v>
      </c>
      <c r="G1974" t="str">
        <f>VLOOKUP($A1974,'Medical Examinations'!$A$2:$K$2336,6,FALSE)</f>
        <v>No</v>
      </c>
      <c r="H1974">
        <f>VLOOKUP($A1974,'Medical Examinations'!$A$2:$K$2336,7,FALSE)</f>
        <v>1</v>
      </c>
      <c r="I1974" t="str">
        <f>VLOOKUP($A1974,'Medical Examinations'!$A$2:$K$2336,8,FALSE)</f>
        <v>yes</v>
      </c>
      <c r="J1974" t="str">
        <f>VLOOKUP($A1974,'Medical Examinations'!$A$2:$K$2336,10,FALSE)</f>
        <v>Underweight</v>
      </c>
      <c r="K1974" t="str">
        <f>VLOOKUP($A1974,'Medical Examinations'!$A$2:$K$2336,11,FALSE)</f>
        <v>Diabetes</v>
      </c>
      <c r="L1974" t="str">
        <f>VLOOKUP($A1974,'Hospitalisation Details'!$A$2:$O$2344,15,FALSE)</f>
        <v>27 Aug 1986</v>
      </c>
      <c r="M1974">
        <f>VLOOKUP($A1974,'Hospitalisation Details'!$A$2:$I$2344,6,FALSE)</f>
        <v>3436.5</v>
      </c>
      <c r="N1974" t="str">
        <f>VLOOKUP($A1974,'Hospitalisation Details'!$A$2:$I$2344,7,FALSE)</f>
        <v>tier - 2</v>
      </c>
      <c r="O1974" t="str">
        <f>VLOOKUP($A1974,'Hospitalisation Details'!$A$2:$I$2344,8,FALSE)</f>
        <v>tier - 1</v>
      </c>
      <c r="P1974" t="str">
        <f>VLOOKUP($A1974,'Hospitalisation Details'!$A$2:$I$2344,9,FALSE)</f>
        <v>R1013</v>
      </c>
      <c r="Q1974">
        <f>VLOOKUP($A1974,'Hospitalisation Details'!$A$2:$P$2344,16,FALSE)</f>
        <v>36</v>
      </c>
    </row>
    <row r="1975" spans="1:17" ht="15.6" x14ac:dyDescent="0.3">
      <c r="A1975" s="1" t="s">
        <v>393</v>
      </c>
      <c r="B1975" t="str">
        <f>VLOOKUP('Healthcare '!A:A,Table2[],3,FALSE)</f>
        <v>Nahigian</v>
      </c>
      <c r="C1975">
        <f>VLOOKUP(A1975,'Medical Examinations'!A1975:K4309,2,FALSE)</f>
        <v>32.25</v>
      </c>
      <c r="D1975">
        <f>VLOOKUP($A1975,'Medical Examinations'!$A$2:$K$2336,3,FALSE)</f>
        <v>5.2</v>
      </c>
      <c r="E1975" t="str">
        <f>VLOOKUP($A1975,'Medical Examinations'!$A$2:$K$2336,4,FALSE)</f>
        <v>yes</v>
      </c>
      <c r="F1975" t="str">
        <f>VLOOKUP($A1975,'Medical Examinations'!$A$2:$K$2336,5,FALSE)</f>
        <v>No</v>
      </c>
      <c r="G1975" t="str">
        <f>VLOOKUP($A1975,'Medical Examinations'!$A$2:$K$2336,6,FALSE)</f>
        <v>No</v>
      </c>
      <c r="H1975">
        <f>VLOOKUP($A1975,'Medical Examinations'!$A$2:$K$2336,7,FALSE)</f>
        <v>0</v>
      </c>
      <c r="I1975" t="str">
        <f>VLOOKUP($A1975,'Medical Examinations'!$A$2:$K$2336,8,FALSE)</f>
        <v>yes</v>
      </c>
      <c r="J1975" t="str">
        <f>VLOOKUP($A1975,'Medical Examinations'!$A$2:$K$2336,10,FALSE)</f>
        <v>obesity</v>
      </c>
      <c r="K1975" t="str">
        <f>VLOOKUP($A1975,'Medical Examinations'!$A$2:$K$2336,11,FALSE)</f>
        <v>Normal</v>
      </c>
      <c r="L1975" t="str">
        <f>VLOOKUP($A1975,'Hospitalisation Details'!$A$2:$O$2344,15,FALSE)</f>
        <v>26 Dec 2001</v>
      </c>
      <c r="M1975">
        <f>VLOOKUP($A1975,'Hospitalisation Details'!$A$2:$I$2344,6,FALSE)</f>
        <v>3434.38</v>
      </c>
      <c r="N1975" t="str">
        <f>VLOOKUP($A1975,'Hospitalisation Details'!$A$2:$I$2344,7,FALSE)</f>
        <v>tier - 2</v>
      </c>
      <c r="O1975" t="str">
        <f>VLOOKUP($A1975,'Hospitalisation Details'!$A$2:$I$2344,8,FALSE)</f>
        <v>tier - 2</v>
      </c>
      <c r="P1975" t="str">
        <f>VLOOKUP($A1975,'Hospitalisation Details'!$A$2:$I$2344,9,FALSE)</f>
        <v>R1011</v>
      </c>
      <c r="Q1975">
        <f>VLOOKUP($A1975,'Hospitalisation Details'!$A$2:$P$2344,16,FALSE)</f>
        <v>21</v>
      </c>
    </row>
    <row r="1976" spans="1:17" ht="15.6" x14ac:dyDescent="0.3">
      <c r="A1976" s="1" t="s">
        <v>392</v>
      </c>
      <c r="B1976" t="str">
        <f>VLOOKUP('Healthcare '!A:A,Table2[],3,FALSE)</f>
        <v>Cackett</v>
      </c>
      <c r="C1976">
        <f>VLOOKUP(A1976,'Medical Examinations'!A1976:K4310,2,FALSE)</f>
        <v>42.4</v>
      </c>
      <c r="D1976">
        <f>VLOOKUP($A1976,'Medical Examinations'!$A$2:$K$2336,3,FALSE)</f>
        <v>5.53</v>
      </c>
      <c r="E1976" t="str">
        <f>VLOOKUP($A1976,'Medical Examinations'!$A$2:$K$2336,4,FALSE)</f>
        <v>yes</v>
      </c>
      <c r="F1976" t="str">
        <f>VLOOKUP($A1976,'Medical Examinations'!$A$2:$K$2336,5,FALSE)</f>
        <v>No</v>
      </c>
      <c r="G1976" t="str">
        <f>VLOOKUP($A1976,'Medical Examinations'!$A$2:$K$2336,6,FALSE)</f>
        <v>No</v>
      </c>
      <c r="H1976">
        <f>VLOOKUP($A1976,'Medical Examinations'!$A$2:$K$2336,7,FALSE)</f>
        <v>0</v>
      </c>
      <c r="I1976" t="str">
        <f>VLOOKUP($A1976,'Medical Examinations'!$A$2:$K$2336,8,FALSE)</f>
        <v>No</v>
      </c>
      <c r="J1976" t="str">
        <f>VLOOKUP($A1976,'Medical Examinations'!$A$2:$K$2336,10,FALSE)</f>
        <v>obesity</v>
      </c>
      <c r="K1976" t="str">
        <f>VLOOKUP($A1976,'Medical Examinations'!$A$2:$K$2336,11,FALSE)</f>
        <v>Normal</v>
      </c>
      <c r="L1976" t="str">
        <f>VLOOKUP($A1976,'Hospitalisation Details'!$A$2:$O$2344,15,FALSE)</f>
        <v>19 Dec 1996</v>
      </c>
      <c r="M1976">
        <f>VLOOKUP($A1976,'Hospitalisation Details'!$A$2:$I$2344,6,FALSE)</f>
        <v>3410.32</v>
      </c>
      <c r="N1976" t="str">
        <f>VLOOKUP($A1976,'Hospitalisation Details'!$A$2:$I$2344,7,FALSE)</f>
        <v>tier - 2</v>
      </c>
      <c r="O1976" t="str">
        <f>VLOOKUP($A1976,'Hospitalisation Details'!$A$2:$I$2344,8,FALSE)</f>
        <v>tier - 2</v>
      </c>
      <c r="P1976" t="str">
        <f>VLOOKUP($A1976,'Hospitalisation Details'!$A$2:$I$2344,9,FALSE)</f>
        <v>R1011</v>
      </c>
      <c r="Q1976">
        <f>VLOOKUP($A1976,'Hospitalisation Details'!$A$2:$P$2344,16,FALSE)</f>
        <v>26</v>
      </c>
    </row>
    <row r="1977" spans="1:17" ht="15.6" x14ac:dyDescent="0.3">
      <c r="A1977" s="1" t="s">
        <v>391</v>
      </c>
      <c r="B1977" t="str">
        <f>VLOOKUP('Healthcare '!A:A,Table2[],3,FALSE)</f>
        <v>Hunter-Galvan</v>
      </c>
      <c r="C1977">
        <f>VLOOKUP(A1977,'Medical Examinations'!A1977:K4311,2,FALSE)</f>
        <v>38.664999999999999</v>
      </c>
      <c r="D1977">
        <f>VLOOKUP($A1977,'Medical Examinations'!$A$2:$K$2336,3,FALSE)</f>
        <v>4.8600000000000003</v>
      </c>
      <c r="E1977" t="str">
        <f>VLOOKUP($A1977,'Medical Examinations'!$A$2:$K$2336,4,FALSE)</f>
        <v>No</v>
      </c>
      <c r="F1977" t="str">
        <f>VLOOKUP($A1977,'Medical Examinations'!$A$2:$K$2336,5,FALSE)</f>
        <v>yes</v>
      </c>
      <c r="G1977" t="str">
        <f>VLOOKUP($A1977,'Medical Examinations'!$A$2:$K$2336,6,FALSE)</f>
        <v>No</v>
      </c>
      <c r="H1977">
        <f>VLOOKUP($A1977,'Medical Examinations'!$A$2:$K$2336,7,FALSE)</f>
        <v>1</v>
      </c>
      <c r="I1977" t="str">
        <f>VLOOKUP($A1977,'Medical Examinations'!$A$2:$K$2336,8,FALSE)</f>
        <v>yes</v>
      </c>
      <c r="J1977" t="str">
        <f>VLOOKUP($A1977,'Medical Examinations'!$A$2:$K$2336,10,FALSE)</f>
        <v>obesity</v>
      </c>
      <c r="K1977" t="str">
        <f>VLOOKUP($A1977,'Medical Examinations'!$A$2:$K$2336,11,FALSE)</f>
        <v>Normal</v>
      </c>
      <c r="L1977" t="str">
        <f>VLOOKUP($A1977,'Hospitalisation Details'!$A$2:$O$2344,15,FALSE)</f>
        <v>16 Jul 2004</v>
      </c>
      <c r="M1977">
        <f>VLOOKUP($A1977,'Hospitalisation Details'!$A$2:$I$2344,6,FALSE)</f>
        <v>3393.36</v>
      </c>
      <c r="N1977" t="str">
        <f>VLOOKUP($A1977,'Hospitalisation Details'!$A$2:$I$2344,7,FALSE)</f>
        <v>tier - 2</v>
      </c>
      <c r="O1977" t="str">
        <f>VLOOKUP($A1977,'Hospitalisation Details'!$A$2:$I$2344,8,FALSE)</f>
        <v>tier - 2</v>
      </c>
      <c r="P1977" t="str">
        <f>VLOOKUP($A1977,'Hospitalisation Details'!$A$2:$I$2344,9,FALSE)</f>
        <v>R1023</v>
      </c>
      <c r="Q1977">
        <f>VLOOKUP($A1977,'Hospitalisation Details'!$A$2:$P$2344,16,FALSE)</f>
        <v>18</v>
      </c>
    </row>
    <row r="1978" spans="1:17" ht="15.6" x14ac:dyDescent="0.3">
      <c r="A1978" s="1" t="s">
        <v>390</v>
      </c>
      <c r="B1978" t="str">
        <f>VLOOKUP('Healthcare '!A:A,Table2[],3,FALSE)</f>
        <v>Pierret</v>
      </c>
      <c r="C1978">
        <f>VLOOKUP(A1978,'Medical Examinations'!A1978:K4312,2,FALSE)</f>
        <v>29.92</v>
      </c>
      <c r="D1978">
        <f>VLOOKUP($A1978,'Medical Examinations'!$A$2:$K$2336,3,FALSE)</f>
        <v>5.49</v>
      </c>
      <c r="E1978" t="str">
        <f>VLOOKUP($A1978,'Medical Examinations'!$A$2:$K$2336,4,FALSE)</f>
        <v>yes</v>
      </c>
      <c r="F1978" t="str">
        <f>VLOOKUP($A1978,'Medical Examinations'!$A$2:$K$2336,5,FALSE)</f>
        <v>No</v>
      </c>
      <c r="G1978" t="str">
        <f>VLOOKUP($A1978,'Medical Examinations'!$A$2:$K$2336,6,FALSE)</f>
        <v>No</v>
      </c>
      <c r="H1978">
        <f>VLOOKUP($A1978,'Medical Examinations'!$A$2:$K$2336,7,FALSE)</f>
        <v>0</v>
      </c>
      <c r="I1978" t="str">
        <f>VLOOKUP($A1978,'Medical Examinations'!$A$2:$K$2336,8,FALSE)</f>
        <v>yes</v>
      </c>
      <c r="J1978" t="str">
        <f>VLOOKUP($A1978,'Medical Examinations'!$A$2:$K$2336,10,FALSE)</f>
        <v>obesity</v>
      </c>
      <c r="K1978" t="str">
        <f>VLOOKUP($A1978,'Medical Examinations'!$A$2:$K$2336,11,FALSE)</f>
        <v>Normal</v>
      </c>
      <c r="L1978" t="str">
        <f>VLOOKUP($A1978,'Hospitalisation Details'!$A$2:$O$2344,15,FALSE)</f>
        <v>27 Oct 1996</v>
      </c>
      <c r="M1978">
        <f>VLOOKUP($A1978,'Hospitalisation Details'!$A$2:$I$2344,6,FALSE)</f>
        <v>3392.98</v>
      </c>
      <c r="N1978" t="str">
        <f>VLOOKUP($A1978,'Hospitalisation Details'!$A$2:$I$2344,7,FALSE)</f>
        <v>tier - 2</v>
      </c>
      <c r="O1978" t="str">
        <f>VLOOKUP($A1978,'Hospitalisation Details'!$A$2:$I$2344,8,FALSE)</f>
        <v>tier - 3</v>
      </c>
      <c r="P1978" t="str">
        <f>VLOOKUP($A1978,'Hospitalisation Details'!$A$2:$I$2344,9,FALSE)</f>
        <v>R1013</v>
      </c>
      <c r="Q1978">
        <f>VLOOKUP($A1978,'Hospitalisation Details'!$A$2:$P$2344,16,FALSE)</f>
        <v>26</v>
      </c>
    </row>
    <row r="1979" spans="1:17" ht="15.6" x14ac:dyDescent="0.3">
      <c r="A1979" s="1" t="s">
        <v>389</v>
      </c>
      <c r="B1979" t="str">
        <f>VLOOKUP('Healthcare '!A:A,Table2[],3,FALSE)</f>
        <v>White</v>
      </c>
      <c r="C1979">
        <f>VLOOKUP(A1979,'Medical Examinations'!A1979:K4313,2,FALSE)</f>
        <v>29.48</v>
      </c>
      <c r="D1979">
        <f>VLOOKUP($A1979,'Medical Examinations'!$A$2:$K$2336,3,FALSE)</f>
        <v>4.09</v>
      </c>
      <c r="E1979" t="str">
        <f>VLOOKUP($A1979,'Medical Examinations'!$A$2:$K$2336,4,FALSE)</f>
        <v>yes</v>
      </c>
      <c r="F1979" t="str">
        <f>VLOOKUP($A1979,'Medical Examinations'!$A$2:$K$2336,5,FALSE)</f>
        <v>No</v>
      </c>
      <c r="G1979" t="str">
        <f>VLOOKUP($A1979,'Medical Examinations'!$A$2:$K$2336,6,FALSE)</f>
        <v>No</v>
      </c>
      <c r="H1979">
        <f>VLOOKUP($A1979,'Medical Examinations'!$A$2:$K$2336,7,FALSE)</f>
        <v>0</v>
      </c>
      <c r="I1979" t="str">
        <f>VLOOKUP($A1979,'Medical Examinations'!$A$2:$K$2336,8,FALSE)</f>
        <v>yes</v>
      </c>
      <c r="J1979" t="str">
        <f>VLOOKUP($A1979,'Medical Examinations'!$A$2:$K$2336,10,FALSE)</f>
        <v>overweight</v>
      </c>
      <c r="K1979" t="str">
        <f>VLOOKUP($A1979,'Medical Examinations'!$A$2:$K$2336,11,FALSE)</f>
        <v>Normal</v>
      </c>
      <c r="L1979" t="str">
        <f>VLOOKUP($A1979,'Hospitalisation Details'!$A$2:$O$2344,15,FALSE)</f>
        <v>10 Aug 1996</v>
      </c>
      <c r="M1979">
        <f>VLOOKUP($A1979,'Hospitalisation Details'!$A$2:$I$2344,6,FALSE)</f>
        <v>3392.37</v>
      </c>
      <c r="N1979" t="str">
        <f>VLOOKUP($A1979,'Hospitalisation Details'!$A$2:$I$2344,7,FALSE)</f>
        <v>tier - 2</v>
      </c>
      <c r="O1979" t="str">
        <f>VLOOKUP($A1979,'Hospitalisation Details'!$A$2:$I$2344,8,FALSE)</f>
        <v>tier - 3</v>
      </c>
      <c r="P1979" t="str">
        <f>VLOOKUP($A1979,'Hospitalisation Details'!$A$2:$I$2344,9,FALSE)</f>
        <v>R1013</v>
      </c>
      <c r="Q1979">
        <f>VLOOKUP($A1979,'Hospitalisation Details'!$A$2:$P$2344,16,FALSE)</f>
        <v>26</v>
      </c>
    </row>
    <row r="1980" spans="1:17" ht="15.6" x14ac:dyDescent="0.3">
      <c r="A1980" s="1" t="s">
        <v>388</v>
      </c>
      <c r="B1980" t="str">
        <f>VLOOKUP('Healthcare '!A:A,Table2[],3,FALSE)</f>
        <v>O'Neil</v>
      </c>
      <c r="C1980">
        <f>VLOOKUP(A1980,'Medical Examinations'!A1980:K4314,2,FALSE)</f>
        <v>28.785</v>
      </c>
      <c r="D1980">
        <f>VLOOKUP($A1980,'Medical Examinations'!$A$2:$K$2336,3,FALSE)</f>
        <v>4.3099999999999996</v>
      </c>
      <c r="E1980" t="str">
        <f>VLOOKUP($A1980,'Medical Examinations'!$A$2:$K$2336,4,FALSE)</f>
        <v>yes</v>
      </c>
      <c r="F1980" t="str">
        <f>VLOOKUP($A1980,'Medical Examinations'!$A$2:$K$2336,5,FALSE)</f>
        <v>No</v>
      </c>
      <c r="G1980" t="str">
        <f>VLOOKUP($A1980,'Medical Examinations'!$A$2:$K$2336,6,FALSE)</f>
        <v>No</v>
      </c>
      <c r="H1980">
        <f>VLOOKUP($A1980,'Medical Examinations'!$A$2:$K$2336,7,FALSE)</f>
        <v>0</v>
      </c>
      <c r="I1980" t="str">
        <f>VLOOKUP($A1980,'Medical Examinations'!$A$2:$K$2336,8,FALSE)</f>
        <v>No</v>
      </c>
      <c r="J1980" t="str">
        <f>VLOOKUP($A1980,'Medical Examinations'!$A$2:$K$2336,10,FALSE)</f>
        <v>overweight</v>
      </c>
      <c r="K1980" t="str">
        <f>VLOOKUP($A1980,'Medical Examinations'!$A$2:$K$2336,11,FALSE)</f>
        <v>Normal</v>
      </c>
      <c r="L1980" t="str">
        <f>VLOOKUP($A1980,'Hospitalisation Details'!$A$2:$O$2344,15,FALSE)</f>
        <v>13 Nov 1996</v>
      </c>
      <c r="M1980">
        <f>VLOOKUP($A1980,'Hospitalisation Details'!$A$2:$I$2344,6,FALSE)</f>
        <v>3385.4</v>
      </c>
      <c r="N1980" t="str">
        <f>VLOOKUP($A1980,'Hospitalisation Details'!$A$2:$I$2344,7,FALSE)</f>
        <v>tier - 2</v>
      </c>
      <c r="O1980" t="str">
        <f>VLOOKUP($A1980,'Hospitalisation Details'!$A$2:$I$2344,8,FALSE)</f>
        <v>tier - 2</v>
      </c>
      <c r="P1980" t="str">
        <f>VLOOKUP($A1980,'Hospitalisation Details'!$A$2:$I$2344,9,FALSE)</f>
        <v>R1024</v>
      </c>
      <c r="Q1980">
        <f>VLOOKUP($A1980,'Hospitalisation Details'!$A$2:$P$2344,16,FALSE)</f>
        <v>26</v>
      </c>
    </row>
    <row r="1981" spans="1:17" ht="15.6" x14ac:dyDescent="0.3">
      <c r="A1981" s="1" t="s">
        <v>387</v>
      </c>
      <c r="B1981" t="str">
        <f>VLOOKUP('Healthcare '!A:A,Table2[],3,FALSE)</f>
        <v>Leitz</v>
      </c>
      <c r="C1981">
        <f>VLOOKUP(A1981,'Medical Examinations'!A1981:K4315,2,FALSE)</f>
        <v>19.8</v>
      </c>
      <c r="D1981">
        <f>VLOOKUP($A1981,'Medical Examinations'!$A$2:$K$2336,3,FALSE)</f>
        <v>4</v>
      </c>
      <c r="E1981" t="str">
        <f>VLOOKUP($A1981,'Medical Examinations'!$A$2:$K$2336,4,FALSE)</f>
        <v>yes</v>
      </c>
      <c r="F1981" t="str">
        <f>VLOOKUP($A1981,'Medical Examinations'!$A$2:$K$2336,5,FALSE)</f>
        <v>No</v>
      </c>
      <c r="G1981" t="str">
        <f>VLOOKUP($A1981,'Medical Examinations'!$A$2:$K$2336,6,FALSE)</f>
        <v>No</v>
      </c>
      <c r="H1981">
        <f>VLOOKUP($A1981,'Medical Examinations'!$A$2:$K$2336,7,FALSE)</f>
        <v>0</v>
      </c>
      <c r="I1981" t="str">
        <f>VLOOKUP($A1981,'Medical Examinations'!$A$2:$K$2336,8,FALSE)</f>
        <v>yes</v>
      </c>
      <c r="J1981" t="str">
        <f>VLOOKUP($A1981,'Medical Examinations'!$A$2:$K$2336,10,FALSE)</f>
        <v>Normal weight</v>
      </c>
      <c r="K1981" t="str">
        <f>VLOOKUP($A1981,'Medical Examinations'!$A$2:$K$2336,11,FALSE)</f>
        <v>Normal</v>
      </c>
      <c r="L1981" t="str">
        <f>VLOOKUP($A1981,'Hospitalisation Details'!$A$2:$O$2344,15,FALSE)</f>
        <v>14 Dec 1996</v>
      </c>
      <c r="M1981">
        <f>VLOOKUP($A1981,'Hospitalisation Details'!$A$2:$I$2344,6,FALSE)</f>
        <v>3378.91</v>
      </c>
      <c r="N1981" t="str">
        <f>VLOOKUP($A1981,'Hospitalisation Details'!$A$2:$I$2344,7,FALSE)</f>
        <v>tier - 2</v>
      </c>
      <c r="O1981" t="str">
        <f>VLOOKUP($A1981,'Hospitalisation Details'!$A$2:$I$2344,8,FALSE)</f>
        <v>tier - 1</v>
      </c>
      <c r="P1981" t="str">
        <f>VLOOKUP($A1981,'Hospitalisation Details'!$A$2:$I$2344,9,FALSE)</f>
        <v>R1011</v>
      </c>
      <c r="Q1981">
        <f>VLOOKUP($A1981,'Hospitalisation Details'!$A$2:$P$2344,16,FALSE)</f>
        <v>26</v>
      </c>
    </row>
    <row r="1982" spans="1:17" ht="15.6" x14ac:dyDescent="0.3">
      <c r="A1982" s="1" t="s">
        <v>386</v>
      </c>
      <c r="B1982" t="str">
        <f>VLOOKUP('Healthcare '!A:A,Table2[],3,FALSE)</f>
        <v>Durfee</v>
      </c>
      <c r="C1982">
        <f>VLOOKUP(A1982,'Medical Examinations'!A1982:K4316,2,FALSE)</f>
        <v>35.53</v>
      </c>
      <c r="D1982">
        <f>VLOOKUP($A1982,'Medical Examinations'!$A$2:$K$2336,3,FALSE)</f>
        <v>4.68</v>
      </c>
      <c r="E1982" t="str">
        <f>VLOOKUP($A1982,'Medical Examinations'!$A$2:$K$2336,4,FALSE)</f>
        <v>No</v>
      </c>
      <c r="F1982" t="str">
        <f>VLOOKUP($A1982,'Medical Examinations'!$A$2:$K$2336,5,FALSE)</f>
        <v>No</v>
      </c>
      <c r="G1982" t="str">
        <f>VLOOKUP($A1982,'Medical Examinations'!$A$2:$K$2336,6,FALSE)</f>
        <v>Yes</v>
      </c>
      <c r="H1982">
        <f>VLOOKUP($A1982,'Medical Examinations'!$A$2:$K$2336,7,FALSE)</f>
        <v>1</v>
      </c>
      <c r="I1982" t="str">
        <f>VLOOKUP($A1982,'Medical Examinations'!$A$2:$K$2336,8,FALSE)</f>
        <v>yes</v>
      </c>
      <c r="J1982" t="str">
        <f>VLOOKUP($A1982,'Medical Examinations'!$A$2:$K$2336,10,FALSE)</f>
        <v>obesity</v>
      </c>
      <c r="K1982" t="str">
        <f>VLOOKUP($A1982,'Medical Examinations'!$A$2:$K$2336,11,FALSE)</f>
        <v>Normal</v>
      </c>
      <c r="L1982" t="str">
        <f>VLOOKUP($A1982,'Hospitalisation Details'!$A$2:$O$2344,15,FALSE)</f>
        <v>7 Oct 1993</v>
      </c>
      <c r="M1982">
        <f>VLOOKUP($A1982,'Hospitalisation Details'!$A$2:$I$2344,6,FALSE)</f>
        <v>3366.67</v>
      </c>
      <c r="N1982" t="str">
        <f>VLOOKUP($A1982,'Hospitalisation Details'!$A$2:$I$2344,7,FALSE)</f>
        <v>tier - 2</v>
      </c>
      <c r="O1982" t="str">
        <f>VLOOKUP($A1982,'Hospitalisation Details'!$A$2:$I$2344,8,FALSE)</f>
        <v>tier - 2</v>
      </c>
      <c r="P1982" t="str">
        <f>VLOOKUP($A1982,'Hospitalisation Details'!$A$2:$I$2344,9,FALSE)</f>
        <v>R1013</v>
      </c>
      <c r="Q1982">
        <f>VLOOKUP($A1982,'Hospitalisation Details'!$A$2:$P$2344,16,FALSE)</f>
        <v>29</v>
      </c>
    </row>
    <row r="1983" spans="1:17" ht="15.6" x14ac:dyDescent="0.3">
      <c r="A1983" s="1" t="s">
        <v>385</v>
      </c>
      <c r="B1983" t="str">
        <f>VLOOKUP('Healthcare '!A:A,Table2[],3,FALSE)</f>
        <v>Maylone</v>
      </c>
      <c r="C1983">
        <f>VLOOKUP(A1983,'Medical Examinations'!A1983:K4317,2,FALSE)</f>
        <v>21.47</v>
      </c>
      <c r="D1983">
        <f>VLOOKUP($A1983,'Medical Examinations'!$A$2:$K$2336,3,FALSE)</f>
        <v>4.0199999999999996</v>
      </c>
      <c r="E1983" t="str">
        <f>VLOOKUP($A1983,'Medical Examinations'!$A$2:$K$2336,4,FALSE)</f>
        <v>yes</v>
      </c>
      <c r="F1983" t="str">
        <f>VLOOKUP($A1983,'Medical Examinations'!$A$2:$K$2336,5,FALSE)</f>
        <v>No</v>
      </c>
      <c r="G1983" t="str">
        <f>VLOOKUP($A1983,'Medical Examinations'!$A$2:$K$2336,6,FALSE)</f>
        <v>No</v>
      </c>
      <c r="H1983">
        <f>VLOOKUP($A1983,'Medical Examinations'!$A$2:$K$2336,7,FALSE)</f>
        <v>1</v>
      </c>
      <c r="I1983" t="str">
        <f>VLOOKUP($A1983,'Medical Examinations'!$A$2:$K$2336,8,FALSE)</f>
        <v>yes</v>
      </c>
      <c r="J1983" t="str">
        <f>VLOOKUP($A1983,'Medical Examinations'!$A$2:$K$2336,10,FALSE)</f>
        <v>Normal weight</v>
      </c>
      <c r="K1983" t="str">
        <f>VLOOKUP($A1983,'Medical Examinations'!$A$2:$K$2336,11,FALSE)</f>
        <v>Normal</v>
      </c>
      <c r="L1983" t="str">
        <f>VLOOKUP($A1983,'Hospitalisation Details'!$A$2:$O$2344,15,FALSE)</f>
        <v>23 Jun 1995</v>
      </c>
      <c r="M1983">
        <f>VLOOKUP($A1983,'Hospitalisation Details'!$A$2:$I$2344,6,FALSE)</f>
        <v>3353.47</v>
      </c>
      <c r="N1983" t="str">
        <f>VLOOKUP($A1983,'Hospitalisation Details'!$A$2:$I$2344,7,FALSE)</f>
        <v>tier - 2</v>
      </c>
      <c r="O1983" t="str">
        <f>VLOOKUP($A1983,'Hospitalisation Details'!$A$2:$I$2344,8,FALSE)</f>
        <v>tier - 3</v>
      </c>
      <c r="P1983" t="str">
        <f>VLOOKUP($A1983,'Hospitalisation Details'!$A$2:$I$2344,9,FALSE)</f>
        <v>R1012</v>
      </c>
      <c r="Q1983">
        <f>VLOOKUP($A1983,'Hospitalisation Details'!$A$2:$P$2344,16,FALSE)</f>
        <v>27</v>
      </c>
    </row>
    <row r="1984" spans="1:17" ht="15.6" x14ac:dyDescent="0.3">
      <c r="A1984" s="1" t="s">
        <v>384</v>
      </c>
      <c r="B1984" t="str">
        <f>VLOOKUP('Healthcare '!A:A,Table2[],3,FALSE)</f>
        <v>Reiland</v>
      </c>
      <c r="C1984">
        <f>VLOOKUP(A1984,'Medical Examinations'!A1984:K4318,2,FALSE)</f>
        <v>25.9</v>
      </c>
      <c r="D1984">
        <f>VLOOKUP($A1984,'Medical Examinations'!$A$2:$K$2336,3,FALSE)</f>
        <v>5.12</v>
      </c>
      <c r="E1984" t="str">
        <f>VLOOKUP($A1984,'Medical Examinations'!$A$2:$K$2336,4,FALSE)</f>
        <v>No</v>
      </c>
      <c r="F1984" t="str">
        <f>VLOOKUP($A1984,'Medical Examinations'!$A$2:$K$2336,5,FALSE)</f>
        <v>No</v>
      </c>
      <c r="G1984" t="str">
        <f>VLOOKUP($A1984,'Medical Examinations'!$A$2:$K$2336,6,FALSE)</f>
        <v>Yes</v>
      </c>
      <c r="H1984">
        <f>VLOOKUP($A1984,'Medical Examinations'!$A$2:$K$2336,7,FALSE)</f>
        <v>1</v>
      </c>
      <c r="I1984" t="str">
        <f>VLOOKUP($A1984,'Medical Examinations'!$A$2:$K$2336,8,FALSE)</f>
        <v>No</v>
      </c>
      <c r="J1984" t="str">
        <f>VLOOKUP($A1984,'Medical Examinations'!$A$2:$K$2336,10,FALSE)</f>
        <v>overweight</v>
      </c>
      <c r="K1984" t="str">
        <f>VLOOKUP($A1984,'Medical Examinations'!$A$2:$K$2336,11,FALSE)</f>
        <v>Normal</v>
      </c>
      <c r="L1984" t="str">
        <f>VLOOKUP($A1984,'Hospitalisation Details'!$A$2:$O$2344,15,FALSE)</f>
        <v>28 Oct 1993</v>
      </c>
      <c r="M1984">
        <f>VLOOKUP($A1984,'Hospitalisation Details'!$A$2:$I$2344,6,FALSE)</f>
        <v>3353.28</v>
      </c>
      <c r="N1984" t="str">
        <f>VLOOKUP($A1984,'Hospitalisation Details'!$A$2:$I$2344,7,FALSE)</f>
        <v>tier - 2</v>
      </c>
      <c r="O1984" t="str">
        <f>VLOOKUP($A1984,'Hospitalisation Details'!$A$2:$I$2344,8,FALSE)</f>
        <v>tier - 1</v>
      </c>
      <c r="P1984" t="str">
        <f>VLOOKUP($A1984,'Hospitalisation Details'!$A$2:$I$2344,9,FALSE)</f>
        <v>R1011</v>
      </c>
      <c r="Q1984">
        <f>VLOOKUP($A1984,'Hospitalisation Details'!$A$2:$P$2344,16,FALSE)</f>
        <v>29</v>
      </c>
    </row>
    <row r="1985" spans="1:17" ht="15.6" x14ac:dyDescent="0.3">
      <c r="A1985" s="1" t="s">
        <v>383</v>
      </c>
      <c r="B1985" t="str">
        <f>VLOOKUP('Healthcare '!A:A,Table2[],3,FALSE)</f>
        <v>Hu</v>
      </c>
      <c r="C1985">
        <f>VLOOKUP(A1985,'Medical Examinations'!A1985:K4319,2,FALSE)</f>
        <v>20.81</v>
      </c>
      <c r="D1985">
        <f>VLOOKUP($A1985,'Medical Examinations'!$A$2:$K$2336,3,FALSE)</f>
        <v>5.52</v>
      </c>
      <c r="E1985" t="str">
        <f>VLOOKUP($A1985,'Medical Examinations'!$A$2:$K$2336,4,FALSE)</f>
        <v>No</v>
      </c>
      <c r="F1985" t="str">
        <f>VLOOKUP($A1985,'Medical Examinations'!$A$2:$K$2336,5,FALSE)</f>
        <v>No</v>
      </c>
      <c r="G1985" t="str">
        <f>VLOOKUP($A1985,'Medical Examinations'!$A$2:$K$2336,6,FALSE)</f>
        <v>No</v>
      </c>
      <c r="H1985">
        <f>VLOOKUP($A1985,'Medical Examinations'!$A$2:$K$2336,7,FALSE)</f>
        <v>0</v>
      </c>
      <c r="I1985" t="str">
        <f>VLOOKUP($A1985,'Medical Examinations'!$A$2:$K$2336,8,FALSE)</f>
        <v>yes</v>
      </c>
      <c r="J1985" t="str">
        <f>VLOOKUP($A1985,'Medical Examinations'!$A$2:$K$2336,10,FALSE)</f>
        <v>Normal weight</v>
      </c>
      <c r="K1985" t="str">
        <f>VLOOKUP($A1985,'Medical Examinations'!$A$2:$K$2336,11,FALSE)</f>
        <v>Normal</v>
      </c>
      <c r="L1985" t="str">
        <f>VLOOKUP($A1985,'Hospitalisation Details'!$A$2:$O$2344,15,FALSE)</f>
        <v>1 Sep 1991</v>
      </c>
      <c r="M1985">
        <f>VLOOKUP($A1985,'Hospitalisation Details'!$A$2:$I$2344,6,FALSE)</f>
        <v>3342.79</v>
      </c>
      <c r="N1985" t="str">
        <f>VLOOKUP($A1985,'Hospitalisation Details'!$A$2:$I$2344,7,FALSE)</f>
        <v>tier - 2</v>
      </c>
      <c r="O1985" t="str">
        <f>VLOOKUP($A1985,'Hospitalisation Details'!$A$2:$I$2344,8,FALSE)</f>
        <v>tier - 1</v>
      </c>
      <c r="P1985" t="str">
        <f>VLOOKUP($A1985,'Hospitalisation Details'!$A$2:$I$2344,9,FALSE)</f>
        <v>R1013</v>
      </c>
      <c r="Q1985">
        <f>VLOOKUP($A1985,'Hospitalisation Details'!$A$2:$P$2344,16,FALSE)</f>
        <v>31</v>
      </c>
    </row>
    <row r="1986" spans="1:17" ht="15.6" x14ac:dyDescent="0.3">
      <c r="A1986" s="1" t="s">
        <v>382</v>
      </c>
      <c r="B1986" t="str">
        <f>VLOOKUP('Healthcare '!A:A,Table2[],3,FALSE)</f>
        <v>Lessek</v>
      </c>
      <c r="C1986">
        <f>VLOOKUP(A1986,'Medical Examinations'!A1986:K4320,2,FALSE)</f>
        <v>25.84</v>
      </c>
      <c r="D1986">
        <f>VLOOKUP($A1986,'Medical Examinations'!$A$2:$K$2336,3,FALSE)</f>
        <v>5.81</v>
      </c>
      <c r="E1986" t="str">
        <f>VLOOKUP($A1986,'Medical Examinations'!$A$2:$K$2336,4,FALSE)</f>
        <v>yes</v>
      </c>
      <c r="F1986" t="str">
        <f>VLOOKUP($A1986,'Medical Examinations'!$A$2:$K$2336,5,FALSE)</f>
        <v>No</v>
      </c>
      <c r="G1986" t="str">
        <f>VLOOKUP($A1986,'Medical Examinations'!$A$2:$K$2336,6,FALSE)</f>
        <v>Yes</v>
      </c>
      <c r="H1986">
        <f>VLOOKUP($A1986,'Medical Examinations'!$A$2:$K$2336,7,FALSE)</f>
        <v>1</v>
      </c>
      <c r="I1986" t="str">
        <f>VLOOKUP($A1986,'Medical Examinations'!$A$2:$K$2336,8,FALSE)</f>
        <v>No</v>
      </c>
      <c r="J1986" t="str">
        <f>VLOOKUP($A1986,'Medical Examinations'!$A$2:$K$2336,10,FALSE)</f>
        <v>overweight</v>
      </c>
      <c r="K1986" t="str">
        <f>VLOOKUP($A1986,'Medical Examinations'!$A$2:$K$2336,11,FALSE)</f>
        <v>Predibetics</v>
      </c>
      <c r="L1986" t="str">
        <f>VLOOKUP($A1986,'Hospitalisation Details'!$A$2:$O$2344,15,FALSE)</f>
        <v>20 Jun 1997</v>
      </c>
      <c r="M1986">
        <f>VLOOKUP($A1986,'Hospitalisation Details'!$A$2:$I$2344,6,FALSE)</f>
        <v>3309.79</v>
      </c>
      <c r="N1986" t="str">
        <f>VLOOKUP($A1986,'Hospitalisation Details'!$A$2:$I$2344,7,FALSE)</f>
        <v>tier - 3</v>
      </c>
      <c r="O1986" t="str">
        <f>VLOOKUP($A1986,'Hospitalisation Details'!$A$2:$I$2344,8,FALSE)</f>
        <v>tier - 3</v>
      </c>
      <c r="P1986" t="str">
        <f>VLOOKUP($A1986,'Hospitalisation Details'!$A$2:$I$2344,9,FALSE)</f>
        <v>R1017</v>
      </c>
      <c r="Q1986">
        <f>VLOOKUP($A1986,'Hospitalisation Details'!$A$2:$P$2344,16,FALSE)</f>
        <v>25</v>
      </c>
    </row>
    <row r="1987" spans="1:17" ht="15.6" x14ac:dyDescent="0.3">
      <c r="A1987" s="1" t="s">
        <v>381</v>
      </c>
      <c r="B1987" t="str">
        <f>VLOOKUP('Healthcare '!A:A,Table2[],3,FALSE)</f>
        <v>Colavincenzo</v>
      </c>
      <c r="C1987">
        <f>VLOOKUP(A1987,'Medical Examinations'!A1987:K4321,2,FALSE)</f>
        <v>30.95</v>
      </c>
      <c r="D1987">
        <f>VLOOKUP($A1987,'Medical Examinations'!$A$2:$K$2336,3,FALSE)</f>
        <v>5.16</v>
      </c>
      <c r="E1987" t="str">
        <f>VLOOKUP($A1987,'Medical Examinations'!$A$2:$K$2336,4,FALSE)</f>
        <v>No</v>
      </c>
      <c r="F1987" t="str">
        <f>VLOOKUP($A1987,'Medical Examinations'!$A$2:$K$2336,5,FALSE)</f>
        <v>No</v>
      </c>
      <c r="G1987" t="str">
        <f>VLOOKUP($A1987,'Medical Examinations'!$A$2:$K$2336,6,FALSE)</f>
        <v>Yes</v>
      </c>
      <c r="H1987">
        <f>VLOOKUP($A1987,'Medical Examinations'!$A$2:$K$2336,7,FALSE)</f>
        <v>1</v>
      </c>
      <c r="I1987" t="str">
        <f>VLOOKUP($A1987,'Medical Examinations'!$A$2:$K$2336,8,FALSE)</f>
        <v>yes</v>
      </c>
      <c r="J1987" t="str">
        <f>VLOOKUP($A1987,'Medical Examinations'!$A$2:$K$2336,10,FALSE)</f>
        <v>obesity</v>
      </c>
      <c r="K1987" t="str">
        <f>VLOOKUP($A1987,'Medical Examinations'!$A$2:$K$2336,11,FALSE)</f>
        <v>Normal</v>
      </c>
      <c r="L1987" t="str">
        <f>VLOOKUP($A1987,'Hospitalisation Details'!$A$2:$O$2344,15,FALSE)</f>
        <v>18 Nov 2003</v>
      </c>
      <c r="M1987">
        <f>VLOOKUP($A1987,'Hospitalisation Details'!$A$2:$I$2344,6,FALSE)</f>
        <v>3308.46</v>
      </c>
      <c r="N1987" t="str">
        <f>VLOOKUP($A1987,'Hospitalisation Details'!$A$2:$I$2344,7,FALSE)</f>
        <v>tier - 2</v>
      </c>
      <c r="O1987" t="str">
        <f>VLOOKUP($A1987,'Hospitalisation Details'!$A$2:$I$2344,8,FALSE)</f>
        <v>tier - 1</v>
      </c>
      <c r="P1987" t="str">
        <f>VLOOKUP($A1987,'Hospitalisation Details'!$A$2:$I$2344,9,FALSE)</f>
        <v>R1021</v>
      </c>
      <c r="Q1987">
        <f>VLOOKUP($A1987,'Hospitalisation Details'!$A$2:$P$2344,16,FALSE)</f>
        <v>19</v>
      </c>
    </row>
    <row r="1988" spans="1:17" ht="15.6" x14ac:dyDescent="0.3">
      <c r="A1988" s="1" t="s">
        <v>380</v>
      </c>
      <c r="B1988" t="str">
        <f>VLOOKUP('Healthcare '!A:A,Table2[],3,FALSE)</f>
        <v>Mendez-Karr</v>
      </c>
      <c r="C1988">
        <f>VLOOKUP(A1988,'Medical Examinations'!A1988:K4322,2,FALSE)</f>
        <v>30.54</v>
      </c>
      <c r="D1988">
        <f>VLOOKUP($A1988,'Medical Examinations'!$A$2:$K$2336,3,FALSE)</f>
        <v>5</v>
      </c>
      <c r="E1988" t="str">
        <f>VLOOKUP($A1988,'Medical Examinations'!$A$2:$K$2336,4,FALSE)</f>
        <v>No</v>
      </c>
      <c r="F1988" t="str">
        <f>VLOOKUP($A1988,'Medical Examinations'!$A$2:$K$2336,5,FALSE)</f>
        <v>No</v>
      </c>
      <c r="G1988" t="str">
        <f>VLOOKUP($A1988,'Medical Examinations'!$A$2:$K$2336,6,FALSE)</f>
        <v>Yes</v>
      </c>
      <c r="H1988">
        <f>VLOOKUP($A1988,'Medical Examinations'!$A$2:$K$2336,7,FALSE)</f>
        <v>1</v>
      </c>
      <c r="I1988" t="str">
        <f>VLOOKUP($A1988,'Medical Examinations'!$A$2:$K$2336,8,FALSE)</f>
        <v>yes</v>
      </c>
      <c r="J1988" t="str">
        <f>VLOOKUP($A1988,'Medical Examinations'!$A$2:$K$2336,10,FALSE)</f>
        <v>obesity</v>
      </c>
      <c r="K1988" t="str">
        <f>VLOOKUP($A1988,'Medical Examinations'!$A$2:$K$2336,11,FALSE)</f>
        <v>Normal</v>
      </c>
      <c r="L1988" t="str">
        <f>VLOOKUP($A1988,'Hospitalisation Details'!$A$2:$O$2344,15,FALSE)</f>
        <v>5 Dec 2003</v>
      </c>
      <c r="M1988">
        <f>VLOOKUP($A1988,'Hospitalisation Details'!$A$2:$I$2344,6,FALSE)</f>
        <v>3300.7</v>
      </c>
      <c r="N1988" t="str">
        <f>VLOOKUP($A1988,'Hospitalisation Details'!$A$2:$I$2344,7,FALSE)</f>
        <v>tier - 2</v>
      </c>
      <c r="O1988" t="str">
        <f>VLOOKUP($A1988,'Hospitalisation Details'!$A$2:$I$2344,8,FALSE)</f>
        <v>tier - 2</v>
      </c>
      <c r="P1988" t="str">
        <f>VLOOKUP($A1988,'Hospitalisation Details'!$A$2:$I$2344,9,FALSE)</f>
        <v>R1025</v>
      </c>
      <c r="Q1988">
        <f>VLOOKUP($A1988,'Hospitalisation Details'!$A$2:$P$2344,16,FALSE)</f>
        <v>19</v>
      </c>
    </row>
    <row r="1989" spans="1:17" ht="15.6" x14ac:dyDescent="0.3">
      <c r="A1989" s="1" t="s">
        <v>379</v>
      </c>
      <c r="B1989" t="str">
        <f>VLOOKUP('Healthcare '!A:A,Table2[],3,FALSE)</f>
        <v>Saulnier</v>
      </c>
      <c r="C1989">
        <f>VLOOKUP(A1989,'Medical Examinations'!A1989:K4323,2,FALSE)</f>
        <v>33.914999999999999</v>
      </c>
      <c r="D1989">
        <f>VLOOKUP($A1989,'Medical Examinations'!$A$2:$K$2336,3,FALSE)</f>
        <v>5.84</v>
      </c>
      <c r="E1989" t="str">
        <f>VLOOKUP($A1989,'Medical Examinations'!$A$2:$K$2336,4,FALSE)</f>
        <v>yes</v>
      </c>
      <c r="F1989" t="str">
        <f>VLOOKUP($A1989,'Medical Examinations'!$A$2:$K$2336,5,FALSE)</f>
        <v>No</v>
      </c>
      <c r="G1989" t="str">
        <f>VLOOKUP($A1989,'Medical Examinations'!$A$2:$K$2336,6,FALSE)</f>
        <v>No</v>
      </c>
      <c r="H1989">
        <f>VLOOKUP($A1989,'Medical Examinations'!$A$2:$K$2336,7,FALSE)</f>
        <v>0</v>
      </c>
      <c r="I1989" t="str">
        <f>VLOOKUP($A1989,'Medical Examinations'!$A$2:$K$2336,8,FALSE)</f>
        <v>No</v>
      </c>
      <c r="J1989" t="str">
        <f>VLOOKUP($A1989,'Medical Examinations'!$A$2:$K$2336,10,FALSE)</f>
        <v>obesity</v>
      </c>
      <c r="K1989" t="str">
        <f>VLOOKUP($A1989,'Medical Examinations'!$A$2:$K$2336,11,FALSE)</f>
        <v>Predibetics</v>
      </c>
      <c r="L1989" t="str">
        <f>VLOOKUP($A1989,'Hospitalisation Details'!$A$2:$O$2344,15,FALSE)</f>
        <v>17 Nov 1996</v>
      </c>
      <c r="M1989">
        <f>VLOOKUP($A1989,'Hospitalisation Details'!$A$2:$I$2344,6,FALSE)</f>
        <v>3292.53</v>
      </c>
      <c r="N1989" t="str">
        <f>VLOOKUP($A1989,'Hospitalisation Details'!$A$2:$I$2344,7,FALSE)</f>
        <v>tier - 2</v>
      </c>
      <c r="O1989" t="str">
        <f>VLOOKUP($A1989,'Hospitalisation Details'!$A$2:$I$2344,8,FALSE)</f>
        <v>tier - 2</v>
      </c>
      <c r="P1989" t="str">
        <f>VLOOKUP($A1989,'Hospitalisation Details'!$A$2:$I$2344,9,FALSE)</f>
        <v>R1012</v>
      </c>
      <c r="Q1989">
        <f>VLOOKUP($A1989,'Hospitalisation Details'!$A$2:$P$2344,16,FALSE)</f>
        <v>26</v>
      </c>
    </row>
    <row r="1990" spans="1:17" ht="15.6" x14ac:dyDescent="0.3">
      <c r="A1990" s="1" t="s">
        <v>378</v>
      </c>
      <c r="B1990" t="str">
        <f>VLOOKUP('Healthcare '!A:A,Table2[],3,FALSE)</f>
        <v>Schoonover</v>
      </c>
      <c r="C1990">
        <f>VLOOKUP(A1990,'Medical Examinations'!A1990:K4324,2,FALSE)</f>
        <v>33.31</v>
      </c>
      <c r="D1990">
        <f>VLOOKUP($A1990,'Medical Examinations'!$A$2:$K$2336,3,FALSE)</f>
        <v>4.1900000000000004</v>
      </c>
      <c r="E1990" t="str">
        <f>VLOOKUP($A1990,'Medical Examinations'!$A$2:$K$2336,4,FALSE)</f>
        <v>No</v>
      </c>
      <c r="F1990" t="str">
        <f>VLOOKUP($A1990,'Medical Examinations'!$A$2:$K$2336,5,FALSE)</f>
        <v>No</v>
      </c>
      <c r="G1990" t="str">
        <f>VLOOKUP($A1990,'Medical Examinations'!$A$2:$K$2336,6,FALSE)</f>
        <v>Yes</v>
      </c>
      <c r="H1990">
        <f>VLOOKUP($A1990,'Medical Examinations'!$A$2:$K$2336,7,FALSE)</f>
        <v>1</v>
      </c>
      <c r="I1990" t="str">
        <f>VLOOKUP($A1990,'Medical Examinations'!$A$2:$K$2336,8,FALSE)</f>
        <v>yes</v>
      </c>
      <c r="J1990" t="str">
        <f>VLOOKUP($A1990,'Medical Examinations'!$A$2:$K$2336,10,FALSE)</f>
        <v>obesity</v>
      </c>
      <c r="K1990" t="str">
        <f>VLOOKUP($A1990,'Medical Examinations'!$A$2:$K$2336,11,FALSE)</f>
        <v>Normal</v>
      </c>
      <c r="L1990" t="str">
        <f>VLOOKUP($A1990,'Hospitalisation Details'!$A$2:$O$2344,15,FALSE)</f>
        <v>3 Jul 2003</v>
      </c>
      <c r="M1990">
        <f>VLOOKUP($A1990,'Hospitalisation Details'!$A$2:$I$2344,6,FALSE)</f>
        <v>3280.22</v>
      </c>
      <c r="N1990" t="str">
        <f>VLOOKUP($A1990,'Hospitalisation Details'!$A$2:$I$2344,7,FALSE)</f>
        <v>tier - 2</v>
      </c>
      <c r="O1990" t="str">
        <f>VLOOKUP($A1990,'Hospitalisation Details'!$A$2:$I$2344,8,FALSE)</f>
        <v>tier - 3</v>
      </c>
      <c r="P1990" t="str">
        <f>VLOOKUP($A1990,'Hospitalisation Details'!$A$2:$I$2344,9,FALSE)</f>
        <v>R1011</v>
      </c>
      <c r="Q1990">
        <f>VLOOKUP($A1990,'Hospitalisation Details'!$A$2:$P$2344,16,FALSE)</f>
        <v>19</v>
      </c>
    </row>
    <row r="1991" spans="1:17" ht="15.6" x14ac:dyDescent="0.3">
      <c r="A1991" s="1" t="s">
        <v>377</v>
      </c>
      <c r="B1991" t="str">
        <f>VLOOKUP('Healthcare '!A:A,Table2[],3,FALSE)</f>
        <v>Hass</v>
      </c>
      <c r="C1991">
        <f>VLOOKUP(A1991,'Medical Examinations'!A1991:K4325,2,FALSE)</f>
        <v>25.745000000000001</v>
      </c>
      <c r="D1991">
        <f>VLOOKUP($A1991,'Medical Examinations'!$A$2:$K$2336,3,FALSE)</f>
        <v>4.62</v>
      </c>
      <c r="E1991" t="str">
        <f>VLOOKUP($A1991,'Medical Examinations'!$A$2:$K$2336,4,FALSE)</f>
        <v>yes</v>
      </c>
      <c r="F1991" t="str">
        <f>VLOOKUP($A1991,'Medical Examinations'!$A$2:$K$2336,5,FALSE)</f>
        <v>No</v>
      </c>
      <c r="G1991" t="str">
        <f>VLOOKUP($A1991,'Medical Examinations'!$A$2:$K$2336,6,FALSE)</f>
        <v>No</v>
      </c>
      <c r="H1991">
        <f>VLOOKUP($A1991,'Medical Examinations'!$A$2:$K$2336,7,FALSE)</f>
        <v>0</v>
      </c>
      <c r="I1991" t="str">
        <f>VLOOKUP($A1991,'Medical Examinations'!$A$2:$K$2336,8,FALSE)</f>
        <v>No</v>
      </c>
      <c r="J1991" t="str">
        <f>VLOOKUP($A1991,'Medical Examinations'!$A$2:$K$2336,10,FALSE)</f>
        <v>overweight</v>
      </c>
      <c r="K1991" t="str">
        <f>VLOOKUP($A1991,'Medical Examinations'!$A$2:$K$2336,11,FALSE)</f>
        <v>Normal</v>
      </c>
      <c r="L1991" t="str">
        <f>VLOOKUP($A1991,'Hospitalisation Details'!$A$2:$O$2344,15,FALSE)</f>
        <v>6 Oct 2001</v>
      </c>
      <c r="M1991">
        <f>VLOOKUP($A1991,'Hospitalisation Details'!$A$2:$I$2344,6,FALSE)</f>
        <v>3279.87</v>
      </c>
      <c r="N1991" t="str">
        <f>VLOOKUP($A1991,'Hospitalisation Details'!$A$2:$I$2344,7,FALSE)</f>
        <v>tier - 2</v>
      </c>
      <c r="O1991" t="str">
        <f>VLOOKUP($A1991,'Hospitalisation Details'!$A$2:$I$2344,8,FALSE)</f>
        <v>tier - 1</v>
      </c>
      <c r="P1991" t="str">
        <f>VLOOKUP($A1991,'Hospitalisation Details'!$A$2:$I$2344,9,FALSE)</f>
        <v>R1017</v>
      </c>
      <c r="Q1991">
        <f>VLOOKUP($A1991,'Hospitalisation Details'!$A$2:$P$2344,16,FALSE)</f>
        <v>21</v>
      </c>
    </row>
    <row r="1992" spans="1:17" ht="15.6" x14ac:dyDescent="0.3">
      <c r="A1992" s="1" t="s">
        <v>376</v>
      </c>
      <c r="B1992" t="str">
        <f>VLOOKUP('Healthcare '!A:A,Table2[],3,FALSE)</f>
        <v>Cadotte</v>
      </c>
      <c r="C1992">
        <f>VLOOKUP(A1992,'Medical Examinations'!A1992:K4326,2,FALSE)</f>
        <v>37.1</v>
      </c>
      <c r="D1992">
        <f>VLOOKUP($A1992,'Medical Examinations'!$A$2:$K$2336,3,FALSE)</f>
        <v>6.24</v>
      </c>
      <c r="E1992" t="str">
        <f>VLOOKUP($A1992,'Medical Examinations'!$A$2:$K$2336,4,FALSE)</f>
        <v>No</v>
      </c>
      <c r="F1992" t="str">
        <f>VLOOKUP($A1992,'Medical Examinations'!$A$2:$K$2336,5,FALSE)</f>
        <v>No</v>
      </c>
      <c r="G1992" t="str">
        <f>VLOOKUP($A1992,'Medical Examinations'!$A$2:$K$2336,6,FALSE)</f>
        <v>No</v>
      </c>
      <c r="H1992">
        <f>VLOOKUP($A1992,'Medical Examinations'!$A$2:$K$2336,7,FALSE)</f>
        <v>0</v>
      </c>
      <c r="I1992" t="str">
        <f>VLOOKUP($A1992,'Medical Examinations'!$A$2:$K$2336,8,FALSE)</f>
        <v>yes</v>
      </c>
      <c r="J1992" t="str">
        <f>VLOOKUP($A1992,'Medical Examinations'!$A$2:$K$2336,10,FALSE)</f>
        <v>obesity</v>
      </c>
      <c r="K1992" t="str">
        <f>VLOOKUP($A1992,'Medical Examinations'!$A$2:$K$2336,11,FALSE)</f>
        <v>Predibetics</v>
      </c>
      <c r="L1992" t="str">
        <f>VLOOKUP($A1992,'Hospitalisation Details'!$A$2:$O$2344,15,FALSE)</f>
        <v>1 Jul 1994</v>
      </c>
      <c r="M1992">
        <f>VLOOKUP($A1992,'Hospitalisation Details'!$A$2:$I$2344,6,FALSE)</f>
        <v>3277.16</v>
      </c>
      <c r="N1992" t="str">
        <f>VLOOKUP($A1992,'Hospitalisation Details'!$A$2:$I$2344,7,FALSE)</f>
        <v>tier - 2</v>
      </c>
      <c r="O1992" t="str">
        <f>VLOOKUP($A1992,'Hospitalisation Details'!$A$2:$I$2344,8,FALSE)</f>
        <v>tier - 3</v>
      </c>
      <c r="P1992" t="str">
        <f>VLOOKUP($A1992,'Hospitalisation Details'!$A$2:$I$2344,9,FALSE)</f>
        <v>R1011</v>
      </c>
      <c r="Q1992">
        <f>VLOOKUP($A1992,'Hospitalisation Details'!$A$2:$P$2344,16,FALSE)</f>
        <v>28</v>
      </c>
    </row>
    <row r="1993" spans="1:17" ht="15.6" x14ac:dyDescent="0.3">
      <c r="A1993" s="1" t="s">
        <v>375</v>
      </c>
      <c r="B1993" t="str">
        <f>VLOOKUP('Healthcare '!A:A,Table2[],3,FALSE)</f>
        <v>Cacciapaglia</v>
      </c>
      <c r="C1993">
        <f>VLOOKUP(A1993,'Medical Examinations'!A1993:K4327,2,FALSE)</f>
        <v>35.435000000000002</v>
      </c>
      <c r="D1993">
        <f>VLOOKUP($A1993,'Medical Examinations'!$A$2:$K$2336,3,FALSE)</f>
        <v>5.81</v>
      </c>
      <c r="E1993" t="str">
        <f>VLOOKUP($A1993,'Medical Examinations'!$A$2:$K$2336,4,FALSE)</f>
        <v>No</v>
      </c>
      <c r="F1993" t="str">
        <f>VLOOKUP($A1993,'Medical Examinations'!$A$2:$K$2336,5,FALSE)</f>
        <v>No</v>
      </c>
      <c r="G1993" t="str">
        <f>VLOOKUP($A1993,'Medical Examinations'!$A$2:$K$2336,6,FALSE)</f>
        <v>No</v>
      </c>
      <c r="H1993">
        <f>VLOOKUP($A1993,'Medical Examinations'!$A$2:$K$2336,7,FALSE)</f>
        <v>0</v>
      </c>
      <c r="I1993" t="str">
        <f>VLOOKUP($A1993,'Medical Examinations'!$A$2:$K$2336,8,FALSE)</f>
        <v>yes</v>
      </c>
      <c r="J1993" t="str">
        <f>VLOOKUP($A1993,'Medical Examinations'!$A$2:$K$2336,10,FALSE)</f>
        <v>obesity</v>
      </c>
      <c r="K1993" t="str">
        <f>VLOOKUP($A1993,'Medical Examinations'!$A$2:$K$2336,11,FALSE)</f>
        <v>Predibetics</v>
      </c>
      <c r="L1993" t="str">
        <f>VLOOKUP($A1993,'Hospitalisation Details'!$A$2:$O$2344,15,FALSE)</f>
        <v>2 Dec 1994</v>
      </c>
      <c r="M1993">
        <f>VLOOKUP($A1993,'Hospitalisation Details'!$A$2:$I$2344,6,FALSE)</f>
        <v>3268.85</v>
      </c>
      <c r="N1993" t="str">
        <f>VLOOKUP($A1993,'Hospitalisation Details'!$A$2:$I$2344,7,FALSE)</f>
        <v>tier - 3</v>
      </c>
      <c r="O1993" t="str">
        <f>VLOOKUP($A1993,'Hospitalisation Details'!$A$2:$I$2344,8,FALSE)</f>
        <v>tier - 1</v>
      </c>
      <c r="P1993" t="str">
        <f>VLOOKUP($A1993,'Hospitalisation Details'!$A$2:$I$2344,9,FALSE)</f>
        <v>R1016</v>
      </c>
      <c r="Q1993">
        <f>VLOOKUP($A1993,'Hospitalisation Details'!$A$2:$P$2344,16,FALSE)</f>
        <v>28</v>
      </c>
    </row>
    <row r="1994" spans="1:17" ht="15.6" x14ac:dyDescent="0.3">
      <c r="A1994" s="1" t="s">
        <v>374</v>
      </c>
      <c r="B1994" t="str">
        <f>VLOOKUP('Healthcare '!A:A,Table2[],3,FALSE)</f>
        <v>Mininger</v>
      </c>
      <c r="C1994">
        <f>VLOOKUP(A1994,'Medical Examinations'!A1994:K4328,2,FALSE)</f>
        <v>20.399999999999999</v>
      </c>
      <c r="D1994">
        <f>VLOOKUP($A1994,'Medical Examinations'!$A$2:$K$2336,3,FALSE)</f>
        <v>4.83</v>
      </c>
      <c r="E1994" t="str">
        <f>VLOOKUP($A1994,'Medical Examinations'!$A$2:$K$2336,4,FALSE)</f>
        <v>No</v>
      </c>
      <c r="F1994" t="str">
        <f>VLOOKUP($A1994,'Medical Examinations'!$A$2:$K$2336,5,FALSE)</f>
        <v>No</v>
      </c>
      <c r="G1994" t="str">
        <f>VLOOKUP($A1994,'Medical Examinations'!$A$2:$K$2336,6,FALSE)</f>
        <v>No</v>
      </c>
      <c r="H1994">
        <f>VLOOKUP($A1994,'Medical Examinations'!$A$2:$K$2336,7,FALSE)</f>
        <v>0</v>
      </c>
      <c r="I1994" t="str">
        <f>VLOOKUP($A1994,'Medical Examinations'!$A$2:$K$2336,8,FALSE)</f>
        <v>yes</v>
      </c>
      <c r="J1994" t="str">
        <f>VLOOKUP($A1994,'Medical Examinations'!$A$2:$K$2336,10,FALSE)</f>
        <v>Normal weight</v>
      </c>
      <c r="K1994" t="str">
        <f>VLOOKUP($A1994,'Medical Examinations'!$A$2:$K$2336,11,FALSE)</f>
        <v>Normal</v>
      </c>
      <c r="L1994" t="str">
        <f>VLOOKUP($A1994,'Hospitalisation Details'!$A$2:$O$2344,15,FALSE)</f>
        <v>13 Nov 1991</v>
      </c>
      <c r="M1994">
        <f>VLOOKUP($A1994,'Hospitalisation Details'!$A$2:$I$2344,6,FALSE)</f>
        <v>3260.2</v>
      </c>
      <c r="N1994" t="str">
        <f>VLOOKUP($A1994,'Hospitalisation Details'!$A$2:$I$2344,7,FALSE)</f>
        <v>tier - 3</v>
      </c>
      <c r="O1994" t="str">
        <f>VLOOKUP($A1994,'Hospitalisation Details'!$A$2:$I$2344,8,FALSE)</f>
        <v>tier - 2</v>
      </c>
      <c r="P1994" t="str">
        <f>VLOOKUP($A1994,'Hospitalisation Details'!$A$2:$I$2344,9,FALSE)</f>
        <v>R1011</v>
      </c>
      <c r="Q1994">
        <f>VLOOKUP($A1994,'Hospitalisation Details'!$A$2:$P$2344,16,FALSE)</f>
        <v>31</v>
      </c>
    </row>
    <row r="1995" spans="1:17" ht="15.6" x14ac:dyDescent="0.3">
      <c r="A1995" s="1" t="s">
        <v>373</v>
      </c>
      <c r="B1995" t="str">
        <f>VLOOKUP('Healthcare '!A:A,Table2[],3,FALSE)</f>
        <v>Mayo</v>
      </c>
      <c r="C1995">
        <f>VLOOKUP(A1995,'Medical Examinations'!A1995:K4329,2,FALSE)</f>
        <v>42.13</v>
      </c>
      <c r="D1995">
        <f>VLOOKUP($A1995,'Medical Examinations'!$A$2:$K$2336,3,FALSE)</f>
        <v>5.72</v>
      </c>
      <c r="E1995" t="str">
        <f>VLOOKUP($A1995,'Medical Examinations'!$A$2:$K$2336,4,FALSE)</f>
        <v>yes</v>
      </c>
      <c r="F1995" t="str">
        <f>VLOOKUP($A1995,'Medical Examinations'!$A$2:$K$2336,5,FALSE)</f>
        <v>No</v>
      </c>
      <c r="G1995" t="str">
        <f>VLOOKUP($A1995,'Medical Examinations'!$A$2:$K$2336,6,FALSE)</f>
        <v>Yes</v>
      </c>
      <c r="H1995">
        <f>VLOOKUP($A1995,'Medical Examinations'!$A$2:$K$2336,7,FALSE)</f>
        <v>1</v>
      </c>
      <c r="I1995" t="str">
        <f>VLOOKUP($A1995,'Medical Examinations'!$A$2:$K$2336,8,FALSE)</f>
        <v>yes</v>
      </c>
      <c r="J1995" t="str">
        <f>VLOOKUP($A1995,'Medical Examinations'!$A$2:$K$2336,10,FALSE)</f>
        <v>obesity</v>
      </c>
      <c r="K1995" t="str">
        <f>VLOOKUP($A1995,'Medical Examinations'!$A$2:$K$2336,11,FALSE)</f>
        <v>Predibetics</v>
      </c>
      <c r="L1995" t="str">
        <f>VLOOKUP($A1995,'Hospitalisation Details'!$A$2:$O$2344,15,FALSE)</f>
        <v>2 Sep 1997</v>
      </c>
      <c r="M1995">
        <f>VLOOKUP($A1995,'Hospitalisation Details'!$A$2:$I$2344,6,FALSE)</f>
        <v>3238.44</v>
      </c>
      <c r="N1995" t="str">
        <f>VLOOKUP($A1995,'Hospitalisation Details'!$A$2:$I$2344,7,FALSE)</f>
        <v>tier - 2</v>
      </c>
      <c r="O1995" t="str">
        <f>VLOOKUP($A1995,'Hospitalisation Details'!$A$2:$I$2344,8,FALSE)</f>
        <v>tier - 3</v>
      </c>
      <c r="P1995" t="str">
        <f>VLOOKUP($A1995,'Hospitalisation Details'!$A$2:$I$2344,9,FALSE)</f>
        <v>R1013</v>
      </c>
      <c r="Q1995">
        <f>VLOOKUP($A1995,'Hospitalisation Details'!$A$2:$P$2344,16,FALSE)</f>
        <v>25</v>
      </c>
    </row>
    <row r="1996" spans="1:17" ht="15.6" x14ac:dyDescent="0.3">
      <c r="A1996" s="1" t="s">
        <v>372</v>
      </c>
      <c r="B1996" t="str">
        <f>VLOOKUP('Healthcare '!A:A,Table2[],3,FALSE)</f>
        <v>Zicko</v>
      </c>
      <c r="C1996">
        <f>VLOOKUP(A1996,'Medical Examinations'!A1996:K4330,2,FALSE)</f>
        <v>33.99</v>
      </c>
      <c r="D1996">
        <f>VLOOKUP($A1996,'Medical Examinations'!$A$2:$K$2336,3,FALSE)</f>
        <v>4.83</v>
      </c>
      <c r="E1996" t="str">
        <f>VLOOKUP($A1996,'Medical Examinations'!$A$2:$K$2336,4,FALSE)</f>
        <v>yes</v>
      </c>
      <c r="F1996" t="str">
        <f>VLOOKUP($A1996,'Medical Examinations'!$A$2:$K$2336,5,FALSE)</f>
        <v>No</v>
      </c>
      <c r="G1996" t="str">
        <f>VLOOKUP($A1996,'Medical Examinations'!$A$2:$K$2336,6,FALSE)</f>
        <v>Yes</v>
      </c>
      <c r="H1996">
        <f>VLOOKUP($A1996,'Medical Examinations'!$A$2:$K$2336,7,FALSE)</f>
        <v>1</v>
      </c>
      <c r="I1996" t="str">
        <f>VLOOKUP($A1996,'Medical Examinations'!$A$2:$K$2336,8,FALSE)</f>
        <v>No</v>
      </c>
      <c r="J1996" t="str">
        <f>VLOOKUP($A1996,'Medical Examinations'!$A$2:$K$2336,10,FALSE)</f>
        <v>obesity</v>
      </c>
      <c r="K1996" t="str">
        <f>VLOOKUP($A1996,'Medical Examinations'!$A$2:$K$2336,11,FALSE)</f>
        <v>Normal</v>
      </c>
      <c r="L1996" t="str">
        <f>VLOOKUP($A1996,'Hospitalisation Details'!$A$2:$O$2344,15,FALSE)</f>
        <v>2 Aug 1997</v>
      </c>
      <c r="M1996">
        <f>VLOOKUP($A1996,'Hospitalisation Details'!$A$2:$I$2344,6,FALSE)</f>
        <v>3227.12</v>
      </c>
      <c r="N1996" t="str">
        <f>VLOOKUP($A1996,'Hospitalisation Details'!$A$2:$I$2344,7,FALSE)</f>
        <v>tier - 2</v>
      </c>
      <c r="O1996" t="str">
        <f>VLOOKUP($A1996,'Hospitalisation Details'!$A$2:$I$2344,8,FALSE)</f>
        <v>tier - 3</v>
      </c>
      <c r="P1996" t="str">
        <f>VLOOKUP($A1996,'Hospitalisation Details'!$A$2:$I$2344,9,FALSE)</f>
        <v>R1013</v>
      </c>
      <c r="Q1996">
        <f>VLOOKUP($A1996,'Hospitalisation Details'!$A$2:$P$2344,16,FALSE)</f>
        <v>25</v>
      </c>
    </row>
    <row r="1997" spans="1:17" ht="15.6" x14ac:dyDescent="0.3">
      <c r="A1997" s="1" t="s">
        <v>371</v>
      </c>
      <c r="B1997" t="str">
        <f>VLOOKUP('Healthcare '!A:A,Table2[],3,FALSE)</f>
        <v>Graham</v>
      </c>
      <c r="C1997">
        <f>VLOOKUP(A1997,'Medical Examinations'!A1997:K4331,2,FALSE)</f>
        <v>28.594999999999999</v>
      </c>
      <c r="D1997">
        <f>VLOOKUP($A1997,'Medical Examinations'!$A$2:$K$2336,3,FALSE)</f>
        <v>4.1399999999999997</v>
      </c>
      <c r="E1997" t="str">
        <f>VLOOKUP($A1997,'Medical Examinations'!$A$2:$K$2336,4,FALSE)</f>
        <v>yes</v>
      </c>
      <c r="F1997" t="str">
        <f>VLOOKUP($A1997,'Medical Examinations'!$A$2:$K$2336,5,FALSE)</f>
        <v>No</v>
      </c>
      <c r="G1997" t="str">
        <f>VLOOKUP($A1997,'Medical Examinations'!$A$2:$K$2336,6,FALSE)</f>
        <v>Yes</v>
      </c>
      <c r="H1997">
        <f>VLOOKUP($A1997,'Medical Examinations'!$A$2:$K$2336,7,FALSE)</f>
        <v>1</v>
      </c>
      <c r="I1997" t="str">
        <f>VLOOKUP($A1997,'Medical Examinations'!$A$2:$K$2336,8,FALSE)</f>
        <v>No</v>
      </c>
      <c r="J1997" t="str">
        <f>VLOOKUP($A1997,'Medical Examinations'!$A$2:$K$2336,10,FALSE)</f>
        <v>overweight</v>
      </c>
      <c r="K1997" t="str">
        <f>VLOOKUP($A1997,'Medical Examinations'!$A$2:$K$2336,11,FALSE)</f>
        <v>Normal</v>
      </c>
      <c r="L1997" t="str">
        <f>VLOOKUP($A1997,'Hospitalisation Details'!$A$2:$O$2344,15,FALSE)</f>
        <v>6 Jul 1997</v>
      </c>
      <c r="M1997">
        <f>VLOOKUP($A1997,'Hospitalisation Details'!$A$2:$I$2344,6,FALSE)</f>
        <v>3213.62</v>
      </c>
      <c r="N1997" t="str">
        <f>VLOOKUP($A1997,'Hospitalisation Details'!$A$2:$I$2344,7,FALSE)</f>
        <v>tier - 2</v>
      </c>
      <c r="O1997" t="str">
        <f>VLOOKUP($A1997,'Hospitalisation Details'!$A$2:$I$2344,8,FALSE)</f>
        <v>tier - 2</v>
      </c>
      <c r="P1997" t="str">
        <f>VLOOKUP($A1997,'Hospitalisation Details'!$A$2:$I$2344,9,FALSE)</f>
        <v>R1024</v>
      </c>
      <c r="Q1997">
        <f>VLOOKUP($A1997,'Hospitalisation Details'!$A$2:$P$2344,16,FALSE)</f>
        <v>25</v>
      </c>
    </row>
    <row r="1998" spans="1:17" ht="15.6" x14ac:dyDescent="0.3">
      <c r="A1998" s="1" t="s">
        <v>370</v>
      </c>
      <c r="B1998" t="str">
        <f>VLOOKUP('Healthcare '!A:A,Table2[],3,FALSE)</f>
        <v>Boland</v>
      </c>
      <c r="C1998">
        <f>VLOOKUP(A1998,'Medical Examinations'!A1998:K4332,2,FALSE)</f>
        <v>20.8</v>
      </c>
      <c r="D1998">
        <f>VLOOKUP($A1998,'Medical Examinations'!$A$2:$K$2336,3,FALSE)</f>
        <v>4.07</v>
      </c>
      <c r="E1998" t="str">
        <f>VLOOKUP($A1998,'Medical Examinations'!$A$2:$K$2336,4,FALSE)</f>
        <v>yes</v>
      </c>
      <c r="F1998" t="str">
        <f>VLOOKUP($A1998,'Medical Examinations'!$A$2:$K$2336,5,FALSE)</f>
        <v>No</v>
      </c>
      <c r="G1998" t="str">
        <f>VLOOKUP($A1998,'Medical Examinations'!$A$2:$K$2336,6,FALSE)</f>
        <v>Yes</v>
      </c>
      <c r="H1998">
        <f>VLOOKUP($A1998,'Medical Examinations'!$A$2:$K$2336,7,FALSE)</f>
        <v>1</v>
      </c>
      <c r="I1998" t="str">
        <f>VLOOKUP($A1998,'Medical Examinations'!$A$2:$K$2336,8,FALSE)</f>
        <v>No</v>
      </c>
      <c r="J1998" t="str">
        <f>VLOOKUP($A1998,'Medical Examinations'!$A$2:$K$2336,10,FALSE)</f>
        <v>Normal weight</v>
      </c>
      <c r="K1998" t="str">
        <f>VLOOKUP($A1998,'Medical Examinations'!$A$2:$K$2336,11,FALSE)</f>
        <v>Normal</v>
      </c>
      <c r="L1998" t="str">
        <f>VLOOKUP($A1998,'Hospitalisation Details'!$A$2:$O$2344,15,FALSE)</f>
        <v>22 Dec 1997</v>
      </c>
      <c r="M1998">
        <f>VLOOKUP($A1998,'Hospitalisation Details'!$A$2:$I$2344,6,FALSE)</f>
        <v>3208.79</v>
      </c>
      <c r="N1998" t="str">
        <f>VLOOKUP($A1998,'Hospitalisation Details'!$A$2:$I$2344,7,FALSE)</f>
        <v>tier - 2</v>
      </c>
      <c r="O1998" t="str">
        <f>VLOOKUP($A1998,'Hospitalisation Details'!$A$2:$I$2344,8,FALSE)</f>
        <v>tier - 3</v>
      </c>
      <c r="P1998" t="str">
        <f>VLOOKUP($A1998,'Hospitalisation Details'!$A$2:$I$2344,9,FALSE)</f>
        <v>R1011</v>
      </c>
      <c r="Q1998">
        <f>VLOOKUP($A1998,'Hospitalisation Details'!$A$2:$P$2344,16,FALSE)</f>
        <v>25</v>
      </c>
    </row>
    <row r="1999" spans="1:17" ht="15.6" x14ac:dyDescent="0.3">
      <c r="A1999" s="1" t="s">
        <v>369</v>
      </c>
      <c r="B1999" t="str">
        <f>VLOOKUP('Healthcare '!A:A,Table2[],3,FALSE)</f>
        <v>Cupp</v>
      </c>
      <c r="C1999">
        <f>VLOOKUP(A1999,'Medical Examinations'!A1999:K4333,2,FALSE)</f>
        <v>23.465</v>
      </c>
      <c r="D1999">
        <f>VLOOKUP($A1999,'Medical Examinations'!$A$2:$K$2336,3,FALSE)</f>
        <v>6.26</v>
      </c>
      <c r="E1999" t="str">
        <f>VLOOKUP($A1999,'Medical Examinations'!$A$2:$K$2336,4,FALSE)</f>
        <v>yes</v>
      </c>
      <c r="F1999" t="str">
        <f>VLOOKUP($A1999,'Medical Examinations'!$A$2:$K$2336,5,FALSE)</f>
        <v>No</v>
      </c>
      <c r="G1999" t="str">
        <f>VLOOKUP($A1999,'Medical Examinations'!$A$2:$K$2336,6,FALSE)</f>
        <v>Yes</v>
      </c>
      <c r="H1999">
        <f>VLOOKUP($A1999,'Medical Examinations'!$A$2:$K$2336,7,FALSE)</f>
        <v>1</v>
      </c>
      <c r="I1999" t="str">
        <f>VLOOKUP($A1999,'Medical Examinations'!$A$2:$K$2336,8,FALSE)</f>
        <v>yes</v>
      </c>
      <c r="J1999" t="str">
        <f>VLOOKUP($A1999,'Medical Examinations'!$A$2:$K$2336,10,FALSE)</f>
        <v>Normal weight</v>
      </c>
      <c r="K1999" t="str">
        <f>VLOOKUP($A1999,'Medical Examinations'!$A$2:$K$2336,11,FALSE)</f>
        <v>Predibetics</v>
      </c>
      <c r="L1999" t="str">
        <f>VLOOKUP($A1999,'Hospitalisation Details'!$A$2:$O$2344,15,FALSE)</f>
        <v>5 Jul 1997</v>
      </c>
      <c r="M1999">
        <f>VLOOKUP($A1999,'Hospitalisation Details'!$A$2:$I$2344,6,FALSE)</f>
        <v>3206.49</v>
      </c>
      <c r="N1999" t="str">
        <f>VLOOKUP($A1999,'Hospitalisation Details'!$A$2:$I$2344,7,FALSE)</f>
        <v>tier - 2</v>
      </c>
      <c r="O1999" t="str">
        <f>VLOOKUP($A1999,'Hospitalisation Details'!$A$2:$I$2344,8,FALSE)</f>
        <v>tier - 3</v>
      </c>
      <c r="P1999" t="str">
        <f>VLOOKUP($A1999,'Hospitalisation Details'!$A$2:$I$2344,9,FALSE)</f>
        <v>R1024</v>
      </c>
      <c r="Q1999">
        <f>VLOOKUP($A1999,'Hospitalisation Details'!$A$2:$P$2344,16,FALSE)</f>
        <v>25</v>
      </c>
    </row>
    <row r="2000" spans="1:17" ht="15.6" x14ac:dyDescent="0.3">
      <c r="A2000" s="1" t="s">
        <v>368</v>
      </c>
      <c r="B2000" t="str">
        <f>VLOOKUP('Healthcare '!A:A,Table2[],3,FALSE)</f>
        <v>Shaw</v>
      </c>
      <c r="C2000">
        <f>VLOOKUP(A2000,'Medical Examinations'!A2000:K4334,2,FALSE)</f>
        <v>40.185000000000002</v>
      </c>
      <c r="D2000">
        <f>VLOOKUP($A2000,'Medical Examinations'!$A$2:$K$2336,3,FALSE)</f>
        <v>5.88</v>
      </c>
      <c r="E2000" t="str">
        <f>VLOOKUP($A2000,'Medical Examinations'!$A$2:$K$2336,4,FALSE)</f>
        <v>yes</v>
      </c>
      <c r="F2000" t="str">
        <f>VLOOKUP($A2000,'Medical Examinations'!$A$2:$K$2336,5,FALSE)</f>
        <v>No</v>
      </c>
      <c r="G2000" t="str">
        <f>VLOOKUP($A2000,'Medical Examinations'!$A$2:$K$2336,6,FALSE)</f>
        <v>No</v>
      </c>
      <c r="H2000">
        <f>VLOOKUP($A2000,'Medical Examinations'!$A$2:$K$2336,7,FALSE)</f>
        <v>0</v>
      </c>
      <c r="I2000" t="str">
        <f>VLOOKUP($A2000,'Medical Examinations'!$A$2:$K$2336,8,FALSE)</f>
        <v>yes</v>
      </c>
      <c r="J2000" t="str">
        <f>VLOOKUP($A2000,'Medical Examinations'!$A$2:$K$2336,10,FALSE)</f>
        <v>obesity</v>
      </c>
      <c r="K2000" t="str">
        <f>VLOOKUP($A2000,'Medical Examinations'!$A$2:$K$2336,11,FALSE)</f>
        <v>Predibetics</v>
      </c>
      <c r="L2000" t="str">
        <f>VLOOKUP($A2000,'Hospitalisation Details'!$A$2:$O$2344,15,FALSE)</f>
        <v>11 Oct 1996</v>
      </c>
      <c r="M2000">
        <f>VLOOKUP($A2000,'Hospitalisation Details'!$A$2:$I$2344,6,FALSE)</f>
        <v>3201.25</v>
      </c>
      <c r="N2000" t="str">
        <f>VLOOKUP($A2000,'Hospitalisation Details'!$A$2:$I$2344,7,FALSE)</f>
        <v>tier - 2</v>
      </c>
      <c r="O2000" t="str">
        <f>VLOOKUP($A2000,'Hospitalisation Details'!$A$2:$I$2344,8,FALSE)</f>
        <v>tier - 3</v>
      </c>
      <c r="P2000" t="str">
        <f>VLOOKUP($A2000,'Hospitalisation Details'!$A$2:$I$2344,9,FALSE)</f>
        <v>R1012</v>
      </c>
      <c r="Q2000">
        <f>VLOOKUP($A2000,'Hospitalisation Details'!$A$2:$P$2344,16,FALSE)</f>
        <v>26</v>
      </c>
    </row>
    <row r="2001" spans="1:17" ht="15.6" x14ac:dyDescent="0.3">
      <c r="A2001" s="1" t="s">
        <v>367</v>
      </c>
      <c r="B2001" t="str">
        <f>VLOOKUP('Healthcare '!A:A,Table2[],3,FALSE)</f>
        <v>Klassen</v>
      </c>
      <c r="C2001">
        <f>VLOOKUP(A2001,'Medical Examinations'!A2001:K4335,2,FALSE)</f>
        <v>21.89</v>
      </c>
      <c r="D2001">
        <f>VLOOKUP($A2001,'Medical Examinations'!$A$2:$K$2336,3,FALSE)</f>
        <v>5.72</v>
      </c>
      <c r="E2001" t="str">
        <f>VLOOKUP($A2001,'Medical Examinations'!$A$2:$K$2336,4,FALSE)</f>
        <v>yes</v>
      </c>
      <c r="F2001" t="str">
        <f>VLOOKUP($A2001,'Medical Examinations'!$A$2:$K$2336,5,FALSE)</f>
        <v>No</v>
      </c>
      <c r="G2001" t="str">
        <f>VLOOKUP($A2001,'Medical Examinations'!$A$2:$K$2336,6,FALSE)</f>
        <v>No</v>
      </c>
      <c r="H2001">
        <f>VLOOKUP($A2001,'Medical Examinations'!$A$2:$K$2336,7,FALSE)</f>
        <v>0</v>
      </c>
      <c r="I2001" t="str">
        <f>VLOOKUP($A2001,'Medical Examinations'!$A$2:$K$2336,8,FALSE)</f>
        <v>No</v>
      </c>
      <c r="J2001" t="str">
        <f>VLOOKUP($A2001,'Medical Examinations'!$A$2:$K$2336,10,FALSE)</f>
        <v>Normal weight</v>
      </c>
      <c r="K2001" t="str">
        <f>VLOOKUP($A2001,'Medical Examinations'!$A$2:$K$2336,11,FALSE)</f>
        <v>Predibetics</v>
      </c>
      <c r="L2001" t="str">
        <f>VLOOKUP($A2001,'Hospitalisation Details'!$A$2:$O$2344,15,FALSE)</f>
        <v>2 Sep 2001</v>
      </c>
      <c r="M2001">
        <f>VLOOKUP($A2001,'Hospitalisation Details'!$A$2:$I$2344,6,FALSE)</f>
        <v>3180.51</v>
      </c>
      <c r="N2001" t="str">
        <f>VLOOKUP($A2001,'Hospitalisation Details'!$A$2:$I$2344,7,FALSE)</f>
        <v>tier - 2</v>
      </c>
      <c r="O2001" t="str">
        <f>VLOOKUP($A2001,'Hospitalisation Details'!$A$2:$I$2344,8,FALSE)</f>
        <v>tier - 2</v>
      </c>
      <c r="P2001" t="str">
        <f>VLOOKUP($A2001,'Hospitalisation Details'!$A$2:$I$2344,9,FALSE)</f>
        <v>R1013</v>
      </c>
      <c r="Q2001">
        <f>VLOOKUP($A2001,'Hospitalisation Details'!$A$2:$P$2344,16,FALSE)</f>
        <v>21</v>
      </c>
    </row>
    <row r="2002" spans="1:17" ht="15.6" x14ac:dyDescent="0.3">
      <c r="A2002" s="1" t="s">
        <v>366</v>
      </c>
      <c r="B2002" t="str">
        <f>VLOOKUP('Healthcare '!A:A,Table2[],3,FALSE)</f>
        <v>Musal</v>
      </c>
      <c r="C2002">
        <f>VLOOKUP(A2002,'Medical Examinations'!A2002:K4336,2,FALSE)</f>
        <v>29.34</v>
      </c>
      <c r="D2002">
        <f>VLOOKUP($A2002,'Medical Examinations'!$A$2:$K$2336,3,FALSE)</f>
        <v>6.09</v>
      </c>
      <c r="E2002" t="str">
        <f>VLOOKUP($A2002,'Medical Examinations'!$A$2:$K$2336,4,FALSE)</f>
        <v>yes</v>
      </c>
      <c r="F2002" t="str">
        <f>VLOOKUP($A2002,'Medical Examinations'!$A$2:$K$2336,5,FALSE)</f>
        <v>yes</v>
      </c>
      <c r="G2002" t="str">
        <f>VLOOKUP($A2002,'Medical Examinations'!$A$2:$K$2336,6,FALSE)</f>
        <v>No</v>
      </c>
      <c r="H2002">
        <f>VLOOKUP($A2002,'Medical Examinations'!$A$2:$K$2336,7,FALSE)</f>
        <v>2</v>
      </c>
      <c r="I2002" t="str">
        <f>VLOOKUP($A2002,'Medical Examinations'!$A$2:$K$2336,8,FALSE)</f>
        <v>No</v>
      </c>
      <c r="J2002" t="str">
        <f>VLOOKUP($A2002,'Medical Examinations'!$A$2:$K$2336,10,FALSE)</f>
        <v>overweight</v>
      </c>
      <c r="K2002" t="str">
        <f>VLOOKUP($A2002,'Medical Examinations'!$A$2:$K$2336,11,FALSE)</f>
        <v>Predibetics</v>
      </c>
      <c r="L2002" t="str">
        <f>VLOOKUP($A2002,'Hospitalisation Details'!$A$2:$O$2344,15,FALSE)</f>
        <v>23 Sep 2000</v>
      </c>
      <c r="M2002">
        <f>VLOOKUP($A2002,'Hospitalisation Details'!$A$2:$I$2344,6,FALSE)</f>
        <v>3179.96</v>
      </c>
      <c r="N2002" t="str">
        <f>VLOOKUP($A2002,'Hospitalisation Details'!$A$2:$I$2344,7,FALSE)</f>
        <v>tier - 2</v>
      </c>
      <c r="O2002" t="str">
        <f>VLOOKUP($A2002,'Hospitalisation Details'!$A$2:$I$2344,8,FALSE)</f>
        <v>tier - 2</v>
      </c>
      <c r="P2002" t="str">
        <f>VLOOKUP($A2002,'Hospitalisation Details'!$A$2:$I$2344,9,FALSE)</f>
        <v>R1012</v>
      </c>
      <c r="Q2002">
        <f>VLOOKUP($A2002,'Hospitalisation Details'!$A$2:$P$2344,16,FALSE)</f>
        <v>22</v>
      </c>
    </row>
    <row r="2003" spans="1:17" ht="15.6" x14ac:dyDescent="0.3">
      <c r="A2003" s="1" t="s">
        <v>365</v>
      </c>
      <c r="B2003" t="str">
        <f>VLOOKUP('Healthcare '!A:A,Table2[],3,FALSE)</f>
        <v>Kitayama</v>
      </c>
      <c r="C2003">
        <f>VLOOKUP(A2003,'Medical Examinations'!A2003:K4337,2,FALSE)</f>
        <v>22.61</v>
      </c>
      <c r="D2003">
        <f>VLOOKUP($A2003,'Medical Examinations'!$A$2:$K$2336,3,FALSE)</f>
        <v>4.25</v>
      </c>
      <c r="E2003" t="str">
        <f>VLOOKUP($A2003,'Medical Examinations'!$A$2:$K$2336,4,FALSE)</f>
        <v>yes</v>
      </c>
      <c r="F2003" t="str">
        <f>VLOOKUP($A2003,'Medical Examinations'!$A$2:$K$2336,5,FALSE)</f>
        <v>No</v>
      </c>
      <c r="G2003" t="str">
        <f>VLOOKUP($A2003,'Medical Examinations'!$A$2:$K$2336,6,FALSE)</f>
        <v>No</v>
      </c>
      <c r="H2003">
        <f>VLOOKUP($A2003,'Medical Examinations'!$A$2:$K$2336,7,FALSE)</f>
        <v>0</v>
      </c>
      <c r="I2003" t="str">
        <f>VLOOKUP($A2003,'Medical Examinations'!$A$2:$K$2336,8,FALSE)</f>
        <v>No</v>
      </c>
      <c r="J2003" t="str">
        <f>VLOOKUP($A2003,'Medical Examinations'!$A$2:$K$2336,10,FALSE)</f>
        <v>Normal weight</v>
      </c>
      <c r="K2003" t="str">
        <f>VLOOKUP($A2003,'Medical Examinations'!$A$2:$K$2336,11,FALSE)</f>
        <v>Normal</v>
      </c>
      <c r="L2003" t="str">
        <f>VLOOKUP($A2003,'Hospitalisation Details'!$A$2:$O$2344,15,FALSE)</f>
        <v>3 Jul 1996</v>
      </c>
      <c r="M2003">
        <f>VLOOKUP($A2003,'Hospitalisation Details'!$A$2:$I$2344,6,FALSE)</f>
        <v>3176.82</v>
      </c>
      <c r="N2003" t="str">
        <f>VLOOKUP($A2003,'Hospitalisation Details'!$A$2:$I$2344,7,FALSE)</f>
        <v>tier - 2</v>
      </c>
      <c r="O2003" t="str">
        <f>VLOOKUP($A2003,'Hospitalisation Details'!$A$2:$I$2344,8,FALSE)</f>
        <v>tier - 1</v>
      </c>
      <c r="P2003" t="str">
        <f>VLOOKUP($A2003,'Hospitalisation Details'!$A$2:$I$2344,9,FALSE)</f>
        <v>R1012</v>
      </c>
      <c r="Q2003">
        <f>VLOOKUP($A2003,'Hospitalisation Details'!$A$2:$P$2344,16,FALSE)</f>
        <v>26</v>
      </c>
    </row>
    <row r="2004" spans="1:17" ht="15.6" x14ac:dyDescent="0.3">
      <c r="A2004" s="1" t="s">
        <v>364</v>
      </c>
      <c r="B2004" t="str">
        <f>VLOOKUP('Healthcare '!A:A,Table2[],3,FALSE)</f>
        <v>Altman</v>
      </c>
      <c r="C2004">
        <f>VLOOKUP(A2004,'Medical Examinations'!A2004:K4338,2,FALSE)</f>
        <v>22.23</v>
      </c>
      <c r="D2004">
        <f>VLOOKUP($A2004,'Medical Examinations'!$A$2:$K$2336,3,FALSE)</f>
        <v>6.09</v>
      </c>
      <c r="E2004" t="str">
        <f>VLOOKUP($A2004,'Medical Examinations'!$A$2:$K$2336,4,FALSE)</f>
        <v>yes</v>
      </c>
      <c r="F2004" t="str">
        <f>VLOOKUP($A2004,'Medical Examinations'!$A$2:$K$2336,5,FALSE)</f>
        <v>No</v>
      </c>
      <c r="G2004" t="str">
        <f>VLOOKUP($A2004,'Medical Examinations'!$A$2:$K$2336,6,FALSE)</f>
        <v>No</v>
      </c>
      <c r="H2004">
        <f>VLOOKUP($A2004,'Medical Examinations'!$A$2:$K$2336,7,FALSE)</f>
        <v>0</v>
      </c>
      <c r="I2004" t="str">
        <f>VLOOKUP($A2004,'Medical Examinations'!$A$2:$K$2336,8,FALSE)</f>
        <v>No</v>
      </c>
      <c r="J2004" t="str">
        <f>VLOOKUP($A2004,'Medical Examinations'!$A$2:$K$2336,10,FALSE)</f>
        <v>Normal weight</v>
      </c>
      <c r="K2004" t="str">
        <f>VLOOKUP($A2004,'Medical Examinations'!$A$2:$K$2336,11,FALSE)</f>
        <v>Predibetics</v>
      </c>
      <c r="L2004" t="str">
        <f>VLOOKUP($A2004,'Hospitalisation Details'!$A$2:$O$2344,15,FALSE)</f>
        <v>14 Aug 1996</v>
      </c>
      <c r="M2004">
        <f>VLOOKUP($A2004,'Hospitalisation Details'!$A$2:$I$2344,6,FALSE)</f>
        <v>3176.29</v>
      </c>
      <c r="N2004" t="str">
        <f>VLOOKUP($A2004,'Hospitalisation Details'!$A$2:$I$2344,7,FALSE)</f>
        <v>tier - 2</v>
      </c>
      <c r="O2004" t="str">
        <f>VLOOKUP($A2004,'Hospitalisation Details'!$A$2:$I$2344,8,FALSE)</f>
        <v>tier - 2</v>
      </c>
      <c r="P2004" t="str">
        <f>VLOOKUP($A2004,'Hospitalisation Details'!$A$2:$I$2344,9,FALSE)</f>
        <v>R1012</v>
      </c>
      <c r="Q2004">
        <f>VLOOKUP($A2004,'Hospitalisation Details'!$A$2:$P$2344,16,FALSE)</f>
        <v>26</v>
      </c>
    </row>
    <row r="2005" spans="1:17" ht="15.6" x14ac:dyDescent="0.3">
      <c r="A2005" s="1" t="s">
        <v>363</v>
      </c>
      <c r="B2005" t="str">
        <f>VLOOKUP('Healthcare '!A:A,Table2[],3,FALSE)</f>
        <v>Demchko</v>
      </c>
      <c r="C2005">
        <f>VLOOKUP(A2005,'Medical Examinations'!A2005:K4339,2,FALSE)</f>
        <v>33.4</v>
      </c>
      <c r="D2005">
        <f>VLOOKUP($A2005,'Medical Examinations'!$A$2:$K$2336,3,FALSE)</f>
        <v>5.51</v>
      </c>
      <c r="E2005" t="str">
        <f>VLOOKUP($A2005,'Medical Examinations'!$A$2:$K$2336,4,FALSE)</f>
        <v>No</v>
      </c>
      <c r="F2005" t="str">
        <f>VLOOKUP($A2005,'Medical Examinations'!$A$2:$K$2336,5,FALSE)</f>
        <v>No</v>
      </c>
      <c r="G2005" t="str">
        <f>VLOOKUP($A2005,'Medical Examinations'!$A$2:$K$2336,6,FALSE)</f>
        <v>No</v>
      </c>
      <c r="H2005">
        <f>VLOOKUP($A2005,'Medical Examinations'!$A$2:$K$2336,7,FALSE)</f>
        <v>0</v>
      </c>
      <c r="I2005" t="str">
        <f>VLOOKUP($A2005,'Medical Examinations'!$A$2:$K$2336,8,FALSE)</f>
        <v>No</v>
      </c>
      <c r="J2005" t="str">
        <f>VLOOKUP($A2005,'Medical Examinations'!$A$2:$K$2336,10,FALSE)</f>
        <v>obesity</v>
      </c>
      <c r="K2005" t="str">
        <f>VLOOKUP($A2005,'Medical Examinations'!$A$2:$K$2336,11,FALSE)</f>
        <v>Normal</v>
      </c>
      <c r="L2005" t="str">
        <f>VLOOKUP($A2005,'Hospitalisation Details'!$A$2:$O$2344,15,FALSE)</f>
        <v>6 Jul 1994</v>
      </c>
      <c r="M2005">
        <f>VLOOKUP($A2005,'Hospitalisation Details'!$A$2:$I$2344,6,FALSE)</f>
        <v>3172.02</v>
      </c>
      <c r="N2005" t="str">
        <f>VLOOKUP($A2005,'Hospitalisation Details'!$A$2:$I$2344,7,FALSE)</f>
        <v>tier - 2</v>
      </c>
      <c r="O2005" t="str">
        <f>VLOOKUP($A2005,'Hospitalisation Details'!$A$2:$I$2344,8,FALSE)</f>
        <v>tier - 1</v>
      </c>
      <c r="P2005" t="str">
        <f>VLOOKUP($A2005,'Hospitalisation Details'!$A$2:$I$2344,9,FALSE)</f>
        <v>R1011</v>
      </c>
      <c r="Q2005">
        <f>VLOOKUP($A2005,'Hospitalisation Details'!$A$2:$P$2344,16,FALSE)</f>
        <v>28</v>
      </c>
    </row>
    <row r="2006" spans="1:17" ht="15.6" x14ac:dyDescent="0.3">
      <c r="A2006" s="1" t="s">
        <v>362</v>
      </c>
      <c r="B2006" t="str">
        <f>VLOOKUP('Healthcare '!A:A,Table2[],3,FALSE)</f>
        <v>Wild</v>
      </c>
      <c r="C2006">
        <f>VLOOKUP(A2006,'Medical Examinations'!A2006:K4340,2,FALSE)</f>
        <v>33.11</v>
      </c>
      <c r="D2006">
        <f>VLOOKUP($A2006,'Medical Examinations'!$A$2:$K$2336,3,FALSE)</f>
        <v>5.63</v>
      </c>
      <c r="E2006" t="str">
        <f>VLOOKUP($A2006,'Medical Examinations'!$A$2:$K$2336,4,FALSE)</f>
        <v>No</v>
      </c>
      <c r="F2006" t="str">
        <f>VLOOKUP($A2006,'Medical Examinations'!$A$2:$K$2336,5,FALSE)</f>
        <v>No</v>
      </c>
      <c r="G2006" t="str">
        <f>VLOOKUP($A2006,'Medical Examinations'!$A$2:$K$2336,6,FALSE)</f>
        <v>No</v>
      </c>
      <c r="H2006">
        <f>VLOOKUP($A2006,'Medical Examinations'!$A$2:$K$2336,7,FALSE)</f>
        <v>0</v>
      </c>
      <c r="I2006" t="str">
        <f>VLOOKUP($A2006,'Medical Examinations'!$A$2:$K$2336,8,FALSE)</f>
        <v>No</v>
      </c>
      <c r="J2006" t="str">
        <f>VLOOKUP($A2006,'Medical Examinations'!$A$2:$K$2336,10,FALSE)</f>
        <v>obesity</v>
      </c>
      <c r="K2006" t="str">
        <f>VLOOKUP($A2006,'Medical Examinations'!$A$2:$K$2336,11,FALSE)</f>
        <v>Normal</v>
      </c>
      <c r="L2006" t="str">
        <f>VLOOKUP($A2006,'Hospitalisation Details'!$A$2:$O$2344,15,FALSE)</f>
        <v>25 Oct 1994</v>
      </c>
      <c r="M2006">
        <f>VLOOKUP($A2006,'Hospitalisation Details'!$A$2:$I$2344,6,FALSE)</f>
        <v>3171.61</v>
      </c>
      <c r="N2006" t="str">
        <f>VLOOKUP($A2006,'Hospitalisation Details'!$A$2:$I$2344,7,FALSE)</f>
        <v>tier - 2</v>
      </c>
      <c r="O2006" t="str">
        <f>VLOOKUP($A2006,'Hospitalisation Details'!$A$2:$I$2344,8,FALSE)</f>
        <v>tier - 3</v>
      </c>
      <c r="P2006" t="str">
        <f>VLOOKUP($A2006,'Hospitalisation Details'!$A$2:$I$2344,9,FALSE)</f>
        <v>R1013</v>
      </c>
      <c r="Q2006">
        <f>VLOOKUP($A2006,'Hospitalisation Details'!$A$2:$P$2344,16,FALSE)</f>
        <v>28</v>
      </c>
    </row>
    <row r="2007" spans="1:17" ht="15.6" x14ac:dyDescent="0.3">
      <c r="A2007" s="1" t="s">
        <v>361</v>
      </c>
      <c r="B2007" t="str">
        <f>VLOOKUP('Healthcare '!A:A,Table2[],3,FALSE)</f>
        <v>Betts</v>
      </c>
      <c r="C2007">
        <f>VLOOKUP(A2007,'Medical Examinations'!A2007:K4341,2,FALSE)</f>
        <v>16.815000000000001</v>
      </c>
      <c r="D2007">
        <f>VLOOKUP($A2007,'Medical Examinations'!$A$2:$K$2336,3,FALSE)</f>
        <v>5.29</v>
      </c>
      <c r="E2007" t="str">
        <f>VLOOKUP($A2007,'Medical Examinations'!$A$2:$K$2336,4,FALSE)</f>
        <v>yes</v>
      </c>
      <c r="F2007" t="str">
        <f>VLOOKUP($A2007,'Medical Examinations'!$A$2:$K$2336,5,FALSE)</f>
        <v>No</v>
      </c>
      <c r="G2007" t="str">
        <f>VLOOKUP($A2007,'Medical Examinations'!$A$2:$K$2336,6,FALSE)</f>
        <v>No</v>
      </c>
      <c r="H2007">
        <f>VLOOKUP($A2007,'Medical Examinations'!$A$2:$K$2336,7,FALSE)</f>
        <v>0</v>
      </c>
      <c r="I2007" t="str">
        <f>VLOOKUP($A2007,'Medical Examinations'!$A$2:$K$2336,8,FALSE)</f>
        <v>No</v>
      </c>
      <c r="J2007" t="str">
        <f>VLOOKUP($A2007,'Medical Examinations'!$A$2:$K$2336,10,FALSE)</f>
        <v>Underweight</v>
      </c>
      <c r="K2007" t="str">
        <f>VLOOKUP($A2007,'Medical Examinations'!$A$2:$K$2336,11,FALSE)</f>
        <v>Normal</v>
      </c>
      <c r="L2007" t="str">
        <f>VLOOKUP($A2007,'Hospitalisation Details'!$A$2:$O$2344,15,FALSE)</f>
        <v>29 Aug 2001</v>
      </c>
      <c r="M2007">
        <f>VLOOKUP($A2007,'Hospitalisation Details'!$A$2:$I$2344,6,FALSE)</f>
        <v>3167.46</v>
      </c>
      <c r="N2007" t="str">
        <f>VLOOKUP($A2007,'Hospitalisation Details'!$A$2:$I$2344,7,FALSE)</f>
        <v>tier - 2</v>
      </c>
      <c r="O2007" t="str">
        <f>VLOOKUP($A2007,'Hospitalisation Details'!$A$2:$I$2344,8,FALSE)</f>
        <v>tier - 3</v>
      </c>
      <c r="P2007" t="str">
        <f>VLOOKUP($A2007,'Hospitalisation Details'!$A$2:$I$2344,9,FALSE)</f>
        <v>R1024</v>
      </c>
      <c r="Q2007">
        <f>VLOOKUP($A2007,'Hospitalisation Details'!$A$2:$P$2344,16,FALSE)</f>
        <v>21</v>
      </c>
    </row>
    <row r="2008" spans="1:17" ht="15.6" x14ac:dyDescent="0.3">
      <c r="A2008" s="1" t="s">
        <v>360</v>
      </c>
      <c r="B2008" t="str">
        <f>VLOOKUP('Healthcare '!A:A,Table2[],3,FALSE)</f>
        <v>Martin</v>
      </c>
      <c r="C2008">
        <f>VLOOKUP(A2008,'Medical Examinations'!A2008:K4342,2,FALSE)</f>
        <v>25.61</v>
      </c>
      <c r="D2008">
        <f>VLOOKUP($A2008,'Medical Examinations'!$A$2:$K$2336,3,FALSE)</f>
        <v>4</v>
      </c>
      <c r="E2008" t="str">
        <f>VLOOKUP($A2008,'Medical Examinations'!$A$2:$K$2336,4,FALSE)</f>
        <v>No</v>
      </c>
      <c r="F2008" t="str">
        <f>VLOOKUP($A2008,'Medical Examinations'!$A$2:$K$2336,5,FALSE)</f>
        <v>No</v>
      </c>
      <c r="G2008" t="str">
        <f>VLOOKUP($A2008,'Medical Examinations'!$A$2:$K$2336,6,FALSE)</f>
        <v>Yes</v>
      </c>
      <c r="H2008">
        <f>VLOOKUP($A2008,'Medical Examinations'!$A$2:$K$2336,7,FALSE)</f>
        <v>1</v>
      </c>
      <c r="I2008" t="str">
        <f>VLOOKUP($A2008,'Medical Examinations'!$A$2:$K$2336,8,FALSE)</f>
        <v>yes</v>
      </c>
      <c r="J2008" t="str">
        <f>VLOOKUP($A2008,'Medical Examinations'!$A$2:$K$2336,10,FALSE)</f>
        <v>overweight</v>
      </c>
      <c r="K2008" t="str">
        <f>VLOOKUP($A2008,'Medical Examinations'!$A$2:$K$2336,11,FALSE)</f>
        <v>Normal</v>
      </c>
      <c r="L2008" t="str">
        <f>VLOOKUP($A2008,'Hospitalisation Details'!$A$2:$O$2344,15,FALSE)</f>
        <v>25 Sep 1993</v>
      </c>
      <c r="M2008">
        <f>VLOOKUP($A2008,'Hospitalisation Details'!$A$2:$I$2344,6,FALSE)</f>
        <v>3162.02</v>
      </c>
      <c r="N2008" t="str">
        <f>VLOOKUP($A2008,'Hospitalisation Details'!$A$2:$I$2344,7,FALSE)</f>
        <v>tier - 2</v>
      </c>
      <c r="O2008" t="str">
        <f>VLOOKUP($A2008,'Hospitalisation Details'!$A$2:$I$2344,8,FALSE)</f>
        <v>tier - 3</v>
      </c>
      <c r="P2008" t="str">
        <f>VLOOKUP($A2008,'Hospitalisation Details'!$A$2:$I$2344,9,FALSE)</f>
        <v>R1013</v>
      </c>
      <c r="Q2008">
        <f>VLOOKUP($A2008,'Hospitalisation Details'!$A$2:$P$2344,16,FALSE)</f>
        <v>29</v>
      </c>
    </row>
    <row r="2009" spans="1:17" ht="15.6" x14ac:dyDescent="0.3">
      <c r="A2009" s="1" t="s">
        <v>359</v>
      </c>
      <c r="B2009" t="str">
        <f>VLOOKUP('Healthcare '!A:A,Table2[],3,FALSE)</f>
        <v>Vandeventer</v>
      </c>
      <c r="C2009">
        <f>VLOOKUP(A2009,'Medical Examinations'!A2009:K4343,2,FALSE)</f>
        <v>25.8</v>
      </c>
      <c r="D2009">
        <f>VLOOKUP($A2009,'Medical Examinations'!$A$2:$K$2336,3,FALSE)</f>
        <v>5.49</v>
      </c>
      <c r="E2009" t="str">
        <f>VLOOKUP($A2009,'Medical Examinations'!$A$2:$K$2336,4,FALSE)</f>
        <v>No</v>
      </c>
      <c r="F2009" t="str">
        <f>VLOOKUP($A2009,'Medical Examinations'!$A$2:$K$2336,5,FALSE)</f>
        <v>No</v>
      </c>
      <c r="G2009" t="str">
        <f>VLOOKUP($A2009,'Medical Examinations'!$A$2:$K$2336,6,FALSE)</f>
        <v>No</v>
      </c>
      <c r="H2009">
        <f>VLOOKUP($A2009,'Medical Examinations'!$A$2:$K$2336,7,FALSE)</f>
        <v>0</v>
      </c>
      <c r="I2009" t="str">
        <f>VLOOKUP($A2009,'Medical Examinations'!$A$2:$K$2336,8,FALSE)</f>
        <v>No</v>
      </c>
      <c r="J2009" t="str">
        <f>VLOOKUP($A2009,'Medical Examinations'!$A$2:$K$2336,10,FALSE)</f>
        <v>overweight</v>
      </c>
      <c r="K2009" t="str">
        <f>VLOOKUP($A2009,'Medical Examinations'!$A$2:$K$2336,11,FALSE)</f>
        <v>Normal</v>
      </c>
      <c r="L2009" t="str">
        <f>VLOOKUP($A2009,'Hospitalisation Details'!$A$2:$O$2344,15,FALSE)</f>
        <v>10 Jul 1994</v>
      </c>
      <c r="M2009">
        <f>VLOOKUP($A2009,'Hospitalisation Details'!$A$2:$I$2344,6,FALSE)</f>
        <v>3161.45</v>
      </c>
      <c r="N2009" t="str">
        <f>VLOOKUP($A2009,'Hospitalisation Details'!$A$2:$I$2344,7,FALSE)</f>
        <v>tier - 2</v>
      </c>
      <c r="O2009" t="str">
        <f>VLOOKUP($A2009,'Hospitalisation Details'!$A$2:$I$2344,8,FALSE)</f>
        <v>tier - 1</v>
      </c>
      <c r="P2009" t="str">
        <f>VLOOKUP($A2009,'Hospitalisation Details'!$A$2:$I$2344,9,FALSE)</f>
        <v>R1011</v>
      </c>
      <c r="Q2009">
        <f>VLOOKUP($A2009,'Hospitalisation Details'!$A$2:$P$2344,16,FALSE)</f>
        <v>28</v>
      </c>
    </row>
    <row r="2010" spans="1:17" ht="15.6" x14ac:dyDescent="0.3">
      <c r="A2010" s="1" t="s">
        <v>358</v>
      </c>
      <c r="B2010" t="str">
        <f>VLOOKUP('Healthcare '!A:A,Table2[],3,FALSE)</f>
        <v>Hirano</v>
      </c>
      <c r="C2010">
        <f>VLOOKUP(A2010,'Medical Examinations'!A2010:K4344,2,FALSE)</f>
        <v>27.39</v>
      </c>
      <c r="D2010">
        <f>VLOOKUP($A2010,'Medical Examinations'!$A$2:$K$2336,3,FALSE)</f>
        <v>5.34</v>
      </c>
      <c r="E2010" t="str">
        <f>VLOOKUP($A2010,'Medical Examinations'!$A$2:$K$2336,4,FALSE)</f>
        <v>No</v>
      </c>
      <c r="F2010" t="str">
        <f>VLOOKUP($A2010,'Medical Examinations'!$A$2:$K$2336,5,FALSE)</f>
        <v>No</v>
      </c>
      <c r="G2010" t="str">
        <f>VLOOKUP($A2010,'Medical Examinations'!$A$2:$K$2336,6,FALSE)</f>
        <v>No</v>
      </c>
      <c r="H2010">
        <f>VLOOKUP($A2010,'Medical Examinations'!$A$2:$K$2336,7,FALSE)</f>
        <v>0</v>
      </c>
      <c r="I2010" t="str">
        <f>VLOOKUP($A2010,'Medical Examinations'!$A$2:$K$2336,8,FALSE)</f>
        <v>No</v>
      </c>
      <c r="J2010" t="str">
        <f>VLOOKUP($A2010,'Medical Examinations'!$A$2:$K$2336,10,FALSE)</f>
        <v>overweight</v>
      </c>
      <c r="K2010" t="str">
        <f>VLOOKUP($A2010,'Medical Examinations'!$A$2:$K$2336,11,FALSE)</f>
        <v>Normal</v>
      </c>
      <c r="L2010" t="str">
        <f>VLOOKUP($A2010,'Hospitalisation Details'!$A$2:$O$2344,15,FALSE)</f>
        <v>25 Jun 1999</v>
      </c>
      <c r="M2010">
        <f>VLOOKUP($A2010,'Hospitalisation Details'!$A$2:$I$2344,6,FALSE)</f>
        <v>3128.35</v>
      </c>
      <c r="N2010" t="str">
        <f>VLOOKUP($A2010,'Hospitalisation Details'!$A$2:$I$2344,7,FALSE)</f>
        <v>tier - 2</v>
      </c>
      <c r="O2010" t="str">
        <f>VLOOKUP($A2010,'Hospitalisation Details'!$A$2:$I$2344,8,FALSE)</f>
        <v>tier - 3</v>
      </c>
      <c r="P2010" t="str">
        <f>VLOOKUP($A2010,'Hospitalisation Details'!$A$2:$I$2344,9,FALSE)</f>
        <v>R1021</v>
      </c>
      <c r="Q2010">
        <f>VLOOKUP($A2010,'Hospitalisation Details'!$A$2:$P$2344,16,FALSE)</f>
        <v>23</v>
      </c>
    </row>
    <row r="2011" spans="1:17" ht="15.6" x14ac:dyDescent="0.3">
      <c r="A2011" s="1" t="s">
        <v>357</v>
      </c>
      <c r="B2011" t="str">
        <f>VLOOKUP('Healthcare '!A:A,Table2[],3,FALSE)</f>
        <v>Davi</v>
      </c>
      <c r="C2011">
        <f>VLOOKUP(A2011,'Medical Examinations'!A2011:K4345,2,FALSE)</f>
        <v>17.03</v>
      </c>
      <c r="D2011">
        <f>VLOOKUP($A2011,'Medical Examinations'!$A$2:$K$2336,3,FALSE)</f>
        <v>4.12</v>
      </c>
      <c r="E2011" t="str">
        <f>VLOOKUP($A2011,'Medical Examinations'!$A$2:$K$2336,4,FALSE)</f>
        <v>No</v>
      </c>
      <c r="F2011" t="str">
        <f>VLOOKUP($A2011,'Medical Examinations'!$A$2:$K$2336,5,FALSE)</f>
        <v>No</v>
      </c>
      <c r="G2011" t="str">
        <f>VLOOKUP($A2011,'Medical Examinations'!$A$2:$K$2336,6,FALSE)</f>
        <v>No</v>
      </c>
      <c r="H2011">
        <f>VLOOKUP($A2011,'Medical Examinations'!$A$2:$K$2336,7,FALSE)</f>
        <v>1</v>
      </c>
      <c r="I2011" t="str">
        <f>VLOOKUP($A2011,'Medical Examinations'!$A$2:$K$2336,8,FALSE)</f>
        <v>yes</v>
      </c>
      <c r="J2011" t="str">
        <f>VLOOKUP($A2011,'Medical Examinations'!$A$2:$K$2336,10,FALSE)</f>
        <v>Underweight</v>
      </c>
      <c r="K2011" t="str">
        <f>VLOOKUP($A2011,'Medical Examinations'!$A$2:$K$2336,11,FALSE)</f>
        <v>Normal</v>
      </c>
      <c r="L2011" t="str">
        <f>VLOOKUP($A2011,'Hospitalisation Details'!$A$2:$O$2344,15,FALSE)</f>
        <v>1 Aug 1987</v>
      </c>
      <c r="M2011">
        <f>VLOOKUP($A2011,'Hospitalisation Details'!$A$2:$I$2344,6,FALSE)</f>
        <v>3088.06</v>
      </c>
      <c r="N2011" t="str">
        <f>VLOOKUP($A2011,'Hospitalisation Details'!$A$2:$I$2344,7,FALSE)</f>
        <v>tier - 2</v>
      </c>
      <c r="O2011" t="str">
        <f>VLOOKUP($A2011,'Hospitalisation Details'!$A$2:$I$2344,8,FALSE)</f>
        <v>tier - 2</v>
      </c>
      <c r="P2011" t="str">
        <f>VLOOKUP($A2011,'Hospitalisation Details'!$A$2:$I$2344,9,FALSE)</f>
        <v>R1013</v>
      </c>
      <c r="Q2011">
        <f>VLOOKUP($A2011,'Hospitalisation Details'!$A$2:$P$2344,16,FALSE)</f>
        <v>35</v>
      </c>
    </row>
    <row r="2012" spans="1:17" ht="15.6" x14ac:dyDescent="0.3">
      <c r="A2012" s="1" t="s">
        <v>356</v>
      </c>
      <c r="B2012" t="str">
        <f>VLOOKUP('Healthcare '!A:A,Table2[],3,FALSE)</f>
        <v>Sloan</v>
      </c>
      <c r="C2012">
        <f>VLOOKUP(A2012,'Medical Examinations'!A2012:K4346,2,FALSE)</f>
        <v>23.75</v>
      </c>
      <c r="D2012">
        <f>VLOOKUP($A2012,'Medical Examinations'!$A$2:$K$2336,3,FALSE)</f>
        <v>5.49</v>
      </c>
      <c r="E2012" t="str">
        <f>VLOOKUP($A2012,'Medical Examinations'!$A$2:$K$2336,4,FALSE)</f>
        <v>yes</v>
      </c>
      <c r="F2012" t="str">
        <f>VLOOKUP($A2012,'Medical Examinations'!$A$2:$K$2336,5,FALSE)</f>
        <v>No</v>
      </c>
      <c r="G2012" t="str">
        <f>VLOOKUP($A2012,'Medical Examinations'!$A$2:$K$2336,6,FALSE)</f>
        <v>No</v>
      </c>
      <c r="H2012">
        <f>VLOOKUP($A2012,'Medical Examinations'!$A$2:$K$2336,7,FALSE)</f>
        <v>0</v>
      </c>
      <c r="I2012" t="str">
        <f>VLOOKUP($A2012,'Medical Examinations'!$A$2:$K$2336,8,FALSE)</f>
        <v>No</v>
      </c>
      <c r="J2012" t="str">
        <f>VLOOKUP($A2012,'Medical Examinations'!$A$2:$K$2336,10,FALSE)</f>
        <v>Normal weight</v>
      </c>
      <c r="K2012" t="str">
        <f>VLOOKUP($A2012,'Medical Examinations'!$A$2:$K$2336,11,FALSE)</f>
        <v>Normal</v>
      </c>
      <c r="L2012" t="str">
        <f>VLOOKUP($A2012,'Hospitalisation Details'!$A$2:$O$2344,15,FALSE)</f>
        <v>13 Oct 2001</v>
      </c>
      <c r="M2012">
        <f>VLOOKUP($A2012,'Hospitalisation Details'!$A$2:$I$2344,6,FALSE)</f>
        <v>3077.1</v>
      </c>
      <c r="N2012" t="str">
        <f>VLOOKUP($A2012,'Hospitalisation Details'!$A$2:$I$2344,7,FALSE)</f>
        <v>tier - 2</v>
      </c>
      <c r="O2012" t="str">
        <f>VLOOKUP($A2012,'Hospitalisation Details'!$A$2:$I$2344,8,FALSE)</f>
        <v>tier - 1</v>
      </c>
      <c r="P2012" t="str">
        <f>VLOOKUP($A2012,'Hospitalisation Details'!$A$2:$I$2344,9,FALSE)</f>
        <v>R1012</v>
      </c>
      <c r="Q2012">
        <f>VLOOKUP($A2012,'Hospitalisation Details'!$A$2:$P$2344,16,FALSE)</f>
        <v>21</v>
      </c>
    </row>
    <row r="2013" spans="1:17" ht="15.6" x14ac:dyDescent="0.3">
      <c r="A2013" s="1" t="s">
        <v>354</v>
      </c>
      <c r="B2013" t="str">
        <f>VLOOKUP('Healthcare '!A:A,Table2[],3,FALSE)</f>
        <v>Homich</v>
      </c>
      <c r="C2013">
        <f>VLOOKUP(A2013,'Medical Examinations'!A2013:K4347,2,FALSE)</f>
        <v>26.03</v>
      </c>
      <c r="D2013">
        <f>VLOOKUP($A2013,'Medical Examinations'!$A$2:$K$2336,3,FALSE)</f>
        <v>5.1100000000000003</v>
      </c>
      <c r="E2013" t="str">
        <f>VLOOKUP($A2013,'Medical Examinations'!$A$2:$K$2336,4,FALSE)</f>
        <v>yes</v>
      </c>
      <c r="F2013" t="str">
        <f>VLOOKUP($A2013,'Medical Examinations'!$A$2:$K$2336,5,FALSE)</f>
        <v>No</v>
      </c>
      <c r="G2013" t="str">
        <f>VLOOKUP($A2013,'Medical Examinations'!$A$2:$K$2336,6,FALSE)</f>
        <v>No</v>
      </c>
      <c r="H2013">
        <f>VLOOKUP($A2013,'Medical Examinations'!$A$2:$K$2336,7,FALSE)</f>
        <v>1</v>
      </c>
      <c r="I2013" t="str">
        <f>VLOOKUP($A2013,'Medical Examinations'!$A$2:$K$2336,8,FALSE)</f>
        <v>yes</v>
      </c>
      <c r="J2013" t="str">
        <f>VLOOKUP($A2013,'Medical Examinations'!$A$2:$K$2336,10,FALSE)</f>
        <v>overweight</v>
      </c>
      <c r="K2013" t="str">
        <f>VLOOKUP($A2013,'Medical Examinations'!$A$2:$K$2336,11,FALSE)</f>
        <v>Normal</v>
      </c>
      <c r="L2013" t="str">
        <f>VLOOKUP($A2013,'Hospitalisation Details'!$A$2:$O$2344,15,FALSE)</f>
        <v>10 Sep 1995</v>
      </c>
      <c r="M2013">
        <f>VLOOKUP($A2013,'Hospitalisation Details'!$A$2:$I$2344,6,FALSE)</f>
        <v>3070.81</v>
      </c>
      <c r="N2013" t="str">
        <f>VLOOKUP($A2013,'Hospitalisation Details'!$A$2:$I$2344,7,FALSE)</f>
        <v>tier - 3</v>
      </c>
      <c r="O2013" t="str">
        <f>VLOOKUP($A2013,'Hospitalisation Details'!$A$2:$I$2344,8,FALSE)</f>
        <v>tier - 1</v>
      </c>
      <c r="P2013" t="str">
        <f>VLOOKUP($A2013,'Hospitalisation Details'!$A$2:$I$2344,9,FALSE)</f>
        <v>R1017</v>
      </c>
      <c r="Q2013">
        <f>VLOOKUP($A2013,'Hospitalisation Details'!$A$2:$P$2344,16,FALSE)</f>
        <v>27</v>
      </c>
    </row>
    <row r="2014" spans="1:17" ht="15.6" x14ac:dyDescent="0.3">
      <c r="A2014" s="1" t="s">
        <v>353</v>
      </c>
      <c r="B2014" t="str">
        <f>VLOOKUP('Healthcare '!A:A,Table2[],3,FALSE)</f>
        <v>Bell</v>
      </c>
      <c r="C2014">
        <f>VLOOKUP(A2014,'Medical Examinations'!A2014:K4348,2,FALSE)</f>
        <v>16.079999999999998</v>
      </c>
      <c r="D2014">
        <f>VLOOKUP($A2014,'Medical Examinations'!$A$2:$K$2336,3,FALSE)</f>
        <v>5.94</v>
      </c>
      <c r="E2014" t="str">
        <f>VLOOKUP($A2014,'Medical Examinations'!$A$2:$K$2336,4,FALSE)</f>
        <v>No</v>
      </c>
      <c r="F2014" t="str">
        <f>VLOOKUP($A2014,'Medical Examinations'!$A$2:$K$2336,5,FALSE)</f>
        <v>No</v>
      </c>
      <c r="G2014" t="str">
        <f>VLOOKUP($A2014,'Medical Examinations'!$A$2:$K$2336,6,FALSE)</f>
        <v>No</v>
      </c>
      <c r="H2014">
        <f>VLOOKUP($A2014,'Medical Examinations'!$A$2:$K$2336,7,FALSE)</f>
        <v>0</v>
      </c>
      <c r="I2014" t="str">
        <f>VLOOKUP($A2014,'Medical Examinations'!$A$2:$K$2336,8,FALSE)</f>
        <v>yes</v>
      </c>
      <c r="J2014" t="str">
        <f>VLOOKUP($A2014,'Medical Examinations'!$A$2:$K$2336,10,FALSE)</f>
        <v>Underweight</v>
      </c>
      <c r="K2014" t="str">
        <f>VLOOKUP($A2014,'Medical Examinations'!$A$2:$K$2336,11,FALSE)</f>
        <v>Predibetics</v>
      </c>
      <c r="L2014" t="str">
        <f>VLOOKUP($A2014,'Hospitalisation Details'!$A$2:$O$2344,15,FALSE)</f>
        <v>1 Oct 1989</v>
      </c>
      <c r="M2014">
        <f>VLOOKUP($A2014,'Hospitalisation Details'!$A$2:$I$2344,6,FALSE)</f>
        <v>3065.49</v>
      </c>
      <c r="N2014" t="str">
        <f>VLOOKUP($A2014,'Hospitalisation Details'!$A$2:$I$2344,7,FALSE)</f>
        <v>tier - 2</v>
      </c>
      <c r="O2014" t="str">
        <f>VLOOKUP($A2014,'Hospitalisation Details'!$A$2:$I$2344,8,FALSE)</f>
        <v>tier - 1</v>
      </c>
      <c r="P2014" t="str">
        <f>VLOOKUP($A2014,'Hospitalisation Details'!$A$2:$I$2344,9,FALSE)</f>
        <v>R1012</v>
      </c>
      <c r="Q2014">
        <f>VLOOKUP($A2014,'Hospitalisation Details'!$A$2:$P$2344,16,FALSE)</f>
        <v>33</v>
      </c>
    </row>
    <row r="2015" spans="1:17" ht="15.6" x14ac:dyDescent="0.3">
      <c r="A2015" s="1" t="s">
        <v>352</v>
      </c>
      <c r="B2015" t="str">
        <f>VLOOKUP('Healthcare '!A:A,Table2[],3,FALSE)</f>
        <v>Kristjansson</v>
      </c>
      <c r="C2015">
        <f>VLOOKUP(A2015,'Medical Examinations'!A2015:K4349,2,FALSE)</f>
        <v>30.875</v>
      </c>
      <c r="D2015">
        <f>VLOOKUP($A2015,'Medical Examinations'!$A$2:$K$2336,3,FALSE)</f>
        <v>5.54</v>
      </c>
      <c r="E2015" t="str">
        <f>VLOOKUP($A2015,'Medical Examinations'!$A$2:$K$2336,4,FALSE)</f>
        <v>No</v>
      </c>
      <c r="F2015" t="str">
        <f>VLOOKUP($A2015,'Medical Examinations'!$A$2:$K$2336,5,FALSE)</f>
        <v>No</v>
      </c>
      <c r="G2015" t="str">
        <f>VLOOKUP($A2015,'Medical Examinations'!$A$2:$K$2336,6,FALSE)</f>
        <v>No</v>
      </c>
      <c r="H2015">
        <f>VLOOKUP($A2015,'Medical Examinations'!$A$2:$K$2336,7,FALSE)</f>
        <v>0</v>
      </c>
      <c r="I2015" t="str">
        <f>VLOOKUP($A2015,'Medical Examinations'!$A$2:$K$2336,8,FALSE)</f>
        <v>yes</v>
      </c>
      <c r="J2015" t="str">
        <f>VLOOKUP($A2015,'Medical Examinations'!$A$2:$K$2336,10,FALSE)</f>
        <v>obesity</v>
      </c>
      <c r="K2015" t="str">
        <f>VLOOKUP($A2015,'Medical Examinations'!$A$2:$K$2336,11,FALSE)</f>
        <v>Normal</v>
      </c>
      <c r="L2015" t="str">
        <f>VLOOKUP($A2015,'Hospitalisation Details'!$A$2:$O$2344,15,FALSE)</f>
        <v>26 Sep 1994</v>
      </c>
      <c r="M2015">
        <f>VLOOKUP($A2015,'Hospitalisation Details'!$A$2:$I$2344,6,FALSE)</f>
        <v>3062.51</v>
      </c>
      <c r="N2015" t="str">
        <f>VLOOKUP($A2015,'Hospitalisation Details'!$A$2:$I$2344,7,FALSE)</f>
        <v>tier - 3</v>
      </c>
      <c r="O2015" t="str">
        <f>VLOOKUP($A2015,'Hospitalisation Details'!$A$2:$I$2344,8,FALSE)</f>
        <v>tier - 1</v>
      </c>
      <c r="P2015" t="str">
        <f>VLOOKUP($A2015,'Hospitalisation Details'!$A$2:$I$2344,9,FALSE)</f>
        <v>R1012</v>
      </c>
      <c r="Q2015">
        <f>VLOOKUP($A2015,'Hospitalisation Details'!$A$2:$P$2344,16,FALSE)</f>
        <v>28</v>
      </c>
    </row>
    <row r="2016" spans="1:17" ht="15.6" x14ac:dyDescent="0.3">
      <c r="A2016" s="1" t="s">
        <v>351</v>
      </c>
      <c r="B2016" t="str">
        <f>VLOOKUP('Healthcare '!A:A,Table2[],3,FALSE)</f>
        <v>Pitman</v>
      </c>
      <c r="C2016">
        <f>VLOOKUP(A2016,'Medical Examinations'!A2016:K4350,2,FALSE)</f>
        <v>31.79</v>
      </c>
      <c r="D2016">
        <f>VLOOKUP($A2016,'Medical Examinations'!$A$2:$K$2336,3,FALSE)</f>
        <v>7.09</v>
      </c>
      <c r="E2016" t="str">
        <f>VLOOKUP($A2016,'Medical Examinations'!$A$2:$K$2336,4,FALSE)</f>
        <v>No</v>
      </c>
      <c r="F2016" t="str">
        <f>VLOOKUP($A2016,'Medical Examinations'!$A$2:$K$2336,5,FALSE)</f>
        <v>No</v>
      </c>
      <c r="G2016" t="str">
        <f>VLOOKUP($A2016,'Medical Examinations'!$A$2:$K$2336,6,FALSE)</f>
        <v>No</v>
      </c>
      <c r="H2016">
        <f>VLOOKUP($A2016,'Medical Examinations'!$A$2:$K$2336,7,FALSE)</f>
        <v>0</v>
      </c>
      <c r="I2016" t="str">
        <f>VLOOKUP($A2016,'Medical Examinations'!$A$2:$K$2336,8,FALSE)</f>
        <v>No</v>
      </c>
      <c r="J2016" t="str">
        <f>VLOOKUP($A2016,'Medical Examinations'!$A$2:$K$2336,10,FALSE)</f>
        <v>obesity</v>
      </c>
      <c r="K2016" t="str">
        <f>VLOOKUP($A2016,'Medical Examinations'!$A$2:$K$2336,11,FALSE)</f>
        <v>Diabetes</v>
      </c>
      <c r="L2016" t="str">
        <f>VLOOKUP($A2016,'Hospitalisation Details'!$A$2:$O$2344,15,FALSE)</f>
        <v>21 Jun 2002</v>
      </c>
      <c r="M2016">
        <f>VLOOKUP($A2016,'Hospitalisation Details'!$A$2:$I$2344,6,FALSE)</f>
        <v>3056.39</v>
      </c>
      <c r="N2016" t="str">
        <f>VLOOKUP($A2016,'Hospitalisation Details'!$A$2:$I$2344,7,FALSE)</f>
        <v>tier - 2</v>
      </c>
      <c r="O2016" t="str">
        <f>VLOOKUP($A2016,'Hospitalisation Details'!$A$2:$I$2344,8,FALSE)</f>
        <v>tier - 3</v>
      </c>
      <c r="P2016" t="str">
        <f>VLOOKUP($A2016,'Hospitalisation Details'!$A$2:$I$2344,9,FALSE)</f>
        <v>R1013</v>
      </c>
      <c r="Q2016">
        <f>VLOOKUP($A2016,'Hospitalisation Details'!$A$2:$P$2344,16,FALSE)</f>
        <v>20</v>
      </c>
    </row>
    <row r="2017" spans="1:17" ht="15.6" x14ac:dyDescent="0.3">
      <c r="A2017" s="1" t="s">
        <v>350</v>
      </c>
      <c r="B2017" t="str">
        <f>VLOOKUP('Healthcare '!A:A,Table2[],3,FALSE)</f>
        <v>Curley</v>
      </c>
      <c r="C2017">
        <f>VLOOKUP(A2017,'Medical Examinations'!A2017:K4351,2,FALSE)</f>
        <v>28.48</v>
      </c>
      <c r="D2017">
        <f>VLOOKUP($A2017,'Medical Examinations'!$A$2:$K$2336,3,FALSE)</f>
        <v>6.22</v>
      </c>
      <c r="E2017" t="str">
        <f>VLOOKUP($A2017,'Medical Examinations'!$A$2:$K$2336,4,FALSE)</f>
        <v>yes</v>
      </c>
      <c r="F2017" t="str">
        <f>VLOOKUP($A2017,'Medical Examinations'!$A$2:$K$2336,5,FALSE)</f>
        <v>No</v>
      </c>
      <c r="G2017" t="str">
        <f>VLOOKUP($A2017,'Medical Examinations'!$A$2:$K$2336,6,FALSE)</f>
        <v>Yes</v>
      </c>
      <c r="H2017">
        <f>VLOOKUP($A2017,'Medical Examinations'!$A$2:$K$2336,7,FALSE)</f>
        <v>1</v>
      </c>
      <c r="I2017" t="str">
        <f>VLOOKUP($A2017,'Medical Examinations'!$A$2:$K$2336,8,FALSE)</f>
        <v>yes</v>
      </c>
      <c r="J2017" t="str">
        <f>VLOOKUP($A2017,'Medical Examinations'!$A$2:$K$2336,10,FALSE)</f>
        <v>overweight</v>
      </c>
      <c r="K2017" t="str">
        <f>VLOOKUP($A2017,'Medical Examinations'!$A$2:$K$2336,11,FALSE)</f>
        <v>Predibetics</v>
      </c>
      <c r="L2017" t="str">
        <f>VLOOKUP($A2017,'Hospitalisation Details'!$A$2:$O$2344,15,FALSE)</f>
        <v>22 Dec 1997</v>
      </c>
      <c r="M2017">
        <f>VLOOKUP($A2017,'Hospitalisation Details'!$A$2:$I$2344,6,FALSE)</f>
        <v>3051.73</v>
      </c>
      <c r="N2017" t="str">
        <f>VLOOKUP($A2017,'Hospitalisation Details'!$A$2:$I$2344,7,FALSE)</f>
        <v>tier - 2</v>
      </c>
      <c r="O2017" t="str">
        <f>VLOOKUP($A2017,'Hospitalisation Details'!$A$2:$I$2344,8,FALSE)</f>
        <v>tier - 2</v>
      </c>
      <c r="P2017" t="str">
        <f>VLOOKUP($A2017,'Hospitalisation Details'!$A$2:$I$2344,9,FALSE)</f>
        <v>R1011</v>
      </c>
      <c r="Q2017">
        <f>VLOOKUP($A2017,'Hospitalisation Details'!$A$2:$P$2344,16,FALSE)</f>
        <v>25</v>
      </c>
    </row>
    <row r="2018" spans="1:17" ht="15.6" x14ac:dyDescent="0.3">
      <c r="A2018" s="1" t="s">
        <v>349</v>
      </c>
      <c r="B2018" t="str">
        <f>VLOOKUP('Healthcare '!A:A,Table2[],3,FALSE)</f>
        <v>Zimmer</v>
      </c>
      <c r="C2018">
        <f>VLOOKUP(A2018,'Medical Examinations'!A2018:K4352,2,FALSE)</f>
        <v>26.6</v>
      </c>
      <c r="D2018">
        <f>VLOOKUP($A2018,'Medical Examinations'!$A$2:$K$2336,3,FALSE)</f>
        <v>4.33</v>
      </c>
      <c r="E2018" t="str">
        <f>VLOOKUP($A2018,'Medical Examinations'!$A$2:$K$2336,4,FALSE)</f>
        <v>No</v>
      </c>
      <c r="F2018" t="str">
        <f>VLOOKUP($A2018,'Medical Examinations'!$A$2:$K$2336,5,FALSE)</f>
        <v>No</v>
      </c>
      <c r="G2018" t="str">
        <f>VLOOKUP($A2018,'Medical Examinations'!$A$2:$K$2336,6,FALSE)</f>
        <v>No</v>
      </c>
      <c r="H2018">
        <f>VLOOKUP($A2018,'Medical Examinations'!$A$2:$K$2336,7,FALSE)</f>
        <v>1</v>
      </c>
      <c r="I2018" t="str">
        <f>VLOOKUP($A2018,'Medical Examinations'!$A$2:$K$2336,8,FALSE)</f>
        <v>yes</v>
      </c>
      <c r="J2018" t="str">
        <f>VLOOKUP($A2018,'Medical Examinations'!$A$2:$K$2336,10,FALSE)</f>
        <v>overweight</v>
      </c>
      <c r="K2018" t="str">
        <f>VLOOKUP($A2018,'Medical Examinations'!$A$2:$K$2336,11,FALSE)</f>
        <v>Normal</v>
      </c>
      <c r="L2018" t="str">
        <f>VLOOKUP($A2018,'Hospitalisation Details'!$A$2:$O$2344,15,FALSE)</f>
        <v>9 Aug 1998</v>
      </c>
      <c r="M2018">
        <f>VLOOKUP($A2018,'Hospitalisation Details'!$A$2:$I$2344,6,FALSE)</f>
        <v>3046.06</v>
      </c>
      <c r="N2018" t="str">
        <f>VLOOKUP($A2018,'Hospitalisation Details'!$A$2:$I$2344,7,FALSE)</f>
        <v>tier - 2</v>
      </c>
      <c r="O2018" t="str">
        <f>VLOOKUP($A2018,'Hospitalisation Details'!$A$2:$I$2344,8,FALSE)</f>
        <v>tier - 1</v>
      </c>
      <c r="P2018" t="str">
        <f>VLOOKUP($A2018,'Hospitalisation Details'!$A$2:$I$2344,9,FALSE)</f>
        <v>R1023</v>
      </c>
      <c r="Q2018">
        <f>VLOOKUP($A2018,'Hospitalisation Details'!$A$2:$P$2344,16,FALSE)</f>
        <v>24</v>
      </c>
    </row>
    <row r="2019" spans="1:17" ht="15.6" x14ac:dyDescent="0.3">
      <c r="A2019" s="1" t="s">
        <v>348</v>
      </c>
      <c r="B2019" t="str">
        <f>VLOOKUP('Healthcare '!A:A,Table2[],3,FALSE)</f>
        <v>Granski</v>
      </c>
      <c r="C2019">
        <f>VLOOKUP(A2019,'Medical Examinations'!A2019:K4353,2,FALSE)</f>
        <v>25.27</v>
      </c>
      <c r="D2019">
        <f>VLOOKUP($A2019,'Medical Examinations'!$A$2:$K$2336,3,FALSE)</f>
        <v>5.83</v>
      </c>
      <c r="E2019" t="str">
        <f>VLOOKUP($A2019,'Medical Examinations'!$A$2:$K$2336,4,FALSE)</f>
        <v>No</v>
      </c>
      <c r="F2019" t="str">
        <f>VLOOKUP($A2019,'Medical Examinations'!$A$2:$K$2336,5,FALSE)</f>
        <v>No</v>
      </c>
      <c r="G2019" t="str">
        <f>VLOOKUP($A2019,'Medical Examinations'!$A$2:$K$2336,6,FALSE)</f>
        <v>No</v>
      </c>
      <c r="H2019">
        <f>VLOOKUP($A2019,'Medical Examinations'!$A$2:$K$2336,7,FALSE)</f>
        <v>1</v>
      </c>
      <c r="I2019" t="str">
        <f>VLOOKUP($A2019,'Medical Examinations'!$A$2:$K$2336,8,FALSE)</f>
        <v>yes</v>
      </c>
      <c r="J2019" t="str">
        <f>VLOOKUP($A2019,'Medical Examinations'!$A$2:$K$2336,10,FALSE)</f>
        <v>overweight</v>
      </c>
      <c r="K2019" t="str">
        <f>VLOOKUP($A2019,'Medical Examinations'!$A$2:$K$2336,11,FALSE)</f>
        <v>Predibetics</v>
      </c>
      <c r="L2019" t="str">
        <f>VLOOKUP($A2019,'Hospitalisation Details'!$A$2:$O$2344,15,FALSE)</f>
        <v>15 Sep 1998</v>
      </c>
      <c r="M2019">
        <f>VLOOKUP($A2019,'Hospitalisation Details'!$A$2:$I$2344,6,FALSE)</f>
        <v>3044.21</v>
      </c>
      <c r="N2019" t="str">
        <f>VLOOKUP($A2019,'Hospitalisation Details'!$A$2:$I$2344,7,FALSE)</f>
        <v>tier - 2</v>
      </c>
      <c r="O2019" t="str">
        <f>VLOOKUP($A2019,'Hospitalisation Details'!$A$2:$I$2344,8,FALSE)</f>
        <v>tier - 3</v>
      </c>
      <c r="P2019" t="str">
        <f>VLOOKUP($A2019,'Hospitalisation Details'!$A$2:$I$2344,9,FALSE)</f>
        <v>R1024</v>
      </c>
      <c r="Q2019">
        <f>VLOOKUP($A2019,'Hospitalisation Details'!$A$2:$P$2344,16,FALSE)</f>
        <v>24</v>
      </c>
    </row>
    <row r="2020" spans="1:17" ht="15.6" x14ac:dyDescent="0.3">
      <c r="A2020" s="1" t="s">
        <v>347</v>
      </c>
      <c r="B2020" t="str">
        <f>VLOOKUP('Healthcare '!A:A,Table2[],3,FALSE)</f>
        <v>Dunn</v>
      </c>
      <c r="C2020">
        <f>VLOOKUP(A2020,'Medical Examinations'!A2020:K4354,2,FALSE)</f>
        <v>34.484999999999999</v>
      </c>
      <c r="D2020">
        <f>VLOOKUP($A2020,'Medical Examinations'!$A$2:$K$2336,3,FALSE)</f>
        <v>4.7</v>
      </c>
      <c r="E2020" t="str">
        <f>VLOOKUP($A2020,'Medical Examinations'!$A$2:$K$2336,4,FALSE)</f>
        <v>yes</v>
      </c>
      <c r="F2020" t="str">
        <f>VLOOKUP($A2020,'Medical Examinations'!$A$2:$K$2336,5,FALSE)</f>
        <v>No</v>
      </c>
      <c r="G2020" t="str">
        <f>VLOOKUP($A2020,'Medical Examinations'!$A$2:$K$2336,6,FALSE)</f>
        <v>Yes</v>
      </c>
      <c r="H2020">
        <f>VLOOKUP($A2020,'Medical Examinations'!$A$2:$K$2336,7,FALSE)</f>
        <v>1</v>
      </c>
      <c r="I2020" t="str">
        <f>VLOOKUP($A2020,'Medical Examinations'!$A$2:$K$2336,8,FALSE)</f>
        <v>No</v>
      </c>
      <c r="J2020" t="str">
        <f>VLOOKUP($A2020,'Medical Examinations'!$A$2:$K$2336,10,FALSE)</f>
        <v>obesity</v>
      </c>
      <c r="K2020" t="str">
        <f>VLOOKUP($A2020,'Medical Examinations'!$A$2:$K$2336,11,FALSE)</f>
        <v>Normal</v>
      </c>
      <c r="L2020" t="str">
        <f>VLOOKUP($A2020,'Hospitalisation Details'!$A$2:$O$2344,15,FALSE)</f>
        <v>19 Dec 1997</v>
      </c>
      <c r="M2020">
        <f>VLOOKUP($A2020,'Hospitalisation Details'!$A$2:$I$2344,6,FALSE)</f>
        <v>3021.81</v>
      </c>
      <c r="N2020" t="str">
        <f>VLOOKUP($A2020,'Hospitalisation Details'!$A$2:$I$2344,7,FALSE)</f>
        <v>tier - 2</v>
      </c>
      <c r="O2020" t="str">
        <f>VLOOKUP($A2020,'Hospitalisation Details'!$A$2:$I$2344,8,FALSE)</f>
        <v>tier - 3</v>
      </c>
      <c r="P2020" t="str">
        <f>VLOOKUP($A2020,'Hospitalisation Details'!$A$2:$I$2344,9,FALSE)</f>
        <v>R1012</v>
      </c>
      <c r="Q2020">
        <f>VLOOKUP($A2020,'Hospitalisation Details'!$A$2:$P$2344,16,FALSE)</f>
        <v>25</v>
      </c>
    </row>
    <row r="2021" spans="1:17" ht="15.6" x14ac:dyDescent="0.3">
      <c r="A2021" s="1" t="s">
        <v>346</v>
      </c>
      <c r="B2021" t="str">
        <f>VLOOKUP('Healthcare '!A:A,Table2[],3,FALSE)</f>
        <v>Regina</v>
      </c>
      <c r="C2021">
        <f>VLOOKUP(A2021,'Medical Examinations'!A2021:K4355,2,FALSE)</f>
        <v>15.57</v>
      </c>
      <c r="D2021">
        <f>VLOOKUP($A2021,'Medical Examinations'!$A$2:$K$2336,3,FALSE)</f>
        <v>4.07</v>
      </c>
      <c r="E2021" t="str">
        <f>VLOOKUP($A2021,'Medical Examinations'!$A$2:$K$2336,4,FALSE)</f>
        <v>yes</v>
      </c>
      <c r="F2021" t="str">
        <f>VLOOKUP($A2021,'Medical Examinations'!$A$2:$K$2336,5,FALSE)</f>
        <v>No</v>
      </c>
      <c r="G2021" t="str">
        <f>VLOOKUP($A2021,'Medical Examinations'!$A$2:$K$2336,6,FALSE)</f>
        <v>No</v>
      </c>
      <c r="H2021">
        <f>VLOOKUP($A2021,'Medical Examinations'!$A$2:$K$2336,7,FALSE)</f>
        <v>1</v>
      </c>
      <c r="I2021" t="str">
        <f>VLOOKUP($A2021,'Medical Examinations'!$A$2:$K$2336,8,FALSE)</f>
        <v>yes</v>
      </c>
      <c r="J2021" t="str">
        <f>VLOOKUP($A2021,'Medical Examinations'!$A$2:$K$2336,10,FALSE)</f>
        <v>Underweight</v>
      </c>
      <c r="K2021" t="str">
        <f>VLOOKUP($A2021,'Medical Examinations'!$A$2:$K$2336,11,FALSE)</f>
        <v>Normal</v>
      </c>
      <c r="L2021" t="str">
        <f>VLOOKUP($A2021,'Hospitalisation Details'!$A$2:$O$2344,15,FALSE)</f>
        <v>28 Sep 1988</v>
      </c>
      <c r="M2021">
        <f>VLOOKUP($A2021,'Hospitalisation Details'!$A$2:$I$2344,6,FALSE)</f>
        <v>3018.04</v>
      </c>
      <c r="N2021" t="str">
        <f>VLOOKUP($A2021,'Hospitalisation Details'!$A$2:$I$2344,7,FALSE)</f>
        <v>tier - 2</v>
      </c>
      <c r="O2021" t="str">
        <f>VLOOKUP($A2021,'Hospitalisation Details'!$A$2:$I$2344,8,FALSE)</f>
        <v>tier - 2</v>
      </c>
      <c r="P2021" t="str">
        <f>VLOOKUP($A2021,'Hospitalisation Details'!$A$2:$I$2344,9,FALSE)</f>
        <v>R1012</v>
      </c>
      <c r="Q2021">
        <f>VLOOKUP($A2021,'Hospitalisation Details'!$A$2:$P$2344,16,FALSE)</f>
        <v>34</v>
      </c>
    </row>
    <row r="2022" spans="1:17" ht="15.6" x14ac:dyDescent="0.3">
      <c r="A2022" s="1" t="s">
        <v>345</v>
      </c>
      <c r="B2022" t="str">
        <f>VLOOKUP('Healthcare '!A:A,Table2[],3,FALSE)</f>
        <v>O'Connor</v>
      </c>
      <c r="C2022">
        <f>VLOOKUP(A2022,'Medical Examinations'!A2022:K4356,2,FALSE)</f>
        <v>30.36</v>
      </c>
      <c r="D2022">
        <f>VLOOKUP($A2022,'Medical Examinations'!$A$2:$K$2336,3,FALSE)</f>
        <v>9.39</v>
      </c>
      <c r="E2022" t="str">
        <f>VLOOKUP($A2022,'Medical Examinations'!$A$2:$K$2336,4,FALSE)</f>
        <v>No</v>
      </c>
      <c r="F2022" t="str">
        <f>VLOOKUP($A2022,'Medical Examinations'!$A$2:$K$2336,5,FALSE)</f>
        <v>No</v>
      </c>
      <c r="G2022" t="str">
        <f>VLOOKUP($A2022,'Medical Examinations'!$A$2:$K$2336,6,FALSE)</f>
        <v>No</v>
      </c>
      <c r="H2022">
        <f>VLOOKUP($A2022,'Medical Examinations'!$A$2:$K$2336,7,FALSE)</f>
        <v>0</v>
      </c>
      <c r="I2022" t="str">
        <f>VLOOKUP($A2022,'Medical Examinations'!$A$2:$K$2336,8,FALSE)</f>
        <v>No</v>
      </c>
      <c r="J2022" t="str">
        <f>VLOOKUP($A2022,'Medical Examinations'!$A$2:$K$2336,10,FALSE)</f>
        <v>obesity</v>
      </c>
      <c r="K2022" t="str">
        <f>VLOOKUP($A2022,'Medical Examinations'!$A$2:$K$2336,11,FALSE)</f>
        <v>Diabetes</v>
      </c>
      <c r="L2022" t="str">
        <f>VLOOKUP($A2022,'Hospitalisation Details'!$A$2:$O$2344,15,FALSE)</f>
        <v>15 Dec 2002</v>
      </c>
      <c r="M2022">
        <f>VLOOKUP($A2022,'Hospitalisation Details'!$A$2:$I$2344,6,FALSE)</f>
        <v>3012.22</v>
      </c>
      <c r="N2022" t="str">
        <f>VLOOKUP($A2022,'Hospitalisation Details'!$A$2:$I$2344,7,FALSE)</f>
        <v>tier - 2</v>
      </c>
      <c r="O2022" t="str">
        <f>VLOOKUP($A2022,'Hospitalisation Details'!$A$2:$I$2344,8,FALSE)</f>
        <v>tier - 3</v>
      </c>
      <c r="P2022" t="str">
        <f>VLOOKUP($A2022,'Hospitalisation Details'!$A$2:$I$2344,9,FALSE)</f>
        <v>R1012</v>
      </c>
      <c r="Q2022">
        <f>VLOOKUP($A2022,'Hospitalisation Details'!$A$2:$P$2344,16,FALSE)</f>
        <v>20</v>
      </c>
    </row>
    <row r="2023" spans="1:17" ht="15.6" x14ac:dyDescent="0.3">
      <c r="A2023" s="1" t="s">
        <v>344</v>
      </c>
      <c r="B2023" t="str">
        <f>VLOOKUP('Healthcare '!A:A,Table2[],3,FALSE)</f>
        <v>Howe</v>
      </c>
      <c r="C2023">
        <f>VLOOKUP(A2023,'Medical Examinations'!A2023:K4357,2,FALSE)</f>
        <v>19.37</v>
      </c>
      <c r="D2023">
        <f>VLOOKUP($A2023,'Medical Examinations'!$A$2:$K$2336,3,FALSE)</f>
        <v>4.18</v>
      </c>
      <c r="E2023" t="str">
        <f>VLOOKUP($A2023,'Medical Examinations'!$A$2:$K$2336,4,FALSE)</f>
        <v>No</v>
      </c>
      <c r="F2023" t="str">
        <f>VLOOKUP($A2023,'Medical Examinations'!$A$2:$K$2336,5,FALSE)</f>
        <v>No</v>
      </c>
      <c r="G2023" t="str">
        <f>VLOOKUP($A2023,'Medical Examinations'!$A$2:$K$2336,6,FALSE)</f>
        <v>No</v>
      </c>
      <c r="H2023">
        <f>VLOOKUP($A2023,'Medical Examinations'!$A$2:$K$2336,7,FALSE)</f>
        <v>0</v>
      </c>
      <c r="I2023" t="str">
        <f>VLOOKUP($A2023,'Medical Examinations'!$A$2:$K$2336,8,FALSE)</f>
        <v>yes</v>
      </c>
      <c r="J2023" t="str">
        <f>VLOOKUP($A2023,'Medical Examinations'!$A$2:$K$2336,10,FALSE)</f>
        <v>Normal weight</v>
      </c>
      <c r="K2023" t="str">
        <f>VLOOKUP($A2023,'Medical Examinations'!$A$2:$K$2336,11,FALSE)</f>
        <v>Normal</v>
      </c>
      <c r="L2023" t="str">
        <f>VLOOKUP($A2023,'Hospitalisation Details'!$A$2:$O$2344,15,FALSE)</f>
        <v>20 Nov 1991</v>
      </c>
      <c r="M2023">
        <f>VLOOKUP($A2023,'Hospitalisation Details'!$A$2:$I$2344,6,FALSE)</f>
        <v>2985.67</v>
      </c>
      <c r="N2023" t="str">
        <f>VLOOKUP($A2023,'Hospitalisation Details'!$A$2:$I$2344,7,FALSE)</f>
        <v>tier - 2</v>
      </c>
      <c r="O2023" t="str">
        <f>VLOOKUP($A2023,'Hospitalisation Details'!$A$2:$I$2344,8,FALSE)</f>
        <v>tier - 2</v>
      </c>
      <c r="P2023" t="str">
        <f>VLOOKUP($A2023,'Hospitalisation Details'!$A$2:$I$2344,9,FALSE)</f>
        <v>R1013</v>
      </c>
      <c r="Q2023">
        <f>VLOOKUP($A2023,'Hospitalisation Details'!$A$2:$P$2344,16,FALSE)</f>
        <v>31</v>
      </c>
    </row>
    <row r="2024" spans="1:17" ht="15.6" x14ac:dyDescent="0.3">
      <c r="A2024" s="1" t="s">
        <v>343</v>
      </c>
      <c r="B2024" t="str">
        <f>VLOOKUP('Healthcare '!A:A,Table2[],3,FALSE)</f>
        <v>Atwater</v>
      </c>
      <c r="C2024">
        <f>VLOOKUP(A2024,'Medical Examinations'!A2024:K4358,2,FALSE)</f>
        <v>16.71</v>
      </c>
      <c r="D2024">
        <f>VLOOKUP($A2024,'Medical Examinations'!$A$2:$K$2336,3,FALSE)</f>
        <v>4.18</v>
      </c>
      <c r="E2024" t="str">
        <f>VLOOKUP($A2024,'Medical Examinations'!$A$2:$K$2336,4,FALSE)</f>
        <v>No</v>
      </c>
      <c r="F2024" t="str">
        <f>VLOOKUP($A2024,'Medical Examinations'!$A$2:$K$2336,5,FALSE)</f>
        <v>No</v>
      </c>
      <c r="G2024" t="str">
        <f>VLOOKUP($A2024,'Medical Examinations'!$A$2:$K$2336,6,FALSE)</f>
        <v>No</v>
      </c>
      <c r="H2024">
        <f>VLOOKUP($A2024,'Medical Examinations'!$A$2:$K$2336,7,FALSE)</f>
        <v>1</v>
      </c>
      <c r="I2024" t="str">
        <f>VLOOKUP($A2024,'Medical Examinations'!$A$2:$K$2336,8,FALSE)</f>
        <v>No</v>
      </c>
      <c r="J2024" t="str">
        <f>VLOOKUP($A2024,'Medical Examinations'!$A$2:$K$2336,10,FALSE)</f>
        <v>Underweight</v>
      </c>
      <c r="K2024" t="str">
        <f>VLOOKUP($A2024,'Medical Examinations'!$A$2:$K$2336,11,FALSE)</f>
        <v>Normal</v>
      </c>
      <c r="L2024" t="str">
        <f>VLOOKUP($A2024,'Hospitalisation Details'!$A$2:$O$2344,15,FALSE)</f>
        <v>18 Jun 1987</v>
      </c>
      <c r="M2024">
        <f>VLOOKUP($A2024,'Hospitalisation Details'!$A$2:$I$2344,6,FALSE)</f>
        <v>2979.52</v>
      </c>
      <c r="N2024" t="str">
        <f>VLOOKUP($A2024,'Hospitalisation Details'!$A$2:$I$2344,7,FALSE)</f>
        <v>tier - 2</v>
      </c>
      <c r="O2024" t="str">
        <f>VLOOKUP($A2024,'Hospitalisation Details'!$A$2:$I$2344,8,FALSE)</f>
        <v>tier - 3</v>
      </c>
      <c r="P2024" t="str">
        <f>VLOOKUP($A2024,'Hospitalisation Details'!$A$2:$I$2344,9,FALSE)</f>
        <v>R1013</v>
      </c>
      <c r="Q2024">
        <f>VLOOKUP($A2024,'Hospitalisation Details'!$A$2:$P$2344,16,FALSE)</f>
        <v>35</v>
      </c>
    </row>
    <row r="2025" spans="1:17" ht="15.6" x14ac:dyDescent="0.3">
      <c r="A2025" s="1" t="s">
        <v>342</v>
      </c>
      <c r="B2025" t="str">
        <f>VLOOKUP('Healthcare '!A:A,Table2[],3,FALSE)</f>
        <v>Gurganus</v>
      </c>
      <c r="C2025">
        <f>VLOOKUP(A2025,'Medical Examinations'!A2025:K4359,2,FALSE)</f>
        <v>24.1</v>
      </c>
      <c r="D2025">
        <f>VLOOKUP($A2025,'Medical Examinations'!$A$2:$K$2336,3,FALSE)</f>
        <v>4.4000000000000004</v>
      </c>
      <c r="E2025" t="str">
        <f>VLOOKUP($A2025,'Medical Examinations'!$A$2:$K$2336,4,FALSE)</f>
        <v>yes</v>
      </c>
      <c r="F2025" t="str">
        <f>VLOOKUP($A2025,'Medical Examinations'!$A$2:$K$2336,5,FALSE)</f>
        <v>No</v>
      </c>
      <c r="G2025" t="str">
        <f>VLOOKUP($A2025,'Medical Examinations'!$A$2:$K$2336,6,FALSE)</f>
        <v>No</v>
      </c>
      <c r="H2025">
        <f>VLOOKUP($A2025,'Medical Examinations'!$A$2:$K$2336,7,FALSE)</f>
        <v>1</v>
      </c>
      <c r="I2025" t="str">
        <f>VLOOKUP($A2025,'Medical Examinations'!$A$2:$K$2336,8,FALSE)</f>
        <v>yes</v>
      </c>
      <c r="J2025" t="str">
        <f>VLOOKUP($A2025,'Medical Examinations'!$A$2:$K$2336,10,FALSE)</f>
        <v>Normal weight</v>
      </c>
      <c r="K2025" t="str">
        <f>VLOOKUP($A2025,'Medical Examinations'!$A$2:$K$2336,11,FALSE)</f>
        <v>Normal</v>
      </c>
      <c r="L2025" t="str">
        <f>VLOOKUP($A2025,'Hospitalisation Details'!$A$2:$O$2344,15,FALSE)</f>
        <v>24 Sep 1995</v>
      </c>
      <c r="M2025">
        <f>VLOOKUP($A2025,'Hospitalisation Details'!$A$2:$I$2344,6,FALSE)</f>
        <v>2974.13</v>
      </c>
      <c r="N2025" t="str">
        <f>VLOOKUP($A2025,'Hospitalisation Details'!$A$2:$I$2344,7,FALSE)</f>
        <v>tier - 2</v>
      </c>
      <c r="O2025" t="str">
        <f>VLOOKUP($A2025,'Hospitalisation Details'!$A$2:$I$2344,8,FALSE)</f>
        <v>tier - 1</v>
      </c>
      <c r="P2025" t="str">
        <f>VLOOKUP($A2025,'Hospitalisation Details'!$A$2:$I$2344,9,FALSE)</f>
        <v>R1011</v>
      </c>
      <c r="Q2025">
        <f>VLOOKUP($A2025,'Hospitalisation Details'!$A$2:$P$2344,16,FALSE)</f>
        <v>27</v>
      </c>
    </row>
    <row r="2026" spans="1:17" ht="15.6" x14ac:dyDescent="0.3">
      <c r="A2026" s="1" t="s">
        <v>341</v>
      </c>
      <c r="B2026" t="str">
        <f>VLOOKUP('Healthcare '!A:A,Table2[],3,FALSE)</f>
        <v>Holden</v>
      </c>
      <c r="C2026">
        <f>VLOOKUP(A2026,'Medical Examinations'!A2026:K4360,2,FALSE)</f>
        <v>29.77</v>
      </c>
      <c r="D2026">
        <f>VLOOKUP($A2026,'Medical Examinations'!$A$2:$K$2336,3,FALSE)</f>
        <v>9.9</v>
      </c>
      <c r="E2026" t="str">
        <f>VLOOKUP($A2026,'Medical Examinations'!$A$2:$K$2336,4,FALSE)</f>
        <v>No</v>
      </c>
      <c r="F2026" t="str">
        <f>VLOOKUP($A2026,'Medical Examinations'!$A$2:$K$2336,5,FALSE)</f>
        <v>No</v>
      </c>
      <c r="G2026" t="str">
        <f>VLOOKUP($A2026,'Medical Examinations'!$A$2:$K$2336,6,FALSE)</f>
        <v>No</v>
      </c>
      <c r="H2026">
        <f>VLOOKUP($A2026,'Medical Examinations'!$A$2:$K$2336,7,FALSE)</f>
        <v>0</v>
      </c>
      <c r="I2026" t="str">
        <f>VLOOKUP($A2026,'Medical Examinations'!$A$2:$K$2336,8,FALSE)</f>
        <v>yes</v>
      </c>
      <c r="J2026" t="str">
        <f>VLOOKUP($A2026,'Medical Examinations'!$A$2:$K$2336,10,FALSE)</f>
        <v>overweight</v>
      </c>
      <c r="K2026" t="str">
        <f>VLOOKUP($A2026,'Medical Examinations'!$A$2:$K$2336,11,FALSE)</f>
        <v>Diabetes</v>
      </c>
      <c r="L2026" t="str">
        <f>VLOOKUP($A2026,'Hospitalisation Details'!$A$2:$O$2344,15,FALSE)</f>
        <v>30 Sep 2002</v>
      </c>
      <c r="M2026">
        <f>VLOOKUP($A2026,'Hospitalisation Details'!$A$2:$I$2344,6,FALSE)</f>
        <v>2943.41</v>
      </c>
      <c r="N2026" t="str">
        <f>VLOOKUP($A2026,'Hospitalisation Details'!$A$2:$I$2344,7,FALSE)</f>
        <v>tier - 2</v>
      </c>
      <c r="O2026" t="str">
        <f>VLOOKUP($A2026,'Hospitalisation Details'!$A$2:$I$2344,8,FALSE)</f>
        <v>tier - 3</v>
      </c>
      <c r="P2026" t="str">
        <f>VLOOKUP($A2026,'Hospitalisation Details'!$A$2:$I$2344,9,FALSE)</f>
        <v>R1012</v>
      </c>
      <c r="Q2026">
        <f>VLOOKUP($A2026,'Hospitalisation Details'!$A$2:$P$2344,16,FALSE)</f>
        <v>20</v>
      </c>
    </row>
    <row r="2027" spans="1:17" ht="15.6" x14ac:dyDescent="0.3">
      <c r="A2027" s="1" t="s">
        <v>340</v>
      </c>
      <c r="B2027" t="str">
        <f>VLOOKUP('Healthcare '!A:A,Table2[],3,FALSE)</f>
        <v>Parton</v>
      </c>
      <c r="C2027">
        <f>VLOOKUP(A2027,'Medical Examinations'!A2027:K4361,2,FALSE)</f>
        <v>46.53</v>
      </c>
      <c r="D2027">
        <f>VLOOKUP($A2027,'Medical Examinations'!$A$2:$K$2336,3,FALSE)</f>
        <v>4.84</v>
      </c>
      <c r="E2027" t="str">
        <f>VLOOKUP($A2027,'Medical Examinations'!$A$2:$K$2336,4,FALSE)</f>
        <v>yes</v>
      </c>
      <c r="F2027" t="str">
        <f>VLOOKUP($A2027,'Medical Examinations'!$A$2:$K$2336,5,FALSE)</f>
        <v>No</v>
      </c>
      <c r="G2027" t="str">
        <f>VLOOKUP($A2027,'Medical Examinations'!$A$2:$K$2336,6,FALSE)</f>
        <v>No</v>
      </c>
      <c r="H2027">
        <f>VLOOKUP($A2027,'Medical Examinations'!$A$2:$K$2336,7,FALSE)</f>
        <v>0</v>
      </c>
      <c r="I2027" t="str">
        <f>VLOOKUP($A2027,'Medical Examinations'!$A$2:$K$2336,8,FALSE)</f>
        <v>yes</v>
      </c>
      <c r="J2027" t="str">
        <f>VLOOKUP($A2027,'Medical Examinations'!$A$2:$K$2336,10,FALSE)</f>
        <v>obesity</v>
      </c>
      <c r="K2027" t="str">
        <f>VLOOKUP($A2027,'Medical Examinations'!$A$2:$K$2336,11,FALSE)</f>
        <v>Normal</v>
      </c>
      <c r="L2027" t="str">
        <f>VLOOKUP($A2027,'Hospitalisation Details'!$A$2:$O$2344,15,FALSE)</f>
        <v>30 Jun 1996</v>
      </c>
      <c r="M2027">
        <f>VLOOKUP($A2027,'Hospitalisation Details'!$A$2:$I$2344,6,FALSE)</f>
        <v>2927.06</v>
      </c>
      <c r="N2027" t="str">
        <f>VLOOKUP($A2027,'Hospitalisation Details'!$A$2:$I$2344,7,FALSE)</f>
        <v>tier - 2</v>
      </c>
      <c r="O2027" t="str">
        <f>VLOOKUP($A2027,'Hospitalisation Details'!$A$2:$I$2344,8,FALSE)</f>
        <v>tier - 2</v>
      </c>
      <c r="P2027" t="str">
        <f>VLOOKUP($A2027,'Hospitalisation Details'!$A$2:$I$2344,9,FALSE)</f>
        <v>R1013</v>
      </c>
      <c r="Q2027">
        <f>VLOOKUP($A2027,'Hospitalisation Details'!$A$2:$P$2344,16,FALSE)</f>
        <v>26</v>
      </c>
    </row>
    <row r="2028" spans="1:17" ht="15.6" x14ac:dyDescent="0.3">
      <c r="A2028" s="1" t="s">
        <v>339</v>
      </c>
      <c r="B2028" t="str">
        <f>VLOOKUP('Healthcare '!A:A,Table2[],3,FALSE)</f>
        <v>Downs</v>
      </c>
      <c r="C2028">
        <f>VLOOKUP(A2028,'Medical Examinations'!A2028:K4362,2,FALSE)</f>
        <v>23.4</v>
      </c>
      <c r="D2028">
        <f>VLOOKUP($A2028,'Medical Examinations'!$A$2:$K$2336,3,FALSE)</f>
        <v>5.53</v>
      </c>
      <c r="E2028" t="str">
        <f>VLOOKUP($A2028,'Medical Examinations'!$A$2:$K$2336,4,FALSE)</f>
        <v>No</v>
      </c>
      <c r="F2028" t="str">
        <f>VLOOKUP($A2028,'Medical Examinations'!$A$2:$K$2336,5,FALSE)</f>
        <v>No</v>
      </c>
      <c r="G2028" t="str">
        <f>VLOOKUP($A2028,'Medical Examinations'!$A$2:$K$2336,6,FALSE)</f>
        <v>Yes</v>
      </c>
      <c r="H2028">
        <f>VLOOKUP($A2028,'Medical Examinations'!$A$2:$K$2336,7,FALSE)</f>
        <v>1</v>
      </c>
      <c r="I2028" t="str">
        <f>VLOOKUP($A2028,'Medical Examinations'!$A$2:$K$2336,8,FALSE)</f>
        <v>No</v>
      </c>
      <c r="J2028" t="str">
        <f>VLOOKUP($A2028,'Medical Examinations'!$A$2:$K$2336,10,FALSE)</f>
        <v>Normal weight</v>
      </c>
      <c r="K2028" t="str">
        <f>VLOOKUP($A2028,'Medical Examinations'!$A$2:$K$2336,11,FALSE)</f>
        <v>Normal</v>
      </c>
      <c r="L2028" t="str">
        <f>VLOOKUP($A2028,'Hospitalisation Details'!$A$2:$O$2344,15,FALSE)</f>
        <v>5 Jun 2003</v>
      </c>
      <c r="M2028">
        <f>VLOOKUP($A2028,'Hospitalisation Details'!$A$2:$I$2344,6,FALSE)</f>
        <v>2913.57</v>
      </c>
      <c r="N2028" t="str">
        <f>VLOOKUP($A2028,'Hospitalisation Details'!$A$2:$I$2344,7,FALSE)</f>
        <v>tier - 2</v>
      </c>
      <c r="O2028" t="str">
        <f>VLOOKUP($A2028,'Hospitalisation Details'!$A$2:$I$2344,8,FALSE)</f>
        <v>tier - 2</v>
      </c>
      <c r="P2028" t="str">
        <f>VLOOKUP($A2028,'Hospitalisation Details'!$A$2:$I$2344,9,FALSE)</f>
        <v>R1011</v>
      </c>
      <c r="Q2028">
        <f>VLOOKUP($A2028,'Hospitalisation Details'!$A$2:$P$2344,16,FALSE)</f>
        <v>20</v>
      </c>
    </row>
    <row r="2029" spans="1:17" ht="15.6" x14ac:dyDescent="0.3">
      <c r="A2029" s="1" t="s">
        <v>338</v>
      </c>
      <c r="B2029" t="str">
        <f>VLOOKUP('Healthcare '!A:A,Table2[],3,FALSE)</f>
        <v>Dent</v>
      </c>
      <c r="C2029">
        <f>VLOOKUP(A2029,'Medical Examinations'!A2029:K4363,2,FALSE)</f>
        <v>30</v>
      </c>
      <c r="D2029">
        <f>VLOOKUP($A2029,'Medical Examinations'!$A$2:$K$2336,3,FALSE)</f>
        <v>4.33</v>
      </c>
      <c r="E2029" t="str">
        <f>VLOOKUP($A2029,'Medical Examinations'!$A$2:$K$2336,4,FALSE)</f>
        <v>yes</v>
      </c>
      <c r="F2029" t="str">
        <f>VLOOKUP($A2029,'Medical Examinations'!$A$2:$K$2336,5,FALSE)</f>
        <v>No</v>
      </c>
      <c r="G2029" t="str">
        <f>VLOOKUP($A2029,'Medical Examinations'!$A$2:$K$2336,6,FALSE)</f>
        <v>No</v>
      </c>
      <c r="H2029">
        <f>VLOOKUP($A2029,'Medical Examinations'!$A$2:$K$2336,7,FALSE)</f>
        <v>0</v>
      </c>
      <c r="I2029" t="str">
        <f>VLOOKUP($A2029,'Medical Examinations'!$A$2:$K$2336,8,FALSE)</f>
        <v>yes</v>
      </c>
      <c r="J2029" t="str">
        <f>VLOOKUP($A2029,'Medical Examinations'!$A$2:$K$2336,10,FALSE)</f>
        <v>obesity</v>
      </c>
      <c r="K2029" t="str">
        <f>VLOOKUP($A2029,'Medical Examinations'!$A$2:$K$2336,11,FALSE)</f>
        <v>Normal</v>
      </c>
      <c r="L2029" t="str">
        <f>VLOOKUP($A2029,'Hospitalisation Details'!$A$2:$O$2344,15,FALSE)</f>
        <v>13 Jun 1996</v>
      </c>
      <c r="M2029">
        <f>VLOOKUP($A2029,'Hospitalisation Details'!$A$2:$I$2344,6,FALSE)</f>
        <v>2904.09</v>
      </c>
      <c r="N2029" t="str">
        <f>VLOOKUP($A2029,'Hospitalisation Details'!$A$2:$I$2344,7,FALSE)</f>
        <v>tier - 2</v>
      </c>
      <c r="O2029" t="str">
        <f>VLOOKUP($A2029,'Hospitalisation Details'!$A$2:$I$2344,8,FALSE)</f>
        <v>tier - 2</v>
      </c>
      <c r="P2029" t="str">
        <f>VLOOKUP($A2029,'Hospitalisation Details'!$A$2:$I$2344,9,FALSE)</f>
        <v>R1011</v>
      </c>
      <c r="Q2029">
        <f>VLOOKUP($A2029,'Hospitalisation Details'!$A$2:$P$2344,16,FALSE)</f>
        <v>26</v>
      </c>
    </row>
    <row r="2030" spans="1:17" ht="15.6" x14ac:dyDescent="0.3">
      <c r="A2030" s="1" t="s">
        <v>337</v>
      </c>
      <c r="B2030" t="str">
        <f>VLOOKUP('Healthcare '!A:A,Table2[],3,FALSE)</f>
        <v>Ranti</v>
      </c>
      <c r="C2030">
        <f>VLOOKUP(A2030,'Medical Examinations'!A2030:K4364,2,FALSE)</f>
        <v>29.15</v>
      </c>
      <c r="D2030">
        <f>VLOOKUP($A2030,'Medical Examinations'!$A$2:$K$2336,3,FALSE)</f>
        <v>4.91</v>
      </c>
      <c r="E2030" t="str">
        <f>VLOOKUP($A2030,'Medical Examinations'!$A$2:$K$2336,4,FALSE)</f>
        <v>yes</v>
      </c>
      <c r="F2030" t="str">
        <f>VLOOKUP($A2030,'Medical Examinations'!$A$2:$K$2336,5,FALSE)</f>
        <v>No</v>
      </c>
      <c r="G2030" t="str">
        <f>VLOOKUP($A2030,'Medical Examinations'!$A$2:$K$2336,6,FALSE)</f>
        <v>No</v>
      </c>
      <c r="H2030">
        <f>VLOOKUP($A2030,'Medical Examinations'!$A$2:$K$2336,7,FALSE)</f>
        <v>0</v>
      </c>
      <c r="I2030" t="str">
        <f>VLOOKUP($A2030,'Medical Examinations'!$A$2:$K$2336,8,FALSE)</f>
        <v>No</v>
      </c>
      <c r="J2030" t="str">
        <f>VLOOKUP($A2030,'Medical Examinations'!$A$2:$K$2336,10,FALSE)</f>
        <v>overweight</v>
      </c>
      <c r="K2030" t="str">
        <f>VLOOKUP($A2030,'Medical Examinations'!$A$2:$K$2336,11,FALSE)</f>
        <v>Normal</v>
      </c>
      <c r="L2030" t="str">
        <f>VLOOKUP($A2030,'Hospitalisation Details'!$A$2:$O$2344,15,FALSE)</f>
        <v>24 Oct 1996</v>
      </c>
      <c r="M2030">
        <f>VLOOKUP($A2030,'Hospitalisation Details'!$A$2:$I$2344,6,FALSE)</f>
        <v>2902.91</v>
      </c>
      <c r="N2030" t="str">
        <f>VLOOKUP($A2030,'Hospitalisation Details'!$A$2:$I$2344,7,FALSE)</f>
        <v>tier - 2</v>
      </c>
      <c r="O2030" t="str">
        <f>VLOOKUP($A2030,'Hospitalisation Details'!$A$2:$I$2344,8,FALSE)</f>
        <v>tier - 2</v>
      </c>
      <c r="P2030" t="str">
        <f>VLOOKUP($A2030,'Hospitalisation Details'!$A$2:$I$2344,9,FALSE)</f>
        <v>R1013</v>
      </c>
      <c r="Q2030">
        <f>VLOOKUP($A2030,'Hospitalisation Details'!$A$2:$P$2344,16,FALSE)</f>
        <v>26</v>
      </c>
    </row>
    <row r="2031" spans="1:17" ht="15.6" x14ac:dyDescent="0.3">
      <c r="A2031" s="1" t="s">
        <v>336</v>
      </c>
      <c r="B2031" t="str">
        <f>VLOOKUP('Healthcare '!A:A,Table2[],3,FALSE)</f>
        <v>Ishaq</v>
      </c>
      <c r="C2031">
        <f>VLOOKUP(A2031,'Medical Examinations'!A2031:K4365,2,FALSE)</f>
        <v>34.865000000000002</v>
      </c>
      <c r="D2031">
        <f>VLOOKUP($A2031,'Medical Examinations'!$A$2:$K$2336,3,FALSE)</f>
        <v>4.8</v>
      </c>
      <c r="E2031" t="str">
        <f>VLOOKUP($A2031,'Medical Examinations'!$A$2:$K$2336,4,FALSE)</f>
        <v>No</v>
      </c>
      <c r="F2031" t="str">
        <f>VLOOKUP($A2031,'Medical Examinations'!$A$2:$K$2336,5,FALSE)</f>
        <v>No</v>
      </c>
      <c r="G2031" t="str">
        <f>VLOOKUP($A2031,'Medical Examinations'!$A$2:$K$2336,6,FALSE)</f>
        <v>No</v>
      </c>
      <c r="H2031">
        <f>VLOOKUP($A2031,'Medical Examinations'!$A$2:$K$2336,7,FALSE)</f>
        <v>0</v>
      </c>
      <c r="I2031" t="str">
        <f>VLOOKUP($A2031,'Medical Examinations'!$A$2:$K$2336,8,FALSE)</f>
        <v>yes</v>
      </c>
      <c r="J2031" t="str">
        <f>VLOOKUP($A2031,'Medical Examinations'!$A$2:$K$2336,10,FALSE)</f>
        <v>obesity</v>
      </c>
      <c r="K2031" t="str">
        <f>VLOOKUP($A2031,'Medical Examinations'!$A$2:$K$2336,11,FALSE)</f>
        <v>Normal</v>
      </c>
      <c r="L2031" t="str">
        <f>VLOOKUP($A2031,'Hospitalisation Details'!$A$2:$O$2344,15,FALSE)</f>
        <v>1 Nov 1999</v>
      </c>
      <c r="M2031">
        <f>VLOOKUP($A2031,'Hospitalisation Details'!$A$2:$I$2344,6,FALSE)</f>
        <v>2899.49</v>
      </c>
      <c r="N2031" t="str">
        <f>VLOOKUP($A2031,'Hospitalisation Details'!$A$2:$I$2344,7,FALSE)</f>
        <v>tier - 2</v>
      </c>
      <c r="O2031" t="str">
        <f>VLOOKUP($A2031,'Hospitalisation Details'!$A$2:$I$2344,8,FALSE)</f>
        <v>tier - 2</v>
      </c>
      <c r="P2031" t="str">
        <f>VLOOKUP($A2031,'Hospitalisation Details'!$A$2:$I$2344,9,FALSE)</f>
        <v>R1024</v>
      </c>
      <c r="Q2031">
        <f>VLOOKUP($A2031,'Hospitalisation Details'!$A$2:$P$2344,16,FALSE)</f>
        <v>23</v>
      </c>
    </row>
    <row r="2032" spans="1:17" ht="15.6" x14ac:dyDescent="0.3">
      <c r="A2032" s="1" t="s">
        <v>335</v>
      </c>
      <c r="B2032" t="str">
        <f>VLOOKUP('Healthcare '!A:A,Table2[],3,FALSE)</f>
        <v>Wiles</v>
      </c>
      <c r="C2032">
        <f>VLOOKUP(A2032,'Medical Examinations'!A2032:K4366,2,FALSE)</f>
        <v>28.12</v>
      </c>
      <c r="D2032">
        <f>VLOOKUP($A2032,'Medical Examinations'!$A$2:$K$2336,3,FALSE)</f>
        <v>5.55</v>
      </c>
      <c r="E2032" t="str">
        <f>VLOOKUP($A2032,'Medical Examinations'!$A$2:$K$2336,4,FALSE)</f>
        <v>yes</v>
      </c>
      <c r="F2032" t="str">
        <f>VLOOKUP($A2032,'Medical Examinations'!$A$2:$K$2336,5,FALSE)</f>
        <v>yes</v>
      </c>
      <c r="G2032" t="str">
        <f>VLOOKUP($A2032,'Medical Examinations'!$A$2:$K$2336,6,FALSE)</f>
        <v>No</v>
      </c>
      <c r="H2032">
        <f>VLOOKUP($A2032,'Medical Examinations'!$A$2:$K$2336,7,FALSE)</f>
        <v>2</v>
      </c>
      <c r="I2032" t="str">
        <f>VLOOKUP($A2032,'Medical Examinations'!$A$2:$K$2336,8,FALSE)</f>
        <v>yes</v>
      </c>
      <c r="J2032" t="str">
        <f>VLOOKUP($A2032,'Medical Examinations'!$A$2:$K$2336,10,FALSE)</f>
        <v>overweight</v>
      </c>
      <c r="K2032" t="str">
        <f>VLOOKUP($A2032,'Medical Examinations'!$A$2:$K$2336,11,FALSE)</f>
        <v>Normal</v>
      </c>
      <c r="L2032" t="str">
        <f>VLOOKUP($A2032,'Hospitalisation Details'!$A$2:$O$2344,15,FALSE)</f>
        <v>14 Jul 2000</v>
      </c>
      <c r="M2032">
        <f>VLOOKUP($A2032,'Hospitalisation Details'!$A$2:$I$2344,6,FALSE)</f>
        <v>2897.46</v>
      </c>
      <c r="N2032" t="str">
        <f>VLOOKUP($A2032,'Hospitalisation Details'!$A$2:$I$2344,7,FALSE)</f>
        <v>tier - 2</v>
      </c>
      <c r="O2032" t="str">
        <f>VLOOKUP($A2032,'Hospitalisation Details'!$A$2:$I$2344,8,FALSE)</f>
        <v>tier - 1</v>
      </c>
      <c r="P2032" t="str">
        <f>VLOOKUP($A2032,'Hospitalisation Details'!$A$2:$I$2344,9,FALSE)</f>
        <v>R1012</v>
      </c>
      <c r="Q2032">
        <f>VLOOKUP($A2032,'Hospitalisation Details'!$A$2:$P$2344,16,FALSE)</f>
        <v>22</v>
      </c>
    </row>
    <row r="2033" spans="1:17" ht="15.6" x14ac:dyDescent="0.3">
      <c r="A2033" s="1" t="s">
        <v>334</v>
      </c>
      <c r="B2033" t="str">
        <f>VLOOKUP('Healthcare '!A:A,Table2[],3,FALSE)</f>
        <v>Roberts</v>
      </c>
      <c r="C2033">
        <f>VLOOKUP(A2033,'Medical Examinations'!A2033:K4367,2,FALSE)</f>
        <v>29.45</v>
      </c>
      <c r="D2033">
        <f>VLOOKUP($A2033,'Medical Examinations'!$A$2:$K$2336,3,FALSE)</f>
        <v>5.24</v>
      </c>
      <c r="E2033" t="str">
        <f>VLOOKUP($A2033,'Medical Examinations'!$A$2:$K$2336,4,FALSE)</f>
        <v>yes</v>
      </c>
      <c r="F2033" t="str">
        <f>VLOOKUP($A2033,'Medical Examinations'!$A$2:$K$2336,5,FALSE)</f>
        <v>No</v>
      </c>
      <c r="G2033" t="str">
        <f>VLOOKUP($A2033,'Medical Examinations'!$A$2:$K$2336,6,FALSE)</f>
        <v>No</v>
      </c>
      <c r="H2033">
        <f>VLOOKUP($A2033,'Medical Examinations'!$A$2:$K$2336,7,FALSE)</f>
        <v>0</v>
      </c>
      <c r="I2033" t="str">
        <f>VLOOKUP($A2033,'Medical Examinations'!$A$2:$K$2336,8,FALSE)</f>
        <v>No</v>
      </c>
      <c r="J2033" t="str">
        <f>VLOOKUP($A2033,'Medical Examinations'!$A$2:$K$2336,10,FALSE)</f>
        <v>overweight</v>
      </c>
      <c r="K2033" t="str">
        <f>VLOOKUP($A2033,'Medical Examinations'!$A$2:$K$2336,11,FALSE)</f>
        <v>Normal</v>
      </c>
      <c r="L2033" t="str">
        <f>VLOOKUP($A2033,'Hospitalisation Details'!$A$2:$O$2344,15,FALSE)</f>
        <v>21 Jun 1996</v>
      </c>
      <c r="M2033">
        <f>VLOOKUP($A2033,'Hospitalisation Details'!$A$2:$I$2344,6,FALSE)</f>
        <v>2897.32</v>
      </c>
      <c r="N2033" t="str">
        <f>VLOOKUP($A2033,'Hospitalisation Details'!$A$2:$I$2344,7,FALSE)</f>
        <v>tier - 3</v>
      </c>
      <c r="O2033" t="str">
        <f>VLOOKUP($A2033,'Hospitalisation Details'!$A$2:$I$2344,8,FALSE)</f>
        <v>tier - 3</v>
      </c>
      <c r="P2033" t="str">
        <f>VLOOKUP($A2033,'Hospitalisation Details'!$A$2:$I$2344,9,FALSE)</f>
        <v>R1016</v>
      </c>
      <c r="Q2033">
        <f>VLOOKUP($A2033,'Hospitalisation Details'!$A$2:$P$2344,16,FALSE)</f>
        <v>26</v>
      </c>
    </row>
    <row r="2034" spans="1:17" ht="15.6" x14ac:dyDescent="0.3">
      <c r="A2034" s="1" t="s">
        <v>333</v>
      </c>
      <c r="B2034" t="str">
        <f>VLOOKUP('Healthcare '!A:A,Table2[],3,FALSE)</f>
        <v>Serafini</v>
      </c>
      <c r="C2034">
        <f>VLOOKUP(A2034,'Medical Examinations'!A2034:K4368,2,FALSE)</f>
        <v>27.94</v>
      </c>
      <c r="D2034">
        <f>VLOOKUP($A2034,'Medical Examinations'!$A$2:$K$2336,3,FALSE)</f>
        <v>6.08</v>
      </c>
      <c r="E2034" t="str">
        <f>VLOOKUP($A2034,'Medical Examinations'!$A$2:$K$2336,4,FALSE)</f>
        <v>No</v>
      </c>
      <c r="F2034" t="str">
        <f>VLOOKUP($A2034,'Medical Examinations'!$A$2:$K$2336,5,FALSE)</f>
        <v>No</v>
      </c>
      <c r="G2034" t="str">
        <f>VLOOKUP($A2034,'Medical Examinations'!$A$2:$K$2336,6,FALSE)</f>
        <v>Yes</v>
      </c>
      <c r="H2034">
        <f>VLOOKUP($A2034,'Medical Examinations'!$A$2:$K$2336,7,FALSE)</f>
        <v>1</v>
      </c>
      <c r="I2034" t="str">
        <f>VLOOKUP($A2034,'Medical Examinations'!$A$2:$K$2336,8,FALSE)</f>
        <v>No</v>
      </c>
      <c r="J2034" t="str">
        <f>VLOOKUP($A2034,'Medical Examinations'!$A$2:$K$2336,10,FALSE)</f>
        <v>overweight</v>
      </c>
      <c r="K2034" t="str">
        <f>VLOOKUP($A2034,'Medical Examinations'!$A$2:$K$2336,11,FALSE)</f>
        <v>Predibetics</v>
      </c>
      <c r="L2034" t="str">
        <f>VLOOKUP($A2034,'Hospitalisation Details'!$A$2:$O$2344,15,FALSE)</f>
        <v>12 Aug 1993</v>
      </c>
      <c r="M2034">
        <f>VLOOKUP($A2034,'Hospitalisation Details'!$A$2:$I$2344,6,FALSE)</f>
        <v>2867.12</v>
      </c>
      <c r="N2034" t="str">
        <f>VLOOKUP($A2034,'Hospitalisation Details'!$A$2:$I$2344,7,FALSE)</f>
        <v>tier - 1</v>
      </c>
      <c r="O2034" t="str">
        <f>VLOOKUP($A2034,'Hospitalisation Details'!$A$2:$I$2344,8,FALSE)</f>
        <v>tier - 3</v>
      </c>
      <c r="P2034" t="str">
        <f>VLOOKUP($A2034,'Hospitalisation Details'!$A$2:$I$2344,9,FALSE)</f>
        <v>R1013</v>
      </c>
      <c r="Q2034">
        <f>VLOOKUP($A2034,'Hospitalisation Details'!$A$2:$P$2344,16,FALSE)</f>
        <v>29</v>
      </c>
    </row>
    <row r="2035" spans="1:17" ht="15.6" x14ac:dyDescent="0.3">
      <c r="A2035" s="1" t="s">
        <v>332</v>
      </c>
      <c r="B2035" t="str">
        <f>VLOOKUP('Healthcare '!A:A,Table2[],3,FALSE)</f>
        <v>Button</v>
      </c>
      <c r="C2035">
        <f>VLOOKUP(A2035,'Medical Examinations'!A2035:K4369,2,FALSE)</f>
        <v>27.2</v>
      </c>
      <c r="D2035">
        <f>VLOOKUP($A2035,'Medical Examinations'!$A$2:$K$2336,3,FALSE)</f>
        <v>5.83</v>
      </c>
      <c r="E2035" t="str">
        <f>VLOOKUP($A2035,'Medical Examinations'!$A$2:$K$2336,4,FALSE)</f>
        <v>No</v>
      </c>
      <c r="F2035" t="str">
        <f>VLOOKUP($A2035,'Medical Examinations'!$A$2:$K$2336,5,FALSE)</f>
        <v>No</v>
      </c>
      <c r="G2035" t="str">
        <f>VLOOKUP($A2035,'Medical Examinations'!$A$2:$K$2336,6,FALSE)</f>
        <v>Yes</v>
      </c>
      <c r="H2035">
        <f>VLOOKUP($A2035,'Medical Examinations'!$A$2:$K$2336,7,FALSE)</f>
        <v>1</v>
      </c>
      <c r="I2035" t="str">
        <f>VLOOKUP($A2035,'Medical Examinations'!$A$2:$K$2336,8,FALSE)</f>
        <v>No</v>
      </c>
      <c r="J2035" t="str">
        <f>VLOOKUP($A2035,'Medical Examinations'!$A$2:$K$2336,10,FALSE)</f>
        <v>overweight</v>
      </c>
      <c r="K2035" t="str">
        <f>VLOOKUP($A2035,'Medical Examinations'!$A$2:$K$2336,11,FALSE)</f>
        <v>Predibetics</v>
      </c>
      <c r="L2035" t="str">
        <f>VLOOKUP($A2035,'Hospitalisation Details'!$A$2:$O$2344,15,FALSE)</f>
        <v>1 Nov 1993</v>
      </c>
      <c r="M2035">
        <f>VLOOKUP($A2035,'Hospitalisation Details'!$A$2:$I$2344,6,FALSE)</f>
        <v>2866.09</v>
      </c>
      <c r="N2035" t="str">
        <f>VLOOKUP($A2035,'Hospitalisation Details'!$A$2:$I$2344,7,FALSE)</f>
        <v>tier - 3</v>
      </c>
      <c r="O2035" t="str">
        <f>VLOOKUP($A2035,'Hospitalisation Details'!$A$2:$I$2344,8,FALSE)</f>
        <v>tier - 3</v>
      </c>
      <c r="P2035" t="str">
        <f>VLOOKUP($A2035,'Hospitalisation Details'!$A$2:$I$2344,9,FALSE)</f>
        <v>R1011</v>
      </c>
      <c r="Q2035">
        <f>VLOOKUP($A2035,'Hospitalisation Details'!$A$2:$P$2344,16,FALSE)</f>
        <v>29</v>
      </c>
    </row>
    <row r="2036" spans="1:17" ht="15.6" x14ac:dyDescent="0.3">
      <c r="A2036" s="1" t="s">
        <v>331</v>
      </c>
      <c r="B2036" t="str">
        <f>VLOOKUP('Healthcare '!A:A,Table2[],3,FALSE)</f>
        <v>Gaal</v>
      </c>
      <c r="C2036">
        <f>VLOOKUP(A2036,'Medical Examinations'!A2036:K4370,2,FALSE)</f>
        <v>33.344999999999999</v>
      </c>
      <c r="D2036">
        <f>VLOOKUP($A2036,'Medical Examinations'!$A$2:$K$2336,3,FALSE)</f>
        <v>4.29</v>
      </c>
      <c r="E2036" t="str">
        <f>VLOOKUP($A2036,'Medical Examinations'!$A$2:$K$2336,4,FALSE)</f>
        <v>No</v>
      </c>
      <c r="F2036" t="str">
        <f>VLOOKUP($A2036,'Medical Examinations'!$A$2:$K$2336,5,FALSE)</f>
        <v>No</v>
      </c>
      <c r="G2036" t="str">
        <f>VLOOKUP($A2036,'Medical Examinations'!$A$2:$K$2336,6,FALSE)</f>
        <v>No</v>
      </c>
      <c r="H2036">
        <f>VLOOKUP($A2036,'Medical Examinations'!$A$2:$K$2336,7,FALSE)</f>
        <v>1</v>
      </c>
      <c r="I2036" t="str">
        <f>VLOOKUP($A2036,'Medical Examinations'!$A$2:$K$2336,8,FALSE)</f>
        <v>yes</v>
      </c>
      <c r="J2036" t="str">
        <f>VLOOKUP($A2036,'Medical Examinations'!$A$2:$K$2336,10,FALSE)</f>
        <v>obesity</v>
      </c>
      <c r="K2036" t="str">
        <f>VLOOKUP($A2036,'Medical Examinations'!$A$2:$K$2336,11,FALSE)</f>
        <v>Normal</v>
      </c>
      <c r="L2036" t="str">
        <f>VLOOKUP($A2036,'Hospitalisation Details'!$A$2:$O$2344,15,FALSE)</f>
        <v>4 Sep 1998</v>
      </c>
      <c r="M2036">
        <f>VLOOKUP($A2036,'Hospitalisation Details'!$A$2:$I$2344,6,FALSE)</f>
        <v>2855.44</v>
      </c>
      <c r="N2036" t="str">
        <f>VLOOKUP($A2036,'Hospitalisation Details'!$A$2:$I$2344,7,FALSE)</f>
        <v>tier - 2</v>
      </c>
      <c r="O2036" t="str">
        <f>VLOOKUP($A2036,'Hospitalisation Details'!$A$2:$I$2344,8,FALSE)</f>
        <v>tier - 3</v>
      </c>
      <c r="P2036" t="str">
        <f>VLOOKUP($A2036,'Hospitalisation Details'!$A$2:$I$2344,9,FALSE)</f>
        <v>R1012</v>
      </c>
      <c r="Q2036">
        <f>VLOOKUP($A2036,'Hospitalisation Details'!$A$2:$P$2344,16,FALSE)</f>
        <v>24</v>
      </c>
    </row>
    <row r="2037" spans="1:17" ht="15.6" x14ac:dyDescent="0.3">
      <c r="A2037" s="1" t="s">
        <v>330</v>
      </c>
      <c r="B2037" t="str">
        <f>VLOOKUP('Healthcare '!A:A,Table2[],3,FALSE)</f>
        <v>Liptak</v>
      </c>
      <c r="C2037">
        <f>VLOOKUP(A2037,'Medical Examinations'!A2037:K4371,2,FALSE)</f>
        <v>29.925000000000001</v>
      </c>
      <c r="D2037">
        <f>VLOOKUP($A2037,'Medical Examinations'!$A$2:$K$2336,3,FALSE)</f>
        <v>5.3</v>
      </c>
      <c r="E2037" t="str">
        <f>VLOOKUP($A2037,'Medical Examinations'!$A$2:$K$2336,4,FALSE)</f>
        <v>No</v>
      </c>
      <c r="F2037" t="str">
        <f>VLOOKUP($A2037,'Medical Examinations'!$A$2:$K$2336,5,FALSE)</f>
        <v>No</v>
      </c>
      <c r="G2037" t="str">
        <f>VLOOKUP($A2037,'Medical Examinations'!$A$2:$K$2336,6,FALSE)</f>
        <v>No</v>
      </c>
      <c r="H2037">
        <f>VLOOKUP($A2037,'Medical Examinations'!$A$2:$K$2336,7,FALSE)</f>
        <v>1</v>
      </c>
      <c r="I2037" t="str">
        <f>VLOOKUP($A2037,'Medical Examinations'!$A$2:$K$2336,8,FALSE)</f>
        <v>No</v>
      </c>
      <c r="J2037" t="str">
        <f>VLOOKUP($A2037,'Medical Examinations'!$A$2:$K$2336,10,FALSE)</f>
        <v>obesity</v>
      </c>
      <c r="K2037" t="str">
        <f>VLOOKUP($A2037,'Medical Examinations'!$A$2:$K$2336,11,FALSE)</f>
        <v>Normal</v>
      </c>
      <c r="L2037" t="str">
        <f>VLOOKUP($A2037,'Hospitalisation Details'!$A$2:$O$2344,15,FALSE)</f>
        <v>17 Jun 1998</v>
      </c>
      <c r="M2037">
        <f>VLOOKUP($A2037,'Hospitalisation Details'!$A$2:$I$2344,6,FALSE)</f>
        <v>2850.68</v>
      </c>
      <c r="N2037" t="str">
        <f>VLOOKUP($A2037,'Hospitalisation Details'!$A$2:$I$2344,7,FALSE)</f>
        <v>tier - 2</v>
      </c>
      <c r="O2037" t="str">
        <f>VLOOKUP($A2037,'Hospitalisation Details'!$A$2:$I$2344,8,FALSE)</f>
        <v>tier - 3</v>
      </c>
      <c r="P2037" t="str">
        <f>VLOOKUP($A2037,'Hospitalisation Details'!$A$2:$I$2344,9,FALSE)</f>
        <v>R1012</v>
      </c>
      <c r="Q2037">
        <f>VLOOKUP($A2037,'Hospitalisation Details'!$A$2:$P$2344,16,FALSE)</f>
        <v>24</v>
      </c>
    </row>
    <row r="2038" spans="1:17" ht="15.6" x14ac:dyDescent="0.3">
      <c r="A2038" s="1" t="s">
        <v>329</v>
      </c>
      <c r="B2038" t="str">
        <f>VLOOKUP('Healthcare '!A:A,Table2[],3,FALSE)</f>
        <v>Kellam</v>
      </c>
      <c r="C2038">
        <f>VLOOKUP(A2038,'Medical Examinations'!A2038:K4372,2,FALSE)</f>
        <v>24.225000000000001</v>
      </c>
      <c r="D2038">
        <f>VLOOKUP($A2038,'Medical Examinations'!$A$2:$K$2336,3,FALSE)</f>
        <v>4.42</v>
      </c>
      <c r="E2038" t="str">
        <f>VLOOKUP($A2038,'Medical Examinations'!$A$2:$K$2336,4,FALSE)</f>
        <v>No</v>
      </c>
      <c r="F2038" t="str">
        <f>VLOOKUP($A2038,'Medical Examinations'!$A$2:$K$2336,5,FALSE)</f>
        <v>No</v>
      </c>
      <c r="G2038" t="str">
        <f>VLOOKUP($A2038,'Medical Examinations'!$A$2:$K$2336,6,FALSE)</f>
        <v>No</v>
      </c>
      <c r="H2038">
        <f>VLOOKUP($A2038,'Medical Examinations'!$A$2:$K$2336,7,FALSE)</f>
        <v>1</v>
      </c>
      <c r="I2038" t="str">
        <f>VLOOKUP($A2038,'Medical Examinations'!$A$2:$K$2336,8,FALSE)</f>
        <v>yes</v>
      </c>
      <c r="J2038" t="str">
        <f>VLOOKUP($A2038,'Medical Examinations'!$A$2:$K$2336,10,FALSE)</f>
        <v>Normal weight</v>
      </c>
      <c r="K2038" t="str">
        <f>VLOOKUP($A2038,'Medical Examinations'!$A$2:$K$2336,11,FALSE)</f>
        <v>Normal</v>
      </c>
      <c r="L2038" t="str">
        <f>VLOOKUP($A2038,'Hospitalisation Details'!$A$2:$O$2344,15,FALSE)</f>
        <v>15 Nov 1998</v>
      </c>
      <c r="M2038">
        <f>VLOOKUP($A2038,'Hospitalisation Details'!$A$2:$I$2344,6,FALSE)</f>
        <v>2842.76</v>
      </c>
      <c r="N2038" t="str">
        <f>VLOOKUP($A2038,'Hospitalisation Details'!$A$2:$I$2344,7,FALSE)</f>
        <v>tier - 2</v>
      </c>
      <c r="O2038" t="str">
        <f>VLOOKUP($A2038,'Hospitalisation Details'!$A$2:$I$2344,8,FALSE)</f>
        <v>tier - 3</v>
      </c>
      <c r="P2038" t="str">
        <f>VLOOKUP($A2038,'Hospitalisation Details'!$A$2:$I$2344,9,FALSE)</f>
        <v>R1012</v>
      </c>
      <c r="Q2038">
        <f>VLOOKUP($A2038,'Hospitalisation Details'!$A$2:$P$2344,16,FALSE)</f>
        <v>24</v>
      </c>
    </row>
    <row r="2039" spans="1:17" ht="15.6" x14ac:dyDescent="0.3">
      <c r="A2039" s="1" t="s">
        <v>328</v>
      </c>
      <c r="B2039" t="str">
        <f>VLOOKUP('Healthcare '!A:A,Table2[],3,FALSE)</f>
        <v>Gordon</v>
      </c>
      <c r="C2039">
        <f>VLOOKUP(A2039,'Medical Examinations'!A2039:K4373,2,FALSE)</f>
        <v>29.68</v>
      </c>
      <c r="D2039">
        <f>VLOOKUP($A2039,'Medical Examinations'!$A$2:$K$2336,3,FALSE)</f>
        <v>5.68</v>
      </c>
      <c r="E2039" t="str">
        <f>VLOOKUP($A2039,'Medical Examinations'!$A$2:$K$2336,4,FALSE)</f>
        <v>No</v>
      </c>
      <c r="F2039" t="str">
        <f>VLOOKUP($A2039,'Medical Examinations'!$A$2:$K$2336,5,FALSE)</f>
        <v>yes</v>
      </c>
      <c r="G2039" t="str">
        <f>VLOOKUP($A2039,'Medical Examinations'!$A$2:$K$2336,6,FALSE)</f>
        <v>No</v>
      </c>
      <c r="H2039">
        <f>VLOOKUP($A2039,'Medical Examinations'!$A$2:$K$2336,7,FALSE)</f>
        <v>1</v>
      </c>
      <c r="I2039" t="str">
        <f>VLOOKUP($A2039,'Medical Examinations'!$A$2:$K$2336,8,FALSE)</f>
        <v>yes</v>
      </c>
      <c r="J2039" t="str">
        <f>VLOOKUP($A2039,'Medical Examinations'!$A$2:$K$2336,10,FALSE)</f>
        <v>overweight</v>
      </c>
      <c r="K2039" t="str">
        <f>VLOOKUP($A2039,'Medical Examinations'!$A$2:$K$2336,11,FALSE)</f>
        <v>Normal</v>
      </c>
      <c r="L2039" t="str">
        <f>VLOOKUP($A2039,'Hospitalisation Details'!$A$2:$O$2344,15,FALSE)</f>
        <v>1 Oct 2000</v>
      </c>
      <c r="M2039">
        <f>VLOOKUP($A2039,'Hospitalisation Details'!$A$2:$I$2344,6,FALSE)</f>
        <v>2819.51</v>
      </c>
      <c r="N2039" t="str">
        <f>VLOOKUP($A2039,'Hospitalisation Details'!$A$2:$I$2344,7,FALSE)</f>
        <v>tier - 2</v>
      </c>
      <c r="O2039" t="str">
        <f>VLOOKUP($A2039,'Hospitalisation Details'!$A$2:$I$2344,8,FALSE)</f>
        <v>tier - 3</v>
      </c>
      <c r="P2039" t="str">
        <f>VLOOKUP($A2039,'Hospitalisation Details'!$A$2:$I$2344,9,FALSE)</f>
        <v>R1011</v>
      </c>
      <c r="Q2039">
        <f>VLOOKUP($A2039,'Hospitalisation Details'!$A$2:$P$2344,16,FALSE)</f>
        <v>22</v>
      </c>
    </row>
    <row r="2040" spans="1:17" ht="15.6" x14ac:dyDescent="0.3">
      <c r="A2040" s="1" t="s">
        <v>327</v>
      </c>
      <c r="B2040" t="str">
        <f>VLOOKUP('Healthcare '!A:A,Table2[],3,FALSE)</f>
        <v>Hyland</v>
      </c>
      <c r="C2040">
        <f>VLOOKUP(A2040,'Medical Examinations'!A2040:K4374,2,FALSE)</f>
        <v>20.614999999999998</v>
      </c>
      <c r="D2040">
        <f>VLOOKUP($A2040,'Medical Examinations'!$A$2:$K$2336,3,FALSE)</f>
        <v>6.05</v>
      </c>
      <c r="E2040" t="str">
        <f>VLOOKUP($A2040,'Medical Examinations'!$A$2:$K$2336,4,FALSE)</f>
        <v>No</v>
      </c>
      <c r="F2040" t="str">
        <f>VLOOKUP($A2040,'Medical Examinations'!$A$2:$K$2336,5,FALSE)</f>
        <v>No</v>
      </c>
      <c r="G2040" t="str">
        <f>VLOOKUP($A2040,'Medical Examinations'!$A$2:$K$2336,6,FALSE)</f>
        <v>Yes</v>
      </c>
      <c r="H2040">
        <f>VLOOKUP($A2040,'Medical Examinations'!$A$2:$K$2336,7,FALSE)</f>
        <v>1</v>
      </c>
      <c r="I2040" t="str">
        <f>VLOOKUP($A2040,'Medical Examinations'!$A$2:$K$2336,8,FALSE)</f>
        <v>yes</v>
      </c>
      <c r="J2040" t="str">
        <f>VLOOKUP($A2040,'Medical Examinations'!$A$2:$K$2336,10,FALSE)</f>
        <v>Normal weight</v>
      </c>
      <c r="K2040" t="str">
        <f>VLOOKUP($A2040,'Medical Examinations'!$A$2:$K$2336,11,FALSE)</f>
        <v>Predibetics</v>
      </c>
      <c r="L2040" t="str">
        <f>VLOOKUP($A2040,'Hospitalisation Details'!$A$2:$O$2344,15,FALSE)</f>
        <v>23 Sep 2003</v>
      </c>
      <c r="M2040">
        <f>VLOOKUP($A2040,'Hospitalisation Details'!$A$2:$I$2344,6,FALSE)</f>
        <v>2803.7</v>
      </c>
      <c r="N2040" t="str">
        <f>VLOOKUP($A2040,'Hospitalisation Details'!$A$2:$I$2344,7,FALSE)</f>
        <v>tier - 2</v>
      </c>
      <c r="O2040" t="str">
        <f>VLOOKUP($A2040,'Hospitalisation Details'!$A$2:$I$2344,8,FALSE)</f>
        <v>tier - 1</v>
      </c>
      <c r="P2040" t="str">
        <f>VLOOKUP($A2040,'Hospitalisation Details'!$A$2:$I$2344,9,FALSE)</f>
        <v>R1012</v>
      </c>
      <c r="Q2040">
        <f>VLOOKUP($A2040,'Hospitalisation Details'!$A$2:$P$2344,16,FALSE)</f>
        <v>19</v>
      </c>
    </row>
    <row r="2041" spans="1:17" ht="15.6" x14ac:dyDescent="0.3">
      <c r="A2041" s="1" t="s">
        <v>326</v>
      </c>
      <c r="B2041" t="str">
        <f>VLOOKUP('Healthcare '!A:A,Table2[],3,FALSE)</f>
        <v>Wagoner</v>
      </c>
      <c r="C2041">
        <f>VLOOKUP(A2041,'Medical Examinations'!A2041:K4375,2,FALSE)</f>
        <v>32.119999999999997</v>
      </c>
      <c r="D2041">
        <f>VLOOKUP($A2041,'Medical Examinations'!$A$2:$K$2336,3,FALSE)</f>
        <v>5.33</v>
      </c>
      <c r="E2041" t="str">
        <f>VLOOKUP($A2041,'Medical Examinations'!$A$2:$K$2336,4,FALSE)</f>
        <v>No</v>
      </c>
      <c r="F2041" t="str">
        <f>VLOOKUP($A2041,'Medical Examinations'!$A$2:$K$2336,5,FALSE)</f>
        <v>yes</v>
      </c>
      <c r="G2041" t="str">
        <f>VLOOKUP($A2041,'Medical Examinations'!$A$2:$K$2336,6,FALSE)</f>
        <v>No</v>
      </c>
      <c r="H2041">
        <f>VLOOKUP($A2041,'Medical Examinations'!$A$2:$K$2336,7,FALSE)</f>
        <v>1</v>
      </c>
      <c r="I2041" t="str">
        <f>VLOOKUP($A2041,'Medical Examinations'!$A$2:$K$2336,8,FALSE)</f>
        <v>yes</v>
      </c>
      <c r="J2041" t="str">
        <f>VLOOKUP($A2041,'Medical Examinations'!$A$2:$K$2336,10,FALSE)</f>
        <v>obesity</v>
      </c>
      <c r="K2041" t="str">
        <f>VLOOKUP($A2041,'Medical Examinations'!$A$2:$K$2336,11,FALSE)</f>
        <v>Normal</v>
      </c>
      <c r="L2041" t="str">
        <f>VLOOKUP($A2041,'Hospitalisation Details'!$A$2:$O$2344,15,FALSE)</f>
        <v>4 Aug 2004</v>
      </c>
      <c r="M2041">
        <f>VLOOKUP($A2041,'Hospitalisation Details'!$A$2:$I$2344,6,FALSE)</f>
        <v>2801.26</v>
      </c>
      <c r="N2041" t="str">
        <f>VLOOKUP($A2041,'Hospitalisation Details'!$A$2:$I$2344,7,FALSE)</f>
        <v>tier - 2</v>
      </c>
      <c r="O2041" t="str">
        <f>VLOOKUP($A2041,'Hospitalisation Details'!$A$2:$I$2344,8,FALSE)</f>
        <v>tier - 3</v>
      </c>
      <c r="P2041" t="str">
        <f>VLOOKUP($A2041,'Hospitalisation Details'!$A$2:$I$2344,9,FALSE)</f>
        <v>R1013</v>
      </c>
      <c r="Q2041">
        <f>VLOOKUP($A2041,'Hospitalisation Details'!$A$2:$P$2344,16,FALSE)</f>
        <v>18</v>
      </c>
    </row>
    <row r="2042" spans="1:17" ht="15.6" x14ac:dyDescent="0.3">
      <c r="A2042" s="1" t="s">
        <v>325</v>
      </c>
      <c r="B2042" t="str">
        <f>VLOOKUP('Healthcare '!A:A,Table2[],3,FALSE)</f>
        <v>Thomas</v>
      </c>
      <c r="C2042">
        <f>VLOOKUP(A2042,'Medical Examinations'!A2042:K4376,2,FALSE)</f>
        <v>27.36</v>
      </c>
      <c r="D2042">
        <f>VLOOKUP($A2042,'Medical Examinations'!$A$2:$K$2336,3,FALSE)</f>
        <v>6.22</v>
      </c>
      <c r="E2042" t="str">
        <f>VLOOKUP($A2042,'Medical Examinations'!$A$2:$K$2336,4,FALSE)</f>
        <v>No</v>
      </c>
      <c r="F2042" t="str">
        <f>VLOOKUP($A2042,'Medical Examinations'!$A$2:$K$2336,5,FALSE)</f>
        <v>No</v>
      </c>
      <c r="G2042" t="str">
        <f>VLOOKUP($A2042,'Medical Examinations'!$A$2:$K$2336,6,FALSE)</f>
        <v>No</v>
      </c>
      <c r="H2042">
        <f>VLOOKUP($A2042,'Medical Examinations'!$A$2:$K$2336,7,FALSE)</f>
        <v>0</v>
      </c>
      <c r="I2042" t="str">
        <f>VLOOKUP($A2042,'Medical Examinations'!$A$2:$K$2336,8,FALSE)</f>
        <v>No</v>
      </c>
      <c r="J2042" t="str">
        <f>VLOOKUP($A2042,'Medical Examinations'!$A$2:$K$2336,10,FALSE)</f>
        <v>overweight</v>
      </c>
      <c r="K2042" t="str">
        <f>VLOOKUP($A2042,'Medical Examinations'!$A$2:$K$2336,11,FALSE)</f>
        <v>Predibetics</v>
      </c>
      <c r="L2042" t="str">
        <f>VLOOKUP($A2042,'Hospitalisation Details'!$A$2:$O$2344,15,FALSE)</f>
        <v>24 Dec 1999</v>
      </c>
      <c r="M2042">
        <f>VLOOKUP($A2042,'Hospitalisation Details'!$A$2:$I$2344,6,FALSE)</f>
        <v>2789.06</v>
      </c>
      <c r="N2042" t="str">
        <f>VLOOKUP($A2042,'Hospitalisation Details'!$A$2:$I$2344,7,FALSE)</f>
        <v>tier - 2</v>
      </c>
      <c r="O2042" t="str">
        <f>VLOOKUP($A2042,'Hospitalisation Details'!$A$2:$I$2344,8,FALSE)</f>
        <v>tier - 3</v>
      </c>
      <c r="P2042" t="str">
        <f>VLOOKUP($A2042,'Hospitalisation Details'!$A$2:$I$2344,9,FALSE)</f>
        <v>R1012</v>
      </c>
      <c r="Q2042">
        <f>VLOOKUP($A2042,'Hospitalisation Details'!$A$2:$P$2344,16,FALSE)</f>
        <v>23</v>
      </c>
    </row>
    <row r="2043" spans="1:17" ht="15.6" x14ac:dyDescent="0.3">
      <c r="A2043" s="1" t="s">
        <v>324</v>
      </c>
      <c r="B2043" t="str">
        <f>VLOOKUP('Healthcare '!A:A,Table2[],3,FALSE)</f>
        <v>Goffi</v>
      </c>
      <c r="C2043">
        <f>VLOOKUP(A2043,'Medical Examinations'!A2043:K4377,2,FALSE)</f>
        <v>17.385000000000002</v>
      </c>
      <c r="D2043">
        <f>VLOOKUP($A2043,'Medical Examinations'!$A$2:$K$2336,3,FALSE)</f>
        <v>5.84</v>
      </c>
      <c r="E2043" t="str">
        <f>VLOOKUP($A2043,'Medical Examinations'!$A$2:$K$2336,4,FALSE)</f>
        <v>No</v>
      </c>
      <c r="F2043" t="str">
        <f>VLOOKUP($A2043,'Medical Examinations'!$A$2:$K$2336,5,FALSE)</f>
        <v>No</v>
      </c>
      <c r="G2043" t="str">
        <f>VLOOKUP($A2043,'Medical Examinations'!$A$2:$K$2336,6,FALSE)</f>
        <v>No</v>
      </c>
      <c r="H2043">
        <f>VLOOKUP($A2043,'Medical Examinations'!$A$2:$K$2336,7,FALSE)</f>
        <v>0</v>
      </c>
      <c r="I2043" t="str">
        <f>VLOOKUP($A2043,'Medical Examinations'!$A$2:$K$2336,8,FALSE)</f>
        <v>No</v>
      </c>
      <c r="J2043" t="str">
        <f>VLOOKUP($A2043,'Medical Examinations'!$A$2:$K$2336,10,FALSE)</f>
        <v>Underweight</v>
      </c>
      <c r="K2043" t="str">
        <f>VLOOKUP($A2043,'Medical Examinations'!$A$2:$K$2336,11,FALSE)</f>
        <v>Predibetics</v>
      </c>
      <c r="L2043" t="str">
        <f>VLOOKUP($A2043,'Hospitalisation Details'!$A$2:$O$2344,15,FALSE)</f>
        <v>29 Aug 1999</v>
      </c>
      <c r="M2043">
        <f>VLOOKUP($A2043,'Hospitalisation Details'!$A$2:$I$2344,6,FALSE)</f>
        <v>2775.19</v>
      </c>
      <c r="N2043" t="str">
        <f>VLOOKUP($A2043,'Hospitalisation Details'!$A$2:$I$2344,7,FALSE)</f>
        <v>tier - 2</v>
      </c>
      <c r="O2043" t="str">
        <f>VLOOKUP($A2043,'Hospitalisation Details'!$A$2:$I$2344,8,FALSE)</f>
        <v>tier - 1</v>
      </c>
      <c r="P2043" t="str">
        <f>VLOOKUP($A2043,'Hospitalisation Details'!$A$2:$I$2344,9,FALSE)</f>
        <v>R1012</v>
      </c>
      <c r="Q2043">
        <f>VLOOKUP($A2043,'Hospitalisation Details'!$A$2:$P$2344,16,FALSE)</f>
        <v>23</v>
      </c>
    </row>
    <row r="2044" spans="1:17" ht="15.6" x14ac:dyDescent="0.3">
      <c r="A2044" s="1" t="s">
        <v>323</v>
      </c>
      <c r="B2044" t="str">
        <f>VLOOKUP('Healthcare '!A:A,Table2[],3,FALSE)</f>
        <v>Salovaara</v>
      </c>
      <c r="C2044">
        <f>VLOOKUP(A2044,'Medical Examinations'!A2044:K4378,2,FALSE)</f>
        <v>30.13</v>
      </c>
      <c r="D2044">
        <f>VLOOKUP($A2044,'Medical Examinations'!$A$2:$K$2336,3,FALSE)</f>
        <v>5.71</v>
      </c>
      <c r="E2044" t="str">
        <f>VLOOKUP($A2044,'Medical Examinations'!$A$2:$K$2336,4,FALSE)</f>
        <v>No</v>
      </c>
      <c r="F2044" t="str">
        <f>VLOOKUP($A2044,'Medical Examinations'!$A$2:$K$2336,5,FALSE)</f>
        <v>yes</v>
      </c>
      <c r="G2044" t="str">
        <f>VLOOKUP($A2044,'Medical Examinations'!$A$2:$K$2336,6,FALSE)</f>
        <v>No</v>
      </c>
      <c r="H2044">
        <f>VLOOKUP($A2044,'Medical Examinations'!$A$2:$K$2336,7,FALSE)</f>
        <v>1</v>
      </c>
      <c r="I2044" t="str">
        <f>VLOOKUP($A2044,'Medical Examinations'!$A$2:$K$2336,8,FALSE)</f>
        <v>No</v>
      </c>
      <c r="J2044" t="str">
        <f>VLOOKUP($A2044,'Medical Examinations'!$A$2:$K$2336,10,FALSE)</f>
        <v>obesity</v>
      </c>
      <c r="K2044" t="str">
        <f>VLOOKUP($A2044,'Medical Examinations'!$A$2:$K$2336,11,FALSE)</f>
        <v>Predibetics</v>
      </c>
      <c r="L2044" t="str">
        <f>VLOOKUP($A2044,'Hospitalisation Details'!$A$2:$O$2344,15,FALSE)</f>
        <v>14 Nov 2004</v>
      </c>
      <c r="M2044">
        <f>VLOOKUP($A2044,'Hospitalisation Details'!$A$2:$I$2344,6,FALSE)</f>
        <v>2773.46</v>
      </c>
      <c r="N2044" t="str">
        <f>VLOOKUP($A2044,'Hospitalisation Details'!$A$2:$I$2344,7,FALSE)</f>
        <v>tier - 2</v>
      </c>
      <c r="O2044" t="str">
        <f>VLOOKUP($A2044,'Hospitalisation Details'!$A$2:$I$2344,8,FALSE)</f>
        <v>tier - 1</v>
      </c>
      <c r="P2044" t="str">
        <f>VLOOKUP($A2044,'Hospitalisation Details'!$A$2:$I$2344,9,FALSE)</f>
        <v>R1021</v>
      </c>
      <c r="Q2044">
        <f>VLOOKUP($A2044,'Hospitalisation Details'!$A$2:$P$2344,16,FALSE)</f>
        <v>18</v>
      </c>
    </row>
    <row r="2045" spans="1:17" ht="15.6" x14ac:dyDescent="0.3">
      <c r="A2045" s="1" t="s">
        <v>322</v>
      </c>
      <c r="B2045" t="str">
        <f>VLOOKUP('Healthcare '!A:A,Table2[],3,FALSE)</f>
        <v>Reid</v>
      </c>
      <c r="C2045">
        <f>VLOOKUP(A2045,'Medical Examinations'!A2045:K4379,2,FALSE)</f>
        <v>25.44</v>
      </c>
      <c r="D2045">
        <f>VLOOKUP($A2045,'Medical Examinations'!$A$2:$K$2336,3,FALSE)</f>
        <v>6.04</v>
      </c>
      <c r="E2045" t="str">
        <f>VLOOKUP($A2045,'Medical Examinations'!$A$2:$K$2336,4,FALSE)</f>
        <v>yes</v>
      </c>
      <c r="F2045" t="str">
        <f>VLOOKUP($A2045,'Medical Examinations'!$A$2:$K$2336,5,FALSE)</f>
        <v>No</v>
      </c>
      <c r="G2045" t="str">
        <f>VLOOKUP($A2045,'Medical Examinations'!$A$2:$K$2336,6,FALSE)</f>
        <v>Yes</v>
      </c>
      <c r="H2045">
        <f>VLOOKUP($A2045,'Medical Examinations'!$A$2:$K$2336,7,FALSE)</f>
        <v>1</v>
      </c>
      <c r="I2045" t="str">
        <f>VLOOKUP($A2045,'Medical Examinations'!$A$2:$K$2336,8,FALSE)</f>
        <v>No</v>
      </c>
      <c r="J2045" t="str">
        <f>VLOOKUP($A2045,'Medical Examinations'!$A$2:$K$2336,10,FALSE)</f>
        <v>overweight</v>
      </c>
      <c r="K2045" t="str">
        <f>VLOOKUP($A2045,'Medical Examinations'!$A$2:$K$2336,11,FALSE)</f>
        <v>Predibetics</v>
      </c>
      <c r="L2045" t="str">
        <f>VLOOKUP($A2045,'Hospitalisation Details'!$A$2:$O$2344,15,FALSE)</f>
        <v>10 Aug 1997</v>
      </c>
      <c r="M2045">
        <f>VLOOKUP($A2045,'Hospitalisation Details'!$A$2:$I$2344,6,FALSE)</f>
        <v>2758.99</v>
      </c>
      <c r="N2045" t="str">
        <f>VLOOKUP($A2045,'Hospitalisation Details'!$A$2:$I$2344,7,FALSE)</f>
        <v>tier - 2</v>
      </c>
      <c r="O2045" t="str">
        <f>VLOOKUP($A2045,'Hospitalisation Details'!$A$2:$I$2344,8,FALSE)</f>
        <v>tier - 1</v>
      </c>
      <c r="P2045" t="str">
        <f>VLOOKUP($A2045,'Hospitalisation Details'!$A$2:$I$2344,9,FALSE)</f>
        <v>R1012</v>
      </c>
      <c r="Q2045">
        <f>VLOOKUP($A2045,'Hospitalisation Details'!$A$2:$P$2344,16,FALSE)</f>
        <v>25</v>
      </c>
    </row>
    <row r="2046" spans="1:17" ht="15.6" x14ac:dyDescent="0.3">
      <c r="A2046" s="1" t="s">
        <v>321</v>
      </c>
      <c r="B2046" t="str">
        <f>VLOOKUP('Healthcare '!A:A,Table2[],3,FALSE)</f>
        <v>Allan</v>
      </c>
      <c r="C2046">
        <f>VLOOKUP(A2046,'Medical Examinations'!A2046:K4380,2,FALSE)</f>
        <v>39.805</v>
      </c>
      <c r="D2046">
        <f>VLOOKUP($A2046,'Medical Examinations'!$A$2:$K$2336,3,FALSE)</f>
        <v>4.38</v>
      </c>
      <c r="E2046" t="str">
        <f>VLOOKUP($A2046,'Medical Examinations'!$A$2:$K$2336,4,FALSE)</f>
        <v>No</v>
      </c>
      <c r="F2046" t="str">
        <f>VLOOKUP($A2046,'Medical Examinations'!$A$2:$K$2336,5,FALSE)</f>
        <v>yes</v>
      </c>
      <c r="G2046" t="str">
        <f>VLOOKUP($A2046,'Medical Examinations'!$A$2:$K$2336,6,FALSE)</f>
        <v>No</v>
      </c>
      <c r="H2046">
        <f>VLOOKUP($A2046,'Medical Examinations'!$A$2:$K$2336,7,FALSE)</f>
        <v>1</v>
      </c>
      <c r="I2046" t="str">
        <f>VLOOKUP($A2046,'Medical Examinations'!$A$2:$K$2336,8,FALSE)</f>
        <v>No</v>
      </c>
      <c r="J2046" t="str">
        <f>VLOOKUP($A2046,'Medical Examinations'!$A$2:$K$2336,10,FALSE)</f>
        <v>obesity</v>
      </c>
      <c r="K2046" t="str">
        <f>VLOOKUP($A2046,'Medical Examinations'!$A$2:$K$2336,11,FALSE)</f>
        <v>Normal</v>
      </c>
      <c r="L2046" t="str">
        <f>VLOOKUP($A2046,'Hospitalisation Details'!$A$2:$O$2344,15,FALSE)</f>
        <v>11 Oct 2000</v>
      </c>
      <c r="M2046">
        <f>VLOOKUP($A2046,'Hospitalisation Details'!$A$2:$I$2344,6,FALSE)</f>
        <v>2755.02</v>
      </c>
      <c r="N2046" t="str">
        <f>VLOOKUP($A2046,'Hospitalisation Details'!$A$2:$I$2344,7,FALSE)</f>
        <v>tier - 2</v>
      </c>
      <c r="O2046" t="str">
        <f>VLOOKUP($A2046,'Hospitalisation Details'!$A$2:$I$2344,8,FALSE)</f>
        <v>tier - 1</v>
      </c>
      <c r="P2046" t="str">
        <f>VLOOKUP($A2046,'Hospitalisation Details'!$A$2:$I$2344,9,FALSE)</f>
        <v>R1024</v>
      </c>
      <c r="Q2046">
        <f>VLOOKUP($A2046,'Hospitalisation Details'!$A$2:$P$2344,16,FALSE)</f>
        <v>22</v>
      </c>
    </row>
    <row r="2047" spans="1:17" ht="15.6" x14ac:dyDescent="0.3">
      <c r="A2047" s="1" t="s">
        <v>320</v>
      </c>
      <c r="B2047" t="str">
        <f>VLOOKUP('Healthcare '!A:A,Table2[],3,FALSE)</f>
        <v>McLaughlin</v>
      </c>
      <c r="C2047">
        <f>VLOOKUP(A2047,'Medical Examinations'!A2047:K4381,2,FALSE)</f>
        <v>30.4</v>
      </c>
      <c r="D2047">
        <f>VLOOKUP($A2047,'Medical Examinations'!$A$2:$K$2336,3,FALSE)</f>
        <v>5.56</v>
      </c>
      <c r="E2047" t="str">
        <f>VLOOKUP($A2047,'Medical Examinations'!$A$2:$K$2336,4,FALSE)</f>
        <v>yes</v>
      </c>
      <c r="F2047" t="str">
        <f>VLOOKUP($A2047,'Medical Examinations'!$A$2:$K$2336,5,FALSE)</f>
        <v>yes</v>
      </c>
      <c r="G2047" t="str">
        <f>VLOOKUP($A2047,'Medical Examinations'!$A$2:$K$2336,6,FALSE)</f>
        <v>No</v>
      </c>
      <c r="H2047">
        <f>VLOOKUP($A2047,'Medical Examinations'!$A$2:$K$2336,7,FALSE)</f>
        <v>1</v>
      </c>
      <c r="I2047" t="str">
        <f>VLOOKUP($A2047,'Medical Examinations'!$A$2:$K$2336,8,FALSE)</f>
        <v>No</v>
      </c>
      <c r="J2047" t="str">
        <f>VLOOKUP($A2047,'Medical Examinations'!$A$2:$K$2336,10,FALSE)</f>
        <v>obesity</v>
      </c>
      <c r="K2047" t="str">
        <f>VLOOKUP($A2047,'Medical Examinations'!$A$2:$K$2336,11,FALSE)</f>
        <v>Normal</v>
      </c>
      <c r="L2047" t="str">
        <f>VLOOKUP($A2047,'Hospitalisation Details'!$A$2:$O$2344,15,FALSE)</f>
        <v>3 Oct 2000</v>
      </c>
      <c r="M2047">
        <f>VLOOKUP($A2047,'Hospitalisation Details'!$A$2:$I$2344,6,FALSE)</f>
        <v>2741.95</v>
      </c>
      <c r="N2047" t="str">
        <f>VLOOKUP($A2047,'Hospitalisation Details'!$A$2:$I$2344,7,FALSE)</f>
        <v>tier - 2</v>
      </c>
      <c r="O2047" t="str">
        <f>VLOOKUP($A2047,'Hospitalisation Details'!$A$2:$I$2344,8,FALSE)</f>
        <v>tier - 3</v>
      </c>
      <c r="P2047" t="str">
        <f>VLOOKUP($A2047,'Hospitalisation Details'!$A$2:$I$2344,9,FALSE)</f>
        <v>R1024</v>
      </c>
      <c r="Q2047">
        <f>VLOOKUP($A2047,'Hospitalisation Details'!$A$2:$P$2344,16,FALSE)</f>
        <v>22</v>
      </c>
    </row>
    <row r="2048" spans="1:17" ht="15.6" x14ac:dyDescent="0.3">
      <c r="A2048" s="1" t="s">
        <v>319</v>
      </c>
      <c r="B2048" t="str">
        <f>VLOOKUP('Healthcare '!A:A,Table2[],3,FALSE)</f>
        <v>Lee</v>
      </c>
      <c r="C2048">
        <f>VLOOKUP(A2048,'Medical Examinations'!A2048:K4382,2,FALSE)</f>
        <v>23.18</v>
      </c>
      <c r="D2048">
        <f>VLOOKUP($A2048,'Medical Examinations'!$A$2:$K$2336,3,FALSE)</f>
        <v>4.24</v>
      </c>
      <c r="E2048" t="str">
        <f>VLOOKUP($A2048,'Medical Examinations'!$A$2:$K$2336,4,FALSE)</f>
        <v>No</v>
      </c>
      <c r="F2048" t="str">
        <f>VLOOKUP($A2048,'Medical Examinations'!$A$2:$K$2336,5,FALSE)</f>
        <v>yes</v>
      </c>
      <c r="G2048" t="str">
        <f>VLOOKUP($A2048,'Medical Examinations'!$A$2:$K$2336,6,FALSE)</f>
        <v>No</v>
      </c>
      <c r="H2048">
        <f>VLOOKUP($A2048,'Medical Examinations'!$A$2:$K$2336,7,FALSE)</f>
        <v>1</v>
      </c>
      <c r="I2048" t="str">
        <f>VLOOKUP($A2048,'Medical Examinations'!$A$2:$K$2336,8,FALSE)</f>
        <v>No</v>
      </c>
      <c r="J2048" t="str">
        <f>VLOOKUP($A2048,'Medical Examinations'!$A$2:$K$2336,10,FALSE)</f>
        <v>Normal weight</v>
      </c>
      <c r="K2048" t="str">
        <f>VLOOKUP($A2048,'Medical Examinations'!$A$2:$K$2336,11,FALSE)</f>
        <v>Normal</v>
      </c>
      <c r="L2048" t="str">
        <f>VLOOKUP($A2048,'Hospitalisation Details'!$A$2:$O$2344,15,FALSE)</f>
        <v>17 Dec 2000</v>
      </c>
      <c r="M2048">
        <f>VLOOKUP($A2048,'Hospitalisation Details'!$A$2:$I$2344,6,FALSE)</f>
        <v>2731.91</v>
      </c>
      <c r="N2048" t="str">
        <f>VLOOKUP($A2048,'Hospitalisation Details'!$A$2:$I$2344,7,FALSE)</f>
        <v>tier - 2</v>
      </c>
      <c r="O2048" t="str">
        <f>VLOOKUP($A2048,'Hospitalisation Details'!$A$2:$I$2344,8,FALSE)</f>
        <v>tier - 3</v>
      </c>
      <c r="P2048" t="str">
        <f>VLOOKUP($A2048,'Hospitalisation Details'!$A$2:$I$2344,9,FALSE)</f>
        <v>R1024</v>
      </c>
      <c r="Q2048">
        <f>VLOOKUP($A2048,'Hospitalisation Details'!$A$2:$P$2344,16,FALSE)</f>
        <v>22</v>
      </c>
    </row>
    <row r="2049" spans="1:17" ht="15.6" x14ac:dyDescent="0.3">
      <c r="A2049" s="1" t="s">
        <v>318</v>
      </c>
      <c r="B2049" t="str">
        <f>VLOOKUP('Healthcare '!A:A,Table2[],3,FALSE)</f>
        <v>Tang</v>
      </c>
      <c r="C2049">
        <f>VLOOKUP(A2049,'Medical Examinations'!A2049:K4383,2,FALSE)</f>
        <v>39.615000000000002</v>
      </c>
      <c r="D2049">
        <f>VLOOKUP($A2049,'Medical Examinations'!$A$2:$K$2336,3,FALSE)</f>
        <v>6.32</v>
      </c>
      <c r="E2049" t="str">
        <f>VLOOKUP($A2049,'Medical Examinations'!$A$2:$K$2336,4,FALSE)</f>
        <v>No</v>
      </c>
      <c r="F2049" t="str">
        <f>VLOOKUP($A2049,'Medical Examinations'!$A$2:$K$2336,5,FALSE)</f>
        <v>No</v>
      </c>
      <c r="G2049" t="str">
        <f>VLOOKUP($A2049,'Medical Examinations'!$A$2:$K$2336,6,FALSE)</f>
        <v>Yes</v>
      </c>
      <c r="H2049">
        <f>VLOOKUP($A2049,'Medical Examinations'!$A$2:$K$2336,7,FALSE)</f>
        <v>1</v>
      </c>
      <c r="I2049" t="str">
        <f>VLOOKUP($A2049,'Medical Examinations'!$A$2:$K$2336,8,FALSE)</f>
        <v>No</v>
      </c>
      <c r="J2049" t="str">
        <f>VLOOKUP($A2049,'Medical Examinations'!$A$2:$K$2336,10,FALSE)</f>
        <v>obesity</v>
      </c>
      <c r="K2049" t="str">
        <f>VLOOKUP($A2049,'Medical Examinations'!$A$2:$K$2336,11,FALSE)</f>
        <v>Predibetics</v>
      </c>
      <c r="L2049" t="str">
        <f>VLOOKUP($A2049,'Hospitalisation Details'!$A$2:$O$2344,15,FALSE)</f>
        <v>3 Dec 2003</v>
      </c>
      <c r="M2049">
        <f>VLOOKUP($A2049,'Hospitalisation Details'!$A$2:$I$2344,6,FALSE)</f>
        <v>2730.11</v>
      </c>
      <c r="N2049" t="str">
        <f>VLOOKUP($A2049,'Hospitalisation Details'!$A$2:$I$2344,7,FALSE)</f>
        <v>tier - 2</v>
      </c>
      <c r="O2049" t="str">
        <f>VLOOKUP($A2049,'Hospitalisation Details'!$A$2:$I$2344,8,FALSE)</f>
        <v>tier - 3</v>
      </c>
      <c r="P2049" t="str">
        <f>VLOOKUP($A2049,'Hospitalisation Details'!$A$2:$I$2344,9,FALSE)</f>
        <v>R1012</v>
      </c>
      <c r="Q2049">
        <f>VLOOKUP($A2049,'Hospitalisation Details'!$A$2:$P$2344,16,FALSE)</f>
        <v>19</v>
      </c>
    </row>
    <row r="2050" spans="1:17" ht="15.6" x14ac:dyDescent="0.3">
      <c r="A2050" s="1" t="s">
        <v>317</v>
      </c>
      <c r="B2050" t="str">
        <f>VLOOKUP('Healthcare '!A:A,Table2[],3,FALSE)</f>
        <v>Kennedy</v>
      </c>
      <c r="C2050">
        <f>VLOOKUP(A2050,'Medical Examinations'!A2050:K4384,2,FALSE)</f>
        <v>30.59</v>
      </c>
      <c r="D2050">
        <f>VLOOKUP($A2050,'Medical Examinations'!$A$2:$K$2336,3,FALSE)</f>
        <v>6.3</v>
      </c>
      <c r="E2050" t="str">
        <f>VLOOKUP($A2050,'Medical Examinations'!$A$2:$K$2336,4,FALSE)</f>
        <v>yes</v>
      </c>
      <c r="F2050" t="str">
        <f>VLOOKUP($A2050,'Medical Examinations'!$A$2:$K$2336,5,FALSE)</f>
        <v>No</v>
      </c>
      <c r="G2050" t="str">
        <f>VLOOKUP($A2050,'Medical Examinations'!$A$2:$K$2336,6,FALSE)</f>
        <v>Yes</v>
      </c>
      <c r="H2050">
        <f>VLOOKUP($A2050,'Medical Examinations'!$A$2:$K$2336,7,FALSE)</f>
        <v>1</v>
      </c>
      <c r="I2050" t="str">
        <f>VLOOKUP($A2050,'Medical Examinations'!$A$2:$K$2336,8,FALSE)</f>
        <v>No</v>
      </c>
      <c r="J2050" t="str">
        <f>VLOOKUP($A2050,'Medical Examinations'!$A$2:$K$2336,10,FALSE)</f>
        <v>obesity</v>
      </c>
      <c r="K2050" t="str">
        <f>VLOOKUP($A2050,'Medical Examinations'!$A$2:$K$2336,11,FALSE)</f>
        <v>Predibetics</v>
      </c>
      <c r="L2050" t="str">
        <f>VLOOKUP($A2050,'Hospitalisation Details'!$A$2:$O$2344,15,FALSE)</f>
        <v>6 Oct 1997</v>
      </c>
      <c r="M2050">
        <f>VLOOKUP($A2050,'Hospitalisation Details'!$A$2:$I$2344,6,FALSE)</f>
        <v>2727.4</v>
      </c>
      <c r="N2050" t="str">
        <f>VLOOKUP($A2050,'Hospitalisation Details'!$A$2:$I$2344,7,FALSE)</f>
        <v>tier - 3</v>
      </c>
      <c r="O2050" t="str">
        <f>VLOOKUP($A2050,'Hospitalisation Details'!$A$2:$I$2344,8,FALSE)</f>
        <v>tier - 3</v>
      </c>
      <c r="P2050" t="str">
        <f>VLOOKUP($A2050,'Hospitalisation Details'!$A$2:$I$2344,9,FALSE)</f>
        <v>R1016</v>
      </c>
      <c r="Q2050">
        <f>VLOOKUP($A2050,'Hospitalisation Details'!$A$2:$P$2344,16,FALSE)</f>
        <v>25</v>
      </c>
    </row>
    <row r="2051" spans="1:17" ht="15.6" x14ac:dyDescent="0.3">
      <c r="A2051" s="1" t="s">
        <v>316</v>
      </c>
      <c r="B2051" t="str">
        <f>VLOOKUP('Healthcare '!A:A,Table2[],3,FALSE)</f>
        <v>Condon</v>
      </c>
      <c r="C2051">
        <f>VLOOKUP(A2051,'Medical Examinations'!A2051:K4385,2,FALSE)</f>
        <v>16.72</v>
      </c>
      <c r="D2051">
        <f>VLOOKUP($A2051,'Medical Examinations'!$A$2:$K$2336,3,FALSE)</f>
        <v>4.38</v>
      </c>
      <c r="E2051" t="str">
        <f>VLOOKUP($A2051,'Medical Examinations'!$A$2:$K$2336,4,FALSE)</f>
        <v>yes</v>
      </c>
      <c r="F2051" t="str">
        <f>VLOOKUP($A2051,'Medical Examinations'!$A$2:$K$2336,5,FALSE)</f>
        <v>No</v>
      </c>
      <c r="G2051" t="str">
        <f>VLOOKUP($A2051,'Medical Examinations'!$A$2:$K$2336,6,FALSE)</f>
        <v>No</v>
      </c>
      <c r="H2051">
        <f>VLOOKUP($A2051,'Medical Examinations'!$A$2:$K$2336,7,FALSE)</f>
        <v>1</v>
      </c>
      <c r="I2051" t="str">
        <f>VLOOKUP($A2051,'Medical Examinations'!$A$2:$K$2336,8,FALSE)</f>
        <v>No</v>
      </c>
      <c r="J2051" t="str">
        <f>VLOOKUP($A2051,'Medical Examinations'!$A$2:$K$2336,10,FALSE)</f>
        <v>Underweight</v>
      </c>
      <c r="K2051" t="str">
        <f>VLOOKUP($A2051,'Medical Examinations'!$A$2:$K$2336,11,FALSE)</f>
        <v>Normal</v>
      </c>
      <c r="L2051" t="str">
        <f>VLOOKUP($A2051,'Hospitalisation Details'!$A$2:$O$2344,15,FALSE)</f>
        <v>20 Aug 1988</v>
      </c>
      <c r="M2051">
        <f>VLOOKUP($A2051,'Hospitalisation Details'!$A$2:$I$2344,6,FALSE)</f>
        <v>2726.06</v>
      </c>
      <c r="N2051" t="str">
        <f>VLOOKUP($A2051,'Hospitalisation Details'!$A$2:$I$2344,7,FALSE)</f>
        <v>tier - 2</v>
      </c>
      <c r="O2051" t="str">
        <f>VLOOKUP($A2051,'Hospitalisation Details'!$A$2:$I$2344,8,FALSE)</f>
        <v>tier - 2</v>
      </c>
      <c r="P2051" t="str">
        <f>VLOOKUP($A2051,'Hospitalisation Details'!$A$2:$I$2344,9,FALSE)</f>
        <v>R1013</v>
      </c>
      <c r="Q2051">
        <f>VLOOKUP($A2051,'Hospitalisation Details'!$A$2:$P$2344,16,FALSE)</f>
        <v>34</v>
      </c>
    </row>
    <row r="2052" spans="1:17" ht="15.6" x14ac:dyDescent="0.3">
      <c r="A2052" s="1" t="s">
        <v>315</v>
      </c>
      <c r="B2052" t="str">
        <f>VLOOKUP('Healthcare '!A:A,Table2[],3,FALSE)</f>
        <v>Chepkwony</v>
      </c>
      <c r="C2052">
        <f>VLOOKUP(A2052,'Medical Examinations'!A2052:K4386,2,FALSE)</f>
        <v>26.22</v>
      </c>
      <c r="D2052">
        <f>VLOOKUP($A2052,'Medical Examinations'!$A$2:$K$2336,3,FALSE)</f>
        <v>4.6500000000000004</v>
      </c>
      <c r="E2052" t="str">
        <f>VLOOKUP($A2052,'Medical Examinations'!$A$2:$K$2336,4,FALSE)</f>
        <v>yes</v>
      </c>
      <c r="F2052" t="str">
        <f>VLOOKUP($A2052,'Medical Examinations'!$A$2:$K$2336,5,FALSE)</f>
        <v>No</v>
      </c>
      <c r="G2052" t="str">
        <f>VLOOKUP($A2052,'Medical Examinations'!$A$2:$K$2336,6,FALSE)</f>
        <v>Yes</v>
      </c>
      <c r="H2052">
        <f>VLOOKUP($A2052,'Medical Examinations'!$A$2:$K$2336,7,FALSE)</f>
        <v>1</v>
      </c>
      <c r="I2052" t="str">
        <f>VLOOKUP($A2052,'Medical Examinations'!$A$2:$K$2336,8,FALSE)</f>
        <v>yes</v>
      </c>
      <c r="J2052" t="str">
        <f>VLOOKUP($A2052,'Medical Examinations'!$A$2:$K$2336,10,FALSE)</f>
        <v>overweight</v>
      </c>
      <c r="K2052" t="str">
        <f>VLOOKUP($A2052,'Medical Examinations'!$A$2:$K$2336,11,FALSE)</f>
        <v>Normal</v>
      </c>
      <c r="L2052" t="str">
        <f>VLOOKUP($A2052,'Hospitalisation Details'!$A$2:$O$2344,15,FALSE)</f>
        <v>30 Oct 1997</v>
      </c>
      <c r="M2052">
        <f>VLOOKUP($A2052,'Hospitalisation Details'!$A$2:$I$2344,6,FALSE)</f>
        <v>2721.32</v>
      </c>
      <c r="N2052" t="str">
        <f>VLOOKUP($A2052,'Hospitalisation Details'!$A$2:$I$2344,7,FALSE)</f>
        <v>tier - 1</v>
      </c>
      <c r="O2052" t="str">
        <f>VLOOKUP($A2052,'Hospitalisation Details'!$A$2:$I$2344,8,FALSE)</f>
        <v>tier - 3</v>
      </c>
      <c r="P2052" t="str">
        <f>VLOOKUP($A2052,'Hospitalisation Details'!$A$2:$I$2344,9,FALSE)</f>
        <v>R1014</v>
      </c>
      <c r="Q2052">
        <f>VLOOKUP($A2052,'Hospitalisation Details'!$A$2:$P$2344,16,FALSE)</f>
        <v>25</v>
      </c>
    </row>
    <row r="2053" spans="1:17" ht="15.6" x14ac:dyDescent="0.3">
      <c r="A2053" s="1" t="s">
        <v>314</v>
      </c>
      <c r="B2053" t="str">
        <f>VLOOKUP('Healthcare '!A:A,Table2[],3,FALSE)</f>
        <v>Rodriguez</v>
      </c>
      <c r="C2053">
        <f>VLOOKUP(A2053,'Medical Examinations'!A2053:K4387,2,FALSE)</f>
        <v>31.824999999999999</v>
      </c>
      <c r="D2053">
        <f>VLOOKUP($A2053,'Medical Examinations'!$A$2:$K$2336,3,FALSE)</f>
        <v>4.7</v>
      </c>
      <c r="E2053" t="str">
        <f>VLOOKUP($A2053,'Medical Examinations'!$A$2:$K$2336,4,FALSE)</f>
        <v>No</v>
      </c>
      <c r="F2053" t="str">
        <f>VLOOKUP($A2053,'Medical Examinations'!$A$2:$K$2336,5,FALSE)</f>
        <v>No</v>
      </c>
      <c r="G2053" t="str">
        <f>VLOOKUP($A2053,'Medical Examinations'!$A$2:$K$2336,6,FALSE)</f>
        <v>Yes</v>
      </c>
      <c r="H2053">
        <f>VLOOKUP($A2053,'Medical Examinations'!$A$2:$K$2336,7,FALSE)</f>
        <v>1</v>
      </c>
      <c r="I2053" t="str">
        <f>VLOOKUP($A2053,'Medical Examinations'!$A$2:$K$2336,8,FALSE)</f>
        <v>yes</v>
      </c>
      <c r="J2053" t="str">
        <f>VLOOKUP($A2053,'Medical Examinations'!$A$2:$K$2336,10,FALSE)</f>
        <v>obesity</v>
      </c>
      <c r="K2053" t="str">
        <f>VLOOKUP($A2053,'Medical Examinations'!$A$2:$K$2336,11,FALSE)</f>
        <v>Normal</v>
      </c>
      <c r="L2053" t="str">
        <f>VLOOKUP($A2053,'Hospitalisation Details'!$A$2:$O$2344,15,FALSE)</f>
        <v>6 Aug 2003</v>
      </c>
      <c r="M2053">
        <f>VLOOKUP($A2053,'Hospitalisation Details'!$A$2:$I$2344,6,FALSE)</f>
        <v>2719.28</v>
      </c>
      <c r="N2053" t="str">
        <f>VLOOKUP($A2053,'Hospitalisation Details'!$A$2:$I$2344,7,FALSE)</f>
        <v>tier - 2</v>
      </c>
      <c r="O2053" t="str">
        <f>VLOOKUP($A2053,'Hospitalisation Details'!$A$2:$I$2344,8,FALSE)</f>
        <v>tier - 2</v>
      </c>
      <c r="P2053" t="str">
        <f>VLOOKUP($A2053,'Hospitalisation Details'!$A$2:$I$2344,9,FALSE)</f>
        <v>R1012</v>
      </c>
      <c r="Q2053">
        <f>VLOOKUP($A2053,'Hospitalisation Details'!$A$2:$P$2344,16,FALSE)</f>
        <v>19</v>
      </c>
    </row>
    <row r="2054" spans="1:17" ht="15.6" x14ac:dyDescent="0.3">
      <c r="A2054" s="1" t="s">
        <v>313</v>
      </c>
      <c r="B2054" t="str">
        <f>VLOOKUP('Healthcare '!A:A,Table2[],3,FALSE)</f>
        <v>Szynkarczuk</v>
      </c>
      <c r="C2054">
        <f>VLOOKUP(A2054,'Medical Examinations'!A2054:K4388,2,FALSE)</f>
        <v>25.745000000000001</v>
      </c>
      <c r="D2054">
        <f>VLOOKUP($A2054,'Medical Examinations'!$A$2:$K$2336,3,FALSE)</f>
        <v>4.34</v>
      </c>
      <c r="E2054" t="str">
        <f>VLOOKUP($A2054,'Medical Examinations'!$A$2:$K$2336,4,FALSE)</f>
        <v>No</v>
      </c>
      <c r="F2054" t="str">
        <f>VLOOKUP($A2054,'Medical Examinations'!$A$2:$K$2336,5,FALSE)</f>
        <v>No</v>
      </c>
      <c r="G2054" t="str">
        <f>VLOOKUP($A2054,'Medical Examinations'!$A$2:$K$2336,6,FALSE)</f>
        <v>Yes</v>
      </c>
      <c r="H2054">
        <f>VLOOKUP($A2054,'Medical Examinations'!$A$2:$K$2336,7,FALSE)</f>
        <v>1</v>
      </c>
      <c r="I2054" t="str">
        <f>VLOOKUP($A2054,'Medical Examinations'!$A$2:$K$2336,8,FALSE)</f>
        <v>No</v>
      </c>
      <c r="J2054" t="str">
        <f>VLOOKUP($A2054,'Medical Examinations'!$A$2:$K$2336,10,FALSE)</f>
        <v>overweight</v>
      </c>
      <c r="K2054" t="str">
        <f>VLOOKUP($A2054,'Medical Examinations'!$A$2:$K$2336,11,FALSE)</f>
        <v>Normal</v>
      </c>
      <c r="L2054" t="str">
        <f>VLOOKUP($A2054,'Hospitalisation Details'!$A$2:$O$2344,15,FALSE)</f>
        <v>1 Dec 2003</v>
      </c>
      <c r="M2054">
        <f>VLOOKUP($A2054,'Hospitalisation Details'!$A$2:$I$2344,6,FALSE)</f>
        <v>2710.83</v>
      </c>
      <c r="N2054" t="str">
        <f>VLOOKUP($A2054,'Hospitalisation Details'!$A$2:$I$2344,7,FALSE)</f>
        <v>tier - 2</v>
      </c>
      <c r="O2054" t="str">
        <f>VLOOKUP($A2054,'Hospitalisation Details'!$A$2:$I$2344,8,FALSE)</f>
        <v>tier - 3</v>
      </c>
      <c r="P2054" t="str">
        <f>VLOOKUP($A2054,'Hospitalisation Details'!$A$2:$I$2344,9,FALSE)</f>
        <v>R1012</v>
      </c>
      <c r="Q2054">
        <f>VLOOKUP($A2054,'Hospitalisation Details'!$A$2:$P$2344,16,FALSE)</f>
        <v>19</v>
      </c>
    </row>
    <row r="2055" spans="1:17" ht="15.6" x14ac:dyDescent="0.3">
      <c r="A2055" s="1" t="s">
        <v>312</v>
      </c>
      <c r="B2055" t="str">
        <f>VLOOKUP('Healthcare '!A:A,Table2[],3,FALSE)</f>
        <v>Brill</v>
      </c>
      <c r="C2055">
        <f>VLOOKUP(A2055,'Medical Examinations'!A2055:K4389,2,FALSE)</f>
        <v>24.605</v>
      </c>
      <c r="D2055">
        <f>VLOOKUP($A2055,'Medical Examinations'!$A$2:$K$2336,3,FALSE)</f>
        <v>5.62</v>
      </c>
      <c r="E2055" t="str">
        <f>VLOOKUP($A2055,'Medical Examinations'!$A$2:$K$2336,4,FALSE)</f>
        <v>No</v>
      </c>
      <c r="F2055" t="str">
        <f>VLOOKUP($A2055,'Medical Examinations'!$A$2:$K$2336,5,FALSE)</f>
        <v>No</v>
      </c>
      <c r="G2055" t="str">
        <f>VLOOKUP($A2055,'Medical Examinations'!$A$2:$K$2336,6,FALSE)</f>
        <v>Yes</v>
      </c>
      <c r="H2055">
        <f>VLOOKUP($A2055,'Medical Examinations'!$A$2:$K$2336,7,FALSE)</f>
        <v>1</v>
      </c>
      <c r="I2055" t="str">
        <f>VLOOKUP($A2055,'Medical Examinations'!$A$2:$K$2336,8,FALSE)</f>
        <v>No</v>
      </c>
      <c r="J2055" t="str">
        <f>VLOOKUP($A2055,'Medical Examinations'!$A$2:$K$2336,10,FALSE)</f>
        <v>Normal weight</v>
      </c>
      <c r="K2055" t="str">
        <f>VLOOKUP($A2055,'Medical Examinations'!$A$2:$K$2336,11,FALSE)</f>
        <v>Normal</v>
      </c>
      <c r="L2055" t="str">
        <f>VLOOKUP($A2055,'Hospitalisation Details'!$A$2:$O$2344,15,FALSE)</f>
        <v>21 Nov 2003</v>
      </c>
      <c r="M2055">
        <f>VLOOKUP($A2055,'Hospitalisation Details'!$A$2:$I$2344,6,FALSE)</f>
        <v>2709.24</v>
      </c>
      <c r="N2055" t="str">
        <f>VLOOKUP($A2055,'Hospitalisation Details'!$A$2:$I$2344,7,FALSE)</f>
        <v>tier - 2</v>
      </c>
      <c r="O2055" t="str">
        <f>VLOOKUP($A2055,'Hospitalisation Details'!$A$2:$I$2344,8,FALSE)</f>
        <v>tier - 2</v>
      </c>
      <c r="P2055" t="str">
        <f>VLOOKUP($A2055,'Hospitalisation Details'!$A$2:$I$2344,9,FALSE)</f>
        <v>R1012</v>
      </c>
      <c r="Q2055">
        <f>VLOOKUP($A2055,'Hospitalisation Details'!$A$2:$P$2344,16,FALSE)</f>
        <v>19</v>
      </c>
    </row>
    <row r="2056" spans="1:17" ht="15.6" x14ac:dyDescent="0.3">
      <c r="A2056" s="1" t="s">
        <v>311</v>
      </c>
      <c r="B2056" t="str">
        <f>VLOOKUP('Healthcare '!A:A,Table2[],3,FALSE)</f>
        <v>Adams</v>
      </c>
      <c r="C2056">
        <f>VLOOKUP(A2056,'Medical Examinations'!A2056:K4390,2,FALSE)</f>
        <v>24.51</v>
      </c>
      <c r="D2056">
        <f>VLOOKUP($A2056,'Medical Examinations'!$A$2:$K$2336,3,FALSE)</f>
        <v>4.24</v>
      </c>
      <c r="E2056" t="str">
        <f>VLOOKUP($A2056,'Medical Examinations'!$A$2:$K$2336,4,FALSE)</f>
        <v>No</v>
      </c>
      <c r="F2056" t="str">
        <f>VLOOKUP($A2056,'Medical Examinations'!$A$2:$K$2336,5,FALSE)</f>
        <v>No</v>
      </c>
      <c r="G2056" t="str">
        <f>VLOOKUP($A2056,'Medical Examinations'!$A$2:$K$2336,6,FALSE)</f>
        <v>Yes</v>
      </c>
      <c r="H2056">
        <f>VLOOKUP($A2056,'Medical Examinations'!$A$2:$K$2336,7,FALSE)</f>
        <v>1</v>
      </c>
      <c r="I2056" t="str">
        <f>VLOOKUP($A2056,'Medical Examinations'!$A$2:$K$2336,8,FALSE)</f>
        <v>yes</v>
      </c>
      <c r="J2056" t="str">
        <f>VLOOKUP($A2056,'Medical Examinations'!$A$2:$K$2336,10,FALSE)</f>
        <v>Normal weight</v>
      </c>
      <c r="K2056" t="str">
        <f>VLOOKUP($A2056,'Medical Examinations'!$A$2:$K$2336,11,FALSE)</f>
        <v>Normal</v>
      </c>
      <c r="L2056" t="str">
        <f>VLOOKUP($A2056,'Hospitalisation Details'!$A$2:$O$2344,15,FALSE)</f>
        <v>17 Jul 2003</v>
      </c>
      <c r="M2056">
        <f>VLOOKUP($A2056,'Hospitalisation Details'!$A$2:$I$2344,6,FALSE)</f>
        <v>2709.11</v>
      </c>
      <c r="N2056" t="str">
        <f>VLOOKUP($A2056,'Hospitalisation Details'!$A$2:$I$2344,7,FALSE)</f>
        <v>tier - 2</v>
      </c>
      <c r="O2056" t="str">
        <f>VLOOKUP($A2056,'Hospitalisation Details'!$A$2:$I$2344,8,FALSE)</f>
        <v>tier - 2</v>
      </c>
      <c r="P2056" t="str">
        <f>VLOOKUP($A2056,'Hospitalisation Details'!$A$2:$I$2344,9,FALSE)</f>
        <v>R1012</v>
      </c>
      <c r="Q2056">
        <f>VLOOKUP($A2056,'Hospitalisation Details'!$A$2:$P$2344,16,FALSE)</f>
        <v>19</v>
      </c>
    </row>
    <row r="2057" spans="1:17" ht="15.6" x14ac:dyDescent="0.3">
      <c r="A2057" s="1" t="s">
        <v>310</v>
      </c>
      <c r="B2057" t="str">
        <f>VLOOKUP('Healthcare '!A:A,Table2[],3,FALSE)</f>
        <v>Nunn</v>
      </c>
      <c r="C2057">
        <f>VLOOKUP(A2057,'Medical Examinations'!A2057:K4391,2,FALSE)</f>
        <v>31.065000000000001</v>
      </c>
      <c r="D2057">
        <f>VLOOKUP($A2057,'Medical Examinations'!$A$2:$K$2336,3,FALSE)</f>
        <v>4.57</v>
      </c>
      <c r="E2057" t="str">
        <f>VLOOKUP($A2057,'Medical Examinations'!$A$2:$K$2336,4,FALSE)</f>
        <v>yes</v>
      </c>
      <c r="F2057" t="str">
        <f>VLOOKUP($A2057,'Medical Examinations'!$A$2:$K$2336,5,FALSE)</f>
        <v>No</v>
      </c>
      <c r="G2057" t="str">
        <f>VLOOKUP($A2057,'Medical Examinations'!$A$2:$K$2336,6,FALSE)</f>
        <v>No</v>
      </c>
      <c r="H2057">
        <f>VLOOKUP($A2057,'Medical Examinations'!$A$2:$K$2336,7,FALSE)</f>
        <v>0</v>
      </c>
      <c r="I2057" t="str">
        <f>VLOOKUP($A2057,'Medical Examinations'!$A$2:$K$2336,8,FALSE)</f>
        <v>yes</v>
      </c>
      <c r="J2057" t="str">
        <f>VLOOKUP($A2057,'Medical Examinations'!$A$2:$K$2336,10,FALSE)</f>
        <v>obesity</v>
      </c>
      <c r="K2057" t="str">
        <f>VLOOKUP($A2057,'Medical Examinations'!$A$2:$K$2336,11,FALSE)</f>
        <v>Normal</v>
      </c>
      <c r="L2057" t="str">
        <f>VLOOKUP($A2057,'Hospitalisation Details'!$A$2:$O$2344,15,FALSE)</f>
        <v>13 Jun 1996</v>
      </c>
      <c r="M2057">
        <f>VLOOKUP($A2057,'Hospitalisation Details'!$A$2:$I$2344,6,FALSE)</f>
        <v>2699.57</v>
      </c>
      <c r="N2057" t="str">
        <f>VLOOKUP($A2057,'Hospitalisation Details'!$A$2:$I$2344,7,FALSE)</f>
        <v>tier - 2</v>
      </c>
      <c r="O2057" t="str">
        <f>VLOOKUP($A2057,'Hospitalisation Details'!$A$2:$I$2344,8,FALSE)</f>
        <v>tier - 1</v>
      </c>
      <c r="P2057" t="str">
        <f>VLOOKUP($A2057,'Hospitalisation Details'!$A$2:$I$2344,9,FALSE)</f>
        <v>R1012</v>
      </c>
      <c r="Q2057">
        <f>VLOOKUP($A2057,'Hospitalisation Details'!$A$2:$P$2344,16,FALSE)</f>
        <v>26</v>
      </c>
    </row>
    <row r="2058" spans="1:17" ht="15.6" x14ac:dyDescent="0.3">
      <c r="A2058" s="1" t="s">
        <v>309</v>
      </c>
      <c r="B2058" t="str">
        <f>VLOOKUP('Healthcare '!A:A,Table2[],3,FALSE)</f>
        <v>Blair</v>
      </c>
      <c r="C2058">
        <f>VLOOKUP(A2058,'Medical Examinations'!A2058:K4392,2,FALSE)</f>
        <v>28.12</v>
      </c>
      <c r="D2058">
        <f>VLOOKUP($A2058,'Medical Examinations'!$A$2:$K$2336,3,FALSE)</f>
        <v>5.05</v>
      </c>
      <c r="E2058" t="str">
        <f>VLOOKUP($A2058,'Medical Examinations'!$A$2:$K$2336,4,FALSE)</f>
        <v>No</v>
      </c>
      <c r="F2058" t="str">
        <f>VLOOKUP($A2058,'Medical Examinations'!$A$2:$K$2336,5,FALSE)</f>
        <v>No</v>
      </c>
      <c r="G2058" t="str">
        <f>VLOOKUP($A2058,'Medical Examinations'!$A$2:$K$2336,6,FALSE)</f>
        <v>No</v>
      </c>
      <c r="H2058">
        <f>VLOOKUP($A2058,'Medical Examinations'!$A$2:$K$2336,7,FALSE)</f>
        <v>0</v>
      </c>
      <c r="I2058" t="str">
        <f>VLOOKUP($A2058,'Medical Examinations'!$A$2:$K$2336,8,FALSE)</f>
        <v>No</v>
      </c>
      <c r="J2058" t="str">
        <f>VLOOKUP($A2058,'Medical Examinations'!$A$2:$K$2336,10,FALSE)</f>
        <v>overweight</v>
      </c>
      <c r="K2058" t="str">
        <f>VLOOKUP($A2058,'Medical Examinations'!$A$2:$K$2336,11,FALSE)</f>
        <v>Normal</v>
      </c>
      <c r="L2058" t="str">
        <f>VLOOKUP($A2058,'Hospitalisation Details'!$A$2:$O$2344,15,FALSE)</f>
        <v>11 Jun 1999</v>
      </c>
      <c r="M2058">
        <f>VLOOKUP($A2058,'Hospitalisation Details'!$A$2:$I$2344,6,FALSE)</f>
        <v>2690.11</v>
      </c>
      <c r="N2058" t="str">
        <f>VLOOKUP($A2058,'Hospitalisation Details'!$A$2:$I$2344,7,FALSE)</f>
        <v>tier - 2</v>
      </c>
      <c r="O2058" t="str">
        <f>VLOOKUP($A2058,'Hospitalisation Details'!$A$2:$I$2344,8,FALSE)</f>
        <v>tier - 2</v>
      </c>
      <c r="P2058" t="str">
        <f>VLOOKUP($A2058,'Hospitalisation Details'!$A$2:$I$2344,9,FALSE)</f>
        <v>R1012</v>
      </c>
      <c r="Q2058">
        <f>VLOOKUP($A2058,'Hospitalisation Details'!$A$2:$P$2344,16,FALSE)</f>
        <v>23</v>
      </c>
    </row>
    <row r="2059" spans="1:17" ht="15.6" x14ac:dyDescent="0.3">
      <c r="A2059" s="1" t="s">
        <v>308</v>
      </c>
      <c r="B2059" t="str">
        <f>VLOOKUP('Healthcare '!A:A,Table2[],3,FALSE)</f>
        <v>Sharkey</v>
      </c>
      <c r="C2059">
        <f>VLOOKUP(A2059,'Medical Examinations'!A2059:K4393,2,FALSE)</f>
        <v>38.06</v>
      </c>
      <c r="D2059">
        <f>VLOOKUP($A2059,'Medical Examinations'!$A$2:$K$2336,3,FALSE)</f>
        <v>6.16</v>
      </c>
      <c r="E2059" t="str">
        <f>VLOOKUP($A2059,'Medical Examinations'!$A$2:$K$2336,4,FALSE)</f>
        <v>No</v>
      </c>
      <c r="F2059" t="str">
        <f>VLOOKUP($A2059,'Medical Examinations'!$A$2:$K$2336,5,FALSE)</f>
        <v>No</v>
      </c>
      <c r="G2059" t="str">
        <f>VLOOKUP($A2059,'Medical Examinations'!$A$2:$K$2336,6,FALSE)</f>
        <v>No</v>
      </c>
      <c r="H2059">
        <f>VLOOKUP($A2059,'Medical Examinations'!$A$2:$K$2336,7,FALSE)</f>
        <v>0</v>
      </c>
      <c r="I2059" t="str">
        <f>VLOOKUP($A2059,'Medical Examinations'!$A$2:$K$2336,8,FALSE)</f>
        <v>yes</v>
      </c>
      <c r="J2059" t="str">
        <f>VLOOKUP($A2059,'Medical Examinations'!$A$2:$K$2336,10,FALSE)</f>
        <v>obesity</v>
      </c>
      <c r="K2059" t="str">
        <f>VLOOKUP($A2059,'Medical Examinations'!$A$2:$K$2336,11,FALSE)</f>
        <v>Predibetics</v>
      </c>
      <c r="L2059" t="str">
        <f>VLOOKUP($A2059,'Hospitalisation Details'!$A$2:$O$2344,15,FALSE)</f>
        <v>2 Oct 1994</v>
      </c>
      <c r="M2059">
        <f>VLOOKUP($A2059,'Hospitalisation Details'!$A$2:$I$2344,6,FALSE)</f>
        <v>2689.5</v>
      </c>
      <c r="N2059" t="str">
        <f>VLOOKUP($A2059,'Hospitalisation Details'!$A$2:$I$2344,7,FALSE)</f>
        <v>tier - 3</v>
      </c>
      <c r="O2059" t="str">
        <f>VLOOKUP($A2059,'Hospitalisation Details'!$A$2:$I$2344,8,FALSE)</f>
        <v>tier - 2</v>
      </c>
      <c r="P2059" t="str">
        <f>VLOOKUP($A2059,'Hospitalisation Details'!$A$2:$I$2344,9,FALSE)</f>
        <v>R1013</v>
      </c>
      <c r="Q2059">
        <f>VLOOKUP($A2059,'Hospitalisation Details'!$A$2:$P$2344,16,FALSE)</f>
        <v>28</v>
      </c>
    </row>
    <row r="2060" spans="1:17" ht="15.6" x14ac:dyDescent="0.3">
      <c r="A2060" s="1" t="s">
        <v>307</v>
      </c>
      <c r="B2060" t="str">
        <f>VLOOKUP('Healthcare '!A:A,Table2[],3,FALSE)</f>
        <v>Scalard</v>
      </c>
      <c r="C2060">
        <f>VLOOKUP(A2060,'Medical Examinations'!A2060:K4394,2,FALSE)</f>
        <v>24.96</v>
      </c>
      <c r="D2060">
        <f>VLOOKUP($A2060,'Medical Examinations'!$A$2:$K$2336,3,FALSE)</f>
        <v>4.57</v>
      </c>
      <c r="E2060" t="str">
        <f>VLOOKUP($A2060,'Medical Examinations'!$A$2:$K$2336,4,FALSE)</f>
        <v>No</v>
      </c>
      <c r="F2060" t="str">
        <f>VLOOKUP($A2060,'Medical Examinations'!$A$2:$K$2336,5,FALSE)</f>
        <v>No</v>
      </c>
      <c r="G2060" t="str">
        <f>VLOOKUP($A2060,'Medical Examinations'!$A$2:$K$2336,6,FALSE)</f>
        <v>No</v>
      </c>
      <c r="H2060">
        <f>VLOOKUP($A2060,'Medical Examinations'!$A$2:$K$2336,7,FALSE)</f>
        <v>0</v>
      </c>
      <c r="I2060" t="str">
        <f>VLOOKUP($A2060,'Medical Examinations'!$A$2:$K$2336,8,FALSE)</f>
        <v>yes</v>
      </c>
      <c r="J2060" t="str">
        <f>VLOOKUP($A2060,'Medical Examinations'!$A$2:$K$2336,10,FALSE)</f>
        <v>overweight</v>
      </c>
      <c r="K2060" t="str">
        <f>VLOOKUP($A2060,'Medical Examinations'!$A$2:$K$2336,11,FALSE)</f>
        <v>Normal</v>
      </c>
      <c r="L2060" t="str">
        <f>VLOOKUP($A2060,'Hospitalisation Details'!$A$2:$O$2344,15,FALSE)</f>
        <v>17 Sep 1994</v>
      </c>
      <c r="M2060">
        <f>VLOOKUP($A2060,'Hospitalisation Details'!$A$2:$I$2344,6,FALSE)</f>
        <v>2684.69</v>
      </c>
      <c r="N2060" t="str">
        <f>VLOOKUP($A2060,'Hospitalisation Details'!$A$2:$I$2344,7,FALSE)</f>
        <v>tier - 2</v>
      </c>
      <c r="O2060" t="str">
        <f>VLOOKUP($A2060,'Hospitalisation Details'!$A$2:$I$2344,8,FALSE)</f>
        <v>tier - 2</v>
      </c>
      <c r="P2060" t="str">
        <f>VLOOKUP($A2060,'Hospitalisation Details'!$A$2:$I$2344,9,FALSE)</f>
        <v>R1013</v>
      </c>
      <c r="Q2060">
        <f>VLOOKUP($A2060,'Hospitalisation Details'!$A$2:$P$2344,16,FALSE)</f>
        <v>28</v>
      </c>
    </row>
    <row r="2061" spans="1:17" ht="15.6" x14ac:dyDescent="0.3">
      <c r="A2061" s="1" t="s">
        <v>306</v>
      </c>
      <c r="B2061" t="str">
        <f>VLOOKUP('Healthcare '!A:A,Table2[],3,FALSE)</f>
        <v>Burget</v>
      </c>
      <c r="C2061">
        <f>VLOOKUP(A2061,'Medical Examinations'!A2061:K4395,2,FALSE)</f>
        <v>17.670000000000002</v>
      </c>
      <c r="D2061">
        <f>VLOOKUP($A2061,'Medical Examinations'!$A$2:$K$2336,3,FALSE)</f>
        <v>5.53</v>
      </c>
      <c r="E2061" t="str">
        <f>VLOOKUP($A2061,'Medical Examinations'!$A$2:$K$2336,4,FALSE)</f>
        <v>yes</v>
      </c>
      <c r="F2061" t="str">
        <f>VLOOKUP($A2061,'Medical Examinations'!$A$2:$K$2336,5,FALSE)</f>
        <v>No</v>
      </c>
      <c r="G2061" t="str">
        <f>VLOOKUP($A2061,'Medical Examinations'!$A$2:$K$2336,6,FALSE)</f>
        <v>No</v>
      </c>
      <c r="H2061">
        <f>VLOOKUP($A2061,'Medical Examinations'!$A$2:$K$2336,7,FALSE)</f>
        <v>0</v>
      </c>
      <c r="I2061" t="str">
        <f>VLOOKUP($A2061,'Medical Examinations'!$A$2:$K$2336,8,FALSE)</f>
        <v>yes</v>
      </c>
      <c r="J2061" t="str">
        <f>VLOOKUP($A2061,'Medical Examinations'!$A$2:$K$2336,10,FALSE)</f>
        <v>Underweight</v>
      </c>
      <c r="K2061" t="str">
        <f>VLOOKUP($A2061,'Medical Examinations'!$A$2:$K$2336,11,FALSE)</f>
        <v>Normal</v>
      </c>
      <c r="L2061" t="str">
        <f>VLOOKUP($A2061,'Hospitalisation Details'!$A$2:$O$2344,15,FALSE)</f>
        <v>5 Aug 1996</v>
      </c>
      <c r="M2061">
        <f>VLOOKUP($A2061,'Hospitalisation Details'!$A$2:$I$2344,6,FALSE)</f>
        <v>2680.95</v>
      </c>
      <c r="N2061" t="str">
        <f>VLOOKUP($A2061,'Hospitalisation Details'!$A$2:$I$2344,7,FALSE)</f>
        <v>tier - 3</v>
      </c>
      <c r="O2061" t="str">
        <f>VLOOKUP($A2061,'Hospitalisation Details'!$A$2:$I$2344,8,FALSE)</f>
        <v>tier - 2</v>
      </c>
      <c r="P2061" t="str">
        <f>VLOOKUP($A2061,'Hospitalisation Details'!$A$2:$I$2344,9,FALSE)</f>
        <v>R1012</v>
      </c>
      <c r="Q2061">
        <f>VLOOKUP($A2061,'Hospitalisation Details'!$A$2:$P$2344,16,FALSE)</f>
        <v>26</v>
      </c>
    </row>
    <row r="2062" spans="1:17" ht="15.6" x14ac:dyDescent="0.3">
      <c r="A2062" s="1" t="s">
        <v>305</v>
      </c>
      <c r="B2062" t="str">
        <f>VLOOKUP('Healthcare '!A:A,Table2[],3,FALSE)</f>
        <v>English</v>
      </c>
      <c r="C2062">
        <f>VLOOKUP(A2062,'Medical Examinations'!A2062:K4396,2,FALSE)</f>
        <v>31.35</v>
      </c>
      <c r="D2062">
        <f>VLOOKUP($A2062,'Medical Examinations'!$A$2:$K$2336,3,FALSE)</f>
        <v>5.84</v>
      </c>
      <c r="E2062" t="str">
        <f>VLOOKUP($A2062,'Medical Examinations'!$A$2:$K$2336,4,FALSE)</f>
        <v>No</v>
      </c>
      <c r="F2062" t="str">
        <f>VLOOKUP($A2062,'Medical Examinations'!$A$2:$K$2336,5,FALSE)</f>
        <v>yes</v>
      </c>
      <c r="G2062" t="str">
        <f>VLOOKUP($A2062,'Medical Examinations'!$A$2:$K$2336,6,FALSE)</f>
        <v>No</v>
      </c>
      <c r="H2062">
        <f>VLOOKUP($A2062,'Medical Examinations'!$A$2:$K$2336,7,FALSE)</f>
        <v>1</v>
      </c>
      <c r="I2062" t="str">
        <f>VLOOKUP($A2062,'Medical Examinations'!$A$2:$K$2336,8,FALSE)</f>
        <v>yes</v>
      </c>
      <c r="J2062" t="str">
        <f>VLOOKUP($A2062,'Medical Examinations'!$A$2:$K$2336,10,FALSE)</f>
        <v>obesity</v>
      </c>
      <c r="K2062" t="str">
        <f>VLOOKUP($A2062,'Medical Examinations'!$A$2:$K$2336,11,FALSE)</f>
        <v>Predibetics</v>
      </c>
      <c r="L2062" t="str">
        <f>VLOOKUP($A2062,'Hospitalisation Details'!$A$2:$O$2344,15,FALSE)</f>
        <v>9 Dec 2000</v>
      </c>
      <c r="M2062">
        <f>VLOOKUP($A2062,'Hospitalisation Details'!$A$2:$I$2344,6,FALSE)</f>
        <v>2643.27</v>
      </c>
      <c r="N2062" t="str">
        <f>VLOOKUP($A2062,'Hospitalisation Details'!$A$2:$I$2344,7,FALSE)</f>
        <v>tier - 2</v>
      </c>
      <c r="O2062" t="str">
        <f>VLOOKUP($A2062,'Hospitalisation Details'!$A$2:$I$2344,8,FALSE)</f>
        <v>tier - 1</v>
      </c>
      <c r="P2062" t="str">
        <f>VLOOKUP($A2062,'Hospitalisation Details'!$A$2:$I$2344,9,FALSE)</f>
        <v>R1012</v>
      </c>
      <c r="Q2062">
        <f>VLOOKUP($A2062,'Hospitalisation Details'!$A$2:$P$2344,16,FALSE)</f>
        <v>22</v>
      </c>
    </row>
    <row r="2063" spans="1:17" ht="15.6" x14ac:dyDescent="0.3">
      <c r="A2063" s="1" t="s">
        <v>304</v>
      </c>
      <c r="B2063" t="str">
        <f>VLOOKUP('Healthcare '!A:A,Table2[],3,FALSE)</f>
        <v>Hampton</v>
      </c>
      <c r="C2063">
        <f>VLOOKUP(A2063,'Medical Examinations'!A2063:K4397,2,FALSE)</f>
        <v>28.31</v>
      </c>
      <c r="D2063">
        <f>VLOOKUP($A2063,'Medical Examinations'!$A$2:$K$2336,3,FALSE)</f>
        <v>6.41</v>
      </c>
      <c r="E2063" t="str">
        <f>VLOOKUP($A2063,'Medical Examinations'!$A$2:$K$2336,4,FALSE)</f>
        <v>No</v>
      </c>
      <c r="F2063" t="str">
        <f>VLOOKUP($A2063,'Medical Examinations'!$A$2:$K$2336,5,FALSE)</f>
        <v>yes</v>
      </c>
      <c r="G2063" t="str">
        <f>VLOOKUP($A2063,'Medical Examinations'!$A$2:$K$2336,6,FALSE)</f>
        <v>No</v>
      </c>
      <c r="H2063">
        <f>VLOOKUP($A2063,'Medical Examinations'!$A$2:$K$2336,7,FALSE)</f>
        <v>1</v>
      </c>
      <c r="I2063" t="str">
        <f>VLOOKUP($A2063,'Medical Examinations'!$A$2:$K$2336,8,FALSE)</f>
        <v>yes</v>
      </c>
      <c r="J2063" t="str">
        <f>VLOOKUP($A2063,'Medical Examinations'!$A$2:$K$2336,10,FALSE)</f>
        <v>overweight</v>
      </c>
      <c r="K2063" t="str">
        <f>VLOOKUP($A2063,'Medical Examinations'!$A$2:$K$2336,11,FALSE)</f>
        <v>Diabetes</v>
      </c>
      <c r="L2063" t="str">
        <f>VLOOKUP($A2063,'Hospitalisation Details'!$A$2:$O$2344,15,FALSE)</f>
        <v>24 Jun 2000</v>
      </c>
      <c r="M2063">
        <f>VLOOKUP($A2063,'Hospitalisation Details'!$A$2:$I$2344,6,FALSE)</f>
        <v>2639.04</v>
      </c>
      <c r="N2063" t="str">
        <f>VLOOKUP($A2063,'Hospitalisation Details'!$A$2:$I$2344,7,FALSE)</f>
        <v>tier - 2</v>
      </c>
      <c r="O2063" t="str">
        <f>VLOOKUP($A2063,'Hospitalisation Details'!$A$2:$I$2344,8,FALSE)</f>
        <v>tier - 2</v>
      </c>
      <c r="P2063" t="str">
        <f>VLOOKUP($A2063,'Hospitalisation Details'!$A$2:$I$2344,9,FALSE)</f>
        <v>R1012</v>
      </c>
      <c r="Q2063">
        <f>VLOOKUP($A2063,'Hospitalisation Details'!$A$2:$P$2344,16,FALSE)</f>
        <v>22</v>
      </c>
    </row>
    <row r="2064" spans="1:17" ht="15.6" x14ac:dyDescent="0.3">
      <c r="A2064" s="1" t="s">
        <v>303</v>
      </c>
      <c r="B2064" t="str">
        <f>VLOOKUP('Healthcare '!A:A,Table2[],3,FALSE)</f>
        <v>Flynn</v>
      </c>
      <c r="C2064">
        <f>VLOOKUP(A2064,'Medical Examinations'!A2064:K4398,2,FALSE)</f>
        <v>30.3</v>
      </c>
      <c r="D2064">
        <f>VLOOKUP($A2064,'Medical Examinations'!$A$2:$K$2336,3,FALSE)</f>
        <v>4.7300000000000004</v>
      </c>
      <c r="E2064" t="str">
        <f>VLOOKUP($A2064,'Medical Examinations'!$A$2:$K$2336,4,FALSE)</f>
        <v>yes</v>
      </c>
      <c r="F2064" t="str">
        <f>VLOOKUP($A2064,'Medical Examinations'!$A$2:$K$2336,5,FALSE)</f>
        <v>No</v>
      </c>
      <c r="G2064" t="str">
        <f>VLOOKUP($A2064,'Medical Examinations'!$A$2:$K$2336,6,FALSE)</f>
        <v>Yes</v>
      </c>
      <c r="H2064">
        <f>VLOOKUP($A2064,'Medical Examinations'!$A$2:$K$2336,7,FALSE)</f>
        <v>1</v>
      </c>
      <c r="I2064" t="str">
        <f>VLOOKUP($A2064,'Medical Examinations'!$A$2:$K$2336,8,FALSE)</f>
        <v>No</v>
      </c>
      <c r="J2064" t="str">
        <f>VLOOKUP($A2064,'Medical Examinations'!$A$2:$K$2336,10,FALSE)</f>
        <v>obesity</v>
      </c>
      <c r="K2064" t="str">
        <f>VLOOKUP($A2064,'Medical Examinations'!$A$2:$K$2336,11,FALSE)</f>
        <v>Normal</v>
      </c>
      <c r="L2064" t="str">
        <f>VLOOKUP($A2064,'Hospitalisation Details'!$A$2:$O$2344,15,FALSE)</f>
        <v>26 Aug 1997</v>
      </c>
      <c r="M2064">
        <f>VLOOKUP($A2064,'Hospitalisation Details'!$A$2:$I$2344,6,FALSE)</f>
        <v>2632.99</v>
      </c>
      <c r="N2064" t="str">
        <f>VLOOKUP($A2064,'Hospitalisation Details'!$A$2:$I$2344,7,FALSE)</f>
        <v>tier - 2</v>
      </c>
      <c r="O2064" t="str">
        <f>VLOOKUP($A2064,'Hospitalisation Details'!$A$2:$I$2344,8,FALSE)</f>
        <v>tier - 1</v>
      </c>
      <c r="P2064" t="str">
        <f>VLOOKUP($A2064,'Hospitalisation Details'!$A$2:$I$2344,9,FALSE)</f>
        <v>R1011</v>
      </c>
      <c r="Q2064">
        <f>VLOOKUP($A2064,'Hospitalisation Details'!$A$2:$P$2344,16,FALSE)</f>
        <v>25</v>
      </c>
    </row>
    <row r="2065" spans="1:17" ht="15.6" x14ac:dyDescent="0.3">
      <c r="A2065" s="1" t="s">
        <v>302</v>
      </c>
      <c r="B2065" t="str">
        <f>VLOOKUP('Healthcare '!A:A,Table2[],3,FALSE)</f>
        <v>Knast</v>
      </c>
      <c r="C2065">
        <f>VLOOKUP(A2065,'Medical Examinations'!A2065:K4399,2,FALSE)</f>
        <v>26.4</v>
      </c>
      <c r="D2065">
        <f>VLOOKUP($A2065,'Medical Examinations'!$A$2:$K$2336,3,FALSE)</f>
        <v>6.22</v>
      </c>
      <c r="E2065" t="str">
        <f>VLOOKUP($A2065,'Medical Examinations'!$A$2:$K$2336,4,FALSE)</f>
        <v>yes</v>
      </c>
      <c r="F2065" t="str">
        <f>VLOOKUP($A2065,'Medical Examinations'!$A$2:$K$2336,5,FALSE)</f>
        <v>No</v>
      </c>
      <c r="G2065" t="str">
        <f>VLOOKUP($A2065,'Medical Examinations'!$A$2:$K$2336,6,FALSE)</f>
        <v>No</v>
      </c>
      <c r="H2065">
        <f>VLOOKUP($A2065,'Medical Examinations'!$A$2:$K$2336,7,FALSE)</f>
        <v>0</v>
      </c>
      <c r="I2065" t="str">
        <f>VLOOKUP($A2065,'Medical Examinations'!$A$2:$K$2336,8,FALSE)</f>
        <v>No</v>
      </c>
      <c r="J2065" t="str">
        <f>VLOOKUP($A2065,'Medical Examinations'!$A$2:$K$2336,10,FALSE)</f>
        <v>overweight</v>
      </c>
      <c r="K2065" t="str">
        <f>VLOOKUP($A2065,'Medical Examinations'!$A$2:$K$2336,11,FALSE)</f>
        <v>Predibetics</v>
      </c>
      <c r="L2065" t="str">
        <f>VLOOKUP($A2065,'Hospitalisation Details'!$A$2:$O$2344,15,FALSE)</f>
        <v>26 Aug 2001</v>
      </c>
      <c r="M2065">
        <f>VLOOKUP($A2065,'Hospitalisation Details'!$A$2:$I$2344,6,FALSE)</f>
        <v>2597.7800000000002</v>
      </c>
      <c r="N2065" t="str">
        <f>VLOOKUP($A2065,'Hospitalisation Details'!$A$2:$I$2344,7,FALSE)</f>
        <v>tier - 2</v>
      </c>
      <c r="O2065" t="str">
        <f>VLOOKUP($A2065,'Hospitalisation Details'!$A$2:$I$2344,8,FALSE)</f>
        <v>tier - 1</v>
      </c>
      <c r="P2065" t="str">
        <f>VLOOKUP($A2065,'Hospitalisation Details'!$A$2:$I$2344,9,FALSE)</f>
        <v>R1011</v>
      </c>
      <c r="Q2065">
        <f>VLOOKUP($A2065,'Hospitalisation Details'!$A$2:$P$2344,16,FALSE)</f>
        <v>21</v>
      </c>
    </row>
    <row r="2066" spans="1:17" ht="15.6" x14ac:dyDescent="0.3">
      <c r="A2066" s="1" t="s">
        <v>301</v>
      </c>
      <c r="B2066" t="str">
        <f>VLOOKUP('Healthcare '!A:A,Table2[],3,FALSE)</f>
        <v>Lucas</v>
      </c>
      <c r="C2066">
        <f>VLOOKUP(A2066,'Medical Examinations'!A2066:K4400,2,FALSE)</f>
        <v>22.135000000000002</v>
      </c>
      <c r="D2066">
        <f>VLOOKUP($A2066,'Medical Examinations'!$A$2:$K$2336,3,FALSE)</f>
        <v>4.46</v>
      </c>
      <c r="E2066" t="str">
        <f>VLOOKUP($A2066,'Medical Examinations'!$A$2:$K$2336,4,FALSE)</f>
        <v>yes</v>
      </c>
      <c r="F2066" t="str">
        <f>VLOOKUP($A2066,'Medical Examinations'!$A$2:$K$2336,5,FALSE)</f>
        <v>No</v>
      </c>
      <c r="G2066" t="str">
        <f>VLOOKUP($A2066,'Medical Examinations'!$A$2:$K$2336,6,FALSE)</f>
        <v>No</v>
      </c>
      <c r="H2066">
        <f>VLOOKUP($A2066,'Medical Examinations'!$A$2:$K$2336,7,FALSE)</f>
        <v>0</v>
      </c>
      <c r="I2066" t="str">
        <f>VLOOKUP($A2066,'Medical Examinations'!$A$2:$K$2336,8,FALSE)</f>
        <v>No</v>
      </c>
      <c r="J2066" t="str">
        <f>VLOOKUP($A2066,'Medical Examinations'!$A$2:$K$2336,10,FALSE)</f>
        <v>Normal weight</v>
      </c>
      <c r="K2066" t="str">
        <f>VLOOKUP($A2066,'Medical Examinations'!$A$2:$K$2336,11,FALSE)</f>
        <v>Normal</v>
      </c>
      <c r="L2066" t="str">
        <f>VLOOKUP($A2066,'Hospitalisation Details'!$A$2:$O$2344,15,FALSE)</f>
        <v>28 Jul 2001</v>
      </c>
      <c r="M2066">
        <f>VLOOKUP($A2066,'Hospitalisation Details'!$A$2:$I$2344,6,FALSE)</f>
        <v>2585.85</v>
      </c>
      <c r="N2066" t="str">
        <f>VLOOKUP($A2066,'Hospitalisation Details'!$A$2:$I$2344,7,FALSE)</f>
        <v>tier - 2</v>
      </c>
      <c r="O2066" t="str">
        <f>VLOOKUP($A2066,'Hospitalisation Details'!$A$2:$I$2344,8,FALSE)</f>
        <v>tier - 2</v>
      </c>
      <c r="P2066" t="str">
        <f>VLOOKUP($A2066,'Hospitalisation Details'!$A$2:$I$2344,9,FALSE)</f>
        <v>R1024</v>
      </c>
      <c r="Q2066">
        <f>VLOOKUP($A2066,'Hospitalisation Details'!$A$2:$P$2344,16,FALSE)</f>
        <v>21</v>
      </c>
    </row>
    <row r="2067" spans="1:17" ht="15.6" x14ac:dyDescent="0.3">
      <c r="A2067" s="1" t="s">
        <v>300</v>
      </c>
      <c r="B2067" t="str">
        <f>VLOOKUP('Healthcare '!A:A,Table2[],3,FALSE)</f>
        <v>Thomas</v>
      </c>
      <c r="C2067">
        <f>VLOOKUP(A2067,'Medical Examinations'!A2067:K4401,2,FALSE)</f>
        <v>17.399999999999999</v>
      </c>
      <c r="D2067">
        <f>VLOOKUP($A2067,'Medical Examinations'!$A$2:$K$2336,3,FALSE)</f>
        <v>4.5</v>
      </c>
      <c r="E2067" t="str">
        <f>VLOOKUP($A2067,'Medical Examinations'!$A$2:$K$2336,4,FALSE)</f>
        <v>yes</v>
      </c>
      <c r="F2067" t="str">
        <f>VLOOKUP($A2067,'Medical Examinations'!$A$2:$K$2336,5,FALSE)</f>
        <v>No</v>
      </c>
      <c r="G2067" t="str">
        <f>VLOOKUP($A2067,'Medical Examinations'!$A$2:$K$2336,6,FALSE)</f>
        <v>No</v>
      </c>
      <c r="H2067">
        <f>VLOOKUP($A2067,'Medical Examinations'!$A$2:$K$2336,7,FALSE)</f>
        <v>0</v>
      </c>
      <c r="I2067" t="str">
        <f>VLOOKUP($A2067,'Medical Examinations'!$A$2:$K$2336,8,FALSE)</f>
        <v>yes</v>
      </c>
      <c r="J2067" t="str">
        <f>VLOOKUP($A2067,'Medical Examinations'!$A$2:$K$2336,10,FALSE)</f>
        <v>Underweight</v>
      </c>
      <c r="K2067" t="str">
        <f>VLOOKUP($A2067,'Medical Examinations'!$A$2:$K$2336,11,FALSE)</f>
        <v>Normal</v>
      </c>
      <c r="L2067" t="str">
        <f>VLOOKUP($A2067,'Hospitalisation Details'!$A$2:$O$2344,15,FALSE)</f>
        <v>15 Oct 2001</v>
      </c>
      <c r="M2067">
        <f>VLOOKUP($A2067,'Hospitalisation Details'!$A$2:$I$2344,6,FALSE)</f>
        <v>2585.27</v>
      </c>
      <c r="N2067" t="str">
        <f>VLOOKUP($A2067,'Hospitalisation Details'!$A$2:$I$2344,7,FALSE)</f>
        <v>tier - 2</v>
      </c>
      <c r="O2067" t="str">
        <f>VLOOKUP($A2067,'Hospitalisation Details'!$A$2:$I$2344,8,FALSE)</f>
        <v>tier - 3</v>
      </c>
      <c r="P2067" t="str">
        <f>VLOOKUP($A2067,'Hospitalisation Details'!$A$2:$I$2344,9,FALSE)</f>
        <v>R1011</v>
      </c>
      <c r="Q2067">
        <f>VLOOKUP($A2067,'Hospitalisation Details'!$A$2:$P$2344,16,FALSE)</f>
        <v>21</v>
      </c>
    </row>
    <row r="2068" spans="1:17" ht="15.6" x14ac:dyDescent="0.3">
      <c r="A2068" s="1" t="s">
        <v>298</v>
      </c>
      <c r="B2068" t="str">
        <f>VLOOKUP('Healthcare '!A:A,Table2[],3,FALSE)</f>
        <v>Cherewatti</v>
      </c>
      <c r="C2068">
        <f>VLOOKUP(A2068,'Medical Examinations'!A2068:K4402,2,FALSE)</f>
        <v>28.06</v>
      </c>
      <c r="D2068">
        <f>VLOOKUP($A2068,'Medical Examinations'!$A$2:$K$2336,3,FALSE)</f>
        <v>8.93</v>
      </c>
      <c r="E2068" t="str">
        <f>VLOOKUP($A2068,'Medical Examinations'!$A$2:$K$2336,4,FALSE)</f>
        <v>No</v>
      </c>
      <c r="F2068" t="str">
        <f>VLOOKUP($A2068,'Medical Examinations'!$A$2:$K$2336,5,FALSE)</f>
        <v>No</v>
      </c>
      <c r="G2068" t="str">
        <f>VLOOKUP($A2068,'Medical Examinations'!$A$2:$K$2336,6,FALSE)</f>
        <v>No</v>
      </c>
      <c r="H2068">
        <f>VLOOKUP($A2068,'Medical Examinations'!$A$2:$K$2336,7,FALSE)</f>
        <v>0</v>
      </c>
      <c r="I2068" t="str">
        <f>VLOOKUP($A2068,'Medical Examinations'!$A$2:$K$2336,8,FALSE)</f>
        <v>No</v>
      </c>
      <c r="J2068" t="str">
        <f>VLOOKUP($A2068,'Medical Examinations'!$A$2:$K$2336,10,FALSE)</f>
        <v>overweight</v>
      </c>
      <c r="K2068" t="str">
        <f>VLOOKUP($A2068,'Medical Examinations'!$A$2:$K$2336,11,FALSE)</f>
        <v>Diabetes</v>
      </c>
      <c r="L2068" t="str">
        <f>VLOOKUP($A2068,'Hospitalisation Details'!$A$2:$O$2344,15,FALSE)</f>
        <v>20 Jul 2002</v>
      </c>
      <c r="M2068">
        <f>VLOOKUP($A2068,'Hospitalisation Details'!$A$2:$I$2344,6,FALSE)</f>
        <v>2585.04</v>
      </c>
      <c r="N2068" t="str">
        <f>VLOOKUP($A2068,'Hospitalisation Details'!$A$2:$I$2344,7,FALSE)</f>
        <v>tier - 2</v>
      </c>
      <c r="O2068" t="str">
        <f>VLOOKUP($A2068,'Hospitalisation Details'!$A$2:$I$2344,8,FALSE)</f>
        <v>tier - 2</v>
      </c>
      <c r="P2068" t="str">
        <f>VLOOKUP($A2068,'Hospitalisation Details'!$A$2:$I$2344,9,FALSE)</f>
        <v>R1021</v>
      </c>
      <c r="Q2068">
        <f>VLOOKUP($A2068,'Hospitalisation Details'!$A$2:$P$2344,16,FALSE)</f>
        <v>20</v>
      </c>
    </row>
    <row r="2069" spans="1:17" ht="15.6" x14ac:dyDescent="0.3">
      <c r="A2069" s="1" t="s">
        <v>297</v>
      </c>
      <c r="B2069" t="str">
        <f>VLOOKUP('Healthcare '!A:A,Table2[],3,FALSE)</f>
        <v>Olle</v>
      </c>
      <c r="C2069">
        <f>VLOOKUP(A2069,'Medical Examinations'!A2069:K4403,2,FALSE)</f>
        <v>31.13</v>
      </c>
      <c r="D2069">
        <f>VLOOKUP($A2069,'Medical Examinations'!$A$2:$K$2336,3,FALSE)</f>
        <v>11.02</v>
      </c>
      <c r="E2069" t="str">
        <f>VLOOKUP($A2069,'Medical Examinations'!$A$2:$K$2336,4,FALSE)</f>
        <v>No</v>
      </c>
      <c r="F2069" t="str">
        <f>VLOOKUP($A2069,'Medical Examinations'!$A$2:$K$2336,5,FALSE)</f>
        <v>No</v>
      </c>
      <c r="G2069" t="str">
        <f>VLOOKUP($A2069,'Medical Examinations'!$A$2:$K$2336,6,FALSE)</f>
        <v>No</v>
      </c>
      <c r="H2069">
        <f>VLOOKUP($A2069,'Medical Examinations'!$A$2:$K$2336,7,FALSE)</f>
        <v>0</v>
      </c>
      <c r="I2069" t="str">
        <f>VLOOKUP($A2069,'Medical Examinations'!$A$2:$K$2336,8,FALSE)</f>
        <v>No</v>
      </c>
      <c r="J2069" t="str">
        <f>VLOOKUP($A2069,'Medical Examinations'!$A$2:$K$2336,10,FALSE)</f>
        <v>obesity</v>
      </c>
      <c r="K2069" t="str">
        <f>VLOOKUP($A2069,'Medical Examinations'!$A$2:$K$2336,11,FALSE)</f>
        <v>Diabetes</v>
      </c>
      <c r="L2069" t="str">
        <f>VLOOKUP($A2069,'Hospitalisation Details'!$A$2:$O$2344,15,FALSE)</f>
        <v>11 Oct 2002</v>
      </c>
      <c r="M2069">
        <f>VLOOKUP($A2069,'Hospitalisation Details'!$A$2:$I$2344,6,FALSE)</f>
        <v>2566.4699999999998</v>
      </c>
      <c r="N2069" t="str">
        <f>VLOOKUP($A2069,'Hospitalisation Details'!$A$2:$I$2344,7,FALSE)</f>
        <v>tier - 2</v>
      </c>
      <c r="O2069" t="str">
        <f>VLOOKUP($A2069,'Hospitalisation Details'!$A$2:$I$2344,8,FALSE)</f>
        <v>tier - 3</v>
      </c>
      <c r="P2069" t="str">
        <f>VLOOKUP($A2069,'Hospitalisation Details'!$A$2:$I$2344,9,FALSE)</f>
        <v>R1013</v>
      </c>
      <c r="Q2069">
        <f>VLOOKUP($A2069,'Hospitalisation Details'!$A$2:$P$2344,16,FALSE)</f>
        <v>20</v>
      </c>
    </row>
    <row r="2070" spans="1:17" ht="15.6" x14ac:dyDescent="0.3">
      <c r="A2070" s="1" t="s">
        <v>296</v>
      </c>
      <c r="B2070" t="str">
        <f>VLOOKUP('Healthcare '!A:A,Table2[],3,FALSE)</f>
        <v>Hamsi</v>
      </c>
      <c r="C2070">
        <f>VLOOKUP(A2070,'Medical Examinations'!A2070:K4404,2,FALSE)</f>
        <v>18.46</v>
      </c>
      <c r="D2070">
        <f>VLOOKUP($A2070,'Medical Examinations'!$A$2:$K$2336,3,FALSE)</f>
        <v>5.25</v>
      </c>
      <c r="E2070" t="str">
        <f>VLOOKUP($A2070,'Medical Examinations'!$A$2:$K$2336,4,FALSE)</f>
        <v>No</v>
      </c>
      <c r="F2070" t="str">
        <f>VLOOKUP($A2070,'Medical Examinations'!$A$2:$K$2336,5,FALSE)</f>
        <v>No</v>
      </c>
      <c r="G2070" t="str">
        <f>VLOOKUP($A2070,'Medical Examinations'!$A$2:$K$2336,6,FALSE)</f>
        <v>No</v>
      </c>
      <c r="H2070">
        <f>VLOOKUP($A2070,'Medical Examinations'!$A$2:$K$2336,7,FALSE)</f>
        <v>0</v>
      </c>
      <c r="I2070" t="str">
        <f>VLOOKUP($A2070,'Medical Examinations'!$A$2:$K$2336,8,FALSE)</f>
        <v>yes</v>
      </c>
      <c r="J2070" t="str">
        <f>VLOOKUP($A2070,'Medical Examinations'!$A$2:$K$2336,10,FALSE)</f>
        <v>Underweight</v>
      </c>
      <c r="K2070" t="str">
        <f>VLOOKUP($A2070,'Medical Examinations'!$A$2:$K$2336,11,FALSE)</f>
        <v>Normal</v>
      </c>
      <c r="L2070" t="str">
        <f>VLOOKUP($A2070,'Hospitalisation Details'!$A$2:$O$2344,15,FALSE)</f>
        <v>17 Nov 1991</v>
      </c>
      <c r="M2070">
        <f>VLOOKUP($A2070,'Hospitalisation Details'!$A$2:$I$2344,6,FALSE)</f>
        <v>2545.6799999999998</v>
      </c>
      <c r="N2070" t="str">
        <f>VLOOKUP($A2070,'Hospitalisation Details'!$A$2:$I$2344,7,FALSE)</f>
        <v>tier - 2</v>
      </c>
      <c r="O2070" t="str">
        <f>VLOOKUP($A2070,'Hospitalisation Details'!$A$2:$I$2344,8,FALSE)</f>
        <v>tier - 1</v>
      </c>
      <c r="P2070" t="str">
        <f>VLOOKUP($A2070,'Hospitalisation Details'!$A$2:$I$2344,9,FALSE)</f>
        <v>R1013</v>
      </c>
      <c r="Q2070">
        <f>VLOOKUP($A2070,'Hospitalisation Details'!$A$2:$P$2344,16,FALSE)</f>
        <v>31</v>
      </c>
    </row>
    <row r="2071" spans="1:17" ht="15.6" x14ac:dyDescent="0.3">
      <c r="A2071" s="1" t="s">
        <v>295</v>
      </c>
      <c r="B2071" t="str">
        <f>VLOOKUP('Healthcare '!A:A,Table2[],3,FALSE)</f>
        <v>Finnegan</v>
      </c>
      <c r="C2071">
        <f>VLOOKUP(A2071,'Medical Examinations'!A2071:K4405,2,FALSE)</f>
        <v>17.3</v>
      </c>
      <c r="D2071">
        <f>VLOOKUP($A2071,'Medical Examinations'!$A$2:$K$2336,3,FALSE)</f>
        <v>4.75</v>
      </c>
      <c r="E2071" t="str">
        <f>VLOOKUP($A2071,'Medical Examinations'!$A$2:$K$2336,4,FALSE)</f>
        <v>No</v>
      </c>
      <c r="F2071" t="str">
        <f>VLOOKUP($A2071,'Medical Examinations'!$A$2:$K$2336,5,FALSE)</f>
        <v>No</v>
      </c>
      <c r="G2071" t="str">
        <f>VLOOKUP($A2071,'Medical Examinations'!$A$2:$K$2336,6,FALSE)</f>
        <v>No</v>
      </c>
      <c r="H2071">
        <f>VLOOKUP($A2071,'Medical Examinations'!$A$2:$K$2336,7,FALSE)</f>
        <v>0</v>
      </c>
      <c r="I2071" t="str">
        <f>VLOOKUP($A2071,'Medical Examinations'!$A$2:$K$2336,8,FALSE)</f>
        <v>No</v>
      </c>
      <c r="J2071" t="str">
        <f>VLOOKUP($A2071,'Medical Examinations'!$A$2:$K$2336,10,FALSE)</f>
        <v>Underweight</v>
      </c>
      <c r="K2071" t="str">
        <f>VLOOKUP($A2071,'Medical Examinations'!$A$2:$K$2336,11,FALSE)</f>
        <v>Normal</v>
      </c>
      <c r="L2071" t="str">
        <f>VLOOKUP($A2071,'Hospitalisation Details'!$A$2:$O$2344,15,FALSE)</f>
        <v>1 Oct 1990</v>
      </c>
      <c r="M2071">
        <f>VLOOKUP($A2071,'Hospitalisation Details'!$A$2:$I$2344,6,FALSE)</f>
        <v>2540.39</v>
      </c>
      <c r="N2071" t="str">
        <f>VLOOKUP($A2071,'Hospitalisation Details'!$A$2:$I$2344,7,FALSE)</f>
        <v>tier - 2</v>
      </c>
      <c r="O2071" t="str">
        <f>VLOOKUP($A2071,'Hospitalisation Details'!$A$2:$I$2344,8,FALSE)</f>
        <v>tier - 2</v>
      </c>
      <c r="P2071" t="str">
        <f>VLOOKUP($A2071,'Hospitalisation Details'!$A$2:$I$2344,9,FALSE)</f>
        <v>R1013</v>
      </c>
      <c r="Q2071">
        <f>VLOOKUP($A2071,'Hospitalisation Details'!$A$2:$P$2344,16,FALSE)</f>
        <v>32</v>
      </c>
    </row>
    <row r="2072" spans="1:17" ht="15.6" x14ac:dyDescent="0.3">
      <c r="A2072" s="1" t="s">
        <v>294</v>
      </c>
      <c r="B2072" t="str">
        <f>VLOOKUP('Healthcare '!A:A,Table2[],3,FALSE)</f>
        <v>Walsh</v>
      </c>
      <c r="C2072">
        <f>VLOOKUP(A2072,'Medical Examinations'!A2072:K4406,2,FALSE)</f>
        <v>35.625</v>
      </c>
      <c r="D2072">
        <f>VLOOKUP($A2072,'Medical Examinations'!$A$2:$K$2336,3,FALSE)</f>
        <v>4.68</v>
      </c>
      <c r="E2072" t="str">
        <f>VLOOKUP($A2072,'Medical Examinations'!$A$2:$K$2336,4,FALSE)</f>
        <v>yes</v>
      </c>
      <c r="F2072" t="str">
        <f>VLOOKUP($A2072,'Medical Examinations'!$A$2:$K$2336,5,FALSE)</f>
        <v>No</v>
      </c>
      <c r="G2072" t="str">
        <f>VLOOKUP($A2072,'Medical Examinations'!$A$2:$K$2336,6,FALSE)</f>
        <v>Yes</v>
      </c>
      <c r="H2072">
        <f>VLOOKUP($A2072,'Medical Examinations'!$A$2:$K$2336,7,FALSE)</f>
        <v>1</v>
      </c>
      <c r="I2072" t="str">
        <f>VLOOKUP($A2072,'Medical Examinations'!$A$2:$K$2336,8,FALSE)</f>
        <v>yes</v>
      </c>
      <c r="J2072" t="str">
        <f>VLOOKUP($A2072,'Medical Examinations'!$A$2:$K$2336,10,FALSE)</f>
        <v>obesity</v>
      </c>
      <c r="K2072" t="str">
        <f>VLOOKUP($A2072,'Medical Examinations'!$A$2:$K$2336,11,FALSE)</f>
        <v>Normal</v>
      </c>
      <c r="L2072" t="str">
        <f>VLOOKUP($A2072,'Hospitalisation Details'!$A$2:$O$2344,15,FALSE)</f>
        <v>28 Jul 1997</v>
      </c>
      <c r="M2072">
        <f>VLOOKUP($A2072,'Hospitalisation Details'!$A$2:$I$2344,6,FALSE)</f>
        <v>2534.39</v>
      </c>
      <c r="N2072" t="str">
        <f>VLOOKUP($A2072,'Hospitalisation Details'!$A$2:$I$2344,7,FALSE)</f>
        <v>tier - 3</v>
      </c>
      <c r="O2072" t="str">
        <f>VLOOKUP($A2072,'Hospitalisation Details'!$A$2:$I$2344,8,FALSE)</f>
        <v>tier - 3</v>
      </c>
      <c r="P2072" t="str">
        <f>VLOOKUP($A2072,'Hospitalisation Details'!$A$2:$I$2344,9,FALSE)</f>
        <v>R1012</v>
      </c>
      <c r="Q2072">
        <f>VLOOKUP($A2072,'Hospitalisation Details'!$A$2:$P$2344,16,FALSE)</f>
        <v>25</v>
      </c>
    </row>
    <row r="2073" spans="1:17" ht="15.6" x14ac:dyDescent="0.3">
      <c r="A2073" s="1" t="s">
        <v>293</v>
      </c>
      <c r="B2073" t="str">
        <f>VLOOKUP('Healthcare '!A:A,Table2[],3,FALSE)</f>
        <v>Villa</v>
      </c>
      <c r="C2073">
        <f>VLOOKUP(A2073,'Medical Examinations'!A2073:K4407,2,FALSE)</f>
        <v>20.234999999999999</v>
      </c>
      <c r="D2073">
        <f>VLOOKUP($A2073,'Medical Examinations'!$A$2:$K$2336,3,FALSE)</f>
        <v>6.17</v>
      </c>
      <c r="E2073" t="str">
        <f>VLOOKUP($A2073,'Medical Examinations'!$A$2:$K$2336,4,FALSE)</f>
        <v>yes</v>
      </c>
      <c r="F2073" t="str">
        <f>VLOOKUP($A2073,'Medical Examinations'!$A$2:$K$2336,5,FALSE)</f>
        <v>yes</v>
      </c>
      <c r="G2073" t="str">
        <f>VLOOKUP($A2073,'Medical Examinations'!$A$2:$K$2336,6,FALSE)</f>
        <v>No</v>
      </c>
      <c r="H2073">
        <f>VLOOKUP($A2073,'Medical Examinations'!$A$2:$K$2336,7,FALSE)</f>
        <v>2</v>
      </c>
      <c r="I2073" t="str">
        <f>VLOOKUP($A2073,'Medical Examinations'!$A$2:$K$2336,8,FALSE)</f>
        <v>No</v>
      </c>
      <c r="J2073" t="str">
        <f>VLOOKUP($A2073,'Medical Examinations'!$A$2:$K$2336,10,FALSE)</f>
        <v>Normal weight</v>
      </c>
      <c r="K2073" t="str">
        <f>VLOOKUP($A2073,'Medical Examinations'!$A$2:$K$2336,11,FALSE)</f>
        <v>Predibetics</v>
      </c>
      <c r="L2073" t="str">
        <f>VLOOKUP($A2073,'Hospitalisation Details'!$A$2:$O$2344,15,FALSE)</f>
        <v>25 Aug 2000</v>
      </c>
      <c r="M2073">
        <f>VLOOKUP($A2073,'Hospitalisation Details'!$A$2:$I$2344,6,FALSE)</f>
        <v>2527.8200000000002</v>
      </c>
      <c r="N2073" t="str">
        <f>VLOOKUP($A2073,'Hospitalisation Details'!$A$2:$I$2344,7,FALSE)</f>
        <v>tier - 2</v>
      </c>
      <c r="O2073" t="str">
        <f>VLOOKUP($A2073,'Hospitalisation Details'!$A$2:$I$2344,8,FALSE)</f>
        <v>tier - 3</v>
      </c>
      <c r="P2073" t="str">
        <f>VLOOKUP($A2073,'Hospitalisation Details'!$A$2:$I$2344,9,FALSE)</f>
        <v>R1012</v>
      </c>
      <c r="Q2073">
        <f>VLOOKUP($A2073,'Hospitalisation Details'!$A$2:$P$2344,16,FALSE)</f>
        <v>22</v>
      </c>
    </row>
    <row r="2074" spans="1:17" ht="15.6" x14ac:dyDescent="0.3">
      <c r="A2074" s="1" t="s">
        <v>292</v>
      </c>
      <c r="B2074" t="str">
        <f>VLOOKUP('Healthcare '!A:A,Table2[],3,FALSE)</f>
        <v>Cable</v>
      </c>
      <c r="C2074">
        <f>VLOOKUP(A2074,'Medical Examinations'!A2074:K4408,2,FALSE)</f>
        <v>27.55</v>
      </c>
      <c r="D2074">
        <f>VLOOKUP($A2074,'Medical Examinations'!$A$2:$K$2336,3,FALSE)</f>
        <v>4.5599999999999996</v>
      </c>
      <c r="E2074" t="str">
        <f>VLOOKUP($A2074,'Medical Examinations'!$A$2:$K$2336,4,FALSE)</f>
        <v>yes</v>
      </c>
      <c r="F2074" t="str">
        <f>VLOOKUP($A2074,'Medical Examinations'!$A$2:$K$2336,5,FALSE)</f>
        <v>No</v>
      </c>
      <c r="G2074" t="str">
        <f>VLOOKUP($A2074,'Medical Examinations'!$A$2:$K$2336,6,FALSE)</f>
        <v>Yes</v>
      </c>
      <c r="H2074">
        <f>VLOOKUP($A2074,'Medical Examinations'!$A$2:$K$2336,7,FALSE)</f>
        <v>1</v>
      </c>
      <c r="I2074" t="str">
        <f>VLOOKUP($A2074,'Medical Examinations'!$A$2:$K$2336,8,FALSE)</f>
        <v>No</v>
      </c>
      <c r="J2074" t="str">
        <f>VLOOKUP($A2074,'Medical Examinations'!$A$2:$K$2336,10,FALSE)</f>
        <v>overweight</v>
      </c>
      <c r="K2074" t="str">
        <f>VLOOKUP($A2074,'Medical Examinations'!$A$2:$K$2336,11,FALSE)</f>
        <v>Normal</v>
      </c>
      <c r="L2074" t="str">
        <f>VLOOKUP($A2074,'Hospitalisation Details'!$A$2:$O$2344,15,FALSE)</f>
        <v>2 Nov 1997</v>
      </c>
      <c r="M2074">
        <f>VLOOKUP($A2074,'Hospitalisation Details'!$A$2:$I$2344,6,FALSE)</f>
        <v>2523.17</v>
      </c>
      <c r="N2074" t="str">
        <f>VLOOKUP($A2074,'Hospitalisation Details'!$A$2:$I$2344,7,FALSE)</f>
        <v>tier - 3</v>
      </c>
      <c r="O2074" t="str">
        <f>VLOOKUP($A2074,'Hospitalisation Details'!$A$2:$I$2344,8,FALSE)</f>
        <v>tier - 1</v>
      </c>
      <c r="P2074" t="str">
        <f>VLOOKUP($A2074,'Hospitalisation Details'!$A$2:$I$2344,9,FALSE)</f>
        <v>R1012</v>
      </c>
      <c r="Q2074">
        <f>VLOOKUP($A2074,'Hospitalisation Details'!$A$2:$P$2344,16,FALSE)</f>
        <v>25</v>
      </c>
    </row>
    <row r="2075" spans="1:17" ht="15.6" x14ac:dyDescent="0.3">
      <c r="A2075" s="1" t="s">
        <v>291</v>
      </c>
      <c r="B2075" t="str">
        <f>VLOOKUP('Healthcare '!A:A,Table2[],3,FALSE)</f>
        <v>Eiring</v>
      </c>
      <c r="C2075">
        <f>VLOOKUP(A2075,'Medical Examinations'!A2075:K4409,2,FALSE)</f>
        <v>17.97</v>
      </c>
      <c r="D2075">
        <f>VLOOKUP($A2075,'Medical Examinations'!$A$2:$K$2336,3,FALSE)</f>
        <v>6.3</v>
      </c>
      <c r="E2075" t="str">
        <f>VLOOKUP($A2075,'Medical Examinations'!$A$2:$K$2336,4,FALSE)</f>
        <v>No</v>
      </c>
      <c r="F2075" t="str">
        <f>VLOOKUP($A2075,'Medical Examinations'!$A$2:$K$2336,5,FALSE)</f>
        <v>No</v>
      </c>
      <c r="G2075" t="str">
        <f>VLOOKUP($A2075,'Medical Examinations'!$A$2:$K$2336,6,FALSE)</f>
        <v>No</v>
      </c>
      <c r="H2075">
        <f>VLOOKUP($A2075,'Medical Examinations'!$A$2:$K$2336,7,FALSE)</f>
        <v>0</v>
      </c>
      <c r="I2075" t="str">
        <f>VLOOKUP($A2075,'Medical Examinations'!$A$2:$K$2336,8,FALSE)</f>
        <v>No</v>
      </c>
      <c r="J2075" t="str">
        <f>VLOOKUP($A2075,'Medical Examinations'!$A$2:$K$2336,10,FALSE)</f>
        <v>Underweight</v>
      </c>
      <c r="K2075" t="str">
        <f>VLOOKUP($A2075,'Medical Examinations'!$A$2:$K$2336,11,FALSE)</f>
        <v>Predibetics</v>
      </c>
      <c r="L2075" t="str">
        <f>VLOOKUP($A2075,'Hospitalisation Details'!$A$2:$O$2344,15,FALSE)</f>
        <v>5 Aug 1991</v>
      </c>
      <c r="M2075">
        <f>VLOOKUP($A2075,'Hospitalisation Details'!$A$2:$I$2344,6,FALSE)</f>
        <v>2510.79</v>
      </c>
      <c r="N2075" t="str">
        <f>VLOOKUP($A2075,'Hospitalisation Details'!$A$2:$I$2344,7,FALSE)</f>
        <v>tier - 2</v>
      </c>
      <c r="O2075" t="str">
        <f>VLOOKUP($A2075,'Hospitalisation Details'!$A$2:$I$2344,8,FALSE)</f>
        <v>tier - 1</v>
      </c>
      <c r="P2075" t="str">
        <f>VLOOKUP($A2075,'Hospitalisation Details'!$A$2:$I$2344,9,FALSE)</f>
        <v>R1013</v>
      </c>
      <c r="Q2075">
        <f>VLOOKUP($A2075,'Hospitalisation Details'!$A$2:$P$2344,16,FALSE)</f>
        <v>31</v>
      </c>
    </row>
    <row r="2076" spans="1:17" ht="15.6" x14ac:dyDescent="0.3">
      <c r="A2076" s="1" t="s">
        <v>290</v>
      </c>
      <c r="B2076" t="str">
        <f>VLOOKUP('Healthcare '!A:A,Table2[],3,FALSE)</f>
        <v>Connor</v>
      </c>
      <c r="C2076">
        <f>VLOOKUP(A2076,'Medical Examinations'!A2076:K4410,2,FALSE)</f>
        <v>29.98</v>
      </c>
      <c r="D2076">
        <f>VLOOKUP($A2076,'Medical Examinations'!$A$2:$K$2336,3,FALSE)</f>
        <v>6.03</v>
      </c>
      <c r="E2076" t="str">
        <f>VLOOKUP($A2076,'Medical Examinations'!$A$2:$K$2336,4,FALSE)</f>
        <v>No</v>
      </c>
      <c r="F2076" t="str">
        <f>VLOOKUP($A2076,'Medical Examinations'!$A$2:$K$2336,5,FALSE)</f>
        <v>yes</v>
      </c>
      <c r="G2076" t="str">
        <f>VLOOKUP($A2076,'Medical Examinations'!$A$2:$K$2336,6,FALSE)</f>
        <v>No</v>
      </c>
      <c r="H2076">
        <f>VLOOKUP($A2076,'Medical Examinations'!$A$2:$K$2336,7,FALSE)</f>
        <v>1</v>
      </c>
      <c r="I2076" t="str">
        <f>VLOOKUP($A2076,'Medical Examinations'!$A$2:$K$2336,8,FALSE)</f>
        <v>No</v>
      </c>
      <c r="J2076" t="str">
        <f>VLOOKUP($A2076,'Medical Examinations'!$A$2:$K$2336,10,FALSE)</f>
        <v>obesity</v>
      </c>
      <c r="K2076" t="str">
        <f>VLOOKUP($A2076,'Medical Examinations'!$A$2:$K$2336,11,FALSE)</f>
        <v>Predibetics</v>
      </c>
      <c r="L2076" t="str">
        <f>VLOOKUP($A2076,'Hospitalisation Details'!$A$2:$O$2344,15,FALSE)</f>
        <v>6 Sep 2004</v>
      </c>
      <c r="M2076">
        <f>VLOOKUP($A2076,'Hospitalisation Details'!$A$2:$I$2344,6,FALSE)</f>
        <v>2500.9299999999998</v>
      </c>
      <c r="N2076" t="str">
        <f>VLOOKUP($A2076,'Hospitalisation Details'!$A$2:$I$2344,7,FALSE)</f>
        <v>tier - 2</v>
      </c>
      <c r="O2076" t="str">
        <f>VLOOKUP($A2076,'Hospitalisation Details'!$A$2:$I$2344,8,FALSE)</f>
        <v>tier - 2</v>
      </c>
      <c r="P2076" t="str">
        <f>VLOOKUP($A2076,'Hospitalisation Details'!$A$2:$I$2344,9,FALSE)</f>
        <v>R1012</v>
      </c>
      <c r="Q2076">
        <f>VLOOKUP($A2076,'Hospitalisation Details'!$A$2:$P$2344,16,FALSE)</f>
        <v>18</v>
      </c>
    </row>
    <row r="2077" spans="1:17" ht="15.6" x14ac:dyDescent="0.3">
      <c r="A2077" s="1" t="s">
        <v>289</v>
      </c>
      <c r="B2077" t="str">
        <f>VLOOKUP('Healthcare '!A:A,Table2[],3,FALSE)</f>
        <v>Friedman</v>
      </c>
      <c r="C2077">
        <f>VLOOKUP(A2077,'Medical Examinations'!A2077:K4411,2,FALSE)</f>
        <v>33.659999999999997</v>
      </c>
      <c r="D2077">
        <f>VLOOKUP($A2077,'Medical Examinations'!$A$2:$K$2336,3,FALSE)</f>
        <v>4.2</v>
      </c>
      <c r="E2077" t="str">
        <f>VLOOKUP($A2077,'Medical Examinations'!$A$2:$K$2336,4,FALSE)</f>
        <v>yes</v>
      </c>
      <c r="F2077" t="str">
        <f>VLOOKUP($A2077,'Medical Examinations'!$A$2:$K$2336,5,FALSE)</f>
        <v>No</v>
      </c>
      <c r="G2077" t="str">
        <f>VLOOKUP($A2077,'Medical Examinations'!$A$2:$K$2336,6,FALSE)</f>
        <v>No</v>
      </c>
      <c r="H2077">
        <f>VLOOKUP($A2077,'Medical Examinations'!$A$2:$K$2336,7,FALSE)</f>
        <v>1</v>
      </c>
      <c r="I2077" t="str">
        <f>VLOOKUP($A2077,'Medical Examinations'!$A$2:$K$2336,8,FALSE)</f>
        <v>No</v>
      </c>
      <c r="J2077" t="str">
        <f>VLOOKUP($A2077,'Medical Examinations'!$A$2:$K$2336,10,FALSE)</f>
        <v>obesity</v>
      </c>
      <c r="K2077" t="str">
        <f>VLOOKUP($A2077,'Medical Examinations'!$A$2:$K$2336,11,FALSE)</f>
        <v>Normal</v>
      </c>
      <c r="L2077" t="str">
        <f>VLOOKUP($A2077,'Hospitalisation Details'!$A$2:$O$2344,15,FALSE)</f>
        <v>15 Oct 1995</v>
      </c>
      <c r="M2077">
        <f>VLOOKUP($A2077,'Hospitalisation Details'!$A$2:$I$2344,6,FALSE)</f>
        <v>2498.41</v>
      </c>
      <c r="N2077" t="str">
        <f>VLOOKUP($A2077,'Hospitalisation Details'!$A$2:$I$2344,7,FALSE)</f>
        <v>tier - 3</v>
      </c>
      <c r="O2077" t="str">
        <f>VLOOKUP($A2077,'Hospitalisation Details'!$A$2:$I$2344,8,FALSE)</f>
        <v>tier - 3</v>
      </c>
      <c r="P2077" t="str">
        <f>VLOOKUP($A2077,'Hospitalisation Details'!$A$2:$I$2344,9,FALSE)</f>
        <v>R1013</v>
      </c>
      <c r="Q2077">
        <f>VLOOKUP($A2077,'Hospitalisation Details'!$A$2:$P$2344,16,FALSE)</f>
        <v>27</v>
      </c>
    </row>
    <row r="2078" spans="1:17" ht="15.6" x14ac:dyDescent="0.3">
      <c r="A2078" s="1" t="s">
        <v>288</v>
      </c>
      <c r="B2078" t="str">
        <f>VLOOKUP('Healthcare '!A:A,Table2[],3,FALSE)</f>
        <v>Croker</v>
      </c>
      <c r="C2078">
        <f>VLOOKUP(A2078,'Medical Examinations'!A2078:K4412,2,FALSE)</f>
        <v>32.67</v>
      </c>
      <c r="D2078">
        <f>VLOOKUP($A2078,'Medical Examinations'!$A$2:$K$2336,3,FALSE)</f>
        <v>5.61</v>
      </c>
      <c r="E2078" t="str">
        <f>VLOOKUP($A2078,'Medical Examinations'!$A$2:$K$2336,4,FALSE)</f>
        <v>yes</v>
      </c>
      <c r="F2078" t="str">
        <f>VLOOKUP($A2078,'Medical Examinations'!$A$2:$K$2336,5,FALSE)</f>
        <v>No</v>
      </c>
      <c r="G2078" t="str">
        <f>VLOOKUP($A2078,'Medical Examinations'!$A$2:$K$2336,6,FALSE)</f>
        <v>No</v>
      </c>
      <c r="H2078">
        <f>VLOOKUP($A2078,'Medical Examinations'!$A$2:$K$2336,7,FALSE)</f>
        <v>1</v>
      </c>
      <c r="I2078" t="str">
        <f>VLOOKUP($A2078,'Medical Examinations'!$A$2:$K$2336,8,FALSE)</f>
        <v>No</v>
      </c>
      <c r="J2078" t="str">
        <f>VLOOKUP($A2078,'Medical Examinations'!$A$2:$K$2336,10,FALSE)</f>
        <v>obesity</v>
      </c>
      <c r="K2078" t="str">
        <f>VLOOKUP($A2078,'Medical Examinations'!$A$2:$K$2336,11,FALSE)</f>
        <v>Normal</v>
      </c>
      <c r="L2078" t="str">
        <f>VLOOKUP($A2078,'Hospitalisation Details'!$A$2:$O$2344,15,FALSE)</f>
        <v>9 Jul 1995</v>
      </c>
      <c r="M2078">
        <f>VLOOKUP($A2078,'Hospitalisation Details'!$A$2:$I$2344,6,FALSE)</f>
        <v>2497.04</v>
      </c>
      <c r="N2078" t="str">
        <f>VLOOKUP($A2078,'Hospitalisation Details'!$A$2:$I$2344,7,FALSE)</f>
        <v>tier - 3</v>
      </c>
      <c r="O2078" t="str">
        <f>VLOOKUP($A2078,'Hospitalisation Details'!$A$2:$I$2344,8,FALSE)</f>
        <v>tier - 3</v>
      </c>
      <c r="P2078" t="str">
        <f>VLOOKUP($A2078,'Hospitalisation Details'!$A$2:$I$2344,9,FALSE)</f>
        <v>R1013</v>
      </c>
      <c r="Q2078">
        <f>VLOOKUP($A2078,'Hospitalisation Details'!$A$2:$P$2344,16,FALSE)</f>
        <v>27</v>
      </c>
    </row>
    <row r="2079" spans="1:17" ht="15.6" x14ac:dyDescent="0.3">
      <c r="A2079" s="1" t="s">
        <v>287</v>
      </c>
      <c r="B2079" t="str">
        <f>VLOOKUP('Healthcare '!A:A,Table2[],3,FALSE)</f>
        <v>Beganics</v>
      </c>
      <c r="C2079">
        <f>VLOOKUP(A2079,'Medical Examinations'!A2079:K4413,2,FALSE)</f>
        <v>30.5</v>
      </c>
      <c r="D2079">
        <f>VLOOKUP($A2079,'Medical Examinations'!$A$2:$K$2336,3,FALSE)</f>
        <v>5.88</v>
      </c>
      <c r="E2079" t="str">
        <f>VLOOKUP($A2079,'Medical Examinations'!$A$2:$K$2336,4,FALSE)</f>
        <v>yes</v>
      </c>
      <c r="F2079" t="str">
        <f>VLOOKUP($A2079,'Medical Examinations'!$A$2:$K$2336,5,FALSE)</f>
        <v>No</v>
      </c>
      <c r="G2079" t="str">
        <f>VLOOKUP($A2079,'Medical Examinations'!$A$2:$K$2336,6,FALSE)</f>
        <v>No</v>
      </c>
      <c r="H2079">
        <f>VLOOKUP($A2079,'Medical Examinations'!$A$2:$K$2336,7,FALSE)</f>
        <v>1</v>
      </c>
      <c r="I2079" t="str">
        <f>VLOOKUP($A2079,'Medical Examinations'!$A$2:$K$2336,8,FALSE)</f>
        <v>yes</v>
      </c>
      <c r="J2079" t="str">
        <f>VLOOKUP($A2079,'Medical Examinations'!$A$2:$K$2336,10,FALSE)</f>
        <v>obesity</v>
      </c>
      <c r="K2079" t="str">
        <f>VLOOKUP($A2079,'Medical Examinations'!$A$2:$K$2336,11,FALSE)</f>
        <v>Predibetics</v>
      </c>
      <c r="L2079" t="str">
        <f>VLOOKUP($A2079,'Hospitalisation Details'!$A$2:$O$2344,15,FALSE)</f>
        <v>14 Oct 1995</v>
      </c>
      <c r="M2079">
        <f>VLOOKUP($A2079,'Hospitalisation Details'!$A$2:$I$2344,6,FALSE)</f>
        <v>2494.02</v>
      </c>
      <c r="N2079" t="str">
        <f>VLOOKUP($A2079,'Hospitalisation Details'!$A$2:$I$2344,7,FALSE)</f>
        <v>tier - 3</v>
      </c>
      <c r="O2079" t="str">
        <f>VLOOKUP($A2079,'Hospitalisation Details'!$A$2:$I$2344,8,FALSE)</f>
        <v>tier - 1</v>
      </c>
      <c r="P2079" t="str">
        <f>VLOOKUP($A2079,'Hospitalisation Details'!$A$2:$I$2344,9,FALSE)</f>
        <v>R1011</v>
      </c>
      <c r="Q2079">
        <f>VLOOKUP($A2079,'Hospitalisation Details'!$A$2:$P$2344,16,FALSE)</f>
        <v>27</v>
      </c>
    </row>
    <row r="2080" spans="1:17" ht="15.6" x14ac:dyDescent="0.3">
      <c r="A2080" s="1" t="s">
        <v>286</v>
      </c>
      <c r="B2080" t="str">
        <f>VLOOKUP('Healthcare '!A:A,Table2[],3,FALSE)</f>
        <v>Huberty</v>
      </c>
      <c r="C2080">
        <f>VLOOKUP(A2080,'Medical Examinations'!A2080:K4414,2,FALSE)</f>
        <v>23.1</v>
      </c>
      <c r="D2080">
        <f>VLOOKUP($A2080,'Medical Examinations'!$A$2:$K$2336,3,FALSE)</f>
        <v>5.92</v>
      </c>
      <c r="E2080" t="str">
        <f>VLOOKUP($A2080,'Medical Examinations'!$A$2:$K$2336,4,FALSE)</f>
        <v>yes</v>
      </c>
      <c r="F2080" t="str">
        <f>VLOOKUP($A2080,'Medical Examinations'!$A$2:$K$2336,5,FALSE)</f>
        <v>No</v>
      </c>
      <c r="G2080" t="str">
        <f>VLOOKUP($A2080,'Medical Examinations'!$A$2:$K$2336,6,FALSE)</f>
        <v>No</v>
      </c>
      <c r="H2080">
        <f>VLOOKUP($A2080,'Medical Examinations'!$A$2:$K$2336,7,FALSE)</f>
        <v>1</v>
      </c>
      <c r="I2080" t="str">
        <f>VLOOKUP($A2080,'Medical Examinations'!$A$2:$K$2336,8,FALSE)</f>
        <v>No</v>
      </c>
      <c r="J2080" t="str">
        <f>VLOOKUP($A2080,'Medical Examinations'!$A$2:$K$2336,10,FALSE)</f>
        <v>Normal weight</v>
      </c>
      <c r="K2080" t="str">
        <f>VLOOKUP($A2080,'Medical Examinations'!$A$2:$K$2336,11,FALSE)</f>
        <v>Predibetics</v>
      </c>
      <c r="L2080" t="str">
        <f>VLOOKUP($A2080,'Hospitalisation Details'!$A$2:$O$2344,15,FALSE)</f>
        <v>6 Nov 1995</v>
      </c>
      <c r="M2080">
        <f>VLOOKUP($A2080,'Hospitalisation Details'!$A$2:$I$2344,6,FALSE)</f>
        <v>2483.7399999999998</v>
      </c>
      <c r="N2080" t="str">
        <f>VLOOKUP($A2080,'Hospitalisation Details'!$A$2:$I$2344,7,FALSE)</f>
        <v>tier - 3</v>
      </c>
      <c r="O2080" t="str">
        <f>VLOOKUP($A2080,'Hospitalisation Details'!$A$2:$I$2344,8,FALSE)</f>
        <v>tier - 2</v>
      </c>
      <c r="P2080" t="str">
        <f>VLOOKUP($A2080,'Hospitalisation Details'!$A$2:$I$2344,9,FALSE)</f>
        <v>R1013</v>
      </c>
      <c r="Q2080">
        <f>VLOOKUP($A2080,'Hospitalisation Details'!$A$2:$P$2344,16,FALSE)</f>
        <v>27</v>
      </c>
    </row>
    <row r="2081" spans="1:17" ht="15.6" x14ac:dyDescent="0.3">
      <c r="A2081" s="1" t="s">
        <v>285</v>
      </c>
      <c r="B2081" t="str">
        <f>VLOOKUP('Healthcare '!A:A,Table2[],3,FALSE)</f>
        <v>Jacobs</v>
      </c>
      <c r="C2081">
        <f>VLOOKUP(A2081,'Medical Examinations'!A2081:K4415,2,FALSE)</f>
        <v>39.49</v>
      </c>
      <c r="D2081">
        <f>VLOOKUP($A2081,'Medical Examinations'!$A$2:$K$2336,3,FALSE)</f>
        <v>4.8099999999999996</v>
      </c>
      <c r="E2081" t="str">
        <f>VLOOKUP($A2081,'Medical Examinations'!$A$2:$K$2336,4,FALSE)</f>
        <v>No</v>
      </c>
      <c r="F2081" t="str">
        <f>VLOOKUP($A2081,'Medical Examinations'!$A$2:$K$2336,5,FALSE)</f>
        <v>No</v>
      </c>
      <c r="G2081" t="str">
        <f>VLOOKUP($A2081,'Medical Examinations'!$A$2:$K$2336,6,FALSE)</f>
        <v>No</v>
      </c>
      <c r="H2081">
        <f>VLOOKUP($A2081,'Medical Examinations'!$A$2:$K$2336,7,FALSE)</f>
        <v>1</v>
      </c>
      <c r="I2081" t="str">
        <f>VLOOKUP($A2081,'Medical Examinations'!$A$2:$K$2336,8,FALSE)</f>
        <v>No</v>
      </c>
      <c r="J2081" t="str">
        <f>VLOOKUP($A2081,'Medical Examinations'!$A$2:$K$2336,10,FALSE)</f>
        <v>obesity</v>
      </c>
      <c r="K2081" t="str">
        <f>VLOOKUP($A2081,'Medical Examinations'!$A$2:$K$2336,11,FALSE)</f>
        <v>Normal</v>
      </c>
      <c r="L2081" t="str">
        <f>VLOOKUP($A2081,'Hospitalisation Details'!$A$2:$O$2344,15,FALSE)</f>
        <v>20 Jun 1998</v>
      </c>
      <c r="M2081">
        <f>VLOOKUP($A2081,'Hospitalisation Details'!$A$2:$I$2344,6,FALSE)</f>
        <v>2480.98</v>
      </c>
      <c r="N2081" t="str">
        <f>VLOOKUP($A2081,'Hospitalisation Details'!$A$2:$I$2344,7,FALSE)</f>
        <v>tier - 2</v>
      </c>
      <c r="O2081" t="str">
        <f>VLOOKUP($A2081,'Hospitalisation Details'!$A$2:$I$2344,8,FALSE)</f>
        <v>tier - 2</v>
      </c>
      <c r="P2081" t="str">
        <f>VLOOKUP($A2081,'Hospitalisation Details'!$A$2:$I$2344,9,FALSE)</f>
        <v>R1013</v>
      </c>
      <c r="Q2081">
        <f>VLOOKUP($A2081,'Hospitalisation Details'!$A$2:$P$2344,16,FALSE)</f>
        <v>24</v>
      </c>
    </row>
    <row r="2082" spans="1:17" ht="15.6" x14ac:dyDescent="0.3">
      <c r="A2082" s="1" t="s">
        <v>284</v>
      </c>
      <c r="B2082" t="str">
        <f>VLOOKUP('Healthcare '!A:A,Table2[],3,FALSE)</f>
        <v>Hazlehurst</v>
      </c>
      <c r="C2082">
        <f>VLOOKUP(A2082,'Medical Examinations'!A2082:K4416,2,FALSE)</f>
        <v>33.99</v>
      </c>
      <c r="D2082">
        <f>VLOOKUP($A2082,'Medical Examinations'!$A$2:$K$2336,3,FALSE)</f>
        <v>4.55</v>
      </c>
      <c r="E2082" t="str">
        <f>VLOOKUP($A2082,'Medical Examinations'!$A$2:$K$2336,4,FALSE)</f>
        <v>No</v>
      </c>
      <c r="F2082" t="str">
        <f>VLOOKUP($A2082,'Medical Examinations'!$A$2:$K$2336,5,FALSE)</f>
        <v>No</v>
      </c>
      <c r="G2082" t="str">
        <f>VLOOKUP($A2082,'Medical Examinations'!$A$2:$K$2336,6,FALSE)</f>
        <v>No</v>
      </c>
      <c r="H2082">
        <f>VLOOKUP($A2082,'Medical Examinations'!$A$2:$K$2336,7,FALSE)</f>
        <v>1</v>
      </c>
      <c r="I2082" t="str">
        <f>VLOOKUP($A2082,'Medical Examinations'!$A$2:$K$2336,8,FALSE)</f>
        <v>No</v>
      </c>
      <c r="J2082" t="str">
        <f>VLOOKUP($A2082,'Medical Examinations'!$A$2:$K$2336,10,FALSE)</f>
        <v>obesity</v>
      </c>
      <c r="K2082" t="str">
        <f>VLOOKUP($A2082,'Medical Examinations'!$A$2:$K$2336,11,FALSE)</f>
        <v>Normal</v>
      </c>
      <c r="L2082" t="str">
        <f>VLOOKUP($A2082,'Hospitalisation Details'!$A$2:$O$2344,15,FALSE)</f>
        <v>2 Jul 1998</v>
      </c>
      <c r="M2082">
        <f>VLOOKUP($A2082,'Hospitalisation Details'!$A$2:$I$2344,6,FALSE)</f>
        <v>2473.33</v>
      </c>
      <c r="N2082" t="str">
        <f>VLOOKUP($A2082,'Hospitalisation Details'!$A$2:$I$2344,7,FALSE)</f>
        <v>tier - 2</v>
      </c>
      <c r="O2082" t="str">
        <f>VLOOKUP($A2082,'Hospitalisation Details'!$A$2:$I$2344,8,FALSE)</f>
        <v>tier - 3</v>
      </c>
      <c r="P2082" t="str">
        <f>VLOOKUP($A2082,'Hospitalisation Details'!$A$2:$I$2344,9,FALSE)</f>
        <v>R1013</v>
      </c>
      <c r="Q2082">
        <f>VLOOKUP($A2082,'Hospitalisation Details'!$A$2:$P$2344,16,FALSE)</f>
        <v>24</v>
      </c>
    </row>
    <row r="2083" spans="1:17" ht="15.6" x14ac:dyDescent="0.3">
      <c r="A2083" s="1" t="s">
        <v>283</v>
      </c>
      <c r="B2083" t="str">
        <f>VLOOKUP('Healthcare '!A:A,Table2[],3,FALSE)</f>
        <v>Marin</v>
      </c>
      <c r="C2083">
        <f>VLOOKUP(A2083,'Medical Examinations'!A2083:K4417,2,FALSE)</f>
        <v>27.72</v>
      </c>
      <c r="D2083">
        <f>VLOOKUP($A2083,'Medical Examinations'!$A$2:$K$2336,3,FALSE)</f>
        <v>6.43</v>
      </c>
      <c r="E2083" t="str">
        <f>VLOOKUP($A2083,'Medical Examinations'!$A$2:$K$2336,4,FALSE)</f>
        <v>No</v>
      </c>
      <c r="F2083" t="str">
        <f>VLOOKUP($A2083,'Medical Examinations'!$A$2:$K$2336,5,FALSE)</f>
        <v>No</v>
      </c>
      <c r="G2083" t="str">
        <f>VLOOKUP($A2083,'Medical Examinations'!$A$2:$K$2336,6,FALSE)</f>
        <v>No</v>
      </c>
      <c r="H2083">
        <f>VLOOKUP($A2083,'Medical Examinations'!$A$2:$K$2336,7,FALSE)</f>
        <v>1</v>
      </c>
      <c r="I2083" t="str">
        <f>VLOOKUP($A2083,'Medical Examinations'!$A$2:$K$2336,8,FALSE)</f>
        <v>yes</v>
      </c>
      <c r="J2083" t="str">
        <f>VLOOKUP($A2083,'Medical Examinations'!$A$2:$K$2336,10,FALSE)</f>
        <v>overweight</v>
      </c>
      <c r="K2083" t="str">
        <f>VLOOKUP($A2083,'Medical Examinations'!$A$2:$K$2336,11,FALSE)</f>
        <v>Diabetes</v>
      </c>
      <c r="L2083" t="str">
        <f>VLOOKUP($A2083,'Hospitalisation Details'!$A$2:$O$2344,15,FALSE)</f>
        <v>17 Aug 1998</v>
      </c>
      <c r="M2083">
        <f>VLOOKUP($A2083,'Hospitalisation Details'!$A$2:$I$2344,6,FALSE)</f>
        <v>2464.62</v>
      </c>
      <c r="N2083" t="str">
        <f>VLOOKUP($A2083,'Hospitalisation Details'!$A$2:$I$2344,7,FALSE)</f>
        <v>tier - 2</v>
      </c>
      <c r="O2083" t="str">
        <f>VLOOKUP($A2083,'Hospitalisation Details'!$A$2:$I$2344,8,FALSE)</f>
        <v>tier - 3</v>
      </c>
      <c r="P2083" t="str">
        <f>VLOOKUP($A2083,'Hospitalisation Details'!$A$2:$I$2344,9,FALSE)</f>
        <v>R1013</v>
      </c>
      <c r="Q2083">
        <f>VLOOKUP($A2083,'Hospitalisation Details'!$A$2:$P$2344,16,FALSE)</f>
        <v>24</v>
      </c>
    </row>
    <row r="2084" spans="1:17" ht="15.6" x14ac:dyDescent="0.3">
      <c r="A2084" s="1" t="s">
        <v>282</v>
      </c>
      <c r="B2084" t="str">
        <f>VLOOKUP('Healthcare '!A:A,Table2[],3,FALSE)</f>
        <v>Dear</v>
      </c>
      <c r="C2084">
        <f>VLOOKUP(A2084,'Medical Examinations'!A2084:K4418,2,FALSE)</f>
        <v>30.59</v>
      </c>
      <c r="D2084">
        <f>VLOOKUP($A2084,'Medical Examinations'!$A$2:$K$2336,3,FALSE)</f>
        <v>11.62</v>
      </c>
      <c r="E2084" t="str">
        <f>VLOOKUP($A2084,'Medical Examinations'!$A$2:$K$2336,4,FALSE)</f>
        <v>No</v>
      </c>
      <c r="F2084" t="str">
        <f>VLOOKUP($A2084,'Medical Examinations'!$A$2:$K$2336,5,FALSE)</f>
        <v>No</v>
      </c>
      <c r="G2084" t="str">
        <f>VLOOKUP($A2084,'Medical Examinations'!$A$2:$K$2336,6,FALSE)</f>
        <v>No</v>
      </c>
      <c r="H2084">
        <f>VLOOKUP($A2084,'Medical Examinations'!$A$2:$K$2336,7,FALSE)</f>
        <v>0</v>
      </c>
      <c r="I2084" t="str">
        <f>VLOOKUP($A2084,'Medical Examinations'!$A$2:$K$2336,8,FALSE)</f>
        <v>No</v>
      </c>
      <c r="J2084" t="str">
        <f>VLOOKUP($A2084,'Medical Examinations'!$A$2:$K$2336,10,FALSE)</f>
        <v>obesity</v>
      </c>
      <c r="K2084" t="str">
        <f>VLOOKUP($A2084,'Medical Examinations'!$A$2:$K$2336,11,FALSE)</f>
        <v>Diabetes</v>
      </c>
      <c r="L2084" t="str">
        <f>VLOOKUP($A2084,'Hospitalisation Details'!$A$2:$O$2344,15,FALSE)</f>
        <v>11 Jul 2002</v>
      </c>
      <c r="M2084">
        <f>VLOOKUP($A2084,'Hospitalisation Details'!$A$2:$I$2344,6,FALSE)</f>
        <v>2459.7199999999998</v>
      </c>
      <c r="N2084" t="str">
        <f>VLOOKUP($A2084,'Hospitalisation Details'!$A$2:$I$2344,7,FALSE)</f>
        <v>tier - 2</v>
      </c>
      <c r="O2084" t="str">
        <f>VLOOKUP($A2084,'Hospitalisation Details'!$A$2:$I$2344,8,FALSE)</f>
        <v>tier - 2</v>
      </c>
      <c r="P2084" t="str">
        <f>VLOOKUP($A2084,'Hospitalisation Details'!$A$2:$I$2344,9,FALSE)</f>
        <v>R1024</v>
      </c>
      <c r="Q2084">
        <f>VLOOKUP($A2084,'Hospitalisation Details'!$A$2:$P$2344,16,FALSE)</f>
        <v>20</v>
      </c>
    </row>
    <row r="2085" spans="1:17" ht="15.6" x14ac:dyDescent="0.3">
      <c r="A2085" s="1" t="s">
        <v>281</v>
      </c>
      <c r="B2085" t="str">
        <f>VLOOKUP('Healthcare '!A:A,Table2[],3,FALSE)</f>
        <v>Lederer</v>
      </c>
      <c r="C2085">
        <f>VLOOKUP(A2085,'Medical Examinations'!A2085:K4419,2,FALSE)</f>
        <v>22.6</v>
      </c>
      <c r="D2085">
        <f>VLOOKUP($A2085,'Medical Examinations'!$A$2:$K$2336,3,FALSE)</f>
        <v>6.04</v>
      </c>
      <c r="E2085" t="str">
        <f>VLOOKUP($A2085,'Medical Examinations'!$A$2:$K$2336,4,FALSE)</f>
        <v>No</v>
      </c>
      <c r="F2085" t="str">
        <f>VLOOKUP($A2085,'Medical Examinations'!$A$2:$K$2336,5,FALSE)</f>
        <v>No</v>
      </c>
      <c r="G2085" t="str">
        <f>VLOOKUP($A2085,'Medical Examinations'!$A$2:$K$2336,6,FALSE)</f>
        <v>No</v>
      </c>
      <c r="H2085">
        <f>VLOOKUP($A2085,'Medical Examinations'!$A$2:$K$2336,7,FALSE)</f>
        <v>1</v>
      </c>
      <c r="I2085" t="str">
        <f>VLOOKUP($A2085,'Medical Examinations'!$A$2:$K$2336,8,FALSE)</f>
        <v>No</v>
      </c>
      <c r="J2085" t="str">
        <f>VLOOKUP($A2085,'Medical Examinations'!$A$2:$K$2336,10,FALSE)</f>
        <v>Normal weight</v>
      </c>
      <c r="K2085" t="str">
        <f>VLOOKUP($A2085,'Medical Examinations'!$A$2:$K$2336,11,FALSE)</f>
        <v>Predibetics</v>
      </c>
      <c r="L2085" t="str">
        <f>VLOOKUP($A2085,'Hospitalisation Details'!$A$2:$O$2344,15,FALSE)</f>
        <v>19 Nov 1998</v>
      </c>
      <c r="M2085">
        <f>VLOOKUP($A2085,'Hospitalisation Details'!$A$2:$I$2344,6,FALSE)</f>
        <v>2457.5</v>
      </c>
      <c r="N2085" t="str">
        <f>VLOOKUP($A2085,'Hospitalisation Details'!$A$2:$I$2344,7,FALSE)</f>
        <v>tier - 2</v>
      </c>
      <c r="O2085" t="str">
        <f>VLOOKUP($A2085,'Hospitalisation Details'!$A$2:$I$2344,8,FALSE)</f>
        <v>tier - 1</v>
      </c>
      <c r="P2085" t="str">
        <f>VLOOKUP($A2085,'Hospitalisation Details'!$A$2:$I$2344,9,FALSE)</f>
        <v>R1011</v>
      </c>
      <c r="Q2085">
        <f>VLOOKUP($A2085,'Hospitalisation Details'!$A$2:$P$2344,16,FALSE)</f>
        <v>24</v>
      </c>
    </row>
    <row r="2086" spans="1:17" ht="15.6" x14ac:dyDescent="0.3">
      <c r="A2086" s="1" t="s">
        <v>280</v>
      </c>
      <c r="B2086" t="str">
        <f>VLOOKUP('Healthcare '!A:A,Table2[],3,FALSE)</f>
        <v>Robson</v>
      </c>
      <c r="C2086">
        <f>VLOOKUP(A2086,'Medical Examinations'!A2086:K4420,2,FALSE)</f>
        <v>28.785</v>
      </c>
      <c r="D2086">
        <f>VLOOKUP($A2086,'Medical Examinations'!$A$2:$K$2336,3,FALSE)</f>
        <v>8.82</v>
      </c>
      <c r="E2086" t="str">
        <f>VLOOKUP($A2086,'Medical Examinations'!$A$2:$K$2336,4,FALSE)</f>
        <v>No</v>
      </c>
      <c r="F2086" t="str">
        <f>VLOOKUP($A2086,'Medical Examinations'!$A$2:$K$2336,5,FALSE)</f>
        <v>No</v>
      </c>
      <c r="G2086" t="str">
        <f>VLOOKUP($A2086,'Medical Examinations'!$A$2:$K$2336,6,FALSE)</f>
        <v>No</v>
      </c>
      <c r="H2086">
        <f>VLOOKUP($A2086,'Medical Examinations'!$A$2:$K$2336,7,FALSE)</f>
        <v>0</v>
      </c>
      <c r="I2086" t="str">
        <f>VLOOKUP($A2086,'Medical Examinations'!$A$2:$K$2336,8,FALSE)</f>
        <v>No</v>
      </c>
      <c r="J2086" t="str">
        <f>VLOOKUP($A2086,'Medical Examinations'!$A$2:$K$2336,10,FALSE)</f>
        <v>overweight</v>
      </c>
      <c r="K2086" t="str">
        <f>VLOOKUP($A2086,'Medical Examinations'!$A$2:$K$2336,11,FALSE)</f>
        <v>Diabetes</v>
      </c>
      <c r="L2086" t="str">
        <f>VLOOKUP($A2086,'Hospitalisation Details'!$A$2:$O$2344,15,FALSE)</f>
        <v>29 Jul 2002</v>
      </c>
      <c r="M2086">
        <f>VLOOKUP($A2086,'Hospitalisation Details'!$A$2:$I$2344,6,FALSE)</f>
        <v>2457.21</v>
      </c>
      <c r="N2086" t="str">
        <f>VLOOKUP($A2086,'Hospitalisation Details'!$A$2:$I$2344,7,FALSE)</f>
        <v>tier - 2</v>
      </c>
      <c r="O2086" t="str">
        <f>VLOOKUP($A2086,'Hospitalisation Details'!$A$2:$I$2344,8,FALSE)</f>
        <v>tier - 1</v>
      </c>
      <c r="P2086" t="str">
        <f>VLOOKUP($A2086,'Hospitalisation Details'!$A$2:$I$2344,9,FALSE)</f>
        <v>R1024</v>
      </c>
      <c r="Q2086">
        <f>VLOOKUP($A2086,'Hospitalisation Details'!$A$2:$P$2344,16,FALSE)</f>
        <v>20</v>
      </c>
    </row>
    <row r="2087" spans="1:17" ht="15.6" x14ac:dyDescent="0.3">
      <c r="A2087" s="1" t="s">
        <v>279</v>
      </c>
      <c r="B2087" t="str">
        <f>VLOOKUP('Healthcare '!A:A,Table2[],3,FALSE)</f>
        <v>Galvan</v>
      </c>
      <c r="C2087">
        <f>VLOOKUP(A2087,'Medical Examinations'!A2087:K4421,2,FALSE)</f>
        <v>50.38</v>
      </c>
      <c r="D2087">
        <f>VLOOKUP($A2087,'Medical Examinations'!$A$2:$K$2336,3,FALSE)</f>
        <v>5.8</v>
      </c>
      <c r="E2087" t="str">
        <f>VLOOKUP($A2087,'Medical Examinations'!$A$2:$K$2336,4,FALSE)</f>
        <v>No</v>
      </c>
      <c r="F2087" t="str">
        <f>VLOOKUP($A2087,'Medical Examinations'!$A$2:$K$2336,5,FALSE)</f>
        <v>No</v>
      </c>
      <c r="G2087" t="str">
        <f>VLOOKUP($A2087,'Medical Examinations'!$A$2:$K$2336,6,FALSE)</f>
        <v>No</v>
      </c>
      <c r="H2087">
        <f>VLOOKUP($A2087,'Medical Examinations'!$A$2:$K$2336,7,FALSE)</f>
        <v>0</v>
      </c>
      <c r="I2087" t="str">
        <f>VLOOKUP($A2087,'Medical Examinations'!$A$2:$K$2336,8,FALSE)</f>
        <v>yes</v>
      </c>
      <c r="J2087" t="str">
        <f>VLOOKUP($A2087,'Medical Examinations'!$A$2:$K$2336,10,FALSE)</f>
        <v>obesity</v>
      </c>
      <c r="K2087" t="str">
        <f>VLOOKUP($A2087,'Medical Examinations'!$A$2:$K$2336,11,FALSE)</f>
        <v>Predibetics</v>
      </c>
      <c r="L2087" t="str">
        <f>VLOOKUP($A2087,'Hospitalisation Details'!$A$2:$O$2344,15,FALSE)</f>
        <v>21 Nov 1999</v>
      </c>
      <c r="M2087">
        <f>VLOOKUP($A2087,'Hospitalisation Details'!$A$2:$I$2344,6,FALSE)</f>
        <v>2438.06</v>
      </c>
      <c r="N2087" t="str">
        <f>VLOOKUP($A2087,'Hospitalisation Details'!$A$2:$I$2344,7,FALSE)</f>
        <v>tier - 2</v>
      </c>
      <c r="O2087" t="str">
        <f>VLOOKUP($A2087,'Hospitalisation Details'!$A$2:$I$2344,8,FALSE)</f>
        <v>tier - 2</v>
      </c>
      <c r="P2087" t="str">
        <f>VLOOKUP($A2087,'Hospitalisation Details'!$A$2:$I$2344,9,FALSE)</f>
        <v>R1013</v>
      </c>
      <c r="Q2087">
        <f>VLOOKUP($A2087,'Hospitalisation Details'!$A$2:$P$2344,16,FALSE)</f>
        <v>23</v>
      </c>
    </row>
    <row r="2088" spans="1:17" ht="15.6" x14ac:dyDescent="0.3">
      <c r="A2088" s="1" t="s">
        <v>278</v>
      </c>
      <c r="B2088" t="str">
        <f>VLOOKUP('Healthcare '!A:A,Table2[],3,FALSE)</f>
        <v>Walsh</v>
      </c>
      <c r="C2088">
        <f>VLOOKUP(A2088,'Medical Examinations'!A2088:K4422,2,FALSE)</f>
        <v>35.200000000000003</v>
      </c>
      <c r="D2088">
        <f>VLOOKUP($A2088,'Medical Examinations'!$A$2:$K$2336,3,FALSE)</f>
        <v>4.28</v>
      </c>
      <c r="E2088" t="str">
        <f>VLOOKUP($A2088,'Medical Examinations'!$A$2:$K$2336,4,FALSE)</f>
        <v>No</v>
      </c>
      <c r="F2088" t="str">
        <f>VLOOKUP($A2088,'Medical Examinations'!$A$2:$K$2336,5,FALSE)</f>
        <v>No</v>
      </c>
      <c r="G2088" t="str">
        <f>VLOOKUP($A2088,'Medical Examinations'!$A$2:$K$2336,6,FALSE)</f>
        <v>No</v>
      </c>
      <c r="H2088">
        <f>VLOOKUP($A2088,'Medical Examinations'!$A$2:$K$2336,7,FALSE)</f>
        <v>0</v>
      </c>
      <c r="I2088" t="str">
        <f>VLOOKUP($A2088,'Medical Examinations'!$A$2:$K$2336,8,FALSE)</f>
        <v>No</v>
      </c>
      <c r="J2088" t="str">
        <f>VLOOKUP($A2088,'Medical Examinations'!$A$2:$K$2336,10,FALSE)</f>
        <v>obesity</v>
      </c>
      <c r="K2088" t="str">
        <f>VLOOKUP($A2088,'Medical Examinations'!$A$2:$K$2336,11,FALSE)</f>
        <v>Normal</v>
      </c>
      <c r="L2088" t="str">
        <f>VLOOKUP($A2088,'Hospitalisation Details'!$A$2:$O$2344,15,FALSE)</f>
        <v>12 Nov 1999</v>
      </c>
      <c r="M2088">
        <f>VLOOKUP($A2088,'Hospitalisation Details'!$A$2:$I$2344,6,FALSE)</f>
        <v>2416.96</v>
      </c>
      <c r="N2088" t="str">
        <f>VLOOKUP($A2088,'Hospitalisation Details'!$A$2:$I$2344,7,FALSE)</f>
        <v>tier - 2</v>
      </c>
      <c r="O2088" t="str">
        <f>VLOOKUP($A2088,'Hospitalisation Details'!$A$2:$I$2344,8,FALSE)</f>
        <v>tier - 2</v>
      </c>
      <c r="P2088" t="str">
        <f>VLOOKUP($A2088,'Hospitalisation Details'!$A$2:$I$2344,9,FALSE)</f>
        <v>R1011</v>
      </c>
      <c r="Q2088">
        <f>VLOOKUP($A2088,'Hospitalisation Details'!$A$2:$P$2344,16,FALSE)</f>
        <v>23</v>
      </c>
    </row>
    <row r="2089" spans="1:17" ht="15.6" x14ac:dyDescent="0.3">
      <c r="A2089" s="1" t="s">
        <v>277</v>
      </c>
      <c r="B2089" t="str">
        <f>VLOOKUP('Healthcare '!A:A,Table2[],3,FALSE)</f>
        <v>Teeuwen</v>
      </c>
      <c r="C2089">
        <f>VLOOKUP(A2089,'Medical Examinations'!A2089:K4423,2,FALSE)</f>
        <v>35.72</v>
      </c>
      <c r="D2089">
        <f>VLOOKUP($A2089,'Medical Examinations'!$A$2:$K$2336,3,FALSE)</f>
        <v>5.5</v>
      </c>
      <c r="E2089" t="str">
        <f>VLOOKUP($A2089,'Medical Examinations'!$A$2:$K$2336,4,FALSE)</f>
        <v>yes</v>
      </c>
      <c r="F2089" t="str">
        <f>VLOOKUP($A2089,'Medical Examinations'!$A$2:$K$2336,5,FALSE)</f>
        <v>No</v>
      </c>
      <c r="G2089" t="str">
        <f>VLOOKUP($A2089,'Medical Examinations'!$A$2:$K$2336,6,FALSE)</f>
        <v>No</v>
      </c>
      <c r="H2089">
        <f>VLOOKUP($A2089,'Medical Examinations'!$A$2:$K$2336,7,FALSE)</f>
        <v>0</v>
      </c>
      <c r="I2089" t="str">
        <f>VLOOKUP($A2089,'Medical Examinations'!$A$2:$K$2336,8,FALSE)</f>
        <v>yes</v>
      </c>
      <c r="J2089" t="str">
        <f>VLOOKUP($A2089,'Medical Examinations'!$A$2:$K$2336,10,FALSE)</f>
        <v>obesity</v>
      </c>
      <c r="K2089" t="str">
        <f>VLOOKUP($A2089,'Medical Examinations'!$A$2:$K$2336,11,FALSE)</f>
        <v>Normal</v>
      </c>
      <c r="L2089" t="str">
        <f>VLOOKUP($A2089,'Hospitalisation Details'!$A$2:$O$2344,15,FALSE)</f>
        <v>3 Jun 2001</v>
      </c>
      <c r="M2089">
        <f>VLOOKUP($A2089,'Hospitalisation Details'!$A$2:$I$2344,6,FALSE)</f>
        <v>2404.73</v>
      </c>
      <c r="N2089" t="str">
        <f>VLOOKUP($A2089,'Hospitalisation Details'!$A$2:$I$2344,7,FALSE)</f>
        <v>tier - 2</v>
      </c>
      <c r="O2089" t="str">
        <f>VLOOKUP($A2089,'Hospitalisation Details'!$A$2:$I$2344,8,FALSE)</f>
        <v>tier - 3</v>
      </c>
      <c r="P2089" t="str">
        <f>VLOOKUP($A2089,'Hospitalisation Details'!$A$2:$I$2344,9,FALSE)</f>
        <v>R1012</v>
      </c>
      <c r="Q2089">
        <f>VLOOKUP($A2089,'Hospitalisation Details'!$A$2:$P$2344,16,FALSE)</f>
        <v>22</v>
      </c>
    </row>
    <row r="2090" spans="1:17" ht="15.6" x14ac:dyDescent="0.3">
      <c r="A2090" s="1" t="s">
        <v>276</v>
      </c>
      <c r="B2090" t="str">
        <f>VLOOKUP('Healthcare '!A:A,Table2[],3,FALSE)</f>
        <v>List</v>
      </c>
      <c r="C2090">
        <f>VLOOKUP(A2090,'Medical Examinations'!A2090:K4424,2,FALSE)</f>
        <v>24.51</v>
      </c>
      <c r="D2090">
        <f>VLOOKUP($A2090,'Medical Examinations'!$A$2:$K$2336,3,FALSE)</f>
        <v>4.6900000000000004</v>
      </c>
      <c r="E2090" t="str">
        <f>VLOOKUP($A2090,'Medical Examinations'!$A$2:$K$2336,4,FALSE)</f>
        <v>No</v>
      </c>
      <c r="F2090" t="str">
        <f>VLOOKUP($A2090,'Medical Examinations'!$A$2:$K$2336,5,FALSE)</f>
        <v>No</v>
      </c>
      <c r="G2090" t="str">
        <f>VLOOKUP($A2090,'Medical Examinations'!$A$2:$K$2336,6,FALSE)</f>
        <v>No</v>
      </c>
      <c r="H2090">
        <f>VLOOKUP($A2090,'Medical Examinations'!$A$2:$K$2336,7,FALSE)</f>
        <v>0</v>
      </c>
      <c r="I2090" t="str">
        <f>VLOOKUP($A2090,'Medical Examinations'!$A$2:$K$2336,8,FALSE)</f>
        <v>yes</v>
      </c>
      <c r="J2090" t="str">
        <f>VLOOKUP($A2090,'Medical Examinations'!$A$2:$K$2336,10,FALSE)</f>
        <v>Normal weight</v>
      </c>
      <c r="K2090" t="str">
        <f>VLOOKUP($A2090,'Medical Examinations'!$A$2:$K$2336,11,FALSE)</f>
        <v>Normal</v>
      </c>
      <c r="L2090" t="str">
        <f>VLOOKUP($A2090,'Hospitalisation Details'!$A$2:$O$2344,15,FALSE)</f>
        <v>10 Aug 1999</v>
      </c>
      <c r="M2090">
        <f>VLOOKUP($A2090,'Hospitalisation Details'!$A$2:$I$2344,6,FALSE)</f>
        <v>2396.1</v>
      </c>
      <c r="N2090" t="str">
        <f>VLOOKUP($A2090,'Hospitalisation Details'!$A$2:$I$2344,7,FALSE)</f>
        <v>tier - 2</v>
      </c>
      <c r="O2090" t="str">
        <f>VLOOKUP($A2090,'Hospitalisation Details'!$A$2:$I$2344,8,FALSE)</f>
        <v>tier - 1</v>
      </c>
      <c r="P2090" t="str">
        <f>VLOOKUP($A2090,'Hospitalisation Details'!$A$2:$I$2344,9,FALSE)</f>
        <v>R1019</v>
      </c>
      <c r="Q2090">
        <f>VLOOKUP($A2090,'Hospitalisation Details'!$A$2:$P$2344,16,FALSE)</f>
        <v>23</v>
      </c>
    </row>
    <row r="2091" spans="1:17" ht="15.6" x14ac:dyDescent="0.3">
      <c r="A2091" s="1" t="s">
        <v>274</v>
      </c>
      <c r="B2091" t="str">
        <f>VLOOKUP('Healthcare '!A:A,Table2[],3,FALSE)</f>
        <v>Shafar</v>
      </c>
      <c r="C2091">
        <f>VLOOKUP(A2091,'Medical Examinations'!A2091:K4425,2,FALSE)</f>
        <v>23.844999999999999</v>
      </c>
      <c r="D2091">
        <f>VLOOKUP($A2091,'Medical Examinations'!$A$2:$K$2336,3,FALSE)</f>
        <v>4.43</v>
      </c>
      <c r="E2091" t="str">
        <f>VLOOKUP($A2091,'Medical Examinations'!$A$2:$K$2336,4,FALSE)</f>
        <v>No</v>
      </c>
      <c r="F2091" t="str">
        <f>VLOOKUP($A2091,'Medical Examinations'!$A$2:$K$2336,5,FALSE)</f>
        <v>No</v>
      </c>
      <c r="G2091" t="str">
        <f>VLOOKUP($A2091,'Medical Examinations'!$A$2:$K$2336,6,FALSE)</f>
        <v>No</v>
      </c>
      <c r="H2091">
        <f>VLOOKUP($A2091,'Medical Examinations'!$A$2:$K$2336,7,FALSE)</f>
        <v>0</v>
      </c>
      <c r="I2091" t="str">
        <f>VLOOKUP($A2091,'Medical Examinations'!$A$2:$K$2336,8,FALSE)</f>
        <v>yes</v>
      </c>
      <c r="J2091" t="str">
        <f>VLOOKUP($A2091,'Medical Examinations'!$A$2:$K$2336,10,FALSE)</f>
        <v>Normal weight</v>
      </c>
      <c r="K2091" t="str">
        <f>VLOOKUP($A2091,'Medical Examinations'!$A$2:$K$2336,11,FALSE)</f>
        <v>Normal</v>
      </c>
      <c r="L2091" t="str">
        <f>VLOOKUP($A2091,'Hospitalisation Details'!$A$2:$O$2344,15,FALSE)</f>
        <v>17 Dec 1999</v>
      </c>
      <c r="M2091">
        <f>VLOOKUP($A2091,'Hospitalisation Details'!$A$2:$I$2344,6,FALSE)</f>
        <v>2395.17</v>
      </c>
      <c r="N2091" t="str">
        <f>VLOOKUP($A2091,'Hospitalisation Details'!$A$2:$I$2344,7,FALSE)</f>
        <v>tier - 2</v>
      </c>
      <c r="O2091" t="str">
        <f>VLOOKUP($A2091,'Hospitalisation Details'!$A$2:$I$2344,8,FALSE)</f>
        <v>tier - 1</v>
      </c>
      <c r="P2091" t="str">
        <f>VLOOKUP($A2091,'Hospitalisation Details'!$A$2:$I$2344,9,FALSE)</f>
        <v>R1014</v>
      </c>
      <c r="Q2091">
        <f>VLOOKUP($A2091,'Hospitalisation Details'!$A$2:$P$2344,16,FALSE)</f>
        <v>23</v>
      </c>
    </row>
    <row r="2092" spans="1:17" ht="15.6" x14ac:dyDescent="0.3">
      <c r="A2092" s="1" t="s">
        <v>273</v>
      </c>
      <c r="B2092" t="str">
        <f>VLOOKUP('Healthcare '!A:A,Table2[],3,FALSE)</f>
        <v>Copenhaver</v>
      </c>
      <c r="C2092">
        <f>VLOOKUP(A2092,'Medical Examinations'!A2092:K4426,2,FALSE)</f>
        <v>15.68</v>
      </c>
      <c r="D2092">
        <f>VLOOKUP($A2092,'Medical Examinations'!$A$2:$K$2336,3,FALSE)</f>
        <v>6.16</v>
      </c>
      <c r="E2092" t="str">
        <f>VLOOKUP($A2092,'Medical Examinations'!$A$2:$K$2336,4,FALSE)</f>
        <v>yes</v>
      </c>
      <c r="F2092" t="str">
        <f>VLOOKUP($A2092,'Medical Examinations'!$A$2:$K$2336,5,FALSE)</f>
        <v>No</v>
      </c>
      <c r="G2092" t="str">
        <f>VLOOKUP($A2092,'Medical Examinations'!$A$2:$K$2336,6,FALSE)</f>
        <v>No</v>
      </c>
      <c r="H2092">
        <f>VLOOKUP($A2092,'Medical Examinations'!$A$2:$K$2336,7,FALSE)</f>
        <v>1</v>
      </c>
      <c r="I2092" t="str">
        <f>VLOOKUP($A2092,'Medical Examinations'!$A$2:$K$2336,8,FALSE)</f>
        <v>No</v>
      </c>
      <c r="J2092" t="str">
        <f>VLOOKUP($A2092,'Medical Examinations'!$A$2:$K$2336,10,FALSE)</f>
        <v>Underweight</v>
      </c>
      <c r="K2092" t="str">
        <f>VLOOKUP($A2092,'Medical Examinations'!$A$2:$K$2336,11,FALSE)</f>
        <v>Predibetics</v>
      </c>
      <c r="L2092" t="str">
        <f>VLOOKUP($A2092,'Hospitalisation Details'!$A$2:$O$2344,15,FALSE)</f>
        <v>12 Dec 1988</v>
      </c>
      <c r="M2092">
        <f>VLOOKUP($A2092,'Hospitalisation Details'!$A$2:$I$2344,6,FALSE)</f>
        <v>2373.3000000000002</v>
      </c>
      <c r="N2092" t="str">
        <f>VLOOKUP($A2092,'Hospitalisation Details'!$A$2:$I$2344,7,FALSE)</f>
        <v>tier - 2</v>
      </c>
      <c r="O2092" t="str">
        <f>VLOOKUP($A2092,'Hospitalisation Details'!$A$2:$I$2344,8,FALSE)</f>
        <v>tier - 2</v>
      </c>
      <c r="P2092" t="str">
        <f>VLOOKUP($A2092,'Hospitalisation Details'!$A$2:$I$2344,9,FALSE)</f>
        <v>R1013</v>
      </c>
      <c r="Q2092">
        <f>VLOOKUP($A2092,'Hospitalisation Details'!$A$2:$P$2344,16,FALSE)</f>
        <v>34</v>
      </c>
    </row>
    <row r="2093" spans="1:17" ht="15.6" x14ac:dyDescent="0.3">
      <c r="A2093" s="1" t="s">
        <v>272</v>
      </c>
      <c r="B2093" t="str">
        <f>VLOOKUP('Healthcare '!A:A,Table2[],3,FALSE)</f>
        <v>Stump</v>
      </c>
      <c r="C2093">
        <f>VLOOKUP(A2093,'Medical Examinations'!A2093:K4427,2,FALSE)</f>
        <v>32.395000000000003</v>
      </c>
      <c r="D2093">
        <f>VLOOKUP($A2093,'Medical Examinations'!$A$2:$K$2336,3,FALSE)</f>
        <v>6.66</v>
      </c>
      <c r="E2093" t="str">
        <f>VLOOKUP($A2093,'Medical Examinations'!$A$2:$K$2336,4,FALSE)</f>
        <v>No</v>
      </c>
      <c r="F2093" t="str">
        <f>VLOOKUP($A2093,'Medical Examinations'!$A$2:$K$2336,5,FALSE)</f>
        <v>No</v>
      </c>
      <c r="G2093" t="str">
        <f>VLOOKUP($A2093,'Medical Examinations'!$A$2:$K$2336,6,FALSE)</f>
        <v>No</v>
      </c>
      <c r="H2093">
        <f>VLOOKUP($A2093,'Medical Examinations'!$A$2:$K$2336,7,FALSE)</f>
        <v>0</v>
      </c>
      <c r="I2093" t="str">
        <f>VLOOKUP($A2093,'Medical Examinations'!$A$2:$K$2336,8,FALSE)</f>
        <v>No</v>
      </c>
      <c r="J2093" t="str">
        <f>VLOOKUP($A2093,'Medical Examinations'!$A$2:$K$2336,10,FALSE)</f>
        <v>obesity</v>
      </c>
      <c r="K2093" t="str">
        <f>VLOOKUP($A2093,'Medical Examinations'!$A$2:$K$2336,11,FALSE)</f>
        <v>Diabetes</v>
      </c>
      <c r="L2093" t="str">
        <f>VLOOKUP($A2093,'Hospitalisation Details'!$A$2:$O$2344,15,FALSE)</f>
        <v>5 Nov 2002</v>
      </c>
      <c r="M2093">
        <f>VLOOKUP($A2093,'Hospitalisation Details'!$A$2:$I$2344,6,FALSE)</f>
        <v>2362.23</v>
      </c>
      <c r="N2093" t="str">
        <f>VLOOKUP($A2093,'Hospitalisation Details'!$A$2:$I$2344,7,FALSE)</f>
        <v>tier - 2</v>
      </c>
      <c r="O2093" t="str">
        <f>VLOOKUP($A2093,'Hospitalisation Details'!$A$2:$I$2344,8,FALSE)</f>
        <v>tier - 1</v>
      </c>
      <c r="P2093" t="str">
        <f>VLOOKUP($A2093,'Hospitalisation Details'!$A$2:$I$2344,9,FALSE)</f>
        <v>R1012</v>
      </c>
      <c r="Q2093">
        <f>VLOOKUP($A2093,'Hospitalisation Details'!$A$2:$P$2344,16,FALSE)</f>
        <v>20</v>
      </c>
    </row>
    <row r="2094" spans="1:17" ht="15.6" x14ac:dyDescent="0.3">
      <c r="A2094" s="1" t="s">
        <v>271</v>
      </c>
      <c r="B2094" t="str">
        <f>VLOOKUP('Healthcare '!A:A,Table2[],3,FALSE)</f>
        <v>Wehrman</v>
      </c>
      <c r="C2094">
        <f>VLOOKUP(A2094,'Medical Examinations'!A2094:K4428,2,FALSE)</f>
        <v>23.655000000000001</v>
      </c>
      <c r="D2094">
        <f>VLOOKUP($A2094,'Medical Examinations'!$A$2:$K$2336,3,FALSE)</f>
        <v>5.92</v>
      </c>
      <c r="E2094" t="str">
        <f>VLOOKUP($A2094,'Medical Examinations'!$A$2:$K$2336,4,FALSE)</f>
        <v>No</v>
      </c>
      <c r="F2094" t="str">
        <f>VLOOKUP($A2094,'Medical Examinations'!$A$2:$K$2336,5,FALSE)</f>
        <v>No</v>
      </c>
      <c r="G2094" t="str">
        <f>VLOOKUP($A2094,'Medical Examinations'!$A$2:$K$2336,6,FALSE)</f>
        <v>No</v>
      </c>
      <c r="H2094">
        <f>VLOOKUP($A2094,'Medical Examinations'!$A$2:$K$2336,7,FALSE)</f>
        <v>1</v>
      </c>
      <c r="I2094" t="str">
        <f>VLOOKUP($A2094,'Medical Examinations'!$A$2:$K$2336,8,FALSE)</f>
        <v>yes</v>
      </c>
      <c r="J2094" t="str">
        <f>VLOOKUP($A2094,'Medical Examinations'!$A$2:$K$2336,10,FALSE)</f>
        <v>Normal weight</v>
      </c>
      <c r="K2094" t="str">
        <f>VLOOKUP($A2094,'Medical Examinations'!$A$2:$K$2336,11,FALSE)</f>
        <v>Predibetics</v>
      </c>
      <c r="L2094" t="str">
        <f>VLOOKUP($A2094,'Hospitalisation Details'!$A$2:$O$2344,15,FALSE)</f>
        <v>21 Oct 1998</v>
      </c>
      <c r="M2094">
        <f>VLOOKUP($A2094,'Hospitalisation Details'!$A$2:$I$2344,6,FALSE)</f>
        <v>2352.9699999999998</v>
      </c>
      <c r="N2094" t="str">
        <f>VLOOKUP($A2094,'Hospitalisation Details'!$A$2:$I$2344,7,FALSE)</f>
        <v>tier - 3</v>
      </c>
      <c r="O2094" t="str">
        <f>VLOOKUP($A2094,'Hospitalisation Details'!$A$2:$I$2344,8,FALSE)</f>
        <v>tier - 3</v>
      </c>
      <c r="P2094" t="str">
        <f>VLOOKUP($A2094,'Hospitalisation Details'!$A$2:$I$2344,9,FALSE)</f>
        <v>R1012</v>
      </c>
      <c r="Q2094">
        <f>VLOOKUP($A2094,'Hospitalisation Details'!$A$2:$P$2344,16,FALSE)</f>
        <v>24</v>
      </c>
    </row>
    <row r="2095" spans="1:17" ht="15.6" x14ac:dyDescent="0.3">
      <c r="A2095" s="1" t="s">
        <v>270</v>
      </c>
      <c r="B2095" t="str">
        <f>VLOOKUP('Healthcare '!A:A,Table2[],3,FALSE)</f>
        <v>Sischo</v>
      </c>
      <c r="C2095">
        <f>VLOOKUP(A2095,'Medical Examinations'!A2095:K4429,2,FALSE)</f>
        <v>28.4</v>
      </c>
      <c r="D2095">
        <f>VLOOKUP($A2095,'Medical Examinations'!$A$2:$K$2336,3,FALSE)</f>
        <v>5.97</v>
      </c>
      <c r="E2095" t="str">
        <f>VLOOKUP($A2095,'Medical Examinations'!$A$2:$K$2336,4,FALSE)</f>
        <v>No</v>
      </c>
      <c r="F2095" t="str">
        <f>VLOOKUP($A2095,'Medical Examinations'!$A$2:$K$2336,5,FALSE)</f>
        <v>No</v>
      </c>
      <c r="G2095" t="str">
        <f>VLOOKUP($A2095,'Medical Examinations'!$A$2:$K$2336,6,FALSE)</f>
        <v>Yes</v>
      </c>
      <c r="H2095">
        <f>VLOOKUP($A2095,'Medical Examinations'!$A$2:$K$2336,7,FALSE)</f>
        <v>1</v>
      </c>
      <c r="I2095" t="str">
        <f>VLOOKUP($A2095,'Medical Examinations'!$A$2:$K$2336,8,FALSE)</f>
        <v>yes</v>
      </c>
      <c r="J2095" t="str">
        <f>VLOOKUP($A2095,'Medical Examinations'!$A$2:$K$2336,10,FALSE)</f>
        <v>overweight</v>
      </c>
      <c r="K2095" t="str">
        <f>VLOOKUP($A2095,'Medical Examinations'!$A$2:$K$2336,11,FALSE)</f>
        <v>Predibetics</v>
      </c>
      <c r="L2095" t="str">
        <f>VLOOKUP($A2095,'Hospitalisation Details'!$A$2:$O$2344,15,FALSE)</f>
        <v>18 Nov 2003</v>
      </c>
      <c r="M2095">
        <f>VLOOKUP($A2095,'Hospitalisation Details'!$A$2:$I$2344,6,FALSE)</f>
        <v>2331.52</v>
      </c>
      <c r="N2095" t="str">
        <f>VLOOKUP($A2095,'Hospitalisation Details'!$A$2:$I$2344,7,FALSE)</f>
        <v>tier - 2</v>
      </c>
      <c r="O2095" t="str">
        <f>VLOOKUP($A2095,'Hospitalisation Details'!$A$2:$I$2344,8,FALSE)</f>
        <v>tier - 3</v>
      </c>
      <c r="P2095" t="str">
        <f>VLOOKUP($A2095,'Hospitalisation Details'!$A$2:$I$2344,9,FALSE)</f>
        <v>R1011</v>
      </c>
      <c r="Q2095">
        <f>VLOOKUP($A2095,'Hospitalisation Details'!$A$2:$P$2344,16,FALSE)</f>
        <v>19</v>
      </c>
    </row>
    <row r="2096" spans="1:17" ht="15.6" x14ac:dyDescent="0.3">
      <c r="A2096" s="1" t="s">
        <v>269</v>
      </c>
      <c r="B2096" t="str">
        <f>VLOOKUP('Healthcare '!A:A,Table2[],3,FALSE)</f>
        <v>Fonti</v>
      </c>
      <c r="C2096">
        <f>VLOOKUP(A2096,'Medical Examinations'!A2096:K4430,2,FALSE)</f>
        <v>35.42</v>
      </c>
      <c r="D2096">
        <f>VLOOKUP($A2096,'Medical Examinations'!$A$2:$K$2336,3,FALSE)</f>
        <v>4.6399999999999997</v>
      </c>
      <c r="E2096" t="str">
        <f>VLOOKUP($A2096,'Medical Examinations'!$A$2:$K$2336,4,FALSE)</f>
        <v>yes</v>
      </c>
      <c r="F2096" t="str">
        <f>VLOOKUP($A2096,'Medical Examinations'!$A$2:$K$2336,5,FALSE)</f>
        <v>No</v>
      </c>
      <c r="G2096" t="str">
        <f>VLOOKUP($A2096,'Medical Examinations'!$A$2:$K$2336,6,FALSE)</f>
        <v>No</v>
      </c>
      <c r="H2096">
        <f>VLOOKUP($A2096,'Medical Examinations'!$A$2:$K$2336,7,FALSE)</f>
        <v>0</v>
      </c>
      <c r="I2096" t="str">
        <f>VLOOKUP($A2096,'Medical Examinations'!$A$2:$K$2336,8,FALSE)</f>
        <v>No</v>
      </c>
      <c r="J2096" t="str">
        <f>VLOOKUP($A2096,'Medical Examinations'!$A$2:$K$2336,10,FALSE)</f>
        <v>obesity</v>
      </c>
      <c r="K2096" t="str">
        <f>VLOOKUP($A2096,'Medical Examinations'!$A$2:$K$2336,11,FALSE)</f>
        <v>Normal</v>
      </c>
      <c r="L2096" t="str">
        <f>VLOOKUP($A2096,'Hospitalisation Details'!$A$2:$O$2344,15,FALSE)</f>
        <v>17 Dec 1996</v>
      </c>
      <c r="M2096">
        <f>VLOOKUP($A2096,'Hospitalisation Details'!$A$2:$I$2344,6,FALSE)</f>
        <v>2322.62</v>
      </c>
      <c r="N2096" t="str">
        <f>VLOOKUP($A2096,'Hospitalisation Details'!$A$2:$I$2344,7,FALSE)</f>
        <v>tier - 2</v>
      </c>
      <c r="O2096" t="str">
        <f>VLOOKUP($A2096,'Hospitalisation Details'!$A$2:$I$2344,8,FALSE)</f>
        <v>tier - 1</v>
      </c>
      <c r="P2096" t="str">
        <f>VLOOKUP($A2096,'Hospitalisation Details'!$A$2:$I$2344,9,FALSE)</f>
        <v>R1013</v>
      </c>
      <c r="Q2096">
        <f>VLOOKUP($A2096,'Hospitalisation Details'!$A$2:$P$2344,16,FALSE)</f>
        <v>26</v>
      </c>
    </row>
    <row r="2097" spans="1:17" ht="15.6" x14ac:dyDescent="0.3">
      <c r="A2097" s="1" t="s">
        <v>268</v>
      </c>
      <c r="B2097" t="str">
        <f>VLOOKUP('Healthcare '!A:A,Table2[],3,FALSE)</f>
        <v>Merlis</v>
      </c>
      <c r="C2097">
        <f>VLOOKUP(A2097,'Medical Examinations'!A2097:K4431,2,FALSE)</f>
        <v>26.18</v>
      </c>
      <c r="D2097">
        <f>VLOOKUP($A2097,'Medical Examinations'!$A$2:$K$2336,3,FALSE)</f>
        <v>6.12</v>
      </c>
      <c r="E2097" t="str">
        <f>VLOOKUP($A2097,'Medical Examinations'!$A$2:$K$2336,4,FALSE)</f>
        <v>No</v>
      </c>
      <c r="F2097" t="str">
        <f>VLOOKUP($A2097,'Medical Examinations'!$A$2:$K$2336,5,FALSE)</f>
        <v>yes</v>
      </c>
      <c r="G2097" t="str">
        <f>VLOOKUP($A2097,'Medical Examinations'!$A$2:$K$2336,6,FALSE)</f>
        <v>No</v>
      </c>
      <c r="H2097">
        <f>VLOOKUP($A2097,'Medical Examinations'!$A$2:$K$2336,7,FALSE)</f>
        <v>1</v>
      </c>
      <c r="I2097" t="str">
        <f>VLOOKUP($A2097,'Medical Examinations'!$A$2:$K$2336,8,FALSE)</f>
        <v>No</v>
      </c>
      <c r="J2097" t="str">
        <f>VLOOKUP($A2097,'Medical Examinations'!$A$2:$K$2336,10,FALSE)</f>
        <v>overweight</v>
      </c>
      <c r="K2097" t="str">
        <f>VLOOKUP($A2097,'Medical Examinations'!$A$2:$K$2336,11,FALSE)</f>
        <v>Predibetics</v>
      </c>
      <c r="L2097" t="str">
        <f>VLOOKUP($A2097,'Hospitalisation Details'!$A$2:$O$2344,15,FALSE)</f>
        <v>6 Sep 2004</v>
      </c>
      <c r="M2097">
        <f>VLOOKUP($A2097,'Hospitalisation Details'!$A$2:$I$2344,6,FALSE)</f>
        <v>2304</v>
      </c>
      <c r="N2097" t="str">
        <f>VLOOKUP($A2097,'Hospitalisation Details'!$A$2:$I$2344,7,FALSE)</f>
        <v>tier - 2</v>
      </c>
      <c r="O2097" t="str">
        <f>VLOOKUP($A2097,'Hospitalisation Details'!$A$2:$I$2344,8,FALSE)</f>
        <v>tier - 3</v>
      </c>
      <c r="P2097" t="str">
        <f>VLOOKUP($A2097,'Hospitalisation Details'!$A$2:$I$2344,9,FALSE)</f>
        <v>R1013</v>
      </c>
      <c r="Q2097">
        <f>VLOOKUP($A2097,'Hospitalisation Details'!$A$2:$P$2344,16,FALSE)</f>
        <v>18</v>
      </c>
    </row>
    <row r="2098" spans="1:17" ht="15.6" x14ac:dyDescent="0.3">
      <c r="A2098" s="1" t="s">
        <v>267</v>
      </c>
      <c r="B2098" t="str">
        <f>VLOOKUP('Healthcare '!A:A,Table2[],3,FALSE)</f>
        <v>Hasegawa</v>
      </c>
      <c r="C2098">
        <f>VLOOKUP(A2098,'Medical Examinations'!A2098:K4432,2,FALSE)</f>
        <v>20.8</v>
      </c>
      <c r="D2098">
        <f>VLOOKUP($A2098,'Medical Examinations'!$A$2:$K$2336,3,FALSE)</f>
        <v>4.87</v>
      </c>
      <c r="E2098" t="str">
        <f>VLOOKUP($A2098,'Medical Examinations'!$A$2:$K$2336,4,FALSE)</f>
        <v>yes</v>
      </c>
      <c r="F2098" t="str">
        <f>VLOOKUP($A2098,'Medical Examinations'!$A$2:$K$2336,5,FALSE)</f>
        <v>No</v>
      </c>
      <c r="G2098" t="str">
        <f>VLOOKUP($A2098,'Medical Examinations'!$A$2:$K$2336,6,FALSE)</f>
        <v>No</v>
      </c>
      <c r="H2098">
        <f>VLOOKUP($A2098,'Medical Examinations'!$A$2:$K$2336,7,FALSE)</f>
        <v>0</v>
      </c>
      <c r="I2098" t="str">
        <f>VLOOKUP($A2098,'Medical Examinations'!$A$2:$K$2336,8,FALSE)</f>
        <v>No</v>
      </c>
      <c r="J2098" t="str">
        <f>VLOOKUP($A2098,'Medical Examinations'!$A$2:$K$2336,10,FALSE)</f>
        <v>Normal weight</v>
      </c>
      <c r="K2098" t="str">
        <f>VLOOKUP($A2098,'Medical Examinations'!$A$2:$K$2336,11,FALSE)</f>
        <v>Normal</v>
      </c>
      <c r="L2098" t="str">
        <f>VLOOKUP($A2098,'Hospitalisation Details'!$A$2:$O$2344,15,FALSE)</f>
        <v>28 Nov 1996</v>
      </c>
      <c r="M2098">
        <f>VLOOKUP($A2098,'Hospitalisation Details'!$A$2:$I$2344,6,FALSE)</f>
        <v>2302.3000000000002</v>
      </c>
      <c r="N2098" t="str">
        <f>VLOOKUP($A2098,'Hospitalisation Details'!$A$2:$I$2344,7,FALSE)</f>
        <v>tier - 1</v>
      </c>
      <c r="O2098" t="str">
        <f>VLOOKUP($A2098,'Hospitalisation Details'!$A$2:$I$2344,8,FALSE)</f>
        <v>tier - 2</v>
      </c>
      <c r="P2098" t="str">
        <f>VLOOKUP($A2098,'Hospitalisation Details'!$A$2:$I$2344,9,FALSE)</f>
        <v>R1011</v>
      </c>
      <c r="Q2098">
        <f>VLOOKUP($A2098,'Hospitalisation Details'!$A$2:$P$2344,16,FALSE)</f>
        <v>26</v>
      </c>
    </row>
    <row r="2099" spans="1:17" ht="15.6" x14ac:dyDescent="0.3">
      <c r="A2099" s="1" t="s">
        <v>266</v>
      </c>
      <c r="B2099" t="str">
        <f>VLOOKUP('Healthcare '!A:A,Table2[],3,FALSE)</f>
        <v>Haselden</v>
      </c>
      <c r="C2099">
        <f>VLOOKUP(A2099,'Medical Examinations'!A2099:K4433,2,FALSE)</f>
        <v>15.82</v>
      </c>
      <c r="D2099">
        <f>VLOOKUP($A2099,'Medical Examinations'!$A$2:$K$2336,3,FALSE)</f>
        <v>4.5999999999999996</v>
      </c>
      <c r="E2099" t="str">
        <f>VLOOKUP($A2099,'Medical Examinations'!$A$2:$K$2336,4,FALSE)</f>
        <v>No</v>
      </c>
      <c r="F2099" t="str">
        <f>VLOOKUP($A2099,'Medical Examinations'!$A$2:$K$2336,5,FALSE)</f>
        <v>No</v>
      </c>
      <c r="G2099" t="str">
        <f>VLOOKUP($A2099,'Medical Examinations'!$A$2:$K$2336,6,FALSE)</f>
        <v>No</v>
      </c>
      <c r="H2099">
        <f>VLOOKUP($A2099,'Medical Examinations'!$A$2:$K$2336,7,FALSE)</f>
        <v>0</v>
      </c>
      <c r="I2099" t="str">
        <f>VLOOKUP($A2099,'Medical Examinations'!$A$2:$K$2336,8,FALSE)</f>
        <v>yes</v>
      </c>
      <c r="J2099" t="str">
        <f>VLOOKUP($A2099,'Medical Examinations'!$A$2:$K$2336,10,FALSE)</f>
        <v>Underweight</v>
      </c>
      <c r="K2099" t="str">
        <f>VLOOKUP($A2099,'Medical Examinations'!$A$2:$K$2336,11,FALSE)</f>
        <v>Normal</v>
      </c>
      <c r="L2099" t="str">
        <f>VLOOKUP($A2099,'Hospitalisation Details'!$A$2:$O$2344,15,FALSE)</f>
        <v>5 Oct 1989</v>
      </c>
      <c r="M2099">
        <f>VLOOKUP($A2099,'Hospitalisation Details'!$A$2:$I$2344,6,FALSE)</f>
        <v>2295.2399999999998</v>
      </c>
      <c r="N2099" t="str">
        <f>VLOOKUP($A2099,'Hospitalisation Details'!$A$2:$I$2344,7,FALSE)</f>
        <v>tier - 2</v>
      </c>
      <c r="O2099" t="str">
        <f>VLOOKUP($A2099,'Hospitalisation Details'!$A$2:$I$2344,8,FALSE)</f>
        <v>tier - 1</v>
      </c>
      <c r="P2099" t="str">
        <f>VLOOKUP($A2099,'Hospitalisation Details'!$A$2:$I$2344,9,FALSE)</f>
        <v>R1013</v>
      </c>
      <c r="Q2099">
        <f>VLOOKUP($A2099,'Hospitalisation Details'!$A$2:$P$2344,16,FALSE)</f>
        <v>33</v>
      </c>
    </row>
    <row r="2100" spans="1:17" ht="15.6" x14ac:dyDescent="0.3">
      <c r="A2100" s="1" t="s">
        <v>265</v>
      </c>
      <c r="B2100" t="str">
        <f>VLOOKUP('Healthcare '!A:A,Table2[],3,FALSE)</f>
        <v>Simonson</v>
      </c>
      <c r="C2100">
        <f>VLOOKUP(A2100,'Medical Examinations'!A2100:K4434,2,FALSE)</f>
        <v>17.670000000000002</v>
      </c>
      <c r="D2100">
        <f>VLOOKUP($A2100,'Medical Examinations'!$A$2:$K$2336,3,FALSE)</f>
        <v>4.78</v>
      </c>
      <c r="E2100" t="str">
        <f>VLOOKUP($A2100,'Medical Examinations'!$A$2:$K$2336,4,FALSE)</f>
        <v>No</v>
      </c>
      <c r="F2100" t="str">
        <f>VLOOKUP($A2100,'Medical Examinations'!$A$2:$K$2336,5,FALSE)</f>
        <v>No</v>
      </c>
      <c r="G2100" t="str">
        <f>VLOOKUP($A2100,'Medical Examinations'!$A$2:$K$2336,6,FALSE)</f>
        <v>No</v>
      </c>
      <c r="H2100">
        <f>VLOOKUP($A2100,'Medical Examinations'!$A$2:$K$2336,7,FALSE)</f>
        <v>0</v>
      </c>
      <c r="I2100" t="str">
        <f>VLOOKUP($A2100,'Medical Examinations'!$A$2:$K$2336,8,FALSE)</f>
        <v>yes</v>
      </c>
      <c r="J2100" t="str">
        <f>VLOOKUP($A2100,'Medical Examinations'!$A$2:$K$2336,10,FALSE)</f>
        <v>Underweight</v>
      </c>
      <c r="K2100" t="str">
        <f>VLOOKUP($A2100,'Medical Examinations'!$A$2:$K$2336,11,FALSE)</f>
        <v>Normal</v>
      </c>
      <c r="L2100" t="str">
        <f>VLOOKUP($A2100,'Hospitalisation Details'!$A$2:$O$2344,15,FALSE)</f>
        <v>16 Jun 1991</v>
      </c>
      <c r="M2100">
        <f>VLOOKUP($A2100,'Hospitalisation Details'!$A$2:$I$2344,6,FALSE)</f>
        <v>2277.7199999999998</v>
      </c>
      <c r="N2100" t="str">
        <f>VLOOKUP($A2100,'Hospitalisation Details'!$A$2:$I$2344,7,FALSE)</f>
        <v>tier - 2</v>
      </c>
      <c r="O2100" t="str">
        <f>VLOOKUP($A2100,'Hospitalisation Details'!$A$2:$I$2344,8,FALSE)</f>
        <v>tier - 1</v>
      </c>
      <c r="P2100" t="str">
        <f>VLOOKUP($A2100,'Hospitalisation Details'!$A$2:$I$2344,9,FALSE)</f>
        <v>R1013</v>
      </c>
      <c r="Q2100">
        <f>VLOOKUP($A2100,'Hospitalisation Details'!$A$2:$P$2344,16,FALSE)</f>
        <v>31</v>
      </c>
    </row>
    <row r="2101" spans="1:17" ht="15.6" x14ac:dyDescent="0.3">
      <c r="A2101" s="1" t="s">
        <v>264</v>
      </c>
      <c r="B2101" t="str">
        <f>VLOOKUP('Healthcare '!A:A,Table2[],3,FALSE)</f>
        <v>Montag</v>
      </c>
      <c r="C2101">
        <f>VLOOKUP(A2101,'Medical Examinations'!A2101:K4435,2,FALSE)</f>
        <v>31.92</v>
      </c>
      <c r="D2101">
        <f>VLOOKUP($A2101,'Medical Examinations'!$A$2:$K$2336,3,FALSE)</f>
        <v>11.05</v>
      </c>
      <c r="E2101" t="str">
        <f>VLOOKUP($A2101,'Medical Examinations'!$A$2:$K$2336,4,FALSE)</f>
        <v>No</v>
      </c>
      <c r="F2101" t="str">
        <f>VLOOKUP($A2101,'Medical Examinations'!$A$2:$K$2336,5,FALSE)</f>
        <v>No</v>
      </c>
      <c r="G2101" t="str">
        <f>VLOOKUP($A2101,'Medical Examinations'!$A$2:$K$2336,6,FALSE)</f>
        <v>No</v>
      </c>
      <c r="H2101">
        <f>VLOOKUP($A2101,'Medical Examinations'!$A$2:$K$2336,7,FALSE)</f>
        <v>0</v>
      </c>
      <c r="I2101" t="str">
        <f>VLOOKUP($A2101,'Medical Examinations'!$A$2:$K$2336,8,FALSE)</f>
        <v>yes</v>
      </c>
      <c r="J2101" t="str">
        <f>VLOOKUP($A2101,'Medical Examinations'!$A$2:$K$2336,10,FALSE)</f>
        <v>obesity</v>
      </c>
      <c r="K2101" t="str">
        <f>VLOOKUP($A2101,'Medical Examinations'!$A$2:$K$2336,11,FALSE)</f>
        <v>Diabetes</v>
      </c>
      <c r="L2101" t="str">
        <f>VLOOKUP($A2101,'Hospitalisation Details'!$A$2:$O$2344,15,FALSE)</f>
        <v>12 Nov 2002</v>
      </c>
      <c r="M2101">
        <f>VLOOKUP($A2101,'Hospitalisation Details'!$A$2:$I$2344,6,FALSE)</f>
        <v>2261.5700000000002</v>
      </c>
      <c r="N2101" t="str">
        <f>VLOOKUP($A2101,'Hospitalisation Details'!$A$2:$I$2344,7,FALSE)</f>
        <v>tier - 2</v>
      </c>
      <c r="O2101" t="str">
        <f>VLOOKUP($A2101,'Hospitalisation Details'!$A$2:$I$2344,8,FALSE)</f>
        <v>tier - 1</v>
      </c>
      <c r="P2101" t="str">
        <f>VLOOKUP($A2101,'Hospitalisation Details'!$A$2:$I$2344,9,FALSE)</f>
        <v>R1012</v>
      </c>
      <c r="Q2101">
        <f>VLOOKUP($A2101,'Hospitalisation Details'!$A$2:$P$2344,16,FALSE)</f>
        <v>20</v>
      </c>
    </row>
    <row r="2102" spans="1:17" ht="15.6" x14ac:dyDescent="0.3">
      <c r="A2102" s="1" t="s">
        <v>263</v>
      </c>
      <c r="B2102" t="str">
        <f>VLOOKUP('Healthcare '!A:A,Table2[],3,FALSE)</f>
        <v>Deroian</v>
      </c>
      <c r="C2102">
        <f>VLOOKUP(A2102,'Medical Examinations'!A2102:K4436,2,FALSE)</f>
        <v>28.975000000000001</v>
      </c>
      <c r="D2102">
        <f>VLOOKUP($A2102,'Medical Examinations'!$A$2:$K$2336,3,FALSE)</f>
        <v>7.62</v>
      </c>
      <c r="E2102" t="str">
        <f>VLOOKUP($A2102,'Medical Examinations'!$A$2:$K$2336,4,FALSE)</f>
        <v>No</v>
      </c>
      <c r="F2102" t="str">
        <f>VLOOKUP($A2102,'Medical Examinations'!$A$2:$K$2336,5,FALSE)</f>
        <v>No</v>
      </c>
      <c r="G2102" t="str">
        <f>VLOOKUP($A2102,'Medical Examinations'!$A$2:$K$2336,6,FALSE)</f>
        <v>No</v>
      </c>
      <c r="H2102">
        <f>VLOOKUP($A2102,'Medical Examinations'!$A$2:$K$2336,7,FALSE)</f>
        <v>0</v>
      </c>
      <c r="I2102" t="str">
        <f>VLOOKUP($A2102,'Medical Examinations'!$A$2:$K$2336,8,FALSE)</f>
        <v>No</v>
      </c>
      <c r="J2102" t="str">
        <f>VLOOKUP($A2102,'Medical Examinations'!$A$2:$K$2336,10,FALSE)</f>
        <v>overweight</v>
      </c>
      <c r="K2102" t="str">
        <f>VLOOKUP($A2102,'Medical Examinations'!$A$2:$K$2336,11,FALSE)</f>
        <v>Diabetes</v>
      </c>
      <c r="L2102" t="str">
        <f>VLOOKUP($A2102,'Hospitalisation Details'!$A$2:$O$2344,15,FALSE)</f>
        <v>15 Jul 2002</v>
      </c>
      <c r="M2102">
        <f>VLOOKUP($A2102,'Hospitalisation Details'!$A$2:$I$2344,6,FALSE)</f>
        <v>2257.48</v>
      </c>
      <c r="N2102" t="str">
        <f>VLOOKUP($A2102,'Hospitalisation Details'!$A$2:$I$2344,7,FALSE)</f>
        <v>tier - 2</v>
      </c>
      <c r="O2102" t="str">
        <f>VLOOKUP($A2102,'Hospitalisation Details'!$A$2:$I$2344,8,FALSE)</f>
        <v>tier - 1</v>
      </c>
      <c r="P2102" t="str">
        <f>VLOOKUP($A2102,'Hospitalisation Details'!$A$2:$I$2344,9,FALSE)</f>
        <v>R1012</v>
      </c>
      <c r="Q2102">
        <f>VLOOKUP($A2102,'Hospitalisation Details'!$A$2:$P$2344,16,FALSE)</f>
        <v>20</v>
      </c>
    </row>
    <row r="2103" spans="1:17" ht="15.6" x14ac:dyDescent="0.3">
      <c r="A2103" s="1" t="s">
        <v>262</v>
      </c>
      <c r="B2103" t="str">
        <f>VLOOKUP('Healthcare '!A:A,Table2[],3,FALSE)</f>
        <v>Goetz</v>
      </c>
      <c r="C2103">
        <f>VLOOKUP(A2103,'Medical Examinations'!A2103:K4437,2,FALSE)</f>
        <v>31.73</v>
      </c>
      <c r="D2103">
        <f>VLOOKUP($A2103,'Medical Examinations'!$A$2:$K$2336,3,FALSE)</f>
        <v>4.78</v>
      </c>
      <c r="E2103" t="str">
        <f>VLOOKUP($A2103,'Medical Examinations'!$A$2:$K$2336,4,FALSE)</f>
        <v>yes</v>
      </c>
      <c r="F2103" t="str">
        <f>VLOOKUP($A2103,'Medical Examinations'!$A$2:$K$2336,5,FALSE)</f>
        <v>yes</v>
      </c>
      <c r="G2103" t="str">
        <f>VLOOKUP($A2103,'Medical Examinations'!$A$2:$K$2336,6,FALSE)</f>
        <v>No</v>
      </c>
      <c r="H2103">
        <f>VLOOKUP($A2103,'Medical Examinations'!$A$2:$K$2336,7,FALSE)</f>
        <v>2</v>
      </c>
      <c r="I2103" t="str">
        <f>VLOOKUP($A2103,'Medical Examinations'!$A$2:$K$2336,8,FALSE)</f>
        <v>No</v>
      </c>
      <c r="J2103" t="str">
        <f>VLOOKUP($A2103,'Medical Examinations'!$A$2:$K$2336,10,FALSE)</f>
        <v>obesity</v>
      </c>
      <c r="K2103" t="str">
        <f>VLOOKUP($A2103,'Medical Examinations'!$A$2:$K$2336,11,FALSE)</f>
        <v>Normal</v>
      </c>
      <c r="L2103" t="str">
        <f>VLOOKUP($A2103,'Hospitalisation Details'!$A$2:$O$2344,15,FALSE)</f>
        <v>11 Dec 2000</v>
      </c>
      <c r="M2103">
        <f>VLOOKUP($A2103,'Hospitalisation Details'!$A$2:$I$2344,6,FALSE)</f>
        <v>2254.8000000000002</v>
      </c>
      <c r="N2103" t="str">
        <f>VLOOKUP($A2103,'Hospitalisation Details'!$A$2:$I$2344,7,FALSE)</f>
        <v>tier - 2</v>
      </c>
      <c r="O2103" t="str">
        <f>VLOOKUP($A2103,'Hospitalisation Details'!$A$2:$I$2344,8,FALSE)</f>
        <v>tier - 3</v>
      </c>
      <c r="P2103" t="str">
        <f>VLOOKUP($A2103,'Hospitalisation Details'!$A$2:$I$2344,9,FALSE)</f>
        <v>R1016</v>
      </c>
      <c r="Q2103">
        <f>VLOOKUP($A2103,'Hospitalisation Details'!$A$2:$P$2344,16,FALSE)</f>
        <v>22</v>
      </c>
    </row>
    <row r="2104" spans="1:17" ht="15.6" x14ac:dyDescent="0.3">
      <c r="A2104" s="1" t="s">
        <v>261</v>
      </c>
      <c r="B2104" t="str">
        <f>VLOOKUP('Healthcare '!A:A,Table2[],3,FALSE)</f>
        <v>Brady</v>
      </c>
      <c r="C2104">
        <f>VLOOKUP(A2104,'Medical Examinations'!A2104:K4438,2,FALSE)</f>
        <v>28.88</v>
      </c>
      <c r="D2104">
        <f>VLOOKUP($A2104,'Medical Examinations'!$A$2:$K$2336,3,FALSE)</f>
        <v>6.09</v>
      </c>
      <c r="E2104" t="str">
        <f>VLOOKUP($A2104,'Medical Examinations'!$A$2:$K$2336,4,FALSE)</f>
        <v>yes</v>
      </c>
      <c r="F2104" t="str">
        <f>VLOOKUP($A2104,'Medical Examinations'!$A$2:$K$2336,5,FALSE)</f>
        <v>yes</v>
      </c>
      <c r="G2104" t="str">
        <f>VLOOKUP($A2104,'Medical Examinations'!$A$2:$K$2336,6,FALSE)</f>
        <v>No</v>
      </c>
      <c r="H2104">
        <f>VLOOKUP($A2104,'Medical Examinations'!$A$2:$K$2336,7,FALSE)</f>
        <v>2</v>
      </c>
      <c r="I2104" t="str">
        <f>VLOOKUP($A2104,'Medical Examinations'!$A$2:$K$2336,8,FALSE)</f>
        <v>No</v>
      </c>
      <c r="J2104" t="str">
        <f>VLOOKUP($A2104,'Medical Examinations'!$A$2:$K$2336,10,FALSE)</f>
        <v>overweight</v>
      </c>
      <c r="K2104" t="str">
        <f>VLOOKUP($A2104,'Medical Examinations'!$A$2:$K$2336,11,FALSE)</f>
        <v>Predibetics</v>
      </c>
      <c r="L2104" t="str">
        <f>VLOOKUP($A2104,'Hospitalisation Details'!$A$2:$O$2344,15,FALSE)</f>
        <v>30 Jun 2000</v>
      </c>
      <c r="M2104">
        <f>VLOOKUP($A2104,'Hospitalisation Details'!$A$2:$I$2344,6,FALSE)</f>
        <v>2250.84</v>
      </c>
      <c r="N2104" t="str">
        <f>VLOOKUP($A2104,'Hospitalisation Details'!$A$2:$I$2344,7,FALSE)</f>
        <v>tier - 2</v>
      </c>
      <c r="O2104" t="str">
        <f>VLOOKUP($A2104,'Hospitalisation Details'!$A$2:$I$2344,8,FALSE)</f>
        <v>tier - 2</v>
      </c>
      <c r="P2104" t="str">
        <f>VLOOKUP($A2104,'Hospitalisation Details'!$A$2:$I$2344,9,FALSE)</f>
        <v>R1018</v>
      </c>
      <c r="Q2104">
        <f>VLOOKUP($A2104,'Hospitalisation Details'!$A$2:$P$2344,16,FALSE)</f>
        <v>22</v>
      </c>
    </row>
    <row r="2105" spans="1:17" ht="15.6" x14ac:dyDescent="0.3">
      <c r="A2105" s="1" t="s">
        <v>260</v>
      </c>
      <c r="B2105" t="str">
        <f>VLOOKUP('Healthcare '!A:A,Table2[],3,FALSE)</f>
        <v>Moran</v>
      </c>
      <c r="C2105">
        <f>VLOOKUP(A2105,'Medical Examinations'!A2105:K4439,2,FALSE)</f>
        <v>25.555</v>
      </c>
      <c r="D2105">
        <f>VLOOKUP($A2105,'Medical Examinations'!$A$2:$K$2336,3,FALSE)</f>
        <v>5.1100000000000003</v>
      </c>
      <c r="E2105" t="str">
        <f>VLOOKUP($A2105,'Medical Examinations'!$A$2:$K$2336,4,FALSE)</f>
        <v>No</v>
      </c>
      <c r="F2105" t="str">
        <f>VLOOKUP($A2105,'Medical Examinations'!$A$2:$K$2336,5,FALSE)</f>
        <v>No</v>
      </c>
      <c r="G2105" t="str">
        <f>VLOOKUP($A2105,'Medical Examinations'!$A$2:$K$2336,6,FALSE)</f>
        <v>Yes</v>
      </c>
      <c r="H2105">
        <f>VLOOKUP($A2105,'Medical Examinations'!$A$2:$K$2336,7,FALSE)</f>
        <v>1</v>
      </c>
      <c r="I2105" t="str">
        <f>VLOOKUP($A2105,'Medical Examinations'!$A$2:$K$2336,8,FALSE)</f>
        <v>No</v>
      </c>
      <c r="J2105" t="str">
        <f>VLOOKUP($A2105,'Medical Examinations'!$A$2:$K$2336,10,FALSE)</f>
        <v>overweight</v>
      </c>
      <c r="K2105" t="str">
        <f>VLOOKUP($A2105,'Medical Examinations'!$A$2:$K$2336,11,FALSE)</f>
        <v>Normal</v>
      </c>
      <c r="L2105" t="str">
        <f>VLOOKUP($A2105,'Hospitalisation Details'!$A$2:$O$2344,15,FALSE)</f>
        <v>10 Dec 2003</v>
      </c>
      <c r="M2105">
        <f>VLOOKUP($A2105,'Hospitalisation Details'!$A$2:$I$2344,6,FALSE)</f>
        <v>2221.56</v>
      </c>
      <c r="N2105" t="str">
        <f>VLOOKUP($A2105,'Hospitalisation Details'!$A$2:$I$2344,7,FALSE)</f>
        <v>tier - 2</v>
      </c>
      <c r="O2105" t="str">
        <f>VLOOKUP($A2105,'Hospitalisation Details'!$A$2:$I$2344,8,FALSE)</f>
        <v>tier - 3</v>
      </c>
      <c r="P2105" t="str">
        <f>VLOOKUP($A2105,'Hospitalisation Details'!$A$2:$I$2344,9,FALSE)</f>
        <v>R1012</v>
      </c>
      <c r="Q2105">
        <f>VLOOKUP($A2105,'Hospitalisation Details'!$A$2:$P$2344,16,FALSE)</f>
        <v>19</v>
      </c>
    </row>
    <row r="2106" spans="1:17" ht="15.6" x14ac:dyDescent="0.3">
      <c r="A2106" s="1" t="s">
        <v>259</v>
      </c>
      <c r="B2106" t="str">
        <f>VLOOKUP('Healthcare '!A:A,Table2[],3,FALSE)</f>
        <v>Strickler</v>
      </c>
      <c r="C2106">
        <f>VLOOKUP(A2106,'Medical Examinations'!A2106:K4440,2,FALSE)</f>
        <v>37.29</v>
      </c>
      <c r="D2106">
        <f>VLOOKUP($A2106,'Medical Examinations'!$A$2:$K$2336,3,FALSE)</f>
        <v>4.46</v>
      </c>
      <c r="E2106" t="str">
        <f>VLOOKUP($A2106,'Medical Examinations'!$A$2:$K$2336,4,FALSE)</f>
        <v>No</v>
      </c>
      <c r="F2106" t="str">
        <f>VLOOKUP($A2106,'Medical Examinations'!$A$2:$K$2336,5,FALSE)</f>
        <v>yes</v>
      </c>
      <c r="G2106" t="str">
        <f>VLOOKUP($A2106,'Medical Examinations'!$A$2:$K$2336,6,FALSE)</f>
        <v>No</v>
      </c>
      <c r="H2106">
        <f>VLOOKUP($A2106,'Medical Examinations'!$A$2:$K$2336,7,FALSE)</f>
        <v>1</v>
      </c>
      <c r="I2106" t="str">
        <f>VLOOKUP($A2106,'Medical Examinations'!$A$2:$K$2336,8,FALSE)</f>
        <v>yes</v>
      </c>
      <c r="J2106" t="str">
        <f>VLOOKUP($A2106,'Medical Examinations'!$A$2:$K$2336,10,FALSE)</f>
        <v>obesity</v>
      </c>
      <c r="K2106" t="str">
        <f>VLOOKUP($A2106,'Medical Examinations'!$A$2:$K$2336,11,FALSE)</f>
        <v>Normal</v>
      </c>
      <c r="L2106" t="str">
        <f>VLOOKUP($A2106,'Hospitalisation Details'!$A$2:$O$2344,15,FALSE)</f>
        <v>12 Dec 2004</v>
      </c>
      <c r="M2106">
        <f>VLOOKUP($A2106,'Hospitalisation Details'!$A$2:$I$2344,6,FALSE)</f>
        <v>2219.4499999999998</v>
      </c>
      <c r="N2106" t="str">
        <f>VLOOKUP($A2106,'Hospitalisation Details'!$A$2:$I$2344,7,FALSE)</f>
        <v>tier - 2</v>
      </c>
      <c r="O2106" t="str">
        <f>VLOOKUP($A2106,'Hospitalisation Details'!$A$2:$I$2344,8,FALSE)</f>
        <v>tier - 1</v>
      </c>
      <c r="P2106" t="str">
        <f>VLOOKUP($A2106,'Hospitalisation Details'!$A$2:$I$2344,9,FALSE)</f>
        <v>R1013</v>
      </c>
      <c r="Q2106">
        <f>VLOOKUP($A2106,'Hospitalisation Details'!$A$2:$P$2344,16,FALSE)</f>
        <v>18</v>
      </c>
    </row>
    <row r="2107" spans="1:17" ht="15.6" x14ac:dyDescent="0.3">
      <c r="A2107" s="1" t="s">
        <v>258</v>
      </c>
      <c r="B2107" t="str">
        <f>VLOOKUP('Healthcare '!A:A,Table2[],3,FALSE)</f>
        <v>Simone</v>
      </c>
      <c r="C2107">
        <f>VLOOKUP(A2107,'Medical Examinations'!A2107:K4441,2,FALSE)</f>
        <v>40.28</v>
      </c>
      <c r="D2107">
        <f>VLOOKUP($A2107,'Medical Examinations'!$A$2:$K$2336,3,FALSE)</f>
        <v>6.11</v>
      </c>
      <c r="E2107" t="str">
        <f>VLOOKUP($A2107,'Medical Examinations'!$A$2:$K$2336,4,FALSE)</f>
        <v>No</v>
      </c>
      <c r="F2107" t="str">
        <f>VLOOKUP($A2107,'Medical Examinations'!$A$2:$K$2336,5,FALSE)</f>
        <v>yes</v>
      </c>
      <c r="G2107" t="str">
        <f>VLOOKUP($A2107,'Medical Examinations'!$A$2:$K$2336,6,FALSE)</f>
        <v>No</v>
      </c>
      <c r="H2107">
        <f>VLOOKUP($A2107,'Medical Examinations'!$A$2:$K$2336,7,FALSE)</f>
        <v>1</v>
      </c>
      <c r="I2107" t="str">
        <f>VLOOKUP($A2107,'Medical Examinations'!$A$2:$K$2336,8,FALSE)</f>
        <v>No</v>
      </c>
      <c r="J2107" t="str">
        <f>VLOOKUP($A2107,'Medical Examinations'!$A$2:$K$2336,10,FALSE)</f>
        <v>obesity</v>
      </c>
      <c r="K2107" t="str">
        <f>VLOOKUP($A2107,'Medical Examinations'!$A$2:$K$2336,11,FALSE)</f>
        <v>Predibetics</v>
      </c>
      <c r="L2107" t="str">
        <f>VLOOKUP($A2107,'Hospitalisation Details'!$A$2:$O$2344,15,FALSE)</f>
        <v>25 Sep 2004</v>
      </c>
      <c r="M2107">
        <f>VLOOKUP($A2107,'Hospitalisation Details'!$A$2:$I$2344,6,FALSE)</f>
        <v>2217.6</v>
      </c>
      <c r="N2107" t="str">
        <f>VLOOKUP($A2107,'Hospitalisation Details'!$A$2:$I$2344,7,FALSE)</f>
        <v>tier - 2</v>
      </c>
      <c r="O2107" t="str">
        <f>VLOOKUP($A2107,'Hospitalisation Details'!$A$2:$I$2344,8,FALSE)</f>
        <v>tier - 1</v>
      </c>
      <c r="P2107" t="str">
        <f>VLOOKUP($A2107,'Hospitalisation Details'!$A$2:$I$2344,9,FALSE)</f>
        <v>R1024</v>
      </c>
      <c r="Q2107">
        <f>VLOOKUP($A2107,'Hospitalisation Details'!$A$2:$P$2344,16,FALSE)</f>
        <v>18</v>
      </c>
    </row>
    <row r="2108" spans="1:17" ht="15.6" x14ac:dyDescent="0.3">
      <c r="A2108" s="1" t="s">
        <v>257</v>
      </c>
      <c r="B2108" t="str">
        <f>VLOOKUP('Healthcare '!A:A,Table2[],3,FALSE)</f>
        <v>Von Rock</v>
      </c>
      <c r="C2108">
        <f>VLOOKUP(A2108,'Medical Examinations'!A2108:K4442,2,FALSE)</f>
        <v>40.185000000000002</v>
      </c>
      <c r="D2108">
        <f>VLOOKUP($A2108,'Medical Examinations'!$A$2:$K$2336,3,FALSE)</f>
        <v>4.66</v>
      </c>
      <c r="E2108" t="str">
        <f>VLOOKUP($A2108,'Medical Examinations'!$A$2:$K$2336,4,FALSE)</f>
        <v>No</v>
      </c>
      <c r="F2108" t="str">
        <f>VLOOKUP($A2108,'Medical Examinations'!$A$2:$K$2336,5,FALSE)</f>
        <v>yes</v>
      </c>
      <c r="G2108" t="str">
        <f>VLOOKUP($A2108,'Medical Examinations'!$A$2:$K$2336,6,FALSE)</f>
        <v>No</v>
      </c>
      <c r="H2108">
        <f>VLOOKUP($A2108,'Medical Examinations'!$A$2:$K$2336,7,FALSE)</f>
        <v>1</v>
      </c>
      <c r="I2108" t="str">
        <f>VLOOKUP($A2108,'Medical Examinations'!$A$2:$K$2336,8,FALSE)</f>
        <v>No</v>
      </c>
      <c r="J2108" t="str">
        <f>VLOOKUP($A2108,'Medical Examinations'!$A$2:$K$2336,10,FALSE)</f>
        <v>obesity</v>
      </c>
      <c r="K2108" t="str">
        <f>VLOOKUP($A2108,'Medical Examinations'!$A$2:$K$2336,11,FALSE)</f>
        <v>Normal</v>
      </c>
      <c r="L2108" t="str">
        <f>VLOOKUP($A2108,'Hospitalisation Details'!$A$2:$O$2344,15,FALSE)</f>
        <v>13 Jun 2004</v>
      </c>
      <c r="M2108">
        <f>VLOOKUP($A2108,'Hospitalisation Details'!$A$2:$I$2344,6,FALSE)</f>
        <v>2217.4699999999998</v>
      </c>
      <c r="N2108" t="str">
        <f>VLOOKUP($A2108,'Hospitalisation Details'!$A$2:$I$2344,7,FALSE)</f>
        <v>tier - 2</v>
      </c>
      <c r="O2108" t="str">
        <f>VLOOKUP($A2108,'Hospitalisation Details'!$A$2:$I$2344,8,FALSE)</f>
        <v>tier - 1</v>
      </c>
      <c r="P2108" t="str">
        <f>VLOOKUP($A2108,'Hospitalisation Details'!$A$2:$I$2344,9,FALSE)</f>
        <v>R1024</v>
      </c>
      <c r="Q2108">
        <f>VLOOKUP($A2108,'Hospitalisation Details'!$A$2:$P$2344,16,FALSE)</f>
        <v>18</v>
      </c>
    </row>
    <row r="2109" spans="1:17" ht="15.6" x14ac:dyDescent="0.3">
      <c r="A2109" s="1" t="s">
        <v>256</v>
      </c>
      <c r="B2109" t="str">
        <f>VLOOKUP('Healthcare '!A:A,Table2[],3,FALSE)</f>
        <v>Woodard</v>
      </c>
      <c r="C2109">
        <f>VLOOKUP(A2109,'Medical Examinations'!A2109:K4443,2,FALSE)</f>
        <v>23.57</v>
      </c>
      <c r="D2109">
        <f>VLOOKUP($A2109,'Medical Examinations'!$A$2:$K$2336,3,FALSE)</f>
        <v>6.14</v>
      </c>
      <c r="E2109" t="str">
        <f>VLOOKUP($A2109,'Medical Examinations'!$A$2:$K$2336,4,FALSE)</f>
        <v>No</v>
      </c>
      <c r="F2109" t="str">
        <f>VLOOKUP($A2109,'Medical Examinations'!$A$2:$K$2336,5,FALSE)</f>
        <v>No</v>
      </c>
      <c r="G2109" t="str">
        <f>VLOOKUP($A2109,'Medical Examinations'!$A$2:$K$2336,6,FALSE)</f>
        <v>No</v>
      </c>
      <c r="H2109">
        <f>VLOOKUP($A2109,'Medical Examinations'!$A$2:$K$2336,7,FALSE)</f>
        <v>0</v>
      </c>
      <c r="I2109" t="str">
        <f>VLOOKUP($A2109,'Medical Examinations'!$A$2:$K$2336,8,FALSE)</f>
        <v>No</v>
      </c>
      <c r="J2109" t="str">
        <f>VLOOKUP($A2109,'Medical Examinations'!$A$2:$K$2336,10,FALSE)</f>
        <v>Normal weight</v>
      </c>
      <c r="K2109" t="str">
        <f>VLOOKUP($A2109,'Medical Examinations'!$A$2:$K$2336,11,FALSE)</f>
        <v>Predibetics</v>
      </c>
      <c r="L2109" t="str">
        <f>VLOOKUP($A2109,'Hospitalisation Details'!$A$2:$O$2344,15,FALSE)</f>
        <v>17 Nov 1994</v>
      </c>
      <c r="M2109">
        <f>VLOOKUP($A2109,'Hospitalisation Details'!$A$2:$I$2344,6,FALSE)</f>
        <v>2213.21</v>
      </c>
      <c r="N2109" t="str">
        <f>VLOOKUP($A2109,'Hospitalisation Details'!$A$2:$I$2344,7,FALSE)</f>
        <v>tier - 2</v>
      </c>
      <c r="O2109" t="str">
        <f>VLOOKUP($A2109,'Hospitalisation Details'!$A$2:$I$2344,8,FALSE)</f>
        <v>tier - 2</v>
      </c>
      <c r="P2109" t="str">
        <f>VLOOKUP($A2109,'Hospitalisation Details'!$A$2:$I$2344,9,FALSE)</f>
        <v>R1013</v>
      </c>
      <c r="Q2109">
        <f>VLOOKUP($A2109,'Hospitalisation Details'!$A$2:$P$2344,16,FALSE)</f>
        <v>28</v>
      </c>
    </row>
    <row r="2110" spans="1:17" ht="15.6" x14ac:dyDescent="0.3">
      <c r="A2110" s="1" t="s">
        <v>255</v>
      </c>
      <c r="B2110" t="str">
        <f>VLOOKUP('Healthcare '!A:A,Table2[],3,FALSE)</f>
        <v>Li</v>
      </c>
      <c r="C2110">
        <f>VLOOKUP(A2110,'Medical Examinations'!A2110:K4444,2,FALSE)</f>
        <v>35.625</v>
      </c>
      <c r="D2110">
        <f>VLOOKUP($A2110,'Medical Examinations'!$A$2:$K$2336,3,FALSE)</f>
        <v>6.21</v>
      </c>
      <c r="E2110" t="str">
        <f>VLOOKUP($A2110,'Medical Examinations'!$A$2:$K$2336,4,FALSE)</f>
        <v>No</v>
      </c>
      <c r="F2110" t="str">
        <f>VLOOKUP($A2110,'Medical Examinations'!$A$2:$K$2336,5,FALSE)</f>
        <v>yes</v>
      </c>
      <c r="G2110" t="str">
        <f>VLOOKUP($A2110,'Medical Examinations'!$A$2:$K$2336,6,FALSE)</f>
        <v>No</v>
      </c>
      <c r="H2110">
        <f>VLOOKUP($A2110,'Medical Examinations'!$A$2:$K$2336,7,FALSE)</f>
        <v>1</v>
      </c>
      <c r="I2110" t="str">
        <f>VLOOKUP($A2110,'Medical Examinations'!$A$2:$K$2336,8,FALSE)</f>
        <v>yes</v>
      </c>
      <c r="J2110" t="str">
        <f>VLOOKUP($A2110,'Medical Examinations'!$A$2:$K$2336,10,FALSE)</f>
        <v>obesity</v>
      </c>
      <c r="K2110" t="str">
        <f>VLOOKUP($A2110,'Medical Examinations'!$A$2:$K$2336,11,FALSE)</f>
        <v>Predibetics</v>
      </c>
      <c r="L2110" t="str">
        <f>VLOOKUP($A2110,'Hospitalisation Details'!$A$2:$O$2344,15,FALSE)</f>
        <v>27 Jul 2004</v>
      </c>
      <c r="M2110">
        <f>VLOOKUP($A2110,'Hospitalisation Details'!$A$2:$I$2344,6,FALSE)</f>
        <v>2211.13</v>
      </c>
      <c r="N2110" t="str">
        <f>VLOOKUP($A2110,'Hospitalisation Details'!$A$2:$I$2344,7,FALSE)</f>
        <v>tier - 2</v>
      </c>
      <c r="O2110" t="str">
        <f>VLOOKUP($A2110,'Hospitalisation Details'!$A$2:$I$2344,8,FALSE)</f>
        <v>tier - 2</v>
      </c>
      <c r="P2110" t="str">
        <f>VLOOKUP($A2110,'Hospitalisation Details'!$A$2:$I$2344,9,FALSE)</f>
        <v>R1024</v>
      </c>
      <c r="Q2110">
        <f>VLOOKUP($A2110,'Hospitalisation Details'!$A$2:$P$2344,16,FALSE)</f>
        <v>18</v>
      </c>
    </row>
    <row r="2111" spans="1:17" ht="15.6" x14ac:dyDescent="0.3">
      <c r="A2111" s="1" t="s">
        <v>254</v>
      </c>
      <c r="B2111" t="str">
        <f>VLOOKUP('Healthcare '!A:A,Table2[],3,FALSE)</f>
        <v>Sinda</v>
      </c>
      <c r="C2111">
        <f>VLOOKUP(A2111,'Medical Examinations'!A2111:K4445,2,FALSE)</f>
        <v>33.155000000000001</v>
      </c>
      <c r="D2111">
        <f>VLOOKUP($A2111,'Medical Examinations'!$A$2:$K$2336,3,FALSE)</f>
        <v>4.5999999999999996</v>
      </c>
      <c r="E2111" t="str">
        <f>VLOOKUP($A2111,'Medical Examinations'!$A$2:$K$2336,4,FALSE)</f>
        <v>No</v>
      </c>
      <c r="F2111" t="str">
        <f>VLOOKUP($A2111,'Medical Examinations'!$A$2:$K$2336,5,FALSE)</f>
        <v>yes</v>
      </c>
      <c r="G2111" t="str">
        <f>VLOOKUP($A2111,'Medical Examinations'!$A$2:$K$2336,6,FALSE)</f>
        <v>No</v>
      </c>
      <c r="H2111">
        <f>VLOOKUP($A2111,'Medical Examinations'!$A$2:$K$2336,7,FALSE)</f>
        <v>1</v>
      </c>
      <c r="I2111" t="str">
        <f>VLOOKUP($A2111,'Medical Examinations'!$A$2:$K$2336,8,FALSE)</f>
        <v>No</v>
      </c>
      <c r="J2111" t="str">
        <f>VLOOKUP($A2111,'Medical Examinations'!$A$2:$K$2336,10,FALSE)</f>
        <v>obesity</v>
      </c>
      <c r="K2111" t="str">
        <f>VLOOKUP($A2111,'Medical Examinations'!$A$2:$K$2336,11,FALSE)</f>
        <v>Normal</v>
      </c>
      <c r="L2111" t="str">
        <f>VLOOKUP($A2111,'Hospitalisation Details'!$A$2:$O$2344,15,FALSE)</f>
        <v>6 Aug 2004</v>
      </c>
      <c r="M2111">
        <f>VLOOKUP($A2111,'Hospitalisation Details'!$A$2:$I$2344,6,FALSE)</f>
        <v>2207.6999999999998</v>
      </c>
      <c r="N2111" t="str">
        <f>VLOOKUP($A2111,'Hospitalisation Details'!$A$2:$I$2344,7,FALSE)</f>
        <v>tier - 2</v>
      </c>
      <c r="O2111" t="str">
        <f>VLOOKUP($A2111,'Hospitalisation Details'!$A$2:$I$2344,8,FALSE)</f>
        <v>tier - 2</v>
      </c>
      <c r="P2111" t="str">
        <f>VLOOKUP($A2111,'Hospitalisation Details'!$A$2:$I$2344,9,FALSE)</f>
        <v>R1024</v>
      </c>
      <c r="Q2111">
        <f>VLOOKUP($A2111,'Hospitalisation Details'!$A$2:$P$2344,16,FALSE)</f>
        <v>18</v>
      </c>
    </row>
    <row r="2112" spans="1:17" ht="15.6" x14ac:dyDescent="0.3">
      <c r="A2112" s="1" t="s">
        <v>253</v>
      </c>
      <c r="B2112" t="str">
        <f>VLOOKUP('Healthcare '!A:A,Table2[],3,FALSE)</f>
        <v>Rydland</v>
      </c>
      <c r="C2112">
        <f>VLOOKUP(A2112,'Medical Examinations'!A2112:K4446,2,FALSE)</f>
        <v>31.92</v>
      </c>
      <c r="D2112">
        <f>VLOOKUP($A2112,'Medical Examinations'!$A$2:$K$2336,3,FALSE)</f>
        <v>5.04</v>
      </c>
      <c r="E2112" t="str">
        <f>VLOOKUP($A2112,'Medical Examinations'!$A$2:$K$2336,4,FALSE)</f>
        <v>No</v>
      </c>
      <c r="F2112" t="str">
        <f>VLOOKUP($A2112,'Medical Examinations'!$A$2:$K$2336,5,FALSE)</f>
        <v>yes</v>
      </c>
      <c r="G2112" t="str">
        <f>VLOOKUP($A2112,'Medical Examinations'!$A$2:$K$2336,6,FALSE)</f>
        <v>No</v>
      </c>
      <c r="H2112">
        <f>VLOOKUP($A2112,'Medical Examinations'!$A$2:$K$2336,7,FALSE)</f>
        <v>1</v>
      </c>
      <c r="I2112" t="str">
        <f>VLOOKUP($A2112,'Medical Examinations'!$A$2:$K$2336,8,FALSE)</f>
        <v>yes</v>
      </c>
      <c r="J2112" t="str">
        <f>VLOOKUP($A2112,'Medical Examinations'!$A$2:$K$2336,10,FALSE)</f>
        <v>obesity</v>
      </c>
      <c r="K2112" t="str">
        <f>VLOOKUP($A2112,'Medical Examinations'!$A$2:$K$2336,11,FALSE)</f>
        <v>Normal</v>
      </c>
      <c r="L2112" t="str">
        <f>VLOOKUP($A2112,'Hospitalisation Details'!$A$2:$O$2344,15,FALSE)</f>
        <v>13 Nov 2004</v>
      </c>
      <c r="M2112">
        <f>VLOOKUP($A2112,'Hospitalisation Details'!$A$2:$I$2344,6,FALSE)</f>
        <v>2205.98</v>
      </c>
      <c r="N2112" t="str">
        <f>VLOOKUP($A2112,'Hospitalisation Details'!$A$2:$I$2344,7,FALSE)</f>
        <v>tier - 2</v>
      </c>
      <c r="O2112" t="str">
        <f>VLOOKUP($A2112,'Hospitalisation Details'!$A$2:$I$2344,8,FALSE)</f>
        <v>tier - 3</v>
      </c>
      <c r="P2112" t="str">
        <f>VLOOKUP($A2112,'Hospitalisation Details'!$A$2:$I$2344,9,FALSE)</f>
        <v>R1024</v>
      </c>
      <c r="Q2112">
        <f>VLOOKUP($A2112,'Hospitalisation Details'!$A$2:$P$2344,16,FALSE)</f>
        <v>18</v>
      </c>
    </row>
    <row r="2113" spans="1:17" ht="15.6" x14ac:dyDescent="0.3">
      <c r="A2113" s="1" t="s">
        <v>252</v>
      </c>
      <c r="B2113" t="str">
        <f>VLOOKUP('Healthcare '!A:A,Table2[],3,FALSE)</f>
        <v>Vespa</v>
      </c>
      <c r="C2113">
        <f>VLOOKUP(A2113,'Medical Examinations'!A2113:K4447,2,FALSE)</f>
        <v>30.305</v>
      </c>
      <c r="D2113">
        <f>VLOOKUP($A2113,'Medical Examinations'!$A$2:$K$2336,3,FALSE)</f>
        <v>5.08</v>
      </c>
      <c r="E2113" t="str">
        <f>VLOOKUP($A2113,'Medical Examinations'!$A$2:$K$2336,4,FALSE)</f>
        <v>No</v>
      </c>
      <c r="F2113" t="str">
        <f>VLOOKUP($A2113,'Medical Examinations'!$A$2:$K$2336,5,FALSE)</f>
        <v>yes</v>
      </c>
      <c r="G2113" t="str">
        <f>VLOOKUP($A2113,'Medical Examinations'!$A$2:$K$2336,6,FALSE)</f>
        <v>No</v>
      </c>
      <c r="H2113">
        <f>VLOOKUP($A2113,'Medical Examinations'!$A$2:$K$2336,7,FALSE)</f>
        <v>1</v>
      </c>
      <c r="I2113" t="str">
        <f>VLOOKUP($A2113,'Medical Examinations'!$A$2:$K$2336,8,FALSE)</f>
        <v>No</v>
      </c>
      <c r="J2113" t="str">
        <f>VLOOKUP($A2113,'Medical Examinations'!$A$2:$K$2336,10,FALSE)</f>
        <v>obesity</v>
      </c>
      <c r="K2113" t="str">
        <f>VLOOKUP($A2113,'Medical Examinations'!$A$2:$K$2336,11,FALSE)</f>
        <v>Normal</v>
      </c>
      <c r="L2113" t="str">
        <f>VLOOKUP($A2113,'Hospitalisation Details'!$A$2:$O$2344,15,FALSE)</f>
        <v>28 Oct 2004</v>
      </c>
      <c r="M2113">
        <f>VLOOKUP($A2113,'Hospitalisation Details'!$A$2:$I$2344,6,FALSE)</f>
        <v>2203.7399999999998</v>
      </c>
      <c r="N2113" t="str">
        <f>VLOOKUP($A2113,'Hospitalisation Details'!$A$2:$I$2344,7,FALSE)</f>
        <v>tier - 2</v>
      </c>
      <c r="O2113" t="str">
        <f>VLOOKUP($A2113,'Hospitalisation Details'!$A$2:$I$2344,8,FALSE)</f>
        <v>tier - 2</v>
      </c>
      <c r="P2113" t="str">
        <f>VLOOKUP($A2113,'Hospitalisation Details'!$A$2:$I$2344,9,FALSE)</f>
        <v>R1024</v>
      </c>
      <c r="Q2113">
        <f>VLOOKUP($A2113,'Hospitalisation Details'!$A$2:$P$2344,16,FALSE)</f>
        <v>18</v>
      </c>
    </row>
    <row r="2114" spans="1:17" ht="15.6" x14ac:dyDescent="0.3">
      <c r="A2114" s="1" t="s">
        <v>251</v>
      </c>
      <c r="B2114" t="str">
        <f>VLOOKUP('Healthcare '!A:A,Table2[],3,FALSE)</f>
        <v>Meadows</v>
      </c>
      <c r="C2114">
        <f>VLOOKUP(A2114,'Medical Examinations'!A2114:K4448,2,FALSE)</f>
        <v>30.114999999999998</v>
      </c>
      <c r="D2114">
        <f>VLOOKUP($A2114,'Medical Examinations'!$A$2:$K$2336,3,FALSE)</f>
        <v>4.38</v>
      </c>
      <c r="E2114" t="str">
        <f>VLOOKUP($A2114,'Medical Examinations'!$A$2:$K$2336,4,FALSE)</f>
        <v>No</v>
      </c>
      <c r="F2114" t="str">
        <f>VLOOKUP($A2114,'Medical Examinations'!$A$2:$K$2336,5,FALSE)</f>
        <v>yes</v>
      </c>
      <c r="G2114" t="str">
        <f>VLOOKUP($A2114,'Medical Examinations'!$A$2:$K$2336,6,FALSE)</f>
        <v>No</v>
      </c>
      <c r="H2114">
        <f>VLOOKUP($A2114,'Medical Examinations'!$A$2:$K$2336,7,FALSE)</f>
        <v>1</v>
      </c>
      <c r="I2114" t="str">
        <f>VLOOKUP($A2114,'Medical Examinations'!$A$2:$K$2336,8,FALSE)</f>
        <v>No</v>
      </c>
      <c r="J2114" t="str">
        <f>VLOOKUP($A2114,'Medical Examinations'!$A$2:$K$2336,10,FALSE)</f>
        <v>obesity</v>
      </c>
      <c r="K2114" t="str">
        <f>VLOOKUP($A2114,'Medical Examinations'!$A$2:$K$2336,11,FALSE)</f>
        <v>Normal</v>
      </c>
      <c r="L2114" t="str">
        <f>VLOOKUP($A2114,'Hospitalisation Details'!$A$2:$O$2344,15,FALSE)</f>
        <v>6 Aug 2004</v>
      </c>
      <c r="M2114">
        <f>VLOOKUP($A2114,'Hospitalisation Details'!$A$2:$I$2344,6,FALSE)</f>
        <v>2203.4699999999998</v>
      </c>
      <c r="N2114" t="str">
        <f>VLOOKUP($A2114,'Hospitalisation Details'!$A$2:$I$2344,7,FALSE)</f>
        <v>tier - 2</v>
      </c>
      <c r="O2114" t="str">
        <f>VLOOKUP($A2114,'Hospitalisation Details'!$A$2:$I$2344,8,FALSE)</f>
        <v>tier - 2</v>
      </c>
      <c r="P2114" t="str">
        <f>VLOOKUP($A2114,'Hospitalisation Details'!$A$2:$I$2344,9,FALSE)</f>
        <v>R1024</v>
      </c>
      <c r="Q2114">
        <f>VLOOKUP($A2114,'Hospitalisation Details'!$A$2:$P$2344,16,FALSE)</f>
        <v>18</v>
      </c>
    </row>
    <row r="2115" spans="1:17" ht="15.6" x14ac:dyDescent="0.3">
      <c r="A2115" s="1" t="s">
        <v>250</v>
      </c>
      <c r="B2115" t="str">
        <f>VLOOKUP('Healthcare '!A:A,Table2[],3,FALSE)</f>
        <v>Toppen</v>
      </c>
      <c r="C2115">
        <f>VLOOKUP(A2115,'Medical Examinations'!A2115:K4449,2,FALSE)</f>
        <v>24.09</v>
      </c>
      <c r="D2115">
        <f>VLOOKUP($A2115,'Medical Examinations'!$A$2:$K$2336,3,FALSE)</f>
        <v>4.79</v>
      </c>
      <c r="E2115" t="str">
        <f>VLOOKUP($A2115,'Medical Examinations'!$A$2:$K$2336,4,FALSE)</f>
        <v>No</v>
      </c>
      <c r="F2115" t="str">
        <f>VLOOKUP($A2115,'Medical Examinations'!$A$2:$K$2336,5,FALSE)</f>
        <v>yes</v>
      </c>
      <c r="G2115" t="str">
        <f>VLOOKUP($A2115,'Medical Examinations'!$A$2:$K$2336,6,FALSE)</f>
        <v>No</v>
      </c>
      <c r="H2115">
        <f>VLOOKUP($A2115,'Medical Examinations'!$A$2:$K$2336,7,FALSE)</f>
        <v>1</v>
      </c>
      <c r="I2115" t="str">
        <f>VLOOKUP($A2115,'Medical Examinations'!$A$2:$K$2336,8,FALSE)</f>
        <v>No</v>
      </c>
      <c r="J2115" t="str">
        <f>VLOOKUP($A2115,'Medical Examinations'!$A$2:$K$2336,10,FALSE)</f>
        <v>Normal weight</v>
      </c>
      <c r="K2115" t="str">
        <f>VLOOKUP($A2115,'Medical Examinations'!$A$2:$K$2336,11,FALSE)</f>
        <v>Normal</v>
      </c>
      <c r="L2115" t="str">
        <f>VLOOKUP($A2115,'Hospitalisation Details'!$A$2:$O$2344,15,FALSE)</f>
        <v>27 Jul 2004</v>
      </c>
      <c r="M2115">
        <f>VLOOKUP($A2115,'Hospitalisation Details'!$A$2:$I$2344,6,FALSE)</f>
        <v>2201.1</v>
      </c>
      <c r="N2115" t="str">
        <f>VLOOKUP($A2115,'Hospitalisation Details'!$A$2:$I$2344,7,FALSE)</f>
        <v>tier - 2</v>
      </c>
      <c r="O2115" t="str">
        <f>VLOOKUP($A2115,'Hospitalisation Details'!$A$2:$I$2344,8,FALSE)</f>
        <v>tier - 3</v>
      </c>
      <c r="P2115" t="str">
        <f>VLOOKUP($A2115,'Hospitalisation Details'!$A$2:$I$2344,9,FALSE)</f>
        <v>R1013</v>
      </c>
      <c r="Q2115">
        <f>VLOOKUP($A2115,'Hospitalisation Details'!$A$2:$P$2344,16,FALSE)</f>
        <v>18</v>
      </c>
    </row>
    <row r="2116" spans="1:17" ht="15.6" x14ac:dyDescent="0.3">
      <c r="A2116" s="1" t="s">
        <v>249</v>
      </c>
      <c r="B2116" t="str">
        <f>VLOOKUP('Healthcare '!A:A,Table2[],3,FALSE)</f>
        <v>Ermer</v>
      </c>
      <c r="C2116">
        <f>VLOOKUP(A2116,'Medical Examinations'!A2116:K4450,2,FALSE)</f>
        <v>28.215</v>
      </c>
      <c r="D2116">
        <f>VLOOKUP($A2116,'Medical Examinations'!$A$2:$K$2336,3,FALSE)</f>
        <v>4.21</v>
      </c>
      <c r="E2116" t="str">
        <f>VLOOKUP($A2116,'Medical Examinations'!$A$2:$K$2336,4,FALSE)</f>
        <v>No</v>
      </c>
      <c r="F2116" t="str">
        <f>VLOOKUP($A2116,'Medical Examinations'!$A$2:$K$2336,5,FALSE)</f>
        <v>yes</v>
      </c>
      <c r="G2116" t="str">
        <f>VLOOKUP($A2116,'Medical Examinations'!$A$2:$K$2336,6,FALSE)</f>
        <v>No</v>
      </c>
      <c r="H2116">
        <f>VLOOKUP($A2116,'Medical Examinations'!$A$2:$K$2336,7,FALSE)</f>
        <v>1</v>
      </c>
      <c r="I2116" t="str">
        <f>VLOOKUP($A2116,'Medical Examinations'!$A$2:$K$2336,8,FALSE)</f>
        <v>No</v>
      </c>
      <c r="J2116" t="str">
        <f>VLOOKUP($A2116,'Medical Examinations'!$A$2:$K$2336,10,FALSE)</f>
        <v>overweight</v>
      </c>
      <c r="K2116" t="str">
        <f>VLOOKUP($A2116,'Medical Examinations'!$A$2:$K$2336,11,FALSE)</f>
        <v>Normal</v>
      </c>
      <c r="L2116" t="str">
        <f>VLOOKUP($A2116,'Hospitalisation Details'!$A$2:$O$2344,15,FALSE)</f>
        <v>12 Sep 2004</v>
      </c>
      <c r="M2116">
        <f>VLOOKUP($A2116,'Hospitalisation Details'!$A$2:$I$2344,6,FALSE)</f>
        <v>2200.83</v>
      </c>
      <c r="N2116" t="str">
        <f>VLOOKUP($A2116,'Hospitalisation Details'!$A$2:$I$2344,7,FALSE)</f>
        <v>tier - 2</v>
      </c>
      <c r="O2116" t="str">
        <f>VLOOKUP($A2116,'Hospitalisation Details'!$A$2:$I$2344,8,FALSE)</f>
        <v>tier - 2</v>
      </c>
      <c r="P2116" t="str">
        <f>VLOOKUP($A2116,'Hospitalisation Details'!$A$2:$I$2344,9,FALSE)</f>
        <v>R1024</v>
      </c>
      <c r="Q2116">
        <f>VLOOKUP($A2116,'Hospitalisation Details'!$A$2:$P$2344,16,FALSE)</f>
        <v>18</v>
      </c>
    </row>
    <row r="2117" spans="1:17" ht="15.6" x14ac:dyDescent="0.3">
      <c r="A2117" s="1" t="s">
        <v>247</v>
      </c>
      <c r="B2117" t="str">
        <f>VLOOKUP('Healthcare '!A:A,Table2[],3,FALSE)</f>
        <v>Dionne</v>
      </c>
      <c r="C2117">
        <f>VLOOKUP(A2117,'Medical Examinations'!A2117:K4451,2,FALSE)</f>
        <v>26.315000000000001</v>
      </c>
      <c r="D2117">
        <f>VLOOKUP($A2117,'Medical Examinations'!$A$2:$K$2336,3,FALSE)</f>
        <v>5.47</v>
      </c>
      <c r="E2117" t="str">
        <f>VLOOKUP($A2117,'Medical Examinations'!$A$2:$K$2336,4,FALSE)</f>
        <v>No</v>
      </c>
      <c r="F2117" t="str">
        <f>VLOOKUP($A2117,'Medical Examinations'!$A$2:$K$2336,5,FALSE)</f>
        <v>yes</v>
      </c>
      <c r="G2117" t="str">
        <f>VLOOKUP($A2117,'Medical Examinations'!$A$2:$K$2336,6,FALSE)</f>
        <v>No</v>
      </c>
      <c r="H2117">
        <f>VLOOKUP($A2117,'Medical Examinations'!$A$2:$K$2336,7,FALSE)</f>
        <v>1</v>
      </c>
      <c r="I2117" t="str">
        <f>VLOOKUP($A2117,'Medical Examinations'!$A$2:$K$2336,8,FALSE)</f>
        <v>No</v>
      </c>
      <c r="J2117" t="str">
        <f>VLOOKUP($A2117,'Medical Examinations'!$A$2:$K$2336,10,FALSE)</f>
        <v>overweight</v>
      </c>
      <c r="K2117" t="str">
        <f>VLOOKUP($A2117,'Medical Examinations'!$A$2:$K$2336,11,FALSE)</f>
        <v>Normal</v>
      </c>
      <c r="L2117" t="str">
        <f>VLOOKUP($A2117,'Hospitalisation Details'!$A$2:$O$2344,15,FALSE)</f>
        <v>3 Sep 2004</v>
      </c>
      <c r="M2117">
        <f>VLOOKUP($A2117,'Hospitalisation Details'!$A$2:$I$2344,6,FALSE)</f>
        <v>2198.19</v>
      </c>
      <c r="N2117" t="str">
        <f>VLOOKUP($A2117,'Hospitalisation Details'!$A$2:$I$2344,7,FALSE)</f>
        <v>tier - 2</v>
      </c>
      <c r="O2117" t="str">
        <f>VLOOKUP($A2117,'Hospitalisation Details'!$A$2:$I$2344,8,FALSE)</f>
        <v>tier - 1</v>
      </c>
      <c r="P2117" t="str">
        <f>VLOOKUP($A2117,'Hospitalisation Details'!$A$2:$I$2344,9,FALSE)</f>
        <v>R1023</v>
      </c>
      <c r="Q2117">
        <f>VLOOKUP($A2117,'Hospitalisation Details'!$A$2:$P$2344,16,FALSE)</f>
        <v>18</v>
      </c>
    </row>
    <row r="2118" spans="1:17" ht="15.6" x14ac:dyDescent="0.3">
      <c r="A2118" s="1" t="s">
        <v>245</v>
      </c>
      <c r="B2118" t="str">
        <f>VLOOKUP('Healthcare '!A:A,Table2[],3,FALSE)</f>
        <v>Stasulli</v>
      </c>
      <c r="C2118">
        <f>VLOOKUP(A2118,'Medical Examinations'!A2118:K4452,2,FALSE)</f>
        <v>25.08</v>
      </c>
      <c r="D2118">
        <f>VLOOKUP($A2118,'Medical Examinations'!$A$2:$K$2336,3,FALSE)</f>
        <v>5.09</v>
      </c>
      <c r="E2118" t="str">
        <f>VLOOKUP($A2118,'Medical Examinations'!$A$2:$K$2336,4,FALSE)</f>
        <v>No</v>
      </c>
      <c r="F2118" t="str">
        <f>VLOOKUP($A2118,'Medical Examinations'!$A$2:$K$2336,5,FALSE)</f>
        <v>yes</v>
      </c>
      <c r="G2118" t="str">
        <f>VLOOKUP($A2118,'Medical Examinations'!$A$2:$K$2336,6,FALSE)</f>
        <v>No</v>
      </c>
      <c r="H2118">
        <f>VLOOKUP($A2118,'Medical Examinations'!$A$2:$K$2336,7,FALSE)</f>
        <v>1</v>
      </c>
      <c r="I2118" t="str">
        <f>VLOOKUP($A2118,'Medical Examinations'!$A$2:$K$2336,8,FALSE)</f>
        <v>yes</v>
      </c>
      <c r="J2118" t="str">
        <f>VLOOKUP($A2118,'Medical Examinations'!$A$2:$K$2336,10,FALSE)</f>
        <v>overweight</v>
      </c>
      <c r="K2118" t="str">
        <f>VLOOKUP($A2118,'Medical Examinations'!$A$2:$K$2336,11,FALSE)</f>
        <v>Normal</v>
      </c>
      <c r="L2118" t="str">
        <f>VLOOKUP($A2118,'Hospitalisation Details'!$A$2:$O$2344,15,FALSE)</f>
        <v>7 Dec 2004</v>
      </c>
      <c r="M2118">
        <f>VLOOKUP($A2118,'Hospitalisation Details'!$A$2:$I$2344,6,FALSE)</f>
        <v>2196.4699999999998</v>
      </c>
      <c r="N2118" t="str">
        <f>VLOOKUP($A2118,'Hospitalisation Details'!$A$2:$I$2344,7,FALSE)</f>
        <v>tier - 2</v>
      </c>
      <c r="O2118" t="str">
        <f>VLOOKUP($A2118,'Hospitalisation Details'!$A$2:$I$2344,8,FALSE)</f>
        <v>tier - 3</v>
      </c>
      <c r="P2118" t="str">
        <f>VLOOKUP($A2118,'Hospitalisation Details'!$A$2:$I$2344,9,FALSE)</f>
        <v>R1024</v>
      </c>
      <c r="Q2118">
        <f>VLOOKUP($A2118,'Hospitalisation Details'!$A$2:$P$2344,16,FALSE)</f>
        <v>18</v>
      </c>
    </row>
    <row r="2119" spans="1:17" ht="15.6" x14ac:dyDescent="0.3">
      <c r="A2119" s="1" t="s">
        <v>244</v>
      </c>
      <c r="B2119" t="str">
        <f>VLOOKUP('Healthcare '!A:A,Table2[],3,FALSE)</f>
        <v>Duran</v>
      </c>
      <c r="C2119">
        <f>VLOOKUP(A2119,'Medical Examinations'!A2119:K4453,2,FALSE)</f>
        <v>15.41</v>
      </c>
      <c r="D2119">
        <f>VLOOKUP($A2119,'Medical Examinations'!$A$2:$K$2336,3,FALSE)</f>
        <v>5.08</v>
      </c>
      <c r="E2119" t="str">
        <f>VLOOKUP($A2119,'Medical Examinations'!$A$2:$K$2336,4,FALSE)</f>
        <v>No</v>
      </c>
      <c r="F2119" t="str">
        <f>VLOOKUP($A2119,'Medical Examinations'!$A$2:$K$2336,5,FALSE)</f>
        <v>No</v>
      </c>
      <c r="G2119" t="str">
        <f>VLOOKUP($A2119,'Medical Examinations'!$A$2:$K$2336,6,FALSE)</f>
        <v>No</v>
      </c>
      <c r="H2119">
        <f>VLOOKUP($A2119,'Medical Examinations'!$A$2:$K$2336,7,FALSE)</f>
        <v>0</v>
      </c>
      <c r="I2119" t="str">
        <f>VLOOKUP($A2119,'Medical Examinations'!$A$2:$K$2336,8,FALSE)</f>
        <v>No</v>
      </c>
      <c r="J2119" t="str">
        <f>VLOOKUP($A2119,'Medical Examinations'!$A$2:$K$2336,10,FALSE)</f>
        <v>Underweight</v>
      </c>
      <c r="K2119" t="str">
        <f>VLOOKUP($A2119,'Medical Examinations'!$A$2:$K$2336,11,FALSE)</f>
        <v>Normal</v>
      </c>
      <c r="L2119" t="str">
        <f>VLOOKUP($A2119,'Hospitalisation Details'!$A$2:$O$2344,15,FALSE)</f>
        <v>16 Dec 1991</v>
      </c>
      <c r="M2119">
        <f>VLOOKUP($A2119,'Hospitalisation Details'!$A$2:$I$2344,6,FALSE)</f>
        <v>2193.1999999999998</v>
      </c>
      <c r="N2119" t="str">
        <f>VLOOKUP($A2119,'Hospitalisation Details'!$A$2:$I$2344,7,FALSE)</f>
        <v>tier - 2</v>
      </c>
      <c r="O2119" t="str">
        <f>VLOOKUP($A2119,'Hospitalisation Details'!$A$2:$I$2344,8,FALSE)</f>
        <v>tier - 2</v>
      </c>
      <c r="P2119" t="str">
        <f>VLOOKUP($A2119,'Hospitalisation Details'!$A$2:$I$2344,9,FALSE)</f>
        <v>R1012</v>
      </c>
      <c r="Q2119">
        <f>VLOOKUP($A2119,'Hospitalisation Details'!$A$2:$P$2344,16,FALSE)</f>
        <v>31</v>
      </c>
    </row>
    <row r="2120" spans="1:17" ht="15.6" x14ac:dyDescent="0.3">
      <c r="A2120" s="1" t="s">
        <v>243</v>
      </c>
      <c r="B2120" t="str">
        <f>VLOOKUP('Healthcare '!A:A,Table2[],3,FALSE)</f>
        <v>Klundt</v>
      </c>
      <c r="C2120">
        <f>VLOOKUP(A2120,'Medical Examinations'!A2120:K4454,2,FALSE)</f>
        <v>23.83</v>
      </c>
      <c r="D2120">
        <f>VLOOKUP($A2120,'Medical Examinations'!$A$2:$K$2336,3,FALSE)</f>
        <v>5.68</v>
      </c>
      <c r="E2120" t="str">
        <f>VLOOKUP($A2120,'Medical Examinations'!$A$2:$K$2336,4,FALSE)</f>
        <v>No</v>
      </c>
      <c r="F2120" t="str">
        <f>VLOOKUP($A2120,'Medical Examinations'!$A$2:$K$2336,5,FALSE)</f>
        <v>No</v>
      </c>
      <c r="G2120" t="str">
        <f>VLOOKUP($A2120,'Medical Examinations'!$A$2:$K$2336,6,FALSE)</f>
        <v>No</v>
      </c>
      <c r="H2120">
        <f>VLOOKUP($A2120,'Medical Examinations'!$A$2:$K$2336,7,FALSE)</f>
        <v>0</v>
      </c>
      <c r="I2120" t="str">
        <f>VLOOKUP($A2120,'Medical Examinations'!$A$2:$K$2336,8,FALSE)</f>
        <v>yes</v>
      </c>
      <c r="J2120" t="str">
        <f>VLOOKUP($A2120,'Medical Examinations'!$A$2:$K$2336,10,FALSE)</f>
        <v>Normal weight</v>
      </c>
      <c r="K2120" t="str">
        <f>VLOOKUP($A2120,'Medical Examinations'!$A$2:$K$2336,11,FALSE)</f>
        <v>Normal</v>
      </c>
      <c r="L2120" t="str">
        <f>VLOOKUP($A2120,'Hospitalisation Details'!$A$2:$O$2344,15,FALSE)</f>
        <v>27 Sep 1994</v>
      </c>
      <c r="M2120">
        <f>VLOOKUP($A2120,'Hospitalisation Details'!$A$2:$I$2344,6,FALSE)</f>
        <v>2170.08</v>
      </c>
      <c r="N2120" t="str">
        <f>VLOOKUP($A2120,'Hospitalisation Details'!$A$2:$I$2344,7,FALSE)</f>
        <v>tier - 2</v>
      </c>
      <c r="O2120" t="str">
        <f>VLOOKUP($A2120,'Hospitalisation Details'!$A$2:$I$2344,8,FALSE)</f>
        <v>tier - 2</v>
      </c>
      <c r="P2120" t="str">
        <f>VLOOKUP($A2120,'Hospitalisation Details'!$A$2:$I$2344,9,FALSE)</f>
        <v>R1013</v>
      </c>
      <c r="Q2120">
        <f>VLOOKUP($A2120,'Hospitalisation Details'!$A$2:$P$2344,16,FALSE)</f>
        <v>28</v>
      </c>
    </row>
    <row r="2121" spans="1:17" ht="15.6" x14ac:dyDescent="0.3">
      <c r="A2121" s="1" t="s">
        <v>242</v>
      </c>
      <c r="B2121" t="str">
        <f>VLOOKUP('Healthcare '!A:A,Table2[],3,FALSE)</f>
        <v>Waters</v>
      </c>
      <c r="C2121">
        <f>VLOOKUP(A2121,'Medical Examinations'!A2121:K4455,2,FALSE)</f>
        <v>36</v>
      </c>
      <c r="D2121">
        <f>VLOOKUP($A2121,'Medical Examinations'!$A$2:$K$2336,3,FALSE)</f>
        <v>4.66</v>
      </c>
      <c r="E2121" t="str">
        <f>VLOOKUP($A2121,'Medical Examinations'!$A$2:$K$2336,4,FALSE)</f>
        <v>No</v>
      </c>
      <c r="F2121" t="str">
        <f>VLOOKUP($A2121,'Medical Examinations'!$A$2:$K$2336,5,FALSE)</f>
        <v>yes</v>
      </c>
      <c r="G2121" t="str">
        <f>VLOOKUP($A2121,'Medical Examinations'!$A$2:$K$2336,6,FALSE)</f>
        <v>No</v>
      </c>
      <c r="H2121">
        <f>VLOOKUP($A2121,'Medical Examinations'!$A$2:$K$2336,7,FALSE)</f>
        <v>1</v>
      </c>
      <c r="I2121" t="str">
        <f>VLOOKUP($A2121,'Medical Examinations'!$A$2:$K$2336,8,FALSE)</f>
        <v>yes</v>
      </c>
      <c r="J2121" t="str">
        <f>VLOOKUP($A2121,'Medical Examinations'!$A$2:$K$2336,10,FALSE)</f>
        <v>obesity</v>
      </c>
      <c r="K2121" t="str">
        <f>VLOOKUP($A2121,'Medical Examinations'!$A$2:$K$2336,11,FALSE)</f>
        <v>Normal</v>
      </c>
      <c r="L2121" t="str">
        <f>VLOOKUP($A2121,'Hospitalisation Details'!$A$2:$O$2344,15,FALSE)</f>
        <v>23 Aug 2000</v>
      </c>
      <c r="M2121">
        <f>VLOOKUP($A2121,'Hospitalisation Details'!$A$2:$I$2344,6,FALSE)</f>
        <v>2166.73</v>
      </c>
      <c r="N2121" t="str">
        <f>VLOOKUP($A2121,'Hospitalisation Details'!$A$2:$I$2344,7,FALSE)</f>
        <v>tier - 2</v>
      </c>
      <c r="O2121" t="str">
        <f>VLOOKUP($A2121,'Hospitalisation Details'!$A$2:$I$2344,8,FALSE)</f>
        <v>tier - 2</v>
      </c>
      <c r="P2121" t="str">
        <f>VLOOKUP($A2121,'Hospitalisation Details'!$A$2:$I$2344,9,FALSE)</f>
        <v>R1011</v>
      </c>
      <c r="Q2121">
        <f>VLOOKUP($A2121,'Hospitalisation Details'!$A$2:$P$2344,16,FALSE)</f>
        <v>22</v>
      </c>
    </row>
    <row r="2122" spans="1:17" ht="15.6" x14ac:dyDescent="0.3">
      <c r="A2122" s="1" t="s">
        <v>241</v>
      </c>
      <c r="B2122" t="str">
        <f>VLOOKUP('Healthcare '!A:A,Table2[],3,FALSE)</f>
        <v>Rusk</v>
      </c>
      <c r="C2122">
        <f>VLOOKUP(A2122,'Medical Examinations'!A2122:K4456,2,FALSE)</f>
        <v>28.82</v>
      </c>
      <c r="D2122">
        <f>VLOOKUP($A2122,'Medical Examinations'!$A$2:$K$2336,3,FALSE)</f>
        <v>5.59</v>
      </c>
      <c r="E2122" t="str">
        <f>VLOOKUP($A2122,'Medical Examinations'!$A$2:$K$2336,4,FALSE)</f>
        <v>No</v>
      </c>
      <c r="F2122" t="str">
        <f>VLOOKUP($A2122,'Medical Examinations'!$A$2:$K$2336,5,FALSE)</f>
        <v>yes</v>
      </c>
      <c r="G2122" t="str">
        <f>VLOOKUP($A2122,'Medical Examinations'!$A$2:$K$2336,6,FALSE)</f>
        <v>No</v>
      </c>
      <c r="H2122">
        <f>VLOOKUP($A2122,'Medical Examinations'!$A$2:$K$2336,7,FALSE)</f>
        <v>1</v>
      </c>
      <c r="I2122" t="str">
        <f>VLOOKUP($A2122,'Medical Examinations'!$A$2:$K$2336,8,FALSE)</f>
        <v>No</v>
      </c>
      <c r="J2122" t="str">
        <f>VLOOKUP($A2122,'Medical Examinations'!$A$2:$K$2336,10,FALSE)</f>
        <v>overweight</v>
      </c>
      <c r="K2122" t="str">
        <f>VLOOKUP($A2122,'Medical Examinations'!$A$2:$K$2336,11,FALSE)</f>
        <v>Normal</v>
      </c>
      <c r="L2122" t="str">
        <f>VLOOKUP($A2122,'Hospitalisation Details'!$A$2:$O$2344,15,FALSE)</f>
        <v>10 Dec 2000</v>
      </c>
      <c r="M2122">
        <f>VLOOKUP($A2122,'Hospitalisation Details'!$A$2:$I$2344,6,FALSE)</f>
        <v>2156.75</v>
      </c>
      <c r="N2122" t="str">
        <f>VLOOKUP($A2122,'Hospitalisation Details'!$A$2:$I$2344,7,FALSE)</f>
        <v>tier - 2</v>
      </c>
      <c r="O2122" t="str">
        <f>VLOOKUP($A2122,'Hospitalisation Details'!$A$2:$I$2344,8,FALSE)</f>
        <v>tier - 2</v>
      </c>
      <c r="P2122" t="str">
        <f>VLOOKUP($A2122,'Hospitalisation Details'!$A$2:$I$2344,9,FALSE)</f>
        <v>R1013</v>
      </c>
      <c r="Q2122">
        <f>VLOOKUP($A2122,'Hospitalisation Details'!$A$2:$P$2344,16,FALSE)</f>
        <v>22</v>
      </c>
    </row>
    <row r="2123" spans="1:17" ht="15.6" x14ac:dyDescent="0.3">
      <c r="A2123" s="1" t="s">
        <v>240</v>
      </c>
      <c r="B2123" t="str">
        <f>VLOOKUP('Healthcare '!A:A,Table2[],3,FALSE)</f>
        <v>Gersbach</v>
      </c>
      <c r="C2123">
        <f>VLOOKUP(A2123,'Medical Examinations'!A2123:K4457,2,FALSE)</f>
        <v>28.05</v>
      </c>
      <c r="D2123">
        <f>VLOOKUP($A2123,'Medical Examinations'!$A$2:$K$2336,3,FALSE)</f>
        <v>6.2</v>
      </c>
      <c r="E2123" t="str">
        <f>VLOOKUP($A2123,'Medical Examinations'!$A$2:$K$2336,4,FALSE)</f>
        <v>No</v>
      </c>
      <c r="F2123" t="str">
        <f>VLOOKUP($A2123,'Medical Examinations'!$A$2:$K$2336,5,FALSE)</f>
        <v>yes</v>
      </c>
      <c r="G2123" t="str">
        <f>VLOOKUP($A2123,'Medical Examinations'!$A$2:$K$2336,6,FALSE)</f>
        <v>No</v>
      </c>
      <c r="H2123">
        <f>VLOOKUP($A2123,'Medical Examinations'!$A$2:$K$2336,7,FALSE)</f>
        <v>1</v>
      </c>
      <c r="I2123" t="str">
        <f>VLOOKUP($A2123,'Medical Examinations'!$A$2:$K$2336,8,FALSE)</f>
        <v>No</v>
      </c>
      <c r="J2123" t="str">
        <f>VLOOKUP($A2123,'Medical Examinations'!$A$2:$K$2336,10,FALSE)</f>
        <v>overweight</v>
      </c>
      <c r="K2123" t="str">
        <f>VLOOKUP($A2123,'Medical Examinations'!$A$2:$K$2336,11,FALSE)</f>
        <v>Predibetics</v>
      </c>
      <c r="L2123" t="str">
        <f>VLOOKUP($A2123,'Hospitalisation Details'!$A$2:$O$2344,15,FALSE)</f>
        <v>29 Nov 2000</v>
      </c>
      <c r="M2123">
        <f>VLOOKUP($A2123,'Hospitalisation Details'!$A$2:$I$2344,6,FALSE)</f>
        <v>2155.6799999999998</v>
      </c>
      <c r="N2123" t="str">
        <f>VLOOKUP($A2123,'Hospitalisation Details'!$A$2:$I$2344,7,FALSE)</f>
        <v>tier - 2</v>
      </c>
      <c r="O2123" t="str">
        <f>VLOOKUP($A2123,'Hospitalisation Details'!$A$2:$I$2344,8,FALSE)</f>
        <v>tier - 3</v>
      </c>
      <c r="P2123" t="str">
        <f>VLOOKUP($A2123,'Hospitalisation Details'!$A$2:$I$2344,9,FALSE)</f>
        <v>R1013</v>
      </c>
      <c r="Q2123">
        <f>VLOOKUP($A2123,'Hospitalisation Details'!$A$2:$P$2344,16,FALSE)</f>
        <v>22</v>
      </c>
    </row>
    <row r="2124" spans="1:17" ht="15.6" x14ac:dyDescent="0.3">
      <c r="A2124" s="1" t="s">
        <v>239</v>
      </c>
      <c r="B2124" t="str">
        <f>VLOOKUP('Healthcare '!A:A,Table2[],3,FALSE)</f>
        <v>Taylor-Watson</v>
      </c>
      <c r="C2124">
        <f>VLOOKUP(A2124,'Medical Examinations'!A2124:K4458,2,FALSE)</f>
        <v>27.1</v>
      </c>
      <c r="D2124">
        <f>VLOOKUP($A2124,'Medical Examinations'!$A$2:$K$2336,3,FALSE)</f>
        <v>4.45</v>
      </c>
      <c r="E2124" t="str">
        <f>VLOOKUP($A2124,'Medical Examinations'!$A$2:$K$2336,4,FALSE)</f>
        <v>No</v>
      </c>
      <c r="F2124" t="str">
        <f>VLOOKUP($A2124,'Medical Examinations'!$A$2:$K$2336,5,FALSE)</f>
        <v>yes</v>
      </c>
      <c r="G2124" t="str">
        <f>VLOOKUP($A2124,'Medical Examinations'!$A$2:$K$2336,6,FALSE)</f>
        <v>No</v>
      </c>
      <c r="H2124">
        <f>VLOOKUP($A2124,'Medical Examinations'!$A$2:$K$2336,7,FALSE)</f>
        <v>1</v>
      </c>
      <c r="I2124" t="str">
        <f>VLOOKUP($A2124,'Medical Examinations'!$A$2:$K$2336,8,FALSE)</f>
        <v>yes</v>
      </c>
      <c r="J2124" t="str">
        <f>VLOOKUP($A2124,'Medical Examinations'!$A$2:$K$2336,10,FALSE)</f>
        <v>overweight</v>
      </c>
      <c r="K2124" t="str">
        <f>VLOOKUP($A2124,'Medical Examinations'!$A$2:$K$2336,11,FALSE)</f>
        <v>Normal</v>
      </c>
      <c r="L2124" t="str">
        <f>VLOOKUP($A2124,'Hospitalisation Details'!$A$2:$O$2344,15,FALSE)</f>
        <v>22 Oct 2000</v>
      </c>
      <c r="M2124">
        <f>VLOOKUP($A2124,'Hospitalisation Details'!$A$2:$I$2344,6,FALSE)</f>
        <v>2154.36</v>
      </c>
      <c r="N2124" t="str">
        <f>VLOOKUP($A2124,'Hospitalisation Details'!$A$2:$I$2344,7,FALSE)</f>
        <v>tier - 2</v>
      </c>
      <c r="O2124" t="str">
        <f>VLOOKUP($A2124,'Hospitalisation Details'!$A$2:$I$2344,8,FALSE)</f>
        <v>tier - 2</v>
      </c>
      <c r="P2124" t="str">
        <f>VLOOKUP($A2124,'Hospitalisation Details'!$A$2:$I$2344,9,FALSE)</f>
        <v>R1011</v>
      </c>
      <c r="Q2124">
        <f>VLOOKUP($A2124,'Hospitalisation Details'!$A$2:$P$2344,16,FALSE)</f>
        <v>22</v>
      </c>
    </row>
    <row r="2125" spans="1:17" ht="15.6" x14ac:dyDescent="0.3">
      <c r="A2125" s="1" t="s">
        <v>238</v>
      </c>
      <c r="B2125" t="str">
        <f>VLOOKUP('Healthcare '!A:A,Table2[],3,FALSE)</f>
        <v>Crawford</v>
      </c>
      <c r="C2125">
        <f>VLOOKUP(A2125,'Medical Examinations'!A2125:K4459,2,FALSE)</f>
        <v>24.3</v>
      </c>
      <c r="D2125">
        <f>VLOOKUP($A2125,'Medical Examinations'!$A$2:$K$2336,3,FALSE)</f>
        <v>6.1</v>
      </c>
      <c r="E2125" t="str">
        <f>VLOOKUP($A2125,'Medical Examinations'!$A$2:$K$2336,4,FALSE)</f>
        <v>yes</v>
      </c>
      <c r="F2125" t="str">
        <f>VLOOKUP($A2125,'Medical Examinations'!$A$2:$K$2336,5,FALSE)</f>
        <v>yes</v>
      </c>
      <c r="G2125" t="str">
        <f>VLOOKUP($A2125,'Medical Examinations'!$A$2:$K$2336,6,FALSE)</f>
        <v>No</v>
      </c>
      <c r="H2125">
        <f>VLOOKUP($A2125,'Medical Examinations'!$A$2:$K$2336,7,FALSE)</f>
        <v>1</v>
      </c>
      <c r="I2125" t="str">
        <f>VLOOKUP($A2125,'Medical Examinations'!$A$2:$K$2336,8,FALSE)</f>
        <v>No</v>
      </c>
      <c r="J2125" t="str">
        <f>VLOOKUP($A2125,'Medical Examinations'!$A$2:$K$2336,10,FALSE)</f>
        <v>Normal weight</v>
      </c>
      <c r="K2125" t="str">
        <f>VLOOKUP($A2125,'Medical Examinations'!$A$2:$K$2336,11,FALSE)</f>
        <v>Predibetics</v>
      </c>
      <c r="L2125" t="str">
        <f>VLOOKUP($A2125,'Hospitalisation Details'!$A$2:$O$2344,15,FALSE)</f>
        <v>27 Dec 2000</v>
      </c>
      <c r="M2125">
        <f>VLOOKUP($A2125,'Hospitalisation Details'!$A$2:$I$2344,6,FALSE)</f>
        <v>2150.4699999999998</v>
      </c>
      <c r="N2125" t="str">
        <f>VLOOKUP($A2125,'Hospitalisation Details'!$A$2:$I$2344,7,FALSE)</f>
        <v>tier - 2</v>
      </c>
      <c r="O2125" t="str">
        <f>VLOOKUP($A2125,'Hospitalisation Details'!$A$2:$I$2344,8,FALSE)</f>
        <v>tier - 3</v>
      </c>
      <c r="P2125" t="str">
        <f>VLOOKUP($A2125,'Hospitalisation Details'!$A$2:$I$2344,9,FALSE)</f>
        <v>R1011</v>
      </c>
      <c r="Q2125">
        <f>VLOOKUP($A2125,'Hospitalisation Details'!$A$2:$P$2344,16,FALSE)</f>
        <v>22</v>
      </c>
    </row>
    <row r="2126" spans="1:17" ht="15.6" x14ac:dyDescent="0.3">
      <c r="A2126" s="1" t="s">
        <v>237</v>
      </c>
      <c r="B2126" t="str">
        <f>VLOOKUP('Healthcare '!A:A,Table2[],3,FALSE)</f>
        <v>Levitsky</v>
      </c>
      <c r="C2126">
        <f>VLOOKUP(A2126,'Medical Examinations'!A2126:K4460,2,FALSE)</f>
        <v>30.72</v>
      </c>
      <c r="D2126">
        <f>VLOOKUP($A2126,'Medical Examinations'!$A$2:$K$2336,3,FALSE)</f>
        <v>6.06</v>
      </c>
      <c r="E2126" t="str">
        <f>VLOOKUP($A2126,'Medical Examinations'!$A$2:$K$2336,4,FALSE)</f>
        <v>No</v>
      </c>
      <c r="F2126" t="str">
        <f>VLOOKUP($A2126,'Medical Examinations'!$A$2:$K$2336,5,FALSE)</f>
        <v>yes</v>
      </c>
      <c r="G2126" t="str">
        <f>VLOOKUP($A2126,'Medical Examinations'!$A$2:$K$2336,6,FALSE)</f>
        <v>No</v>
      </c>
      <c r="H2126">
        <f>VLOOKUP($A2126,'Medical Examinations'!$A$2:$K$2336,7,FALSE)</f>
        <v>1</v>
      </c>
      <c r="I2126" t="str">
        <f>VLOOKUP($A2126,'Medical Examinations'!$A$2:$K$2336,8,FALSE)</f>
        <v>yes</v>
      </c>
      <c r="J2126" t="str">
        <f>VLOOKUP($A2126,'Medical Examinations'!$A$2:$K$2336,10,FALSE)</f>
        <v>obesity</v>
      </c>
      <c r="K2126" t="str">
        <f>VLOOKUP($A2126,'Medical Examinations'!$A$2:$K$2336,11,FALSE)</f>
        <v>Predibetics</v>
      </c>
      <c r="L2126" t="str">
        <f>VLOOKUP($A2126,'Hospitalisation Details'!$A$2:$O$2344,15,FALSE)</f>
        <v>4 Oct 2004</v>
      </c>
      <c r="M2126">
        <f>VLOOKUP($A2126,'Hospitalisation Details'!$A$2:$I$2344,6,FALSE)</f>
        <v>2144.85</v>
      </c>
      <c r="N2126" t="str">
        <f>VLOOKUP($A2126,'Hospitalisation Details'!$A$2:$I$2344,7,FALSE)</f>
        <v>tier - 2</v>
      </c>
      <c r="O2126" t="str">
        <f>VLOOKUP($A2126,'Hospitalisation Details'!$A$2:$I$2344,8,FALSE)</f>
        <v>tier - 1</v>
      </c>
      <c r="P2126" t="str">
        <f>VLOOKUP($A2126,'Hospitalisation Details'!$A$2:$I$2344,9,FALSE)</f>
        <v>R1011</v>
      </c>
      <c r="Q2126">
        <f>VLOOKUP($A2126,'Hospitalisation Details'!$A$2:$P$2344,16,FALSE)</f>
        <v>18</v>
      </c>
    </row>
    <row r="2127" spans="1:17" ht="15.6" x14ac:dyDescent="0.3">
      <c r="A2127" s="1" t="s">
        <v>236</v>
      </c>
      <c r="B2127" t="str">
        <f>VLOOKUP('Healthcare '!A:A,Table2[],3,FALSE)</f>
        <v>Carroll</v>
      </c>
      <c r="C2127">
        <f>VLOOKUP(A2127,'Medical Examinations'!A2127:K4461,2,FALSE)</f>
        <v>37.43</v>
      </c>
      <c r="D2127">
        <f>VLOOKUP($A2127,'Medical Examinations'!$A$2:$K$2336,3,FALSE)</f>
        <v>4.5599999999999996</v>
      </c>
      <c r="E2127" t="str">
        <f>VLOOKUP($A2127,'Medical Examinations'!$A$2:$K$2336,4,FALSE)</f>
        <v>No</v>
      </c>
      <c r="F2127" t="str">
        <f>VLOOKUP($A2127,'Medical Examinations'!$A$2:$K$2336,5,FALSE)</f>
        <v>No</v>
      </c>
      <c r="G2127" t="str">
        <f>VLOOKUP($A2127,'Medical Examinations'!$A$2:$K$2336,6,FALSE)</f>
        <v>Yes</v>
      </c>
      <c r="H2127">
        <f>VLOOKUP($A2127,'Medical Examinations'!$A$2:$K$2336,7,FALSE)</f>
        <v>1</v>
      </c>
      <c r="I2127" t="str">
        <f>VLOOKUP($A2127,'Medical Examinations'!$A$2:$K$2336,8,FALSE)</f>
        <v>No</v>
      </c>
      <c r="J2127" t="str">
        <f>VLOOKUP($A2127,'Medical Examinations'!$A$2:$K$2336,10,FALSE)</f>
        <v>obesity</v>
      </c>
      <c r="K2127" t="str">
        <f>VLOOKUP($A2127,'Medical Examinations'!$A$2:$K$2336,11,FALSE)</f>
        <v>Normal</v>
      </c>
      <c r="L2127" t="str">
        <f>VLOOKUP($A2127,'Hospitalisation Details'!$A$2:$O$2344,15,FALSE)</f>
        <v>19 Aug 2003</v>
      </c>
      <c r="M2127">
        <f>VLOOKUP($A2127,'Hospitalisation Details'!$A$2:$I$2344,6,FALSE)</f>
        <v>2138.0700000000002</v>
      </c>
      <c r="N2127" t="str">
        <f>VLOOKUP($A2127,'Hospitalisation Details'!$A$2:$I$2344,7,FALSE)</f>
        <v>tier - 2</v>
      </c>
      <c r="O2127" t="str">
        <f>VLOOKUP($A2127,'Hospitalisation Details'!$A$2:$I$2344,8,FALSE)</f>
        <v>tier - 1</v>
      </c>
      <c r="P2127" t="str">
        <f>VLOOKUP($A2127,'Hospitalisation Details'!$A$2:$I$2344,9,FALSE)</f>
        <v>R1012</v>
      </c>
      <c r="Q2127">
        <f>VLOOKUP($A2127,'Hospitalisation Details'!$A$2:$P$2344,16,FALSE)</f>
        <v>19</v>
      </c>
    </row>
    <row r="2128" spans="1:17" ht="15.6" x14ac:dyDescent="0.3">
      <c r="A2128" s="1" t="s">
        <v>235</v>
      </c>
      <c r="B2128" t="str">
        <f>VLOOKUP('Healthcare '!A:A,Table2[],3,FALSE)</f>
        <v>Campos</v>
      </c>
      <c r="C2128">
        <f>VLOOKUP(A2128,'Medical Examinations'!A2128:K4462,2,FALSE)</f>
        <v>25.74</v>
      </c>
      <c r="D2128">
        <f>VLOOKUP($A2128,'Medical Examinations'!$A$2:$K$2336,3,FALSE)</f>
        <v>6.41</v>
      </c>
      <c r="E2128" t="str">
        <f>VLOOKUP($A2128,'Medical Examinations'!$A$2:$K$2336,4,FALSE)</f>
        <v>yes</v>
      </c>
      <c r="F2128" t="str">
        <f>VLOOKUP($A2128,'Medical Examinations'!$A$2:$K$2336,5,FALSE)</f>
        <v>No</v>
      </c>
      <c r="G2128" t="str">
        <f>VLOOKUP($A2128,'Medical Examinations'!$A$2:$K$2336,6,FALSE)</f>
        <v>Yes</v>
      </c>
      <c r="H2128">
        <f>VLOOKUP($A2128,'Medical Examinations'!$A$2:$K$2336,7,FALSE)</f>
        <v>1</v>
      </c>
      <c r="I2128" t="str">
        <f>VLOOKUP($A2128,'Medical Examinations'!$A$2:$K$2336,8,FALSE)</f>
        <v>No</v>
      </c>
      <c r="J2128" t="str">
        <f>VLOOKUP($A2128,'Medical Examinations'!$A$2:$K$2336,10,FALSE)</f>
        <v>overweight</v>
      </c>
      <c r="K2128" t="str">
        <f>VLOOKUP($A2128,'Medical Examinations'!$A$2:$K$2336,11,FALSE)</f>
        <v>Diabetes</v>
      </c>
      <c r="L2128" t="str">
        <f>VLOOKUP($A2128,'Hospitalisation Details'!$A$2:$O$2344,15,FALSE)</f>
        <v>3 Sep 1997</v>
      </c>
      <c r="M2128">
        <f>VLOOKUP($A2128,'Hospitalisation Details'!$A$2:$I$2344,6,FALSE)</f>
        <v>2137.65</v>
      </c>
      <c r="N2128" t="str">
        <f>VLOOKUP($A2128,'Hospitalisation Details'!$A$2:$I$2344,7,FALSE)</f>
        <v>tier - 3</v>
      </c>
      <c r="O2128" t="str">
        <f>VLOOKUP($A2128,'Hospitalisation Details'!$A$2:$I$2344,8,FALSE)</f>
        <v>tier - 1</v>
      </c>
      <c r="P2128" t="str">
        <f>VLOOKUP($A2128,'Hospitalisation Details'!$A$2:$I$2344,9,FALSE)</f>
        <v>R1013</v>
      </c>
      <c r="Q2128">
        <f>VLOOKUP($A2128,'Hospitalisation Details'!$A$2:$P$2344,16,FALSE)</f>
        <v>25</v>
      </c>
    </row>
    <row r="2129" spans="1:17" ht="15.6" x14ac:dyDescent="0.3">
      <c r="A2129" s="1" t="s">
        <v>234</v>
      </c>
      <c r="B2129" t="str">
        <f>VLOOKUP('Healthcare '!A:A,Table2[],3,FALSE)</f>
        <v>Flajslik</v>
      </c>
      <c r="C2129">
        <f>VLOOKUP(A2129,'Medical Examinations'!A2129:K4463,2,FALSE)</f>
        <v>36.575000000000003</v>
      </c>
      <c r="D2129">
        <f>VLOOKUP($A2129,'Medical Examinations'!$A$2:$K$2336,3,FALSE)</f>
        <v>5.57</v>
      </c>
      <c r="E2129" t="str">
        <f>VLOOKUP($A2129,'Medical Examinations'!$A$2:$K$2336,4,FALSE)</f>
        <v>No</v>
      </c>
      <c r="F2129" t="str">
        <f>VLOOKUP($A2129,'Medical Examinations'!$A$2:$K$2336,5,FALSE)</f>
        <v>No</v>
      </c>
      <c r="G2129" t="str">
        <f>VLOOKUP($A2129,'Medical Examinations'!$A$2:$K$2336,6,FALSE)</f>
        <v>Yes</v>
      </c>
      <c r="H2129">
        <f>VLOOKUP($A2129,'Medical Examinations'!$A$2:$K$2336,7,FALSE)</f>
        <v>1</v>
      </c>
      <c r="I2129" t="str">
        <f>VLOOKUP($A2129,'Medical Examinations'!$A$2:$K$2336,8,FALSE)</f>
        <v>No</v>
      </c>
      <c r="J2129" t="str">
        <f>VLOOKUP($A2129,'Medical Examinations'!$A$2:$K$2336,10,FALSE)</f>
        <v>obesity</v>
      </c>
      <c r="K2129" t="str">
        <f>VLOOKUP($A2129,'Medical Examinations'!$A$2:$K$2336,11,FALSE)</f>
        <v>Normal</v>
      </c>
      <c r="L2129" t="str">
        <f>VLOOKUP($A2129,'Hospitalisation Details'!$A$2:$O$2344,15,FALSE)</f>
        <v>26 Sep 2003</v>
      </c>
      <c r="M2129">
        <f>VLOOKUP($A2129,'Hospitalisation Details'!$A$2:$I$2344,6,FALSE)</f>
        <v>2136.88</v>
      </c>
      <c r="N2129" t="str">
        <f>VLOOKUP($A2129,'Hospitalisation Details'!$A$2:$I$2344,7,FALSE)</f>
        <v>tier - 2</v>
      </c>
      <c r="O2129" t="str">
        <f>VLOOKUP($A2129,'Hospitalisation Details'!$A$2:$I$2344,8,FALSE)</f>
        <v>tier - 2</v>
      </c>
      <c r="P2129" t="str">
        <f>VLOOKUP($A2129,'Hospitalisation Details'!$A$2:$I$2344,9,FALSE)</f>
        <v>R1012</v>
      </c>
      <c r="Q2129">
        <f>VLOOKUP($A2129,'Hospitalisation Details'!$A$2:$P$2344,16,FALSE)</f>
        <v>19</v>
      </c>
    </row>
    <row r="2130" spans="1:17" ht="15.6" x14ac:dyDescent="0.3">
      <c r="A2130" s="1" t="s">
        <v>233</v>
      </c>
      <c r="B2130" t="str">
        <f>VLOOKUP('Healthcare '!A:A,Table2[],3,FALSE)</f>
        <v>Chua</v>
      </c>
      <c r="C2130">
        <f>VLOOKUP(A2130,'Medical Examinations'!A2130:K4464,2,FALSE)</f>
        <v>35.15</v>
      </c>
      <c r="D2130">
        <f>VLOOKUP($A2130,'Medical Examinations'!$A$2:$K$2336,3,FALSE)</f>
        <v>5.47</v>
      </c>
      <c r="E2130" t="str">
        <f>VLOOKUP($A2130,'Medical Examinations'!$A$2:$K$2336,4,FALSE)</f>
        <v>No</v>
      </c>
      <c r="F2130" t="str">
        <f>VLOOKUP($A2130,'Medical Examinations'!$A$2:$K$2336,5,FALSE)</f>
        <v>No</v>
      </c>
      <c r="G2130" t="str">
        <f>VLOOKUP($A2130,'Medical Examinations'!$A$2:$K$2336,6,FALSE)</f>
        <v>Yes</v>
      </c>
      <c r="H2130">
        <f>VLOOKUP($A2130,'Medical Examinations'!$A$2:$K$2336,7,FALSE)</f>
        <v>1</v>
      </c>
      <c r="I2130" t="str">
        <f>VLOOKUP($A2130,'Medical Examinations'!$A$2:$K$2336,8,FALSE)</f>
        <v>No</v>
      </c>
      <c r="J2130" t="str">
        <f>VLOOKUP($A2130,'Medical Examinations'!$A$2:$K$2336,10,FALSE)</f>
        <v>obesity</v>
      </c>
      <c r="K2130" t="str">
        <f>VLOOKUP($A2130,'Medical Examinations'!$A$2:$K$2336,11,FALSE)</f>
        <v>Normal</v>
      </c>
      <c r="L2130" t="str">
        <f>VLOOKUP($A2130,'Hospitalisation Details'!$A$2:$O$2344,15,FALSE)</f>
        <v>1 Sep 2003</v>
      </c>
      <c r="M2130">
        <f>VLOOKUP($A2130,'Hospitalisation Details'!$A$2:$I$2344,6,FALSE)</f>
        <v>2134.9</v>
      </c>
      <c r="N2130" t="str">
        <f>VLOOKUP($A2130,'Hospitalisation Details'!$A$2:$I$2344,7,FALSE)</f>
        <v>tier - 2</v>
      </c>
      <c r="O2130" t="str">
        <f>VLOOKUP($A2130,'Hospitalisation Details'!$A$2:$I$2344,8,FALSE)</f>
        <v>tier - 3</v>
      </c>
      <c r="P2130" t="str">
        <f>VLOOKUP($A2130,'Hospitalisation Details'!$A$2:$I$2344,9,FALSE)</f>
        <v>R1012</v>
      </c>
      <c r="Q2130">
        <f>VLOOKUP($A2130,'Hospitalisation Details'!$A$2:$P$2344,16,FALSE)</f>
        <v>19</v>
      </c>
    </row>
    <row r="2131" spans="1:17" ht="15.6" x14ac:dyDescent="0.3">
      <c r="A2131" s="1" t="s">
        <v>232</v>
      </c>
      <c r="B2131" t="str">
        <f>VLOOKUP('Healthcare '!A:A,Table2[],3,FALSE)</f>
        <v>Wiltse</v>
      </c>
      <c r="C2131">
        <f>VLOOKUP(A2131,'Medical Examinations'!A2131:K4465,2,FALSE)</f>
        <v>32.11</v>
      </c>
      <c r="D2131">
        <f>VLOOKUP($A2131,'Medical Examinations'!$A$2:$K$2336,3,FALSE)</f>
        <v>4.43</v>
      </c>
      <c r="E2131" t="str">
        <f>VLOOKUP($A2131,'Medical Examinations'!$A$2:$K$2336,4,FALSE)</f>
        <v>No</v>
      </c>
      <c r="F2131" t="str">
        <f>VLOOKUP($A2131,'Medical Examinations'!$A$2:$K$2336,5,FALSE)</f>
        <v>No</v>
      </c>
      <c r="G2131" t="str">
        <f>VLOOKUP($A2131,'Medical Examinations'!$A$2:$K$2336,6,FALSE)</f>
        <v>Yes</v>
      </c>
      <c r="H2131">
        <f>VLOOKUP($A2131,'Medical Examinations'!$A$2:$K$2336,7,FALSE)</f>
        <v>1</v>
      </c>
      <c r="I2131" t="str">
        <f>VLOOKUP($A2131,'Medical Examinations'!$A$2:$K$2336,8,FALSE)</f>
        <v>yes</v>
      </c>
      <c r="J2131" t="str">
        <f>VLOOKUP($A2131,'Medical Examinations'!$A$2:$K$2336,10,FALSE)</f>
        <v>obesity</v>
      </c>
      <c r="K2131" t="str">
        <f>VLOOKUP($A2131,'Medical Examinations'!$A$2:$K$2336,11,FALSE)</f>
        <v>Normal</v>
      </c>
      <c r="L2131" t="str">
        <f>VLOOKUP($A2131,'Hospitalisation Details'!$A$2:$O$2344,15,FALSE)</f>
        <v>22 Dec 2003</v>
      </c>
      <c r="M2131">
        <f>VLOOKUP($A2131,'Hospitalisation Details'!$A$2:$I$2344,6,FALSE)</f>
        <v>2130.6799999999998</v>
      </c>
      <c r="N2131" t="str">
        <f>VLOOKUP($A2131,'Hospitalisation Details'!$A$2:$I$2344,7,FALSE)</f>
        <v>tier - 2</v>
      </c>
      <c r="O2131" t="str">
        <f>VLOOKUP($A2131,'Hospitalisation Details'!$A$2:$I$2344,8,FALSE)</f>
        <v>tier - 3</v>
      </c>
      <c r="P2131" t="str">
        <f>VLOOKUP($A2131,'Hospitalisation Details'!$A$2:$I$2344,9,FALSE)</f>
        <v>R1012</v>
      </c>
      <c r="Q2131">
        <f>VLOOKUP($A2131,'Hospitalisation Details'!$A$2:$P$2344,16,FALSE)</f>
        <v>19</v>
      </c>
    </row>
    <row r="2132" spans="1:17" ht="15.6" x14ac:dyDescent="0.3">
      <c r="A2132" s="1" t="s">
        <v>231</v>
      </c>
      <c r="B2132" t="str">
        <f>VLOOKUP('Healthcare '!A:A,Table2[],3,FALSE)</f>
        <v>Fisher</v>
      </c>
      <c r="C2132">
        <f>VLOOKUP(A2132,'Medical Examinations'!A2132:K4466,2,FALSE)</f>
        <v>30.495000000000001</v>
      </c>
      <c r="D2132">
        <f>VLOOKUP($A2132,'Medical Examinations'!$A$2:$K$2336,3,FALSE)</f>
        <v>4.95</v>
      </c>
      <c r="E2132" t="str">
        <f>VLOOKUP($A2132,'Medical Examinations'!$A$2:$K$2336,4,FALSE)</f>
        <v>No</v>
      </c>
      <c r="F2132" t="str">
        <f>VLOOKUP($A2132,'Medical Examinations'!$A$2:$K$2336,5,FALSE)</f>
        <v>No</v>
      </c>
      <c r="G2132" t="str">
        <f>VLOOKUP($A2132,'Medical Examinations'!$A$2:$K$2336,6,FALSE)</f>
        <v>Yes</v>
      </c>
      <c r="H2132">
        <f>VLOOKUP($A2132,'Medical Examinations'!$A$2:$K$2336,7,FALSE)</f>
        <v>1</v>
      </c>
      <c r="I2132" t="str">
        <f>VLOOKUP($A2132,'Medical Examinations'!$A$2:$K$2336,8,FALSE)</f>
        <v>No</v>
      </c>
      <c r="J2132" t="str">
        <f>VLOOKUP($A2132,'Medical Examinations'!$A$2:$K$2336,10,FALSE)</f>
        <v>obesity</v>
      </c>
      <c r="K2132" t="str">
        <f>VLOOKUP($A2132,'Medical Examinations'!$A$2:$K$2336,11,FALSE)</f>
        <v>Normal</v>
      </c>
      <c r="L2132" t="str">
        <f>VLOOKUP($A2132,'Hospitalisation Details'!$A$2:$O$2344,15,FALSE)</f>
        <v>30 Aug 2003</v>
      </c>
      <c r="M2132">
        <f>VLOOKUP($A2132,'Hospitalisation Details'!$A$2:$I$2344,6,FALSE)</f>
        <v>2128.4299999999998</v>
      </c>
      <c r="N2132" t="str">
        <f>VLOOKUP($A2132,'Hospitalisation Details'!$A$2:$I$2344,7,FALSE)</f>
        <v>tier - 2</v>
      </c>
      <c r="O2132" t="str">
        <f>VLOOKUP($A2132,'Hospitalisation Details'!$A$2:$I$2344,8,FALSE)</f>
        <v>tier - 1</v>
      </c>
      <c r="P2132" t="str">
        <f>VLOOKUP($A2132,'Hospitalisation Details'!$A$2:$I$2344,9,FALSE)</f>
        <v>R1012</v>
      </c>
      <c r="Q2132">
        <f>VLOOKUP($A2132,'Hospitalisation Details'!$A$2:$P$2344,16,FALSE)</f>
        <v>19</v>
      </c>
    </row>
    <row r="2133" spans="1:17" ht="15.6" x14ac:dyDescent="0.3">
      <c r="A2133" s="1" t="s">
        <v>230</v>
      </c>
      <c r="B2133" t="str">
        <f>VLOOKUP('Healthcare '!A:A,Table2[],3,FALSE)</f>
        <v>Wilzbacher</v>
      </c>
      <c r="C2133">
        <f>VLOOKUP(A2133,'Medical Examinations'!A2133:K4467,2,FALSE)</f>
        <v>29.24</v>
      </c>
      <c r="D2133">
        <f>VLOOKUP($A2133,'Medical Examinations'!$A$2:$K$2336,3,FALSE)</f>
        <v>4.04</v>
      </c>
      <c r="E2133" t="str">
        <f>VLOOKUP($A2133,'Medical Examinations'!$A$2:$K$2336,4,FALSE)</f>
        <v>No</v>
      </c>
      <c r="F2133" t="str">
        <f>VLOOKUP($A2133,'Medical Examinations'!$A$2:$K$2336,5,FALSE)</f>
        <v>yes</v>
      </c>
      <c r="G2133" t="str">
        <f>VLOOKUP($A2133,'Medical Examinations'!$A$2:$K$2336,6,FALSE)</f>
        <v>No</v>
      </c>
      <c r="H2133">
        <f>VLOOKUP($A2133,'Medical Examinations'!$A$2:$K$2336,7,FALSE)</f>
        <v>1</v>
      </c>
      <c r="I2133" t="str">
        <f>VLOOKUP($A2133,'Medical Examinations'!$A$2:$K$2336,8,FALSE)</f>
        <v>yes</v>
      </c>
      <c r="J2133" t="str">
        <f>VLOOKUP($A2133,'Medical Examinations'!$A$2:$K$2336,10,FALSE)</f>
        <v>overweight</v>
      </c>
      <c r="K2133" t="str">
        <f>VLOOKUP($A2133,'Medical Examinations'!$A$2:$K$2336,11,FALSE)</f>
        <v>Normal</v>
      </c>
      <c r="L2133" t="str">
        <f>VLOOKUP($A2133,'Hospitalisation Details'!$A$2:$O$2344,15,FALSE)</f>
        <v>4 Nov 2004</v>
      </c>
      <c r="M2133">
        <f>VLOOKUP($A2133,'Hospitalisation Details'!$A$2:$I$2344,6,FALSE)</f>
        <v>2118.61</v>
      </c>
      <c r="N2133" t="str">
        <f>VLOOKUP($A2133,'Hospitalisation Details'!$A$2:$I$2344,7,FALSE)</f>
        <v>tier - 2</v>
      </c>
      <c r="O2133" t="str">
        <f>VLOOKUP($A2133,'Hospitalisation Details'!$A$2:$I$2344,8,FALSE)</f>
        <v>tier - 1</v>
      </c>
      <c r="P2133" t="str">
        <f>VLOOKUP($A2133,'Hospitalisation Details'!$A$2:$I$2344,9,FALSE)</f>
        <v>R1012</v>
      </c>
      <c r="Q2133">
        <f>VLOOKUP($A2133,'Hospitalisation Details'!$A$2:$P$2344,16,FALSE)</f>
        <v>18</v>
      </c>
    </row>
    <row r="2134" spans="1:17" ht="15.6" x14ac:dyDescent="0.3">
      <c r="A2134" s="1" t="s">
        <v>229</v>
      </c>
      <c r="B2134" t="str">
        <f>VLOOKUP('Healthcare '!A:A,Table2[],3,FALSE)</f>
        <v>Thayer</v>
      </c>
      <c r="C2134">
        <f>VLOOKUP(A2134,'Medical Examinations'!A2134:K4468,2,FALSE)</f>
        <v>22.515000000000001</v>
      </c>
      <c r="D2134">
        <f>VLOOKUP($A2134,'Medical Examinations'!$A$2:$K$2336,3,FALSE)</f>
        <v>5.93</v>
      </c>
      <c r="E2134" t="str">
        <f>VLOOKUP($A2134,'Medical Examinations'!$A$2:$K$2336,4,FALSE)</f>
        <v>No</v>
      </c>
      <c r="F2134" t="str">
        <f>VLOOKUP($A2134,'Medical Examinations'!$A$2:$K$2336,5,FALSE)</f>
        <v>No</v>
      </c>
      <c r="G2134" t="str">
        <f>VLOOKUP($A2134,'Medical Examinations'!$A$2:$K$2336,6,FALSE)</f>
        <v>Yes</v>
      </c>
      <c r="H2134">
        <f>VLOOKUP($A2134,'Medical Examinations'!$A$2:$K$2336,7,FALSE)</f>
        <v>1</v>
      </c>
      <c r="I2134" t="str">
        <f>VLOOKUP($A2134,'Medical Examinations'!$A$2:$K$2336,8,FALSE)</f>
        <v>No</v>
      </c>
      <c r="J2134" t="str">
        <f>VLOOKUP($A2134,'Medical Examinations'!$A$2:$K$2336,10,FALSE)</f>
        <v>Normal weight</v>
      </c>
      <c r="K2134" t="str">
        <f>VLOOKUP($A2134,'Medical Examinations'!$A$2:$K$2336,11,FALSE)</f>
        <v>Predibetics</v>
      </c>
      <c r="L2134" t="str">
        <f>VLOOKUP($A2134,'Hospitalisation Details'!$A$2:$O$2344,15,FALSE)</f>
        <v>30 Sep 2003</v>
      </c>
      <c r="M2134">
        <f>VLOOKUP($A2134,'Hospitalisation Details'!$A$2:$I$2344,6,FALSE)</f>
        <v>2117.34</v>
      </c>
      <c r="N2134" t="str">
        <f>VLOOKUP($A2134,'Hospitalisation Details'!$A$2:$I$2344,7,FALSE)</f>
        <v>tier - 2</v>
      </c>
      <c r="O2134" t="str">
        <f>VLOOKUP($A2134,'Hospitalisation Details'!$A$2:$I$2344,8,FALSE)</f>
        <v>tier - 3</v>
      </c>
      <c r="P2134" t="str">
        <f>VLOOKUP($A2134,'Hospitalisation Details'!$A$2:$I$2344,9,FALSE)</f>
        <v>R1012</v>
      </c>
      <c r="Q2134">
        <f>VLOOKUP($A2134,'Hospitalisation Details'!$A$2:$P$2344,16,FALSE)</f>
        <v>19</v>
      </c>
    </row>
    <row r="2135" spans="1:17" ht="15.6" x14ac:dyDescent="0.3">
      <c r="A2135" s="1" t="s">
        <v>228</v>
      </c>
      <c r="B2135" t="str">
        <f>VLOOKUP('Healthcare '!A:A,Table2[],3,FALSE)</f>
        <v>Brosseau</v>
      </c>
      <c r="C2135">
        <f>VLOOKUP(A2135,'Medical Examinations'!A2135:K4469,2,FALSE)</f>
        <v>15.65</v>
      </c>
      <c r="D2135">
        <f>VLOOKUP($A2135,'Medical Examinations'!$A$2:$K$2336,3,FALSE)</f>
        <v>4.2300000000000004</v>
      </c>
      <c r="E2135" t="str">
        <f>VLOOKUP($A2135,'Medical Examinations'!$A$2:$K$2336,4,FALSE)</f>
        <v>No</v>
      </c>
      <c r="F2135" t="str">
        <f>VLOOKUP($A2135,'Medical Examinations'!$A$2:$K$2336,5,FALSE)</f>
        <v>No</v>
      </c>
      <c r="G2135" t="str">
        <f>VLOOKUP($A2135,'Medical Examinations'!$A$2:$K$2336,6,FALSE)</f>
        <v>No</v>
      </c>
      <c r="H2135">
        <f>VLOOKUP($A2135,'Medical Examinations'!$A$2:$K$2336,7,FALSE)</f>
        <v>0</v>
      </c>
      <c r="I2135" t="str">
        <f>VLOOKUP($A2135,'Medical Examinations'!$A$2:$K$2336,8,FALSE)</f>
        <v>No</v>
      </c>
      <c r="J2135" t="str">
        <f>VLOOKUP($A2135,'Medical Examinations'!$A$2:$K$2336,10,FALSE)</f>
        <v>Underweight</v>
      </c>
      <c r="K2135" t="str">
        <f>VLOOKUP($A2135,'Medical Examinations'!$A$2:$K$2336,11,FALSE)</f>
        <v>Normal</v>
      </c>
      <c r="L2135" t="str">
        <f>VLOOKUP($A2135,'Hospitalisation Details'!$A$2:$O$2344,15,FALSE)</f>
        <v>21 Jul 1989</v>
      </c>
      <c r="M2135">
        <f>VLOOKUP($A2135,'Hospitalisation Details'!$A$2:$I$2344,6,FALSE)</f>
        <v>2106.2600000000002</v>
      </c>
      <c r="N2135" t="str">
        <f>VLOOKUP($A2135,'Hospitalisation Details'!$A$2:$I$2344,7,FALSE)</f>
        <v>tier - 2</v>
      </c>
      <c r="O2135" t="str">
        <f>VLOOKUP($A2135,'Hospitalisation Details'!$A$2:$I$2344,8,FALSE)</f>
        <v>tier - 2</v>
      </c>
      <c r="P2135" t="str">
        <f>VLOOKUP($A2135,'Hospitalisation Details'!$A$2:$I$2344,9,FALSE)</f>
        <v>R1013</v>
      </c>
      <c r="Q2135">
        <f>VLOOKUP($A2135,'Hospitalisation Details'!$A$2:$P$2344,16,FALSE)</f>
        <v>33</v>
      </c>
    </row>
    <row r="2136" spans="1:17" ht="15.6" x14ac:dyDescent="0.3">
      <c r="A2136" s="1" t="s">
        <v>227</v>
      </c>
      <c r="B2136" t="str">
        <f>VLOOKUP('Healthcare '!A:A,Table2[],3,FALSE)</f>
        <v>Phares</v>
      </c>
      <c r="C2136">
        <f>VLOOKUP(A2136,'Medical Examinations'!A2136:K4470,2,FALSE)</f>
        <v>27.36</v>
      </c>
      <c r="D2136">
        <f>VLOOKUP($A2136,'Medical Examinations'!$A$2:$K$2336,3,FALSE)</f>
        <v>5.59</v>
      </c>
      <c r="E2136" t="str">
        <f>VLOOKUP($A2136,'Medical Examinations'!$A$2:$K$2336,4,FALSE)</f>
        <v>yes</v>
      </c>
      <c r="F2136" t="str">
        <f>VLOOKUP($A2136,'Medical Examinations'!$A$2:$K$2336,5,FALSE)</f>
        <v>No</v>
      </c>
      <c r="G2136" t="str">
        <f>VLOOKUP($A2136,'Medical Examinations'!$A$2:$K$2336,6,FALSE)</f>
        <v>No</v>
      </c>
      <c r="H2136">
        <f>VLOOKUP($A2136,'Medical Examinations'!$A$2:$K$2336,7,FALSE)</f>
        <v>0</v>
      </c>
      <c r="I2136" t="str">
        <f>VLOOKUP($A2136,'Medical Examinations'!$A$2:$K$2336,8,FALSE)</f>
        <v>No</v>
      </c>
      <c r="J2136" t="str">
        <f>VLOOKUP($A2136,'Medical Examinations'!$A$2:$K$2336,10,FALSE)</f>
        <v>overweight</v>
      </c>
      <c r="K2136" t="str">
        <f>VLOOKUP($A2136,'Medical Examinations'!$A$2:$K$2336,11,FALSE)</f>
        <v>Normal</v>
      </c>
      <c r="L2136" t="str">
        <f>VLOOKUP($A2136,'Hospitalisation Details'!$A$2:$O$2344,15,FALSE)</f>
        <v>28 Nov 2001</v>
      </c>
      <c r="M2136">
        <f>VLOOKUP($A2136,'Hospitalisation Details'!$A$2:$I$2344,6,FALSE)</f>
        <v>2104.11</v>
      </c>
      <c r="N2136" t="str">
        <f>VLOOKUP($A2136,'Hospitalisation Details'!$A$2:$I$2344,7,FALSE)</f>
        <v>tier - 2</v>
      </c>
      <c r="O2136" t="str">
        <f>VLOOKUP($A2136,'Hospitalisation Details'!$A$2:$I$2344,8,FALSE)</f>
        <v>tier - 1</v>
      </c>
      <c r="P2136" t="str">
        <f>VLOOKUP($A2136,'Hospitalisation Details'!$A$2:$I$2344,9,FALSE)</f>
        <v>R1016</v>
      </c>
      <c r="Q2136">
        <f>VLOOKUP($A2136,'Hospitalisation Details'!$A$2:$P$2344,16,FALSE)</f>
        <v>21</v>
      </c>
    </row>
    <row r="2137" spans="1:17" ht="15.6" x14ac:dyDescent="0.3">
      <c r="A2137" s="1" t="s">
        <v>226</v>
      </c>
      <c r="B2137" t="str">
        <f>VLOOKUP('Healthcare '!A:A,Table2[],3,FALSE)</f>
        <v>Curley</v>
      </c>
      <c r="C2137">
        <f>VLOOKUP(A2137,'Medical Examinations'!A2137:K4471,2,FALSE)</f>
        <v>22.3</v>
      </c>
      <c r="D2137">
        <f>VLOOKUP($A2137,'Medical Examinations'!$A$2:$K$2336,3,FALSE)</f>
        <v>4.8899999999999997</v>
      </c>
      <c r="E2137" t="str">
        <f>VLOOKUP($A2137,'Medical Examinations'!$A$2:$K$2336,4,FALSE)</f>
        <v>yes</v>
      </c>
      <c r="F2137" t="str">
        <f>VLOOKUP($A2137,'Medical Examinations'!$A$2:$K$2336,5,FALSE)</f>
        <v>No</v>
      </c>
      <c r="G2137" t="str">
        <f>VLOOKUP($A2137,'Medical Examinations'!$A$2:$K$2336,6,FALSE)</f>
        <v>No</v>
      </c>
      <c r="H2137">
        <f>VLOOKUP($A2137,'Medical Examinations'!$A$2:$K$2336,7,FALSE)</f>
        <v>0</v>
      </c>
      <c r="I2137" t="str">
        <f>VLOOKUP($A2137,'Medical Examinations'!$A$2:$K$2336,8,FALSE)</f>
        <v>No</v>
      </c>
      <c r="J2137" t="str">
        <f>VLOOKUP($A2137,'Medical Examinations'!$A$2:$K$2336,10,FALSE)</f>
        <v>Normal weight</v>
      </c>
      <c r="K2137" t="str">
        <f>VLOOKUP($A2137,'Medical Examinations'!$A$2:$K$2336,11,FALSE)</f>
        <v>Normal</v>
      </c>
      <c r="L2137" t="str">
        <f>VLOOKUP($A2137,'Hospitalisation Details'!$A$2:$O$2344,15,FALSE)</f>
        <v>22 Jun 2001</v>
      </c>
      <c r="M2137">
        <f>VLOOKUP($A2137,'Hospitalisation Details'!$A$2:$I$2344,6,FALSE)</f>
        <v>2103.08</v>
      </c>
      <c r="N2137" t="str">
        <f>VLOOKUP($A2137,'Hospitalisation Details'!$A$2:$I$2344,7,FALSE)</f>
        <v>tier - 3</v>
      </c>
      <c r="O2137" t="str">
        <f>VLOOKUP($A2137,'Hospitalisation Details'!$A$2:$I$2344,8,FALSE)</f>
        <v>tier - 2</v>
      </c>
      <c r="P2137" t="str">
        <f>VLOOKUP($A2137,'Hospitalisation Details'!$A$2:$I$2344,9,FALSE)</f>
        <v>R1011</v>
      </c>
      <c r="Q2137">
        <f>VLOOKUP($A2137,'Hospitalisation Details'!$A$2:$P$2344,16,FALSE)</f>
        <v>21</v>
      </c>
    </row>
    <row r="2138" spans="1:17" ht="15.6" x14ac:dyDescent="0.3">
      <c r="A2138" s="1" t="s">
        <v>225</v>
      </c>
      <c r="B2138" t="str">
        <f>VLOOKUP('Healthcare '!A:A,Table2[],3,FALSE)</f>
        <v>Johnston</v>
      </c>
      <c r="C2138">
        <f>VLOOKUP(A2138,'Medical Examinations'!A2138:K4472,2,FALSE)</f>
        <v>26.03</v>
      </c>
      <c r="D2138">
        <f>VLOOKUP($A2138,'Medical Examinations'!$A$2:$K$2336,3,FALSE)</f>
        <v>5.81</v>
      </c>
      <c r="E2138" t="str">
        <f>VLOOKUP($A2138,'Medical Examinations'!$A$2:$K$2336,4,FALSE)</f>
        <v>yes</v>
      </c>
      <c r="F2138" t="str">
        <f>VLOOKUP($A2138,'Medical Examinations'!$A$2:$K$2336,5,FALSE)</f>
        <v>No</v>
      </c>
      <c r="G2138" t="str">
        <f>VLOOKUP($A2138,'Medical Examinations'!$A$2:$K$2336,6,FALSE)</f>
        <v>No</v>
      </c>
      <c r="H2138">
        <f>VLOOKUP($A2138,'Medical Examinations'!$A$2:$K$2336,7,FALSE)</f>
        <v>0</v>
      </c>
      <c r="I2138" t="str">
        <f>VLOOKUP($A2138,'Medical Examinations'!$A$2:$K$2336,8,FALSE)</f>
        <v>No</v>
      </c>
      <c r="J2138" t="str">
        <f>VLOOKUP($A2138,'Medical Examinations'!$A$2:$K$2336,10,FALSE)</f>
        <v>overweight</v>
      </c>
      <c r="K2138" t="str">
        <f>VLOOKUP($A2138,'Medical Examinations'!$A$2:$K$2336,11,FALSE)</f>
        <v>Predibetics</v>
      </c>
      <c r="L2138" t="str">
        <f>VLOOKUP($A2138,'Hospitalisation Details'!$A$2:$O$2344,15,FALSE)</f>
        <v>14 Aug 2001</v>
      </c>
      <c r="M2138">
        <f>VLOOKUP($A2138,'Hospitalisation Details'!$A$2:$I$2344,6,FALSE)</f>
        <v>2102.2600000000002</v>
      </c>
      <c r="N2138" t="str">
        <f>VLOOKUP($A2138,'Hospitalisation Details'!$A$2:$I$2344,7,FALSE)</f>
        <v>tier - 3</v>
      </c>
      <c r="O2138" t="str">
        <f>VLOOKUP($A2138,'Hospitalisation Details'!$A$2:$I$2344,8,FALSE)</f>
        <v>tier - 2</v>
      </c>
      <c r="P2138" t="str">
        <f>VLOOKUP($A2138,'Hospitalisation Details'!$A$2:$I$2344,9,FALSE)</f>
        <v>R1019</v>
      </c>
      <c r="Q2138">
        <f>VLOOKUP($A2138,'Hospitalisation Details'!$A$2:$P$2344,16,FALSE)</f>
        <v>21</v>
      </c>
    </row>
    <row r="2139" spans="1:17" ht="15.6" x14ac:dyDescent="0.3">
      <c r="A2139" s="1" t="s">
        <v>224</v>
      </c>
      <c r="B2139" t="str">
        <f>VLOOKUP('Healthcare '!A:A,Table2[],3,FALSE)</f>
        <v>Padula</v>
      </c>
      <c r="C2139">
        <f>VLOOKUP(A2139,'Medical Examinations'!A2139:K4473,2,FALSE)</f>
        <v>27.74</v>
      </c>
      <c r="D2139">
        <f>VLOOKUP($A2139,'Medical Examinations'!$A$2:$K$2336,3,FALSE)</f>
        <v>4.29</v>
      </c>
      <c r="E2139" t="str">
        <f>VLOOKUP($A2139,'Medical Examinations'!$A$2:$K$2336,4,FALSE)</f>
        <v>No</v>
      </c>
      <c r="F2139" t="str">
        <f>VLOOKUP($A2139,'Medical Examinations'!$A$2:$K$2336,5,FALSE)</f>
        <v>yes</v>
      </c>
      <c r="G2139" t="str">
        <f>VLOOKUP($A2139,'Medical Examinations'!$A$2:$K$2336,6,FALSE)</f>
        <v>No</v>
      </c>
      <c r="H2139">
        <f>VLOOKUP($A2139,'Medical Examinations'!$A$2:$K$2336,7,FALSE)</f>
        <v>1</v>
      </c>
      <c r="I2139" t="str">
        <f>VLOOKUP($A2139,'Medical Examinations'!$A$2:$K$2336,8,FALSE)</f>
        <v>No</v>
      </c>
      <c r="J2139" t="str">
        <f>VLOOKUP($A2139,'Medical Examinations'!$A$2:$K$2336,10,FALSE)</f>
        <v>overweight</v>
      </c>
      <c r="K2139" t="str">
        <f>VLOOKUP($A2139,'Medical Examinations'!$A$2:$K$2336,11,FALSE)</f>
        <v>Normal</v>
      </c>
      <c r="L2139" t="str">
        <f>VLOOKUP($A2139,'Hospitalisation Details'!$A$2:$O$2344,15,FALSE)</f>
        <v>12 Jun 2004</v>
      </c>
      <c r="M2139">
        <f>VLOOKUP($A2139,'Hospitalisation Details'!$A$2:$I$2344,6,FALSE)</f>
        <v>2094.1</v>
      </c>
      <c r="N2139" t="str">
        <f>VLOOKUP($A2139,'Hospitalisation Details'!$A$2:$I$2344,7,FALSE)</f>
        <v>tier - 3</v>
      </c>
      <c r="O2139" t="str">
        <f>VLOOKUP($A2139,'Hospitalisation Details'!$A$2:$I$2344,8,FALSE)</f>
        <v>tier - 2</v>
      </c>
      <c r="P2139" t="str">
        <f>VLOOKUP($A2139,'Hospitalisation Details'!$A$2:$I$2344,9,FALSE)</f>
        <v>R1025</v>
      </c>
      <c r="Q2139">
        <f>VLOOKUP($A2139,'Hospitalisation Details'!$A$2:$P$2344,16,FALSE)</f>
        <v>18</v>
      </c>
    </row>
    <row r="2140" spans="1:17" ht="15.6" x14ac:dyDescent="0.3">
      <c r="A2140" s="1" t="s">
        <v>223</v>
      </c>
      <c r="B2140" t="str">
        <f>VLOOKUP('Healthcare '!A:A,Table2[],3,FALSE)</f>
        <v>Gamirov</v>
      </c>
      <c r="C2140">
        <f>VLOOKUP(A2140,'Medical Examinations'!A2140:K4474,2,FALSE)</f>
        <v>32.11</v>
      </c>
      <c r="D2140">
        <f>VLOOKUP($A2140,'Medical Examinations'!$A$2:$K$2336,3,FALSE)</f>
        <v>4.03</v>
      </c>
      <c r="E2140" t="str">
        <f>VLOOKUP($A2140,'Medical Examinations'!$A$2:$K$2336,4,FALSE)</f>
        <v>yes</v>
      </c>
      <c r="F2140" t="str">
        <f>VLOOKUP($A2140,'Medical Examinations'!$A$2:$K$2336,5,FALSE)</f>
        <v>yes</v>
      </c>
      <c r="G2140" t="str">
        <f>VLOOKUP($A2140,'Medical Examinations'!$A$2:$K$2336,6,FALSE)</f>
        <v>No</v>
      </c>
      <c r="H2140">
        <f>VLOOKUP($A2140,'Medical Examinations'!$A$2:$K$2336,7,FALSE)</f>
        <v>2</v>
      </c>
      <c r="I2140" t="str">
        <f>VLOOKUP($A2140,'Medical Examinations'!$A$2:$K$2336,8,FALSE)</f>
        <v>No</v>
      </c>
      <c r="J2140" t="str">
        <f>VLOOKUP($A2140,'Medical Examinations'!$A$2:$K$2336,10,FALSE)</f>
        <v>obesity</v>
      </c>
      <c r="K2140" t="str">
        <f>VLOOKUP($A2140,'Medical Examinations'!$A$2:$K$2336,11,FALSE)</f>
        <v>Normal</v>
      </c>
      <c r="L2140" t="str">
        <f>VLOOKUP($A2140,'Hospitalisation Details'!$A$2:$O$2344,15,FALSE)</f>
        <v>26 Jul 2000</v>
      </c>
      <c r="M2140">
        <f>VLOOKUP($A2140,'Hospitalisation Details'!$A$2:$I$2344,6,FALSE)</f>
        <v>2055.3200000000002</v>
      </c>
      <c r="N2140" t="str">
        <f>VLOOKUP($A2140,'Hospitalisation Details'!$A$2:$I$2344,7,FALSE)</f>
        <v>tier - 3</v>
      </c>
      <c r="O2140" t="str">
        <f>VLOOKUP($A2140,'Hospitalisation Details'!$A$2:$I$2344,8,FALSE)</f>
        <v>tier - 3</v>
      </c>
      <c r="P2140" t="str">
        <f>VLOOKUP($A2140,'Hospitalisation Details'!$A$2:$I$2344,9,FALSE)</f>
        <v>R1012</v>
      </c>
      <c r="Q2140">
        <f>VLOOKUP($A2140,'Hospitalisation Details'!$A$2:$P$2344,16,FALSE)</f>
        <v>22</v>
      </c>
    </row>
    <row r="2141" spans="1:17" ht="15.6" x14ac:dyDescent="0.3">
      <c r="A2141" s="1" t="s">
        <v>222</v>
      </c>
      <c r="B2141" t="str">
        <f>VLOOKUP('Healthcare '!A:A,Table2[],3,FALSE)</f>
        <v>Briot</v>
      </c>
      <c r="C2141">
        <f>VLOOKUP(A2141,'Medical Examinations'!A2141:K4475,2,FALSE)</f>
        <v>25.175000000000001</v>
      </c>
      <c r="D2141">
        <f>VLOOKUP($A2141,'Medical Examinations'!$A$2:$K$2336,3,FALSE)</f>
        <v>6.29</v>
      </c>
      <c r="E2141" t="str">
        <f>VLOOKUP($A2141,'Medical Examinations'!$A$2:$K$2336,4,FALSE)</f>
        <v>yes</v>
      </c>
      <c r="F2141" t="str">
        <f>VLOOKUP($A2141,'Medical Examinations'!$A$2:$K$2336,5,FALSE)</f>
        <v>yes</v>
      </c>
      <c r="G2141" t="str">
        <f>VLOOKUP($A2141,'Medical Examinations'!$A$2:$K$2336,6,FALSE)</f>
        <v>No</v>
      </c>
      <c r="H2141">
        <f>VLOOKUP($A2141,'Medical Examinations'!$A$2:$K$2336,7,FALSE)</f>
        <v>2</v>
      </c>
      <c r="I2141" t="str">
        <f>VLOOKUP($A2141,'Medical Examinations'!$A$2:$K$2336,8,FALSE)</f>
        <v>No</v>
      </c>
      <c r="J2141" t="str">
        <f>VLOOKUP($A2141,'Medical Examinations'!$A$2:$K$2336,10,FALSE)</f>
        <v>overweight</v>
      </c>
      <c r="K2141" t="str">
        <f>VLOOKUP($A2141,'Medical Examinations'!$A$2:$K$2336,11,FALSE)</f>
        <v>Predibetics</v>
      </c>
      <c r="L2141" t="str">
        <f>VLOOKUP($A2141,'Hospitalisation Details'!$A$2:$O$2344,15,FALSE)</f>
        <v>2 Sep 2000</v>
      </c>
      <c r="M2141">
        <f>VLOOKUP($A2141,'Hospitalisation Details'!$A$2:$I$2344,6,FALSE)</f>
        <v>2045.69</v>
      </c>
      <c r="N2141" t="str">
        <f>VLOOKUP($A2141,'Hospitalisation Details'!$A$2:$I$2344,7,FALSE)</f>
        <v>tier - 3</v>
      </c>
      <c r="O2141" t="str">
        <f>VLOOKUP($A2141,'Hospitalisation Details'!$A$2:$I$2344,8,FALSE)</f>
        <v>tier - 3</v>
      </c>
      <c r="P2141" t="str">
        <f>VLOOKUP($A2141,'Hospitalisation Details'!$A$2:$I$2344,9,FALSE)</f>
        <v>R1012</v>
      </c>
      <c r="Q2141">
        <f>VLOOKUP($A2141,'Hospitalisation Details'!$A$2:$P$2344,16,FALSE)</f>
        <v>22</v>
      </c>
    </row>
    <row r="2142" spans="1:17" ht="15.6" x14ac:dyDescent="0.3">
      <c r="A2142" s="1" t="s">
        <v>221</v>
      </c>
      <c r="B2142" t="str">
        <f>VLOOKUP('Healthcare '!A:A,Table2[],3,FALSE)</f>
        <v>De Hueck</v>
      </c>
      <c r="C2142">
        <f>VLOOKUP(A2142,'Medical Examinations'!A2142:K4476,2,FALSE)</f>
        <v>39.49</v>
      </c>
      <c r="D2142">
        <f>VLOOKUP($A2142,'Medical Examinations'!$A$2:$K$2336,3,FALSE)</f>
        <v>4.4800000000000004</v>
      </c>
      <c r="E2142" t="str">
        <f>VLOOKUP($A2142,'Medical Examinations'!$A$2:$K$2336,4,FALSE)</f>
        <v>yes</v>
      </c>
      <c r="F2142" t="str">
        <f>VLOOKUP($A2142,'Medical Examinations'!$A$2:$K$2336,5,FALSE)</f>
        <v>No</v>
      </c>
      <c r="G2142" t="str">
        <f>VLOOKUP($A2142,'Medical Examinations'!$A$2:$K$2336,6,FALSE)</f>
        <v>No</v>
      </c>
      <c r="H2142">
        <f>VLOOKUP($A2142,'Medical Examinations'!$A$2:$K$2336,7,FALSE)</f>
        <v>0</v>
      </c>
      <c r="I2142" t="str">
        <f>VLOOKUP($A2142,'Medical Examinations'!$A$2:$K$2336,8,FALSE)</f>
        <v>No</v>
      </c>
      <c r="J2142" t="str">
        <f>VLOOKUP($A2142,'Medical Examinations'!$A$2:$K$2336,10,FALSE)</f>
        <v>obesity</v>
      </c>
      <c r="K2142" t="str">
        <f>VLOOKUP($A2142,'Medical Examinations'!$A$2:$K$2336,11,FALSE)</f>
        <v>Normal</v>
      </c>
      <c r="L2142" t="str">
        <f>VLOOKUP($A2142,'Hospitalisation Details'!$A$2:$O$2344,15,FALSE)</f>
        <v>4 Aug 2001</v>
      </c>
      <c r="M2142">
        <f>VLOOKUP($A2142,'Hospitalisation Details'!$A$2:$I$2344,6,FALSE)</f>
        <v>2026.97</v>
      </c>
      <c r="N2142" t="str">
        <f>VLOOKUP($A2142,'Hospitalisation Details'!$A$2:$I$2344,7,FALSE)</f>
        <v>tier - 3</v>
      </c>
      <c r="O2142" t="str">
        <f>VLOOKUP($A2142,'Hospitalisation Details'!$A$2:$I$2344,8,FALSE)</f>
        <v>tier - 2</v>
      </c>
      <c r="P2142" t="str">
        <f>VLOOKUP($A2142,'Hospitalisation Details'!$A$2:$I$2344,9,FALSE)</f>
        <v>R1013</v>
      </c>
      <c r="Q2142">
        <f>VLOOKUP($A2142,'Hospitalisation Details'!$A$2:$P$2344,16,FALSE)</f>
        <v>21</v>
      </c>
    </row>
    <row r="2143" spans="1:17" ht="15.6" x14ac:dyDescent="0.3">
      <c r="A2143" s="1" t="s">
        <v>220</v>
      </c>
      <c r="B2143" t="str">
        <f>VLOOKUP('Healthcare '!A:A,Table2[],3,FALSE)</f>
        <v>Putt</v>
      </c>
      <c r="C2143">
        <f>VLOOKUP(A2143,'Medical Examinations'!A2143:K4477,2,FALSE)</f>
        <v>34.869999999999997</v>
      </c>
      <c r="D2143">
        <f>VLOOKUP($A2143,'Medical Examinations'!$A$2:$K$2336,3,FALSE)</f>
        <v>5.51</v>
      </c>
      <c r="E2143" t="str">
        <f>VLOOKUP($A2143,'Medical Examinations'!$A$2:$K$2336,4,FALSE)</f>
        <v>yes</v>
      </c>
      <c r="F2143" t="str">
        <f>VLOOKUP($A2143,'Medical Examinations'!$A$2:$K$2336,5,FALSE)</f>
        <v>No</v>
      </c>
      <c r="G2143" t="str">
        <f>VLOOKUP($A2143,'Medical Examinations'!$A$2:$K$2336,6,FALSE)</f>
        <v>No</v>
      </c>
      <c r="H2143">
        <f>VLOOKUP($A2143,'Medical Examinations'!$A$2:$K$2336,7,FALSE)</f>
        <v>0</v>
      </c>
      <c r="I2143" t="str">
        <f>VLOOKUP($A2143,'Medical Examinations'!$A$2:$K$2336,8,FALSE)</f>
        <v>No</v>
      </c>
      <c r="J2143" t="str">
        <f>VLOOKUP($A2143,'Medical Examinations'!$A$2:$K$2336,10,FALSE)</f>
        <v>obesity</v>
      </c>
      <c r="K2143" t="str">
        <f>VLOOKUP($A2143,'Medical Examinations'!$A$2:$K$2336,11,FALSE)</f>
        <v>Normal</v>
      </c>
      <c r="L2143" t="str">
        <f>VLOOKUP($A2143,'Hospitalisation Details'!$A$2:$O$2344,15,FALSE)</f>
        <v>6 Sep 2001</v>
      </c>
      <c r="M2143">
        <f>VLOOKUP($A2143,'Hospitalisation Details'!$A$2:$I$2344,6,FALSE)</f>
        <v>2020.55</v>
      </c>
      <c r="N2143" t="str">
        <f>VLOOKUP($A2143,'Hospitalisation Details'!$A$2:$I$2344,7,FALSE)</f>
        <v>tier - 3</v>
      </c>
      <c r="O2143" t="str">
        <f>VLOOKUP($A2143,'Hospitalisation Details'!$A$2:$I$2344,8,FALSE)</f>
        <v>tier - 2</v>
      </c>
      <c r="P2143" t="str">
        <f>VLOOKUP($A2143,'Hospitalisation Details'!$A$2:$I$2344,9,FALSE)</f>
        <v>R1013</v>
      </c>
      <c r="Q2143">
        <f>VLOOKUP($A2143,'Hospitalisation Details'!$A$2:$P$2344,16,FALSE)</f>
        <v>21</v>
      </c>
    </row>
    <row r="2144" spans="1:17" ht="15.6" x14ac:dyDescent="0.3">
      <c r="A2144" s="1" t="s">
        <v>219</v>
      </c>
      <c r="B2144" t="str">
        <f>VLOOKUP('Healthcare '!A:A,Table2[],3,FALSE)</f>
        <v>Deiman</v>
      </c>
      <c r="C2144">
        <f>VLOOKUP(A2144,'Medical Examinations'!A2144:K4478,2,FALSE)</f>
        <v>34.6</v>
      </c>
      <c r="D2144">
        <f>VLOOKUP($A2144,'Medical Examinations'!$A$2:$K$2336,3,FALSE)</f>
        <v>4.5</v>
      </c>
      <c r="E2144" t="str">
        <f>VLOOKUP($A2144,'Medical Examinations'!$A$2:$K$2336,4,FALSE)</f>
        <v>yes</v>
      </c>
      <c r="F2144" t="str">
        <f>VLOOKUP($A2144,'Medical Examinations'!$A$2:$K$2336,5,FALSE)</f>
        <v>No</v>
      </c>
      <c r="G2144" t="str">
        <f>VLOOKUP($A2144,'Medical Examinations'!$A$2:$K$2336,6,FALSE)</f>
        <v>No</v>
      </c>
      <c r="H2144">
        <f>VLOOKUP($A2144,'Medical Examinations'!$A$2:$K$2336,7,FALSE)</f>
        <v>0</v>
      </c>
      <c r="I2144" t="str">
        <f>VLOOKUP($A2144,'Medical Examinations'!$A$2:$K$2336,8,FALSE)</f>
        <v>yes</v>
      </c>
      <c r="J2144" t="str">
        <f>VLOOKUP($A2144,'Medical Examinations'!$A$2:$K$2336,10,FALSE)</f>
        <v>obesity</v>
      </c>
      <c r="K2144" t="str">
        <f>VLOOKUP($A2144,'Medical Examinations'!$A$2:$K$2336,11,FALSE)</f>
        <v>Normal</v>
      </c>
      <c r="L2144" t="str">
        <f>VLOOKUP($A2144,'Hospitalisation Details'!$A$2:$O$2344,15,FALSE)</f>
        <v>1 Jul 2001</v>
      </c>
      <c r="M2144">
        <f>VLOOKUP($A2144,'Hospitalisation Details'!$A$2:$I$2344,6,FALSE)</f>
        <v>2020.18</v>
      </c>
      <c r="N2144" t="str">
        <f>VLOOKUP($A2144,'Hospitalisation Details'!$A$2:$I$2344,7,FALSE)</f>
        <v>tier - 3</v>
      </c>
      <c r="O2144" t="str">
        <f>VLOOKUP($A2144,'Hospitalisation Details'!$A$2:$I$2344,8,FALSE)</f>
        <v>tier - 1</v>
      </c>
      <c r="P2144" t="str">
        <f>VLOOKUP($A2144,'Hospitalisation Details'!$A$2:$I$2344,9,FALSE)</f>
        <v>R1011</v>
      </c>
      <c r="Q2144">
        <f>VLOOKUP($A2144,'Hospitalisation Details'!$A$2:$P$2344,16,FALSE)</f>
        <v>21</v>
      </c>
    </row>
    <row r="2145" spans="1:17" ht="15.6" x14ac:dyDescent="0.3">
      <c r="A2145" s="1" t="s">
        <v>218</v>
      </c>
      <c r="B2145" t="str">
        <f>VLOOKUP('Healthcare '!A:A,Table2[],3,FALSE)</f>
        <v>Bonanni</v>
      </c>
      <c r="C2145">
        <f>VLOOKUP(A2145,'Medical Examinations'!A2145:K4479,2,FALSE)</f>
        <v>25.8</v>
      </c>
      <c r="D2145">
        <f>VLOOKUP($A2145,'Medical Examinations'!$A$2:$K$2336,3,FALSE)</f>
        <v>6.29</v>
      </c>
      <c r="E2145" t="str">
        <f>VLOOKUP($A2145,'Medical Examinations'!$A$2:$K$2336,4,FALSE)</f>
        <v>yes</v>
      </c>
      <c r="F2145" t="str">
        <f>VLOOKUP($A2145,'Medical Examinations'!$A$2:$K$2336,5,FALSE)</f>
        <v>No</v>
      </c>
      <c r="G2145" t="str">
        <f>VLOOKUP($A2145,'Medical Examinations'!$A$2:$K$2336,6,FALSE)</f>
        <v>No</v>
      </c>
      <c r="H2145">
        <f>VLOOKUP($A2145,'Medical Examinations'!$A$2:$K$2336,7,FALSE)</f>
        <v>0</v>
      </c>
      <c r="I2145" t="str">
        <f>VLOOKUP($A2145,'Medical Examinations'!$A$2:$K$2336,8,FALSE)</f>
        <v>yes</v>
      </c>
      <c r="J2145" t="str">
        <f>VLOOKUP($A2145,'Medical Examinations'!$A$2:$K$2336,10,FALSE)</f>
        <v>overweight</v>
      </c>
      <c r="K2145" t="str">
        <f>VLOOKUP($A2145,'Medical Examinations'!$A$2:$K$2336,11,FALSE)</f>
        <v>Predibetics</v>
      </c>
      <c r="L2145" t="str">
        <f>VLOOKUP($A2145,'Hospitalisation Details'!$A$2:$O$2344,15,FALSE)</f>
        <v>14 Aug 2001</v>
      </c>
      <c r="M2145">
        <f>VLOOKUP($A2145,'Hospitalisation Details'!$A$2:$I$2344,6,FALSE)</f>
        <v>2007.95</v>
      </c>
      <c r="N2145" t="str">
        <f>VLOOKUP($A2145,'Hospitalisation Details'!$A$2:$I$2344,7,FALSE)</f>
        <v>tier - 3</v>
      </c>
      <c r="O2145" t="str">
        <f>VLOOKUP($A2145,'Hospitalisation Details'!$A$2:$I$2344,8,FALSE)</f>
        <v>tier - 2</v>
      </c>
      <c r="P2145" t="str">
        <f>VLOOKUP($A2145,'Hospitalisation Details'!$A$2:$I$2344,9,FALSE)</f>
        <v>R1011</v>
      </c>
      <c r="Q2145">
        <f>VLOOKUP($A2145,'Hospitalisation Details'!$A$2:$P$2344,16,FALSE)</f>
        <v>21</v>
      </c>
    </row>
    <row r="2146" spans="1:17" ht="15.6" x14ac:dyDescent="0.3">
      <c r="A2146" s="1" t="s">
        <v>217</v>
      </c>
      <c r="B2146" t="str">
        <f>VLOOKUP('Healthcare '!A:A,Table2[],3,FALSE)</f>
        <v>Stein</v>
      </c>
      <c r="C2146">
        <f>VLOOKUP(A2146,'Medical Examinations'!A2146:K4480,2,FALSE)</f>
        <v>35.86</v>
      </c>
      <c r="D2146">
        <f>VLOOKUP($A2146,'Medical Examinations'!$A$2:$K$2336,3,FALSE)</f>
        <v>4.33</v>
      </c>
      <c r="E2146" t="str">
        <f>VLOOKUP($A2146,'Medical Examinations'!$A$2:$K$2336,4,FALSE)</f>
        <v>No</v>
      </c>
      <c r="F2146" t="str">
        <f>VLOOKUP($A2146,'Medical Examinations'!$A$2:$K$2336,5,FALSE)</f>
        <v>No</v>
      </c>
      <c r="G2146" t="str">
        <f>VLOOKUP($A2146,'Medical Examinations'!$A$2:$K$2336,6,FALSE)</f>
        <v>No</v>
      </c>
      <c r="H2146">
        <f>VLOOKUP($A2146,'Medical Examinations'!$A$2:$K$2336,7,FALSE)</f>
        <v>1</v>
      </c>
      <c r="I2146" t="str">
        <f>VLOOKUP($A2146,'Medical Examinations'!$A$2:$K$2336,8,FALSE)</f>
        <v>No</v>
      </c>
      <c r="J2146" t="str">
        <f>VLOOKUP($A2146,'Medical Examinations'!$A$2:$K$2336,10,FALSE)</f>
        <v>obesity</v>
      </c>
      <c r="K2146" t="str">
        <f>VLOOKUP($A2146,'Medical Examinations'!$A$2:$K$2336,11,FALSE)</f>
        <v>Normal</v>
      </c>
      <c r="L2146" t="str">
        <f>VLOOKUP($A2146,'Hospitalisation Details'!$A$2:$O$2344,15,FALSE)</f>
        <v>14 Sep 1998</v>
      </c>
      <c r="M2146">
        <f>VLOOKUP($A2146,'Hospitalisation Details'!$A$2:$I$2344,6,FALSE)</f>
        <v>1986.93</v>
      </c>
      <c r="N2146" t="str">
        <f>VLOOKUP($A2146,'Hospitalisation Details'!$A$2:$I$2344,7,FALSE)</f>
        <v>tier - 3</v>
      </c>
      <c r="O2146" t="str">
        <f>VLOOKUP($A2146,'Hospitalisation Details'!$A$2:$I$2344,8,FALSE)</f>
        <v>tier - 2</v>
      </c>
      <c r="P2146" t="str">
        <f>VLOOKUP($A2146,'Hospitalisation Details'!$A$2:$I$2344,9,FALSE)</f>
        <v>R1013</v>
      </c>
      <c r="Q2146">
        <f>VLOOKUP($A2146,'Hospitalisation Details'!$A$2:$P$2344,16,FALSE)</f>
        <v>24</v>
      </c>
    </row>
    <row r="2147" spans="1:17" ht="15.6" x14ac:dyDescent="0.3">
      <c r="A2147" s="1" t="s">
        <v>216</v>
      </c>
      <c r="B2147" t="str">
        <f>VLOOKUP('Healthcare '!A:A,Table2[],3,FALSE)</f>
        <v>Laumann</v>
      </c>
      <c r="C2147">
        <f>VLOOKUP(A2147,'Medical Examinations'!A2147:K4481,2,FALSE)</f>
        <v>40.47</v>
      </c>
      <c r="D2147">
        <f>VLOOKUP($A2147,'Medical Examinations'!$A$2:$K$2336,3,FALSE)</f>
        <v>11.15</v>
      </c>
      <c r="E2147" t="str">
        <f>VLOOKUP($A2147,'Medical Examinations'!$A$2:$K$2336,4,FALSE)</f>
        <v>No</v>
      </c>
      <c r="F2147" t="str">
        <f>VLOOKUP($A2147,'Medical Examinations'!$A$2:$K$2336,5,FALSE)</f>
        <v>No</v>
      </c>
      <c r="G2147" t="str">
        <f>VLOOKUP($A2147,'Medical Examinations'!$A$2:$K$2336,6,FALSE)</f>
        <v>No</v>
      </c>
      <c r="H2147">
        <f>VLOOKUP($A2147,'Medical Examinations'!$A$2:$K$2336,7,FALSE)</f>
        <v>0</v>
      </c>
      <c r="I2147" t="str">
        <f>VLOOKUP($A2147,'Medical Examinations'!$A$2:$K$2336,8,FALSE)</f>
        <v>No</v>
      </c>
      <c r="J2147" t="str">
        <f>VLOOKUP($A2147,'Medical Examinations'!$A$2:$K$2336,10,FALSE)</f>
        <v>obesity</v>
      </c>
      <c r="K2147" t="str">
        <f>VLOOKUP($A2147,'Medical Examinations'!$A$2:$K$2336,11,FALSE)</f>
        <v>Diabetes</v>
      </c>
      <c r="L2147" t="str">
        <f>VLOOKUP($A2147,'Hospitalisation Details'!$A$2:$O$2344,15,FALSE)</f>
        <v>29 Sep 2002</v>
      </c>
      <c r="M2147">
        <f>VLOOKUP($A2147,'Hospitalisation Details'!$A$2:$I$2344,6,FALSE)</f>
        <v>1984.45</v>
      </c>
      <c r="N2147" t="str">
        <f>VLOOKUP($A2147,'Hospitalisation Details'!$A$2:$I$2344,7,FALSE)</f>
        <v>tier - 3</v>
      </c>
      <c r="O2147" t="str">
        <f>VLOOKUP($A2147,'Hospitalisation Details'!$A$2:$I$2344,8,FALSE)</f>
        <v>tier - 3</v>
      </c>
      <c r="P2147" t="str">
        <f>VLOOKUP($A2147,'Hospitalisation Details'!$A$2:$I$2344,9,FALSE)</f>
        <v>R1016</v>
      </c>
      <c r="Q2147">
        <f>VLOOKUP($A2147,'Hospitalisation Details'!$A$2:$P$2344,16,FALSE)</f>
        <v>20</v>
      </c>
    </row>
    <row r="2148" spans="1:17" ht="15.6" x14ac:dyDescent="0.3">
      <c r="A2148" s="1" t="s">
        <v>215</v>
      </c>
      <c r="B2148" t="str">
        <f>VLOOKUP('Healthcare '!A:A,Table2[],3,FALSE)</f>
        <v>Galaviz</v>
      </c>
      <c r="C2148">
        <f>VLOOKUP(A2148,'Medical Examinations'!A2148:K4482,2,FALSE)</f>
        <v>32.01</v>
      </c>
      <c r="D2148">
        <f>VLOOKUP($A2148,'Medical Examinations'!$A$2:$K$2336,3,FALSE)</f>
        <v>6.45</v>
      </c>
      <c r="E2148" t="str">
        <f>VLOOKUP($A2148,'Medical Examinations'!$A$2:$K$2336,4,FALSE)</f>
        <v>No</v>
      </c>
      <c r="F2148" t="str">
        <f>VLOOKUP($A2148,'Medical Examinations'!$A$2:$K$2336,5,FALSE)</f>
        <v>No</v>
      </c>
      <c r="G2148" t="str">
        <f>VLOOKUP($A2148,'Medical Examinations'!$A$2:$K$2336,6,FALSE)</f>
        <v>No</v>
      </c>
      <c r="H2148">
        <f>VLOOKUP($A2148,'Medical Examinations'!$A$2:$K$2336,7,FALSE)</f>
        <v>1</v>
      </c>
      <c r="I2148" t="str">
        <f>VLOOKUP($A2148,'Medical Examinations'!$A$2:$K$2336,8,FALSE)</f>
        <v>No</v>
      </c>
      <c r="J2148" t="str">
        <f>VLOOKUP($A2148,'Medical Examinations'!$A$2:$K$2336,10,FALSE)</f>
        <v>obesity</v>
      </c>
      <c r="K2148" t="str">
        <f>VLOOKUP($A2148,'Medical Examinations'!$A$2:$K$2336,11,FALSE)</f>
        <v>Diabetes</v>
      </c>
      <c r="L2148" t="str">
        <f>VLOOKUP($A2148,'Hospitalisation Details'!$A$2:$O$2344,15,FALSE)</f>
        <v>29 Dec 1998</v>
      </c>
      <c r="M2148">
        <f>VLOOKUP($A2148,'Hospitalisation Details'!$A$2:$I$2344,6,FALSE)</f>
        <v>1981.58</v>
      </c>
      <c r="N2148" t="str">
        <f>VLOOKUP($A2148,'Hospitalisation Details'!$A$2:$I$2344,7,FALSE)</f>
        <v>tier - 3</v>
      </c>
      <c r="O2148" t="str">
        <f>VLOOKUP($A2148,'Hospitalisation Details'!$A$2:$I$2344,8,FALSE)</f>
        <v>tier - 1</v>
      </c>
      <c r="P2148" t="str">
        <f>VLOOKUP($A2148,'Hospitalisation Details'!$A$2:$I$2344,9,FALSE)</f>
        <v>R1013</v>
      </c>
      <c r="Q2148">
        <f>VLOOKUP($A2148,'Hospitalisation Details'!$A$2:$P$2344,16,FALSE)</f>
        <v>24</v>
      </c>
    </row>
    <row r="2149" spans="1:17" ht="15.6" x14ac:dyDescent="0.3">
      <c r="A2149" s="1" t="s">
        <v>214</v>
      </c>
      <c r="B2149" t="str">
        <f>VLOOKUP('Healthcare '!A:A,Table2[],3,FALSE)</f>
        <v>Piper</v>
      </c>
      <c r="C2149">
        <f>VLOOKUP(A2149,'Medical Examinations'!A2149:K4483,2,FALSE)</f>
        <v>33</v>
      </c>
      <c r="D2149">
        <f>VLOOKUP($A2149,'Medical Examinations'!$A$2:$K$2336,3,FALSE)</f>
        <v>9.27</v>
      </c>
      <c r="E2149" t="str">
        <f>VLOOKUP($A2149,'Medical Examinations'!$A$2:$K$2336,4,FALSE)</f>
        <v>No</v>
      </c>
      <c r="F2149" t="str">
        <f>VLOOKUP($A2149,'Medical Examinations'!$A$2:$K$2336,5,FALSE)</f>
        <v>No</v>
      </c>
      <c r="G2149" t="str">
        <f>VLOOKUP($A2149,'Medical Examinations'!$A$2:$K$2336,6,FALSE)</f>
        <v>No</v>
      </c>
      <c r="H2149">
        <f>VLOOKUP($A2149,'Medical Examinations'!$A$2:$K$2336,7,FALSE)</f>
        <v>0</v>
      </c>
      <c r="I2149" t="str">
        <f>VLOOKUP($A2149,'Medical Examinations'!$A$2:$K$2336,8,FALSE)</f>
        <v>No</v>
      </c>
      <c r="J2149" t="str">
        <f>VLOOKUP($A2149,'Medical Examinations'!$A$2:$K$2336,10,FALSE)</f>
        <v>obesity</v>
      </c>
      <c r="K2149" t="str">
        <f>VLOOKUP($A2149,'Medical Examinations'!$A$2:$K$2336,11,FALSE)</f>
        <v>Diabetes</v>
      </c>
      <c r="L2149" t="str">
        <f>VLOOKUP($A2149,'Hospitalisation Details'!$A$2:$O$2344,15,FALSE)</f>
        <v>16 Jul 2002</v>
      </c>
      <c r="M2149">
        <f>VLOOKUP($A2149,'Hospitalisation Details'!$A$2:$I$2344,6,FALSE)</f>
        <v>1980.07</v>
      </c>
      <c r="N2149" t="str">
        <f>VLOOKUP($A2149,'Hospitalisation Details'!$A$2:$I$2344,7,FALSE)</f>
        <v>tier - 3</v>
      </c>
      <c r="O2149" t="str">
        <f>VLOOKUP($A2149,'Hospitalisation Details'!$A$2:$I$2344,8,FALSE)</f>
        <v>tier - 3</v>
      </c>
      <c r="P2149" t="str">
        <f>VLOOKUP($A2149,'Hospitalisation Details'!$A$2:$I$2344,9,FALSE)</f>
        <v>R1011</v>
      </c>
      <c r="Q2149">
        <f>VLOOKUP($A2149,'Hospitalisation Details'!$A$2:$P$2344,16,FALSE)</f>
        <v>20</v>
      </c>
    </row>
    <row r="2150" spans="1:17" ht="15.6" x14ac:dyDescent="0.3">
      <c r="A2150" s="1" t="s">
        <v>213</v>
      </c>
      <c r="B2150" t="str">
        <f>VLOOKUP('Healthcare '!A:A,Table2[],3,FALSE)</f>
        <v>Cantini</v>
      </c>
      <c r="C2150">
        <f>VLOOKUP(A2150,'Medical Examinations'!A2150:K4484,2,FALSE)</f>
        <v>29.3</v>
      </c>
      <c r="D2150">
        <f>VLOOKUP($A2150,'Medical Examinations'!$A$2:$K$2336,3,FALSE)</f>
        <v>6.15</v>
      </c>
      <c r="E2150" t="str">
        <f>VLOOKUP($A2150,'Medical Examinations'!$A$2:$K$2336,4,FALSE)</f>
        <v>No</v>
      </c>
      <c r="F2150" t="str">
        <f>VLOOKUP($A2150,'Medical Examinations'!$A$2:$K$2336,5,FALSE)</f>
        <v>No</v>
      </c>
      <c r="G2150" t="str">
        <f>VLOOKUP($A2150,'Medical Examinations'!$A$2:$K$2336,6,FALSE)</f>
        <v>No</v>
      </c>
      <c r="H2150">
        <f>VLOOKUP($A2150,'Medical Examinations'!$A$2:$K$2336,7,FALSE)</f>
        <v>1</v>
      </c>
      <c r="I2150" t="str">
        <f>VLOOKUP($A2150,'Medical Examinations'!$A$2:$K$2336,8,FALSE)</f>
        <v>No</v>
      </c>
      <c r="J2150" t="str">
        <f>VLOOKUP($A2150,'Medical Examinations'!$A$2:$K$2336,10,FALSE)</f>
        <v>overweight</v>
      </c>
      <c r="K2150" t="str">
        <f>VLOOKUP($A2150,'Medical Examinations'!$A$2:$K$2336,11,FALSE)</f>
        <v>Predibetics</v>
      </c>
      <c r="L2150" t="str">
        <f>VLOOKUP($A2150,'Hospitalisation Details'!$A$2:$O$2344,15,FALSE)</f>
        <v>29 Sep 1998</v>
      </c>
      <c r="M2150">
        <f>VLOOKUP($A2150,'Hospitalisation Details'!$A$2:$I$2344,6,FALSE)</f>
        <v>1977.82</v>
      </c>
      <c r="N2150" t="str">
        <f>VLOOKUP($A2150,'Hospitalisation Details'!$A$2:$I$2344,7,FALSE)</f>
        <v>tier - 3</v>
      </c>
      <c r="O2150" t="str">
        <f>VLOOKUP($A2150,'Hospitalisation Details'!$A$2:$I$2344,8,FALSE)</f>
        <v>tier - 1</v>
      </c>
      <c r="P2150" t="str">
        <f>VLOOKUP($A2150,'Hospitalisation Details'!$A$2:$I$2344,9,FALSE)</f>
        <v>R1011</v>
      </c>
      <c r="Q2150">
        <f>VLOOKUP($A2150,'Hospitalisation Details'!$A$2:$P$2344,16,FALSE)</f>
        <v>24</v>
      </c>
    </row>
    <row r="2151" spans="1:17" ht="15.6" x14ac:dyDescent="0.3">
      <c r="A2151" s="1" t="s">
        <v>212</v>
      </c>
      <c r="B2151" t="str">
        <f>VLOOKUP('Healthcare '!A:A,Table2[],3,FALSE)</f>
        <v>Hartman</v>
      </c>
      <c r="C2151">
        <f>VLOOKUP(A2151,'Medical Examinations'!A2151:K4485,2,FALSE)</f>
        <v>25.8</v>
      </c>
      <c r="D2151">
        <f>VLOOKUP($A2151,'Medical Examinations'!$A$2:$K$2336,3,FALSE)</f>
        <v>4.13</v>
      </c>
      <c r="E2151" t="str">
        <f>VLOOKUP($A2151,'Medical Examinations'!$A$2:$K$2336,4,FALSE)</f>
        <v>No</v>
      </c>
      <c r="F2151" t="str">
        <f>VLOOKUP($A2151,'Medical Examinations'!$A$2:$K$2336,5,FALSE)</f>
        <v>No</v>
      </c>
      <c r="G2151" t="str">
        <f>VLOOKUP($A2151,'Medical Examinations'!$A$2:$K$2336,6,FALSE)</f>
        <v>No</v>
      </c>
      <c r="H2151">
        <f>VLOOKUP($A2151,'Medical Examinations'!$A$2:$K$2336,7,FALSE)</f>
        <v>1</v>
      </c>
      <c r="I2151" t="str">
        <f>VLOOKUP($A2151,'Medical Examinations'!$A$2:$K$2336,8,FALSE)</f>
        <v>No</v>
      </c>
      <c r="J2151" t="str">
        <f>VLOOKUP($A2151,'Medical Examinations'!$A$2:$K$2336,10,FALSE)</f>
        <v>overweight</v>
      </c>
      <c r="K2151" t="str">
        <f>VLOOKUP($A2151,'Medical Examinations'!$A$2:$K$2336,11,FALSE)</f>
        <v>Normal</v>
      </c>
      <c r="L2151" t="str">
        <f>VLOOKUP($A2151,'Hospitalisation Details'!$A$2:$O$2344,15,FALSE)</f>
        <v>5 Oct 1998</v>
      </c>
      <c r="M2151">
        <f>VLOOKUP($A2151,'Hospitalisation Details'!$A$2:$I$2344,6,FALSE)</f>
        <v>1972.95</v>
      </c>
      <c r="N2151" t="str">
        <f>VLOOKUP($A2151,'Hospitalisation Details'!$A$2:$I$2344,7,FALSE)</f>
        <v>tier - 3</v>
      </c>
      <c r="O2151" t="str">
        <f>VLOOKUP($A2151,'Hospitalisation Details'!$A$2:$I$2344,8,FALSE)</f>
        <v>tier - 1</v>
      </c>
      <c r="P2151" t="str">
        <f>VLOOKUP($A2151,'Hospitalisation Details'!$A$2:$I$2344,9,FALSE)</f>
        <v>R1011</v>
      </c>
      <c r="Q2151">
        <f>VLOOKUP($A2151,'Hospitalisation Details'!$A$2:$P$2344,16,FALSE)</f>
        <v>24</v>
      </c>
    </row>
    <row r="2152" spans="1:17" ht="15.6" x14ac:dyDescent="0.3">
      <c r="A2152" s="1" t="s">
        <v>211</v>
      </c>
      <c r="B2152" t="str">
        <f>VLOOKUP('Healthcare '!A:A,Table2[],3,FALSE)</f>
        <v>Werhane</v>
      </c>
      <c r="C2152">
        <f>VLOOKUP(A2152,'Medical Examinations'!A2152:K4486,2,FALSE)</f>
        <v>23.4</v>
      </c>
      <c r="D2152">
        <f>VLOOKUP($A2152,'Medical Examinations'!$A$2:$K$2336,3,FALSE)</f>
        <v>4.24</v>
      </c>
      <c r="E2152" t="str">
        <f>VLOOKUP($A2152,'Medical Examinations'!$A$2:$K$2336,4,FALSE)</f>
        <v>No</v>
      </c>
      <c r="F2152" t="str">
        <f>VLOOKUP($A2152,'Medical Examinations'!$A$2:$K$2336,5,FALSE)</f>
        <v>No</v>
      </c>
      <c r="G2152" t="str">
        <f>VLOOKUP($A2152,'Medical Examinations'!$A$2:$K$2336,6,FALSE)</f>
        <v>No</v>
      </c>
      <c r="H2152">
        <f>VLOOKUP($A2152,'Medical Examinations'!$A$2:$K$2336,7,FALSE)</f>
        <v>1</v>
      </c>
      <c r="I2152" t="str">
        <f>VLOOKUP($A2152,'Medical Examinations'!$A$2:$K$2336,8,FALSE)</f>
        <v>No</v>
      </c>
      <c r="J2152" t="str">
        <f>VLOOKUP($A2152,'Medical Examinations'!$A$2:$K$2336,10,FALSE)</f>
        <v>Normal weight</v>
      </c>
      <c r="K2152" t="str">
        <f>VLOOKUP($A2152,'Medical Examinations'!$A$2:$K$2336,11,FALSE)</f>
        <v>Normal</v>
      </c>
      <c r="L2152" t="str">
        <f>VLOOKUP($A2152,'Hospitalisation Details'!$A$2:$O$2344,15,FALSE)</f>
        <v>28 Sep 1998</v>
      </c>
      <c r="M2152">
        <f>VLOOKUP($A2152,'Hospitalisation Details'!$A$2:$I$2344,6,FALSE)</f>
        <v>1969.61</v>
      </c>
      <c r="N2152" t="str">
        <f>VLOOKUP($A2152,'Hospitalisation Details'!$A$2:$I$2344,7,FALSE)</f>
        <v>tier - 3</v>
      </c>
      <c r="O2152" t="str">
        <f>VLOOKUP($A2152,'Hospitalisation Details'!$A$2:$I$2344,8,FALSE)</f>
        <v>tier - 3</v>
      </c>
      <c r="P2152" t="str">
        <f>VLOOKUP($A2152,'Hospitalisation Details'!$A$2:$I$2344,9,FALSE)</f>
        <v>R1011</v>
      </c>
      <c r="Q2152">
        <f>VLOOKUP($A2152,'Hospitalisation Details'!$A$2:$P$2344,16,FALSE)</f>
        <v>24</v>
      </c>
    </row>
    <row r="2153" spans="1:17" ht="15.6" x14ac:dyDescent="0.3">
      <c r="A2153" s="1" t="s">
        <v>210</v>
      </c>
      <c r="B2153" t="str">
        <f>VLOOKUP('Healthcare '!A:A,Table2[],3,FALSE)</f>
        <v>Davies</v>
      </c>
      <c r="C2153">
        <f>VLOOKUP(A2153,'Medical Examinations'!A2153:K4487,2,FALSE)</f>
        <v>27.93</v>
      </c>
      <c r="D2153">
        <f>VLOOKUP($A2153,'Medical Examinations'!$A$2:$K$2336,3,FALSE)</f>
        <v>9.8800000000000008</v>
      </c>
      <c r="E2153" t="str">
        <f>VLOOKUP($A2153,'Medical Examinations'!$A$2:$K$2336,4,FALSE)</f>
        <v>No</v>
      </c>
      <c r="F2153" t="str">
        <f>VLOOKUP($A2153,'Medical Examinations'!$A$2:$K$2336,5,FALSE)</f>
        <v>No</v>
      </c>
      <c r="G2153" t="str">
        <f>VLOOKUP($A2153,'Medical Examinations'!$A$2:$K$2336,6,FALSE)</f>
        <v>No</v>
      </c>
      <c r="H2153">
        <f>VLOOKUP($A2153,'Medical Examinations'!$A$2:$K$2336,7,FALSE)</f>
        <v>0</v>
      </c>
      <c r="I2153" t="str">
        <f>VLOOKUP($A2153,'Medical Examinations'!$A$2:$K$2336,8,FALSE)</f>
        <v>No</v>
      </c>
      <c r="J2153" t="str">
        <f>VLOOKUP($A2153,'Medical Examinations'!$A$2:$K$2336,10,FALSE)</f>
        <v>overweight</v>
      </c>
      <c r="K2153" t="str">
        <f>VLOOKUP($A2153,'Medical Examinations'!$A$2:$K$2336,11,FALSE)</f>
        <v>Diabetes</v>
      </c>
      <c r="L2153" t="str">
        <f>VLOOKUP($A2153,'Hospitalisation Details'!$A$2:$O$2344,15,FALSE)</f>
        <v>29 Jul 2002</v>
      </c>
      <c r="M2153">
        <f>VLOOKUP($A2153,'Hospitalisation Details'!$A$2:$I$2344,6,FALSE)</f>
        <v>1967.02</v>
      </c>
      <c r="N2153" t="str">
        <f>VLOOKUP($A2153,'Hospitalisation Details'!$A$2:$I$2344,7,FALSE)</f>
        <v>tier - 3</v>
      </c>
      <c r="O2153" t="str">
        <f>VLOOKUP($A2153,'Hospitalisation Details'!$A$2:$I$2344,8,FALSE)</f>
        <v>tier - 2</v>
      </c>
      <c r="P2153" t="str">
        <f>VLOOKUP($A2153,'Hospitalisation Details'!$A$2:$I$2344,9,FALSE)</f>
        <v>R1016</v>
      </c>
      <c r="Q2153">
        <f>VLOOKUP($A2153,'Hospitalisation Details'!$A$2:$P$2344,16,FALSE)</f>
        <v>20</v>
      </c>
    </row>
    <row r="2154" spans="1:17" ht="15.6" x14ac:dyDescent="0.3">
      <c r="A2154" s="1" t="s">
        <v>209</v>
      </c>
      <c r="B2154" t="str">
        <f>VLOOKUP('Healthcare '!A:A,Table2[],3,FALSE)</f>
        <v>Hummel</v>
      </c>
      <c r="C2154">
        <f>VLOOKUP(A2154,'Medical Examinations'!A2154:K4488,2,FALSE)</f>
        <v>22</v>
      </c>
      <c r="D2154">
        <f>VLOOKUP($A2154,'Medical Examinations'!$A$2:$K$2336,3,FALSE)</f>
        <v>9.5</v>
      </c>
      <c r="E2154" t="str">
        <f>VLOOKUP($A2154,'Medical Examinations'!$A$2:$K$2336,4,FALSE)</f>
        <v>No</v>
      </c>
      <c r="F2154" t="str">
        <f>VLOOKUP($A2154,'Medical Examinations'!$A$2:$K$2336,5,FALSE)</f>
        <v>No</v>
      </c>
      <c r="G2154" t="str">
        <f>VLOOKUP($A2154,'Medical Examinations'!$A$2:$K$2336,6,FALSE)</f>
        <v>No</v>
      </c>
      <c r="H2154">
        <f>VLOOKUP($A2154,'Medical Examinations'!$A$2:$K$2336,7,FALSE)</f>
        <v>0</v>
      </c>
      <c r="I2154" t="str">
        <f>VLOOKUP($A2154,'Medical Examinations'!$A$2:$K$2336,8,FALSE)</f>
        <v>No</v>
      </c>
      <c r="J2154" t="str">
        <f>VLOOKUP($A2154,'Medical Examinations'!$A$2:$K$2336,10,FALSE)</f>
        <v>Normal weight</v>
      </c>
      <c r="K2154" t="str">
        <f>VLOOKUP($A2154,'Medical Examinations'!$A$2:$K$2336,11,FALSE)</f>
        <v>Diabetes</v>
      </c>
      <c r="L2154" t="str">
        <f>VLOOKUP($A2154,'Hospitalisation Details'!$A$2:$O$2344,15,FALSE)</f>
        <v>7 Sep 2002</v>
      </c>
      <c r="M2154">
        <f>VLOOKUP($A2154,'Hospitalisation Details'!$A$2:$I$2344,6,FALSE)</f>
        <v>1964.78</v>
      </c>
      <c r="N2154" t="str">
        <f>VLOOKUP($A2154,'Hospitalisation Details'!$A$2:$I$2344,7,FALSE)</f>
        <v>tier - 3</v>
      </c>
      <c r="O2154" t="str">
        <f>VLOOKUP($A2154,'Hospitalisation Details'!$A$2:$I$2344,8,FALSE)</f>
        <v>tier - 1</v>
      </c>
      <c r="P2154" t="str">
        <f>VLOOKUP($A2154,'Hospitalisation Details'!$A$2:$I$2344,9,FALSE)</f>
        <v>R1011</v>
      </c>
      <c r="Q2154">
        <f>VLOOKUP($A2154,'Hospitalisation Details'!$A$2:$P$2344,16,FALSE)</f>
        <v>20</v>
      </c>
    </row>
    <row r="2155" spans="1:17" ht="15.6" x14ac:dyDescent="0.3">
      <c r="A2155" s="1" t="s">
        <v>208</v>
      </c>
      <c r="B2155" t="str">
        <f>VLOOKUP('Healthcare '!A:A,Table2[],3,FALSE)</f>
        <v>Lutz</v>
      </c>
      <c r="C2155">
        <f>VLOOKUP(A2155,'Medical Examinations'!A2155:K4489,2,FALSE)</f>
        <v>36.86</v>
      </c>
      <c r="D2155">
        <f>VLOOKUP($A2155,'Medical Examinations'!$A$2:$K$2336,3,FALSE)</f>
        <v>4.97</v>
      </c>
      <c r="E2155" t="str">
        <f>VLOOKUP($A2155,'Medical Examinations'!$A$2:$K$2336,4,FALSE)</f>
        <v>yes</v>
      </c>
      <c r="F2155" t="str">
        <f>VLOOKUP($A2155,'Medical Examinations'!$A$2:$K$2336,5,FALSE)</f>
        <v>No</v>
      </c>
      <c r="G2155" t="str">
        <f>VLOOKUP($A2155,'Medical Examinations'!$A$2:$K$2336,6,FALSE)</f>
        <v>No</v>
      </c>
      <c r="H2155">
        <f>VLOOKUP($A2155,'Medical Examinations'!$A$2:$K$2336,7,FALSE)</f>
        <v>0</v>
      </c>
      <c r="I2155" t="str">
        <f>VLOOKUP($A2155,'Medical Examinations'!$A$2:$K$2336,8,FALSE)</f>
        <v>No</v>
      </c>
      <c r="J2155" t="str">
        <f>VLOOKUP($A2155,'Medical Examinations'!$A$2:$K$2336,10,FALSE)</f>
        <v>obesity</v>
      </c>
      <c r="K2155" t="str">
        <f>VLOOKUP($A2155,'Medical Examinations'!$A$2:$K$2336,11,FALSE)</f>
        <v>Normal</v>
      </c>
      <c r="L2155" t="str">
        <f>VLOOKUP($A2155,'Hospitalisation Details'!$A$2:$O$2344,15,FALSE)</f>
        <v>9 Dec 2001</v>
      </c>
      <c r="M2155">
        <f>VLOOKUP($A2155,'Hospitalisation Details'!$A$2:$I$2344,6,FALSE)</f>
        <v>1917.32</v>
      </c>
      <c r="N2155" t="str">
        <f>VLOOKUP($A2155,'Hospitalisation Details'!$A$2:$I$2344,7,FALSE)</f>
        <v>tier - 3</v>
      </c>
      <c r="O2155" t="str">
        <f>VLOOKUP($A2155,'Hospitalisation Details'!$A$2:$I$2344,8,FALSE)</f>
        <v>tier - 2</v>
      </c>
      <c r="P2155" t="str">
        <f>VLOOKUP($A2155,'Hospitalisation Details'!$A$2:$I$2344,9,FALSE)</f>
        <v>R1012</v>
      </c>
      <c r="Q2155">
        <f>VLOOKUP($A2155,'Hospitalisation Details'!$A$2:$P$2344,16,FALSE)</f>
        <v>21</v>
      </c>
    </row>
    <row r="2156" spans="1:17" ht="15.6" x14ac:dyDescent="0.3">
      <c r="A2156" s="1" t="s">
        <v>207</v>
      </c>
      <c r="B2156" t="str">
        <f>VLOOKUP('Healthcare '!A:A,Table2[],3,FALSE)</f>
        <v>Waters</v>
      </c>
      <c r="C2156">
        <f>VLOOKUP(A2156,'Medical Examinations'!A2156:K4490,2,FALSE)</f>
        <v>31.254999999999999</v>
      </c>
      <c r="D2156">
        <f>VLOOKUP($A2156,'Medical Examinations'!$A$2:$K$2336,3,FALSE)</f>
        <v>5.49</v>
      </c>
      <c r="E2156" t="str">
        <f>VLOOKUP($A2156,'Medical Examinations'!$A$2:$K$2336,4,FALSE)</f>
        <v>yes</v>
      </c>
      <c r="F2156" t="str">
        <f>VLOOKUP($A2156,'Medical Examinations'!$A$2:$K$2336,5,FALSE)</f>
        <v>No</v>
      </c>
      <c r="G2156" t="str">
        <f>VLOOKUP($A2156,'Medical Examinations'!$A$2:$K$2336,6,FALSE)</f>
        <v>No</v>
      </c>
      <c r="H2156">
        <f>VLOOKUP($A2156,'Medical Examinations'!$A$2:$K$2336,7,FALSE)</f>
        <v>0</v>
      </c>
      <c r="I2156" t="str">
        <f>VLOOKUP($A2156,'Medical Examinations'!$A$2:$K$2336,8,FALSE)</f>
        <v>No</v>
      </c>
      <c r="J2156" t="str">
        <f>VLOOKUP($A2156,'Medical Examinations'!$A$2:$K$2336,10,FALSE)</f>
        <v>obesity</v>
      </c>
      <c r="K2156" t="str">
        <f>VLOOKUP($A2156,'Medical Examinations'!$A$2:$K$2336,11,FALSE)</f>
        <v>Normal</v>
      </c>
      <c r="L2156" t="str">
        <f>VLOOKUP($A2156,'Hospitalisation Details'!$A$2:$O$2344,15,FALSE)</f>
        <v>3 Aug 2001</v>
      </c>
      <c r="M2156">
        <f>VLOOKUP($A2156,'Hospitalisation Details'!$A$2:$I$2344,6,FALSE)</f>
        <v>1909.53</v>
      </c>
      <c r="N2156" t="str">
        <f>VLOOKUP($A2156,'Hospitalisation Details'!$A$2:$I$2344,7,FALSE)</f>
        <v>tier - 3</v>
      </c>
      <c r="O2156" t="str">
        <f>VLOOKUP($A2156,'Hospitalisation Details'!$A$2:$I$2344,8,FALSE)</f>
        <v>tier - 3</v>
      </c>
      <c r="P2156" t="str">
        <f>VLOOKUP($A2156,'Hospitalisation Details'!$A$2:$I$2344,9,FALSE)</f>
        <v>R1012</v>
      </c>
      <c r="Q2156">
        <f>VLOOKUP($A2156,'Hospitalisation Details'!$A$2:$P$2344,16,FALSE)</f>
        <v>21</v>
      </c>
    </row>
    <row r="2157" spans="1:17" ht="15.6" x14ac:dyDescent="0.3">
      <c r="A2157" s="1" t="s">
        <v>206</v>
      </c>
      <c r="B2157" t="str">
        <f>VLOOKUP('Healthcare '!A:A,Table2[],3,FALSE)</f>
        <v>Viglienzoni</v>
      </c>
      <c r="C2157">
        <f>VLOOKUP(A2157,'Medical Examinations'!A2157:K4491,2,FALSE)</f>
        <v>23.06</v>
      </c>
      <c r="D2157">
        <f>VLOOKUP($A2157,'Medical Examinations'!$A$2:$K$2336,3,FALSE)</f>
        <v>4.47</v>
      </c>
      <c r="E2157" t="str">
        <f>VLOOKUP($A2157,'Medical Examinations'!$A$2:$K$2336,4,FALSE)</f>
        <v>No</v>
      </c>
      <c r="F2157" t="str">
        <f>VLOOKUP($A2157,'Medical Examinations'!$A$2:$K$2336,5,FALSE)</f>
        <v>No</v>
      </c>
      <c r="G2157" t="str">
        <f>VLOOKUP($A2157,'Medical Examinations'!$A$2:$K$2336,6,FALSE)</f>
        <v>No</v>
      </c>
      <c r="H2157">
        <f>VLOOKUP($A2157,'Medical Examinations'!$A$2:$K$2336,7,FALSE)</f>
        <v>0</v>
      </c>
      <c r="I2157" t="str">
        <f>VLOOKUP($A2157,'Medical Examinations'!$A$2:$K$2336,8,FALSE)</f>
        <v>No</v>
      </c>
      <c r="J2157" t="str">
        <f>VLOOKUP($A2157,'Medical Examinations'!$A$2:$K$2336,10,FALSE)</f>
        <v>Normal weight</v>
      </c>
      <c r="K2157" t="str">
        <f>VLOOKUP($A2157,'Medical Examinations'!$A$2:$K$2336,11,FALSE)</f>
        <v>Normal</v>
      </c>
      <c r="L2157" t="str">
        <f>VLOOKUP($A2157,'Hospitalisation Details'!$A$2:$O$2344,15,FALSE)</f>
        <v>6 Oct 1994</v>
      </c>
      <c r="M2157">
        <f>VLOOKUP($A2157,'Hospitalisation Details'!$A$2:$I$2344,6,FALSE)</f>
        <v>1908.9</v>
      </c>
      <c r="N2157" t="str">
        <f>VLOOKUP($A2157,'Hospitalisation Details'!$A$2:$I$2344,7,FALSE)</f>
        <v>tier - 3</v>
      </c>
      <c r="O2157" t="str">
        <f>VLOOKUP($A2157,'Hospitalisation Details'!$A$2:$I$2344,8,FALSE)</f>
        <v>tier - 3</v>
      </c>
      <c r="P2157" t="str">
        <f>VLOOKUP($A2157,'Hospitalisation Details'!$A$2:$I$2344,9,FALSE)</f>
        <v>R1013</v>
      </c>
      <c r="Q2157">
        <f>VLOOKUP($A2157,'Hospitalisation Details'!$A$2:$P$2344,16,FALSE)</f>
        <v>28</v>
      </c>
    </row>
    <row r="2158" spans="1:17" ht="15.6" x14ac:dyDescent="0.3">
      <c r="A2158" s="1" t="s">
        <v>205</v>
      </c>
      <c r="B2158" t="str">
        <f>VLOOKUP('Healthcare '!A:A,Table2[],3,FALSE)</f>
        <v>Rathbun</v>
      </c>
      <c r="C2158">
        <f>VLOOKUP(A2158,'Medical Examinations'!A2158:K4492,2,FALSE)</f>
        <v>28.975000000000001</v>
      </c>
      <c r="D2158">
        <f>VLOOKUP($A2158,'Medical Examinations'!$A$2:$K$2336,3,FALSE)</f>
        <v>4.34</v>
      </c>
      <c r="E2158" t="str">
        <f>VLOOKUP($A2158,'Medical Examinations'!$A$2:$K$2336,4,FALSE)</f>
        <v>yes</v>
      </c>
      <c r="F2158" t="str">
        <f>VLOOKUP($A2158,'Medical Examinations'!$A$2:$K$2336,5,FALSE)</f>
        <v>No</v>
      </c>
      <c r="G2158" t="str">
        <f>VLOOKUP($A2158,'Medical Examinations'!$A$2:$K$2336,6,FALSE)</f>
        <v>No</v>
      </c>
      <c r="H2158">
        <f>VLOOKUP($A2158,'Medical Examinations'!$A$2:$K$2336,7,FALSE)</f>
        <v>0</v>
      </c>
      <c r="I2158" t="str">
        <f>VLOOKUP($A2158,'Medical Examinations'!$A$2:$K$2336,8,FALSE)</f>
        <v>No</v>
      </c>
      <c r="J2158" t="str">
        <f>VLOOKUP($A2158,'Medical Examinations'!$A$2:$K$2336,10,FALSE)</f>
        <v>overweight</v>
      </c>
      <c r="K2158" t="str">
        <f>VLOOKUP($A2158,'Medical Examinations'!$A$2:$K$2336,11,FALSE)</f>
        <v>Normal</v>
      </c>
      <c r="L2158" t="str">
        <f>VLOOKUP($A2158,'Hospitalisation Details'!$A$2:$O$2344,15,FALSE)</f>
        <v>10 Aug 2001</v>
      </c>
      <c r="M2158">
        <f>VLOOKUP($A2158,'Hospitalisation Details'!$A$2:$I$2344,6,FALSE)</f>
        <v>1906.36</v>
      </c>
      <c r="N2158" t="str">
        <f>VLOOKUP($A2158,'Hospitalisation Details'!$A$2:$I$2344,7,FALSE)</f>
        <v>tier - 3</v>
      </c>
      <c r="O2158" t="str">
        <f>VLOOKUP($A2158,'Hospitalisation Details'!$A$2:$I$2344,8,FALSE)</f>
        <v>tier - 1</v>
      </c>
      <c r="P2158" t="str">
        <f>VLOOKUP($A2158,'Hospitalisation Details'!$A$2:$I$2344,9,FALSE)</f>
        <v>R1012</v>
      </c>
      <c r="Q2158">
        <f>VLOOKUP($A2158,'Hospitalisation Details'!$A$2:$P$2344,16,FALSE)</f>
        <v>21</v>
      </c>
    </row>
    <row r="2159" spans="1:17" ht="15.6" x14ac:dyDescent="0.3">
      <c r="A2159" s="1" t="s">
        <v>204</v>
      </c>
      <c r="B2159" t="str">
        <f>VLOOKUP('Healthcare '!A:A,Table2[],3,FALSE)</f>
        <v>crane</v>
      </c>
      <c r="C2159">
        <f>VLOOKUP(A2159,'Medical Examinations'!A2159:K4493,2,FALSE)</f>
        <v>33.299999999999997</v>
      </c>
      <c r="D2159">
        <f>VLOOKUP($A2159,'Medical Examinations'!$A$2:$K$2336,3,FALSE)</f>
        <v>9.49</v>
      </c>
      <c r="E2159" t="str">
        <f>VLOOKUP($A2159,'Medical Examinations'!$A$2:$K$2336,4,FALSE)</f>
        <v>No</v>
      </c>
      <c r="F2159" t="str">
        <f>VLOOKUP($A2159,'Medical Examinations'!$A$2:$K$2336,5,FALSE)</f>
        <v>No</v>
      </c>
      <c r="G2159" t="str">
        <f>VLOOKUP($A2159,'Medical Examinations'!$A$2:$K$2336,6,FALSE)</f>
        <v>No</v>
      </c>
      <c r="H2159">
        <f>VLOOKUP($A2159,'Medical Examinations'!$A$2:$K$2336,7,FALSE)</f>
        <v>0</v>
      </c>
      <c r="I2159" t="str">
        <f>VLOOKUP($A2159,'Medical Examinations'!$A$2:$K$2336,8,FALSE)</f>
        <v>No</v>
      </c>
      <c r="J2159" t="str">
        <f>VLOOKUP($A2159,'Medical Examinations'!$A$2:$K$2336,10,FALSE)</f>
        <v>obesity</v>
      </c>
      <c r="K2159" t="str">
        <f>VLOOKUP($A2159,'Medical Examinations'!$A$2:$K$2336,11,FALSE)</f>
        <v>Diabetes</v>
      </c>
      <c r="L2159" t="str">
        <f>VLOOKUP($A2159,'Hospitalisation Details'!$A$2:$O$2344,15,FALSE)</f>
        <v>21 Aug 2002</v>
      </c>
      <c r="M2159">
        <f>VLOOKUP($A2159,'Hospitalisation Details'!$A$2:$I$2344,6,FALSE)</f>
        <v>1880.49</v>
      </c>
      <c r="N2159" t="str">
        <f>VLOOKUP($A2159,'Hospitalisation Details'!$A$2:$I$2344,7,FALSE)</f>
        <v>tier - 3</v>
      </c>
      <c r="O2159" t="str">
        <f>VLOOKUP($A2159,'Hospitalisation Details'!$A$2:$I$2344,8,FALSE)</f>
        <v>tier - 1</v>
      </c>
      <c r="P2159" t="str">
        <f>VLOOKUP($A2159,'Hospitalisation Details'!$A$2:$I$2344,9,FALSE)</f>
        <v>R1011</v>
      </c>
      <c r="Q2159">
        <f>VLOOKUP($A2159,'Hospitalisation Details'!$A$2:$P$2344,16,FALSE)</f>
        <v>20</v>
      </c>
    </row>
    <row r="2160" spans="1:17" ht="15.6" x14ac:dyDescent="0.3">
      <c r="A2160" s="1" t="s">
        <v>203</v>
      </c>
      <c r="B2160" t="str">
        <f>VLOOKUP('Healthcare '!A:A,Table2[],3,FALSE)</f>
        <v>Conant</v>
      </c>
      <c r="C2160">
        <f>VLOOKUP(A2160,'Medical Examinations'!A2160:K4494,2,FALSE)</f>
        <v>33</v>
      </c>
      <c r="D2160">
        <f>VLOOKUP($A2160,'Medical Examinations'!$A$2:$K$2336,3,FALSE)</f>
        <v>10.16</v>
      </c>
      <c r="E2160" t="str">
        <f>VLOOKUP($A2160,'Medical Examinations'!$A$2:$K$2336,4,FALSE)</f>
        <v>No</v>
      </c>
      <c r="F2160" t="str">
        <f>VLOOKUP($A2160,'Medical Examinations'!$A$2:$K$2336,5,FALSE)</f>
        <v>No</v>
      </c>
      <c r="G2160" t="str">
        <f>VLOOKUP($A2160,'Medical Examinations'!$A$2:$K$2336,6,FALSE)</f>
        <v>No</v>
      </c>
      <c r="H2160">
        <f>VLOOKUP($A2160,'Medical Examinations'!$A$2:$K$2336,7,FALSE)</f>
        <v>0</v>
      </c>
      <c r="I2160" t="str">
        <f>VLOOKUP($A2160,'Medical Examinations'!$A$2:$K$2336,8,FALSE)</f>
        <v>No</v>
      </c>
      <c r="J2160" t="str">
        <f>VLOOKUP($A2160,'Medical Examinations'!$A$2:$K$2336,10,FALSE)</f>
        <v>obesity</v>
      </c>
      <c r="K2160" t="str">
        <f>VLOOKUP($A2160,'Medical Examinations'!$A$2:$K$2336,11,FALSE)</f>
        <v>Diabetes</v>
      </c>
      <c r="L2160" t="str">
        <f>VLOOKUP($A2160,'Hospitalisation Details'!$A$2:$O$2344,15,FALSE)</f>
        <v>29 Aug 2002</v>
      </c>
      <c r="M2160">
        <f>VLOOKUP($A2160,'Hospitalisation Details'!$A$2:$I$2344,6,FALSE)</f>
        <v>1880.07</v>
      </c>
      <c r="N2160" t="str">
        <f>VLOOKUP($A2160,'Hospitalisation Details'!$A$2:$I$2344,7,FALSE)</f>
        <v>tier - 3</v>
      </c>
      <c r="O2160" t="str">
        <f>VLOOKUP($A2160,'Hospitalisation Details'!$A$2:$I$2344,8,FALSE)</f>
        <v>tier - 2</v>
      </c>
      <c r="P2160" t="str">
        <f>VLOOKUP($A2160,'Hospitalisation Details'!$A$2:$I$2344,9,FALSE)</f>
        <v>R1013</v>
      </c>
      <c r="Q2160">
        <f>VLOOKUP($A2160,'Hospitalisation Details'!$A$2:$P$2344,16,FALSE)</f>
        <v>20</v>
      </c>
    </row>
    <row r="2161" spans="1:17" ht="15.6" x14ac:dyDescent="0.3">
      <c r="A2161" s="1" t="s">
        <v>202</v>
      </c>
      <c r="B2161" t="str">
        <f>VLOOKUP('Healthcare '!A:A,Table2[],3,FALSE)</f>
        <v>Huyser-Wierenga</v>
      </c>
      <c r="C2161">
        <f>VLOOKUP(A2161,'Medical Examinations'!A2161:K4495,2,FALSE)</f>
        <v>31.46</v>
      </c>
      <c r="D2161">
        <f>VLOOKUP($A2161,'Medical Examinations'!$A$2:$K$2336,3,FALSE)</f>
        <v>11.19</v>
      </c>
      <c r="E2161" t="str">
        <f>VLOOKUP($A2161,'Medical Examinations'!$A$2:$K$2336,4,FALSE)</f>
        <v>No</v>
      </c>
      <c r="F2161" t="str">
        <f>VLOOKUP($A2161,'Medical Examinations'!$A$2:$K$2336,5,FALSE)</f>
        <v>No</v>
      </c>
      <c r="G2161" t="str">
        <f>VLOOKUP($A2161,'Medical Examinations'!$A$2:$K$2336,6,FALSE)</f>
        <v>No</v>
      </c>
      <c r="H2161">
        <f>VLOOKUP($A2161,'Medical Examinations'!$A$2:$K$2336,7,FALSE)</f>
        <v>0</v>
      </c>
      <c r="I2161" t="str">
        <f>VLOOKUP($A2161,'Medical Examinations'!$A$2:$K$2336,8,FALSE)</f>
        <v>No</v>
      </c>
      <c r="J2161" t="str">
        <f>VLOOKUP($A2161,'Medical Examinations'!$A$2:$K$2336,10,FALSE)</f>
        <v>obesity</v>
      </c>
      <c r="K2161" t="str">
        <f>VLOOKUP($A2161,'Medical Examinations'!$A$2:$K$2336,11,FALSE)</f>
        <v>Diabetes</v>
      </c>
      <c r="L2161" t="str">
        <f>VLOOKUP($A2161,'Hospitalisation Details'!$A$2:$O$2344,15,FALSE)</f>
        <v>29 Oct 2002</v>
      </c>
      <c r="M2161">
        <f>VLOOKUP($A2161,'Hospitalisation Details'!$A$2:$I$2344,6,FALSE)</f>
        <v>1877.93</v>
      </c>
      <c r="N2161" t="str">
        <f>VLOOKUP($A2161,'Hospitalisation Details'!$A$2:$I$2344,7,FALSE)</f>
        <v>tier - 3</v>
      </c>
      <c r="O2161" t="str">
        <f>VLOOKUP($A2161,'Hospitalisation Details'!$A$2:$I$2344,8,FALSE)</f>
        <v>tier - 1</v>
      </c>
      <c r="P2161" t="str">
        <f>VLOOKUP($A2161,'Hospitalisation Details'!$A$2:$I$2344,9,FALSE)</f>
        <v>R1013</v>
      </c>
      <c r="Q2161">
        <f>VLOOKUP($A2161,'Hospitalisation Details'!$A$2:$P$2344,16,FALSE)</f>
        <v>20</v>
      </c>
    </row>
    <row r="2162" spans="1:17" ht="15.6" x14ac:dyDescent="0.3">
      <c r="A2162" s="1" t="s">
        <v>201</v>
      </c>
      <c r="B2162" t="str">
        <f>VLOOKUP('Healthcare '!A:A,Table2[],3,FALSE)</f>
        <v>Natalini</v>
      </c>
      <c r="C2162">
        <f>VLOOKUP(A2162,'Medical Examinations'!A2162:K4496,2,FALSE)</f>
        <v>29.6</v>
      </c>
      <c r="D2162">
        <f>VLOOKUP($A2162,'Medical Examinations'!$A$2:$K$2336,3,FALSE)</f>
        <v>11.03</v>
      </c>
      <c r="E2162" t="str">
        <f>VLOOKUP($A2162,'Medical Examinations'!$A$2:$K$2336,4,FALSE)</f>
        <v>No</v>
      </c>
      <c r="F2162" t="str">
        <f>VLOOKUP($A2162,'Medical Examinations'!$A$2:$K$2336,5,FALSE)</f>
        <v>No</v>
      </c>
      <c r="G2162" t="str">
        <f>VLOOKUP($A2162,'Medical Examinations'!$A$2:$K$2336,6,FALSE)</f>
        <v>No</v>
      </c>
      <c r="H2162">
        <f>VLOOKUP($A2162,'Medical Examinations'!$A$2:$K$2336,7,FALSE)</f>
        <v>0</v>
      </c>
      <c r="I2162" t="str">
        <f>VLOOKUP($A2162,'Medical Examinations'!$A$2:$K$2336,8,FALSE)</f>
        <v>yes</v>
      </c>
      <c r="J2162" t="str">
        <f>VLOOKUP($A2162,'Medical Examinations'!$A$2:$K$2336,10,FALSE)</f>
        <v>overweight</v>
      </c>
      <c r="K2162" t="str">
        <f>VLOOKUP($A2162,'Medical Examinations'!$A$2:$K$2336,11,FALSE)</f>
        <v>Diabetes</v>
      </c>
      <c r="L2162" t="str">
        <f>VLOOKUP($A2162,'Hospitalisation Details'!$A$2:$O$2344,15,FALSE)</f>
        <v>22 Sep 2002</v>
      </c>
      <c r="M2162">
        <f>VLOOKUP($A2162,'Hospitalisation Details'!$A$2:$I$2344,6,FALSE)</f>
        <v>1875.34</v>
      </c>
      <c r="N2162" t="str">
        <f>VLOOKUP($A2162,'Hospitalisation Details'!$A$2:$I$2344,7,FALSE)</f>
        <v>tier - 3</v>
      </c>
      <c r="O2162" t="str">
        <f>VLOOKUP($A2162,'Hospitalisation Details'!$A$2:$I$2344,8,FALSE)</f>
        <v>tier - 2</v>
      </c>
      <c r="P2162" t="str">
        <f>VLOOKUP($A2162,'Hospitalisation Details'!$A$2:$I$2344,9,FALSE)</f>
        <v>R1011</v>
      </c>
      <c r="Q2162">
        <f>VLOOKUP($A2162,'Hospitalisation Details'!$A$2:$P$2344,16,FALSE)</f>
        <v>20</v>
      </c>
    </row>
    <row r="2163" spans="1:17" ht="15.6" x14ac:dyDescent="0.3">
      <c r="A2163" s="1" t="s">
        <v>200</v>
      </c>
      <c r="B2163" t="str">
        <f>VLOOKUP('Healthcare '!A:A,Table2[],3,FALSE)</f>
        <v>Robbins</v>
      </c>
      <c r="C2163">
        <f>VLOOKUP(A2163,'Medical Examinations'!A2163:K4497,2,FALSE)</f>
        <v>22.05</v>
      </c>
      <c r="D2163">
        <f>VLOOKUP($A2163,'Medical Examinations'!$A$2:$K$2336,3,FALSE)</f>
        <v>4.43</v>
      </c>
      <c r="E2163" t="str">
        <f>VLOOKUP($A2163,'Medical Examinations'!$A$2:$K$2336,4,FALSE)</f>
        <v>yes</v>
      </c>
      <c r="F2163" t="str">
        <f>VLOOKUP($A2163,'Medical Examinations'!$A$2:$K$2336,5,FALSE)</f>
        <v>No</v>
      </c>
      <c r="G2163" t="str">
        <f>VLOOKUP($A2163,'Medical Examinations'!$A$2:$K$2336,6,FALSE)</f>
        <v>No</v>
      </c>
      <c r="H2163">
        <f>VLOOKUP($A2163,'Medical Examinations'!$A$2:$K$2336,7,FALSE)</f>
        <v>0</v>
      </c>
      <c r="I2163" t="str">
        <f>VLOOKUP($A2163,'Medical Examinations'!$A$2:$K$2336,8,FALSE)</f>
        <v>No</v>
      </c>
      <c r="J2163" t="str">
        <f>VLOOKUP($A2163,'Medical Examinations'!$A$2:$K$2336,10,FALSE)</f>
        <v>Normal weight</v>
      </c>
      <c r="K2163" t="str">
        <f>VLOOKUP($A2163,'Medical Examinations'!$A$2:$K$2336,11,FALSE)</f>
        <v>Normal</v>
      </c>
      <c r="L2163" t="str">
        <f>VLOOKUP($A2163,'Hospitalisation Details'!$A$2:$O$2344,15,FALSE)</f>
        <v>2 Jul 1996</v>
      </c>
      <c r="M2163">
        <f>VLOOKUP($A2163,'Hospitalisation Details'!$A$2:$I$2344,6,FALSE)</f>
        <v>1865.98</v>
      </c>
      <c r="N2163" t="str">
        <f>VLOOKUP($A2163,'Hospitalisation Details'!$A$2:$I$2344,7,FALSE)</f>
        <v>tier - 3</v>
      </c>
      <c r="O2163" t="str">
        <f>VLOOKUP($A2163,'Hospitalisation Details'!$A$2:$I$2344,8,FALSE)</f>
        <v>tier - 3</v>
      </c>
      <c r="P2163" t="str">
        <f>VLOOKUP($A2163,'Hospitalisation Details'!$A$2:$I$2344,9,FALSE)</f>
        <v>R1012</v>
      </c>
      <c r="Q2163">
        <f>VLOOKUP($A2163,'Hospitalisation Details'!$A$2:$P$2344,16,FALSE)</f>
        <v>26</v>
      </c>
    </row>
    <row r="2164" spans="1:17" ht="15.6" x14ac:dyDescent="0.3">
      <c r="A2164" s="1" t="s">
        <v>198</v>
      </c>
      <c r="B2164" t="str">
        <f>VLOOKUP('Healthcare '!A:A,Table2[],3,FALSE)</f>
        <v>Stanislav</v>
      </c>
      <c r="C2164">
        <f>VLOOKUP(A2164,'Medical Examinations'!A2164:K4498,2,FALSE)</f>
        <v>27.06</v>
      </c>
      <c r="D2164">
        <f>VLOOKUP($A2164,'Medical Examinations'!$A$2:$K$2336,3,FALSE)</f>
        <v>6.14</v>
      </c>
      <c r="E2164" t="str">
        <f>VLOOKUP($A2164,'Medical Examinations'!$A$2:$K$2336,4,FALSE)</f>
        <v>No</v>
      </c>
      <c r="F2164" t="str">
        <f>VLOOKUP($A2164,'Medical Examinations'!$A$2:$K$2336,5,FALSE)</f>
        <v>yes</v>
      </c>
      <c r="G2164" t="str">
        <f>VLOOKUP($A2164,'Medical Examinations'!$A$2:$K$2336,6,FALSE)</f>
        <v>No</v>
      </c>
      <c r="H2164">
        <f>VLOOKUP($A2164,'Medical Examinations'!$A$2:$K$2336,7,FALSE)</f>
        <v>1</v>
      </c>
      <c r="I2164" t="str">
        <f>VLOOKUP($A2164,'Medical Examinations'!$A$2:$K$2336,8,FALSE)</f>
        <v>No</v>
      </c>
      <c r="J2164" t="str">
        <f>VLOOKUP($A2164,'Medical Examinations'!$A$2:$K$2336,10,FALSE)</f>
        <v>overweight</v>
      </c>
      <c r="K2164" t="str">
        <f>VLOOKUP($A2164,'Medical Examinations'!$A$2:$K$2336,11,FALSE)</f>
        <v>Predibetics</v>
      </c>
      <c r="L2164" t="str">
        <f>VLOOKUP($A2164,'Hospitalisation Details'!$A$2:$O$2344,15,FALSE)</f>
        <v>27 Dec 2004</v>
      </c>
      <c r="M2164">
        <f>VLOOKUP($A2164,'Hospitalisation Details'!$A$2:$I$2344,6,FALSE)</f>
        <v>1863.45</v>
      </c>
      <c r="N2164" t="str">
        <f>VLOOKUP($A2164,'Hospitalisation Details'!$A$2:$I$2344,7,FALSE)</f>
        <v>tier - 3</v>
      </c>
      <c r="O2164" t="str">
        <f>VLOOKUP($A2164,'Hospitalisation Details'!$A$2:$I$2344,8,FALSE)</f>
        <v>tier - 1</v>
      </c>
      <c r="P2164" t="str">
        <f>VLOOKUP($A2164,'Hospitalisation Details'!$A$2:$I$2344,9,FALSE)</f>
        <v>R1025</v>
      </c>
      <c r="Q2164">
        <f>VLOOKUP($A2164,'Hospitalisation Details'!$A$2:$P$2344,16,FALSE)</f>
        <v>18</v>
      </c>
    </row>
    <row r="2165" spans="1:17" ht="15.6" x14ac:dyDescent="0.3">
      <c r="A2165" s="1" t="s">
        <v>197</v>
      </c>
      <c r="B2165" t="str">
        <f>VLOOKUP('Healthcare '!A:A,Table2[],3,FALSE)</f>
        <v>Meyer</v>
      </c>
      <c r="C2165">
        <f>VLOOKUP(A2165,'Medical Examinations'!A2165:K4499,2,FALSE)</f>
        <v>20.49</v>
      </c>
      <c r="D2165">
        <f>VLOOKUP($A2165,'Medical Examinations'!$A$2:$K$2336,3,FALSE)</f>
        <v>4.87</v>
      </c>
      <c r="E2165" t="str">
        <f>VLOOKUP($A2165,'Medical Examinations'!$A$2:$K$2336,4,FALSE)</f>
        <v>No</v>
      </c>
      <c r="F2165" t="str">
        <f>VLOOKUP($A2165,'Medical Examinations'!$A$2:$K$2336,5,FALSE)</f>
        <v>No</v>
      </c>
      <c r="G2165" t="str">
        <f>VLOOKUP($A2165,'Medical Examinations'!$A$2:$K$2336,6,FALSE)</f>
        <v>No</v>
      </c>
      <c r="H2165">
        <f>VLOOKUP($A2165,'Medical Examinations'!$A$2:$K$2336,7,FALSE)</f>
        <v>0</v>
      </c>
      <c r="I2165" t="str">
        <f>VLOOKUP($A2165,'Medical Examinations'!$A$2:$K$2336,8,FALSE)</f>
        <v>No</v>
      </c>
      <c r="J2165" t="str">
        <f>VLOOKUP($A2165,'Medical Examinations'!$A$2:$K$2336,10,FALSE)</f>
        <v>Normal weight</v>
      </c>
      <c r="K2165" t="str">
        <f>VLOOKUP($A2165,'Medical Examinations'!$A$2:$K$2336,11,FALSE)</f>
        <v>Normal</v>
      </c>
      <c r="L2165" t="str">
        <f>VLOOKUP($A2165,'Hospitalisation Details'!$A$2:$O$2344,15,FALSE)</f>
        <v>6 Dec 1994</v>
      </c>
      <c r="M2165">
        <f>VLOOKUP($A2165,'Hospitalisation Details'!$A$2:$I$2344,6,FALSE)</f>
        <v>1850.55</v>
      </c>
      <c r="N2165" t="str">
        <f>VLOOKUP($A2165,'Hospitalisation Details'!$A$2:$I$2344,7,FALSE)</f>
        <v>tier - 3</v>
      </c>
      <c r="O2165" t="str">
        <f>VLOOKUP($A2165,'Hospitalisation Details'!$A$2:$I$2344,8,FALSE)</f>
        <v>tier - 2</v>
      </c>
      <c r="P2165" t="str">
        <f>VLOOKUP($A2165,'Hospitalisation Details'!$A$2:$I$2344,9,FALSE)</f>
        <v>R1012</v>
      </c>
      <c r="Q2165">
        <f>VLOOKUP($A2165,'Hospitalisation Details'!$A$2:$P$2344,16,FALSE)</f>
        <v>28</v>
      </c>
    </row>
    <row r="2166" spans="1:17" ht="15.6" x14ac:dyDescent="0.3">
      <c r="A2166" s="1" t="s">
        <v>196</v>
      </c>
      <c r="B2166" t="str">
        <f>VLOOKUP('Healthcare '!A:A,Table2[],3,FALSE)</f>
        <v>Mears</v>
      </c>
      <c r="C2166">
        <f>VLOOKUP(A2166,'Medical Examinations'!A2166:K4500,2,FALSE)</f>
        <v>28.4</v>
      </c>
      <c r="D2166">
        <f>VLOOKUP($A2166,'Medical Examinations'!$A$2:$K$2336,3,FALSE)</f>
        <v>4.3</v>
      </c>
      <c r="E2166" t="str">
        <f>VLOOKUP($A2166,'Medical Examinations'!$A$2:$K$2336,4,FALSE)</f>
        <v>No</v>
      </c>
      <c r="F2166" t="str">
        <f>VLOOKUP($A2166,'Medical Examinations'!$A$2:$K$2336,5,FALSE)</f>
        <v>No</v>
      </c>
      <c r="G2166" t="str">
        <f>VLOOKUP($A2166,'Medical Examinations'!$A$2:$K$2336,6,FALSE)</f>
        <v>Yes</v>
      </c>
      <c r="H2166">
        <f>VLOOKUP($A2166,'Medical Examinations'!$A$2:$K$2336,7,FALSE)</f>
        <v>1</v>
      </c>
      <c r="I2166" t="str">
        <f>VLOOKUP($A2166,'Medical Examinations'!$A$2:$K$2336,8,FALSE)</f>
        <v>No</v>
      </c>
      <c r="J2166" t="str">
        <f>VLOOKUP($A2166,'Medical Examinations'!$A$2:$K$2336,10,FALSE)</f>
        <v>overweight</v>
      </c>
      <c r="K2166" t="str">
        <f>VLOOKUP($A2166,'Medical Examinations'!$A$2:$K$2336,11,FALSE)</f>
        <v>Normal</v>
      </c>
      <c r="L2166" t="str">
        <f>VLOOKUP($A2166,'Hospitalisation Details'!$A$2:$O$2344,15,FALSE)</f>
        <v>20 Jul 2003</v>
      </c>
      <c r="M2166">
        <f>VLOOKUP($A2166,'Hospitalisation Details'!$A$2:$I$2344,6,FALSE)</f>
        <v>1842.52</v>
      </c>
      <c r="N2166" t="str">
        <f>VLOOKUP($A2166,'Hospitalisation Details'!$A$2:$I$2344,7,FALSE)</f>
        <v>tier - 3</v>
      </c>
      <c r="O2166" t="str">
        <f>VLOOKUP($A2166,'Hospitalisation Details'!$A$2:$I$2344,8,FALSE)</f>
        <v>tier - 2</v>
      </c>
      <c r="P2166" t="str">
        <f>VLOOKUP($A2166,'Hospitalisation Details'!$A$2:$I$2344,9,FALSE)</f>
        <v>R1011</v>
      </c>
      <c r="Q2166">
        <f>VLOOKUP($A2166,'Hospitalisation Details'!$A$2:$P$2344,16,FALSE)</f>
        <v>19</v>
      </c>
    </row>
    <row r="2167" spans="1:17" ht="15.6" x14ac:dyDescent="0.3">
      <c r="A2167" s="1" t="s">
        <v>195</v>
      </c>
      <c r="B2167" t="str">
        <f>VLOOKUP('Healthcare '!A:A,Table2[],3,FALSE)</f>
        <v>Neill</v>
      </c>
      <c r="C2167">
        <f>VLOOKUP(A2167,'Medical Examinations'!A2167:K4501,2,FALSE)</f>
        <v>41.91</v>
      </c>
      <c r="D2167">
        <f>VLOOKUP($A2167,'Medical Examinations'!$A$2:$K$2336,3,FALSE)</f>
        <v>6.19</v>
      </c>
      <c r="E2167" t="str">
        <f>VLOOKUP($A2167,'Medical Examinations'!$A$2:$K$2336,4,FALSE)</f>
        <v>No</v>
      </c>
      <c r="F2167" t="str">
        <f>VLOOKUP($A2167,'Medical Examinations'!$A$2:$K$2336,5,FALSE)</f>
        <v>No</v>
      </c>
      <c r="G2167" t="str">
        <f>VLOOKUP($A2167,'Medical Examinations'!$A$2:$K$2336,6,FALSE)</f>
        <v>No</v>
      </c>
      <c r="H2167">
        <f>VLOOKUP($A2167,'Medical Examinations'!$A$2:$K$2336,7,FALSE)</f>
        <v>0</v>
      </c>
      <c r="I2167" t="str">
        <f>VLOOKUP($A2167,'Medical Examinations'!$A$2:$K$2336,8,FALSE)</f>
        <v>No</v>
      </c>
      <c r="J2167" t="str">
        <f>VLOOKUP($A2167,'Medical Examinations'!$A$2:$K$2336,10,FALSE)</f>
        <v>obesity</v>
      </c>
      <c r="K2167" t="str">
        <f>VLOOKUP($A2167,'Medical Examinations'!$A$2:$K$2336,11,FALSE)</f>
        <v>Predibetics</v>
      </c>
      <c r="L2167" t="str">
        <f>VLOOKUP($A2167,'Hospitalisation Details'!$A$2:$O$2344,15,FALSE)</f>
        <v>12 Dec 1999</v>
      </c>
      <c r="M2167">
        <f>VLOOKUP($A2167,'Hospitalisation Details'!$A$2:$I$2344,6,FALSE)</f>
        <v>1837.28</v>
      </c>
      <c r="N2167" t="str">
        <f>VLOOKUP($A2167,'Hospitalisation Details'!$A$2:$I$2344,7,FALSE)</f>
        <v>tier - 3</v>
      </c>
      <c r="O2167" t="str">
        <f>VLOOKUP($A2167,'Hospitalisation Details'!$A$2:$I$2344,8,FALSE)</f>
        <v>tier - 2</v>
      </c>
      <c r="P2167" t="str">
        <f>VLOOKUP($A2167,'Hospitalisation Details'!$A$2:$I$2344,9,FALSE)</f>
        <v>R1013</v>
      </c>
      <c r="Q2167">
        <f>VLOOKUP($A2167,'Hospitalisation Details'!$A$2:$P$2344,16,FALSE)</f>
        <v>23</v>
      </c>
    </row>
    <row r="2168" spans="1:17" ht="15.6" x14ac:dyDescent="0.3">
      <c r="A2168" s="1" t="s">
        <v>194</v>
      </c>
      <c r="B2168" t="str">
        <f>VLOOKUP('Healthcare '!A:A,Table2[],3,FALSE)</f>
        <v>Tola</v>
      </c>
      <c r="C2168">
        <f>VLOOKUP(A2168,'Medical Examinations'!A2168:K4502,2,FALSE)</f>
        <v>24.6</v>
      </c>
      <c r="D2168">
        <f>VLOOKUP($A2168,'Medical Examinations'!$A$2:$K$2336,3,FALSE)</f>
        <v>6.19</v>
      </c>
      <c r="E2168" t="str">
        <f>VLOOKUP($A2168,'Medical Examinations'!$A$2:$K$2336,4,FALSE)</f>
        <v>No</v>
      </c>
      <c r="F2168" t="str">
        <f>VLOOKUP($A2168,'Medical Examinations'!$A$2:$K$2336,5,FALSE)</f>
        <v>No</v>
      </c>
      <c r="G2168" t="str">
        <f>VLOOKUP($A2168,'Medical Examinations'!$A$2:$K$2336,6,FALSE)</f>
        <v>Yes</v>
      </c>
      <c r="H2168">
        <f>VLOOKUP($A2168,'Medical Examinations'!$A$2:$K$2336,7,FALSE)</f>
        <v>1</v>
      </c>
      <c r="I2168" t="str">
        <f>VLOOKUP($A2168,'Medical Examinations'!$A$2:$K$2336,8,FALSE)</f>
        <v>No</v>
      </c>
      <c r="J2168" t="str">
        <f>VLOOKUP($A2168,'Medical Examinations'!$A$2:$K$2336,10,FALSE)</f>
        <v>Normal weight</v>
      </c>
      <c r="K2168" t="str">
        <f>VLOOKUP($A2168,'Medical Examinations'!$A$2:$K$2336,11,FALSE)</f>
        <v>Predibetics</v>
      </c>
      <c r="L2168" t="str">
        <f>VLOOKUP($A2168,'Hospitalisation Details'!$A$2:$O$2344,15,FALSE)</f>
        <v>4 Aug 2003</v>
      </c>
      <c r="M2168">
        <f>VLOOKUP($A2168,'Hospitalisation Details'!$A$2:$I$2344,6,FALSE)</f>
        <v>1837.24</v>
      </c>
      <c r="N2168" t="str">
        <f>VLOOKUP($A2168,'Hospitalisation Details'!$A$2:$I$2344,7,FALSE)</f>
        <v>tier - 3</v>
      </c>
      <c r="O2168" t="str">
        <f>VLOOKUP($A2168,'Hospitalisation Details'!$A$2:$I$2344,8,FALSE)</f>
        <v>tier - 2</v>
      </c>
      <c r="P2168" t="str">
        <f>VLOOKUP($A2168,'Hospitalisation Details'!$A$2:$I$2344,9,FALSE)</f>
        <v>R1011</v>
      </c>
      <c r="Q2168">
        <f>VLOOKUP($A2168,'Hospitalisation Details'!$A$2:$P$2344,16,FALSE)</f>
        <v>19</v>
      </c>
    </row>
    <row r="2169" spans="1:17" ht="15.6" x14ac:dyDescent="0.3">
      <c r="A2169" s="1" t="s">
        <v>193</v>
      </c>
      <c r="B2169" t="str">
        <f>VLOOKUP('Healthcare '!A:A,Table2[],3,FALSE)</f>
        <v>Briskman</v>
      </c>
      <c r="C2169">
        <f>VLOOKUP(A2169,'Medical Examinations'!A2169:K4503,2,FALSE)</f>
        <v>20.9</v>
      </c>
      <c r="D2169">
        <f>VLOOKUP($A2169,'Medical Examinations'!$A$2:$K$2336,3,FALSE)</f>
        <v>5.12</v>
      </c>
      <c r="E2169" t="str">
        <f>VLOOKUP($A2169,'Medical Examinations'!$A$2:$K$2336,4,FALSE)</f>
        <v>No</v>
      </c>
      <c r="F2169" t="str">
        <f>VLOOKUP($A2169,'Medical Examinations'!$A$2:$K$2336,5,FALSE)</f>
        <v>No</v>
      </c>
      <c r="G2169" t="str">
        <f>VLOOKUP($A2169,'Medical Examinations'!$A$2:$K$2336,6,FALSE)</f>
        <v>Yes</v>
      </c>
      <c r="H2169">
        <f>VLOOKUP($A2169,'Medical Examinations'!$A$2:$K$2336,7,FALSE)</f>
        <v>1</v>
      </c>
      <c r="I2169" t="str">
        <f>VLOOKUP($A2169,'Medical Examinations'!$A$2:$K$2336,8,FALSE)</f>
        <v>No</v>
      </c>
      <c r="J2169" t="str">
        <f>VLOOKUP($A2169,'Medical Examinations'!$A$2:$K$2336,10,FALSE)</f>
        <v>Normal weight</v>
      </c>
      <c r="K2169" t="str">
        <f>VLOOKUP($A2169,'Medical Examinations'!$A$2:$K$2336,11,FALSE)</f>
        <v>Normal</v>
      </c>
      <c r="L2169" t="str">
        <f>VLOOKUP($A2169,'Hospitalisation Details'!$A$2:$O$2344,15,FALSE)</f>
        <v>11 Aug 2003</v>
      </c>
      <c r="M2169">
        <f>VLOOKUP($A2169,'Hospitalisation Details'!$A$2:$I$2344,6,FALSE)</f>
        <v>1832.09</v>
      </c>
      <c r="N2169" t="str">
        <f>VLOOKUP($A2169,'Hospitalisation Details'!$A$2:$I$2344,7,FALSE)</f>
        <v>tier - 3</v>
      </c>
      <c r="O2169" t="str">
        <f>VLOOKUP($A2169,'Hospitalisation Details'!$A$2:$I$2344,8,FALSE)</f>
        <v>tier - 3</v>
      </c>
      <c r="P2169" t="str">
        <f>VLOOKUP($A2169,'Hospitalisation Details'!$A$2:$I$2344,9,FALSE)</f>
        <v>R1011</v>
      </c>
      <c r="Q2169">
        <f>VLOOKUP($A2169,'Hospitalisation Details'!$A$2:$P$2344,16,FALSE)</f>
        <v>19</v>
      </c>
    </row>
    <row r="2170" spans="1:17" ht="15.6" x14ac:dyDescent="0.3">
      <c r="A2170" s="1" t="s">
        <v>192</v>
      </c>
      <c r="B2170" t="str">
        <f>VLOOKUP('Healthcare '!A:A,Table2[],3,FALSE)</f>
        <v>Ritzenhein</v>
      </c>
      <c r="C2170">
        <f>VLOOKUP(A2170,'Medical Examinations'!A2170:K4504,2,FALSE)</f>
        <v>34.4</v>
      </c>
      <c r="D2170">
        <f>VLOOKUP($A2170,'Medical Examinations'!$A$2:$K$2336,3,FALSE)</f>
        <v>4.04</v>
      </c>
      <c r="E2170" t="str">
        <f>VLOOKUP($A2170,'Medical Examinations'!$A$2:$K$2336,4,FALSE)</f>
        <v>No</v>
      </c>
      <c r="F2170" t="str">
        <f>VLOOKUP($A2170,'Medical Examinations'!$A$2:$K$2336,5,FALSE)</f>
        <v>No</v>
      </c>
      <c r="G2170" t="str">
        <f>VLOOKUP($A2170,'Medical Examinations'!$A$2:$K$2336,6,FALSE)</f>
        <v>No</v>
      </c>
      <c r="H2170">
        <f>VLOOKUP($A2170,'Medical Examinations'!$A$2:$K$2336,7,FALSE)</f>
        <v>0</v>
      </c>
      <c r="I2170" t="str">
        <f>VLOOKUP($A2170,'Medical Examinations'!$A$2:$K$2336,8,FALSE)</f>
        <v>No</v>
      </c>
      <c r="J2170" t="str">
        <f>VLOOKUP($A2170,'Medical Examinations'!$A$2:$K$2336,10,FALSE)</f>
        <v>obesity</v>
      </c>
      <c r="K2170" t="str">
        <f>VLOOKUP($A2170,'Medical Examinations'!$A$2:$K$2336,11,FALSE)</f>
        <v>Normal</v>
      </c>
      <c r="L2170" t="str">
        <f>VLOOKUP($A2170,'Hospitalisation Details'!$A$2:$O$2344,15,FALSE)</f>
        <v>1 Oct 1999</v>
      </c>
      <c r="M2170">
        <f>VLOOKUP($A2170,'Hospitalisation Details'!$A$2:$I$2344,6,FALSE)</f>
        <v>1826.84</v>
      </c>
      <c r="N2170" t="str">
        <f>VLOOKUP($A2170,'Hospitalisation Details'!$A$2:$I$2344,7,FALSE)</f>
        <v>tier - 3</v>
      </c>
      <c r="O2170" t="str">
        <f>VLOOKUP($A2170,'Hospitalisation Details'!$A$2:$I$2344,8,FALSE)</f>
        <v>tier - 2</v>
      </c>
      <c r="P2170" t="str">
        <f>VLOOKUP($A2170,'Hospitalisation Details'!$A$2:$I$2344,9,FALSE)</f>
        <v>R1011</v>
      </c>
      <c r="Q2170">
        <f>VLOOKUP($A2170,'Hospitalisation Details'!$A$2:$P$2344,16,FALSE)</f>
        <v>23</v>
      </c>
    </row>
    <row r="2171" spans="1:17" ht="15.6" x14ac:dyDescent="0.3">
      <c r="A2171" s="1" t="s">
        <v>191</v>
      </c>
      <c r="B2171" t="str">
        <f>VLOOKUP('Healthcare '!A:A,Table2[],3,FALSE)</f>
        <v>Malkowski</v>
      </c>
      <c r="C2171">
        <f>VLOOKUP(A2171,'Medical Examinations'!A2171:K4505,2,FALSE)</f>
        <v>32.56</v>
      </c>
      <c r="D2171">
        <f>VLOOKUP($A2171,'Medical Examinations'!$A$2:$K$2336,3,FALSE)</f>
        <v>5.36</v>
      </c>
      <c r="E2171" t="str">
        <f>VLOOKUP($A2171,'Medical Examinations'!$A$2:$K$2336,4,FALSE)</f>
        <v>No</v>
      </c>
      <c r="F2171" t="str">
        <f>VLOOKUP($A2171,'Medical Examinations'!$A$2:$K$2336,5,FALSE)</f>
        <v>No</v>
      </c>
      <c r="G2171" t="str">
        <f>VLOOKUP($A2171,'Medical Examinations'!$A$2:$K$2336,6,FALSE)</f>
        <v>No</v>
      </c>
      <c r="H2171">
        <f>VLOOKUP($A2171,'Medical Examinations'!$A$2:$K$2336,7,FALSE)</f>
        <v>0</v>
      </c>
      <c r="I2171" t="str">
        <f>VLOOKUP($A2171,'Medical Examinations'!$A$2:$K$2336,8,FALSE)</f>
        <v>No</v>
      </c>
      <c r="J2171" t="str">
        <f>VLOOKUP($A2171,'Medical Examinations'!$A$2:$K$2336,10,FALSE)</f>
        <v>obesity</v>
      </c>
      <c r="K2171" t="str">
        <f>VLOOKUP($A2171,'Medical Examinations'!$A$2:$K$2336,11,FALSE)</f>
        <v>Normal</v>
      </c>
      <c r="L2171" t="str">
        <f>VLOOKUP($A2171,'Hospitalisation Details'!$A$2:$O$2344,15,FALSE)</f>
        <v>17 Nov 1999</v>
      </c>
      <c r="M2171">
        <f>VLOOKUP($A2171,'Hospitalisation Details'!$A$2:$I$2344,6,FALSE)</f>
        <v>1824.29</v>
      </c>
      <c r="N2171" t="str">
        <f>VLOOKUP($A2171,'Hospitalisation Details'!$A$2:$I$2344,7,FALSE)</f>
        <v>tier - 3</v>
      </c>
      <c r="O2171" t="str">
        <f>VLOOKUP($A2171,'Hospitalisation Details'!$A$2:$I$2344,8,FALSE)</f>
        <v>tier - 3</v>
      </c>
      <c r="P2171" t="str">
        <f>VLOOKUP($A2171,'Hospitalisation Details'!$A$2:$I$2344,9,FALSE)</f>
        <v>R1013</v>
      </c>
      <c r="Q2171">
        <f>VLOOKUP($A2171,'Hospitalisation Details'!$A$2:$P$2344,16,FALSE)</f>
        <v>23</v>
      </c>
    </row>
    <row r="2172" spans="1:17" ht="15.6" x14ac:dyDescent="0.3">
      <c r="A2172" s="1" t="s">
        <v>190</v>
      </c>
      <c r="B2172" t="str">
        <f>VLOOKUP('Healthcare '!A:A,Table2[],3,FALSE)</f>
        <v>Andreyko</v>
      </c>
      <c r="C2172">
        <f>VLOOKUP(A2172,'Medical Examinations'!A2172:K4506,2,FALSE)</f>
        <v>27.98</v>
      </c>
      <c r="D2172">
        <f>VLOOKUP($A2172,'Medical Examinations'!$A$2:$K$2336,3,FALSE)</f>
        <v>4.38</v>
      </c>
      <c r="E2172" t="str">
        <f>VLOOKUP($A2172,'Medical Examinations'!$A$2:$K$2336,4,FALSE)</f>
        <v>No</v>
      </c>
      <c r="F2172" t="str">
        <f>VLOOKUP($A2172,'Medical Examinations'!$A$2:$K$2336,5,FALSE)</f>
        <v>yes</v>
      </c>
      <c r="G2172" t="str">
        <f>VLOOKUP($A2172,'Medical Examinations'!$A$2:$K$2336,6,FALSE)</f>
        <v>No</v>
      </c>
      <c r="H2172">
        <f>VLOOKUP($A2172,'Medical Examinations'!$A$2:$K$2336,7,FALSE)</f>
        <v>1</v>
      </c>
      <c r="I2172" t="str">
        <f>VLOOKUP($A2172,'Medical Examinations'!$A$2:$K$2336,8,FALSE)</f>
        <v>No</v>
      </c>
      <c r="J2172" t="str">
        <f>VLOOKUP($A2172,'Medical Examinations'!$A$2:$K$2336,10,FALSE)</f>
        <v>overweight</v>
      </c>
      <c r="K2172" t="str">
        <f>VLOOKUP($A2172,'Medical Examinations'!$A$2:$K$2336,11,FALSE)</f>
        <v>Normal</v>
      </c>
      <c r="L2172" t="str">
        <f>VLOOKUP($A2172,'Hospitalisation Details'!$A$2:$O$2344,15,FALSE)</f>
        <v>19 Aug 2004</v>
      </c>
      <c r="M2172">
        <f>VLOOKUP($A2172,'Hospitalisation Details'!$A$2:$I$2344,6,FALSE)</f>
        <v>1822.54</v>
      </c>
      <c r="N2172" t="str">
        <f>VLOOKUP($A2172,'Hospitalisation Details'!$A$2:$I$2344,7,FALSE)</f>
        <v>tier - 3</v>
      </c>
      <c r="O2172" t="str">
        <f>VLOOKUP($A2172,'Hospitalisation Details'!$A$2:$I$2344,8,FALSE)</f>
        <v>tier - 1</v>
      </c>
      <c r="P2172" t="str">
        <f>VLOOKUP($A2172,'Hospitalisation Details'!$A$2:$I$2344,9,FALSE)</f>
        <v>R1012</v>
      </c>
      <c r="Q2172">
        <f>VLOOKUP($A2172,'Hospitalisation Details'!$A$2:$P$2344,16,FALSE)</f>
        <v>18</v>
      </c>
    </row>
    <row r="2173" spans="1:17" ht="15.6" x14ac:dyDescent="0.3">
      <c r="A2173" s="1" t="s">
        <v>189</v>
      </c>
      <c r="B2173" t="str">
        <f>VLOOKUP('Healthcare '!A:A,Table2[],3,FALSE)</f>
        <v>Landry</v>
      </c>
      <c r="C2173">
        <f>VLOOKUP(A2173,'Medical Examinations'!A2173:K4507,2,FALSE)</f>
        <v>26.51</v>
      </c>
      <c r="D2173">
        <f>VLOOKUP($A2173,'Medical Examinations'!$A$2:$K$2336,3,FALSE)</f>
        <v>4.58</v>
      </c>
      <c r="E2173" t="str">
        <f>VLOOKUP($A2173,'Medical Examinations'!$A$2:$K$2336,4,FALSE)</f>
        <v>No</v>
      </c>
      <c r="F2173" t="str">
        <f>VLOOKUP($A2173,'Medical Examinations'!$A$2:$K$2336,5,FALSE)</f>
        <v>No</v>
      </c>
      <c r="G2173" t="str">
        <f>VLOOKUP($A2173,'Medical Examinations'!$A$2:$K$2336,6,FALSE)</f>
        <v>No</v>
      </c>
      <c r="H2173">
        <f>VLOOKUP($A2173,'Medical Examinations'!$A$2:$K$2336,7,FALSE)</f>
        <v>0</v>
      </c>
      <c r="I2173" t="str">
        <f>VLOOKUP($A2173,'Medical Examinations'!$A$2:$K$2336,8,FALSE)</f>
        <v>No</v>
      </c>
      <c r="J2173" t="str">
        <f>VLOOKUP($A2173,'Medical Examinations'!$A$2:$K$2336,10,FALSE)</f>
        <v>overweight</v>
      </c>
      <c r="K2173" t="str">
        <f>VLOOKUP($A2173,'Medical Examinations'!$A$2:$K$2336,11,FALSE)</f>
        <v>Normal</v>
      </c>
      <c r="L2173" t="str">
        <f>VLOOKUP($A2173,'Hospitalisation Details'!$A$2:$O$2344,15,FALSE)</f>
        <v>25 Sep 1999</v>
      </c>
      <c r="M2173">
        <f>VLOOKUP($A2173,'Hospitalisation Details'!$A$2:$I$2344,6,FALSE)</f>
        <v>1815.88</v>
      </c>
      <c r="N2173" t="str">
        <f>VLOOKUP($A2173,'Hospitalisation Details'!$A$2:$I$2344,7,FALSE)</f>
        <v>tier - 3</v>
      </c>
      <c r="O2173" t="str">
        <f>VLOOKUP($A2173,'Hospitalisation Details'!$A$2:$I$2344,8,FALSE)</f>
        <v>tier - 3</v>
      </c>
      <c r="P2173" t="str">
        <f>VLOOKUP($A2173,'Hospitalisation Details'!$A$2:$I$2344,9,FALSE)</f>
        <v>R1013</v>
      </c>
      <c r="Q2173">
        <f>VLOOKUP($A2173,'Hospitalisation Details'!$A$2:$P$2344,16,FALSE)</f>
        <v>23</v>
      </c>
    </row>
    <row r="2174" spans="1:17" ht="15.6" x14ac:dyDescent="0.3">
      <c r="A2174" s="1" t="s">
        <v>188</v>
      </c>
      <c r="B2174" t="str">
        <f>VLOOKUP('Healthcare '!A:A,Table2[],3,FALSE)</f>
        <v>Lozier</v>
      </c>
      <c r="C2174">
        <f>VLOOKUP(A2174,'Medical Examinations'!A2174:K4508,2,FALSE)</f>
        <v>29.734999999999999</v>
      </c>
      <c r="D2174">
        <f>VLOOKUP($A2174,'Medical Examinations'!$A$2:$K$2336,3,FALSE)</f>
        <v>11.92</v>
      </c>
      <c r="E2174" t="str">
        <f>VLOOKUP($A2174,'Medical Examinations'!$A$2:$K$2336,4,FALSE)</f>
        <v>No</v>
      </c>
      <c r="F2174" t="str">
        <f>VLOOKUP($A2174,'Medical Examinations'!$A$2:$K$2336,5,FALSE)</f>
        <v>No</v>
      </c>
      <c r="G2174" t="str">
        <f>VLOOKUP($A2174,'Medical Examinations'!$A$2:$K$2336,6,FALSE)</f>
        <v>No</v>
      </c>
      <c r="H2174">
        <f>VLOOKUP($A2174,'Medical Examinations'!$A$2:$K$2336,7,FALSE)</f>
        <v>0</v>
      </c>
      <c r="I2174" t="str">
        <f>VLOOKUP($A2174,'Medical Examinations'!$A$2:$K$2336,8,FALSE)</f>
        <v>No</v>
      </c>
      <c r="J2174" t="str">
        <f>VLOOKUP($A2174,'Medical Examinations'!$A$2:$K$2336,10,FALSE)</f>
        <v>overweight</v>
      </c>
      <c r="K2174" t="str">
        <f>VLOOKUP($A2174,'Medical Examinations'!$A$2:$K$2336,11,FALSE)</f>
        <v>Diabetes</v>
      </c>
      <c r="L2174" t="str">
        <f>VLOOKUP($A2174,'Hospitalisation Details'!$A$2:$O$2344,15,FALSE)</f>
        <v>13 Dec 2002</v>
      </c>
      <c r="M2174">
        <f>VLOOKUP($A2174,'Hospitalisation Details'!$A$2:$I$2344,6,FALSE)</f>
        <v>1769.53</v>
      </c>
      <c r="N2174" t="str">
        <f>VLOOKUP($A2174,'Hospitalisation Details'!$A$2:$I$2344,7,FALSE)</f>
        <v>tier - 3</v>
      </c>
      <c r="O2174" t="str">
        <f>VLOOKUP($A2174,'Hospitalisation Details'!$A$2:$I$2344,8,FALSE)</f>
        <v>tier - 3</v>
      </c>
      <c r="P2174" t="str">
        <f>VLOOKUP($A2174,'Hospitalisation Details'!$A$2:$I$2344,9,FALSE)</f>
        <v>R1012</v>
      </c>
      <c r="Q2174">
        <f>VLOOKUP($A2174,'Hospitalisation Details'!$A$2:$P$2344,16,FALSE)</f>
        <v>20</v>
      </c>
    </row>
    <row r="2175" spans="1:17" ht="15.6" x14ac:dyDescent="0.3">
      <c r="A2175" s="1" t="s">
        <v>187</v>
      </c>
      <c r="B2175" t="str">
        <f>VLOOKUP('Healthcare '!A:A,Table2[],3,FALSE)</f>
        <v>O'Brien</v>
      </c>
      <c r="C2175">
        <f>VLOOKUP(A2175,'Medical Examinations'!A2175:K4509,2,FALSE)</f>
        <v>40.5</v>
      </c>
      <c r="D2175">
        <f>VLOOKUP($A2175,'Medical Examinations'!$A$2:$K$2336,3,FALSE)</f>
        <v>5.4</v>
      </c>
      <c r="E2175" t="str">
        <f>VLOOKUP($A2175,'Medical Examinations'!$A$2:$K$2336,4,FALSE)</f>
        <v>No</v>
      </c>
      <c r="F2175" t="str">
        <f>VLOOKUP($A2175,'Medical Examinations'!$A$2:$K$2336,5,FALSE)</f>
        <v>No</v>
      </c>
      <c r="G2175" t="str">
        <f>VLOOKUP($A2175,'Medical Examinations'!$A$2:$K$2336,6,FALSE)</f>
        <v>Yes</v>
      </c>
      <c r="H2175">
        <f>VLOOKUP($A2175,'Medical Examinations'!$A$2:$K$2336,7,FALSE)</f>
        <v>1</v>
      </c>
      <c r="I2175" t="str">
        <f>VLOOKUP($A2175,'Medical Examinations'!$A$2:$K$2336,8,FALSE)</f>
        <v>No</v>
      </c>
      <c r="J2175" t="str">
        <f>VLOOKUP($A2175,'Medical Examinations'!$A$2:$K$2336,10,FALSE)</f>
        <v>obesity</v>
      </c>
      <c r="K2175" t="str">
        <f>VLOOKUP($A2175,'Medical Examinations'!$A$2:$K$2336,11,FALSE)</f>
        <v>Normal</v>
      </c>
      <c r="L2175" t="str">
        <f>VLOOKUP($A2175,'Hospitalisation Details'!$A$2:$O$2344,15,FALSE)</f>
        <v>19 Nov 2003</v>
      </c>
      <c r="M2175">
        <f>VLOOKUP($A2175,'Hospitalisation Details'!$A$2:$I$2344,6,FALSE)</f>
        <v>1759.34</v>
      </c>
      <c r="N2175" t="str">
        <f>VLOOKUP($A2175,'Hospitalisation Details'!$A$2:$I$2344,7,FALSE)</f>
        <v>tier - 3</v>
      </c>
      <c r="O2175" t="str">
        <f>VLOOKUP($A2175,'Hospitalisation Details'!$A$2:$I$2344,8,FALSE)</f>
        <v>tier - 1</v>
      </c>
      <c r="P2175" t="str">
        <f>VLOOKUP($A2175,'Hospitalisation Details'!$A$2:$I$2344,9,FALSE)</f>
        <v>R1011</v>
      </c>
      <c r="Q2175">
        <f>VLOOKUP($A2175,'Hospitalisation Details'!$A$2:$P$2344,16,FALSE)</f>
        <v>19</v>
      </c>
    </row>
    <row r="2176" spans="1:17" ht="15.6" x14ac:dyDescent="0.3">
      <c r="A2176" s="1" t="s">
        <v>186</v>
      </c>
      <c r="B2176" t="str">
        <f>VLOOKUP('Healthcare '!A:A,Table2[],3,FALSE)</f>
        <v>Rodas</v>
      </c>
      <c r="C2176">
        <f>VLOOKUP(A2176,'Medical Examinations'!A2176:K4510,2,FALSE)</f>
        <v>25.64</v>
      </c>
      <c r="D2176">
        <f>VLOOKUP($A2176,'Medical Examinations'!$A$2:$K$2336,3,FALSE)</f>
        <v>4.76</v>
      </c>
      <c r="E2176" t="str">
        <f>VLOOKUP($A2176,'Medical Examinations'!$A$2:$K$2336,4,FALSE)</f>
        <v>No</v>
      </c>
      <c r="F2176" t="str">
        <f>VLOOKUP($A2176,'Medical Examinations'!$A$2:$K$2336,5,FALSE)</f>
        <v>No</v>
      </c>
      <c r="G2176" t="str">
        <f>VLOOKUP($A2176,'Medical Examinations'!$A$2:$K$2336,6,FALSE)</f>
        <v>No</v>
      </c>
      <c r="H2176">
        <f>VLOOKUP($A2176,'Medical Examinations'!$A$2:$K$2336,7,FALSE)</f>
        <v>1</v>
      </c>
      <c r="I2176" t="str">
        <f>VLOOKUP($A2176,'Medical Examinations'!$A$2:$K$2336,8,FALSE)</f>
        <v>No</v>
      </c>
      <c r="J2176" t="str">
        <f>VLOOKUP($A2176,'Medical Examinations'!$A$2:$K$2336,10,FALSE)</f>
        <v>overweight</v>
      </c>
      <c r="K2176" t="str">
        <f>VLOOKUP($A2176,'Medical Examinations'!$A$2:$K$2336,11,FALSE)</f>
        <v>Normal</v>
      </c>
      <c r="L2176" t="str">
        <f>VLOOKUP($A2176,'Hospitalisation Details'!$A$2:$O$2344,15,FALSE)</f>
        <v>7 Oct 1998</v>
      </c>
      <c r="M2176">
        <f>VLOOKUP($A2176,'Hospitalisation Details'!$A$2:$I$2344,6,FALSE)</f>
        <v>1756.6</v>
      </c>
      <c r="N2176" t="str">
        <f>VLOOKUP($A2176,'Hospitalisation Details'!$A$2:$I$2344,7,FALSE)</f>
        <v>tier - 3</v>
      </c>
      <c r="O2176" t="str">
        <f>VLOOKUP($A2176,'Hospitalisation Details'!$A$2:$I$2344,8,FALSE)</f>
        <v>tier - 3</v>
      </c>
      <c r="P2176" t="str">
        <f>VLOOKUP($A2176,'Hospitalisation Details'!$A$2:$I$2344,9,FALSE)</f>
        <v>R1013</v>
      </c>
      <c r="Q2176">
        <f>VLOOKUP($A2176,'Hospitalisation Details'!$A$2:$P$2344,16,FALSE)</f>
        <v>24</v>
      </c>
    </row>
    <row r="2177" spans="1:17" ht="15.6" x14ac:dyDescent="0.3">
      <c r="A2177" s="1" t="s">
        <v>185</v>
      </c>
      <c r="B2177" t="str">
        <f>VLOOKUP('Healthcare '!A:A,Table2[],3,FALSE)</f>
        <v>O'Connor</v>
      </c>
      <c r="C2177">
        <f>VLOOKUP(A2177,'Medical Examinations'!A2177:K4511,2,FALSE)</f>
        <v>32.9</v>
      </c>
      <c r="D2177">
        <f>VLOOKUP($A2177,'Medical Examinations'!$A$2:$K$2336,3,FALSE)</f>
        <v>4.78</v>
      </c>
      <c r="E2177" t="str">
        <f>VLOOKUP($A2177,'Medical Examinations'!$A$2:$K$2336,4,FALSE)</f>
        <v>No</v>
      </c>
      <c r="F2177" t="str">
        <f>VLOOKUP($A2177,'Medical Examinations'!$A$2:$K$2336,5,FALSE)</f>
        <v>No</v>
      </c>
      <c r="G2177" t="str">
        <f>VLOOKUP($A2177,'Medical Examinations'!$A$2:$K$2336,6,FALSE)</f>
        <v>Yes</v>
      </c>
      <c r="H2177">
        <f>VLOOKUP($A2177,'Medical Examinations'!$A$2:$K$2336,7,FALSE)</f>
        <v>1</v>
      </c>
      <c r="I2177" t="str">
        <f>VLOOKUP($A2177,'Medical Examinations'!$A$2:$K$2336,8,FALSE)</f>
        <v>No</v>
      </c>
      <c r="J2177" t="str">
        <f>VLOOKUP($A2177,'Medical Examinations'!$A$2:$K$2336,10,FALSE)</f>
        <v>obesity</v>
      </c>
      <c r="K2177" t="str">
        <f>VLOOKUP($A2177,'Medical Examinations'!$A$2:$K$2336,11,FALSE)</f>
        <v>Normal</v>
      </c>
      <c r="L2177" t="str">
        <f>VLOOKUP($A2177,'Hospitalisation Details'!$A$2:$O$2344,15,FALSE)</f>
        <v>26 Sep 2003</v>
      </c>
      <c r="M2177">
        <f>VLOOKUP($A2177,'Hospitalisation Details'!$A$2:$I$2344,6,FALSE)</f>
        <v>1748.77</v>
      </c>
      <c r="N2177" t="str">
        <f>VLOOKUP($A2177,'Hospitalisation Details'!$A$2:$I$2344,7,FALSE)</f>
        <v>tier - 3</v>
      </c>
      <c r="O2177" t="str">
        <f>VLOOKUP($A2177,'Hospitalisation Details'!$A$2:$I$2344,8,FALSE)</f>
        <v>tier - 1</v>
      </c>
      <c r="P2177" t="str">
        <f>VLOOKUP($A2177,'Hospitalisation Details'!$A$2:$I$2344,9,FALSE)</f>
        <v>R1011</v>
      </c>
      <c r="Q2177">
        <f>VLOOKUP($A2177,'Hospitalisation Details'!$A$2:$P$2344,16,FALSE)</f>
        <v>19</v>
      </c>
    </row>
    <row r="2178" spans="1:17" ht="15.6" x14ac:dyDescent="0.3">
      <c r="A2178" s="1" t="s">
        <v>184</v>
      </c>
      <c r="B2178" t="str">
        <f>VLOOKUP('Healthcare '!A:A,Table2[],3,FALSE)</f>
        <v>White</v>
      </c>
      <c r="C2178">
        <f>VLOOKUP(A2178,'Medical Examinations'!A2178:K4512,2,FALSE)</f>
        <v>29.8</v>
      </c>
      <c r="D2178">
        <f>VLOOKUP($A2178,'Medical Examinations'!$A$2:$K$2336,3,FALSE)</f>
        <v>4.26</v>
      </c>
      <c r="E2178" t="str">
        <f>VLOOKUP($A2178,'Medical Examinations'!$A$2:$K$2336,4,FALSE)</f>
        <v>No</v>
      </c>
      <c r="F2178" t="str">
        <f>VLOOKUP($A2178,'Medical Examinations'!$A$2:$K$2336,5,FALSE)</f>
        <v>No</v>
      </c>
      <c r="G2178" t="str">
        <f>VLOOKUP($A2178,'Medical Examinations'!$A$2:$K$2336,6,FALSE)</f>
        <v>Yes</v>
      </c>
      <c r="H2178">
        <f>VLOOKUP($A2178,'Medical Examinations'!$A$2:$K$2336,7,FALSE)</f>
        <v>1</v>
      </c>
      <c r="I2178" t="str">
        <f>VLOOKUP($A2178,'Medical Examinations'!$A$2:$K$2336,8,FALSE)</f>
        <v>No</v>
      </c>
      <c r="J2178" t="str">
        <f>VLOOKUP($A2178,'Medical Examinations'!$A$2:$K$2336,10,FALSE)</f>
        <v>overweight</v>
      </c>
      <c r="K2178" t="str">
        <f>VLOOKUP($A2178,'Medical Examinations'!$A$2:$K$2336,11,FALSE)</f>
        <v>Normal</v>
      </c>
      <c r="L2178" t="str">
        <f>VLOOKUP($A2178,'Hospitalisation Details'!$A$2:$O$2344,15,FALSE)</f>
        <v>28 Jul 2003</v>
      </c>
      <c r="M2178">
        <f>VLOOKUP($A2178,'Hospitalisation Details'!$A$2:$I$2344,6,FALSE)</f>
        <v>1744.47</v>
      </c>
      <c r="N2178" t="str">
        <f>VLOOKUP($A2178,'Hospitalisation Details'!$A$2:$I$2344,7,FALSE)</f>
        <v>tier - 3</v>
      </c>
      <c r="O2178" t="str">
        <f>VLOOKUP($A2178,'Hospitalisation Details'!$A$2:$I$2344,8,FALSE)</f>
        <v>tier - 1</v>
      </c>
      <c r="P2178" t="str">
        <f>VLOOKUP($A2178,'Hospitalisation Details'!$A$2:$I$2344,9,FALSE)</f>
        <v>R1011</v>
      </c>
      <c r="Q2178">
        <f>VLOOKUP($A2178,'Hospitalisation Details'!$A$2:$P$2344,16,FALSE)</f>
        <v>19</v>
      </c>
    </row>
    <row r="2179" spans="1:17" ht="15.6" x14ac:dyDescent="0.3">
      <c r="A2179" s="1" t="s">
        <v>183</v>
      </c>
      <c r="B2179" t="str">
        <f>VLOOKUP('Healthcare '!A:A,Table2[],3,FALSE)</f>
        <v>Davenport</v>
      </c>
      <c r="C2179">
        <f>VLOOKUP(A2179,'Medical Examinations'!A2179:K4513,2,FALSE)</f>
        <v>28.9</v>
      </c>
      <c r="D2179">
        <f>VLOOKUP($A2179,'Medical Examinations'!$A$2:$K$2336,3,FALSE)</f>
        <v>5.85</v>
      </c>
      <c r="E2179" t="str">
        <f>VLOOKUP($A2179,'Medical Examinations'!$A$2:$K$2336,4,FALSE)</f>
        <v>No</v>
      </c>
      <c r="F2179" t="str">
        <f>VLOOKUP($A2179,'Medical Examinations'!$A$2:$K$2336,5,FALSE)</f>
        <v>No</v>
      </c>
      <c r="G2179" t="str">
        <f>VLOOKUP($A2179,'Medical Examinations'!$A$2:$K$2336,6,FALSE)</f>
        <v>Yes</v>
      </c>
      <c r="H2179">
        <f>VLOOKUP($A2179,'Medical Examinations'!$A$2:$K$2336,7,FALSE)</f>
        <v>1</v>
      </c>
      <c r="I2179" t="str">
        <f>VLOOKUP($A2179,'Medical Examinations'!$A$2:$K$2336,8,FALSE)</f>
        <v>No</v>
      </c>
      <c r="J2179" t="str">
        <f>VLOOKUP($A2179,'Medical Examinations'!$A$2:$K$2336,10,FALSE)</f>
        <v>overweight</v>
      </c>
      <c r="K2179" t="str">
        <f>VLOOKUP($A2179,'Medical Examinations'!$A$2:$K$2336,11,FALSE)</f>
        <v>Predibetics</v>
      </c>
      <c r="L2179" t="str">
        <f>VLOOKUP($A2179,'Hospitalisation Details'!$A$2:$O$2344,15,FALSE)</f>
        <v>25 Jul 2003</v>
      </c>
      <c r="M2179">
        <f>VLOOKUP($A2179,'Hospitalisation Details'!$A$2:$I$2344,6,FALSE)</f>
        <v>1743.21</v>
      </c>
      <c r="N2179" t="str">
        <f>VLOOKUP($A2179,'Hospitalisation Details'!$A$2:$I$2344,7,FALSE)</f>
        <v>tier - 3</v>
      </c>
      <c r="O2179" t="str">
        <f>VLOOKUP($A2179,'Hospitalisation Details'!$A$2:$I$2344,8,FALSE)</f>
        <v>tier - 1</v>
      </c>
      <c r="P2179" t="str">
        <f>VLOOKUP($A2179,'Hospitalisation Details'!$A$2:$I$2344,9,FALSE)</f>
        <v>R1011</v>
      </c>
      <c r="Q2179">
        <f>VLOOKUP($A2179,'Hospitalisation Details'!$A$2:$P$2344,16,FALSE)</f>
        <v>19</v>
      </c>
    </row>
    <row r="2180" spans="1:17" ht="15.6" x14ac:dyDescent="0.3">
      <c r="A2180" s="1" t="s">
        <v>182</v>
      </c>
      <c r="B2180" t="str">
        <f>VLOOKUP('Healthcare '!A:A,Table2[],3,FALSE)</f>
        <v>Karmen</v>
      </c>
      <c r="C2180">
        <f>VLOOKUP(A2180,'Medical Examinations'!A2180:K4514,2,FALSE)</f>
        <v>24.7</v>
      </c>
      <c r="D2180">
        <f>VLOOKUP($A2180,'Medical Examinations'!$A$2:$K$2336,3,FALSE)</f>
        <v>5.32</v>
      </c>
      <c r="E2180" t="str">
        <f>VLOOKUP($A2180,'Medical Examinations'!$A$2:$K$2336,4,FALSE)</f>
        <v>No</v>
      </c>
      <c r="F2180" t="str">
        <f>VLOOKUP($A2180,'Medical Examinations'!$A$2:$K$2336,5,FALSE)</f>
        <v>No</v>
      </c>
      <c r="G2180" t="str">
        <f>VLOOKUP($A2180,'Medical Examinations'!$A$2:$K$2336,6,FALSE)</f>
        <v>Yes</v>
      </c>
      <c r="H2180">
        <f>VLOOKUP($A2180,'Medical Examinations'!$A$2:$K$2336,7,FALSE)</f>
        <v>1</v>
      </c>
      <c r="I2180" t="str">
        <f>VLOOKUP($A2180,'Medical Examinations'!$A$2:$K$2336,8,FALSE)</f>
        <v>yes</v>
      </c>
      <c r="J2180" t="str">
        <f>VLOOKUP($A2180,'Medical Examinations'!$A$2:$K$2336,10,FALSE)</f>
        <v>Normal weight</v>
      </c>
      <c r="K2180" t="str">
        <f>VLOOKUP($A2180,'Medical Examinations'!$A$2:$K$2336,11,FALSE)</f>
        <v>Normal</v>
      </c>
      <c r="L2180" t="str">
        <f>VLOOKUP($A2180,'Hospitalisation Details'!$A$2:$O$2344,15,FALSE)</f>
        <v>14 Nov 2003</v>
      </c>
      <c r="M2180">
        <f>VLOOKUP($A2180,'Hospitalisation Details'!$A$2:$I$2344,6,FALSE)</f>
        <v>1737.38</v>
      </c>
      <c r="N2180" t="str">
        <f>VLOOKUP($A2180,'Hospitalisation Details'!$A$2:$I$2344,7,FALSE)</f>
        <v>tier - 3</v>
      </c>
      <c r="O2180" t="str">
        <f>VLOOKUP($A2180,'Hospitalisation Details'!$A$2:$I$2344,8,FALSE)</f>
        <v>tier - 2</v>
      </c>
      <c r="P2180" t="str">
        <f>VLOOKUP($A2180,'Hospitalisation Details'!$A$2:$I$2344,9,FALSE)</f>
        <v>R1011</v>
      </c>
      <c r="Q2180">
        <f>VLOOKUP($A2180,'Hospitalisation Details'!$A$2:$P$2344,16,FALSE)</f>
        <v>19</v>
      </c>
    </row>
    <row r="2181" spans="1:17" ht="15.6" x14ac:dyDescent="0.3">
      <c r="A2181" s="1" t="s">
        <v>181</v>
      </c>
      <c r="B2181" t="str">
        <f>VLOOKUP('Healthcare '!A:A,Table2[],3,FALSE)</f>
        <v>Miller</v>
      </c>
      <c r="C2181">
        <f>VLOOKUP(A2181,'Medical Examinations'!A2181:K4515,2,FALSE)</f>
        <v>20.6</v>
      </c>
      <c r="D2181">
        <f>VLOOKUP($A2181,'Medical Examinations'!$A$2:$K$2336,3,FALSE)</f>
        <v>5.14</v>
      </c>
      <c r="E2181" t="str">
        <f>VLOOKUP($A2181,'Medical Examinations'!$A$2:$K$2336,4,FALSE)</f>
        <v>No</v>
      </c>
      <c r="F2181" t="str">
        <f>VLOOKUP($A2181,'Medical Examinations'!$A$2:$K$2336,5,FALSE)</f>
        <v>No</v>
      </c>
      <c r="G2181" t="str">
        <f>VLOOKUP($A2181,'Medical Examinations'!$A$2:$K$2336,6,FALSE)</f>
        <v>Yes</v>
      </c>
      <c r="H2181">
        <f>VLOOKUP($A2181,'Medical Examinations'!$A$2:$K$2336,7,FALSE)</f>
        <v>1</v>
      </c>
      <c r="I2181" t="str">
        <f>VLOOKUP($A2181,'Medical Examinations'!$A$2:$K$2336,8,FALSE)</f>
        <v>No</v>
      </c>
      <c r="J2181" t="str">
        <f>VLOOKUP($A2181,'Medical Examinations'!$A$2:$K$2336,10,FALSE)</f>
        <v>Normal weight</v>
      </c>
      <c r="K2181" t="str">
        <f>VLOOKUP($A2181,'Medical Examinations'!$A$2:$K$2336,11,FALSE)</f>
        <v>Normal</v>
      </c>
      <c r="L2181" t="str">
        <f>VLOOKUP($A2181,'Hospitalisation Details'!$A$2:$O$2344,15,FALSE)</f>
        <v>9 Nov 2003</v>
      </c>
      <c r="M2181">
        <f>VLOOKUP($A2181,'Hospitalisation Details'!$A$2:$I$2344,6,FALSE)</f>
        <v>1731.68</v>
      </c>
      <c r="N2181" t="str">
        <f>VLOOKUP($A2181,'Hospitalisation Details'!$A$2:$I$2344,7,FALSE)</f>
        <v>tier - 3</v>
      </c>
      <c r="O2181" t="str">
        <f>VLOOKUP($A2181,'Hospitalisation Details'!$A$2:$I$2344,8,FALSE)</f>
        <v>tier - 2</v>
      </c>
      <c r="P2181" t="str">
        <f>VLOOKUP($A2181,'Hospitalisation Details'!$A$2:$I$2344,9,FALSE)</f>
        <v>R1011</v>
      </c>
      <c r="Q2181">
        <f>VLOOKUP($A2181,'Hospitalisation Details'!$A$2:$P$2344,16,FALSE)</f>
        <v>19</v>
      </c>
    </row>
    <row r="2182" spans="1:17" ht="15.6" x14ac:dyDescent="0.3">
      <c r="A2182" s="1" t="s">
        <v>180</v>
      </c>
      <c r="B2182" t="str">
        <f>VLOOKUP('Healthcare '!A:A,Table2[],3,FALSE)</f>
        <v>Lippmann</v>
      </c>
      <c r="C2182">
        <f>VLOOKUP(A2182,'Medical Examinations'!A2182:K4516,2,FALSE)</f>
        <v>18.600000000000001</v>
      </c>
      <c r="D2182">
        <f>VLOOKUP($A2182,'Medical Examinations'!$A$2:$K$2336,3,FALSE)</f>
        <v>5</v>
      </c>
      <c r="E2182" t="str">
        <f>VLOOKUP($A2182,'Medical Examinations'!$A$2:$K$2336,4,FALSE)</f>
        <v>No</v>
      </c>
      <c r="F2182" t="str">
        <f>VLOOKUP($A2182,'Medical Examinations'!$A$2:$K$2336,5,FALSE)</f>
        <v>No</v>
      </c>
      <c r="G2182" t="str">
        <f>VLOOKUP($A2182,'Medical Examinations'!$A$2:$K$2336,6,FALSE)</f>
        <v>Yes</v>
      </c>
      <c r="H2182">
        <f>VLOOKUP($A2182,'Medical Examinations'!$A$2:$K$2336,7,FALSE)</f>
        <v>1</v>
      </c>
      <c r="I2182" t="str">
        <f>VLOOKUP($A2182,'Medical Examinations'!$A$2:$K$2336,8,FALSE)</f>
        <v>No</v>
      </c>
      <c r="J2182" t="str">
        <f>VLOOKUP($A2182,'Medical Examinations'!$A$2:$K$2336,10,FALSE)</f>
        <v>Normal weight</v>
      </c>
      <c r="K2182" t="str">
        <f>VLOOKUP($A2182,'Medical Examinations'!$A$2:$K$2336,11,FALSE)</f>
        <v>Normal</v>
      </c>
      <c r="L2182" t="str">
        <f>VLOOKUP($A2182,'Hospitalisation Details'!$A$2:$O$2344,15,FALSE)</f>
        <v>1 Sep 2003</v>
      </c>
      <c r="M2182">
        <f>VLOOKUP($A2182,'Hospitalisation Details'!$A$2:$I$2344,6,FALSE)</f>
        <v>1728.9</v>
      </c>
      <c r="N2182" t="str">
        <f>VLOOKUP($A2182,'Hospitalisation Details'!$A$2:$I$2344,7,FALSE)</f>
        <v>tier - 3</v>
      </c>
      <c r="O2182" t="str">
        <f>VLOOKUP($A2182,'Hospitalisation Details'!$A$2:$I$2344,8,FALSE)</f>
        <v>tier - 2</v>
      </c>
      <c r="P2182" t="str">
        <f>VLOOKUP($A2182,'Hospitalisation Details'!$A$2:$I$2344,9,FALSE)</f>
        <v>R1011</v>
      </c>
      <c r="Q2182">
        <f>VLOOKUP($A2182,'Hospitalisation Details'!$A$2:$P$2344,16,FALSE)</f>
        <v>19</v>
      </c>
    </row>
    <row r="2183" spans="1:17" ht="15.6" x14ac:dyDescent="0.3">
      <c r="A2183" s="1" t="s">
        <v>179</v>
      </c>
      <c r="B2183" t="str">
        <f>VLOOKUP('Healthcare '!A:A,Table2[],3,FALSE)</f>
        <v>Klehm</v>
      </c>
      <c r="C2183">
        <f>VLOOKUP(A2183,'Medical Examinations'!A2183:K4517,2,FALSE)</f>
        <v>17.8</v>
      </c>
      <c r="D2183">
        <f>VLOOKUP($A2183,'Medical Examinations'!$A$2:$K$2336,3,FALSE)</f>
        <v>4.55</v>
      </c>
      <c r="E2183" t="str">
        <f>VLOOKUP($A2183,'Medical Examinations'!$A$2:$K$2336,4,FALSE)</f>
        <v>No</v>
      </c>
      <c r="F2183" t="str">
        <f>VLOOKUP($A2183,'Medical Examinations'!$A$2:$K$2336,5,FALSE)</f>
        <v>No</v>
      </c>
      <c r="G2183" t="str">
        <f>VLOOKUP($A2183,'Medical Examinations'!$A$2:$K$2336,6,FALSE)</f>
        <v>Yes</v>
      </c>
      <c r="H2183">
        <f>VLOOKUP($A2183,'Medical Examinations'!$A$2:$K$2336,7,FALSE)</f>
        <v>1</v>
      </c>
      <c r="I2183" t="str">
        <f>VLOOKUP($A2183,'Medical Examinations'!$A$2:$K$2336,8,FALSE)</f>
        <v>No</v>
      </c>
      <c r="J2183" t="str">
        <f>VLOOKUP($A2183,'Medical Examinations'!$A$2:$K$2336,10,FALSE)</f>
        <v>Underweight</v>
      </c>
      <c r="K2183" t="str">
        <f>VLOOKUP($A2183,'Medical Examinations'!$A$2:$K$2336,11,FALSE)</f>
        <v>Normal</v>
      </c>
      <c r="L2183" t="str">
        <f>VLOOKUP($A2183,'Hospitalisation Details'!$A$2:$O$2344,15,FALSE)</f>
        <v>21 Nov 2003</v>
      </c>
      <c r="M2183">
        <f>VLOOKUP($A2183,'Hospitalisation Details'!$A$2:$I$2344,6,FALSE)</f>
        <v>1727.79</v>
      </c>
      <c r="N2183" t="str">
        <f>VLOOKUP($A2183,'Hospitalisation Details'!$A$2:$I$2344,7,FALSE)</f>
        <v>tier - 3</v>
      </c>
      <c r="O2183" t="str">
        <f>VLOOKUP($A2183,'Hospitalisation Details'!$A$2:$I$2344,8,FALSE)</f>
        <v>tier - 3</v>
      </c>
      <c r="P2183" t="str">
        <f>VLOOKUP($A2183,'Hospitalisation Details'!$A$2:$I$2344,9,FALSE)</f>
        <v>R1011</v>
      </c>
      <c r="Q2183">
        <f>VLOOKUP($A2183,'Hospitalisation Details'!$A$2:$P$2344,16,FALSE)</f>
        <v>19</v>
      </c>
    </row>
    <row r="2184" spans="1:17" ht="15.6" x14ac:dyDescent="0.3">
      <c r="A2184" s="1" t="s">
        <v>178</v>
      </c>
      <c r="B2184" t="str">
        <f>VLOOKUP('Healthcare '!A:A,Table2[],3,FALSE)</f>
        <v>Murphy</v>
      </c>
      <c r="C2184">
        <f>VLOOKUP(A2184,'Medical Examinations'!A2184:K4518,2,FALSE)</f>
        <v>35.200000000000003</v>
      </c>
      <c r="D2184">
        <f>VLOOKUP($A2184,'Medical Examinations'!$A$2:$K$2336,3,FALSE)</f>
        <v>5.97</v>
      </c>
      <c r="E2184" t="str">
        <f>VLOOKUP($A2184,'Medical Examinations'!$A$2:$K$2336,4,FALSE)</f>
        <v>No</v>
      </c>
      <c r="F2184" t="str">
        <f>VLOOKUP($A2184,'Medical Examinations'!$A$2:$K$2336,5,FALSE)</f>
        <v>yes</v>
      </c>
      <c r="G2184" t="str">
        <f>VLOOKUP($A2184,'Medical Examinations'!$A$2:$K$2336,6,FALSE)</f>
        <v>No</v>
      </c>
      <c r="H2184">
        <f>VLOOKUP($A2184,'Medical Examinations'!$A$2:$K$2336,7,FALSE)</f>
        <v>1</v>
      </c>
      <c r="I2184" t="str">
        <f>VLOOKUP($A2184,'Medical Examinations'!$A$2:$K$2336,8,FALSE)</f>
        <v>No</v>
      </c>
      <c r="J2184" t="str">
        <f>VLOOKUP($A2184,'Medical Examinations'!$A$2:$K$2336,10,FALSE)</f>
        <v>obesity</v>
      </c>
      <c r="K2184" t="str">
        <f>VLOOKUP($A2184,'Medical Examinations'!$A$2:$K$2336,11,FALSE)</f>
        <v>Predibetics</v>
      </c>
      <c r="L2184" t="str">
        <f>VLOOKUP($A2184,'Hospitalisation Details'!$A$2:$O$2344,15,FALSE)</f>
        <v>9 Sep 2004</v>
      </c>
      <c r="M2184">
        <f>VLOOKUP($A2184,'Hospitalisation Details'!$A$2:$I$2344,6,FALSE)</f>
        <v>1727.54</v>
      </c>
      <c r="N2184" t="str">
        <f>VLOOKUP($A2184,'Hospitalisation Details'!$A$2:$I$2344,7,FALSE)</f>
        <v>tier - 3</v>
      </c>
      <c r="O2184" t="str">
        <f>VLOOKUP($A2184,'Hospitalisation Details'!$A$2:$I$2344,8,FALSE)</f>
        <v>tier - 1</v>
      </c>
      <c r="P2184" t="str">
        <f>VLOOKUP($A2184,'Hospitalisation Details'!$A$2:$I$2344,9,FALSE)</f>
        <v>R1013</v>
      </c>
      <c r="Q2184">
        <f>VLOOKUP($A2184,'Hospitalisation Details'!$A$2:$P$2344,16,FALSE)</f>
        <v>18</v>
      </c>
    </row>
    <row r="2185" spans="1:17" ht="15.6" x14ac:dyDescent="0.3">
      <c r="A2185" s="1" t="s">
        <v>177</v>
      </c>
      <c r="B2185" t="str">
        <f>VLOOKUP('Healthcare '!A:A,Table2[],3,FALSE)</f>
        <v>Desisa</v>
      </c>
      <c r="C2185">
        <f>VLOOKUP(A2185,'Medical Examinations'!A2185:K4519,2,FALSE)</f>
        <v>33.770000000000003</v>
      </c>
      <c r="D2185">
        <f>VLOOKUP($A2185,'Medical Examinations'!$A$2:$K$2336,3,FALSE)</f>
        <v>4.0199999999999996</v>
      </c>
      <c r="E2185" t="str">
        <f>VLOOKUP($A2185,'Medical Examinations'!$A$2:$K$2336,4,FALSE)</f>
        <v>No</v>
      </c>
      <c r="F2185" t="str">
        <f>VLOOKUP($A2185,'Medical Examinations'!$A$2:$K$2336,5,FALSE)</f>
        <v>yes</v>
      </c>
      <c r="G2185" t="str">
        <f>VLOOKUP($A2185,'Medical Examinations'!$A$2:$K$2336,6,FALSE)</f>
        <v>No</v>
      </c>
      <c r="H2185">
        <f>VLOOKUP($A2185,'Medical Examinations'!$A$2:$K$2336,7,FALSE)</f>
        <v>1</v>
      </c>
      <c r="I2185" t="str">
        <f>VLOOKUP($A2185,'Medical Examinations'!$A$2:$K$2336,8,FALSE)</f>
        <v>No</v>
      </c>
      <c r="J2185" t="str">
        <f>VLOOKUP($A2185,'Medical Examinations'!$A$2:$K$2336,10,FALSE)</f>
        <v>obesity</v>
      </c>
      <c r="K2185" t="str">
        <f>VLOOKUP($A2185,'Medical Examinations'!$A$2:$K$2336,11,FALSE)</f>
        <v>Normal</v>
      </c>
      <c r="L2185" t="str">
        <f>VLOOKUP($A2185,'Hospitalisation Details'!$A$2:$O$2344,15,FALSE)</f>
        <v>21 Oct 2004</v>
      </c>
      <c r="M2185">
        <f>VLOOKUP($A2185,'Hospitalisation Details'!$A$2:$I$2344,6,FALSE)</f>
        <v>1725.55</v>
      </c>
      <c r="N2185" t="str">
        <f>VLOOKUP($A2185,'Hospitalisation Details'!$A$2:$I$2344,7,FALSE)</f>
        <v>tier - 3</v>
      </c>
      <c r="O2185" t="str">
        <f>VLOOKUP($A2185,'Hospitalisation Details'!$A$2:$I$2344,8,FALSE)</f>
        <v>tier - 2</v>
      </c>
      <c r="P2185" t="str">
        <f>VLOOKUP($A2185,'Hospitalisation Details'!$A$2:$I$2344,9,FALSE)</f>
        <v>R1013</v>
      </c>
      <c r="Q2185">
        <f>VLOOKUP($A2185,'Hospitalisation Details'!$A$2:$P$2344,16,FALSE)</f>
        <v>18</v>
      </c>
    </row>
    <row r="2186" spans="1:17" ht="15.6" x14ac:dyDescent="0.3">
      <c r="A2186" s="1" t="s">
        <v>176</v>
      </c>
      <c r="B2186" t="str">
        <f>VLOOKUP('Healthcare '!A:A,Table2[],3,FALSE)</f>
        <v>Brooks</v>
      </c>
      <c r="C2186">
        <f>VLOOKUP(A2186,'Medical Examinations'!A2186:K4520,2,FALSE)</f>
        <v>30.03</v>
      </c>
      <c r="D2186">
        <f>VLOOKUP($A2186,'Medical Examinations'!$A$2:$K$2336,3,FALSE)</f>
        <v>4.04</v>
      </c>
      <c r="E2186" t="str">
        <f>VLOOKUP($A2186,'Medical Examinations'!$A$2:$K$2336,4,FALSE)</f>
        <v>No</v>
      </c>
      <c r="F2186" t="str">
        <f>VLOOKUP($A2186,'Medical Examinations'!$A$2:$K$2336,5,FALSE)</f>
        <v>yes</v>
      </c>
      <c r="G2186" t="str">
        <f>VLOOKUP($A2186,'Medical Examinations'!$A$2:$K$2336,6,FALSE)</f>
        <v>No</v>
      </c>
      <c r="H2186">
        <f>VLOOKUP($A2186,'Medical Examinations'!$A$2:$K$2336,7,FALSE)</f>
        <v>1</v>
      </c>
      <c r="I2186" t="str">
        <f>VLOOKUP($A2186,'Medical Examinations'!$A$2:$K$2336,8,FALSE)</f>
        <v>No</v>
      </c>
      <c r="J2186" t="str">
        <f>VLOOKUP($A2186,'Medical Examinations'!$A$2:$K$2336,10,FALSE)</f>
        <v>obesity</v>
      </c>
      <c r="K2186" t="str">
        <f>VLOOKUP($A2186,'Medical Examinations'!$A$2:$K$2336,11,FALSE)</f>
        <v>Normal</v>
      </c>
      <c r="L2186" t="str">
        <f>VLOOKUP($A2186,'Hospitalisation Details'!$A$2:$O$2344,15,FALSE)</f>
        <v>11 Sep 2004</v>
      </c>
      <c r="M2186">
        <f>VLOOKUP($A2186,'Hospitalisation Details'!$A$2:$I$2344,6,FALSE)</f>
        <v>1720.35</v>
      </c>
      <c r="N2186" t="str">
        <f>VLOOKUP($A2186,'Hospitalisation Details'!$A$2:$I$2344,7,FALSE)</f>
        <v>tier - 3</v>
      </c>
      <c r="O2186" t="str">
        <f>VLOOKUP($A2186,'Hospitalisation Details'!$A$2:$I$2344,8,FALSE)</f>
        <v>tier - 3</v>
      </c>
      <c r="P2186" t="str">
        <f>VLOOKUP($A2186,'Hospitalisation Details'!$A$2:$I$2344,9,FALSE)</f>
        <v>R1013</v>
      </c>
      <c r="Q2186">
        <f>VLOOKUP($A2186,'Hospitalisation Details'!$A$2:$P$2344,16,FALSE)</f>
        <v>18</v>
      </c>
    </row>
    <row r="2187" spans="1:17" ht="15.6" x14ac:dyDescent="0.3">
      <c r="A2187" s="1" t="s">
        <v>175</v>
      </c>
      <c r="B2187" t="str">
        <f>VLOOKUP('Healthcare '!A:A,Table2[],3,FALSE)</f>
        <v>Stone</v>
      </c>
      <c r="C2187">
        <f>VLOOKUP(A2187,'Medical Examinations'!A2187:K4521,2,FALSE)</f>
        <v>29.37</v>
      </c>
      <c r="D2187">
        <f>VLOOKUP($A2187,'Medical Examinations'!$A$2:$K$2336,3,FALSE)</f>
        <v>5.54</v>
      </c>
      <c r="E2187" t="str">
        <f>VLOOKUP($A2187,'Medical Examinations'!$A$2:$K$2336,4,FALSE)</f>
        <v>No</v>
      </c>
      <c r="F2187" t="str">
        <f>VLOOKUP($A2187,'Medical Examinations'!$A$2:$K$2336,5,FALSE)</f>
        <v>yes</v>
      </c>
      <c r="G2187" t="str">
        <f>VLOOKUP($A2187,'Medical Examinations'!$A$2:$K$2336,6,FALSE)</f>
        <v>No</v>
      </c>
      <c r="H2187">
        <f>VLOOKUP($A2187,'Medical Examinations'!$A$2:$K$2336,7,FALSE)</f>
        <v>1</v>
      </c>
      <c r="I2187" t="str">
        <f>VLOOKUP($A2187,'Medical Examinations'!$A$2:$K$2336,8,FALSE)</f>
        <v>No</v>
      </c>
      <c r="J2187" t="str">
        <f>VLOOKUP($A2187,'Medical Examinations'!$A$2:$K$2336,10,FALSE)</f>
        <v>overweight</v>
      </c>
      <c r="K2187" t="str">
        <f>VLOOKUP($A2187,'Medical Examinations'!$A$2:$K$2336,11,FALSE)</f>
        <v>Normal</v>
      </c>
      <c r="L2187" t="str">
        <f>VLOOKUP($A2187,'Hospitalisation Details'!$A$2:$O$2344,15,FALSE)</f>
        <v>10 Jun 2004</v>
      </c>
      <c r="M2187">
        <f>VLOOKUP($A2187,'Hospitalisation Details'!$A$2:$I$2344,6,FALSE)</f>
        <v>1719.44</v>
      </c>
      <c r="N2187" t="str">
        <f>VLOOKUP($A2187,'Hospitalisation Details'!$A$2:$I$2344,7,FALSE)</f>
        <v>tier - 3</v>
      </c>
      <c r="O2187" t="str">
        <f>VLOOKUP($A2187,'Hospitalisation Details'!$A$2:$I$2344,8,FALSE)</f>
        <v>tier - 3</v>
      </c>
      <c r="P2187" t="str">
        <f>VLOOKUP($A2187,'Hospitalisation Details'!$A$2:$I$2344,9,FALSE)</f>
        <v>R1013</v>
      </c>
      <c r="Q2187">
        <f>VLOOKUP($A2187,'Hospitalisation Details'!$A$2:$P$2344,16,FALSE)</f>
        <v>18</v>
      </c>
    </row>
    <row r="2188" spans="1:17" ht="15.6" x14ac:dyDescent="0.3">
      <c r="A2188" s="1" t="s">
        <v>174</v>
      </c>
      <c r="B2188" t="str">
        <f>VLOOKUP('Healthcare '!A:A,Table2[],3,FALSE)</f>
        <v>Weispfennig</v>
      </c>
      <c r="C2188">
        <f>VLOOKUP(A2188,'Medical Examinations'!A2188:K4522,2,FALSE)</f>
        <v>28.5</v>
      </c>
      <c r="D2188">
        <f>VLOOKUP($A2188,'Medical Examinations'!$A$2:$K$2336,3,FALSE)</f>
        <v>4.03</v>
      </c>
      <c r="E2188" t="str">
        <f>VLOOKUP($A2188,'Medical Examinations'!$A$2:$K$2336,4,FALSE)</f>
        <v>No</v>
      </c>
      <c r="F2188" t="str">
        <f>VLOOKUP($A2188,'Medical Examinations'!$A$2:$K$2336,5,FALSE)</f>
        <v>yes</v>
      </c>
      <c r="G2188" t="str">
        <f>VLOOKUP($A2188,'Medical Examinations'!$A$2:$K$2336,6,FALSE)</f>
        <v>No</v>
      </c>
      <c r="H2188">
        <f>VLOOKUP($A2188,'Medical Examinations'!$A$2:$K$2336,7,FALSE)</f>
        <v>1</v>
      </c>
      <c r="I2188" t="str">
        <f>VLOOKUP($A2188,'Medical Examinations'!$A$2:$K$2336,8,FALSE)</f>
        <v>No</v>
      </c>
      <c r="J2188" t="str">
        <f>VLOOKUP($A2188,'Medical Examinations'!$A$2:$K$2336,10,FALSE)</f>
        <v>overweight</v>
      </c>
      <c r="K2188" t="str">
        <f>VLOOKUP($A2188,'Medical Examinations'!$A$2:$K$2336,11,FALSE)</f>
        <v>Normal</v>
      </c>
      <c r="L2188" t="str">
        <f>VLOOKUP($A2188,'Hospitalisation Details'!$A$2:$O$2344,15,FALSE)</f>
        <v>21 Sep 2004</v>
      </c>
      <c r="M2188">
        <f>VLOOKUP($A2188,'Hospitalisation Details'!$A$2:$I$2344,6,FALSE)</f>
        <v>1712.23</v>
      </c>
      <c r="N2188" t="str">
        <f>VLOOKUP($A2188,'Hospitalisation Details'!$A$2:$I$2344,7,FALSE)</f>
        <v>tier - 3</v>
      </c>
      <c r="O2188" t="str">
        <f>VLOOKUP($A2188,'Hospitalisation Details'!$A$2:$I$2344,8,FALSE)</f>
        <v>tier - 1</v>
      </c>
      <c r="P2188" t="str">
        <f>VLOOKUP($A2188,'Hospitalisation Details'!$A$2:$I$2344,9,FALSE)</f>
        <v>R1016</v>
      </c>
      <c r="Q2188">
        <f>VLOOKUP($A2188,'Hospitalisation Details'!$A$2:$P$2344,16,FALSE)</f>
        <v>18</v>
      </c>
    </row>
    <row r="2189" spans="1:17" ht="15.6" x14ac:dyDescent="0.3">
      <c r="A2189" s="1" t="s">
        <v>173</v>
      </c>
      <c r="B2189" t="str">
        <f>VLOOKUP('Healthcare '!A:A,Table2[],3,FALSE)</f>
        <v>Sorrell</v>
      </c>
      <c r="C2189">
        <f>VLOOKUP(A2189,'Medical Examinations'!A2189:K4523,2,FALSE)</f>
        <v>23.32</v>
      </c>
      <c r="D2189">
        <f>VLOOKUP($A2189,'Medical Examinations'!$A$2:$K$2336,3,FALSE)</f>
        <v>5.62</v>
      </c>
      <c r="E2189" t="str">
        <f>VLOOKUP($A2189,'Medical Examinations'!$A$2:$K$2336,4,FALSE)</f>
        <v>No</v>
      </c>
      <c r="F2189" t="str">
        <f>VLOOKUP($A2189,'Medical Examinations'!$A$2:$K$2336,5,FALSE)</f>
        <v>yes</v>
      </c>
      <c r="G2189" t="str">
        <f>VLOOKUP($A2189,'Medical Examinations'!$A$2:$K$2336,6,FALSE)</f>
        <v>No</v>
      </c>
      <c r="H2189">
        <f>VLOOKUP($A2189,'Medical Examinations'!$A$2:$K$2336,7,FALSE)</f>
        <v>1</v>
      </c>
      <c r="I2189" t="str">
        <f>VLOOKUP($A2189,'Medical Examinations'!$A$2:$K$2336,8,FALSE)</f>
        <v>No</v>
      </c>
      <c r="J2189" t="str">
        <f>VLOOKUP($A2189,'Medical Examinations'!$A$2:$K$2336,10,FALSE)</f>
        <v>Normal weight</v>
      </c>
      <c r="K2189" t="str">
        <f>VLOOKUP($A2189,'Medical Examinations'!$A$2:$K$2336,11,FALSE)</f>
        <v>Normal</v>
      </c>
      <c r="L2189" t="str">
        <f>VLOOKUP($A2189,'Hospitalisation Details'!$A$2:$O$2344,15,FALSE)</f>
        <v>19 Sep 2004</v>
      </c>
      <c r="M2189">
        <f>VLOOKUP($A2189,'Hospitalisation Details'!$A$2:$I$2344,6,FALSE)</f>
        <v>1711.03</v>
      </c>
      <c r="N2189" t="str">
        <f>VLOOKUP($A2189,'Hospitalisation Details'!$A$2:$I$2344,7,FALSE)</f>
        <v>tier - 3</v>
      </c>
      <c r="O2189" t="str">
        <f>VLOOKUP($A2189,'Hospitalisation Details'!$A$2:$I$2344,8,FALSE)</f>
        <v>tier - 3</v>
      </c>
      <c r="P2189" t="str">
        <f>VLOOKUP($A2189,'Hospitalisation Details'!$A$2:$I$2344,9,FALSE)</f>
        <v>R1013</v>
      </c>
      <c r="Q2189">
        <f>VLOOKUP($A2189,'Hospitalisation Details'!$A$2:$P$2344,16,FALSE)</f>
        <v>18</v>
      </c>
    </row>
    <row r="2190" spans="1:17" ht="15.6" x14ac:dyDescent="0.3">
      <c r="A2190" s="1" t="s">
        <v>172</v>
      </c>
      <c r="B2190" t="str">
        <f>VLOOKUP('Healthcare '!A:A,Table2[],3,FALSE)</f>
        <v>Morris</v>
      </c>
      <c r="C2190">
        <f>VLOOKUP(A2190,'Medical Examinations'!A2190:K4524,2,FALSE)</f>
        <v>26.125</v>
      </c>
      <c r="D2190">
        <f>VLOOKUP($A2190,'Medical Examinations'!$A$2:$K$2336,3,FALSE)</f>
        <v>5.27</v>
      </c>
      <c r="E2190" t="str">
        <f>VLOOKUP($A2190,'Medical Examinations'!$A$2:$K$2336,4,FALSE)</f>
        <v>No</v>
      </c>
      <c r="F2190" t="str">
        <f>VLOOKUP($A2190,'Medical Examinations'!$A$2:$K$2336,5,FALSE)</f>
        <v>yes</v>
      </c>
      <c r="G2190" t="str">
        <f>VLOOKUP($A2190,'Medical Examinations'!$A$2:$K$2336,6,FALSE)</f>
        <v>No</v>
      </c>
      <c r="H2190">
        <f>VLOOKUP($A2190,'Medical Examinations'!$A$2:$K$2336,7,FALSE)</f>
        <v>1</v>
      </c>
      <c r="I2190" t="str">
        <f>VLOOKUP($A2190,'Medical Examinations'!$A$2:$K$2336,8,FALSE)</f>
        <v>No</v>
      </c>
      <c r="J2190" t="str">
        <f>VLOOKUP($A2190,'Medical Examinations'!$A$2:$K$2336,10,FALSE)</f>
        <v>overweight</v>
      </c>
      <c r="K2190" t="str">
        <f>VLOOKUP($A2190,'Medical Examinations'!$A$2:$K$2336,11,FALSE)</f>
        <v>Normal</v>
      </c>
      <c r="L2190" t="str">
        <f>VLOOKUP($A2190,'Hospitalisation Details'!$A$2:$O$2344,15,FALSE)</f>
        <v>12 Dec 2004</v>
      </c>
      <c r="M2190">
        <f>VLOOKUP($A2190,'Hospitalisation Details'!$A$2:$I$2344,6,FALSE)</f>
        <v>1708.93</v>
      </c>
      <c r="N2190" t="str">
        <f>VLOOKUP($A2190,'Hospitalisation Details'!$A$2:$I$2344,7,FALSE)</f>
        <v>tier - 3</v>
      </c>
      <c r="O2190" t="str">
        <f>VLOOKUP($A2190,'Hospitalisation Details'!$A$2:$I$2344,8,FALSE)</f>
        <v>tier - 1</v>
      </c>
      <c r="P2190" t="str">
        <f>VLOOKUP($A2190,'Hospitalisation Details'!$A$2:$I$2344,9,FALSE)</f>
        <v>R1019</v>
      </c>
      <c r="Q2190">
        <f>VLOOKUP($A2190,'Hospitalisation Details'!$A$2:$P$2344,16,FALSE)</f>
        <v>18</v>
      </c>
    </row>
    <row r="2191" spans="1:17" ht="15.6" x14ac:dyDescent="0.3">
      <c r="A2191" s="1" t="s">
        <v>171</v>
      </c>
      <c r="B2191" t="str">
        <f>VLOOKUP('Healthcare '!A:A,Table2[],3,FALSE)</f>
        <v>Marek</v>
      </c>
      <c r="C2191">
        <f>VLOOKUP(A2191,'Medical Examinations'!A2191:K4525,2,FALSE)</f>
        <v>25.46</v>
      </c>
      <c r="D2191">
        <f>VLOOKUP($A2191,'Medical Examinations'!$A$2:$K$2336,3,FALSE)</f>
        <v>5.18</v>
      </c>
      <c r="E2191" t="str">
        <f>VLOOKUP($A2191,'Medical Examinations'!$A$2:$K$2336,4,FALSE)</f>
        <v>No</v>
      </c>
      <c r="F2191" t="str">
        <f>VLOOKUP($A2191,'Medical Examinations'!$A$2:$K$2336,5,FALSE)</f>
        <v>yes</v>
      </c>
      <c r="G2191" t="str">
        <f>VLOOKUP($A2191,'Medical Examinations'!$A$2:$K$2336,6,FALSE)</f>
        <v>No</v>
      </c>
      <c r="H2191">
        <f>VLOOKUP($A2191,'Medical Examinations'!$A$2:$K$2336,7,FALSE)</f>
        <v>1</v>
      </c>
      <c r="I2191" t="str">
        <f>VLOOKUP($A2191,'Medical Examinations'!$A$2:$K$2336,8,FALSE)</f>
        <v>No</v>
      </c>
      <c r="J2191" t="str">
        <f>VLOOKUP($A2191,'Medical Examinations'!$A$2:$K$2336,10,FALSE)</f>
        <v>overweight</v>
      </c>
      <c r="K2191" t="str">
        <f>VLOOKUP($A2191,'Medical Examinations'!$A$2:$K$2336,11,FALSE)</f>
        <v>Normal</v>
      </c>
      <c r="L2191" t="str">
        <f>VLOOKUP($A2191,'Hospitalisation Details'!$A$2:$O$2344,15,FALSE)</f>
        <v>17 Oct 2004</v>
      </c>
      <c r="M2191">
        <f>VLOOKUP($A2191,'Hospitalisation Details'!$A$2:$I$2344,6,FALSE)</f>
        <v>1708</v>
      </c>
      <c r="N2191" t="str">
        <f>VLOOKUP($A2191,'Hospitalisation Details'!$A$2:$I$2344,7,FALSE)</f>
        <v>tier - 3</v>
      </c>
      <c r="O2191" t="str">
        <f>VLOOKUP($A2191,'Hospitalisation Details'!$A$2:$I$2344,8,FALSE)</f>
        <v>tier - 2</v>
      </c>
      <c r="P2191" t="str">
        <f>VLOOKUP($A2191,'Hospitalisation Details'!$A$2:$I$2344,9,FALSE)</f>
        <v>R1016</v>
      </c>
      <c r="Q2191">
        <f>VLOOKUP($A2191,'Hospitalisation Details'!$A$2:$P$2344,16,FALSE)</f>
        <v>18</v>
      </c>
    </row>
    <row r="2192" spans="1:17" ht="15.6" x14ac:dyDescent="0.3">
      <c r="A2192" s="1" t="s">
        <v>170</v>
      </c>
      <c r="B2192" t="str">
        <f>VLOOKUP('Healthcare '!A:A,Table2[],3,FALSE)</f>
        <v>Armstrong</v>
      </c>
      <c r="C2192">
        <f>VLOOKUP(A2192,'Medical Examinations'!A2192:K4526,2,FALSE)</f>
        <v>23.75</v>
      </c>
      <c r="D2192">
        <f>VLOOKUP($A2192,'Medical Examinations'!$A$2:$K$2336,3,FALSE)</f>
        <v>5.27</v>
      </c>
      <c r="E2192" t="str">
        <f>VLOOKUP($A2192,'Medical Examinations'!$A$2:$K$2336,4,FALSE)</f>
        <v>No</v>
      </c>
      <c r="F2192" t="str">
        <f>VLOOKUP($A2192,'Medical Examinations'!$A$2:$K$2336,5,FALSE)</f>
        <v>yes</v>
      </c>
      <c r="G2192" t="str">
        <f>VLOOKUP($A2192,'Medical Examinations'!$A$2:$K$2336,6,FALSE)</f>
        <v>No</v>
      </c>
      <c r="H2192">
        <f>VLOOKUP($A2192,'Medical Examinations'!$A$2:$K$2336,7,FALSE)</f>
        <v>1</v>
      </c>
      <c r="I2192" t="str">
        <f>VLOOKUP($A2192,'Medical Examinations'!$A$2:$K$2336,8,FALSE)</f>
        <v>yes</v>
      </c>
      <c r="J2192" t="str">
        <f>VLOOKUP($A2192,'Medical Examinations'!$A$2:$K$2336,10,FALSE)</f>
        <v>Normal weight</v>
      </c>
      <c r="K2192" t="str">
        <f>VLOOKUP($A2192,'Medical Examinations'!$A$2:$K$2336,11,FALSE)</f>
        <v>Normal</v>
      </c>
      <c r="L2192" t="str">
        <f>VLOOKUP($A2192,'Hospitalisation Details'!$A$2:$O$2344,15,FALSE)</f>
        <v>6 Dec 2004</v>
      </c>
      <c r="M2192">
        <f>VLOOKUP($A2192,'Hospitalisation Details'!$A$2:$I$2344,6,FALSE)</f>
        <v>1705.62</v>
      </c>
      <c r="N2192" t="str">
        <f>VLOOKUP($A2192,'Hospitalisation Details'!$A$2:$I$2344,7,FALSE)</f>
        <v>tier - 2</v>
      </c>
      <c r="O2192" t="str">
        <f>VLOOKUP($A2192,'Hospitalisation Details'!$A$2:$I$2344,8,FALSE)</f>
        <v>tier - 2</v>
      </c>
      <c r="P2192" t="str">
        <f>VLOOKUP($A2192,'Hospitalisation Details'!$A$2:$I$2344,9,FALSE)</f>
        <v>R1015</v>
      </c>
      <c r="Q2192">
        <f>VLOOKUP($A2192,'Hospitalisation Details'!$A$2:$P$2344,16,FALSE)</f>
        <v>18</v>
      </c>
    </row>
    <row r="2193" spans="1:17" ht="15.6" x14ac:dyDescent="0.3">
      <c r="A2193" s="1" t="s">
        <v>168</v>
      </c>
      <c r="B2193" t="str">
        <f>VLOOKUP('Healthcare '!A:A,Table2[],3,FALSE)</f>
        <v>Werner</v>
      </c>
      <c r="C2193">
        <f>VLOOKUP(A2193,'Medical Examinations'!A2193:K4527,2,FALSE)</f>
        <v>23.085000000000001</v>
      </c>
      <c r="D2193">
        <f>VLOOKUP($A2193,'Medical Examinations'!$A$2:$K$2336,3,FALSE)</f>
        <v>5.62</v>
      </c>
      <c r="E2193" t="str">
        <f>VLOOKUP($A2193,'Medical Examinations'!$A$2:$K$2336,4,FALSE)</f>
        <v>No</v>
      </c>
      <c r="F2193" t="str">
        <f>VLOOKUP($A2193,'Medical Examinations'!$A$2:$K$2336,5,FALSE)</f>
        <v>yes</v>
      </c>
      <c r="G2193" t="str">
        <f>VLOOKUP($A2193,'Medical Examinations'!$A$2:$K$2336,6,FALSE)</f>
        <v>No</v>
      </c>
      <c r="H2193">
        <f>VLOOKUP($A2193,'Medical Examinations'!$A$2:$K$2336,7,FALSE)</f>
        <v>1</v>
      </c>
      <c r="I2193" t="str">
        <f>VLOOKUP($A2193,'Medical Examinations'!$A$2:$K$2336,8,FALSE)</f>
        <v>No</v>
      </c>
      <c r="J2193" t="str">
        <f>VLOOKUP($A2193,'Medical Examinations'!$A$2:$K$2336,10,FALSE)</f>
        <v>Normal weight</v>
      </c>
      <c r="K2193" t="str">
        <f>VLOOKUP($A2193,'Medical Examinations'!$A$2:$K$2336,11,FALSE)</f>
        <v>Normal</v>
      </c>
      <c r="L2193" t="str">
        <f>VLOOKUP($A2193,'Hospitalisation Details'!$A$2:$O$2344,15,FALSE)</f>
        <v>14 Dec 2004</v>
      </c>
      <c r="M2193">
        <f>VLOOKUP($A2193,'Hospitalisation Details'!$A$2:$I$2344,6,FALSE)</f>
        <v>1704.7</v>
      </c>
      <c r="N2193" t="str">
        <f>VLOOKUP($A2193,'Hospitalisation Details'!$A$2:$I$2344,7,FALSE)</f>
        <v>tier - 2</v>
      </c>
      <c r="O2193" t="str">
        <f>VLOOKUP($A2193,'Hospitalisation Details'!$A$2:$I$2344,8,FALSE)</f>
        <v>tier - 3</v>
      </c>
      <c r="P2193" t="str">
        <f>VLOOKUP($A2193,'Hospitalisation Details'!$A$2:$I$2344,9,FALSE)</f>
        <v>R1018</v>
      </c>
      <c r="Q2193">
        <f>VLOOKUP($A2193,'Hospitalisation Details'!$A$2:$P$2344,16,FALSE)</f>
        <v>18</v>
      </c>
    </row>
    <row r="2194" spans="1:17" ht="15.6" x14ac:dyDescent="0.3">
      <c r="A2194" s="1" t="s">
        <v>166</v>
      </c>
      <c r="B2194" t="str">
        <f>VLOOKUP('Healthcare '!A:A,Table2[],3,FALSE)</f>
        <v>Gries</v>
      </c>
      <c r="C2194">
        <f>VLOOKUP(A2194,'Medical Examinations'!A2194:K4528,2,FALSE)</f>
        <v>22.99</v>
      </c>
      <c r="D2194">
        <f>VLOOKUP($A2194,'Medical Examinations'!$A$2:$K$2336,3,FALSE)</f>
        <v>5.0599999999999996</v>
      </c>
      <c r="E2194" t="str">
        <f>VLOOKUP($A2194,'Medical Examinations'!$A$2:$K$2336,4,FALSE)</f>
        <v>No</v>
      </c>
      <c r="F2194" t="str">
        <f>VLOOKUP($A2194,'Medical Examinations'!$A$2:$K$2336,5,FALSE)</f>
        <v>yes</v>
      </c>
      <c r="G2194" t="str">
        <f>VLOOKUP($A2194,'Medical Examinations'!$A$2:$K$2336,6,FALSE)</f>
        <v>No</v>
      </c>
      <c r="H2194">
        <f>VLOOKUP($A2194,'Medical Examinations'!$A$2:$K$2336,7,FALSE)</f>
        <v>1</v>
      </c>
      <c r="I2194" t="str">
        <f>VLOOKUP($A2194,'Medical Examinations'!$A$2:$K$2336,8,FALSE)</f>
        <v>No</v>
      </c>
      <c r="J2194" t="str">
        <f>VLOOKUP($A2194,'Medical Examinations'!$A$2:$K$2336,10,FALSE)</f>
        <v>Normal weight</v>
      </c>
      <c r="K2194" t="str">
        <f>VLOOKUP($A2194,'Medical Examinations'!$A$2:$K$2336,11,FALSE)</f>
        <v>Normal</v>
      </c>
      <c r="L2194" t="str">
        <f>VLOOKUP($A2194,'Hospitalisation Details'!$A$2:$O$2344,15,FALSE)</f>
        <v>7 Nov 2004</v>
      </c>
      <c r="M2194">
        <f>VLOOKUP($A2194,'Hospitalisation Details'!$A$2:$I$2344,6,FALSE)</f>
        <v>1704.57</v>
      </c>
      <c r="N2194" t="str">
        <f>VLOOKUP($A2194,'Hospitalisation Details'!$A$2:$I$2344,7,FALSE)</f>
        <v>tier - 2</v>
      </c>
      <c r="O2194" t="str">
        <f>VLOOKUP($A2194,'Hospitalisation Details'!$A$2:$I$2344,8,FALSE)</f>
        <v>tier - 1</v>
      </c>
      <c r="P2194" t="str">
        <f>VLOOKUP($A2194,'Hospitalisation Details'!$A$2:$I$2344,9,FALSE)</f>
        <v>R1016</v>
      </c>
      <c r="Q2194">
        <f>VLOOKUP($A2194,'Hospitalisation Details'!$A$2:$P$2344,16,FALSE)</f>
        <v>18</v>
      </c>
    </row>
    <row r="2195" spans="1:17" ht="15.6" x14ac:dyDescent="0.3">
      <c r="A2195" s="1" t="s">
        <v>164</v>
      </c>
      <c r="B2195" t="str">
        <f>VLOOKUP('Healthcare '!A:A,Table2[],3,FALSE)</f>
        <v>Mills</v>
      </c>
      <c r="C2195">
        <f>VLOOKUP(A2195,'Medical Examinations'!A2195:K4529,2,FALSE)</f>
        <v>21.47</v>
      </c>
      <c r="D2195">
        <f>VLOOKUP($A2195,'Medical Examinations'!$A$2:$K$2336,3,FALSE)</f>
        <v>4.6900000000000004</v>
      </c>
      <c r="E2195" t="str">
        <f>VLOOKUP($A2195,'Medical Examinations'!$A$2:$K$2336,4,FALSE)</f>
        <v>No</v>
      </c>
      <c r="F2195" t="str">
        <f>VLOOKUP($A2195,'Medical Examinations'!$A$2:$K$2336,5,FALSE)</f>
        <v>yes</v>
      </c>
      <c r="G2195" t="str">
        <f>VLOOKUP($A2195,'Medical Examinations'!$A$2:$K$2336,6,FALSE)</f>
        <v>No</v>
      </c>
      <c r="H2195">
        <f>VLOOKUP($A2195,'Medical Examinations'!$A$2:$K$2336,7,FALSE)</f>
        <v>1</v>
      </c>
      <c r="I2195" t="str">
        <f>VLOOKUP($A2195,'Medical Examinations'!$A$2:$K$2336,8,FALSE)</f>
        <v>No</v>
      </c>
      <c r="J2195" t="str">
        <f>VLOOKUP($A2195,'Medical Examinations'!$A$2:$K$2336,10,FALSE)</f>
        <v>Normal weight</v>
      </c>
      <c r="K2195" t="str">
        <f>VLOOKUP($A2195,'Medical Examinations'!$A$2:$K$2336,11,FALSE)</f>
        <v>Normal</v>
      </c>
      <c r="L2195" t="str">
        <f>VLOOKUP($A2195,'Hospitalisation Details'!$A$2:$O$2344,15,FALSE)</f>
        <v>10 Dec 2004</v>
      </c>
      <c r="M2195">
        <f>VLOOKUP($A2195,'Hospitalisation Details'!$A$2:$I$2344,6,FALSE)</f>
        <v>1702.46</v>
      </c>
      <c r="N2195" t="str">
        <f>VLOOKUP($A2195,'Hospitalisation Details'!$A$2:$I$2344,7,FALSE)</f>
        <v>tier - 2</v>
      </c>
      <c r="O2195" t="str">
        <f>VLOOKUP($A2195,'Hospitalisation Details'!$A$2:$I$2344,8,FALSE)</f>
        <v>tier - 3</v>
      </c>
      <c r="P2195" t="str">
        <f>VLOOKUP($A2195,'Hospitalisation Details'!$A$2:$I$2344,9,FALSE)</f>
        <v>R1019</v>
      </c>
      <c r="Q2195">
        <f>VLOOKUP($A2195,'Hospitalisation Details'!$A$2:$P$2344,16,FALSE)</f>
        <v>18</v>
      </c>
    </row>
    <row r="2196" spans="1:17" ht="15.6" x14ac:dyDescent="0.3">
      <c r="A2196" s="1" t="s">
        <v>162</v>
      </c>
      <c r="B2196" t="str">
        <f>VLOOKUP('Healthcare '!A:A,Table2[],3,FALSE)</f>
        <v>Penny</v>
      </c>
      <c r="C2196">
        <f>VLOOKUP(A2196,'Medical Examinations'!A2196:K4530,2,FALSE)</f>
        <v>15.96</v>
      </c>
      <c r="D2196">
        <f>VLOOKUP($A2196,'Medical Examinations'!$A$2:$K$2336,3,FALSE)</f>
        <v>5.44</v>
      </c>
      <c r="E2196" t="str">
        <f>VLOOKUP($A2196,'Medical Examinations'!$A$2:$K$2336,4,FALSE)</f>
        <v>No</v>
      </c>
      <c r="F2196" t="str">
        <f>VLOOKUP($A2196,'Medical Examinations'!$A$2:$K$2336,5,FALSE)</f>
        <v>yes</v>
      </c>
      <c r="G2196" t="str">
        <f>VLOOKUP($A2196,'Medical Examinations'!$A$2:$K$2336,6,FALSE)</f>
        <v>No</v>
      </c>
      <c r="H2196">
        <f>VLOOKUP($A2196,'Medical Examinations'!$A$2:$K$2336,7,FALSE)</f>
        <v>1</v>
      </c>
      <c r="I2196" t="str">
        <f>VLOOKUP($A2196,'Medical Examinations'!$A$2:$K$2336,8,FALSE)</f>
        <v>No</v>
      </c>
      <c r="J2196" t="str">
        <f>VLOOKUP($A2196,'Medical Examinations'!$A$2:$K$2336,10,FALSE)</f>
        <v>Underweight</v>
      </c>
      <c r="K2196" t="str">
        <f>VLOOKUP($A2196,'Medical Examinations'!$A$2:$K$2336,11,FALSE)</f>
        <v>Normal</v>
      </c>
      <c r="L2196" t="str">
        <f>VLOOKUP($A2196,'Hospitalisation Details'!$A$2:$O$2344,15,FALSE)</f>
        <v>17 Nov 2004</v>
      </c>
      <c r="M2196">
        <f>VLOOKUP($A2196,'Hospitalisation Details'!$A$2:$I$2344,6,FALSE)</f>
        <v>1694.8</v>
      </c>
      <c r="N2196" t="str">
        <f>VLOOKUP($A2196,'Hospitalisation Details'!$A$2:$I$2344,7,FALSE)</f>
        <v>tier - 2</v>
      </c>
      <c r="O2196" t="str">
        <f>VLOOKUP($A2196,'Hospitalisation Details'!$A$2:$I$2344,8,FALSE)</f>
        <v>tier - 2</v>
      </c>
      <c r="P2196" t="str">
        <f>VLOOKUP($A2196,'Hospitalisation Details'!$A$2:$I$2344,9,FALSE)</f>
        <v>R1015</v>
      </c>
      <c r="Q2196">
        <f>VLOOKUP($A2196,'Hospitalisation Details'!$A$2:$P$2344,16,FALSE)</f>
        <v>18</v>
      </c>
    </row>
    <row r="2197" spans="1:17" ht="15.6" x14ac:dyDescent="0.3">
      <c r="A2197" s="1" t="s">
        <v>161</v>
      </c>
      <c r="B2197" t="str">
        <f>VLOOKUP('Healthcare '!A:A,Table2[],3,FALSE)</f>
        <v>Hicks</v>
      </c>
      <c r="C2197">
        <f>VLOOKUP(A2197,'Medical Examinations'!A2197:K4531,2,FALSE)</f>
        <v>39.5</v>
      </c>
      <c r="D2197">
        <f>VLOOKUP($A2197,'Medical Examinations'!$A$2:$K$2336,3,FALSE)</f>
        <v>5.05</v>
      </c>
      <c r="E2197" t="str">
        <f>VLOOKUP($A2197,'Medical Examinations'!$A$2:$K$2336,4,FALSE)</f>
        <v>No</v>
      </c>
      <c r="F2197" t="str">
        <f>VLOOKUP($A2197,'Medical Examinations'!$A$2:$K$2336,5,FALSE)</f>
        <v>yes</v>
      </c>
      <c r="G2197" t="str">
        <f>VLOOKUP($A2197,'Medical Examinations'!$A$2:$K$2336,6,FALSE)</f>
        <v>No</v>
      </c>
      <c r="H2197">
        <f>VLOOKUP($A2197,'Medical Examinations'!$A$2:$K$2336,7,FALSE)</f>
        <v>1</v>
      </c>
      <c r="I2197" t="str">
        <f>VLOOKUP($A2197,'Medical Examinations'!$A$2:$K$2336,8,FALSE)</f>
        <v>No</v>
      </c>
      <c r="J2197" t="str">
        <f>VLOOKUP($A2197,'Medical Examinations'!$A$2:$K$2336,10,FALSE)</f>
        <v>obesity</v>
      </c>
      <c r="K2197" t="str">
        <f>VLOOKUP($A2197,'Medical Examinations'!$A$2:$K$2336,11,FALSE)</f>
        <v>Normal</v>
      </c>
      <c r="L2197" t="str">
        <f>VLOOKUP($A2197,'Hospitalisation Details'!$A$2:$O$2344,15,FALSE)</f>
        <v>21 Oct 2000</v>
      </c>
      <c r="M2197">
        <f>VLOOKUP($A2197,'Hospitalisation Details'!$A$2:$I$2344,6,FALSE)</f>
        <v>1682.6</v>
      </c>
      <c r="N2197" t="str">
        <f>VLOOKUP($A2197,'Hospitalisation Details'!$A$2:$I$2344,7,FALSE)</f>
        <v>tier - 2</v>
      </c>
      <c r="O2197" t="str">
        <f>VLOOKUP($A2197,'Hospitalisation Details'!$A$2:$I$2344,8,FALSE)</f>
        <v>tier - 2</v>
      </c>
      <c r="P2197" t="str">
        <f>VLOOKUP($A2197,'Hospitalisation Details'!$A$2:$I$2344,9,FALSE)</f>
        <v>R1011</v>
      </c>
      <c r="Q2197">
        <f>VLOOKUP($A2197,'Hospitalisation Details'!$A$2:$P$2344,16,FALSE)</f>
        <v>22</v>
      </c>
    </row>
    <row r="2198" spans="1:17" ht="15.6" x14ac:dyDescent="0.3">
      <c r="A2198" s="1" t="s">
        <v>160</v>
      </c>
      <c r="B2198" t="str">
        <f>VLOOKUP('Healthcare '!A:A,Table2[],3,FALSE)</f>
        <v>Masayesva</v>
      </c>
      <c r="C2198">
        <f>VLOOKUP(A2198,'Medical Examinations'!A2198:K4532,2,FALSE)</f>
        <v>33.770000000000003</v>
      </c>
      <c r="D2198">
        <f>VLOOKUP($A2198,'Medical Examinations'!$A$2:$K$2336,3,FALSE)</f>
        <v>6</v>
      </c>
      <c r="E2198" t="str">
        <f>VLOOKUP($A2198,'Medical Examinations'!$A$2:$K$2336,4,FALSE)</f>
        <v>No</v>
      </c>
      <c r="F2198" t="str">
        <f>VLOOKUP($A2198,'Medical Examinations'!$A$2:$K$2336,5,FALSE)</f>
        <v>yes</v>
      </c>
      <c r="G2198" t="str">
        <f>VLOOKUP($A2198,'Medical Examinations'!$A$2:$K$2336,6,FALSE)</f>
        <v>No</v>
      </c>
      <c r="H2198">
        <f>VLOOKUP($A2198,'Medical Examinations'!$A$2:$K$2336,7,FALSE)</f>
        <v>1</v>
      </c>
      <c r="I2198" t="str">
        <f>VLOOKUP($A2198,'Medical Examinations'!$A$2:$K$2336,8,FALSE)</f>
        <v>No</v>
      </c>
      <c r="J2198" t="str">
        <f>VLOOKUP($A2198,'Medical Examinations'!$A$2:$K$2336,10,FALSE)</f>
        <v>obesity</v>
      </c>
      <c r="K2198" t="str">
        <f>VLOOKUP($A2198,'Medical Examinations'!$A$2:$K$2336,11,FALSE)</f>
        <v>Predibetics</v>
      </c>
      <c r="L2198" t="str">
        <f>VLOOKUP($A2198,'Hospitalisation Details'!$A$2:$O$2344,15,FALSE)</f>
        <v>10 Jun 2000</v>
      </c>
      <c r="M2198">
        <f>VLOOKUP($A2198,'Hospitalisation Details'!$A$2:$I$2344,6,FALSE)</f>
        <v>1674.63</v>
      </c>
      <c r="N2198" t="str">
        <f>VLOOKUP($A2198,'Hospitalisation Details'!$A$2:$I$2344,7,FALSE)</f>
        <v>tier - 2</v>
      </c>
      <c r="O2198" t="str">
        <f>VLOOKUP($A2198,'Hospitalisation Details'!$A$2:$I$2344,8,FALSE)</f>
        <v>tier - 2</v>
      </c>
      <c r="P2198" t="str">
        <f>VLOOKUP($A2198,'Hospitalisation Details'!$A$2:$I$2344,9,FALSE)</f>
        <v>R1013</v>
      </c>
      <c r="Q2198">
        <f>VLOOKUP($A2198,'Hospitalisation Details'!$A$2:$P$2344,16,FALSE)</f>
        <v>22</v>
      </c>
    </row>
    <row r="2199" spans="1:17" ht="15.6" x14ac:dyDescent="0.3">
      <c r="A2199" s="1" t="s">
        <v>159</v>
      </c>
      <c r="B2199" t="str">
        <f>VLOOKUP('Healthcare '!A:A,Table2[],3,FALSE)</f>
        <v>Paavola</v>
      </c>
      <c r="C2199">
        <f>VLOOKUP(A2199,'Medical Examinations'!A2199:K4533,2,FALSE)</f>
        <v>26.84</v>
      </c>
      <c r="D2199">
        <f>VLOOKUP($A2199,'Medical Examinations'!$A$2:$K$2336,3,FALSE)</f>
        <v>5.99</v>
      </c>
      <c r="E2199" t="str">
        <f>VLOOKUP($A2199,'Medical Examinations'!$A$2:$K$2336,4,FALSE)</f>
        <v>yes</v>
      </c>
      <c r="F2199" t="str">
        <f>VLOOKUP($A2199,'Medical Examinations'!$A$2:$K$2336,5,FALSE)</f>
        <v>yes</v>
      </c>
      <c r="G2199" t="str">
        <f>VLOOKUP($A2199,'Medical Examinations'!$A$2:$K$2336,6,FALSE)</f>
        <v>No</v>
      </c>
      <c r="H2199">
        <f>VLOOKUP($A2199,'Medical Examinations'!$A$2:$K$2336,7,FALSE)</f>
        <v>1</v>
      </c>
      <c r="I2199" t="str">
        <f>VLOOKUP($A2199,'Medical Examinations'!$A$2:$K$2336,8,FALSE)</f>
        <v>No</v>
      </c>
      <c r="J2199" t="str">
        <f>VLOOKUP($A2199,'Medical Examinations'!$A$2:$K$2336,10,FALSE)</f>
        <v>overweight</v>
      </c>
      <c r="K2199" t="str">
        <f>VLOOKUP($A2199,'Medical Examinations'!$A$2:$K$2336,11,FALSE)</f>
        <v>Predibetics</v>
      </c>
      <c r="L2199" t="str">
        <f>VLOOKUP($A2199,'Hospitalisation Details'!$A$2:$O$2344,15,FALSE)</f>
        <v>23 Oct 2000</v>
      </c>
      <c r="M2199">
        <f>VLOOKUP($A2199,'Hospitalisation Details'!$A$2:$I$2344,6,FALSE)</f>
        <v>1665</v>
      </c>
      <c r="N2199" t="str">
        <f>VLOOKUP($A2199,'Hospitalisation Details'!$A$2:$I$2344,7,FALSE)</f>
        <v>tier - 2</v>
      </c>
      <c r="O2199" t="str">
        <f>VLOOKUP($A2199,'Hospitalisation Details'!$A$2:$I$2344,8,FALSE)</f>
        <v>tier - 2</v>
      </c>
      <c r="P2199" t="str">
        <f>VLOOKUP($A2199,'Hospitalisation Details'!$A$2:$I$2344,9,FALSE)</f>
        <v>R1013</v>
      </c>
      <c r="Q2199">
        <f>VLOOKUP($A2199,'Hospitalisation Details'!$A$2:$P$2344,16,FALSE)</f>
        <v>22</v>
      </c>
    </row>
    <row r="2200" spans="1:17" ht="15.6" x14ac:dyDescent="0.3">
      <c r="A2200" s="1" t="s">
        <v>158</v>
      </c>
      <c r="B2200" t="str">
        <f>VLOOKUP('Healthcare '!A:A,Table2[],3,FALSE)</f>
        <v>Gehlsen</v>
      </c>
      <c r="C2200">
        <f>VLOOKUP(A2200,'Medical Examinations'!A2200:K4534,2,FALSE)</f>
        <v>35.53</v>
      </c>
      <c r="D2200">
        <f>VLOOKUP($A2200,'Medical Examinations'!$A$2:$K$2336,3,FALSE)</f>
        <v>4.3600000000000003</v>
      </c>
      <c r="E2200" t="str">
        <f>VLOOKUP($A2200,'Medical Examinations'!$A$2:$K$2336,4,FALSE)</f>
        <v>No</v>
      </c>
      <c r="F2200" t="str">
        <f>VLOOKUP($A2200,'Medical Examinations'!$A$2:$K$2336,5,FALSE)</f>
        <v>No</v>
      </c>
      <c r="G2200" t="str">
        <f>VLOOKUP($A2200,'Medical Examinations'!$A$2:$K$2336,6,FALSE)</f>
        <v>Yes</v>
      </c>
      <c r="H2200">
        <f>VLOOKUP($A2200,'Medical Examinations'!$A$2:$K$2336,7,FALSE)</f>
        <v>1</v>
      </c>
      <c r="I2200" t="str">
        <f>VLOOKUP($A2200,'Medical Examinations'!$A$2:$K$2336,8,FALSE)</f>
        <v>No</v>
      </c>
      <c r="J2200" t="str">
        <f>VLOOKUP($A2200,'Medical Examinations'!$A$2:$K$2336,10,FALSE)</f>
        <v>obesity</v>
      </c>
      <c r="K2200" t="str">
        <f>VLOOKUP($A2200,'Medical Examinations'!$A$2:$K$2336,11,FALSE)</f>
        <v>Normal</v>
      </c>
      <c r="L2200" t="str">
        <f>VLOOKUP($A2200,'Hospitalisation Details'!$A$2:$O$2344,15,FALSE)</f>
        <v>30 Dec 2003</v>
      </c>
      <c r="M2200">
        <f>VLOOKUP($A2200,'Hospitalisation Details'!$A$2:$I$2344,6,FALSE)</f>
        <v>1646.43</v>
      </c>
      <c r="N2200" t="str">
        <f>VLOOKUP($A2200,'Hospitalisation Details'!$A$2:$I$2344,7,FALSE)</f>
        <v>tier - 2</v>
      </c>
      <c r="O2200" t="str">
        <f>VLOOKUP($A2200,'Hospitalisation Details'!$A$2:$I$2344,8,FALSE)</f>
        <v>tier - 1</v>
      </c>
      <c r="P2200" t="str">
        <f>VLOOKUP($A2200,'Hospitalisation Details'!$A$2:$I$2344,9,FALSE)</f>
        <v>R1012</v>
      </c>
      <c r="Q2200">
        <f>VLOOKUP($A2200,'Hospitalisation Details'!$A$2:$P$2344,16,FALSE)</f>
        <v>19</v>
      </c>
    </row>
    <row r="2201" spans="1:17" ht="15.6" x14ac:dyDescent="0.3">
      <c r="A2201" s="1" t="s">
        <v>157</v>
      </c>
      <c r="B2201" t="str">
        <f>VLOOKUP('Healthcare '!A:A,Table2[],3,FALSE)</f>
        <v>Roche</v>
      </c>
      <c r="C2201">
        <f>VLOOKUP(A2201,'Medical Examinations'!A2201:K4535,2,FALSE)</f>
        <v>30.59</v>
      </c>
      <c r="D2201">
        <f>VLOOKUP($A2201,'Medical Examinations'!$A$2:$K$2336,3,FALSE)</f>
        <v>4.41</v>
      </c>
      <c r="E2201" t="str">
        <f>VLOOKUP($A2201,'Medical Examinations'!$A$2:$K$2336,4,FALSE)</f>
        <v>No</v>
      </c>
      <c r="F2201" t="str">
        <f>VLOOKUP($A2201,'Medical Examinations'!$A$2:$K$2336,5,FALSE)</f>
        <v>No</v>
      </c>
      <c r="G2201" t="str">
        <f>VLOOKUP($A2201,'Medical Examinations'!$A$2:$K$2336,6,FALSE)</f>
        <v>Yes</v>
      </c>
      <c r="H2201">
        <f>VLOOKUP($A2201,'Medical Examinations'!$A$2:$K$2336,7,FALSE)</f>
        <v>1</v>
      </c>
      <c r="I2201" t="str">
        <f>VLOOKUP($A2201,'Medical Examinations'!$A$2:$K$2336,8,FALSE)</f>
        <v>No</v>
      </c>
      <c r="J2201" t="str">
        <f>VLOOKUP($A2201,'Medical Examinations'!$A$2:$K$2336,10,FALSE)</f>
        <v>obesity</v>
      </c>
      <c r="K2201" t="str">
        <f>VLOOKUP($A2201,'Medical Examinations'!$A$2:$K$2336,11,FALSE)</f>
        <v>Normal</v>
      </c>
      <c r="L2201" t="str">
        <f>VLOOKUP($A2201,'Hospitalisation Details'!$A$2:$O$2344,15,FALSE)</f>
        <v>21 Aug 2003</v>
      </c>
      <c r="M2201">
        <f>VLOOKUP($A2201,'Hospitalisation Details'!$A$2:$I$2344,6,FALSE)</f>
        <v>1639.56</v>
      </c>
      <c r="N2201" t="str">
        <f>VLOOKUP($A2201,'Hospitalisation Details'!$A$2:$I$2344,7,FALSE)</f>
        <v>tier - 2</v>
      </c>
      <c r="O2201" t="str">
        <f>VLOOKUP($A2201,'Hospitalisation Details'!$A$2:$I$2344,8,FALSE)</f>
        <v>tier - 2</v>
      </c>
      <c r="P2201" t="str">
        <f>VLOOKUP($A2201,'Hospitalisation Details'!$A$2:$I$2344,9,FALSE)</f>
        <v>R1012</v>
      </c>
      <c r="Q2201">
        <f>VLOOKUP($A2201,'Hospitalisation Details'!$A$2:$P$2344,16,FALSE)</f>
        <v>19</v>
      </c>
    </row>
    <row r="2202" spans="1:17" ht="15.6" x14ac:dyDescent="0.3">
      <c r="A2202" s="1" t="s">
        <v>156</v>
      </c>
      <c r="B2202" t="str">
        <f>VLOOKUP('Healthcare '!A:A,Table2[],3,FALSE)</f>
        <v>Hearn</v>
      </c>
      <c r="C2202">
        <f>VLOOKUP(A2202,'Medical Examinations'!A2202:K4536,2,FALSE)</f>
        <v>30.59</v>
      </c>
      <c r="D2202">
        <f>VLOOKUP($A2202,'Medical Examinations'!$A$2:$K$2336,3,FALSE)</f>
        <v>4.17</v>
      </c>
      <c r="E2202" t="str">
        <f>VLOOKUP($A2202,'Medical Examinations'!$A$2:$K$2336,4,FALSE)</f>
        <v>No</v>
      </c>
      <c r="F2202" t="str">
        <f>VLOOKUP($A2202,'Medical Examinations'!$A$2:$K$2336,5,FALSE)</f>
        <v>No</v>
      </c>
      <c r="G2202" t="str">
        <f>VLOOKUP($A2202,'Medical Examinations'!$A$2:$K$2336,6,FALSE)</f>
        <v>Yes</v>
      </c>
      <c r="H2202">
        <f>VLOOKUP($A2202,'Medical Examinations'!$A$2:$K$2336,7,FALSE)</f>
        <v>1</v>
      </c>
      <c r="I2202" t="str">
        <f>VLOOKUP($A2202,'Medical Examinations'!$A$2:$K$2336,8,FALSE)</f>
        <v>No</v>
      </c>
      <c r="J2202" t="str">
        <f>VLOOKUP($A2202,'Medical Examinations'!$A$2:$K$2336,10,FALSE)</f>
        <v>obesity</v>
      </c>
      <c r="K2202" t="str">
        <f>VLOOKUP($A2202,'Medical Examinations'!$A$2:$K$2336,11,FALSE)</f>
        <v>Normal</v>
      </c>
      <c r="L2202" t="str">
        <f>VLOOKUP($A2202,'Hospitalisation Details'!$A$2:$O$2344,15,FALSE)</f>
        <v>16 Sep 2003</v>
      </c>
      <c r="M2202">
        <f>VLOOKUP($A2202,'Hospitalisation Details'!$A$2:$I$2344,6,FALSE)</f>
        <v>1639.56</v>
      </c>
      <c r="N2202" t="str">
        <f>VLOOKUP($A2202,'Hospitalisation Details'!$A$2:$I$2344,7,FALSE)</f>
        <v>tier - 2</v>
      </c>
      <c r="O2202" t="str">
        <f>VLOOKUP($A2202,'Hospitalisation Details'!$A$2:$I$2344,8,FALSE)</f>
        <v>tier - 2</v>
      </c>
      <c r="P2202" t="str">
        <f>VLOOKUP($A2202,'Hospitalisation Details'!$A$2:$I$2344,9,FALSE)</f>
        <v>R1012</v>
      </c>
      <c r="Q2202">
        <f>VLOOKUP($A2202,'Hospitalisation Details'!$A$2:$P$2344,16,FALSE)</f>
        <v>19</v>
      </c>
    </row>
    <row r="2203" spans="1:17" ht="15.6" x14ac:dyDescent="0.3">
      <c r="A2203" s="1" t="s">
        <v>155</v>
      </c>
      <c r="B2203" t="str">
        <f>VLOOKUP('Healthcare '!A:A,Table2[],3,FALSE)</f>
        <v>Dimson</v>
      </c>
      <c r="C2203">
        <f>VLOOKUP(A2203,'Medical Examinations'!A2203:K4537,2,FALSE)</f>
        <v>27.835000000000001</v>
      </c>
      <c r="D2203">
        <f>VLOOKUP($A2203,'Medical Examinations'!$A$2:$K$2336,3,FALSE)</f>
        <v>4.4400000000000004</v>
      </c>
      <c r="E2203" t="str">
        <f>VLOOKUP($A2203,'Medical Examinations'!$A$2:$K$2336,4,FALSE)</f>
        <v>No</v>
      </c>
      <c r="F2203" t="str">
        <f>VLOOKUP($A2203,'Medical Examinations'!$A$2:$K$2336,5,FALSE)</f>
        <v>No</v>
      </c>
      <c r="G2203" t="str">
        <f>VLOOKUP($A2203,'Medical Examinations'!$A$2:$K$2336,6,FALSE)</f>
        <v>Yes</v>
      </c>
      <c r="H2203">
        <f>VLOOKUP($A2203,'Medical Examinations'!$A$2:$K$2336,7,FALSE)</f>
        <v>1</v>
      </c>
      <c r="I2203" t="str">
        <f>VLOOKUP($A2203,'Medical Examinations'!$A$2:$K$2336,8,FALSE)</f>
        <v>yes</v>
      </c>
      <c r="J2203" t="str">
        <f>VLOOKUP($A2203,'Medical Examinations'!$A$2:$K$2336,10,FALSE)</f>
        <v>overweight</v>
      </c>
      <c r="K2203" t="str">
        <f>VLOOKUP($A2203,'Medical Examinations'!$A$2:$K$2336,11,FALSE)</f>
        <v>Normal</v>
      </c>
      <c r="L2203" t="str">
        <f>VLOOKUP($A2203,'Hospitalisation Details'!$A$2:$O$2344,15,FALSE)</f>
        <v>30 Dec 2003</v>
      </c>
      <c r="M2203">
        <f>VLOOKUP($A2203,'Hospitalisation Details'!$A$2:$I$2344,6,FALSE)</f>
        <v>1635.73</v>
      </c>
      <c r="N2203" t="str">
        <f>VLOOKUP($A2203,'Hospitalisation Details'!$A$2:$I$2344,7,FALSE)</f>
        <v>tier - 2</v>
      </c>
      <c r="O2203" t="str">
        <f>VLOOKUP($A2203,'Hospitalisation Details'!$A$2:$I$2344,8,FALSE)</f>
        <v>tier - 3</v>
      </c>
      <c r="P2203" t="str">
        <f>VLOOKUP($A2203,'Hospitalisation Details'!$A$2:$I$2344,9,FALSE)</f>
        <v>R1012</v>
      </c>
      <c r="Q2203">
        <f>VLOOKUP($A2203,'Hospitalisation Details'!$A$2:$P$2344,16,FALSE)</f>
        <v>19</v>
      </c>
    </row>
    <row r="2204" spans="1:17" ht="15.6" x14ac:dyDescent="0.3">
      <c r="A2204" s="1" t="s">
        <v>154</v>
      </c>
      <c r="B2204" t="str">
        <f>VLOOKUP('Healthcare '!A:A,Table2[],3,FALSE)</f>
        <v>Slason</v>
      </c>
      <c r="C2204">
        <f>VLOOKUP(A2204,'Medical Examinations'!A2204:K4538,2,FALSE)</f>
        <v>40.26</v>
      </c>
      <c r="D2204">
        <f>VLOOKUP($A2204,'Medical Examinations'!$A$2:$K$2336,3,FALSE)</f>
        <v>5.52</v>
      </c>
      <c r="E2204" t="str">
        <f>VLOOKUP($A2204,'Medical Examinations'!$A$2:$K$2336,4,FALSE)</f>
        <v>No</v>
      </c>
      <c r="F2204" t="str">
        <f>VLOOKUP($A2204,'Medical Examinations'!$A$2:$K$2336,5,FALSE)</f>
        <v>yes</v>
      </c>
      <c r="G2204" t="str">
        <f>VLOOKUP($A2204,'Medical Examinations'!$A$2:$K$2336,6,FALSE)</f>
        <v>No</v>
      </c>
      <c r="H2204">
        <f>VLOOKUP($A2204,'Medical Examinations'!$A$2:$K$2336,7,FALSE)</f>
        <v>1</v>
      </c>
      <c r="I2204" t="str">
        <f>VLOOKUP($A2204,'Medical Examinations'!$A$2:$K$2336,8,FALSE)</f>
        <v>No</v>
      </c>
      <c r="J2204" t="str">
        <f>VLOOKUP($A2204,'Medical Examinations'!$A$2:$K$2336,10,FALSE)</f>
        <v>obesity</v>
      </c>
      <c r="K2204" t="str">
        <f>VLOOKUP($A2204,'Medical Examinations'!$A$2:$K$2336,11,FALSE)</f>
        <v>Normal</v>
      </c>
      <c r="L2204" t="str">
        <f>VLOOKUP($A2204,'Hospitalisation Details'!$A$2:$O$2344,15,FALSE)</f>
        <v>13 Jun 2004</v>
      </c>
      <c r="M2204">
        <f>VLOOKUP($A2204,'Hospitalisation Details'!$A$2:$I$2344,6,FALSE)</f>
        <v>1634.57</v>
      </c>
      <c r="N2204" t="str">
        <f>VLOOKUP($A2204,'Hospitalisation Details'!$A$2:$I$2344,7,FALSE)</f>
        <v>tier - 2</v>
      </c>
      <c r="O2204" t="str">
        <f>VLOOKUP($A2204,'Hospitalisation Details'!$A$2:$I$2344,8,FALSE)</f>
        <v>tier - 2</v>
      </c>
      <c r="P2204" t="str">
        <f>VLOOKUP($A2204,'Hospitalisation Details'!$A$2:$I$2344,9,FALSE)</f>
        <v>R1013</v>
      </c>
      <c r="Q2204">
        <f>VLOOKUP($A2204,'Hospitalisation Details'!$A$2:$P$2344,16,FALSE)</f>
        <v>18</v>
      </c>
    </row>
    <row r="2205" spans="1:17" ht="15.6" x14ac:dyDescent="0.3">
      <c r="A2205" s="1" t="s">
        <v>153</v>
      </c>
      <c r="B2205" t="str">
        <f>VLOOKUP('Healthcare '!A:A,Table2[],3,FALSE)</f>
        <v>Gibson</v>
      </c>
      <c r="C2205">
        <f>VLOOKUP(A2205,'Medical Examinations'!A2205:K4539,2,FALSE)</f>
        <v>39.82</v>
      </c>
      <c r="D2205">
        <f>VLOOKUP($A2205,'Medical Examinations'!$A$2:$K$2336,3,FALSE)</f>
        <v>6.01</v>
      </c>
      <c r="E2205" t="str">
        <f>VLOOKUP($A2205,'Medical Examinations'!$A$2:$K$2336,4,FALSE)</f>
        <v>No</v>
      </c>
      <c r="F2205" t="str">
        <f>VLOOKUP($A2205,'Medical Examinations'!$A$2:$K$2336,5,FALSE)</f>
        <v>yes</v>
      </c>
      <c r="G2205" t="str">
        <f>VLOOKUP($A2205,'Medical Examinations'!$A$2:$K$2336,6,FALSE)</f>
        <v>No</v>
      </c>
      <c r="H2205">
        <f>VLOOKUP($A2205,'Medical Examinations'!$A$2:$K$2336,7,FALSE)</f>
        <v>1</v>
      </c>
      <c r="I2205" t="str">
        <f>VLOOKUP($A2205,'Medical Examinations'!$A$2:$K$2336,8,FALSE)</f>
        <v>No</v>
      </c>
      <c r="J2205" t="str">
        <f>VLOOKUP($A2205,'Medical Examinations'!$A$2:$K$2336,10,FALSE)</f>
        <v>obesity</v>
      </c>
      <c r="K2205" t="str">
        <f>VLOOKUP($A2205,'Medical Examinations'!$A$2:$K$2336,11,FALSE)</f>
        <v>Predibetics</v>
      </c>
      <c r="L2205" t="str">
        <f>VLOOKUP($A2205,'Hospitalisation Details'!$A$2:$O$2344,15,FALSE)</f>
        <v>8 Aug 2004</v>
      </c>
      <c r="M2205">
        <f>VLOOKUP($A2205,'Hospitalisation Details'!$A$2:$I$2344,6,FALSE)</f>
        <v>1633.96</v>
      </c>
      <c r="N2205" t="str">
        <f>VLOOKUP($A2205,'Hospitalisation Details'!$A$2:$I$2344,7,FALSE)</f>
        <v>tier - 2</v>
      </c>
      <c r="O2205" t="str">
        <f>VLOOKUP($A2205,'Hospitalisation Details'!$A$2:$I$2344,8,FALSE)</f>
        <v>tier - 1</v>
      </c>
      <c r="P2205" t="str">
        <f>VLOOKUP($A2205,'Hospitalisation Details'!$A$2:$I$2344,9,FALSE)</f>
        <v>R1013</v>
      </c>
      <c r="Q2205">
        <f>VLOOKUP($A2205,'Hospitalisation Details'!$A$2:$P$2344,16,FALSE)</f>
        <v>18</v>
      </c>
    </row>
    <row r="2206" spans="1:17" ht="15.6" x14ac:dyDescent="0.3">
      <c r="A2206" s="1" t="s">
        <v>152</v>
      </c>
      <c r="B2206" t="str">
        <f>VLOOKUP('Healthcare '!A:A,Table2[],3,FALSE)</f>
        <v>Erdos</v>
      </c>
      <c r="C2206">
        <f>VLOOKUP(A2206,'Medical Examinations'!A2206:K4540,2,FALSE)</f>
        <v>39.159999999999997</v>
      </c>
      <c r="D2206">
        <f>VLOOKUP($A2206,'Medical Examinations'!$A$2:$K$2336,3,FALSE)</f>
        <v>5.81</v>
      </c>
      <c r="E2206" t="str">
        <f>VLOOKUP($A2206,'Medical Examinations'!$A$2:$K$2336,4,FALSE)</f>
        <v>No</v>
      </c>
      <c r="F2206" t="str">
        <f>VLOOKUP($A2206,'Medical Examinations'!$A$2:$K$2336,5,FALSE)</f>
        <v>yes</v>
      </c>
      <c r="G2206" t="str">
        <f>VLOOKUP($A2206,'Medical Examinations'!$A$2:$K$2336,6,FALSE)</f>
        <v>No</v>
      </c>
      <c r="H2206">
        <f>VLOOKUP($A2206,'Medical Examinations'!$A$2:$K$2336,7,FALSE)</f>
        <v>1</v>
      </c>
      <c r="I2206" t="str">
        <f>VLOOKUP($A2206,'Medical Examinations'!$A$2:$K$2336,8,FALSE)</f>
        <v>No</v>
      </c>
      <c r="J2206" t="str">
        <f>VLOOKUP($A2206,'Medical Examinations'!$A$2:$K$2336,10,FALSE)</f>
        <v>obesity</v>
      </c>
      <c r="K2206" t="str">
        <f>VLOOKUP($A2206,'Medical Examinations'!$A$2:$K$2336,11,FALSE)</f>
        <v>Predibetics</v>
      </c>
      <c r="L2206" t="str">
        <f>VLOOKUP($A2206,'Hospitalisation Details'!$A$2:$O$2344,15,FALSE)</f>
        <v>13 Dec 2004</v>
      </c>
      <c r="M2206">
        <f>VLOOKUP($A2206,'Hospitalisation Details'!$A$2:$I$2344,6,FALSE)</f>
        <v>1633.04</v>
      </c>
      <c r="N2206" t="str">
        <f>VLOOKUP($A2206,'Hospitalisation Details'!$A$2:$I$2344,7,FALSE)</f>
        <v>tier - 2</v>
      </c>
      <c r="O2206" t="str">
        <f>VLOOKUP($A2206,'Hospitalisation Details'!$A$2:$I$2344,8,FALSE)</f>
        <v>tier - 2</v>
      </c>
      <c r="P2206" t="str">
        <f>VLOOKUP($A2206,'Hospitalisation Details'!$A$2:$I$2344,9,FALSE)</f>
        <v>R1013</v>
      </c>
      <c r="Q2206">
        <f>VLOOKUP($A2206,'Hospitalisation Details'!$A$2:$P$2344,16,FALSE)</f>
        <v>18</v>
      </c>
    </row>
    <row r="2207" spans="1:17" ht="15.6" x14ac:dyDescent="0.3">
      <c r="A2207" s="1" t="s">
        <v>151</v>
      </c>
      <c r="B2207" t="str">
        <f>VLOOKUP('Healthcare '!A:A,Table2[],3,FALSE)</f>
        <v>Cushman</v>
      </c>
      <c r="C2207">
        <f>VLOOKUP(A2207,'Medical Examinations'!A2207:K4541,2,FALSE)</f>
        <v>25.555</v>
      </c>
      <c r="D2207">
        <f>VLOOKUP($A2207,'Medical Examinations'!$A$2:$K$2336,3,FALSE)</f>
        <v>4.37</v>
      </c>
      <c r="E2207" t="str">
        <f>VLOOKUP($A2207,'Medical Examinations'!$A$2:$K$2336,4,FALSE)</f>
        <v>No</v>
      </c>
      <c r="F2207" t="str">
        <f>VLOOKUP($A2207,'Medical Examinations'!$A$2:$K$2336,5,FALSE)</f>
        <v>No</v>
      </c>
      <c r="G2207" t="str">
        <f>VLOOKUP($A2207,'Medical Examinations'!$A$2:$K$2336,6,FALSE)</f>
        <v>Yes</v>
      </c>
      <c r="H2207">
        <f>VLOOKUP($A2207,'Medical Examinations'!$A$2:$K$2336,7,FALSE)</f>
        <v>1</v>
      </c>
      <c r="I2207" t="str">
        <f>VLOOKUP($A2207,'Medical Examinations'!$A$2:$K$2336,8,FALSE)</f>
        <v>No</v>
      </c>
      <c r="J2207" t="str">
        <f>VLOOKUP($A2207,'Medical Examinations'!$A$2:$K$2336,10,FALSE)</f>
        <v>overweight</v>
      </c>
      <c r="K2207" t="str">
        <f>VLOOKUP($A2207,'Medical Examinations'!$A$2:$K$2336,11,FALSE)</f>
        <v>Normal</v>
      </c>
      <c r="L2207" t="str">
        <f>VLOOKUP($A2207,'Hospitalisation Details'!$A$2:$O$2344,15,FALSE)</f>
        <v>16 Sep 2003</v>
      </c>
      <c r="M2207">
        <f>VLOOKUP($A2207,'Hospitalisation Details'!$A$2:$I$2344,6,FALSE)</f>
        <v>1632.56</v>
      </c>
      <c r="N2207" t="str">
        <f>VLOOKUP($A2207,'Hospitalisation Details'!$A$2:$I$2344,7,FALSE)</f>
        <v>tier - 2</v>
      </c>
      <c r="O2207" t="str">
        <f>VLOOKUP($A2207,'Hospitalisation Details'!$A$2:$I$2344,8,FALSE)</f>
        <v>tier - 2</v>
      </c>
      <c r="P2207" t="str">
        <f>VLOOKUP($A2207,'Hospitalisation Details'!$A$2:$I$2344,9,FALSE)</f>
        <v>R1012</v>
      </c>
      <c r="Q2207">
        <f>VLOOKUP($A2207,'Hospitalisation Details'!$A$2:$P$2344,16,FALSE)</f>
        <v>19</v>
      </c>
    </row>
    <row r="2208" spans="1:17" ht="15.6" x14ac:dyDescent="0.3">
      <c r="A2208" s="1" t="s">
        <v>150</v>
      </c>
      <c r="B2208" t="str">
        <f>VLOOKUP('Healthcare '!A:A,Table2[],3,FALSE)</f>
        <v>Hammel</v>
      </c>
      <c r="C2208">
        <f>VLOOKUP(A2208,'Medical Examinations'!A2208:K4542,2,FALSE)</f>
        <v>25.175000000000001</v>
      </c>
      <c r="D2208">
        <f>VLOOKUP($A2208,'Medical Examinations'!$A$2:$K$2336,3,FALSE)</f>
        <v>5.74</v>
      </c>
      <c r="E2208" t="str">
        <f>VLOOKUP($A2208,'Medical Examinations'!$A$2:$K$2336,4,FALSE)</f>
        <v>No</v>
      </c>
      <c r="F2208" t="str">
        <f>VLOOKUP($A2208,'Medical Examinations'!$A$2:$K$2336,5,FALSE)</f>
        <v>No</v>
      </c>
      <c r="G2208" t="str">
        <f>VLOOKUP($A2208,'Medical Examinations'!$A$2:$K$2336,6,FALSE)</f>
        <v>Yes</v>
      </c>
      <c r="H2208">
        <f>VLOOKUP($A2208,'Medical Examinations'!$A$2:$K$2336,7,FALSE)</f>
        <v>1</v>
      </c>
      <c r="I2208" t="str">
        <f>VLOOKUP($A2208,'Medical Examinations'!$A$2:$K$2336,8,FALSE)</f>
        <v>No</v>
      </c>
      <c r="J2208" t="str">
        <f>VLOOKUP($A2208,'Medical Examinations'!$A$2:$K$2336,10,FALSE)</f>
        <v>overweight</v>
      </c>
      <c r="K2208" t="str">
        <f>VLOOKUP($A2208,'Medical Examinations'!$A$2:$K$2336,11,FALSE)</f>
        <v>Predibetics</v>
      </c>
      <c r="L2208" t="str">
        <f>VLOOKUP($A2208,'Hospitalisation Details'!$A$2:$O$2344,15,FALSE)</f>
        <v>3 Oct 2003</v>
      </c>
      <c r="M2208">
        <f>VLOOKUP($A2208,'Hospitalisation Details'!$A$2:$I$2344,6,FALSE)</f>
        <v>1632.04</v>
      </c>
      <c r="N2208" t="str">
        <f>VLOOKUP($A2208,'Hospitalisation Details'!$A$2:$I$2344,7,FALSE)</f>
        <v>tier - 2</v>
      </c>
      <c r="O2208" t="str">
        <f>VLOOKUP($A2208,'Hospitalisation Details'!$A$2:$I$2344,8,FALSE)</f>
        <v>tier - 2</v>
      </c>
      <c r="P2208" t="str">
        <f>VLOOKUP($A2208,'Hospitalisation Details'!$A$2:$I$2344,9,FALSE)</f>
        <v>R1012</v>
      </c>
      <c r="Q2208">
        <f>VLOOKUP($A2208,'Hospitalisation Details'!$A$2:$P$2344,16,FALSE)</f>
        <v>19</v>
      </c>
    </row>
    <row r="2209" spans="1:17" ht="15.6" x14ac:dyDescent="0.3">
      <c r="A2209" s="1" t="s">
        <v>149</v>
      </c>
      <c r="B2209" t="str">
        <f>VLOOKUP('Healthcare '!A:A,Table2[],3,FALSE)</f>
        <v>Ytterstad</v>
      </c>
      <c r="C2209">
        <f>VLOOKUP(A2209,'Medical Examinations'!A2209:K4543,2,FALSE)</f>
        <v>38.28</v>
      </c>
      <c r="D2209">
        <f>VLOOKUP($A2209,'Medical Examinations'!$A$2:$K$2336,3,FALSE)</f>
        <v>5.39</v>
      </c>
      <c r="E2209" t="str">
        <f>VLOOKUP($A2209,'Medical Examinations'!$A$2:$K$2336,4,FALSE)</f>
        <v>No</v>
      </c>
      <c r="F2209" t="str">
        <f>VLOOKUP($A2209,'Medical Examinations'!$A$2:$K$2336,5,FALSE)</f>
        <v>yes</v>
      </c>
      <c r="G2209" t="str">
        <f>VLOOKUP($A2209,'Medical Examinations'!$A$2:$K$2336,6,FALSE)</f>
        <v>No</v>
      </c>
      <c r="H2209">
        <f>VLOOKUP($A2209,'Medical Examinations'!$A$2:$K$2336,7,FALSE)</f>
        <v>1</v>
      </c>
      <c r="I2209" t="str">
        <f>VLOOKUP($A2209,'Medical Examinations'!$A$2:$K$2336,8,FALSE)</f>
        <v>yes</v>
      </c>
      <c r="J2209" t="str">
        <f>VLOOKUP($A2209,'Medical Examinations'!$A$2:$K$2336,10,FALSE)</f>
        <v>obesity</v>
      </c>
      <c r="K2209" t="str">
        <f>VLOOKUP($A2209,'Medical Examinations'!$A$2:$K$2336,11,FALSE)</f>
        <v>Normal</v>
      </c>
      <c r="L2209" t="str">
        <f>VLOOKUP($A2209,'Hospitalisation Details'!$A$2:$O$2344,15,FALSE)</f>
        <v>9 Jul 2004</v>
      </c>
      <c r="M2209">
        <f>VLOOKUP($A2209,'Hospitalisation Details'!$A$2:$I$2344,6,FALSE)</f>
        <v>1631.82</v>
      </c>
      <c r="N2209" t="str">
        <f>VLOOKUP($A2209,'Hospitalisation Details'!$A$2:$I$2344,7,FALSE)</f>
        <v>tier - 2</v>
      </c>
      <c r="O2209" t="str">
        <f>VLOOKUP($A2209,'Hospitalisation Details'!$A$2:$I$2344,8,FALSE)</f>
        <v>tier - 1</v>
      </c>
      <c r="P2209" t="str">
        <f>VLOOKUP($A2209,'Hospitalisation Details'!$A$2:$I$2344,9,FALSE)</f>
        <v>R1013</v>
      </c>
      <c r="Q2209">
        <f>VLOOKUP($A2209,'Hospitalisation Details'!$A$2:$P$2344,16,FALSE)</f>
        <v>18</v>
      </c>
    </row>
    <row r="2210" spans="1:17" ht="15.6" x14ac:dyDescent="0.3">
      <c r="A2210" s="1" t="s">
        <v>148</v>
      </c>
      <c r="B2210" t="str">
        <f>VLOOKUP('Healthcare '!A:A,Table2[],3,FALSE)</f>
        <v>Prince</v>
      </c>
      <c r="C2210">
        <f>VLOOKUP(A2210,'Medical Examinations'!A2210:K4544,2,FALSE)</f>
        <v>38.17</v>
      </c>
      <c r="D2210">
        <f>VLOOKUP($A2210,'Medical Examinations'!$A$2:$K$2336,3,FALSE)</f>
        <v>4.07</v>
      </c>
      <c r="E2210" t="str">
        <f>VLOOKUP($A2210,'Medical Examinations'!$A$2:$K$2336,4,FALSE)</f>
        <v>No</v>
      </c>
      <c r="F2210" t="str">
        <f>VLOOKUP($A2210,'Medical Examinations'!$A$2:$K$2336,5,FALSE)</f>
        <v>yes</v>
      </c>
      <c r="G2210" t="str">
        <f>VLOOKUP($A2210,'Medical Examinations'!$A$2:$K$2336,6,FALSE)</f>
        <v>No</v>
      </c>
      <c r="H2210">
        <f>VLOOKUP($A2210,'Medical Examinations'!$A$2:$K$2336,7,FALSE)</f>
        <v>1</v>
      </c>
      <c r="I2210" t="str">
        <f>VLOOKUP($A2210,'Medical Examinations'!$A$2:$K$2336,8,FALSE)</f>
        <v>No</v>
      </c>
      <c r="J2210" t="str">
        <f>VLOOKUP($A2210,'Medical Examinations'!$A$2:$K$2336,10,FALSE)</f>
        <v>obesity</v>
      </c>
      <c r="K2210" t="str">
        <f>VLOOKUP($A2210,'Medical Examinations'!$A$2:$K$2336,11,FALSE)</f>
        <v>Normal</v>
      </c>
      <c r="L2210" t="str">
        <f>VLOOKUP($A2210,'Hospitalisation Details'!$A$2:$O$2344,15,FALSE)</f>
        <v>5 Dec 2004</v>
      </c>
      <c r="M2210">
        <f>VLOOKUP($A2210,'Hospitalisation Details'!$A$2:$I$2344,6,FALSE)</f>
        <v>1631.67</v>
      </c>
      <c r="N2210" t="str">
        <f>VLOOKUP($A2210,'Hospitalisation Details'!$A$2:$I$2344,7,FALSE)</f>
        <v>tier - 2</v>
      </c>
      <c r="O2210" t="str">
        <f>VLOOKUP($A2210,'Hospitalisation Details'!$A$2:$I$2344,8,FALSE)</f>
        <v>tier - 3</v>
      </c>
      <c r="P2210" t="str">
        <f>VLOOKUP($A2210,'Hospitalisation Details'!$A$2:$I$2344,9,FALSE)</f>
        <v>R1013</v>
      </c>
      <c r="Q2210">
        <f>VLOOKUP($A2210,'Hospitalisation Details'!$A$2:$P$2344,16,FALSE)</f>
        <v>18</v>
      </c>
    </row>
    <row r="2211" spans="1:17" ht="15.6" x14ac:dyDescent="0.3">
      <c r="A2211" s="1" t="s">
        <v>147</v>
      </c>
      <c r="B2211" t="str">
        <f>VLOOKUP('Healthcare '!A:A,Table2[],3,FALSE)</f>
        <v>Freeman</v>
      </c>
      <c r="C2211">
        <f>VLOOKUP(A2211,'Medical Examinations'!A2211:K4545,2,FALSE)</f>
        <v>36.85</v>
      </c>
      <c r="D2211">
        <f>VLOOKUP($A2211,'Medical Examinations'!$A$2:$K$2336,3,FALSE)</f>
        <v>5.49</v>
      </c>
      <c r="E2211" t="str">
        <f>VLOOKUP($A2211,'Medical Examinations'!$A$2:$K$2336,4,FALSE)</f>
        <v>No</v>
      </c>
      <c r="F2211" t="str">
        <f>VLOOKUP($A2211,'Medical Examinations'!$A$2:$K$2336,5,FALSE)</f>
        <v>yes</v>
      </c>
      <c r="G2211" t="str">
        <f>VLOOKUP($A2211,'Medical Examinations'!$A$2:$K$2336,6,FALSE)</f>
        <v>No</v>
      </c>
      <c r="H2211">
        <f>VLOOKUP($A2211,'Medical Examinations'!$A$2:$K$2336,7,FALSE)</f>
        <v>1</v>
      </c>
      <c r="I2211" t="str">
        <f>VLOOKUP($A2211,'Medical Examinations'!$A$2:$K$2336,8,FALSE)</f>
        <v>No</v>
      </c>
      <c r="J2211" t="str">
        <f>VLOOKUP($A2211,'Medical Examinations'!$A$2:$K$2336,10,FALSE)</f>
        <v>obesity</v>
      </c>
      <c r="K2211" t="str">
        <f>VLOOKUP($A2211,'Medical Examinations'!$A$2:$K$2336,11,FALSE)</f>
        <v>Normal</v>
      </c>
      <c r="L2211" t="str">
        <f>VLOOKUP($A2211,'Hospitalisation Details'!$A$2:$O$2344,15,FALSE)</f>
        <v>4 Oct 2004</v>
      </c>
      <c r="M2211">
        <f>VLOOKUP($A2211,'Hospitalisation Details'!$A$2:$I$2344,6,FALSE)</f>
        <v>1629.83</v>
      </c>
      <c r="N2211" t="str">
        <f>VLOOKUP($A2211,'Hospitalisation Details'!$A$2:$I$2344,7,FALSE)</f>
        <v>tier - 2</v>
      </c>
      <c r="O2211" t="str">
        <f>VLOOKUP($A2211,'Hospitalisation Details'!$A$2:$I$2344,8,FALSE)</f>
        <v>tier - 2</v>
      </c>
      <c r="P2211" t="str">
        <f>VLOOKUP($A2211,'Hospitalisation Details'!$A$2:$I$2344,9,FALSE)</f>
        <v>R1013</v>
      </c>
      <c r="Q2211">
        <f>VLOOKUP($A2211,'Hospitalisation Details'!$A$2:$P$2344,16,FALSE)</f>
        <v>18</v>
      </c>
    </row>
    <row r="2212" spans="1:17" ht="15.6" x14ac:dyDescent="0.3">
      <c r="A2212" s="1" t="s">
        <v>146</v>
      </c>
      <c r="B2212" t="str">
        <f>VLOOKUP('Healthcare '!A:A,Table2[],3,FALSE)</f>
        <v>Petrulak</v>
      </c>
      <c r="C2212">
        <f>VLOOKUP(A2212,'Medical Examinations'!A2212:K4546,2,FALSE)</f>
        <v>22.61</v>
      </c>
      <c r="D2212">
        <f>VLOOKUP($A2212,'Medical Examinations'!$A$2:$K$2336,3,FALSE)</f>
        <v>5.68</v>
      </c>
      <c r="E2212" t="str">
        <f>VLOOKUP($A2212,'Medical Examinations'!$A$2:$K$2336,4,FALSE)</f>
        <v>No</v>
      </c>
      <c r="F2212" t="str">
        <f>VLOOKUP($A2212,'Medical Examinations'!$A$2:$K$2336,5,FALSE)</f>
        <v>No</v>
      </c>
      <c r="G2212" t="str">
        <f>VLOOKUP($A2212,'Medical Examinations'!$A$2:$K$2336,6,FALSE)</f>
        <v>Yes</v>
      </c>
      <c r="H2212">
        <f>VLOOKUP($A2212,'Medical Examinations'!$A$2:$K$2336,7,FALSE)</f>
        <v>1</v>
      </c>
      <c r="I2212" t="str">
        <f>VLOOKUP($A2212,'Medical Examinations'!$A$2:$K$2336,8,FALSE)</f>
        <v>No</v>
      </c>
      <c r="J2212" t="str">
        <f>VLOOKUP($A2212,'Medical Examinations'!$A$2:$K$2336,10,FALSE)</f>
        <v>Normal weight</v>
      </c>
      <c r="K2212" t="str">
        <f>VLOOKUP($A2212,'Medical Examinations'!$A$2:$K$2336,11,FALSE)</f>
        <v>Normal</v>
      </c>
      <c r="L2212" t="str">
        <f>VLOOKUP($A2212,'Hospitalisation Details'!$A$2:$O$2344,15,FALSE)</f>
        <v>17 Jul 2003</v>
      </c>
      <c r="M2212">
        <f>VLOOKUP($A2212,'Hospitalisation Details'!$A$2:$I$2344,6,FALSE)</f>
        <v>1628.47</v>
      </c>
      <c r="N2212" t="str">
        <f>VLOOKUP($A2212,'Hospitalisation Details'!$A$2:$I$2344,7,FALSE)</f>
        <v>tier - 2</v>
      </c>
      <c r="O2212" t="str">
        <f>VLOOKUP($A2212,'Hospitalisation Details'!$A$2:$I$2344,8,FALSE)</f>
        <v>tier - 1</v>
      </c>
      <c r="P2212" t="str">
        <f>VLOOKUP($A2212,'Hospitalisation Details'!$A$2:$I$2344,9,FALSE)</f>
        <v>R1012</v>
      </c>
      <c r="Q2212">
        <f>VLOOKUP($A2212,'Hospitalisation Details'!$A$2:$P$2344,16,FALSE)</f>
        <v>19</v>
      </c>
    </row>
    <row r="2213" spans="1:17" ht="15.6" x14ac:dyDescent="0.3">
      <c r="A2213" s="1" t="s">
        <v>145</v>
      </c>
      <c r="B2213" t="str">
        <f>VLOOKUP('Healthcare '!A:A,Table2[],3,FALSE)</f>
        <v>Lloyd</v>
      </c>
      <c r="C2213">
        <f>VLOOKUP(A2213,'Medical Examinations'!A2213:K4547,2,FALSE)</f>
        <v>21.754999999999999</v>
      </c>
      <c r="D2213">
        <f>VLOOKUP($A2213,'Medical Examinations'!$A$2:$K$2336,3,FALSE)</f>
        <v>6.09</v>
      </c>
      <c r="E2213" t="str">
        <f>VLOOKUP($A2213,'Medical Examinations'!$A$2:$K$2336,4,FALSE)</f>
        <v>No</v>
      </c>
      <c r="F2213" t="str">
        <f>VLOOKUP($A2213,'Medical Examinations'!$A$2:$K$2336,5,FALSE)</f>
        <v>No</v>
      </c>
      <c r="G2213" t="str">
        <f>VLOOKUP($A2213,'Medical Examinations'!$A$2:$K$2336,6,FALSE)</f>
        <v>Yes</v>
      </c>
      <c r="H2213">
        <f>VLOOKUP($A2213,'Medical Examinations'!$A$2:$K$2336,7,FALSE)</f>
        <v>1</v>
      </c>
      <c r="I2213" t="str">
        <f>VLOOKUP($A2213,'Medical Examinations'!$A$2:$K$2336,8,FALSE)</f>
        <v>No</v>
      </c>
      <c r="J2213" t="str">
        <f>VLOOKUP($A2213,'Medical Examinations'!$A$2:$K$2336,10,FALSE)</f>
        <v>Normal weight</v>
      </c>
      <c r="K2213" t="str">
        <f>VLOOKUP($A2213,'Medical Examinations'!$A$2:$K$2336,11,FALSE)</f>
        <v>Predibetics</v>
      </c>
      <c r="L2213" t="str">
        <f>VLOOKUP($A2213,'Hospitalisation Details'!$A$2:$O$2344,15,FALSE)</f>
        <v>4 Dec 2003</v>
      </c>
      <c r="M2213">
        <f>VLOOKUP($A2213,'Hospitalisation Details'!$A$2:$I$2344,6,FALSE)</f>
        <v>1627.28</v>
      </c>
      <c r="N2213" t="str">
        <f>VLOOKUP($A2213,'Hospitalisation Details'!$A$2:$I$2344,7,FALSE)</f>
        <v>tier - 2</v>
      </c>
      <c r="O2213" t="str">
        <f>VLOOKUP($A2213,'Hospitalisation Details'!$A$2:$I$2344,8,FALSE)</f>
        <v>tier - 2</v>
      </c>
      <c r="P2213" t="str">
        <f>VLOOKUP($A2213,'Hospitalisation Details'!$A$2:$I$2344,9,FALSE)</f>
        <v>R1012</v>
      </c>
      <c r="Q2213">
        <f>VLOOKUP($A2213,'Hospitalisation Details'!$A$2:$P$2344,16,FALSE)</f>
        <v>19</v>
      </c>
    </row>
    <row r="2214" spans="1:17" ht="15.6" x14ac:dyDescent="0.3">
      <c r="A2214" s="1" t="s">
        <v>144</v>
      </c>
      <c r="B2214" t="str">
        <f>VLOOKUP('Healthcare '!A:A,Table2[],3,FALSE)</f>
        <v>Zablocki</v>
      </c>
      <c r="C2214">
        <f>VLOOKUP(A2214,'Medical Examinations'!A2214:K4548,2,FALSE)</f>
        <v>20.425000000000001</v>
      </c>
      <c r="D2214">
        <f>VLOOKUP($A2214,'Medical Examinations'!$A$2:$K$2336,3,FALSE)</f>
        <v>5.53</v>
      </c>
      <c r="E2214" t="str">
        <f>VLOOKUP($A2214,'Medical Examinations'!$A$2:$K$2336,4,FALSE)</f>
        <v>No</v>
      </c>
      <c r="F2214" t="str">
        <f>VLOOKUP($A2214,'Medical Examinations'!$A$2:$K$2336,5,FALSE)</f>
        <v>No</v>
      </c>
      <c r="G2214" t="str">
        <f>VLOOKUP($A2214,'Medical Examinations'!$A$2:$K$2336,6,FALSE)</f>
        <v>Yes</v>
      </c>
      <c r="H2214">
        <f>VLOOKUP($A2214,'Medical Examinations'!$A$2:$K$2336,7,FALSE)</f>
        <v>1</v>
      </c>
      <c r="I2214" t="str">
        <f>VLOOKUP($A2214,'Medical Examinations'!$A$2:$K$2336,8,FALSE)</f>
        <v>No</v>
      </c>
      <c r="J2214" t="str">
        <f>VLOOKUP($A2214,'Medical Examinations'!$A$2:$K$2336,10,FALSE)</f>
        <v>Normal weight</v>
      </c>
      <c r="K2214" t="str">
        <f>VLOOKUP($A2214,'Medical Examinations'!$A$2:$K$2336,11,FALSE)</f>
        <v>Normal</v>
      </c>
      <c r="L2214" t="str">
        <f>VLOOKUP($A2214,'Hospitalisation Details'!$A$2:$O$2344,15,FALSE)</f>
        <v>9 Sep 2003</v>
      </c>
      <c r="M2214">
        <f>VLOOKUP($A2214,'Hospitalisation Details'!$A$2:$I$2344,6,FALSE)</f>
        <v>1625.43</v>
      </c>
      <c r="N2214" t="str">
        <f>VLOOKUP($A2214,'Hospitalisation Details'!$A$2:$I$2344,7,FALSE)</f>
        <v>tier - 2</v>
      </c>
      <c r="O2214" t="str">
        <f>VLOOKUP($A2214,'Hospitalisation Details'!$A$2:$I$2344,8,FALSE)</f>
        <v>tier - 3</v>
      </c>
      <c r="P2214" t="str">
        <f>VLOOKUP($A2214,'Hospitalisation Details'!$A$2:$I$2344,9,FALSE)</f>
        <v>R1012</v>
      </c>
      <c r="Q2214">
        <f>VLOOKUP($A2214,'Hospitalisation Details'!$A$2:$P$2344,16,FALSE)</f>
        <v>19</v>
      </c>
    </row>
    <row r="2215" spans="1:17" ht="15.6" x14ac:dyDescent="0.3">
      <c r="A2215" s="1" t="s">
        <v>143</v>
      </c>
      <c r="B2215" t="str">
        <f>VLOOKUP('Healthcare '!A:A,Table2[],3,FALSE)</f>
        <v>Van Meter</v>
      </c>
      <c r="C2215">
        <f>VLOOKUP(A2215,'Medical Examinations'!A2215:K4549,2,FALSE)</f>
        <v>31.35</v>
      </c>
      <c r="D2215">
        <f>VLOOKUP($A2215,'Medical Examinations'!$A$2:$K$2336,3,FALSE)</f>
        <v>4.28</v>
      </c>
      <c r="E2215" t="str">
        <f>VLOOKUP($A2215,'Medical Examinations'!$A$2:$K$2336,4,FALSE)</f>
        <v>No</v>
      </c>
      <c r="F2215" t="str">
        <f>VLOOKUP($A2215,'Medical Examinations'!$A$2:$K$2336,5,FALSE)</f>
        <v>yes</v>
      </c>
      <c r="G2215" t="str">
        <f>VLOOKUP($A2215,'Medical Examinations'!$A$2:$K$2336,6,FALSE)</f>
        <v>No</v>
      </c>
      <c r="H2215">
        <f>VLOOKUP($A2215,'Medical Examinations'!$A$2:$K$2336,7,FALSE)</f>
        <v>1</v>
      </c>
      <c r="I2215" t="str">
        <f>VLOOKUP($A2215,'Medical Examinations'!$A$2:$K$2336,8,FALSE)</f>
        <v>No</v>
      </c>
      <c r="J2215" t="str">
        <f>VLOOKUP($A2215,'Medical Examinations'!$A$2:$K$2336,10,FALSE)</f>
        <v>obesity</v>
      </c>
      <c r="K2215" t="str">
        <f>VLOOKUP($A2215,'Medical Examinations'!$A$2:$K$2336,11,FALSE)</f>
        <v>Normal</v>
      </c>
      <c r="L2215" t="str">
        <f>VLOOKUP($A2215,'Hospitalisation Details'!$A$2:$O$2344,15,FALSE)</f>
        <v>25 Jul 2004</v>
      </c>
      <c r="M2215">
        <f>VLOOKUP($A2215,'Hospitalisation Details'!$A$2:$I$2344,6,FALSE)</f>
        <v>1622.19</v>
      </c>
      <c r="N2215" t="str">
        <f>VLOOKUP($A2215,'Hospitalisation Details'!$A$2:$I$2344,7,FALSE)</f>
        <v>tier - 2</v>
      </c>
      <c r="O2215" t="str">
        <f>VLOOKUP($A2215,'Hospitalisation Details'!$A$2:$I$2344,8,FALSE)</f>
        <v>tier - 1</v>
      </c>
      <c r="P2215" t="str">
        <f>VLOOKUP($A2215,'Hospitalisation Details'!$A$2:$I$2344,9,FALSE)</f>
        <v>R1013</v>
      </c>
      <c r="Q2215">
        <f>VLOOKUP($A2215,'Hospitalisation Details'!$A$2:$P$2344,16,FALSE)</f>
        <v>18</v>
      </c>
    </row>
    <row r="2216" spans="1:17" ht="15.6" x14ac:dyDescent="0.3">
      <c r="A2216" s="1" t="s">
        <v>142</v>
      </c>
      <c r="B2216" t="str">
        <f>VLOOKUP('Healthcare '!A:A,Table2[],3,FALSE)</f>
        <v>Babay</v>
      </c>
      <c r="C2216">
        <f>VLOOKUP(A2216,'Medical Examinations'!A2216:K4550,2,FALSE)</f>
        <v>31.13</v>
      </c>
      <c r="D2216">
        <f>VLOOKUP($A2216,'Medical Examinations'!$A$2:$K$2336,3,FALSE)</f>
        <v>6.01</v>
      </c>
      <c r="E2216" t="str">
        <f>VLOOKUP($A2216,'Medical Examinations'!$A$2:$K$2336,4,FALSE)</f>
        <v>No</v>
      </c>
      <c r="F2216" t="str">
        <f>VLOOKUP($A2216,'Medical Examinations'!$A$2:$K$2336,5,FALSE)</f>
        <v>yes</v>
      </c>
      <c r="G2216" t="str">
        <f>VLOOKUP($A2216,'Medical Examinations'!$A$2:$K$2336,6,FALSE)</f>
        <v>No</v>
      </c>
      <c r="H2216">
        <f>VLOOKUP($A2216,'Medical Examinations'!$A$2:$K$2336,7,FALSE)</f>
        <v>1</v>
      </c>
      <c r="I2216" t="str">
        <f>VLOOKUP($A2216,'Medical Examinations'!$A$2:$K$2336,8,FALSE)</f>
        <v>No</v>
      </c>
      <c r="J2216" t="str">
        <f>VLOOKUP($A2216,'Medical Examinations'!$A$2:$K$2336,10,FALSE)</f>
        <v>obesity</v>
      </c>
      <c r="K2216" t="str">
        <f>VLOOKUP($A2216,'Medical Examinations'!$A$2:$K$2336,11,FALSE)</f>
        <v>Predibetics</v>
      </c>
      <c r="L2216" t="str">
        <f>VLOOKUP($A2216,'Hospitalisation Details'!$A$2:$O$2344,15,FALSE)</f>
        <v>21 Aug 2004</v>
      </c>
      <c r="M2216">
        <f>VLOOKUP($A2216,'Hospitalisation Details'!$A$2:$I$2344,6,FALSE)</f>
        <v>1621.88</v>
      </c>
      <c r="N2216" t="str">
        <f>VLOOKUP($A2216,'Hospitalisation Details'!$A$2:$I$2344,7,FALSE)</f>
        <v>tier - 2</v>
      </c>
      <c r="O2216" t="str">
        <f>VLOOKUP($A2216,'Hospitalisation Details'!$A$2:$I$2344,8,FALSE)</f>
        <v>tier - 2</v>
      </c>
      <c r="P2216" t="str">
        <f>VLOOKUP($A2216,'Hospitalisation Details'!$A$2:$I$2344,9,FALSE)</f>
        <v>R1013</v>
      </c>
      <c r="Q2216">
        <f>VLOOKUP($A2216,'Hospitalisation Details'!$A$2:$P$2344,16,FALSE)</f>
        <v>18</v>
      </c>
    </row>
    <row r="2217" spans="1:17" ht="15.6" x14ac:dyDescent="0.3">
      <c r="A2217" s="1" t="s">
        <v>141</v>
      </c>
      <c r="B2217" t="str">
        <f>VLOOKUP('Healthcare '!A:A,Table2[],3,FALSE)</f>
        <v>Taylor</v>
      </c>
      <c r="C2217">
        <f>VLOOKUP(A2217,'Medical Examinations'!A2217:K4551,2,FALSE)</f>
        <v>17.48</v>
      </c>
      <c r="D2217">
        <f>VLOOKUP($A2217,'Medical Examinations'!$A$2:$K$2336,3,FALSE)</f>
        <v>4.59</v>
      </c>
      <c r="E2217" t="str">
        <f>VLOOKUP($A2217,'Medical Examinations'!$A$2:$K$2336,4,FALSE)</f>
        <v>No</v>
      </c>
      <c r="F2217" t="str">
        <f>VLOOKUP($A2217,'Medical Examinations'!$A$2:$K$2336,5,FALSE)</f>
        <v>No</v>
      </c>
      <c r="G2217" t="str">
        <f>VLOOKUP($A2217,'Medical Examinations'!$A$2:$K$2336,6,FALSE)</f>
        <v>Yes</v>
      </c>
      <c r="H2217">
        <f>VLOOKUP($A2217,'Medical Examinations'!$A$2:$K$2336,7,FALSE)</f>
        <v>1</v>
      </c>
      <c r="I2217" t="str">
        <f>VLOOKUP($A2217,'Medical Examinations'!$A$2:$K$2336,8,FALSE)</f>
        <v>No</v>
      </c>
      <c r="J2217" t="str">
        <f>VLOOKUP($A2217,'Medical Examinations'!$A$2:$K$2336,10,FALSE)</f>
        <v>Underweight</v>
      </c>
      <c r="K2217" t="str">
        <f>VLOOKUP($A2217,'Medical Examinations'!$A$2:$K$2336,11,FALSE)</f>
        <v>Normal</v>
      </c>
      <c r="L2217" t="str">
        <f>VLOOKUP($A2217,'Hospitalisation Details'!$A$2:$O$2344,15,FALSE)</f>
        <v>14 Sep 2003</v>
      </c>
      <c r="M2217">
        <f>VLOOKUP($A2217,'Hospitalisation Details'!$A$2:$I$2344,6,FALSE)</f>
        <v>1621.34</v>
      </c>
      <c r="N2217" t="str">
        <f>VLOOKUP($A2217,'Hospitalisation Details'!$A$2:$I$2344,7,FALSE)</f>
        <v>tier - 2</v>
      </c>
      <c r="O2217" t="str">
        <f>VLOOKUP($A2217,'Hospitalisation Details'!$A$2:$I$2344,8,FALSE)</f>
        <v>tier - 2</v>
      </c>
      <c r="P2217" t="str">
        <f>VLOOKUP($A2217,'Hospitalisation Details'!$A$2:$I$2344,9,FALSE)</f>
        <v>R1012</v>
      </c>
      <c r="Q2217">
        <f>VLOOKUP($A2217,'Hospitalisation Details'!$A$2:$P$2344,16,FALSE)</f>
        <v>19</v>
      </c>
    </row>
    <row r="2218" spans="1:17" ht="15.6" x14ac:dyDescent="0.3">
      <c r="A2218" s="1" t="s">
        <v>140</v>
      </c>
      <c r="B2218" t="str">
        <f>VLOOKUP('Healthcare '!A:A,Table2[],3,FALSE)</f>
        <v>Smith</v>
      </c>
      <c r="C2218">
        <f>VLOOKUP(A2218,'Medical Examinations'!A2218:K4552,2,FALSE)</f>
        <v>22.57</v>
      </c>
      <c r="D2218">
        <f>VLOOKUP($A2218,'Medical Examinations'!$A$2:$K$2336,3,FALSE)</f>
        <v>5.8</v>
      </c>
      <c r="E2218" t="str">
        <f>VLOOKUP($A2218,'Medical Examinations'!$A$2:$K$2336,4,FALSE)</f>
        <v>yes</v>
      </c>
      <c r="F2218" t="str">
        <f>VLOOKUP($A2218,'Medical Examinations'!$A$2:$K$2336,5,FALSE)</f>
        <v>No</v>
      </c>
      <c r="G2218" t="str">
        <f>VLOOKUP($A2218,'Medical Examinations'!$A$2:$K$2336,6,FALSE)</f>
        <v>No</v>
      </c>
      <c r="H2218">
        <f>VLOOKUP($A2218,'Medical Examinations'!$A$2:$K$2336,7,FALSE)</f>
        <v>1</v>
      </c>
      <c r="I2218" t="str">
        <f>VLOOKUP($A2218,'Medical Examinations'!$A$2:$K$2336,8,FALSE)</f>
        <v>No</v>
      </c>
      <c r="J2218" t="str">
        <f>VLOOKUP($A2218,'Medical Examinations'!$A$2:$K$2336,10,FALSE)</f>
        <v>Normal weight</v>
      </c>
      <c r="K2218" t="str">
        <f>VLOOKUP($A2218,'Medical Examinations'!$A$2:$K$2336,11,FALSE)</f>
        <v>Predibetics</v>
      </c>
      <c r="L2218" t="str">
        <f>VLOOKUP($A2218,'Hospitalisation Details'!$A$2:$O$2344,15,FALSE)</f>
        <v>5 Aug 1995</v>
      </c>
      <c r="M2218">
        <f>VLOOKUP($A2218,'Hospitalisation Details'!$A$2:$I$2344,6,FALSE)</f>
        <v>1617.16</v>
      </c>
      <c r="N2218" t="str">
        <f>VLOOKUP($A2218,'Hospitalisation Details'!$A$2:$I$2344,7,FALSE)</f>
        <v>tier - 2</v>
      </c>
      <c r="O2218" t="str">
        <f>VLOOKUP($A2218,'Hospitalisation Details'!$A$2:$I$2344,8,FALSE)</f>
        <v>tier - 1</v>
      </c>
      <c r="P2218" t="str">
        <f>VLOOKUP($A2218,'Hospitalisation Details'!$A$2:$I$2344,9,FALSE)</f>
        <v>R1013</v>
      </c>
      <c r="Q2218">
        <f>VLOOKUP($A2218,'Hospitalisation Details'!$A$2:$P$2344,16,FALSE)</f>
        <v>27</v>
      </c>
    </row>
    <row r="2219" spans="1:17" ht="15.6" x14ac:dyDescent="0.3">
      <c r="A2219" s="1" t="s">
        <v>139</v>
      </c>
      <c r="B2219" t="str">
        <f>VLOOKUP('Healthcare '!A:A,Table2[],3,FALSE)</f>
        <v>Moody</v>
      </c>
      <c r="C2219">
        <f>VLOOKUP(A2219,'Medical Examinations'!A2219:K4553,2,FALSE)</f>
        <v>26.73</v>
      </c>
      <c r="D2219">
        <f>VLOOKUP($A2219,'Medical Examinations'!$A$2:$K$2336,3,FALSE)</f>
        <v>5.08</v>
      </c>
      <c r="E2219" t="str">
        <f>VLOOKUP($A2219,'Medical Examinations'!$A$2:$K$2336,4,FALSE)</f>
        <v>No</v>
      </c>
      <c r="F2219" t="str">
        <f>VLOOKUP($A2219,'Medical Examinations'!$A$2:$K$2336,5,FALSE)</f>
        <v>yes</v>
      </c>
      <c r="G2219" t="str">
        <f>VLOOKUP($A2219,'Medical Examinations'!$A$2:$K$2336,6,FALSE)</f>
        <v>No</v>
      </c>
      <c r="H2219">
        <f>VLOOKUP($A2219,'Medical Examinations'!$A$2:$K$2336,7,FALSE)</f>
        <v>1</v>
      </c>
      <c r="I2219" t="str">
        <f>VLOOKUP($A2219,'Medical Examinations'!$A$2:$K$2336,8,FALSE)</f>
        <v>No</v>
      </c>
      <c r="J2219" t="str">
        <f>VLOOKUP($A2219,'Medical Examinations'!$A$2:$K$2336,10,FALSE)</f>
        <v>overweight</v>
      </c>
      <c r="K2219" t="str">
        <f>VLOOKUP($A2219,'Medical Examinations'!$A$2:$K$2336,11,FALSE)</f>
        <v>Normal</v>
      </c>
      <c r="L2219" t="str">
        <f>VLOOKUP($A2219,'Hospitalisation Details'!$A$2:$O$2344,15,FALSE)</f>
        <v>22 Jul 2004</v>
      </c>
      <c r="M2219">
        <f>VLOOKUP($A2219,'Hospitalisation Details'!$A$2:$I$2344,6,FALSE)</f>
        <v>1615.77</v>
      </c>
      <c r="N2219" t="str">
        <f>VLOOKUP($A2219,'Hospitalisation Details'!$A$2:$I$2344,7,FALSE)</f>
        <v>tier - 2</v>
      </c>
      <c r="O2219" t="str">
        <f>VLOOKUP($A2219,'Hospitalisation Details'!$A$2:$I$2344,8,FALSE)</f>
        <v>tier - 1</v>
      </c>
      <c r="P2219" t="str">
        <f>VLOOKUP($A2219,'Hospitalisation Details'!$A$2:$I$2344,9,FALSE)</f>
        <v>R1013</v>
      </c>
      <c r="Q2219">
        <f>VLOOKUP($A2219,'Hospitalisation Details'!$A$2:$P$2344,16,FALSE)</f>
        <v>18</v>
      </c>
    </row>
    <row r="2220" spans="1:17" ht="15.6" x14ac:dyDescent="0.3">
      <c r="A2220" s="1" t="s">
        <v>138</v>
      </c>
      <c r="B2220" t="str">
        <f>VLOOKUP('Healthcare '!A:A,Table2[],3,FALSE)</f>
        <v>Swierzbinski</v>
      </c>
      <c r="C2220">
        <f>VLOOKUP(A2220,'Medical Examinations'!A2220:K4554,2,FALSE)</f>
        <v>20.79</v>
      </c>
      <c r="D2220">
        <f>VLOOKUP($A2220,'Medical Examinations'!$A$2:$K$2336,3,FALSE)</f>
        <v>5.84</v>
      </c>
      <c r="E2220" t="str">
        <f>VLOOKUP($A2220,'Medical Examinations'!$A$2:$K$2336,4,FALSE)</f>
        <v>No</v>
      </c>
      <c r="F2220" t="str">
        <f>VLOOKUP($A2220,'Medical Examinations'!$A$2:$K$2336,5,FALSE)</f>
        <v>yes</v>
      </c>
      <c r="G2220" t="str">
        <f>VLOOKUP($A2220,'Medical Examinations'!$A$2:$K$2336,6,FALSE)</f>
        <v>No</v>
      </c>
      <c r="H2220">
        <f>VLOOKUP($A2220,'Medical Examinations'!$A$2:$K$2336,7,FALSE)</f>
        <v>1</v>
      </c>
      <c r="I2220" t="str">
        <f>VLOOKUP($A2220,'Medical Examinations'!$A$2:$K$2336,8,FALSE)</f>
        <v>No</v>
      </c>
      <c r="J2220" t="str">
        <f>VLOOKUP($A2220,'Medical Examinations'!$A$2:$K$2336,10,FALSE)</f>
        <v>Normal weight</v>
      </c>
      <c r="K2220" t="str">
        <f>VLOOKUP($A2220,'Medical Examinations'!$A$2:$K$2336,11,FALSE)</f>
        <v>Predibetics</v>
      </c>
      <c r="L2220" t="str">
        <f>VLOOKUP($A2220,'Hospitalisation Details'!$A$2:$O$2344,15,FALSE)</f>
        <v>19 Nov 2004</v>
      </c>
      <c r="M2220">
        <f>VLOOKUP($A2220,'Hospitalisation Details'!$A$2:$I$2344,6,FALSE)</f>
        <v>1607.51</v>
      </c>
      <c r="N2220" t="str">
        <f>VLOOKUP($A2220,'Hospitalisation Details'!$A$2:$I$2344,7,FALSE)</f>
        <v>tier - 2</v>
      </c>
      <c r="O2220" t="str">
        <f>VLOOKUP($A2220,'Hospitalisation Details'!$A$2:$I$2344,8,FALSE)</f>
        <v>tier - 3</v>
      </c>
      <c r="P2220" t="str">
        <f>VLOOKUP($A2220,'Hospitalisation Details'!$A$2:$I$2344,9,FALSE)</f>
        <v>R1013</v>
      </c>
      <c r="Q2220">
        <f>VLOOKUP($A2220,'Hospitalisation Details'!$A$2:$P$2344,16,FALSE)</f>
        <v>18</v>
      </c>
    </row>
    <row r="2221" spans="1:17" ht="15.6" x14ac:dyDescent="0.3">
      <c r="A2221" s="1" t="s">
        <v>137</v>
      </c>
      <c r="B2221" t="str">
        <f>VLOOKUP('Healthcare '!A:A,Table2[],3,FALSE)</f>
        <v>Schwartz</v>
      </c>
      <c r="C2221">
        <f>VLOOKUP(A2221,'Medical Examinations'!A2221:K4555,2,FALSE)</f>
        <v>20.149999999999999</v>
      </c>
      <c r="D2221">
        <f>VLOOKUP($A2221,'Medical Examinations'!$A$2:$K$2336,3,FALSE)</f>
        <v>4.1500000000000004</v>
      </c>
      <c r="E2221" t="str">
        <f>VLOOKUP($A2221,'Medical Examinations'!$A$2:$K$2336,4,FALSE)</f>
        <v>No</v>
      </c>
      <c r="F2221" t="str">
        <f>VLOOKUP($A2221,'Medical Examinations'!$A$2:$K$2336,5,FALSE)</f>
        <v>No</v>
      </c>
      <c r="G2221" t="str">
        <f>VLOOKUP($A2221,'Medical Examinations'!$A$2:$K$2336,6,FALSE)</f>
        <v>No</v>
      </c>
      <c r="H2221">
        <f>VLOOKUP($A2221,'Medical Examinations'!$A$2:$K$2336,7,FALSE)</f>
        <v>1</v>
      </c>
      <c r="I2221" t="str">
        <f>VLOOKUP($A2221,'Medical Examinations'!$A$2:$K$2336,8,FALSE)</f>
        <v>No</v>
      </c>
      <c r="J2221" t="str">
        <f>VLOOKUP($A2221,'Medical Examinations'!$A$2:$K$2336,10,FALSE)</f>
        <v>Normal weight</v>
      </c>
      <c r="K2221" t="str">
        <f>VLOOKUP($A2221,'Medical Examinations'!$A$2:$K$2336,11,FALSE)</f>
        <v>Normal</v>
      </c>
      <c r="L2221" t="str">
        <f>VLOOKUP($A2221,'Hospitalisation Details'!$A$2:$O$2344,15,FALSE)</f>
        <v>22 Sep 1992</v>
      </c>
      <c r="M2221">
        <f>VLOOKUP($A2221,'Hospitalisation Details'!$A$2:$I$2344,6,FALSE)</f>
        <v>1566.88</v>
      </c>
      <c r="N2221" t="str">
        <f>VLOOKUP($A2221,'Hospitalisation Details'!$A$2:$I$2344,7,FALSE)</f>
        <v>tier - 2</v>
      </c>
      <c r="O2221" t="str">
        <f>VLOOKUP($A2221,'Hospitalisation Details'!$A$2:$I$2344,8,FALSE)</f>
        <v>tier - 1</v>
      </c>
      <c r="P2221" t="str">
        <f>VLOOKUP($A2221,'Hospitalisation Details'!$A$2:$I$2344,9,FALSE)</f>
        <v>R1013</v>
      </c>
      <c r="Q2221">
        <f>VLOOKUP($A2221,'Hospitalisation Details'!$A$2:$P$2344,16,FALSE)</f>
        <v>30</v>
      </c>
    </row>
    <row r="2222" spans="1:17" ht="15.6" x14ac:dyDescent="0.3">
      <c r="A2222" s="1" t="s">
        <v>136</v>
      </c>
      <c r="B2222" t="str">
        <f>VLOOKUP('Healthcare '!A:A,Table2[],3,FALSE)</f>
        <v>Sanseverino</v>
      </c>
      <c r="C2222">
        <f>VLOOKUP(A2222,'Medical Examinations'!A2222:K4556,2,FALSE)</f>
        <v>36.85</v>
      </c>
      <c r="D2222">
        <f>VLOOKUP($A2222,'Medical Examinations'!$A$2:$K$2336,3,FALSE)</f>
        <v>4.3600000000000003</v>
      </c>
      <c r="E2222" t="str">
        <f>VLOOKUP($A2222,'Medical Examinations'!$A$2:$K$2336,4,FALSE)</f>
        <v>yes</v>
      </c>
      <c r="F2222" t="str">
        <f>VLOOKUP($A2222,'Medical Examinations'!$A$2:$K$2336,5,FALSE)</f>
        <v>No</v>
      </c>
      <c r="G2222" t="str">
        <f>VLOOKUP($A2222,'Medical Examinations'!$A$2:$K$2336,6,FALSE)</f>
        <v>No</v>
      </c>
      <c r="H2222">
        <f>VLOOKUP($A2222,'Medical Examinations'!$A$2:$K$2336,7,FALSE)</f>
        <v>0</v>
      </c>
      <c r="I2222" t="str">
        <f>VLOOKUP($A2222,'Medical Examinations'!$A$2:$K$2336,8,FALSE)</f>
        <v>No</v>
      </c>
      <c r="J2222" t="str">
        <f>VLOOKUP($A2222,'Medical Examinations'!$A$2:$K$2336,10,FALSE)</f>
        <v>obesity</v>
      </c>
      <c r="K2222" t="str">
        <f>VLOOKUP($A2222,'Medical Examinations'!$A$2:$K$2336,11,FALSE)</f>
        <v>Normal</v>
      </c>
      <c r="L2222" t="str">
        <f>VLOOKUP($A2222,'Hospitalisation Details'!$A$2:$O$2344,15,FALSE)</f>
        <v>5 Dec 2001</v>
      </c>
      <c r="M2222">
        <f>VLOOKUP($A2222,'Hospitalisation Details'!$A$2:$I$2344,6,FALSE)</f>
        <v>1534.3</v>
      </c>
      <c r="N2222" t="str">
        <f>VLOOKUP($A2222,'Hospitalisation Details'!$A$2:$I$2344,7,FALSE)</f>
        <v>tier - 2</v>
      </c>
      <c r="O2222" t="str">
        <f>VLOOKUP($A2222,'Hospitalisation Details'!$A$2:$I$2344,8,FALSE)</f>
        <v>tier - 2</v>
      </c>
      <c r="P2222" t="str">
        <f>VLOOKUP($A2222,'Hospitalisation Details'!$A$2:$I$2344,9,FALSE)</f>
        <v>R1013</v>
      </c>
      <c r="Q2222">
        <f>VLOOKUP($A2222,'Hospitalisation Details'!$A$2:$P$2344,16,FALSE)</f>
        <v>21</v>
      </c>
    </row>
    <row r="2223" spans="1:17" ht="15.6" x14ac:dyDescent="0.3">
      <c r="A2223" s="1" t="s">
        <v>135</v>
      </c>
      <c r="B2223" t="str">
        <f>VLOOKUP('Healthcare '!A:A,Table2[],3,FALSE)</f>
        <v>Lawder</v>
      </c>
      <c r="C2223">
        <f>VLOOKUP(A2223,'Medical Examinations'!A2223:K4557,2,FALSE)</f>
        <v>35.53</v>
      </c>
      <c r="D2223">
        <f>VLOOKUP($A2223,'Medical Examinations'!$A$2:$K$2336,3,FALSE)</f>
        <v>4.55</v>
      </c>
      <c r="E2223" t="str">
        <f>VLOOKUP($A2223,'Medical Examinations'!$A$2:$K$2336,4,FALSE)</f>
        <v>yes</v>
      </c>
      <c r="F2223" t="str">
        <f>VLOOKUP($A2223,'Medical Examinations'!$A$2:$K$2336,5,FALSE)</f>
        <v>No</v>
      </c>
      <c r="G2223" t="str">
        <f>VLOOKUP($A2223,'Medical Examinations'!$A$2:$K$2336,6,FALSE)</f>
        <v>No</v>
      </c>
      <c r="H2223">
        <f>VLOOKUP($A2223,'Medical Examinations'!$A$2:$K$2336,7,FALSE)</f>
        <v>0</v>
      </c>
      <c r="I2223" t="str">
        <f>VLOOKUP($A2223,'Medical Examinations'!$A$2:$K$2336,8,FALSE)</f>
        <v>No</v>
      </c>
      <c r="J2223" t="str">
        <f>VLOOKUP($A2223,'Medical Examinations'!$A$2:$K$2336,10,FALSE)</f>
        <v>obesity</v>
      </c>
      <c r="K2223" t="str">
        <f>VLOOKUP($A2223,'Medical Examinations'!$A$2:$K$2336,11,FALSE)</f>
        <v>Normal</v>
      </c>
      <c r="L2223" t="str">
        <f>VLOOKUP($A2223,'Hospitalisation Details'!$A$2:$O$2344,15,FALSE)</f>
        <v>2 Jun 2001</v>
      </c>
      <c r="M2223">
        <f>VLOOKUP($A2223,'Hospitalisation Details'!$A$2:$I$2344,6,FALSE)</f>
        <v>1532.47</v>
      </c>
      <c r="N2223" t="str">
        <f>VLOOKUP($A2223,'Hospitalisation Details'!$A$2:$I$2344,7,FALSE)</f>
        <v>tier - 2</v>
      </c>
      <c r="O2223" t="str">
        <f>VLOOKUP($A2223,'Hospitalisation Details'!$A$2:$I$2344,8,FALSE)</f>
        <v>tier - 2</v>
      </c>
      <c r="P2223" t="str">
        <f>VLOOKUP($A2223,'Hospitalisation Details'!$A$2:$I$2344,9,FALSE)</f>
        <v>R1013</v>
      </c>
      <c r="Q2223">
        <f>VLOOKUP($A2223,'Hospitalisation Details'!$A$2:$P$2344,16,FALSE)</f>
        <v>22</v>
      </c>
    </row>
    <row r="2224" spans="1:17" ht="15.6" x14ac:dyDescent="0.3">
      <c r="A2224" s="1" t="s">
        <v>134</v>
      </c>
      <c r="B2224" t="str">
        <f>VLOOKUP('Healthcare '!A:A,Table2[],3,FALSE)</f>
        <v>Young</v>
      </c>
      <c r="C2224">
        <f>VLOOKUP(A2224,'Medical Examinations'!A2224:K4558,2,FALSE)</f>
        <v>31.1</v>
      </c>
      <c r="D2224">
        <f>VLOOKUP($A2224,'Medical Examinations'!$A$2:$K$2336,3,FALSE)</f>
        <v>4.37</v>
      </c>
      <c r="E2224" t="str">
        <f>VLOOKUP($A2224,'Medical Examinations'!$A$2:$K$2336,4,FALSE)</f>
        <v>yes</v>
      </c>
      <c r="F2224" t="str">
        <f>VLOOKUP($A2224,'Medical Examinations'!$A$2:$K$2336,5,FALSE)</f>
        <v>No</v>
      </c>
      <c r="G2224" t="str">
        <f>VLOOKUP($A2224,'Medical Examinations'!$A$2:$K$2336,6,FALSE)</f>
        <v>No</v>
      </c>
      <c r="H2224">
        <f>VLOOKUP($A2224,'Medical Examinations'!$A$2:$K$2336,7,FALSE)</f>
        <v>0</v>
      </c>
      <c r="I2224" t="str">
        <f>VLOOKUP($A2224,'Medical Examinations'!$A$2:$K$2336,8,FALSE)</f>
        <v>No</v>
      </c>
      <c r="J2224" t="str">
        <f>VLOOKUP($A2224,'Medical Examinations'!$A$2:$K$2336,10,FALSE)</f>
        <v>obesity</v>
      </c>
      <c r="K2224" t="str">
        <f>VLOOKUP($A2224,'Medical Examinations'!$A$2:$K$2336,11,FALSE)</f>
        <v>Normal</v>
      </c>
      <c r="L2224" t="str">
        <f>VLOOKUP($A2224,'Hospitalisation Details'!$A$2:$O$2344,15,FALSE)</f>
        <v>7 Jul 2001</v>
      </c>
      <c r="M2224">
        <f>VLOOKUP($A2224,'Hospitalisation Details'!$A$2:$I$2344,6,FALSE)</f>
        <v>1526.31</v>
      </c>
      <c r="N2224" t="str">
        <f>VLOOKUP($A2224,'Hospitalisation Details'!$A$2:$I$2344,7,FALSE)</f>
        <v>tier - 2</v>
      </c>
      <c r="O2224" t="str">
        <f>VLOOKUP($A2224,'Hospitalisation Details'!$A$2:$I$2344,8,FALSE)</f>
        <v>tier - 3</v>
      </c>
      <c r="P2224" t="str">
        <f>VLOOKUP($A2224,'Hospitalisation Details'!$A$2:$I$2344,9,FALSE)</f>
        <v>R1011</v>
      </c>
      <c r="Q2224">
        <f>VLOOKUP($A2224,'Hospitalisation Details'!$A$2:$P$2344,16,FALSE)</f>
        <v>21</v>
      </c>
    </row>
    <row r="2225" spans="1:17" ht="15.6" x14ac:dyDescent="0.3">
      <c r="A2225" s="1" t="s">
        <v>133</v>
      </c>
      <c r="B2225" t="str">
        <f>VLOOKUP('Healthcare '!A:A,Table2[],3,FALSE)</f>
        <v>Hoerner</v>
      </c>
      <c r="C2225">
        <f>VLOOKUP(A2225,'Medical Examinations'!A2225:K4559,2,FALSE)</f>
        <v>23.21</v>
      </c>
      <c r="D2225">
        <f>VLOOKUP($A2225,'Medical Examinations'!$A$2:$K$2336,3,FALSE)</f>
        <v>5.24</v>
      </c>
      <c r="E2225" t="str">
        <f>VLOOKUP($A2225,'Medical Examinations'!$A$2:$K$2336,4,FALSE)</f>
        <v>yes</v>
      </c>
      <c r="F2225" t="str">
        <f>VLOOKUP($A2225,'Medical Examinations'!$A$2:$K$2336,5,FALSE)</f>
        <v>No</v>
      </c>
      <c r="G2225" t="str">
        <f>VLOOKUP($A2225,'Medical Examinations'!$A$2:$K$2336,6,FALSE)</f>
        <v>No</v>
      </c>
      <c r="H2225">
        <f>VLOOKUP($A2225,'Medical Examinations'!$A$2:$K$2336,7,FALSE)</f>
        <v>0</v>
      </c>
      <c r="I2225" t="str">
        <f>VLOOKUP($A2225,'Medical Examinations'!$A$2:$K$2336,8,FALSE)</f>
        <v>No</v>
      </c>
      <c r="J2225" t="str">
        <f>VLOOKUP($A2225,'Medical Examinations'!$A$2:$K$2336,10,FALSE)</f>
        <v>Normal weight</v>
      </c>
      <c r="K2225" t="str">
        <f>VLOOKUP($A2225,'Medical Examinations'!$A$2:$K$2336,11,FALSE)</f>
        <v>Normal</v>
      </c>
      <c r="L2225" t="str">
        <f>VLOOKUP($A2225,'Hospitalisation Details'!$A$2:$O$2344,15,FALSE)</f>
        <v>25 Aug 2001</v>
      </c>
      <c r="M2225">
        <f>VLOOKUP($A2225,'Hospitalisation Details'!$A$2:$I$2344,6,FALSE)</f>
        <v>1515.34</v>
      </c>
      <c r="N2225" t="str">
        <f>VLOOKUP($A2225,'Hospitalisation Details'!$A$2:$I$2344,7,FALSE)</f>
        <v>tier - 2</v>
      </c>
      <c r="O2225" t="str">
        <f>VLOOKUP($A2225,'Hospitalisation Details'!$A$2:$I$2344,8,FALSE)</f>
        <v>tier - 3</v>
      </c>
      <c r="P2225" t="str">
        <f>VLOOKUP($A2225,'Hospitalisation Details'!$A$2:$I$2344,9,FALSE)</f>
        <v>R1013</v>
      </c>
      <c r="Q2225">
        <f>VLOOKUP($A2225,'Hospitalisation Details'!$A$2:$P$2344,16,FALSE)</f>
        <v>21</v>
      </c>
    </row>
    <row r="2226" spans="1:17" ht="15.6" x14ac:dyDescent="0.3">
      <c r="A2226" s="1" t="s">
        <v>132</v>
      </c>
      <c r="B2226" t="str">
        <f>VLOOKUP('Healthcare '!A:A,Table2[],3,FALSE)</f>
        <v>Benson</v>
      </c>
      <c r="C2226">
        <f>VLOOKUP(A2226,'Medical Examinations'!A2226:K4560,2,FALSE)</f>
        <v>18.36</v>
      </c>
      <c r="D2226">
        <f>VLOOKUP($A2226,'Medical Examinations'!$A$2:$K$2336,3,FALSE)</f>
        <v>5.96</v>
      </c>
      <c r="E2226" t="str">
        <f>VLOOKUP($A2226,'Medical Examinations'!$A$2:$K$2336,4,FALSE)</f>
        <v>No</v>
      </c>
      <c r="F2226" t="str">
        <f>VLOOKUP($A2226,'Medical Examinations'!$A$2:$K$2336,5,FALSE)</f>
        <v>No</v>
      </c>
      <c r="G2226" t="str">
        <f>VLOOKUP($A2226,'Medical Examinations'!$A$2:$K$2336,6,FALSE)</f>
        <v>No</v>
      </c>
      <c r="H2226">
        <f>VLOOKUP($A2226,'Medical Examinations'!$A$2:$K$2336,7,FALSE)</f>
        <v>1</v>
      </c>
      <c r="I2226" t="str">
        <f>VLOOKUP($A2226,'Medical Examinations'!$A$2:$K$2336,8,FALSE)</f>
        <v>No</v>
      </c>
      <c r="J2226" t="str">
        <f>VLOOKUP($A2226,'Medical Examinations'!$A$2:$K$2336,10,FALSE)</f>
        <v>Underweight</v>
      </c>
      <c r="K2226" t="str">
        <f>VLOOKUP($A2226,'Medical Examinations'!$A$2:$K$2336,11,FALSE)</f>
        <v>Predibetics</v>
      </c>
      <c r="L2226" t="str">
        <f>VLOOKUP($A2226,'Hospitalisation Details'!$A$2:$O$2344,15,FALSE)</f>
        <v>19 Jun 1998</v>
      </c>
      <c r="M2226">
        <f>VLOOKUP($A2226,'Hospitalisation Details'!$A$2:$I$2344,6,FALSE)</f>
        <v>1497</v>
      </c>
      <c r="N2226" t="str">
        <f>VLOOKUP($A2226,'Hospitalisation Details'!$A$2:$I$2344,7,FALSE)</f>
        <v>tier - 2</v>
      </c>
      <c r="O2226" t="str">
        <f>VLOOKUP($A2226,'Hospitalisation Details'!$A$2:$I$2344,8,FALSE)</f>
        <v>tier - 2</v>
      </c>
      <c r="P2226" t="str">
        <f>VLOOKUP($A2226,'Hospitalisation Details'!$A$2:$I$2344,9,FALSE)</f>
        <v>R1013</v>
      </c>
      <c r="Q2226">
        <f>VLOOKUP($A2226,'Hospitalisation Details'!$A$2:$P$2344,16,FALSE)</f>
        <v>24</v>
      </c>
    </row>
    <row r="2227" spans="1:17" ht="15.6" x14ac:dyDescent="0.3">
      <c r="A2227" s="1" t="s">
        <v>131</v>
      </c>
      <c r="B2227" t="str">
        <f>VLOOKUP('Healthcare '!A:A,Table2[],3,FALSE)</f>
        <v>Horton</v>
      </c>
      <c r="C2227">
        <f>VLOOKUP(A2227,'Medical Examinations'!A2227:K4561,2,FALSE)</f>
        <v>15.92</v>
      </c>
      <c r="D2227">
        <f>VLOOKUP($A2227,'Medical Examinations'!$A$2:$K$2336,3,FALSE)</f>
        <v>4.76</v>
      </c>
      <c r="E2227" t="str">
        <f>VLOOKUP($A2227,'Medical Examinations'!$A$2:$K$2336,4,FALSE)</f>
        <v>yes</v>
      </c>
      <c r="F2227" t="str">
        <f>VLOOKUP($A2227,'Medical Examinations'!$A$2:$K$2336,5,FALSE)</f>
        <v>No</v>
      </c>
      <c r="G2227" t="str">
        <f>VLOOKUP($A2227,'Medical Examinations'!$A$2:$K$2336,6,FALSE)</f>
        <v>No</v>
      </c>
      <c r="H2227">
        <f>VLOOKUP($A2227,'Medical Examinations'!$A$2:$K$2336,7,FALSE)</f>
        <v>1</v>
      </c>
      <c r="I2227" t="str">
        <f>VLOOKUP($A2227,'Medical Examinations'!$A$2:$K$2336,8,FALSE)</f>
        <v>yes</v>
      </c>
      <c r="J2227" t="str">
        <f>VLOOKUP($A2227,'Medical Examinations'!$A$2:$K$2336,10,FALSE)</f>
        <v>Underweight</v>
      </c>
      <c r="K2227" t="str">
        <f>VLOOKUP($A2227,'Medical Examinations'!$A$2:$K$2336,11,FALSE)</f>
        <v>Normal</v>
      </c>
      <c r="L2227" t="str">
        <f>VLOOKUP($A2227,'Hospitalisation Details'!$A$2:$O$2344,15,FALSE)</f>
        <v>7 Oct 1995</v>
      </c>
      <c r="M2227">
        <f>VLOOKUP($A2227,'Hospitalisation Details'!$A$2:$I$2344,6,FALSE)</f>
        <v>1493</v>
      </c>
      <c r="N2227" t="str">
        <f>VLOOKUP($A2227,'Hospitalisation Details'!$A$2:$I$2344,7,FALSE)</f>
        <v>tier - 2</v>
      </c>
      <c r="O2227" t="str">
        <f>VLOOKUP($A2227,'Hospitalisation Details'!$A$2:$I$2344,8,FALSE)</f>
        <v>tier - 3</v>
      </c>
      <c r="P2227" t="str">
        <f>VLOOKUP($A2227,'Hospitalisation Details'!$A$2:$I$2344,9,FALSE)</f>
        <v>R1013</v>
      </c>
      <c r="Q2227">
        <f>VLOOKUP($A2227,'Hospitalisation Details'!$A$2:$P$2344,16,FALSE)</f>
        <v>27</v>
      </c>
    </row>
    <row r="2228" spans="1:17" ht="15.6" x14ac:dyDescent="0.3">
      <c r="A2228" s="1" t="s">
        <v>130</v>
      </c>
      <c r="B2228" t="str">
        <f>VLOOKUP('Healthcare '!A:A,Table2[],3,FALSE)</f>
        <v>McGraw</v>
      </c>
      <c r="C2228">
        <f>VLOOKUP(A2228,'Medical Examinations'!A2228:K4562,2,FALSE)</f>
        <v>15.17</v>
      </c>
      <c r="D2228">
        <f>VLOOKUP($A2228,'Medical Examinations'!$A$2:$K$2336,3,FALSE)</f>
        <v>4.3</v>
      </c>
      <c r="E2228" t="str">
        <f>VLOOKUP($A2228,'Medical Examinations'!$A$2:$K$2336,4,FALSE)</f>
        <v>yes</v>
      </c>
      <c r="F2228" t="str">
        <f>VLOOKUP($A2228,'Medical Examinations'!$A$2:$K$2336,5,FALSE)</f>
        <v>No</v>
      </c>
      <c r="G2228" t="str">
        <f>VLOOKUP($A2228,'Medical Examinations'!$A$2:$K$2336,6,FALSE)</f>
        <v>Yes</v>
      </c>
      <c r="H2228">
        <f>VLOOKUP($A2228,'Medical Examinations'!$A$2:$K$2336,7,FALSE)</f>
        <v>1</v>
      </c>
      <c r="I2228" t="str">
        <f>VLOOKUP($A2228,'Medical Examinations'!$A$2:$K$2336,8,FALSE)</f>
        <v>No</v>
      </c>
      <c r="J2228" t="str">
        <f>VLOOKUP($A2228,'Medical Examinations'!$A$2:$K$2336,10,FALSE)</f>
        <v>Underweight</v>
      </c>
      <c r="K2228" t="str">
        <f>VLOOKUP($A2228,'Medical Examinations'!$A$2:$K$2336,11,FALSE)</f>
        <v>Normal</v>
      </c>
      <c r="L2228" t="str">
        <f>VLOOKUP($A2228,'Hospitalisation Details'!$A$2:$O$2344,15,FALSE)</f>
        <v>9 Jun 1997</v>
      </c>
      <c r="M2228">
        <f>VLOOKUP($A2228,'Hospitalisation Details'!$A$2:$I$2344,6,FALSE)</f>
        <v>1481</v>
      </c>
      <c r="N2228" t="str">
        <f>VLOOKUP($A2228,'Hospitalisation Details'!$A$2:$I$2344,7,FALSE)</f>
        <v>tier - 2</v>
      </c>
      <c r="O2228" t="str">
        <f>VLOOKUP($A2228,'Hospitalisation Details'!$A$2:$I$2344,8,FALSE)</f>
        <v>tier - 1</v>
      </c>
      <c r="P2228" t="str">
        <f>VLOOKUP($A2228,'Hospitalisation Details'!$A$2:$I$2344,9,FALSE)</f>
        <v>R1012</v>
      </c>
      <c r="Q2228">
        <f>VLOOKUP($A2228,'Hospitalisation Details'!$A$2:$P$2344,16,FALSE)</f>
        <v>25</v>
      </c>
    </row>
    <row r="2229" spans="1:17" ht="15.6" x14ac:dyDescent="0.3">
      <c r="A2229" s="1" t="s">
        <v>129</v>
      </c>
      <c r="B2229" t="str">
        <f>VLOOKUP('Healthcare '!A:A,Table2[],3,FALSE)</f>
        <v>Beaulne</v>
      </c>
      <c r="C2229">
        <f>VLOOKUP(A2229,'Medical Examinations'!A2229:K4563,2,FALSE)</f>
        <v>16.63</v>
      </c>
      <c r="D2229">
        <f>VLOOKUP($A2229,'Medical Examinations'!$A$2:$K$2336,3,FALSE)</f>
        <v>4.5</v>
      </c>
      <c r="E2229" t="str">
        <f>VLOOKUP($A2229,'Medical Examinations'!$A$2:$K$2336,4,FALSE)</f>
        <v>No</v>
      </c>
      <c r="F2229" t="str">
        <f>VLOOKUP($A2229,'Medical Examinations'!$A$2:$K$2336,5,FALSE)</f>
        <v>No</v>
      </c>
      <c r="G2229" t="str">
        <f>VLOOKUP($A2229,'Medical Examinations'!$A$2:$K$2336,6,FALSE)</f>
        <v>No</v>
      </c>
      <c r="H2229">
        <f>VLOOKUP($A2229,'Medical Examinations'!$A$2:$K$2336,7,FALSE)</f>
        <v>1</v>
      </c>
      <c r="I2229" t="str">
        <f>VLOOKUP($A2229,'Medical Examinations'!$A$2:$K$2336,8,FALSE)</f>
        <v>No</v>
      </c>
      <c r="J2229" t="str">
        <f>VLOOKUP($A2229,'Medical Examinations'!$A$2:$K$2336,10,FALSE)</f>
        <v>Underweight</v>
      </c>
      <c r="K2229" t="str">
        <f>VLOOKUP($A2229,'Medical Examinations'!$A$2:$K$2336,11,FALSE)</f>
        <v>Normal</v>
      </c>
      <c r="L2229" t="str">
        <f>VLOOKUP($A2229,'Hospitalisation Details'!$A$2:$O$2344,15,FALSE)</f>
        <v>7 Dec 1998</v>
      </c>
      <c r="M2229">
        <f>VLOOKUP($A2229,'Hospitalisation Details'!$A$2:$I$2344,6,FALSE)</f>
        <v>1477</v>
      </c>
      <c r="N2229" t="str">
        <f>VLOOKUP($A2229,'Hospitalisation Details'!$A$2:$I$2344,7,FALSE)</f>
        <v>tier - 2</v>
      </c>
      <c r="O2229" t="str">
        <f>VLOOKUP($A2229,'Hospitalisation Details'!$A$2:$I$2344,8,FALSE)</f>
        <v>tier - 1</v>
      </c>
      <c r="P2229" t="str">
        <f>VLOOKUP($A2229,'Hospitalisation Details'!$A$2:$I$2344,9,FALSE)</f>
        <v>R1013</v>
      </c>
      <c r="Q2229">
        <f>VLOOKUP($A2229,'Hospitalisation Details'!$A$2:$P$2344,16,FALSE)</f>
        <v>24</v>
      </c>
    </row>
    <row r="2230" spans="1:17" ht="15.6" x14ac:dyDescent="0.3">
      <c r="A2230" s="1" t="s">
        <v>128</v>
      </c>
      <c r="B2230" t="str">
        <f>VLOOKUP('Healthcare '!A:A,Table2[],3,FALSE)</f>
        <v>Lunz</v>
      </c>
      <c r="C2230">
        <f>VLOOKUP(A2230,'Medical Examinations'!A2230:K4564,2,FALSE)</f>
        <v>19.39</v>
      </c>
      <c r="D2230">
        <f>VLOOKUP($A2230,'Medical Examinations'!$A$2:$K$2336,3,FALSE)</f>
        <v>5.59</v>
      </c>
      <c r="E2230" t="str">
        <f>VLOOKUP($A2230,'Medical Examinations'!$A$2:$K$2336,4,FALSE)</f>
        <v>No</v>
      </c>
      <c r="F2230" t="str">
        <f>VLOOKUP($A2230,'Medical Examinations'!$A$2:$K$2336,5,FALSE)</f>
        <v>No</v>
      </c>
      <c r="G2230" t="str">
        <f>VLOOKUP($A2230,'Medical Examinations'!$A$2:$K$2336,6,FALSE)</f>
        <v>Yes</v>
      </c>
      <c r="H2230">
        <f>VLOOKUP($A2230,'Medical Examinations'!$A$2:$K$2336,7,FALSE)</f>
        <v>1</v>
      </c>
      <c r="I2230" t="str">
        <f>VLOOKUP($A2230,'Medical Examinations'!$A$2:$K$2336,8,FALSE)</f>
        <v>No</v>
      </c>
      <c r="J2230" t="str">
        <f>VLOOKUP($A2230,'Medical Examinations'!$A$2:$K$2336,10,FALSE)</f>
        <v>Normal weight</v>
      </c>
      <c r="K2230" t="str">
        <f>VLOOKUP($A2230,'Medical Examinations'!$A$2:$K$2336,11,FALSE)</f>
        <v>Normal</v>
      </c>
      <c r="L2230" t="str">
        <f>VLOOKUP($A2230,'Hospitalisation Details'!$A$2:$O$2344,15,FALSE)</f>
        <v>20 Jun 2003</v>
      </c>
      <c r="M2230">
        <f>VLOOKUP($A2230,'Hospitalisation Details'!$A$2:$I$2344,6,FALSE)</f>
        <v>1467</v>
      </c>
      <c r="N2230" t="str">
        <f>VLOOKUP($A2230,'Hospitalisation Details'!$A$2:$I$2344,7,FALSE)</f>
        <v>tier - 2</v>
      </c>
      <c r="O2230" t="str">
        <f>VLOOKUP($A2230,'Hospitalisation Details'!$A$2:$I$2344,8,FALSE)</f>
        <v>tier - 2</v>
      </c>
      <c r="P2230" t="str">
        <f>VLOOKUP($A2230,'Hospitalisation Details'!$A$2:$I$2344,9,FALSE)</f>
        <v>R1013</v>
      </c>
      <c r="Q2230">
        <f>VLOOKUP($A2230,'Hospitalisation Details'!$A$2:$P$2344,16,FALSE)</f>
        <v>19</v>
      </c>
    </row>
    <row r="2231" spans="1:17" ht="15.6" x14ac:dyDescent="0.3">
      <c r="A2231" s="1" t="s">
        <v>127</v>
      </c>
      <c r="B2231" t="str">
        <f>VLOOKUP('Healthcare '!A:A,Table2[],3,FALSE)</f>
        <v>Kyle</v>
      </c>
      <c r="C2231">
        <f>VLOOKUP(A2231,'Medical Examinations'!A2231:K4565,2,FALSE)</f>
        <v>17.34</v>
      </c>
      <c r="D2231">
        <f>VLOOKUP($A2231,'Medical Examinations'!$A$2:$K$2336,3,FALSE)</f>
        <v>6.29</v>
      </c>
      <c r="E2231" t="str">
        <f>VLOOKUP($A2231,'Medical Examinations'!$A$2:$K$2336,4,FALSE)</f>
        <v>yes</v>
      </c>
      <c r="F2231" t="str">
        <f>VLOOKUP($A2231,'Medical Examinations'!$A$2:$K$2336,5,FALSE)</f>
        <v>No</v>
      </c>
      <c r="G2231" t="str">
        <f>VLOOKUP($A2231,'Medical Examinations'!$A$2:$K$2336,6,FALSE)</f>
        <v>Yes</v>
      </c>
      <c r="H2231">
        <f>VLOOKUP($A2231,'Medical Examinations'!$A$2:$K$2336,7,FALSE)</f>
        <v>1</v>
      </c>
      <c r="I2231" t="str">
        <f>VLOOKUP($A2231,'Medical Examinations'!$A$2:$K$2336,8,FALSE)</f>
        <v>No</v>
      </c>
      <c r="J2231" t="str">
        <f>VLOOKUP($A2231,'Medical Examinations'!$A$2:$K$2336,10,FALSE)</f>
        <v>Underweight</v>
      </c>
      <c r="K2231" t="str">
        <f>VLOOKUP($A2231,'Medical Examinations'!$A$2:$K$2336,11,FALSE)</f>
        <v>Predibetics</v>
      </c>
      <c r="L2231" t="str">
        <f>VLOOKUP($A2231,'Hospitalisation Details'!$A$2:$O$2344,15,FALSE)</f>
        <v>19 Jun 1997</v>
      </c>
      <c r="M2231">
        <f>VLOOKUP($A2231,'Hospitalisation Details'!$A$2:$I$2344,6,FALSE)</f>
        <v>1445</v>
      </c>
      <c r="N2231" t="str">
        <f>VLOOKUP($A2231,'Hospitalisation Details'!$A$2:$I$2344,7,FALSE)</f>
        <v>tier - 2</v>
      </c>
      <c r="O2231" t="str">
        <f>VLOOKUP($A2231,'Hospitalisation Details'!$A$2:$I$2344,8,FALSE)</f>
        <v>tier - 1</v>
      </c>
      <c r="P2231" t="str">
        <f>VLOOKUP($A2231,'Hospitalisation Details'!$A$2:$I$2344,9,FALSE)</f>
        <v>R1013</v>
      </c>
      <c r="Q2231">
        <f>VLOOKUP($A2231,'Hospitalisation Details'!$A$2:$P$2344,16,FALSE)</f>
        <v>25</v>
      </c>
    </row>
    <row r="2232" spans="1:17" ht="15.6" x14ac:dyDescent="0.3">
      <c r="A2232" s="1" t="s">
        <v>126</v>
      </c>
      <c r="B2232" t="str">
        <f>VLOOKUP('Healthcare '!A:A,Table2[],3,FALSE)</f>
        <v>Brackenwagen</v>
      </c>
      <c r="C2232">
        <f>VLOOKUP(A2232,'Medical Examinations'!A2232:K4566,2,FALSE)</f>
        <v>17.940000000000001</v>
      </c>
      <c r="D2232">
        <f>VLOOKUP($A2232,'Medical Examinations'!$A$2:$K$2336,3,FALSE)</f>
        <v>4.1900000000000004</v>
      </c>
      <c r="E2232" t="str">
        <f>VLOOKUP($A2232,'Medical Examinations'!$A$2:$K$2336,4,FALSE)</f>
        <v>No</v>
      </c>
      <c r="F2232" t="str">
        <f>VLOOKUP($A2232,'Medical Examinations'!$A$2:$K$2336,5,FALSE)</f>
        <v>yes</v>
      </c>
      <c r="G2232" t="str">
        <f>VLOOKUP($A2232,'Medical Examinations'!$A$2:$K$2336,6,FALSE)</f>
        <v>No</v>
      </c>
      <c r="H2232">
        <f>VLOOKUP($A2232,'Medical Examinations'!$A$2:$K$2336,7,FALSE)</f>
        <v>1</v>
      </c>
      <c r="I2232" t="str">
        <f>VLOOKUP($A2232,'Medical Examinations'!$A$2:$K$2336,8,FALSE)</f>
        <v>No</v>
      </c>
      <c r="J2232" t="str">
        <f>VLOOKUP($A2232,'Medical Examinations'!$A$2:$K$2336,10,FALSE)</f>
        <v>Underweight</v>
      </c>
      <c r="K2232" t="str">
        <f>VLOOKUP($A2232,'Medical Examinations'!$A$2:$K$2336,11,FALSE)</f>
        <v>Normal</v>
      </c>
      <c r="L2232" t="str">
        <f>VLOOKUP($A2232,'Hospitalisation Details'!$A$2:$O$2344,15,FALSE)</f>
        <v>1 Sep 2000</v>
      </c>
      <c r="M2232">
        <f>VLOOKUP($A2232,'Hospitalisation Details'!$A$2:$I$2344,6,FALSE)</f>
        <v>1438</v>
      </c>
      <c r="N2232" t="str">
        <f>VLOOKUP($A2232,'Hospitalisation Details'!$A$2:$I$2344,7,FALSE)</f>
        <v>tier - 2</v>
      </c>
      <c r="O2232" t="str">
        <f>VLOOKUP($A2232,'Hospitalisation Details'!$A$2:$I$2344,8,FALSE)</f>
        <v>tier - 2</v>
      </c>
      <c r="P2232" t="str">
        <f>VLOOKUP($A2232,'Hospitalisation Details'!$A$2:$I$2344,9,FALSE)</f>
        <v>R1013</v>
      </c>
      <c r="Q2232">
        <f>VLOOKUP($A2232,'Hospitalisation Details'!$A$2:$P$2344,16,FALSE)</f>
        <v>22</v>
      </c>
    </row>
    <row r="2233" spans="1:17" ht="15.6" x14ac:dyDescent="0.3">
      <c r="A2233" s="1" t="s">
        <v>125</v>
      </c>
      <c r="B2233" t="str">
        <f>VLOOKUP('Healthcare '!A:A,Table2[],3,FALSE)</f>
        <v>Schmitt</v>
      </c>
      <c r="C2233">
        <f>VLOOKUP(A2233,'Medical Examinations'!A2233:K4567,2,FALSE)</f>
        <v>16.670000000000002</v>
      </c>
      <c r="D2233">
        <f>VLOOKUP($A2233,'Medical Examinations'!$A$2:$K$2336,3,FALSE)</f>
        <v>4.7</v>
      </c>
      <c r="E2233" t="str">
        <f>VLOOKUP($A2233,'Medical Examinations'!$A$2:$K$2336,4,FALSE)</f>
        <v>yes</v>
      </c>
      <c r="F2233" t="str">
        <f>VLOOKUP($A2233,'Medical Examinations'!$A$2:$K$2336,5,FALSE)</f>
        <v>No</v>
      </c>
      <c r="G2233" t="str">
        <f>VLOOKUP($A2233,'Medical Examinations'!$A$2:$K$2336,6,FALSE)</f>
        <v>Yes</v>
      </c>
      <c r="H2233">
        <f>VLOOKUP($A2233,'Medical Examinations'!$A$2:$K$2336,7,FALSE)</f>
        <v>1</v>
      </c>
      <c r="I2233" t="str">
        <f>VLOOKUP($A2233,'Medical Examinations'!$A$2:$K$2336,8,FALSE)</f>
        <v>No</v>
      </c>
      <c r="J2233" t="str">
        <f>VLOOKUP($A2233,'Medical Examinations'!$A$2:$K$2336,10,FALSE)</f>
        <v>Underweight</v>
      </c>
      <c r="K2233" t="str">
        <f>VLOOKUP($A2233,'Medical Examinations'!$A$2:$K$2336,11,FALSE)</f>
        <v>Normal</v>
      </c>
      <c r="L2233" t="str">
        <f>VLOOKUP($A2233,'Hospitalisation Details'!$A$2:$O$2344,15,FALSE)</f>
        <v>5 Dec 1997</v>
      </c>
      <c r="M2233">
        <f>VLOOKUP($A2233,'Hospitalisation Details'!$A$2:$I$2344,6,FALSE)</f>
        <v>1422</v>
      </c>
      <c r="N2233" t="str">
        <f>VLOOKUP($A2233,'Hospitalisation Details'!$A$2:$I$2344,7,FALSE)</f>
        <v>tier - 2</v>
      </c>
      <c r="O2233" t="str">
        <f>VLOOKUP($A2233,'Hospitalisation Details'!$A$2:$I$2344,8,FALSE)</f>
        <v>tier - 2</v>
      </c>
      <c r="P2233" t="str">
        <f>VLOOKUP($A2233,'Hospitalisation Details'!$A$2:$I$2344,9,FALSE)</f>
        <v>R1013</v>
      </c>
      <c r="Q2233">
        <f>VLOOKUP($A2233,'Hospitalisation Details'!$A$2:$P$2344,16,FALSE)</f>
        <v>25</v>
      </c>
    </row>
    <row r="2234" spans="1:17" ht="15.6" x14ac:dyDescent="0.3">
      <c r="A2234" s="1" t="s">
        <v>124</v>
      </c>
      <c r="B2234" t="str">
        <f>VLOOKUP('Healthcare '!A:A,Table2[],3,FALSE)</f>
        <v>Borden</v>
      </c>
      <c r="C2234">
        <f>VLOOKUP(A2234,'Medical Examinations'!A2234:K4568,2,FALSE)</f>
        <v>20.58</v>
      </c>
      <c r="D2234">
        <f>VLOOKUP($A2234,'Medical Examinations'!$A$2:$K$2336,3,FALSE)</f>
        <v>5.64</v>
      </c>
      <c r="E2234" t="str">
        <f>VLOOKUP($A2234,'Medical Examinations'!$A$2:$K$2336,4,FALSE)</f>
        <v>yes</v>
      </c>
      <c r="F2234" t="str">
        <f>VLOOKUP($A2234,'Medical Examinations'!$A$2:$K$2336,5,FALSE)</f>
        <v>No</v>
      </c>
      <c r="G2234" t="str">
        <f>VLOOKUP($A2234,'Medical Examinations'!$A$2:$K$2336,6,FALSE)</f>
        <v>No</v>
      </c>
      <c r="H2234">
        <f>VLOOKUP($A2234,'Medical Examinations'!$A$2:$K$2336,7,FALSE)</f>
        <v>0</v>
      </c>
      <c r="I2234" t="str">
        <f>VLOOKUP($A2234,'Medical Examinations'!$A$2:$K$2336,8,FALSE)</f>
        <v>No</v>
      </c>
      <c r="J2234" t="str">
        <f>VLOOKUP($A2234,'Medical Examinations'!$A$2:$K$2336,10,FALSE)</f>
        <v>Normal weight</v>
      </c>
      <c r="K2234" t="str">
        <f>VLOOKUP($A2234,'Medical Examinations'!$A$2:$K$2336,11,FALSE)</f>
        <v>Normal</v>
      </c>
      <c r="L2234" t="str">
        <f>VLOOKUP($A2234,'Hospitalisation Details'!$A$2:$O$2344,15,FALSE)</f>
        <v>23 Aug 2001</v>
      </c>
      <c r="M2234">
        <f>VLOOKUP($A2234,'Hospitalisation Details'!$A$2:$I$2344,6,FALSE)</f>
        <v>1421</v>
      </c>
      <c r="N2234" t="str">
        <f>VLOOKUP($A2234,'Hospitalisation Details'!$A$2:$I$2344,7,FALSE)</f>
        <v>tier - 2</v>
      </c>
      <c r="O2234" t="str">
        <f>VLOOKUP($A2234,'Hospitalisation Details'!$A$2:$I$2344,8,FALSE)</f>
        <v>tier - 2</v>
      </c>
      <c r="P2234" t="str">
        <f>VLOOKUP($A2234,'Hospitalisation Details'!$A$2:$I$2344,9,FALSE)</f>
        <v>R1013</v>
      </c>
      <c r="Q2234">
        <f>VLOOKUP($A2234,'Hospitalisation Details'!$A$2:$P$2344,16,FALSE)</f>
        <v>21</v>
      </c>
    </row>
    <row r="2235" spans="1:17" ht="15.6" x14ac:dyDescent="0.3">
      <c r="A2235" s="1" t="s">
        <v>123</v>
      </c>
      <c r="B2235" t="str">
        <f>VLOOKUP('Healthcare '!A:A,Table2[],3,FALSE)</f>
        <v>McLean</v>
      </c>
      <c r="C2235">
        <f>VLOOKUP(A2235,'Medical Examinations'!A2235:K4569,2,FALSE)</f>
        <v>16.5</v>
      </c>
      <c r="D2235">
        <f>VLOOKUP($A2235,'Medical Examinations'!$A$2:$K$2336,3,FALSE)</f>
        <v>4.1100000000000003</v>
      </c>
      <c r="E2235" t="str">
        <f>VLOOKUP($A2235,'Medical Examinations'!$A$2:$K$2336,4,FALSE)</f>
        <v>yes</v>
      </c>
      <c r="F2235" t="str">
        <f>VLOOKUP($A2235,'Medical Examinations'!$A$2:$K$2336,5,FALSE)</f>
        <v>No</v>
      </c>
      <c r="G2235" t="str">
        <f>VLOOKUP($A2235,'Medical Examinations'!$A$2:$K$2336,6,FALSE)</f>
        <v>No</v>
      </c>
      <c r="H2235">
        <f>VLOOKUP($A2235,'Medical Examinations'!$A$2:$K$2336,7,FALSE)</f>
        <v>0</v>
      </c>
      <c r="I2235" t="str">
        <f>VLOOKUP($A2235,'Medical Examinations'!$A$2:$K$2336,8,FALSE)</f>
        <v>No</v>
      </c>
      <c r="J2235" t="str">
        <f>VLOOKUP($A2235,'Medical Examinations'!$A$2:$K$2336,10,FALSE)</f>
        <v>Underweight</v>
      </c>
      <c r="K2235" t="str">
        <f>VLOOKUP($A2235,'Medical Examinations'!$A$2:$K$2336,11,FALSE)</f>
        <v>Normal</v>
      </c>
      <c r="L2235" t="str">
        <f>VLOOKUP($A2235,'Hospitalisation Details'!$A$2:$O$2344,15,FALSE)</f>
        <v>23 Jun 1996</v>
      </c>
      <c r="M2235">
        <f>VLOOKUP($A2235,'Hospitalisation Details'!$A$2:$I$2344,6,FALSE)</f>
        <v>1417</v>
      </c>
      <c r="N2235" t="str">
        <f>VLOOKUP($A2235,'Hospitalisation Details'!$A$2:$I$2344,7,FALSE)</f>
        <v>tier - 2</v>
      </c>
      <c r="O2235" t="str">
        <f>VLOOKUP($A2235,'Hospitalisation Details'!$A$2:$I$2344,8,FALSE)</f>
        <v>tier - 3</v>
      </c>
      <c r="P2235" t="str">
        <f>VLOOKUP($A2235,'Hospitalisation Details'!$A$2:$I$2344,9,FALSE)</f>
        <v>R1013</v>
      </c>
      <c r="Q2235">
        <f>VLOOKUP($A2235,'Hospitalisation Details'!$A$2:$P$2344,16,FALSE)</f>
        <v>26</v>
      </c>
    </row>
    <row r="2236" spans="1:17" ht="15.6" x14ac:dyDescent="0.3">
      <c r="A2236" s="1" t="s">
        <v>122</v>
      </c>
      <c r="B2236" t="str">
        <f>VLOOKUP('Healthcare '!A:A,Table2[],3,FALSE)</f>
        <v>Regan</v>
      </c>
      <c r="C2236">
        <f>VLOOKUP(A2236,'Medical Examinations'!A2236:K4570,2,FALSE)</f>
        <v>15.41</v>
      </c>
      <c r="D2236">
        <f>VLOOKUP($A2236,'Medical Examinations'!$A$2:$K$2336,3,FALSE)</f>
        <v>5.43</v>
      </c>
      <c r="E2236" t="str">
        <f>VLOOKUP($A2236,'Medical Examinations'!$A$2:$K$2336,4,FALSE)</f>
        <v>yes</v>
      </c>
      <c r="F2236" t="str">
        <f>VLOOKUP($A2236,'Medical Examinations'!$A$2:$K$2336,5,FALSE)</f>
        <v>No</v>
      </c>
      <c r="G2236" t="str">
        <f>VLOOKUP($A2236,'Medical Examinations'!$A$2:$K$2336,6,FALSE)</f>
        <v>Yes</v>
      </c>
      <c r="H2236">
        <f>VLOOKUP($A2236,'Medical Examinations'!$A$2:$K$2336,7,FALSE)</f>
        <v>1</v>
      </c>
      <c r="I2236" t="str">
        <f>VLOOKUP($A2236,'Medical Examinations'!$A$2:$K$2336,8,FALSE)</f>
        <v>No</v>
      </c>
      <c r="J2236" t="str">
        <f>VLOOKUP($A2236,'Medical Examinations'!$A$2:$K$2336,10,FALSE)</f>
        <v>Underweight</v>
      </c>
      <c r="K2236" t="str">
        <f>VLOOKUP($A2236,'Medical Examinations'!$A$2:$K$2336,11,FALSE)</f>
        <v>Normal</v>
      </c>
      <c r="L2236" t="str">
        <f>VLOOKUP($A2236,'Hospitalisation Details'!$A$2:$O$2344,15,FALSE)</f>
        <v>27 Oct 1997</v>
      </c>
      <c r="M2236">
        <f>VLOOKUP($A2236,'Hospitalisation Details'!$A$2:$I$2344,6,FALSE)</f>
        <v>1402</v>
      </c>
      <c r="N2236" t="str">
        <f>VLOOKUP($A2236,'Hospitalisation Details'!$A$2:$I$2344,7,FALSE)</f>
        <v>tier - 2</v>
      </c>
      <c r="O2236" t="str">
        <f>VLOOKUP($A2236,'Hospitalisation Details'!$A$2:$I$2344,8,FALSE)</f>
        <v>tier - 3</v>
      </c>
      <c r="P2236" t="str">
        <f>VLOOKUP($A2236,'Hospitalisation Details'!$A$2:$I$2344,9,FALSE)</f>
        <v>R1011</v>
      </c>
      <c r="Q2236">
        <f>VLOOKUP($A2236,'Hospitalisation Details'!$A$2:$P$2344,16,FALSE)</f>
        <v>25</v>
      </c>
    </row>
    <row r="2237" spans="1:17" ht="15.6" x14ac:dyDescent="0.3">
      <c r="A2237" s="1" t="s">
        <v>121</v>
      </c>
      <c r="B2237" t="str">
        <f>VLOOKUP('Healthcare '!A:A,Table2[],3,FALSE)</f>
        <v>Koenis</v>
      </c>
      <c r="C2237">
        <f>VLOOKUP(A2237,'Medical Examinations'!A2237:K4571,2,FALSE)</f>
        <v>24.59</v>
      </c>
      <c r="D2237">
        <f>VLOOKUP($A2237,'Medical Examinations'!$A$2:$K$2336,3,FALSE)</f>
        <v>4.38</v>
      </c>
      <c r="E2237" t="str">
        <f>VLOOKUP($A2237,'Medical Examinations'!$A$2:$K$2336,4,FALSE)</f>
        <v>No</v>
      </c>
      <c r="F2237" t="str">
        <f>VLOOKUP($A2237,'Medical Examinations'!$A$2:$K$2336,5,FALSE)</f>
        <v>No</v>
      </c>
      <c r="G2237" t="str">
        <f>VLOOKUP($A2237,'Medical Examinations'!$A$2:$K$2336,6,FALSE)</f>
        <v>No</v>
      </c>
      <c r="H2237">
        <f>VLOOKUP($A2237,'Medical Examinations'!$A$2:$K$2336,7,FALSE)</f>
        <v>1</v>
      </c>
      <c r="I2237" t="str">
        <f>VLOOKUP($A2237,'Medical Examinations'!$A$2:$K$2336,8,FALSE)</f>
        <v>No</v>
      </c>
      <c r="J2237" t="str">
        <f>VLOOKUP($A2237,'Medical Examinations'!$A$2:$K$2336,10,FALSE)</f>
        <v>Normal weight</v>
      </c>
      <c r="K2237" t="str">
        <f>VLOOKUP($A2237,'Medical Examinations'!$A$2:$K$2336,11,FALSE)</f>
        <v>Normal</v>
      </c>
      <c r="L2237" t="str">
        <f>VLOOKUP($A2237,'Hospitalisation Details'!$A$2:$O$2344,15,FALSE)</f>
        <v>5 Sep 1998</v>
      </c>
      <c r="M2237">
        <f>VLOOKUP($A2237,'Hospitalisation Details'!$A$2:$I$2344,6,FALSE)</f>
        <v>1400.44</v>
      </c>
      <c r="N2237" t="str">
        <f>VLOOKUP($A2237,'Hospitalisation Details'!$A$2:$I$2344,7,FALSE)</f>
        <v>tier - 2</v>
      </c>
      <c r="O2237" t="str">
        <f>VLOOKUP($A2237,'Hospitalisation Details'!$A$2:$I$2344,8,FALSE)</f>
        <v>tier - 2</v>
      </c>
      <c r="P2237" t="str">
        <f>VLOOKUP($A2237,'Hospitalisation Details'!$A$2:$I$2344,9,FALSE)</f>
        <v>R1013</v>
      </c>
      <c r="Q2237">
        <f>VLOOKUP($A2237,'Hospitalisation Details'!$A$2:$P$2344,16,FALSE)</f>
        <v>24</v>
      </c>
    </row>
    <row r="2238" spans="1:17" ht="15.6" x14ac:dyDescent="0.3">
      <c r="A2238" s="1" t="s">
        <v>120</v>
      </c>
      <c r="B2238" t="str">
        <f>VLOOKUP('Healthcare '!A:A,Table2[],3,FALSE)</f>
        <v>Kittaka</v>
      </c>
      <c r="C2238">
        <f>VLOOKUP(A2238,'Medical Examinations'!A2238:K4572,2,FALSE)</f>
        <v>33.33</v>
      </c>
      <c r="D2238">
        <f>VLOOKUP($A2238,'Medical Examinations'!$A$2:$K$2336,3,FALSE)</f>
        <v>9.7899999999999991</v>
      </c>
      <c r="E2238" t="str">
        <f>VLOOKUP($A2238,'Medical Examinations'!$A$2:$K$2336,4,FALSE)</f>
        <v>No</v>
      </c>
      <c r="F2238" t="str">
        <f>VLOOKUP($A2238,'Medical Examinations'!$A$2:$K$2336,5,FALSE)</f>
        <v>No</v>
      </c>
      <c r="G2238" t="str">
        <f>VLOOKUP($A2238,'Medical Examinations'!$A$2:$K$2336,6,FALSE)</f>
        <v>No</v>
      </c>
      <c r="H2238">
        <f>VLOOKUP($A2238,'Medical Examinations'!$A$2:$K$2336,7,FALSE)</f>
        <v>0</v>
      </c>
      <c r="I2238" t="str">
        <f>VLOOKUP($A2238,'Medical Examinations'!$A$2:$K$2336,8,FALSE)</f>
        <v>No</v>
      </c>
      <c r="J2238" t="str">
        <f>VLOOKUP($A2238,'Medical Examinations'!$A$2:$K$2336,10,FALSE)</f>
        <v>obesity</v>
      </c>
      <c r="K2238" t="str">
        <f>VLOOKUP($A2238,'Medical Examinations'!$A$2:$K$2336,11,FALSE)</f>
        <v>Diabetes</v>
      </c>
      <c r="L2238" t="str">
        <f>VLOOKUP($A2238,'Hospitalisation Details'!$A$2:$O$2344,15,FALSE)</f>
        <v>22 Dec 2002</v>
      </c>
      <c r="M2238">
        <f>VLOOKUP($A2238,'Hospitalisation Details'!$A$2:$I$2344,6,FALSE)</f>
        <v>1391.53</v>
      </c>
      <c r="N2238" t="str">
        <f>VLOOKUP($A2238,'Hospitalisation Details'!$A$2:$I$2344,7,FALSE)</f>
        <v>tier - 2</v>
      </c>
      <c r="O2238" t="str">
        <f>VLOOKUP($A2238,'Hospitalisation Details'!$A$2:$I$2344,8,FALSE)</f>
        <v>tier - 1</v>
      </c>
      <c r="P2238" t="str">
        <f>VLOOKUP($A2238,'Hospitalisation Details'!$A$2:$I$2344,9,FALSE)</f>
        <v>R1013</v>
      </c>
      <c r="Q2238">
        <f>VLOOKUP($A2238,'Hospitalisation Details'!$A$2:$P$2344,16,FALSE)</f>
        <v>20</v>
      </c>
    </row>
    <row r="2239" spans="1:17" ht="15.6" x14ac:dyDescent="0.3">
      <c r="A2239" s="1" t="s">
        <v>119</v>
      </c>
      <c r="B2239" t="str">
        <f>VLOOKUP('Healthcare '!A:A,Table2[],3,FALSE)</f>
        <v>Concannon</v>
      </c>
      <c r="C2239">
        <f>VLOOKUP(A2239,'Medical Examinations'!A2239:K4573,2,FALSE)</f>
        <v>18.5</v>
      </c>
      <c r="D2239">
        <f>VLOOKUP($A2239,'Medical Examinations'!$A$2:$K$2336,3,FALSE)</f>
        <v>11.84</v>
      </c>
      <c r="E2239" t="str">
        <f>VLOOKUP($A2239,'Medical Examinations'!$A$2:$K$2336,4,FALSE)</f>
        <v>No</v>
      </c>
      <c r="F2239" t="str">
        <f>VLOOKUP($A2239,'Medical Examinations'!$A$2:$K$2336,5,FALSE)</f>
        <v>No</v>
      </c>
      <c r="G2239" t="str">
        <f>VLOOKUP($A2239,'Medical Examinations'!$A$2:$K$2336,6,FALSE)</f>
        <v>No</v>
      </c>
      <c r="H2239">
        <f>VLOOKUP($A2239,'Medical Examinations'!$A$2:$K$2336,7,FALSE)</f>
        <v>0</v>
      </c>
      <c r="I2239" t="str">
        <f>VLOOKUP($A2239,'Medical Examinations'!$A$2:$K$2336,8,FALSE)</f>
        <v>No</v>
      </c>
      <c r="J2239" t="str">
        <f>VLOOKUP($A2239,'Medical Examinations'!$A$2:$K$2336,10,FALSE)</f>
        <v>Normal weight</v>
      </c>
      <c r="K2239" t="str">
        <f>VLOOKUP($A2239,'Medical Examinations'!$A$2:$K$2336,11,FALSE)</f>
        <v>Diabetes</v>
      </c>
      <c r="L2239" t="str">
        <f>VLOOKUP($A2239,'Hospitalisation Details'!$A$2:$O$2344,15,FALSE)</f>
        <v>14 Nov 2002</v>
      </c>
      <c r="M2239">
        <f>VLOOKUP($A2239,'Hospitalisation Details'!$A$2:$I$2344,6,FALSE)</f>
        <v>1390</v>
      </c>
      <c r="N2239" t="str">
        <f>VLOOKUP($A2239,'Hospitalisation Details'!$A$2:$I$2344,7,FALSE)</f>
        <v>tier - 2</v>
      </c>
      <c r="O2239" t="str">
        <f>VLOOKUP($A2239,'Hospitalisation Details'!$A$2:$I$2344,8,FALSE)</f>
        <v>tier - 2</v>
      </c>
      <c r="P2239" t="str">
        <f>VLOOKUP($A2239,'Hospitalisation Details'!$A$2:$I$2344,9,FALSE)</f>
        <v>R1013</v>
      </c>
      <c r="Q2239">
        <f>VLOOKUP($A2239,'Hospitalisation Details'!$A$2:$P$2344,16,FALSE)</f>
        <v>20</v>
      </c>
    </row>
    <row r="2240" spans="1:17" ht="15.6" x14ac:dyDescent="0.3">
      <c r="A2240" s="1" t="s">
        <v>118</v>
      </c>
      <c r="B2240" t="str">
        <f>VLOOKUP('Healthcare '!A:A,Table2[],3,FALSE)</f>
        <v>Johnson</v>
      </c>
      <c r="C2240">
        <f>VLOOKUP(A2240,'Medical Examinations'!A2240:K4574,2,FALSE)</f>
        <v>18.579999999999998</v>
      </c>
      <c r="D2240">
        <f>VLOOKUP($A2240,'Medical Examinations'!$A$2:$K$2336,3,FALSE)</f>
        <v>6.22</v>
      </c>
      <c r="E2240" t="str">
        <f>VLOOKUP($A2240,'Medical Examinations'!$A$2:$K$2336,4,FALSE)</f>
        <v>No</v>
      </c>
      <c r="F2240" t="str">
        <f>VLOOKUP($A2240,'Medical Examinations'!$A$2:$K$2336,5,FALSE)</f>
        <v>No</v>
      </c>
      <c r="G2240" t="str">
        <f>VLOOKUP($A2240,'Medical Examinations'!$A$2:$K$2336,6,FALSE)</f>
        <v>No</v>
      </c>
      <c r="H2240">
        <f>VLOOKUP($A2240,'Medical Examinations'!$A$2:$K$2336,7,FALSE)</f>
        <v>0</v>
      </c>
      <c r="I2240" t="str">
        <f>VLOOKUP($A2240,'Medical Examinations'!$A$2:$K$2336,8,FALSE)</f>
        <v>No</v>
      </c>
      <c r="J2240" t="str">
        <f>VLOOKUP($A2240,'Medical Examinations'!$A$2:$K$2336,10,FALSE)</f>
        <v>Normal weight</v>
      </c>
      <c r="K2240" t="str">
        <f>VLOOKUP($A2240,'Medical Examinations'!$A$2:$K$2336,11,FALSE)</f>
        <v>Predibetics</v>
      </c>
      <c r="L2240" t="str">
        <f>VLOOKUP($A2240,'Hospitalisation Details'!$A$2:$O$2344,15,FALSE)</f>
        <v>6 Jul 1999</v>
      </c>
      <c r="M2240">
        <f>VLOOKUP($A2240,'Hospitalisation Details'!$A$2:$I$2344,6,FALSE)</f>
        <v>1389</v>
      </c>
      <c r="N2240" t="str">
        <f>VLOOKUP($A2240,'Hospitalisation Details'!$A$2:$I$2344,7,FALSE)</f>
        <v>tier - 2</v>
      </c>
      <c r="O2240" t="str">
        <f>VLOOKUP($A2240,'Hospitalisation Details'!$A$2:$I$2344,8,FALSE)</f>
        <v>tier - 2</v>
      </c>
      <c r="P2240" t="str">
        <f>VLOOKUP($A2240,'Hospitalisation Details'!$A$2:$I$2344,9,FALSE)</f>
        <v>R1013</v>
      </c>
      <c r="Q2240">
        <f>VLOOKUP($A2240,'Hospitalisation Details'!$A$2:$P$2344,16,FALSE)</f>
        <v>23</v>
      </c>
    </row>
    <row r="2241" spans="1:17" ht="15.6" x14ac:dyDescent="0.3">
      <c r="A2241" s="1" t="s">
        <v>117</v>
      </c>
      <c r="B2241" t="str">
        <f>VLOOKUP('Healthcare '!A:A,Table2[],3,FALSE)</f>
        <v>Schultz</v>
      </c>
      <c r="C2241">
        <f>VLOOKUP(A2241,'Medical Examinations'!A2241:K4575,2,FALSE)</f>
        <v>16.64</v>
      </c>
      <c r="D2241">
        <f>VLOOKUP($A2241,'Medical Examinations'!$A$2:$K$2336,3,FALSE)</f>
        <v>10.01</v>
      </c>
      <c r="E2241" t="str">
        <f>VLOOKUP($A2241,'Medical Examinations'!$A$2:$K$2336,4,FALSE)</f>
        <v>No</v>
      </c>
      <c r="F2241" t="str">
        <f>VLOOKUP($A2241,'Medical Examinations'!$A$2:$K$2336,5,FALSE)</f>
        <v>No</v>
      </c>
      <c r="G2241" t="str">
        <f>VLOOKUP($A2241,'Medical Examinations'!$A$2:$K$2336,6,FALSE)</f>
        <v>No</v>
      </c>
      <c r="H2241">
        <f>VLOOKUP($A2241,'Medical Examinations'!$A$2:$K$2336,7,FALSE)</f>
        <v>0</v>
      </c>
      <c r="I2241" t="str">
        <f>VLOOKUP($A2241,'Medical Examinations'!$A$2:$K$2336,8,FALSE)</f>
        <v>No</v>
      </c>
      <c r="J2241" t="str">
        <f>VLOOKUP($A2241,'Medical Examinations'!$A$2:$K$2336,10,FALSE)</f>
        <v>Underweight</v>
      </c>
      <c r="K2241" t="str">
        <f>VLOOKUP($A2241,'Medical Examinations'!$A$2:$K$2336,11,FALSE)</f>
        <v>Diabetes</v>
      </c>
      <c r="L2241" t="str">
        <f>VLOOKUP($A2241,'Hospitalisation Details'!$A$2:$O$2344,15,FALSE)</f>
        <v>15 Aug 2002</v>
      </c>
      <c r="M2241">
        <f>VLOOKUP($A2241,'Hospitalisation Details'!$A$2:$I$2344,6,FALSE)</f>
        <v>1382</v>
      </c>
      <c r="N2241" t="str">
        <f>VLOOKUP($A2241,'Hospitalisation Details'!$A$2:$I$2344,7,FALSE)</f>
        <v>tier - 2</v>
      </c>
      <c r="O2241" t="str">
        <f>VLOOKUP($A2241,'Hospitalisation Details'!$A$2:$I$2344,8,FALSE)</f>
        <v>tier - 1</v>
      </c>
      <c r="P2241" t="str">
        <f>VLOOKUP($A2241,'Hospitalisation Details'!$A$2:$I$2344,9,FALSE)</f>
        <v>R1013</v>
      </c>
      <c r="Q2241">
        <f>VLOOKUP($A2241,'Hospitalisation Details'!$A$2:$P$2344,16,FALSE)</f>
        <v>20</v>
      </c>
    </row>
    <row r="2242" spans="1:17" ht="15.6" x14ac:dyDescent="0.3">
      <c r="A2242" s="1" t="s">
        <v>116</v>
      </c>
      <c r="B2242" t="str">
        <f>VLOOKUP('Healthcare '!A:A,Table2[],3,FALSE)</f>
        <v>Brannigan</v>
      </c>
      <c r="C2242">
        <f>VLOOKUP(A2242,'Medical Examinations'!A2242:K4576,2,FALSE)</f>
        <v>19.329999999999998</v>
      </c>
      <c r="D2242">
        <f>VLOOKUP($A2242,'Medical Examinations'!$A$2:$K$2336,3,FALSE)</f>
        <v>4.32</v>
      </c>
      <c r="E2242" t="str">
        <f>VLOOKUP($A2242,'Medical Examinations'!$A$2:$K$2336,4,FALSE)</f>
        <v>No</v>
      </c>
      <c r="F2242" t="str">
        <f>VLOOKUP($A2242,'Medical Examinations'!$A$2:$K$2336,5,FALSE)</f>
        <v>No</v>
      </c>
      <c r="G2242" t="str">
        <f>VLOOKUP($A2242,'Medical Examinations'!$A$2:$K$2336,6,FALSE)</f>
        <v>No</v>
      </c>
      <c r="H2242">
        <f>VLOOKUP($A2242,'Medical Examinations'!$A$2:$K$2336,7,FALSE)</f>
        <v>1</v>
      </c>
      <c r="I2242" t="str">
        <f>VLOOKUP($A2242,'Medical Examinations'!$A$2:$K$2336,8,FALSE)</f>
        <v>No</v>
      </c>
      <c r="J2242" t="str">
        <f>VLOOKUP($A2242,'Medical Examinations'!$A$2:$K$2336,10,FALSE)</f>
        <v>Normal weight</v>
      </c>
      <c r="K2242" t="str">
        <f>VLOOKUP($A2242,'Medical Examinations'!$A$2:$K$2336,11,FALSE)</f>
        <v>Normal</v>
      </c>
      <c r="L2242" t="str">
        <f>VLOOKUP($A2242,'Hospitalisation Details'!$A$2:$O$2344,15,FALSE)</f>
        <v>3 Dec 1998</v>
      </c>
      <c r="M2242">
        <f>VLOOKUP($A2242,'Hospitalisation Details'!$A$2:$I$2344,6,FALSE)</f>
        <v>1359</v>
      </c>
      <c r="N2242" t="str">
        <f>VLOOKUP($A2242,'Hospitalisation Details'!$A$2:$I$2344,7,FALSE)</f>
        <v>tier - 2</v>
      </c>
      <c r="O2242" t="str">
        <f>VLOOKUP($A2242,'Hospitalisation Details'!$A$2:$I$2344,8,FALSE)</f>
        <v>tier - 1</v>
      </c>
      <c r="P2242" t="str">
        <f>VLOOKUP($A2242,'Hospitalisation Details'!$A$2:$I$2344,9,FALSE)</f>
        <v>R1013</v>
      </c>
      <c r="Q2242">
        <f>VLOOKUP($A2242,'Hospitalisation Details'!$A$2:$P$2344,16,FALSE)</f>
        <v>24</v>
      </c>
    </row>
    <row r="2243" spans="1:17" ht="15.6" x14ac:dyDescent="0.3">
      <c r="A2243" s="1" t="s">
        <v>115</v>
      </c>
      <c r="B2243" t="str">
        <f>VLOOKUP('Healthcare '!A:A,Table2[],3,FALSE)</f>
        <v>Cavallo</v>
      </c>
      <c r="C2243">
        <f>VLOOKUP(A2243,'Medical Examinations'!A2243:K4577,2,FALSE)</f>
        <v>21.26</v>
      </c>
      <c r="D2243">
        <f>VLOOKUP($A2243,'Medical Examinations'!$A$2:$K$2336,3,FALSE)</f>
        <v>5.65</v>
      </c>
      <c r="E2243" t="str">
        <f>VLOOKUP($A2243,'Medical Examinations'!$A$2:$K$2336,4,FALSE)</f>
        <v>yes</v>
      </c>
      <c r="F2243" t="str">
        <f>VLOOKUP($A2243,'Medical Examinations'!$A$2:$K$2336,5,FALSE)</f>
        <v>No</v>
      </c>
      <c r="G2243" t="str">
        <f>VLOOKUP($A2243,'Medical Examinations'!$A$2:$K$2336,6,FALSE)</f>
        <v>Yes</v>
      </c>
      <c r="H2243">
        <f>VLOOKUP($A2243,'Medical Examinations'!$A$2:$K$2336,7,FALSE)</f>
        <v>1</v>
      </c>
      <c r="I2243" t="str">
        <f>VLOOKUP($A2243,'Medical Examinations'!$A$2:$K$2336,8,FALSE)</f>
        <v>No</v>
      </c>
      <c r="J2243" t="str">
        <f>VLOOKUP($A2243,'Medical Examinations'!$A$2:$K$2336,10,FALSE)</f>
        <v>Normal weight</v>
      </c>
      <c r="K2243" t="str">
        <f>VLOOKUP($A2243,'Medical Examinations'!$A$2:$K$2336,11,FALSE)</f>
        <v>Normal</v>
      </c>
      <c r="L2243" t="str">
        <f>VLOOKUP($A2243,'Hospitalisation Details'!$A$2:$O$2344,15,FALSE)</f>
        <v>7 Nov 1997</v>
      </c>
      <c r="M2243">
        <f>VLOOKUP($A2243,'Hospitalisation Details'!$A$2:$I$2344,6,FALSE)</f>
        <v>1341.16</v>
      </c>
      <c r="N2243" t="str">
        <f>VLOOKUP($A2243,'Hospitalisation Details'!$A$2:$I$2344,7,FALSE)</f>
        <v>tier - 2</v>
      </c>
      <c r="O2243" t="str">
        <f>VLOOKUP($A2243,'Hospitalisation Details'!$A$2:$I$2344,8,FALSE)</f>
        <v>tier - 2</v>
      </c>
      <c r="P2243" t="str">
        <f>VLOOKUP($A2243,'Hospitalisation Details'!$A$2:$I$2344,9,FALSE)</f>
        <v>R1012</v>
      </c>
      <c r="Q2243">
        <f>VLOOKUP($A2243,'Hospitalisation Details'!$A$2:$P$2344,16,FALSE)</f>
        <v>25</v>
      </c>
    </row>
    <row r="2244" spans="1:17" ht="15.6" x14ac:dyDescent="0.3">
      <c r="A2244" s="1" t="s">
        <v>114</v>
      </c>
      <c r="B2244" t="str">
        <f>VLOOKUP('Healthcare '!A:A,Table2[],3,FALSE)</f>
        <v>Chang</v>
      </c>
      <c r="C2244">
        <f>VLOOKUP(A2244,'Medical Examinations'!A2244:K4578,2,FALSE)</f>
        <v>15.6</v>
      </c>
      <c r="D2244">
        <f>VLOOKUP($A2244,'Medical Examinations'!$A$2:$K$2336,3,FALSE)</f>
        <v>4.12</v>
      </c>
      <c r="E2244" t="str">
        <f>VLOOKUP($A2244,'Medical Examinations'!$A$2:$K$2336,4,FALSE)</f>
        <v>yes</v>
      </c>
      <c r="F2244" t="str">
        <f>VLOOKUP($A2244,'Medical Examinations'!$A$2:$K$2336,5,FALSE)</f>
        <v>No</v>
      </c>
      <c r="G2244" t="str">
        <f>VLOOKUP($A2244,'Medical Examinations'!$A$2:$K$2336,6,FALSE)</f>
        <v>No</v>
      </c>
      <c r="H2244">
        <f>VLOOKUP($A2244,'Medical Examinations'!$A$2:$K$2336,7,FALSE)</f>
        <v>1</v>
      </c>
      <c r="I2244" t="str">
        <f>VLOOKUP($A2244,'Medical Examinations'!$A$2:$K$2336,8,FALSE)</f>
        <v>No</v>
      </c>
      <c r="J2244" t="str">
        <f>VLOOKUP($A2244,'Medical Examinations'!$A$2:$K$2336,10,FALSE)</f>
        <v>Underweight</v>
      </c>
      <c r="K2244" t="str">
        <f>VLOOKUP($A2244,'Medical Examinations'!$A$2:$K$2336,11,FALSE)</f>
        <v>Normal</v>
      </c>
      <c r="L2244" t="str">
        <f>VLOOKUP($A2244,'Hospitalisation Details'!$A$2:$O$2344,15,FALSE)</f>
        <v>30 Jul 1995</v>
      </c>
      <c r="M2244">
        <f>VLOOKUP($A2244,'Hospitalisation Details'!$A$2:$I$2344,6,FALSE)</f>
        <v>1338</v>
      </c>
      <c r="N2244" t="str">
        <f>VLOOKUP($A2244,'Hospitalisation Details'!$A$2:$I$2344,7,FALSE)</f>
        <v>tier - 2</v>
      </c>
      <c r="O2244" t="str">
        <f>VLOOKUP($A2244,'Hospitalisation Details'!$A$2:$I$2344,8,FALSE)</f>
        <v>tier - 3</v>
      </c>
      <c r="P2244" t="str">
        <f>VLOOKUP($A2244,'Hospitalisation Details'!$A$2:$I$2344,9,FALSE)</f>
        <v>R1012</v>
      </c>
      <c r="Q2244">
        <f>VLOOKUP($A2244,'Hospitalisation Details'!$A$2:$P$2344,16,FALSE)</f>
        <v>27</v>
      </c>
    </row>
    <row r="2245" spans="1:17" ht="15.6" x14ac:dyDescent="0.3">
      <c r="A2245" s="1" t="s">
        <v>113</v>
      </c>
      <c r="B2245" t="str">
        <f>VLOOKUP('Healthcare '!A:A,Table2[],3,FALSE)</f>
        <v>Axelrod</v>
      </c>
      <c r="C2245">
        <f>VLOOKUP(A2245,'Medical Examinations'!A2245:K4579,2,FALSE)</f>
        <v>24.39</v>
      </c>
      <c r="D2245">
        <f>VLOOKUP($A2245,'Medical Examinations'!$A$2:$K$2336,3,FALSE)</f>
        <v>6.24</v>
      </c>
      <c r="E2245" t="str">
        <f>VLOOKUP($A2245,'Medical Examinations'!$A$2:$K$2336,4,FALSE)</f>
        <v>No</v>
      </c>
      <c r="F2245" t="str">
        <f>VLOOKUP($A2245,'Medical Examinations'!$A$2:$K$2336,5,FALSE)</f>
        <v>No</v>
      </c>
      <c r="G2245" t="str">
        <f>VLOOKUP($A2245,'Medical Examinations'!$A$2:$K$2336,6,FALSE)</f>
        <v>No</v>
      </c>
      <c r="H2245">
        <f>VLOOKUP($A2245,'Medical Examinations'!$A$2:$K$2336,7,FALSE)</f>
        <v>1</v>
      </c>
      <c r="I2245" t="str">
        <f>VLOOKUP($A2245,'Medical Examinations'!$A$2:$K$2336,8,FALSE)</f>
        <v>No</v>
      </c>
      <c r="J2245" t="str">
        <f>VLOOKUP($A2245,'Medical Examinations'!$A$2:$K$2336,10,FALSE)</f>
        <v>Normal weight</v>
      </c>
      <c r="K2245" t="str">
        <f>VLOOKUP($A2245,'Medical Examinations'!$A$2:$K$2336,11,FALSE)</f>
        <v>Predibetics</v>
      </c>
      <c r="L2245" t="str">
        <f>VLOOKUP($A2245,'Hospitalisation Details'!$A$2:$O$2344,15,FALSE)</f>
        <v>12 Jul 1998</v>
      </c>
      <c r="M2245">
        <f>VLOOKUP($A2245,'Hospitalisation Details'!$A$2:$I$2344,6,FALSE)</f>
        <v>1332.61</v>
      </c>
      <c r="N2245" t="str">
        <f>VLOOKUP($A2245,'Hospitalisation Details'!$A$2:$I$2344,7,FALSE)</f>
        <v>tier - 2</v>
      </c>
      <c r="O2245" t="str">
        <f>VLOOKUP($A2245,'Hospitalisation Details'!$A$2:$I$2344,8,FALSE)</f>
        <v>tier - 3</v>
      </c>
      <c r="P2245" t="str">
        <f>VLOOKUP($A2245,'Hospitalisation Details'!$A$2:$I$2344,9,FALSE)</f>
        <v>R1013</v>
      </c>
      <c r="Q2245">
        <f>VLOOKUP($A2245,'Hospitalisation Details'!$A$2:$P$2344,16,FALSE)</f>
        <v>24</v>
      </c>
    </row>
    <row r="2246" spans="1:17" ht="15.6" x14ac:dyDescent="0.3">
      <c r="A2246" s="1" t="s">
        <v>112</v>
      </c>
      <c r="B2246" t="str">
        <f>VLOOKUP('Healthcare '!A:A,Table2[],3,FALSE)</f>
        <v>Davenport</v>
      </c>
      <c r="C2246">
        <f>VLOOKUP(A2246,'Medical Examinations'!A2246:K4580,2,FALSE)</f>
        <v>24.75</v>
      </c>
      <c r="D2246">
        <f>VLOOKUP($A2246,'Medical Examinations'!$A$2:$K$2336,3,FALSE)</f>
        <v>4.83</v>
      </c>
      <c r="E2246" t="str">
        <f>VLOOKUP($A2246,'Medical Examinations'!$A$2:$K$2336,4,FALSE)</f>
        <v>No</v>
      </c>
      <c r="F2246" t="str">
        <f>VLOOKUP($A2246,'Medical Examinations'!$A$2:$K$2336,5,FALSE)</f>
        <v>No</v>
      </c>
      <c r="G2246" t="str">
        <f>VLOOKUP($A2246,'Medical Examinations'!$A$2:$K$2336,6,FALSE)</f>
        <v>No</v>
      </c>
      <c r="H2246">
        <f>VLOOKUP($A2246,'Medical Examinations'!$A$2:$K$2336,7,FALSE)</f>
        <v>0</v>
      </c>
      <c r="I2246" t="str">
        <f>VLOOKUP($A2246,'Medical Examinations'!$A$2:$K$2336,8,FALSE)</f>
        <v>No</v>
      </c>
      <c r="J2246" t="str">
        <f>VLOOKUP($A2246,'Medical Examinations'!$A$2:$K$2336,10,FALSE)</f>
        <v>Normal weight</v>
      </c>
      <c r="K2246" t="str">
        <f>VLOOKUP($A2246,'Medical Examinations'!$A$2:$K$2336,11,FALSE)</f>
        <v>Normal</v>
      </c>
      <c r="L2246" t="str">
        <f>VLOOKUP($A2246,'Hospitalisation Details'!$A$2:$O$2344,15,FALSE)</f>
        <v>14 Oct 1999</v>
      </c>
      <c r="M2246">
        <f>VLOOKUP($A2246,'Hospitalisation Details'!$A$2:$I$2344,6,FALSE)</f>
        <v>1329.17</v>
      </c>
      <c r="N2246" t="str">
        <f>VLOOKUP($A2246,'Hospitalisation Details'!$A$2:$I$2344,7,FALSE)</f>
        <v>tier - 2</v>
      </c>
      <c r="O2246" t="str">
        <f>VLOOKUP($A2246,'Hospitalisation Details'!$A$2:$I$2344,8,FALSE)</f>
        <v>tier - 3</v>
      </c>
      <c r="P2246" t="str">
        <f>VLOOKUP($A2246,'Hospitalisation Details'!$A$2:$I$2344,9,FALSE)</f>
        <v>R1013</v>
      </c>
      <c r="Q2246">
        <f>VLOOKUP($A2246,'Hospitalisation Details'!$A$2:$P$2344,16,FALSE)</f>
        <v>23</v>
      </c>
    </row>
    <row r="2247" spans="1:17" ht="15.6" x14ac:dyDescent="0.3">
      <c r="A2247" s="1" t="s">
        <v>111</v>
      </c>
      <c r="B2247" t="str">
        <f>VLOOKUP('Healthcare '!A:A,Table2[],3,FALSE)</f>
        <v>Roberge</v>
      </c>
      <c r="C2247">
        <f>VLOOKUP(A2247,'Medical Examinations'!A2247:K4581,2,FALSE)</f>
        <v>20.88</v>
      </c>
      <c r="D2247">
        <f>VLOOKUP($A2247,'Medical Examinations'!$A$2:$K$2336,3,FALSE)</f>
        <v>7.4</v>
      </c>
      <c r="E2247" t="str">
        <f>VLOOKUP($A2247,'Medical Examinations'!$A$2:$K$2336,4,FALSE)</f>
        <v>No</v>
      </c>
      <c r="F2247" t="str">
        <f>VLOOKUP($A2247,'Medical Examinations'!$A$2:$K$2336,5,FALSE)</f>
        <v>No</v>
      </c>
      <c r="G2247" t="str">
        <f>VLOOKUP($A2247,'Medical Examinations'!$A$2:$K$2336,6,FALSE)</f>
        <v>No</v>
      </c>
      <c r="H2247">
        <f>VLOOKUP($A2247,'Medical Examinations'!$A$2:$K$2336,7,FALSE)</f>
        <v>0</v>
      </c>
      <c r="I2247" t="str">
        <f>VLOOKUP($A2247,'Medical Examinations'!$A$2:$K$2336,8,FALSE)</f>
        <v>No</v>
      </c>
      <c r="J2247" t="str">
        <f>VLOOKUP($A2247,'Medical Examinations'!$A$2:$K$2336,10,FALSE)</f>
        <v>Normal weight</v>
      </c>
      <c r="K2247" t="str">
        <f>VLOOKUP($A2247,'Medical Examinations'!$A$2:$K$2336,11,FALSE)</f>
        <v>Diabetes</v>
      </c>
      <c r="L2247" t="str">
        <f>VLOOKUP($A2247,'Hospitalisation Details'!$A$2:$O$2344,15,FALSE)</f>
        <v>13 Oct 2002</v>
      </c>
      <c r="M2247">
        <f>VLOOKUP($A2247,'Hospitalisation Details'!$A$2:$I$2344,6,FALSE)</f>
        <v>1315</v>
      </c>
      <c r="N2247" t="str">
        <f>VLOOKUP($A2247,'Hospitalisation Details'!$A$2:$I$2344,7,FALSE)</f>
        <v>tier - 2</v>
      </c>
      <c r="O2247" t="str">
        <f>VLOOKUP($A2247,'Hospitalisation Details'!$A$2:$I$2344,8,FALSE)</f>
        <v>tier - 2</v>
      </c>
      <c r="P2247" t="str">
        <f>VLOOKUP($A2247,'Hospitalisation Details'!$A$2:$I$2344,9,FALSE)</f>
        <v>R1013</v>
      </c>
      <c r="Q2247">
        <f>VLOOKUP($A2247,'Hospitalisation Details'!$A$2:$P$2344,16,FALSE)</f>
        <v>20</v>
      </c>
    </row>
    <row r="2248" spans="1:17" ht="15.6" x14ac:dyDescent="0.3">
      <c r="A2248" s="1" t="s">
        <v>110</v>
      </c>
      <c r="B2248" t="str">
        <f>VLOOKUP('Healthcare '!A:A,Table2[],3,FALSE)</f>
        <v>Schmidt</v>
      </c>
      <c r="C2248">
        <f>VLOOKUP(A2248,'Medical Examinations'!A2248:K4582,2,FALSE)</f>
        <v>20.43</v>
      </c>
      <c r="D2248">
        <f>VLOOKUP($A2248,'Medical Examinations'!$A$2:$K$2336,3,FALSE)</f>
        <v>4.54</v>
      </c>
      <c r="E2248" t="str">
        <f>VLOOKUP($A2248,'Medical Examinations'!$A$2:$K$2336,4,FALSE)</f>
        <v>No</v>
      </c>
      <c r="F2248" t="str">
        <f>VLOOKUP($A2248,'Medical Examinations'!$A$2:$K$2336,5,FALSE)</f>
        <v>No</v>
      </c>
      <c r="G2248" t="str">
        <f>VLOOKUP($A2248,'Medical Examinations'!$A$2:$K$2336,6,FALSE)</f>
        <v>No</v>
      </c>
      <c r="H2248">
        <f>VLOOKUP($A2248,'Medical Examinations'!$A$2:$K$2336,7,FALSE)</f>
        <v>0</v>
      </c>
      <c r="I2248" t="str">
        <f>VLOOKUP($A2248,'Medical Examinations'!$A$2:$K$2336,8,FALSE)</f>
        <v>No</v>
      </c>
      <c r="J2248" t="str">
        <f>VLOOKUP($A2248,'Medical Examinations'!$A$2:$K$2336,10,FALSE)</f>
        <v>Normal weight</v>
      </c>
      <c r="K2248" t="str">
        <f>VLOOKUP($A2248,'Medical Examinations'!$A$2:$K$2336,11,FALSE)</f>
        <v>Normal</v>
      </c>
      <c r="L2248" t="str">
        <f>VLOOKUP($A2248,'Hospitalisation Details'!$A$2:$O$2344,15,FALSE)</f>
        <v>2 Dec 1999</v>
      </c>
      <c r="M2248">
        <f>VLOOKUP($A2248,'Hospitalisation Details'!$A$2:$I$2344,6,FALSE)</f>
        <v>1304</v>
      </c>
      <c r="N2248" t="str">
        <f>VLOOKUP($A2248,'Hospitalisation Details'!$A$2:$I$2344,7,FALSE)</f>
        <v>tier - 2</v>
      </c>
      <c r="O2248" t="str">
        <f>VLOOKUP($A2248,'Hospitalisation Details'!$A$2:$I$2344,8,FALSE)</f>
        <v>tier - 2</v>
      </c>
      <c r="P2248" t="str">
        <f>VLOOKUP($A2248,'Hospitalisation Details'!$A$2:$I$2344,9,FALSE)</f>
        <v>R1013</v>
      </c>
      <c r="Q2248">
        <f>VLOOKUP($A2248,'Hospitalisation Details'!$A$2:$P$2344,16,FALSE)</f>
        <v>23</v>
      </c>
    </row>
    <row r="2249" spans="1:17" ht="15.6" x14ac:dyDescent="0.3">
      <c r="A2249" s="1" t="s">
        <v>109</v>
      </c>
      <c r="B2249" t="str">
        <f>VLOOKUP('Healthcare '!A:A,Table2[],3,FALSE)</f>
        <v>Kosters</v>
      </c>
      <c r="C2249">
        <f>VLOOKUP(A2249,'Medical Examinations'!A2249:K4583,2,FALSE)</f>
        <v>15.18</v>
      </c>
      <c r="D2249">
        <f>VLOOKUP($A2249,'Medical Examinations'!$A$2:$K$2336,3,FALSE)</f>
        <v>11.11</v>
      </c>
      <c r="E2249" t="str">
        <f>VLOOKUP($A2249,'Medical Examinations'!$A$2:$K$2336,4,FALSE)</f>
        <v>No</v>
      </c>
      <c r="F2249" t="str">
        <f>VLOOKUP($A2249,'Medical Examinations'!$A$2:$K$2336,5,FALSE)</f>
        <v>No</v>
      </c>
      <c r="G2249" t="str">
        <f>VLOOKUP($A2249,'Medical Examinations'!$A$2:$K$2336,6,FALSE)</f>
        <v>No</v>
      </c>
      <c r="H2249">
        <f>VLOOKUP($A2249,'Medical Examinations'!$A$2:$K$2336,7,FALSE)</f>
        <v>0</v>
      </c>
      <c r="I2249" t="str">
        <f>VLOOKUP($A2249,'Medical Examinations'!$A$2:$K$2336,8,FALSE)</f>
        <v>No</v>
      </c>
      <c r="J2249" t="str">
        <f>VLOOKUP($A2249,'Medical Examinations'!$A$2:$K$2336,10,FALSE)</f>
        <v>Underweight</v>
      </c>
      <c r="K2249" t="str">
        <f>VLOOKUP($A2249,'Medical Examinations'!$A$2:$K$2336,11,FALSE)</f>
        <v>Diabetes</v>
      </c>
      <c r="L2249" t="str">
        <f>VLOOKUP($A2249,'Hospitalisation Details'!$A$2:$O$2344,15,FALSE)</f>
        <v>10 Dec 2002</v>
      </c>
      <c r="M2249">
        <f>VLOOKUP($A2249,'Hospitalisation Details'!$A$2:$I$2344,6,FALSE)</f>
        <v>1304</v>
      </c>
      <c r="N2249" t="str">
        <f>VLOOKUP($A2249,'Hospitalisation Details'!$A$2:$I$2344,7,FALSE)</f>
        <v>tier - 2</v>
      </c>
      <c r="O2249" t="str">
        <f>VLOOKUP($A2249,'Hospitalisation Details'!$A$2:$I$2344,8,FALSE)</f>
        <v>tier - 2</v>
      </c>
      <c r="P2249" t="str">
        <f>VLOOKUP($A2249,'Hospitalisation Details'!$A$2:$I$2344,9,FALSE)</f>
        <v>R1012</v>
      </c>
      <c r="Q2249">
        <f>VLOOKUP($A2249,'Hospitalisation Details'!$A$2:$P$2344,16,FALSE)</f>
        <v>20</v>
      </c>
    </row>
    <row r="2250" spans="1:17" ht="15.6" x14ac:dyDescent="0.3">
      <c r="A2250" s="1" t="s">
        <v>108</v>
      </c>
      <c r="B2250" t="str">
        <f>VLOOKUP('Healthcare '!A:A,Table2[],3,FALSE)</f>
        <v>Dykes</v>
      </c>
      <c r="C2250">
        <f>VLOOKUP(A2250,'Medical Examinations'!A2250:K4584,2,FALSE)</f>
        <v>15.12</v>
      </c>
      <c r="D2250">
        <f>VLOOKUP($A2250,'Medical Examinations'!$A$2:$K$2336,3,FALSE)</f>
        <v>4.03</v>
      </c>
      <c r="E2250" t="str">
        <f>VLOOKUP($A2250,'Medical Examinations'!$A$2:$K$2336,4,FALSE)</f>
        <v>yes</v>
      </c>
      <c r="F2250" t="str">
        <f>VLOOKUP($A2250,'Medical Examinations'!$A$2:$K$2336,5,FALSE)</f>
        <v>No</v>
      </c>
      <c r="G2250" t="str">
        <f>VLOOKUP($A2250,'Medical Examinations'!$A$2:$K$2336,6,FALSE)</f>
        <v>No</v>
      </c>
      <c r="H2250">
        <f>VLOOKUP($A2250,'Medical Examinations'!$A$2:$K$2336,7,FALSE)</f>
        <v>0</v>
      </c>
      <c r="I2250" t="str">
        <f>VLOOKUP($A2250,'Medical Examinations'!$A$2:$K$2336,8,FALSE)</f>
        <v>No</v>
      </c>
      <c r="J2250" t="str">
        <f>VLOOKUP($A2250,'Medical Examinations'!$A$2:$K$2336,10,FALSE)</f>
        <v>Underweight</v>
      </c>
      <c r="K2250" t="str">
        <f>VLOOKUP($A2250,'Medical Examinations'!$A$2:$K$2336,11,FALSE)</f>
        <v>Normal</v>
      </c>
      <c r="L2250" t="str">
        <f>VLOOKUP($A2250,'Hospitalisation Details'!$A$2:$O$2344,15,FALSE)</f>
        <v>29 Nov 2001</v>
      </c>
      <c r="M2250">
        <f>VLOOKUP($A2250,'Hospitalisation Details'!$A$2:$I$2344,6,FALSE)</f>
        <v>1293</v>
      </c>
      <c r="N2250" t="str">
        <f>VLOOKUP($A2250,'Hospitalisation Details'!$A$2:$I$2344,7,FALSE)</f>
        <v>tier - 2</v>
      </c>
      <c r="O2250" t="str">
        <f>VLOOKUP($A2250,'Hospitalisation Details'!$A$2:$I$2344,8,FALSE)</f>
        <v>tier - 3</v>
      </c>
      <c r="P2250" t="str">
        <f>VLOOKUP($A2250,'Hospitalisation Details'!$A$2:$I$2344,9,FALSE)</f>
        <v>R1012</v>
      </c>
      <c r="Q2250">
        <f>VLOOKUP($A2250,'Hospitalisation Details'!$A$2:$P$2344,16,FALSE)</f>
        <v>21</v>
      </c>
    </row>
    <row r="2251" spans="1:17" ht="15.6" x14ac:dyDescent="0.3">
      <c r="A2251" s="1" t="s">
        <v>107</v>
      </c>
      <c r="B2251" t="str">
        <f>VLOOKUP('Healthcare '!A:A,Table2[],3,FALSE)</f>
        <v>Velan</v>
      </c>
      <c r="C2251">
        <f>VLOOKUP(A2251,'Medical Examinations'!A2251:K4585,2,FALSE)</f>
        <v>23.88</v>
      </c>
      <c r="D2251">
        <f>VLOOKUP($A2251,'Medical Examinations'!$A$2:$K$2336,3,FALSE)</f>
        <v>4.51</v>
      </c>
      <c r="E2251" t="str">
        <f>VLOOKUP($A2251,'Medical Examinations'!$A$2:$K$2336,4,FALSE)</f>
        <v>No</v>
      </c>
      <c r="F2251" t="str">
        <f>VLOOKUP($A2251,'Medical Examinations'!$A$2:$K$2336,5,FALSE)</f>
        <v>No</v>
      </c>
      <c r="G2251" t="str">
        <f>VLOOKUP($A2251,'Medical Examinations'!$A$2:$K$2336,6,FALSE)</f>
        <v>No</v>
      </c>
      <c r="H2251">
        <f>VLOOKUP($A2251,'Medical Examinations'!$A$2:$K$2336,7,FALSE)</f>
        <v>1</v>
      </c>
      <c r="I2251" t="str">
        <f>VLOOKUP($A2251,'Medical Examinations'!$A$2:$K$2336,8,FALSE)</f>
        <v>No</v>
      </c>
      <c r="J2251" t="str">
        <f>VLOOKUP($A2251,'Medical Examinations'!$A$2:$K$2336,10,FALSE)</f>
        <v>Normal weight</v>
      </c>
      <c r="K2251" t="str">
        <f>VLOOKUP($A2251,'Medical Examinations'!$A$2:$K$2336,11,FALSE)</f>
        <v>Normal</v>
      </c>
      <c r="L2251" t="str">
        <f>VLOOKUP($A2251,'Hospitalisation Details'!$A$2:$O$2344,15,FALSE)</f>
        <v>4 Jun 1998</v>
      </c>
      <c r="M2251">
        <f>VLOOKUP($A2251,'Hospitalisation Details'!$A$2:$I$2344,6,FALSE)</f>
        <v>1290.93</v>
      </c>
      <c r="N2251" t="str">
        <f>VLOOKUP($A2251,'Hospitalisation Details'!$A$2:$I$2344,7,FALSE)</f>
        <v>tier - 2</v>
      </c>
      <c r="O2251" t="str">
        <f>VLOOKUP($A2251,'Hospitalisation Details'!$A$2:$I$2344,8,FALSE)</f>
        <v>tier - 2</v>
      </c>
      <c r="P2251" t="str">
        <f>VLOOKUP($A2251,'Hospitalisation Details'!$A$2:$I$2344,9,FALSE)</f>
        <v>R1013</v>
      </c>
      <c r="Q2251">
        <f>VLOOKUP($A2251,'Hospitalisation Details'!$A$2:$P$2344,16,FALSE)</f>
        <v>25</v>
      </c>
    </row>
    <row r="2252" spans="1:17" ht="15.6" x14ac:dyDescent="0.3">
      <c r="A2252" s="1" t="s">
        <v>106</v>
      </c>
      <c r="B2252" t="str">
        <f>VLOOKUP('Healthcare '!A:A,Table2[],3,FALSE)</f>
        <v>Goolik</v>
      </c>
      <c r="C2252">
        <f>VLOOKUP(A2252,'Medical Examinations'!A2252:K4586,2,FALSE)</f>
        <v>16.13</v>
      </c>
      <c r="D2252">
        <f>VLOOKUP($A2252,'Medical Examinations'!$A$2:$K$2336,3,FALSE)</f>
        <v>5.56</v>
      </c>
      <c r="E2252" t="str">
        <f>VLOOKUP($A2252,'Medical Examinations'!$A$2:$K$2336,4,FALSE)</f>
        <v>No</v>
      </c>
      <c r="F2252" t="str">
        <f>VLOOKUP($A2252,'Medical Examinations'!$A$2:$K$2336,5,FALSE)</f>
        <v>yes</v>
      </c>
      <c r="G2252" t="str">
        <f>VLOOKUP($A2252,'Medical Examinations'!$A$2:$K$2336,6,FALSE)</f>
        <v>No</v>
      </c>
      <c r="H2252">
        <f>VLOOKUP($A2252,'Medical Examinations'!$A$2:$K$2336,7,FALSE)</f>
        <v>1</v>
      </c>
      <c r="I2252" t="str">
        <f>VLOOKUP($A2252,'Medical Examinations'!$A$2:$K$2336,8,FALSE)</f>
        <v>No</v>
      </c>
      <c r="J2252" t="str">
        <f>VLOOKUP($A2252,'Medical Examinations'!$A$2:$K$2336,10,FALSE)</f>
        <v>Underweight</v>
      </c>
      <c r="K2252" t="str">
        <f>VLOOKUP($A2252,'Medical Examinations'!$A$2:$K$2336,11,FALSE)</f>
        <v>Normal</v>
      </c>
      <c r="L2252" t="str">
        <f>VLOOKUP($A2252,'Hospitalisation Details'!$A$2:$O$2344,15,FALSE)</f>
        <v>26 Jun 2000</v>
      </c>
      <c r="M2252">
        <f>VLOOKUP($A2252,'Hospitalisation Details'!$A$2:$I$2344,6,FALSE)</f>
        <v>1286</v>
      </c>
      <c r="N2252" t="str">
        <f>VLOOKUP($A2252,'Hospitalisation Details'!$A$2:$I$2344,7,FALSE)</f>
        <v>tier - 2</v>
      </c>
      <c r="O2252" t="str">
        <f>VLOOKUP($A2252,'Hospitalisation Details'!$A$2:$I$2344,8,FALSE)</f>
        <v>tier - 2</v>
      </c>
      <c r="P2252" t="str">
        <f>VLOOKUP($A2252,'Hospitalisation Details'!$A$2:$I$2344,9,FALSE)</f>
        <v>R1013</v>
      </c>
      <c r="Q2252">
        <f>VLOOKUP($A2252,'Hospitalisation Details'!$A$2:$P$2344,16,FALSE)</f>
        <v>22</v>
      </c>
    </row>
    <row r="2253" spans="1:17" ht="15.6" x14ac:dyDescent="0.3">
      <c r="A2253" s="1" t="s">
        <v>105</v>
      </c>
      <c r="B2253" t="str">
        <f>VLOOKUP('Healthcare '!A:A,Table2[],3,FALSE)</f>
        <v>Bain</v>
      </c>
      <c r="C2253">
        <f>VLOOKUP(A2253,'Medical Examinations'!A2253:K4587,2,FALSE)</f>
        <v>24.09</v>
      </c>
      <c r="D2253">
        <f>VLOOKUP($A2253,'Medical Examinations'!$A$2:$K$2336,3,FALSE)</f>
        <v>4.0999999999999996</v>
      </c>
      <c r="E2253" t="str">
        <f>VLOOKUP($A2253,'Medical Examinations'!$A$2:$K$2336,4,FALSE)</f>
        <v>No</v>
      </c>
      <c r="F2253" t="str">
        <f>VLOOKUP($A2253,'Medical Examinations'!$A$2:$K$2336,5,FALSE)</f>
        <v>yes</v>
      </c>
      <c r="G2253" t="str">
        <f>VLOOKUP($A2253,'Medical Examinations'!$A$2:$K$2336,6,FALSE)</f>
        <v>No</v>
      </c>
      <c r="H2253">
        <f>VLOOKUP($A2253,'Medical Examinations'!$A$2:$K$2336,7,FALSE)</f>
        <v>1</v>
      </c>
      <c r="I2253" t="str">
        <f>VLOOKUP($A2253,'Medical Examinations'!$A$2:$K$2336,8,FALSE)</f>
        <v>No</v>
      </c>
      <c r="J2253" t="str">
        <f>VLOOKUP($A2253,'Medical Examinations'!$A$2:$K$2336,10,FALSE)</f>
        <v>Normal weight</v>
      </c>
      <c r="K2253" t="str">
        <f>VLOOKUP($A2253,'Medical Examinations'!$A$2:$K$2336,11,FALSE)</f>
        <v>Normal</v>
      </c>
      <c r="L2253" t="str">
        <f>VLOOKUP($A2253,'Hospitalisation Details'!$A$2:$O$2344,15,FALSE)</f>
        <v>28 Jul 2004</v>
      </c>
      <c r="M2253">
        <f>VLOOKUP($A2253,'Hospitalisation Details'!$A$2:$I$2344,6,FALSE)</f>
        <v>1285</v>
      </c>
      <c r="N2253" t="str">
        <f>VLOOKUP($A2253,'Hospitalisation Details'!$A$2:$I$2344,7,FALSE)</f>
        <v>tier - 2</v>
      </c>
      <c r="O2253" t="str">
        <f>VLOOKUP($A2253,'Hospitalisation Details'!$A$2:$I$2344,8,FALSE)</f>
        <v>tier - 3</v>
      </c>
      <c r="P2253" t="str">
        <f>VLOOKUP($A2253,'Hospitalisation Details'!$A$2:$I$2344,9,FALSE)</f>
        <v>R1013</v>
      </c>
      <c r="Q2253">
        <f>VLOOKUP($A2253,'Hospitalisation Details'!$A$2:$P$2344,16,FALSE)</f>
        <v>18</v>
      </c>
    </row>
    <row r="2254" spans="1:17" ht="15.6" x14ac:dyDescent="0.3">
      <c r="A2254" s="1" t="s">
        <v>104</v>
      </c>
      <c r="B2254" t="str">
        <f>VLOOKUP('Healthcare '!A:A,Table2[],3,FALSE)</f>
        <v>Wieck</v>
      </c>
      <c r="C2254">
        <f>VLOOKUP(A2254,'Medical Examinations'!A2254:K4588,2,FALSE)</f>
        <v>19.43</v>
      </c>
      <c r="D2254">
        <f>VLOOKUP($A2254,'Medical Examinations'!$A$2:$K$2336,3,FALSE)</f>
        <v>5.85</v>
      </c>
      <c r="E2254" t="str">
        <f>VLOOKUP($A2254,'Medical Examinations'!$A$2:$K$2336,4,FALSE)</f>
        <v>No</v>
      </c>
      <c r="F2254" t="str">
        <f>VLOOKUP($A2254,'Medical Examinations'!$A$2:$K$2336,5,FALSE)</f>
        <v>yes</v>
      </c>
      <c r="G2254" t="str">
        <f>VLOOKUP($A2254,'Medical Examinations'!$A$2:$K$2336,6,FALSE)</f>
        <v>No</v>
      </c>
      <c r="H2254">
        <f>VLOOKUP($A2254,'Medical Examinations'!$A$2:$K$2336,7,FALSE)</f>
        <v>1</v>
      </c>
      <c r="I2254" t="str">
        <f>VLOOKUP($A2254,'Medical Examinations'!$A$2:$K$2336,8,FALSE)</f>
        <v>No</v>
      </c>
      <c r="J2254" t="str">
        <f>VLOOKUP($A2254,'Medical Examinations'!$A$2:$K$2336,10,FALSE)</f>
        <v>Normal weight</v>
      </c>
      <c r="K2254" t="str">
        <f>VLOOKUP($A2254,'Medical Examinations'!$A$2:$K$2336,11,FALSE)</f>
        <v>Predibetics</v>
      </c>
      <c r="L2254" t="str">
        <f>VLOOKUP($A2254,'Hospitalisation Details'!$A$2:$O$2344,15,FALSE)</f>
        <v>30 Sep 2004</v>
      </c>
      <c r="M2254">
        <f>VLOOKUP($A2254,'Hospitalisation Details'!$A$2:$I$2344,6,FALSE)</f>
        <v>1283</v>
      </c>
      <c r="N2254" t="str">
        <f>VLOOKUP($A2254,'Hospitalisation Details'!$A$2:$I$2344,7,FALSE)</f>
        <v>tier - 2</v>
      </c>
      <c r="O2254" t="str">
        <f>VLOOKUP($A2254,'Hospitalisation Details'!$A$2:$I$2344,8,FALSE)</f>
        <v>tier - 1</v>
      </c>
      <c r="P2254" t="str">
        <f>VLOOKUP($A2254,'Hospitalisation Details'!$A$2:$I$2344,9,FALSE)</f>
        <v>R1013</v>
      </c>
      <c r="Q2254">
        <f>VLOOKUP($A2254,'Hospitalisation Details'!$A$2:$P$2344,16,FALSE)</f>
        <v>18</v>
      </c>
    </row>
    <row r="2255" spans="1:17" ht="15.6" x14ac:dyDescent="0.3">
      <c r="A2255" s="1" t="s">
        <v>103</v>
      </c>
      <c r="B2255" t="str">
        <f>VLOOKUP('Healthcare '!A:A,Table2[],3,FALSE)</f>
        <v>Friel</v>
      </c>
      <c r="C2255">
        <f>VLOOKUP(A2255,'Medical Examinations'!A2255:K4589,2,FALSE)</f>
        <v>15.22</v>
      </c>
      <c r="D2255">
        <f>VLOOKUP($A2255,'Medical Examinations'!$A$2:$K$2336,3,FALSE)</f>
        <v>4.92</v>
      </c>
      <c r="E2255" t="str">
        <f>VLOOKUP($A2255,'Medical Examinations'!$A$2:$K$2336,4,FALSE)</f>
        <v>yes</v>
      </c>
      <c r="F2255" t="str">
        <f>VLOOKUP($A2255,'Medical Examinations'!$A$2:$K$2336,5,FALSE)</f>
        <v>No</v>
      </c>
      <c r="G2255" t="str">
        <f>VLOOKUP($A2255,'Medical Examinations'!$A$2:$K$2336,6,FALSE)</f>
        <v>Yes</v>
      </c>
      <c r="H2255">
        <f>VLOOKUP($A2255,'Medical Examinations'!$A$2:$K$2336,7,FALSE)</f>
        <v>1</v>
      </c>
      <c r="I2255" t="str">
        <f>VLOOKUP($A2255,'Medical Examinations'!$A$2:$K$2336,8,FALSE)</f>
        <v>No</v>
      </c>
      <c r="J2255" t="str">
        <f>VLOOKUP($A2255,'Medical Examinations'!$A$2:$K$2336,10,FALSE)</f>
        <v>Underweight</v>
      </c>
      <c r="K2255" t="str">
        <f>VLOOKUP($A2255,'Medical Examinations'!$A$2:$K$2336,11,FALSE)</f>
        <v>Normal</v>
      </c>
      <c r="L2255" t="str">
        <f>VLOOKUP($A2255,'Hospitalisation Details'!$A$2:$O$2344,15,FALSE)</f>
        <v>26 Oct 1997</v>
      </c>
      <c r="M2255">
        <f>VLOOKUP($A2255,'Hospitalisation Details'!$A$2:$I$2344,6,FALSE)</f>
        <v>1276</v>
      </c>
      <c r="N2255" t="str">
        <f>VLOOKUP($A2255,'Hospitalisation Details'!$A$2:$I$2344,7,FALSE)</f>
        <v>tier - 2</v>
      </c>
      <c r="O2255" t="str">
        <f>VLOOKUP($A2255,'Hospitalisation Details'!$A$2:$I$2344,8,FALSE)</f>
        <v>tier - 2</v>
      </c>
      <c r="P2255" t="str">
        <f>VLOOKUP($A2255,'Hospitalisation Details'!$A$2:$I$2344,9,FALSE)</f>
        <v>R1012</v>
      </c>
      <c r="Q2255">
        <f>VLOOKUP($A2255,'Hospitalisation Details'!$A$2:$P$2344,16,FALSE)</f>
        <v>25</v>
      </c>
    </row>
    <row r="2256" spans="1:17" ht="15.6" x14ac:dyDescent="0.3">
      <c r="A2256" s="1" t="s">
        <v>102</v>
      </c>
      <c r="B2256" t="str">
        <f>VLOOKUP('Healthcare '!A:A,Table2[],3,FALSE)</f>
        <v>Santandreu</v>
      </c>
      <c r="C2256">
        <f>VLOOKUP(A2256,'Medical Examinations'!A2256:K4590,2,FALSE)</f>
        <v>20.72</v>
      </c>
      <c r="D2256">
        <f>VLOOKUP($A2256,'Medical Examinations'!$A$2:$K$2336,3,FALSE)</f>
        <v>9.4600000000000009</v>
      </c>
      <c r="E2256" t="str">
        <f>VLOOKUP($A2256,'Medical Examinations'!$A$2:$K$2336,4,FALSE)</f>
        <v>No</v>
      </c>
      <c r="F2256" t="str">
        <f>VLOOKUP($A2256,'Medical Examinations'!$A$2:$K$2336,5,FALSE)</f>
        <v>No</v>
      </c>
      <c r="G2256" t="str">
        <f>VLOOKUP($A2256,'Medical Examinations'!$A$2:$K$2336,6,FALSE)</f>
        <v>No</v>
      </c>
      <c r="H2256">
        <f>VLOOKUP($A2256,'Medical Examinations'!$A$2:$K$2336,7,FALSE)</f>
        <v>0</v>
      </c>
      <c r="I2256" t="str">
        <f>VLOOKUP($A2256,'Medical Examinations'!$A$2:$K$2336,8,FALSE)</f>
        <v>yes</v>
      </c>
      <c r="J2256" t="str">
        <f>VLOOKUP($A2256,'Medical Examinations'!$A$2:$K$2336,10,FALSE)</f>
        <v>Normal weight</v>
      </c>
      <c r="K2256" t="str">
        <f>VLOOKUP($A2256,'Medical Examinations'!$A$2:$K$2336,11,FALSE)</f>
        <v>Diabetes</v>
      </c>
      <c r="L2256" t="str">
        <f>VLOOKUP($A2256,'Hospitalisation Details'!$A$2:$O$2344,15,FALSE)</f>
        <v>4 Dec 2002</v>
      </c>
      <c r="M2256">
        <f>VLOOKUP($A2256,'Hospitalisation Details'!$A$2:$I$2344,6,FALSE)</f>
        <v>1267</v>
      </c>
      <c r="N2256" t="str">
        <f>VLOOKUP($A2256,'Hospitalisation Details'!$A$2:$I$2344,7,FALSE)</f>
        <v>tier - 2</v>
      </c>
      <c r="O2256" t="str">
        <f>VLOOKUP($A2256,'Hospitalisation Details'!$A$2:$I$2344,8,FALSE)</f>
        <v>tier - 1</v>
      </c>
      <c r="P2256" t="str">
        <f>VLOOKUP($A2256,'Hospitalisation Details'!$A$2:$I$2344,9,FALSE)</f>
        <v>R1013</v>
      </c>
      <c r="Q2256">
        <f>VLOOKUP($A2256,'Hospitalisation Details'!$A$2:$P$2344,16,FALSE)</f>
        <v>20</v>
      </c>
    </row>
    <row r="2257" spans="1:17" ht="15.6" x14ac:dyDescent="0.3">
      <c r="A2257" s="1" t="s">
        <v>101</v>
      </c>
      <c r="B2257" t="str">
        <f>VLOOKUP('Healthcare '!A:A,Table2[],3,FALSE)</f>
        <v>Johnson</v>
      </c>
      <c r="C2257">
        <f>VLOOKUP(A2257,'Medical Examinations'!A2257:K4591,2,FALSE)</f>
        <v>35.4</v>
      </c>
      <c r="D2257">
        <f>VLOOKUP($A2257,'Medical Examinations'!$A$2:$K$2336,3,FALSE)</f>
        <v>5.94</v>
      </c>
      <c r="E2257" t="str">
        <f>VLOOKUP($A2257,'Medical Examinations'!$A$2:$K$2336,4,FALSE)</f>
        <v>No</v>
      </c>
      <c r="F2257" t="str">
        <f>VLOOKUP($A2257,'Medical Examinations'!$A$2:$K$2336,5,FALSE)</f>
        <v>No</v>
      </c>
      <c r="G2257" t="str">
        <f>VLOOKUP($A2257,'Medical Examinations'!$A$2:$K$2336,6,FALSE)</f>
        <v>Yes</v>
      </c>
      <c r="H2257">
        <f>VLOOKUP($A2257,'Medical Examinations'!$A$2:$K$2336,7,FALSE)</f>
        <v>1</v>
      </c>
      <c r="I2257" t="str">
        <f>VLOOKUP($A2257,'Medical Examinations'!$A$2:$K$2336,8,FALSE)</f>
        <v>No</v>
      </c>
      <c r="J2257" t="str">
        <f>VLOOKUP($A2257,'Medical Examinations'!$A$2:$K$2336,10,FALSE)</f>
        <v>obesity</v>
      </c>
      <c r="K2257" t="str">
        <f>VLOOKUP($A2257,'Medical Examinations'!$A$2:$K$2336,11,FALSE)</f>
        <v>Predibetics</v>
      </c>
      <c r="L2257" t="str">
        <f>VLOOKUP($A2257,'Hospitalisation Details'!$A$2:$O$2344,15,FALSE)</f>
        <v>21 Nov 2003</v>
      </c>
      <c r="M2257">
        <f>VLOOKUP($A2257,'Hospitalisation Details'!$A$2:$I$2344,6,FALSE)</f>
        <v>1263.25</v>
      </c>
      <c r="N2257" t="str">
        <f>VLOOKUP($A2257,'Hospitalisation Details'!$A$2:$I$2344,7,FALSE)</f>
        <v>tier - 2</v>
      </c>
      <c r="O2257" t="str">
        <f>VLOOKUP($A2257,'Hospitalisation Details'!$A$2:$I$2344,8,FALSE)</f>
        <v>tier - 3</v>
      </c>
      <c r="P2257" t="str">
        <f>VLOOKUP($A2257,'Hospitalisation Details'!$A$2:$I$2344,9,FALSE)</f>
        <v>R1011</v>
      </c>
      <c r="Q2257">
        <f>VLOOKUP($A2257,'Hospitalisation Details'!$A$2:$P$2344,16,FALSE)</f>
        <v>19</v>
      </c>
    </row>
    <row r="2258" spans="1:17" ht="15.6" x14ac:dyDescent="0.3">
      <c r="A2258" s="1" t="s">
        <v>100</v>
      </c>
      <c r="B2258" t="str">
        <f>VLOOKUP('Healthcare '!A:A,Table2[],3,FALSE)</f>
        <v>Gerber</v>
      </c>
      <c r="C2258">
        <f>VLOOKUP(A2258,'Medical Examinations'!A2258:K4592,2,FALSE)</f>
        <v>34.4</v>
      </c>
      <c r="D2258">
        <f>VLOOKUP($A2258,'Medical Examinations'!$A$2:$K$2336,3,FALSE)</f>
        <v>5.7</v>
      </c>
      <c r="E2258" t="str">
        <f>VLOOKUP($A2258,'Medical Examinations'!$A$2:$K$2336,4,FALSE)</f>
        <v>No</v>
      </c>
      <c r="F2258" t="str">
        <f>VLOOKUP($A2258,'Medical Examinations'!$A$2:$K$2336,5,FALSE)</f>
        <v>No</v>
      </c>
      <c r="G2258" t="str">
        <f>VLOOKUP($A2258,'Medical Examinations'!$A$2:$K$2336,6,FALSE)</f>
        <v>Yes</v>
      </c>
      <c r="H2258">
        <f>VLOOKUP($A2258,'Medical Examinations'!$A$2:$K$2336,7,FALSE)</f>
        <v>1</v>
      </c>
      <c r="I2258" t="str">
        <f>VLOOKUP($A2258,'Medical Examinations'!$A$2:$K$2336,8,FALSE)</f>
        <v>No</v>
      </c>
      <c r="J2258" t="str">
        <f>VLOOKUP($A2258,'Medical Examinations'!$A$2:$K$2336,10,FALSE)</f>
        <v>obesity</v>
      </c>
      <c r="K2258" t="str">
        <f>VLOOKUP($A2258,'Medical Examinations'!$A$2:$K$2336,11,FALSE)</f>
        <v>Predibetics</v>
      </c>
      <c r="L2258" t="str">
        <f>VLOOKUP($A2258,'Hospitalisation Details'!$A$2:$O$2344,15,FALSE)</f>
        <v>15 Aug 2003</v>
      </c>
      <c r="M2258">
        <f>VLOOKUP($A2258,'Hospitalisation Details'!$A$2:$I$2344,6,FALSE)</f>
        <v>1261.8599999999999</v>
      </c>
      <c r="N2258" t="str">
        <f>VLOOKUP($A2258,'Hospitalisation Details'!$A$2:$I$2344,7,FALSE)</f>
        <v>tier - 2</v>
      </c>
      <c r="O2258" t="str">
        <f>VLOOKUP($A2258,'Hospitalisation Details'!$A$2:$I$2344,8,FALSE)</f>
        <v>tier - 3</v>
      </c>
      <c r="P2258" t="str">
        <f>VLOOKUP($A2258,'Hospitalisation Details'!$A$2:$I$2344,9,FALSE)</f>
        <v>R1011</v>
      </c>
      <c r="Q2258">
        <f>VLOOKUP($A2258,'Hospitalisation Details'!$A$2:$P$2344,16,FALSE)</f>
        <v>19</v>
      </c>
    </row>
    <row r="2259" spans="1:17" ht="15.6" x14ac:dyDescent="0.3">
      <c r="A2259" s="1" t="s">
        <v>99</v>
      </c>
      <c r="B2259" t="str">
        <f>VLOOKUP('Healthcare '!A:A,Table2[],3,FALSE)</f>
        <v>Benadum</v>
      </c>
      <c r="C2259">
        <f>VLOOKUP(A2259,'Medical Examinations'!A2259:K4593,2,FALSE)</f>
        <v>34.1</v>
      </c>
      <c r="D2259">
        <f>VLOOKUP($A2259,'Medical Examinations'!$A$2:$K$2336,3,FALSE)</f>
        <v>4.13</v>
      </c>
      <c r="E2259" t="str">
        <f>VLOOKUP($A2259,'Medical Examinations'!$A$2:$K$2336,4,FALSE)</f>
        <v>No</v>
      </c>
      <c r="F2259" t="str">
        <f>VLOOKUP($A2259,'Medical Examinations'!$A$2:$K$2336,5,FALSE)</f>
        <v>No</v>
      </c>
      <c r="G2259" t="str">
        <f>VLOOKUP($A2259,'Medical Examinations'!$A$2:$K$2336,6,FALSE)</f>
        <v>Yes</v>
      </c>
      <c r="H2259">
        <f>VLOOKUP($A2259,'Medical Examinations'!$A$2:$K$2336,7,FALSE)</f>
        <v>1</v>
      </c>
      <c r="I2259" t="str">
        <f>VLOOKUP($A2259,'Medical Examinations'!$A$2:$K$2336,8,FALSE)</f>
        <v>No</v>
      </c>
      <c r="J2259" t="str">
        <f>VLOOKUP($A2259,'Medical Examinations'!$A$2:$K$2336,10,FALSE)</f>
        <v>obesity</v>
      </c>
      <c r="K2259" t="str">
        <f>VLOOKUP($A2259,'Medical Examinations'!$A$2:$K$2336,11,FALSE)</f>
        <v>Normal</v>
      </c>
      <c r="L2259" t="str">
        <f>VLOOKUP($A2259,'Hospitalisation Details'!$A$2:$O$2344,15,FALSE)</f>
        <v>30 Oct 2003</v>
      </c>
      <c r="M2259">
        <f>VLOOKUP($A2259,'Hospitalisation Details'!$A$2:$I$2344,6,FALSE)</f>
        <v>1261.44</v>
      </c>
      <c r="N2259" t="str">
        <f>VLOOKUP($A2259,'Hospitalisation Details'!$A$2:$I$2344,7,FALSE)</f>
        <v>tier - 2</v>
      </c>
      <c r="O2259" t="str">
        <f>VLOOKUP($A2259,'Hospitalisation Details'!$A$2:$I$2344,8,FALSE)</f>
        <v>tier - 3</v>
      </c>
      <c r="P2259" t="str">
        <f>VLOOKUP($A2259,'Hospitalisation Details'!$A$2:$I$2344,9,FALSE)</f>
        <v>R1011</v>
      </c>
      <c r="Q2259">
        <f>VLOOKUP($A2259,'Hospitalisation Details'!$A$2:$P$2344,16,FALSE)</f>
        <v>19</v>
      </c>
    </row>
    <row r="2260" spans="1:17" ht="15.6" x14ac:dyDescent="0.3">
      <c r="A2260" s="1" t="s">
        <v>98</v>
      </c>
      <c r="B2260" t="str">
        <f>VLOOKUP('Healthcare '!A:A,Table2[],3,FALSE)</f>
        <v>Ragazzini</v>
      </c>
      <c r="C2260">
        <f>VLOOKUP(A2260,'Medical Examinations'!A2260:K4594,2,FALSE)</f>
        <v>30.4</v>
      </c>
      <c r="D2260">
        <f>VLOOKUP($A2260,'Medical Examinations'!$A$2:$K$2336,3,FALSE)</f>
        <v>4.7699999999999996</v>
      </c>
      <c r="E2260" t="str">
        <f>VLOOKUP($A2260,'Medical Examinations'!$A$2:$K$2336,4,FALSE)</f>
        <v>No</v>
      </c>
      <c r="F2260" t="str">
        <f>VLOOKUP($A2260,'Medical Examinations'!$A$2:$K$2336,5,FALSE)</f>
        <v>No</v>
      </c>
      <c r="G2260" t="str">
        <f>VLOOKUP($A2260,'Medical Examinations'!$A$2:$K$2336,6,FALSE)</f>
        <v>Yes</v>
      </c>
      <c r="H2260">
        <f>VLOOKUP($A2260,'Medical Examinations'!$A$2:$K$2336,7,FALSE)</f>
        <v>1</v>
      </c>
      <c r="I2260" t="str">
        <f>VLOOKUP($A2260,'Medical Examinations'!$A$2:$K$2336,8,FALSE)</f>
        <v>No</v>
      </c>
      <c r="J2260" t="str">
        <f>VLOOKUP($A2260,'Medical Examinations'!$A$2:$K$2336,10,FALSE)</f>
        <v>obesity</v>
      </c>
      <c r="K2260" t="str">
        <f>VLOOKUP($A2260,'Medical Examinations'!$A$2:$K$2336,11,FALSE)</f>
        <v>Normal</v>
      </c>
      <c r="L2260" t="str">
        <f>VLOOKUP($A2260,'Hospitalisation Details'!$A$2:$O$2344,15,FALSE)</f>
        <v>13 Oct 2003</v>
      </c>
      <c r="M2260">
        <f>VLOOKUP($A2260,'Hospitalisation Details'!$A$2:$I$2344,6,FALSE)</f>
        <v>1256.3</v>
      </c>
      <c r="N2260" t="str">
        <f>VLOOKUP($A2260,'Hospitalisation Details'!$A$2:$I$2344,7,FALSE)</f>
        <v>tier - 2</v>
      </c>
      <c r="O2260" t="str">
        <f>VLOOKUP($A2260,'Hospitalisation Details'!$A$2:$I$2344,8,FALSE)</f>
        <v>tier - 3</v>
      </c>
      <c r="P2260" t="str">
        <f>VLOOKUP($A2260,'Hospitalisation Details'!$A$2:$I$2344,9,FALSE)</f>
        <v>R1011</v>
      </c>
      <c r="Q2260">
        <f>VLOOKUP($A2260,'Hospitalisation Details'!$A$2:$P$2344,16,FALSE)</f>
        <v>19</v>
      </c>
    </row>
    <row r="2261" spans="1:17" ht="15.6" x14ac:dyDescent="0.3">
      <c r="A2261" s="1" t="s">
        <v>97</v>
      </c>
      <c r="B2261" t="str">
        <f>VLOOKUP('Healthcare '!A:A,Table2[],3,FALSE)</f>
        <v>Kessinger</v>
      </c>
      <c r="C2261">
        <f>VLOOKUP(A2261,'Medical Examinations'!A2261:K4595,2,FALSE)</f>
        <v>28.7</v>
      </c>
      <c r="D2261">
        <f>VLOOKUP($A2261,'Medical Examinations'!$A$2:$K$2336,3,FALSE)</f>
        <v>4.99</v>
      </c>
      <c r="E2261" t="str">
        <f>VLOOKUP($A2261,'Medical Examinations'!$A$2:$K$2336,4,FALSE)</f>
        <v>No</v>
      </c>
      <c r="F2261" t="str">
        <f>VLOOKUP($A2261,'Medical Examinations'!$A$2:$K$2336,5,FALSE)</f>
        <v>No</v>
      </c>
      <c r="G2261" t="str">
        <f>VLOOKUP($A2261,'Medical Examinations'!$A$2:$K$2336,6,FALSE)</f>
        <v>Yes</v>
      </c>
      <c r="H2261">
        <f>VLOOKUP($A2261,'Medical Examinations'!$A$2:$K$2336,7,FALSE)</f>
        <v>1</v>
      </c>
      <c r="I2261" t="str">
        <f>VLOOKUP($A2261,'Medical Examinations'!$A$2:$K$2336,8,FALSE)</f>
        <v>No</v>
      </c>
      <c r="J2261" t="str">
        <f>VLOOKUP($A2261,'Medical Examinations'!$A$2:$K$2336,10,FALSE)</f>
        <v>overweight</v>
      </c>
      <c r="K2261" t="str">
        <f>VLOOKUP($A2261,'Medical Examinations'!$A$2:$K$2336,11,FALSE)</f>
        <v>Normal</v>
      </c>
      <c r="L2261" t="str">
        <f>VLOOKUP($A2261,'Hospitalisation Details'!$A$2:$O$2344,15,FALSE)</f>
        <v>10 Dec 2003</v>
      </c>
      <c r="M2261">
        <f>VLOOKUP($A2261,'Hospitalisation Details'!$A$2:$I$2344,6,FALSE)</f>
        <v>1253.94</v>
      </c>
      <c r="N2261" t="str">
        <f>VLOOKUP($A2261,'Hospitalisation Details'!$A$2:$I$2344,7,FALSE)</f>
        <v>tier - 2</v>
      </c>
      <c r="O2261" t="str">
        <f>VLOOKUP($A2261,'Hospitalisation Details'!$A$2:$I$2344,8,FALSE)</f>
        <v>tier - 2</v>
      </c>
      <c r="P2261" t="str">
        <f>VLOOKUP($A2261,'Hospitalisation Details'!$A$2:$I$2344,9,FALSE)</f>
        <v>R1011</v>
      </c>
      <c r="Q2261">
        <f>VLOOKUP($A2261,'Hospitalisation Details'!$A$2:$P$2344,16,FALSE)</f>
        <v>19</v>
      </c>
    </row>
    <row r="2262" spans="1:17" ht="15.6" x14ac:dyDescent="0.3">
      <c r="A2262" s="1" t="s">
        <v>96</v>
      </c>
      <c r="B2262" t="str">
        <f>VLOOKUP('Healthcare '!A:A,Table2[],3,FALSE)</f>
        <v>Bezgin</v>
      </c>
      <c r="C2262">
        <f>VLOOKUP(A2262,'Medical Examinations'!A2262:K4596,2,FALSE)</f>
        <v>17.440000000000001</v>
      </c>
      <c r="D2262">
        <f>VLOOKUP($A2262,'Medical Examinations'!$A$2:$K$2336,3,FALSE)</f>
        <v>4.42</v>
      </c>
      <c r="E2262" t="str">
        <f>VLOOKUP($A2262,'Medical Examinations'!$A$2:$K$2336,4,FALSE)</f>
        <v>yes</v>
      </c>
      <c r="F2262" t="str">
        <f>VLOOKUP($A2262,'Medical Examinations'!$A$2:$K$2336,5,FALSE)</f>
        <v>No</v>
      </c>
      <c r="G2262" t="str">
        <f>VLOOKUP($A2262,'Medical Examinations'!$A$2:$K$2336,6,FALSE)</f>
        <v>Yes</v>
      </c>
      <c r="H2262">
        <f>VLOOKUP($A2262,'Medical Examinations'!$A$2:$K$2336,7,FALSE)</f>
        <v>1</v>
      </c>
      <c r="I2262" t="str">
        <f>VLOOKUP($A2262,'Medical Examinations'!$A$2:$K$2336,8,FALSE)</f>
        <v>yes</v>
      </c>
      <c r="J2262" t="str">
        <f>VLOOKUP($A2262,'Medical Examinations'!$A$2:$K$2336,10,FALSE)</f>
        <v>Underweight</v>
      </c>
      <c r="K2262" t="str">
        <f>VLOOKUP($A2262,'Medical Examinations'!$A$2:$K$2336,11,FALSE)</f>
        <v>Normal</v>
      </c>
      <c r="L2262" t="str">
        <f>VLOOKUP($A2262,'Hospitalisation Details'!$A$2:$O$2344,15,FALSE)</f>
        <v>4 Nov 1997</v>
      </c>
      <c r="M2262">
        <f>VLOOKUP($A2262,'Hospitalisation Details'!$A$2:$I$2344,6,FALSE)</f>
        <v>1253</v>
      </c>
      <c r="N2262" t="str">
        <f>VLOOKUP($A2262,'Hospitalisation Details'!$A$2:$I$2344,7,FALSE)</f>
        <v>tier - 2</v>
      </c>
      <c r="O2262" t="str">
        <f>VLOOKUP($A2262,'Hospitalisation Details'!$A$2:$I$2344,8,FALSE)</f>
        <v>tier - 2</v>
      </c>
      <c r="P2262" t="str">
        <f>VLOOKUP($A2262,'Hospitalisation Details'!$A$2:$I$2344,9,FALSE)</f>
        <v>R1013</v>
      </c>
      <c r="Q2262">
        <f>VLOOKUP($A2262,'Hospitalisation Details'!$A$2:$P$2344,16,FALSE)</f>
        <v>25</v>
      </c>
    </row>
    <row r="2263" spans="1:17" ht="15.6" x14ac:dyDescent="0.3">
      <c r="A2263" s="1" t="s">
        <v>95</v>
      </c>
      <c r="B2263" t="str">
        <f>VLOOKUP('Healthcare '!A:A,Table2[],3,FALSE)</f>
        <v>Woldesilassie</v>
      </c>
      <c r="C2263">
        <f>VLOOKUP(A2263,'Medical Examinations'!A2263:K4597,2,FALSE)</f>
        <v>27.6</v>
      </c>
      <c r="D2263">
        <f>VLOOKUP($A2263,'Medical Examinations'!$A$2:$K$2336,3,FALSE)</f>
        <v>4.01</v>
      </c>
      <c r="E2263" t="str">
        <f>VLOOKUP($A2263,'Medical Examinations'!$A$2:$K$2336,4,FALSE)</f>
        <v>No</v>
      </c>
      <c r="F2263" t="str">
        <f>VLOOKUP($A2263,'Medical Examinations'!$A$2:$K$2336,5,FALSE)</f>
        <v>No</v>
      </c>
      <c r="G2263" t="str">
        <f>VLOOKUP($A2263,'Medical Examinations'!$A$2:$K$2336,6,FALSE)</f>
        <v>Yes</v>
      </c>
      <c r="H2263">
        <f>VLOOKUP($A2263,'Medical Examinations'!$A$2:$K$2336,7,FALSE)</f>
        <v>1</v>
      </c>
      <c r="I2263" t="str">
        <f>VLOOKUP($A2263,'Medical Examinations'!$A$2:$K$2336,8,FALSE)</f>
        <v>No</v>
      </c>
      <c r="J2263" t="str">
        <f>VLOOKUP($A2263,'Medical Examinations'!$A$2:$K$2336,10,FALSE)</f>
        <v>overweight</v>
      </c>
      <c r="K2263" t="str">
        <f>VLOOKUP($A2263,'Medical Examinations'!$A$2:$K$2336,11,FALSE)</f>
        <v>Normal</v>
      </c>
      <c r="L2263" t="str">
        <f>VLOOKUP($A2263,'Hospitalisation Details'!$A$2:$O$2344,15,FALSE)</f>
        <v>15 Sep 2003</v>
      </c>
      <c r="M2263">
        <f>VLOOKUP($A2263,'Hospitalisation Details'!$A$2:$I$2344,6,FALSE)</f>
        <v>1252.4100000000001</v>
      </c>
      <c r="N2263" t="str">
        <f>VLOOKUP($A2263,'Hospitalisation Details'!$A$2:$I$2344,7,FALSE)</f>
        <v>tier - 2</v>
      </c>
      <c r="O2263" t="str">
        <f>VLOOKUP($A2263,'Hospitalisation Details'!$A$2:$I$2344,8,FALSE)</f>
        <v>tier - 3</v>
      </c>
      <c r="P2263" t="str">
        <f>VLOOKUP($A2263,'Hospitalisation Details'!$A$2:$I$2344,9,FALSE)</f>
        <v>R1011</v>
      </c>
      <c r="Q2263">
        <f>VLOOKUP($A2263,'Hospitalisation Details'!$A$2:$P$2344,16,FALSE)</f>
        <v>19</v>
      </c>
    </row>
    <row r="2264" spans="1:17" ht="15.6" x14ac:dyDescent="0.3">
      <c r="A2264" s="1" t="s">
        <v>94</v>
      </c>
      <c r="B2264" t="str">
        <f>VLOOKUP('Healthcare '!A:A,Table2[],3,FALSE)</f>
        <v>Ruiz Herrero</v>
      </c>
      <c r="C2264">
        <f>VLOOKUP(A2264,'Medical Examinations'!A2264:K4598,2,FALSE)</f>
        <v>20.7</v>
      </c>
      <c r="D2264">
        <f>VLOOKUP($A2264,'Medical Examinations'!$A$2:$K$2336,3,FALSE)</f>
        <v>4.49</v>
      </c>
      <c r="E2264" t="str">
        <f>VLOOKUP($A2264,'Medical Examinations'!$A$2:$K$2336,4,FALSE)</f>
        <v>No</v>
      </c>
      <c r="F2264" t="str">
        <f>VLOOKUP($A2264,'Medical Examinations'!$A$2:$K$2336,5,FALSE)</f>
        <v>No</v>
      </c>
      <c r="G2264" t="str">
        <f>VLOOKUP($A2264,'Medical Examinations'!$A$2:$K$2336,6,FALSE)</f>
        <v>Yes</v>
      </c>
      <c r="H2264">
        <f>VLOOKUP($A2264,'Medical Examinations'!$A$2:$K$2336,7,FALSE)</f>
        <v>1</v>
      </c>
      <c r="I2264" t="str">
        <f>VLOOKUP($A2264,'Medical Examinations'!$A$2:$K$2336,8,FALSE)</f>
        <v>No</v>
      </c>
      <c r="J2264" t="str">
        <f>VLOOKUP($A2264,'Medical Examinations'!$A$2:$K$2336,10,FALSE)</f>
        <v>Normal weight</v>
      </c>
      <c r="K2264" t="str">
        <f>VLOOKUP($A2264,'Medical Examinations'!$A$2:$K$2336,11,FALSE)</f>
        <v>Normal</v>
      </c>
      <c r="L2264" t="str">
        <f>VLOOKUP($A2264,'Hospitalisation Details'!$A$2:$O$2344,15,FALSE)</f>
        <v>8 Sep 2003</v>
      </c>
      <c r="M2264">
        <f>VLOOKUP($A2264,'Hospitalisation Details'!$A$2:$I$2344,6,FALSE)</f>
        <v>1242.82</v>
      </c>
      <c r="N2264" t="str">
        <f>VLOOKUP($A2264,'Hospitalisation Details'!$A$2:$I$2344,7,FALSE)</f>
        <v>tier - 2</v>
      </c>
      <c r="O2264" t="str">
        <f>VLOOKUP($A2264,'Hospitalisation Details'!$A$2:$I$2344,8,FALSE)</f>
        <v>tier - 1</v>
      </c>
      <c r="P2264" t="str">
        <f>VLOOKUP($A2264,'Hospitalisation Details'!$A$2:$I$2344,9,FALSE)</f>
        <v>R1011</v>
      </c>
      <c r="Q2264">
        <f>VLOOKUP($A2264,'Hospitalisation Details'!$A$2:$P$2344,16,FALSE)</f>
        <v>19</v>
      </c>
    </row>
    <row r="2265" spans="1:17" ht="15.6" x14ac:dyDescent="0.3">
      <c r="A2265" s="1" t="s">
        <v>93</v>
      </c>
      <c r="B2265" t="str">
        <f>VLOOKUP('Healthcare '!A:A,Table2[],3,FALSE)</f>
        <v>Bin Alias</v>
      </c>
      <c r="C2265">
        <f>VLOOKUP(A2265,'Medical Examinations'!A2265:K4599,2,FALSE)</f>
        <v>20.3</v>
      </c>
      <c r="D2265">
        <f>VLOOKUP($A2265,'Medical Examinations'!$A$2:$K$2336,3,FALSE)</f>
        <v>6.37</v>
      </c>
      <c r="E2265" t="str">
        <f>VLOOKUP($A2265,'Medical Examinations'!$A$2:$K$2336,4,FALSE)</f>
        <v>No</v>
      </c>
      <c r="F2265" t="str">
        <f>VLOOKUP($A2265,'Medical Examinations'!$A$2:$K$2336,5,FALSE)</f>
        <v>No</v>
      </c>
      <c r="G2265" t="str">
        <f>VLOOKUP($A2265,'Medical Examinations'!$A$2:$K$2336,6,FALSE)</f>
        <v>Yes</v>
      </c>
      <c r="H2265">
        <f>VLOOKUP($A2265,'Medical Examinations'!$A$2:$K$2336,7,FALSE)</f>
        <v>1</v>
      </c>
      <c r="I2265" t="str">
        <f>VLOOKUP($A2265,'Medical Examinations'!$A$2:$K$2336,8,FALSE)</f>
        <v>No</v>
      </c>
      <c r="J2265" t="str">
        <f>VLOOKUP($A2265,'Medical Examinations'!$A$2:$K$2336,10,FALSE)</f>
        <v>Normal weight</v>
      </c>
      <c r="K2265" t="str">
        <f>VLOOKUP($A2265,'Medical Examinations'!$A$2:$K$2336,11,FALSE)</f>
        <v>Predibetics</v>
      </c>
      <c r="L2265" t="str">
        <f>VLOOKUP($A2265,'Hospitalisation Details'!$A$2:$O$2344,15,FALSE)</f>
        <v>15 Sep 2003</v>
      </c>
      <c r="M2265">
        <f>VLOOKUP($A2265,'Hospitalisation Details'!$A$2:$I$2344,6,FALSE)</f>
        <v>1242.26</v>
      </c>
      <c r="N2265" t="str">
        <f>VLOOKUP($A2265,'Hospitalisation Details'!$A$2:$I$2344,7,FALSE)</f>
        <v>tier - 2</v>
      </c>
      <c r="O2265" t="str">
        <f>VLOOKUP($A2265,'Hospitalisation Details'!$A$2:$I$2344,8,FALSE)</f>
        <v>tier - 1</v>
      </c>
      <c r="P2265" t="str">
        <f>VLOOKUP($A2265,'Hospitalisation Details'!$A$2:$I$2344,9,FALSE)</f>
        <v>R1011</v>
      </c>
      <c r="Q2265">
        <f>VLOOKUP($A2265,'Hospitalisation Details'!$A$2:$P$2344,16,FALSE)</f>
        <v>19</v>
      </c>
    </row>
    <row r="2266" spans="1:17" ht="15.6" x14ac:dyDescent="0.3">
      <c r="A2266" s="1" t="s">
        <v>92</v>
      </c>
      <c r="B2266" t="str">
        <f>VLOOKUP('Healthcare '!A:A,Table2[],3,FALSE)</f>
        <v>Fischer-Daly</v>
      </c>
      <c r="C2266">
        <f>VLOOKUP(A2266,'Medical Examinations'!A2266:K4600,2,FALSE)</f>
        <v>19.8</v>
      </c>
      <c r="D2266">
        <f>VLOOKUP($A2266,'Medical Examinations'!$A$2:$K$2336,3,FALSE)</f>
        <v>5.12</v>
      </c>
      <c r="E2266" t="str">
        <f>VLOOKUP($A2266,'Medical Examinations'!$A$2:$K$2336,4,FALSE)</f>
        <v>No</v>
      </c>
      <c r="F2266" t="str">
        <f>VLOOKUP($A2266,'Medical Examinations'!$A$2:$K$2336,5,FALSE)</f>
        <v>No</v>
      </c>
      <c r="G2266" t="str">
        <f>VLOOKUP($A2266,'Medical Examinations'!$A$2:$K$2336,6,FALSE)</f>
        <v>Yes</v>
      </c>
      <c r="H2266">
        <f>VLOOKUP($A2266,'Medical Examinations'!$A$2:$K$2336,7,FALSE)</f>
        <v>1</v>
      </c>
      <c r="I2266" t="str">
        <f>VLOOKUP($A2266,'Medical Examinations'!$A$2:$K$2336,8,FALSE)</f>
        <v>No</v>
      </c>
      <c r="J2266" t="str">
        <f>VLOOKUP($A2266,'Medical Examinations'!$A$2:$K$2336,10,FALSE)</f>
        <v>Normal weight</v>
      </c>
      <c r="K2266" t="str">
        <f>VLOOKUP($A2266,'Medical Examinations'!$A$2:$K$2336,11,FALSE)</f>
        <v>Normal</v>
      </c>
      <c r="L2266" t="str">
        <f>VLOOKUP($A2266,'Hospitalisation Details'!$A$2:$O$2344,15,FALSE)</f>
        <v>2 Aug 2003</v>
      </c>
      <c r="M2266">
        <f>VLOOKUP($A2266,'Hospitalisation Details'!$A$2:$I$2344,6,FALSE)</f>
        <v>1241.57</v>
      </c>
      <c r="N2266" t="str">
        <f>VLOOKUP($A2266,'Hospitalisation Details'!$A$2:$I$2344,7,FALSE)</f>
        <v>tier - 2</v>
      </c>
      <c r="O2266" t="str">
        <f>VLOOKUP($A2266,'Hospitalisation Details'!$A$2:$I$2344,8,FALSE)</f>
        <v>tier - 2</v>
      </c>
      <c r="P2266" t="str">
        <f>VLOOKUP($A2266,'Hospitalisation Details'!$A$2:$I$2344,9,FALSE)</f>
        <v>R1011</v>
      </c>
      <c r="Q2266">
        <f>VLOOKUP($A2266,'Hospitalisation Details'!$A$2:$P$2344,16,FALSE)</f>
        <v>19</v>
      </c>
    </row>
    <row r="2267" spans="1:17" ht="15.6" x14ac:dyDescent="0.3">
      <c r="A2267" s="1" t="s">
        <v>91</v>
      </c>
      <c r="B2267" t="str">
        <f>VLOOKUP('Healthcare '!A:A,Table2[],3,FALSE)</f>
        <v>Pulliam</v>
      </c>
      <c r="C2267">
        <f>VLOOKUP(A2267,'Medical Examinations'!A2267:K4601,2,FALSE)</f>
        <v>21.87</v>
      </c>
      <c r="D2267">
        <f>VLOOKUP($A2267,'Medical Examinations'!$A$2:$K$2336,3,FALSE)</f>
        <v>8.59</v>
      </c>
      <c r="E2267" t="str">
        <f>VLOOKUP($A2267,'Medical Examinations'!$A$2:$K$2336,4,FALSE)</f>
        <v>No</v>
      </c>
      <c r="F2267" t="str">
        <f>VLOOKUP($A2267,'Medical Examinations'!$A$2:$K$2336,5,FALSE)</f>
        <v>No</v>
      </c>
      <c r="G2267" t="str">
        <f>VLOOKUP($A2267,'Medical Examinations'!$A$2:$K$2336,6,FALSE)</f>
        <v>No</v>
      </c>
      <c r="H2267">
        <f>VLOOKUP($A2267,'Medical Examinations'!$A$2:$K$2336,7,FALSE)</f>
        <v>0</v>
      </c>
      <c r="I2267" t="str">
        <f>VLOOKUP($A2267,'Medical Examinations'!$A$2:$K$2336,8,FALSE)</f>
        <v>No</v>
      </c>
      <c r="J2267" t="str">
        <f>VLOOKUP($A2267,'Medical Examinations'!$A$2:$K$2336,10,FALSE)</f>
        <v>Normal weight</v>
      </c>
      <c r="K2267" t="str">
        <f>VLOOKUP($A2267,'Medical Examinations'!$A$2:$K$2336,11,FALSE)</f>
        <v>Diabetes</v>
      </c>
      <c r="L2267" t="str">
        <f>VLOOKUP($A2267,'Hospitalisation Details'!$A$2:$O$2344,15,FALSE)</f>
        <v>1 Jul 2002</v>
      </c>
      <c r="M2267">
        <f>VLOOKUP($A2267,'Hospitalisation Details'!$A$2:$I$2344,6,FALSE)</f>
        <v>1241</v>
      </c>
      <c r="N2267" t="str">
        <f>VLOOKUP($A2267,'Hospitalisation Details'!$A$2:$I$2344,7,FALSE)</f>
        <v>tier - 2</v>
      </c>
      <c r="O2267" t="str">
        <f>VLOOKUP($A2267,'Hospitalisation Details'!$A$2:$I$2344,8,FALSE)</f>
        <v>tier - 2</v>
      </c>
      <c r="P2267" t="str">
        <f>VLOOKUP($A2267,'Hospitalisation Details'!$A$2:$I$2344,9,FALSE)</f>
        <v>R1013</v>
      </c>
      <c r="Q2267">
        <f>VLOOKUP($A2267,'Hospitalisation Details'!$A$2:$P$2344,16,FALSE)</f>
        <v>20</v>
      </c>
    </row>
    <row r="2268" spans="1:17" ht="15.6" x14ac:dyDescent="0.3">
      <c r="A2268" s="1" t="s">
        <v>90</v>
      </c>
      <c r="B2268" t="str">
        <f>VLOOKUP('Healthcare '!A:A,Table2[],3,FALSE)</f>
        <v>Guisinger</v>
      </c>
      <c r="C2268">
        <f>VLOOKUP(A2268,'Medical Examinations'!A2268:K4602,2,FALSE)</f>
        <v>16.600000000000001</v>
      </c>
      <c r="D2268">
        <f>VLOOKUP($A2268,'Medical Examinations'!$A$2:$K$2336,3,FALSE)</f>
        <v>5.87</v>
      </c>
      <c r="E2268" t="str">
        <f>VLOOKUP($A2268,'Medical Examinations'!$A$2:$K$2336,4,FALSE)</f>
        <v>No</v>
      </c>
      <c r="F2268" t="str">
        <f>VLOOKUP($A2268,'Medical Examinations'!$A$2:$K$2336,5,FALSE)</f>
        <v>No</v>
      </c>
      <c r="G2268" t="str">
        <f>VLOOKUP($A2268,'Medical Examinations'!$A$2:$K$2336,6,FALSE)</f>
        <v>No</v>
      </c>
      <c r="H2268">
        <f>VLOOKUP($A2268,'Medical Examinations'!$A$2:$K$2336,7,FALSE)</f>
        <v>1</v>
      </c>
      <c r="I2268" t="str">
        <f>VLOOKUP($A2268,'Medical Examinations'!$A$2:$K$2336,8,FALSE)</f>
        <v>No</v>
      </c>
      <c r="J2268" t="str">
        <f>VLOOKUP($A2268,'Medical Examinations'!$A$2:$K$2336,10,FALSE)</f>
        <v>Underweight</v>
      </c>
      <c r="K2268" t="str">
        <f>VLOOKUP($A2268,'Medical Examinations'!$A$2:$K$2336,11,FALSE)</f>
        <v>Predibetics</v>
      </c>
      <c r="L2268" t="str">
        <f>VLOOKUP($A2268,'Hospitalisation Details'!$A$2:$O$2344,15,FALSE)</f>
        <v>11 Oct 1998</v>
      </c>
      <c r="M2268">
        <f>VLOOKUP($A2268,'Hospitalisation Details'!$A$2:$I$2344,6,FALSE)</f>
        <v>1240</v>
      </c>
      <c r="N2268" t="str">
        <f>VLOOKUP($A2268,'Hospitalisation Details'!$A$2:$I$2344,7,FALSE)</f>
        <v>tier - 2</v>
      </c>
      <c r="O2268" t="str">
        <f>VLOOKUP($A2268,'Hospitalisation Details'!$A$2:$I$2344,8,FALSE)</f>
        <v>tier - 1</v>
      </c>
      <c r="P2268" t="str">
        <f>VLOOKUP($A2268,'Hospitalisation Details'!$A$2:$I$2344,9,FALSE)</f>
        <v>R1012</v>
      </c>
      <c r="Q2268">
        <f>VLOOKUP($A2268,'Hospitalisation Details'!$A$2:$P$2344,16,FALSE)</f>
        <v>24</v>
      </c>
    </row>
    <row r="2269" spans="1:17" ht="15.6" x14ac:dyDescent="0.3">
      <c r="A2269" s="1" t="s">
        <v>89</v>
      </c>
      <c r="B2269" t="str">
        <f>VLOOKUP('Healthcare '!A:A,Table2[],3,FALSE)</f>
        <v>Arnerich</v>
      </c>
      <c r="C2269">
        <f>VLOOKUP(A2269,'Medical Examinations'!A2269:K4603,2,FALSE)</f>
        <v>21.98</v>
      </c>
      <c r="D2269">
        <f>VLOOKUP($A2269,'Medical Examinations'!$A$2:$K$2336,3,FALSE)</f>
        <v>7.03</v>
      </c>
      <c r="E2269" t="str">
        <f>VLOOKUP($A2269,'Medical Examinations'!$A$2:$K$2336,4,FALSE)</f>
        <v>No</v>
      </c>
      <c r="F2269" t="str">
        <f>VLOOKUP($A2269,'Medical Examinations'!$A$2:$K$2336,5,FALSE)</f>
        <v>No</v>
      </c>
      <c r="G2269" t="str">
        <f>VLOOKUP($A2269,'Medical Examinations'!$A$2:$K$2336,6,FALSE)</f>
        <v>No</v>
      </c>
      <c r="H2269">
        <f>VLOOKUP($A2269,'Medical Examinations'!$A$2:$K$2336,7,FALSE)</f>
        <v>0</v>
      </c>
      <c r="I2269" t="str">
        <f>VLOOKUP($A2269,'Medical Examinations'!$A$2:$K$2336,8,FALSE)</f>
        <v>No</v>
      </c>
      <c r="J2269" t="str">
        <f>VLOOKUP($A2269,'Medical Examinations'!$A$2:$K$2336,10,FALSE)</f>
        <v>Normal weight</v>
      </c>
      <c r="K2269" t="str">
        <f>VLOOKUP($A2269,'Medical Examinations'!$A$2:$K$2336,11,FALSE)</f>
        <v>Diabetes</v>
      </c>
      <c r="L2269" t="str">
        <f>VLOOKUP($A2269,'Hospitalisation Details'!$A$2:$O$2344,15,FALSE)</f>
        <v>12 Dec 2002</v>
      </c>
      <c r="M2269">
        <f>VLOOKUP($A2269,'Hospitalisation Details'!$A$2:$I$2344,6,FALSE)</f>
        <v>1237</v>
      </c>
      <c r="N2269" t="str">
        <f>VLOOKUP($A2269,'Hospitalisation Details'!$A$2:$I$2344,7,FALSE)</f>
        <v>tier - 2</v>
      </c>
      <c r="O2269" t="str">
        <f>VLOOKUP($A2269,'Hospitalisation Details'!$A$2:$I$2344,8,FALSE)</f>
        <v>tier - 2</v>
      </c>
      <c r="P2269" t="str">
        <f>VLOOKUP($A2269,'Hospitalisation Details'!$A$2:$I$2344,9,FALSE)</f>
        <v>R1013</v>
      </c>
      <c r="Q2269">
        <f>VLOOKUP($A2269,'Hospitalisation Details'!$A$2:$P$2344,16,FALSE)</f>
        <v>20</v>
      </c>
    </row>
    <row r="2270" spans="1:17" ht="15.6" x14ac:dyDescent="0.3">
      <c r="A2270" s="1" t="s">
        <v>88</v>
      </c>
      <c r="B2270" t="str">
        <f>VLOOKUP('Healthcare '!A:A,Table2[],3,FALSE)</f>
        <v>Lynch</v>
      </c>
      <c r="C2270">
        <f>VLOOKUP(A2270,'Medical Examinations'!A2270:K4604,2,FALSE)</f>
        <v>19.7</v>
      </c>
      <c r="D2270">
        <f>VLOOKUP($A2270,'Medical Examinations'!$A$2:$K$2336,3,FALSE)</f>
        <v>5.51</v>
      </c>
      <c r="E2270" t="str">
        <f>VLOOKUP($A2270,'Medical Examinations'!$A$2:$K$2336,4,FALSE)</f>
        <v>No</v>
      </c>
      <c r="F2270" t="str">
        <f>VLOOKUP($A2270,'Medical Examinations'!$A$2:$K$2336,5,FALSE)</f>
        <v>No</v>
      </c>
      <c r="G2270" t="str">
        <f>VLOOKUP($A2270,'Medical Examinations'!$A$2:$K$2336,6,FALSE)</f>
        <v>No</v>
      </c>
      <c r="H2270">
        <f>VLOOKUP($A2270,'Medical Examinations'!$A$2:$K$2336,7,FALSE)</f>
        <v>1</v>
      </c>
      <c r="I2270" t="str">
        <f>VLOOKUP($A2270,'Medical Examinations'!$A$2:$K$2336,8,FALSE)</f>
        <v>No</v>
      </c>
      <c r="J2270" t="str">
        <f>VLOOKUP($A2270,'Medical Examinations'!$A$2:$K$2336,10,FALSE)</f>
        <v>Normal weight</v>
      </c>
      <c r="K2270" t="str">
        <f>VLOOKUP($A2270,'Medical Examinations'!$A$2:$K$2336,11,FALSE)</f>
        <v>Normal</v>
      </c>
      <c r="L2270" t="str">
        <f>VLOOKUP($A2270,'Hospitalisation Details'!$A$2:$O$2344,15,FALSE)</f>
        <v>13 Jul 1998</v>
      </c>
      <c r="M2270">
        <f>VLOOKUP($A2270,'Hospitalisation Details'!$A$2:$I$2344,6,FALSE)</f>
        <v>1234</v>
      </c>
      <c r="N2270" t="str">
        <f>VLOOKUP($A2270,'Hospitalisation Details'!$A$2:$I$2344,7,FALSE)</f>
        <v>tier - 2</v>
      </c>
      <c r="O2270" t="str">
        <f>VLOOKUP($A2270,'Hospitalisation Details'!$A$2:$I$2344,8,FALSE)</f>
        <v>tier - 1</v>
      </c>
      <c r="P2270" t="str">
        <f>VLOOKUP($A2270,'Hospitalisation Details'!$A$2:$I$2344,9,FALSE)</f>
        <v>R1013</v>
      </c>
      <c r="Q2270">
        <f>VLOOKUP($A2270,'Hospitalisation Details'!$A$2:$P$2344,16,FALSE)</f>
        <v>24</v>
      </c>
    </row>
    <row r="2271" spans="1:17" ht="15.6" x14ac:dyDescent="0.3">
      <c r="A2271" s="1" t="s">
        <v>87</v>
      </c>
      <c r="B2271" t="str">
        <f>VLOOKUP('Healthcare '!A:A,Table2[],3,FALSE)</f>
        <v>Reilly</v>
      </c>
      <c r="C2271">
        <f>VLOOKUP(A2271,'Medical Examinations'!A2271:K4605,2,FALSE)</f>
        <v>19.21</v>
      </c>
      <c r="D2271">
        <f>VLOOKUP($A2271,'Medical Examinations'!$A$2:$K$2336,3,FALSE)</f>
        <v>4.76</v>
      </c>
      <c r="E2271" t="str">
        <f>VLOOKUP($A2271,'Medical Examinations'!$A$2:$K$2336,4,FALSE)</f>
        <v>No</v>
      </c>
      <c r="F2271" t="str">
        <f>VLOOKUP($A2271,'Medical Examinations'!$A$2:$K$2336,5,FALSE)</f>
        <v>yes</v>
      </c>
      <c r="G2271" t="str">
        <f>VLOOKUP($A2271,'Medical Examinations'!$A$2:$K$2336,6,FALSE)</f>
        <v>No</v>
      </c>
      <c r="H2271">
        <f>VLOOKUP($A2271,'Medical Examinations'!$A$2:$K$2336,7,FALSE)</f>
        <v>1</v>
      </c>
      <c r="I2271" t="str">
        <f>VLOOKUP($A2271,'Medical Examinations'!$A$2:$K$2336,8,FALSE)</f>
        <v>No</v>
      </c>
      <c r="J2271" t="str">
        <f>VLOOKUP($A2271,'Medical Examinations'!$A$2:$K$2336,10,FALSE)</f>
        <v>Normal weight</v>
      </c>
      <c r="K2271" t="str">
        <f>VLOOKUP($A2271,'Medical Examinations'!$A$2:$K$2336,11,FALSE)</f>
        <v>Normal</v>
      </c>
      <c r="L2271" t="str">
        <f>VLOOKUP($A2271,'Hospitalisation Details'!$A$2:$O$2344,15,FALSE)</f>
        <v>16 Oct 2004</v>
      </c>
      <c r="M2271">
        <f>VLOOKUP($A2271,'Hospitalisation Details'!$A$2:$I$2344,6,FALSE)</f>
        <v>1228</v>
      </c>
      <c r="N2271" t="str">
        <f>VLOOKUP($A2271,'Hospitalisation Details'!$A$2:$I$2344,7,FALSE)</f>
        <v>tier - 2</v>
      </c>
      <c r="O2271" t="str">
        <f>VLOOKUP($A2271,'Hospitalisation Details'!$A$2:$I$2344,8,FALSE)</f>
        <v>tier - 1</v>
      </c>
      <c r="P2271" t="str">
        <f>VLOOKUP($A2271,'Hospitalisation Details'!$A$2:$I$2344,9,FALSE)</f>
        <v>R1012</v>
      </c>
      <c r="Q2271">
        <f>VLOOKUP($A2271,'Hospitalisation Details'!$A$2:$P$2344,16,FALSE)</f>
        <v>18</v>
      </c>
    </row>
    <row r="2272" spans="1:17" ht="15.6" x14ac:dyDescent="0.3">
      <c r="A2272" s="1" t="s">
        <v>86</v>
      </c>
      <c r="B2272" t="str">
        <f>VLOOKUP('Healthcare '!A:A,Table2[],3,FALSE)</f>
        <v>Nolette</v>
      </c>
      <c r="C2272">
        <f>VLOOKUP(A2272,'Medical Examinations'!A2272:K4606,2,FALSE)</f>
        <v>19.3</v>
      </c>
      <c r="D2272">
        <f>VLOOKUP($A2272,'Medical Examinations'!$A$2:$K$2336,3,FALSE)</f>
        <v>4.7</v>
      </c>
      <c r="E2272" t="str">
        <f>VLOOKUP($A2272,'Medical Examinations'!$A$2:$K$2336,4,FALSE)</f>
        <v>No</v>
      </c>
      <c r="F2272" t="str">
        <f>VLOOKUP($A2272,'Medical Examinations'!$A$2:$K$2336,5,FALSE)</f>
        <v>yes</v>
      </c>
      <c r="G2272" t="str">
        <f>VLOOKUP($A2272,'Medical Examinations'!$A$2:$K$2336,6,FALSE)</f>
        <v>No</v>
      </c>
      <c r="H2272">
        <f>VLOOKUP($A2272,'Medical Examinations'!$A$2:$K$2336,7,FALSE)</f>
        <v>1</v>
      </c>
      <c r="I2272" t="str">
        <f>VLOOKUP($A2272,'Medical Examinations'!$A$2:$K$2336,8,FALSE)</f>
        <v>No</v>
      </c>
      <c r="J2272" t="str">
        <f>VLOOKUP($A2272,'Medical Examinations'!$A$2:$K$2336,10,FALSE)</f>
        <v>Normal weight</v>
      </c>
      <c r="K2272" t="str">
        <f>VLOOKUP($A2272,'Medical Examinations'!$A$2:$K$2336,11,FALSE)</f>
        <v>Normal</v>
      </c>
      <c r="L2272" t="str">
        <f>VLOOKUP($A2272,'Hospitalisation Details'!$A$2:$O$2344,15,FALSE)</f>
        <v>9 Jul 2004</v>
      </c>
      <c r="M2272">
        <f>VLOOKUP($A2272,'Hospitalisation Details'!$A$2:$I$2344,6,FALSE)</f>
        <v>1224</v>
      </c>
      <c r="N2272" t="str">
        <f>VLOOKUP($A2272,'Hospitalisation Details'!$A$2:$I$2344,7,FALSE)</f>
        <v>tier - 2</v>
      </c>
      <c r="O2272" t="str">
        <f>VLOOKUP($A2272,'Hospitalisation Details'!$A$2:$I$2344,8,FALSE)</f>
        <v>tier - 1</v>
      </c>
      <c r="P2272" t="str">
        <f>VLOOKUP($A2272,'Hospitalisation Details'!$A$2:$I$2344,9,FALSE)</f>
        <v>R1013</v>
      </c>
      <c r="Q2272">
        <f>VLOOKUP($A2272,'Hospitalisation Details'!$A$2:$P$2344,16,FALSE)</f>
        <v>18</v>
      </c>
    </row>
    <row r="2273" spans="1:17" ht="15.6" x14ac:dyDescent="0.3">
      <c r="A2273" s="1" t="s">
        <v>85</v>
      </c>
      <c r="B2273" t="str">
        <f>VLOOKUP('Healthcare '!A:A,Table2[],3,FALSE)</f>
        <v>Chabrier</v>
      </c>
      <c r="C2273">
        <f>VLOOKUP(A2273,'Medical Examinations'!A2273:K4607,2,FALSE)</f>
        <v>16.22</v>
      </c>
      <c r="D2273">
        <f>VLOOKUP($A2273,'Medical Examinations'!$A$2:$K$2336,3,FALSE)</f>
        <v>6.21</v>
      </c>
      <c r="E2273" t="str">
        <f>VLOOKUP($A2273,'Medical Examinations'!$A$2:$K$2336,4,FALSE)</f>
        <v>yes</v>
      </c>
      <c r="F2273" t="str">
        <f>VLOOKUP($A2273,'Medical Examinations'!$A$2:$K$2336,5,FALSE)</f>
        <v>No</v>
      </c>
      <c r="G2273" t="str">
        <f>VLOOKUP($A2273,'Medical Examinations'!$A$2:$K$2336,6,FALSE)</f>
        <v>No</v>
      </c>
      <c r="H2273">
        <f>VLOOKUP($A2273,'Medical Examinations'!$A$2:$K$2336,7,FALSE)</f>
        <v>0</v>
      </c>
      <c r="I2273" t="str">
        <f>VLOOKUP($A2273,'Medical Examinations'!$A$2:$K$2336,8,FALSE)</f>
        <v>No</v>
      </c>
      <c r="J2273" t="str">
        <f>VLOOKUP($A2273,'Medical Examinations'!$A$2:$K$2336,10,FALSE)</f>
        <v>Underweight</v>
      </c>
      <c r="K2273" t="str">
        <f>VLOOKUP($A2273,'Medical Examinations'!$A$2:$K$2336,11,FALSE)</f>
        <v>Predibetics</v>
      </c>
      <c r="L2273" t="str">
        <f>VLOOKUP($A2273,'Hospitalisation Details'!$A$2:$O$2344,15,FALSE)</f>
        <v>4 Nov 1996</v>
      </c>
      <c r="M2273">
        <f>VLOOKUP($A2273,'Hospitalisation Details'!$A$2:$I$2344,6,FALSE)</f>
        <v>1220</v>
      </c>
      <c r="N2273" t="str">
        <f>VLOOKUP($A2273,'Hospitalisation Details'!$A$2:$I$2344,7,FALSE)</f>
        <v>tier - 2</v>
      </c>
      <c r="O2273" t="str">
        <f>VLOOKUP($A2273,'Hospitalisation Details'!$A$2:$I$2344,8,FALSE)</f>
        <v>tier - 3</v>
      </c>
      <c r="P2273" t="str">
        <f>VLOOKUP($A2273,'Hospitalisation Details'!$A$2:$I$2344,9,FALSE)</f>
        <v>R1012</v>
      </c>
      <c r="Q2273">
        <f>VLOOKUP($A2273,'Hospitalisation Details'!$A$2:$P$2344,16,FALSE)</f>
        <v>26</v>
      </c>
    </row>
    <row r="2274" spans="1:17" ht="15.6" x14ac:dyDescent="0.3">
      <c r="A2274" s="1" t="s">
        <v>84</v>
      </c>
      <c r="B2274" t="str">
        <f>VLOOKUP('Healthcare '!A:A,Table2[],3,FALSE)</f>
        <v>Lee</v>
      </c>
      <c r="C2274">
        <f>VLOOKUP(A2274,'Medical Examinations'!A2274:K4608,2,FALSE)</f>
        <v>17.12</v>
      </c>
      <c r="D2274">
        <f>VLOOKUP($A2274,'Medical Examinations'!$A$2:$K$2336,3,FALSE)</f>
        <v>4.5199999999999996</v>
      </c>
      <c r="E2274" t="str">
        <f>VLOOKUP($A2274,'Medical Examinations'!$A$2:$K$2336,4,FALSE)</f>
        <v>No</v>
      </c>
      <c r="F2274" t="str">
        <f>VLOOKUP($A2274,'Medical Examinations'!$A$2:$K$2336,5,FALSE)</f>
        <v>yes</v>
      </c>
      <c r="G2274" t="str">
        <f>VLOOKUP($A2274,'Medical Examinations'!$A$2:$K$2336,6,FALSE)</f>
        <v>No</v>
      </c>
      <c r="H2274">
        <f>VLOOKUP($A2274,'Medical Examinations'!$A$2:$K$2336,7,FALSE)</f>
        <v>1</v>
      </c>
      <c r="I2274" t="str">
        <f>VLOOKUP($A2274,'Medical Examinations'!$A$2:$K$2336,8,FALSE)</f>
        <v>No</v>
      </c>
      <c r="J2274" t="str">
        <f>VLOOKUP($A2274,'Medical Examinations'!$A$2:$K$2336,10,FALSE)</f>
        <v>Underweight</v>
      </c>
      <c r="K2274" t="str">
        <f>VLOOKUP($A2274,'Medical Examinations'!$A$2:$K$2336,11,FALSE)</f>
        <v>Normal</v>
      </c>
      <c r="L2274" t="str">
        <f>VLOOKUP($A2274,'Hospitalisation Details'!$A$2:$O$2344,15,FALSE)</f>
        <v>2 Jun 2004</v>
      </c>
      <c r="M2274">
        <f>VLOOKUP($A2274,'Hospitalisation Details'!$A$2:$I$2344,6,FALSE)</f>
        <v>1210</v>
      </c>
      <c r="N2274" t="str">
        <f>VLOOKUP($A2274,'Hospitalisation Details'!$A$2:$I$2344,7,FALSE)</f>
        <v>tier - 2</v>
      </c>
      <c r="O2274" t="str">
        <f>VLOOKUP($A2274,'Hospitalisation Details'!$A$2:$I$2344,8,FALSE)</f>
        <v>tier - 1</v>
      </c>
      <c r="P2274" t="str">
        <f>VLOOKUP($A2274,'Hospitalisation Details'!$A$2:$I$2344,9,FALSE)</f>
        <v>R1013</v>
      </c>
      <c r="Q2274">
        <f>VLOOKUP($A2274,'Hospitalisation Details'!$A$2:$P$2344,16,FALSE)</f>
        <v>19</v>
      </c>
    </row>
    <row r="2275" spans="1:17" ht="15.6" x14ac:dyDescent="0.3">
      <c r="A2275" s="1" t="s">
        <v>83</v>
      </c>
      <c r="B2275" t="str">
        <f>VLOOKUP('Healthcare '!A:A,Table2[],3,FALSE)</f>
        <v>Knotts</v>
      </c>
      <c r="C2275">
        <f>VLOOKUP(A2275,'Medical Examinations'!A2275:K4609,2,FALSE)</f>
        <v>19.07</v>
      </c>
      <c r="D2275">
        <f>VLOOKUP($A2275,'Medical Examinations'!$A$2:$K$2336,3,FALSE)</f>
        <v>5.45</v>
      </c>
      <c r="E2275" t="str">
        <f>VLOOKUP($A2275,'Medical Examinations'!$A$2:$K$2336,4,FALSE)</f>
        <v>No</v>
      </c>
      <c r="F2275" t="str">
        <f>VLOOKUP($A2275,'Medical Examinations'!$A$2:$K$2336,5,FALSE)</f>
        <v>No</v>
      </c>
      <c r="G2275" t="str">
        <f>VLOOKUP($A2275,'Medical Examinations'!$A$2:$K$2336,6,FALSE)</f>
        <v>No</v>
      </c>
      <c r="H2275">
        <f>VLOOKUP($A2275,'Medical Examinations'!$A$2:$K$2336,7,FALSE)</f>
        <v>1</v>
      </c>
      <c r="I2275" t="str">
        <f>VLOOKUP($A2275,'Medical Examinations'!$A$2:$K$2336,8,FALSE)</f>
        <v>No</v>
      </c>
      <c r="J2275" t="str">
        <f>VLOOKUP($A2275,'Medical Examinations'!$A$2:$K$2336,10,FALSE)</f>
        <v>Normal weight</v>
      </c>
      <c r="K2275" t="str">
        <f>VLOOKUP($A2275,'Medical Examinations'!$A$2:$K$2336,11,FALSE)</f>
        <v>Normal</v>
      </c>
      <c r="L2275" t="str">
        <f>VLOOKUP($A2275,'Hospitalisation Details'!$A$2:$O$2344,15,FALSE)</f>
        <v>6 Oct 1992</v>
      </c>
      <c r="M2275">
        <f>VLOOKUP($A2275,'Hospitalisation Details'!$A$2:$I$2344,6,FALSE)</f>
        <v>1200.55</v>
      </c>
      <c r="N2275" t="str">
        <f>VLOOKUP($A2275,'Hospitalisation Details'!$A$2:$I$2344,7,FALSE)</f>
        <v>tier - 2</v>
      </c>
      <c r="O2275" t="str">
        <f>VLOOKUP($A2275,'Hospitalisation Details'!$A$2:$I$2344,8,FALSE)</f>
        <v>tier - 3</v>
      </c>
      <c r="P2275" t="str">
        <f>VLOOKUP($A2275,'Hospitalisation Details'!$A$2:$I$2344,9,FALSE)</f>
        <v>R1013</v>
      </c>
      <c r="Q2275">
        <f>VLOOKUP($A2275,'Hospitalisation Details'!$A$2:$P$2344,16,FALSE)</f>
        <v>30</v>
      </c>
    </row>
    <row r="2276" spans="1:17" ht="15.6" x14ac:dyDescent="0.3">
      <c r="A2276" s="1" t="s">
        <v>82</v>
      </c>
      <c r="B2276" t="str">
        <f>VLOOKUP('Healthcare '!A:A,Table2[],3,FALSE)</f>
        <v>Pultorak</v>
      </c>
      <c r="C2276">
        <f>VLOOKUP(A2276,'Medical Examinations'!A2276:K4610,2,FALSE)</f>
        <v>15.56</v>
      </c>
      <c r="D2276">
        <f>VLOOKUP($A2276,'Medical Examinations'!$A$2:$K$2336,3,FALSE)</f>
        <v>4.42</v>
      </c>
      <c r="E2276" t="str">
        <f>VLOOKUP($A2276,'Medical Examinations'!$A$2:$K$2336,4,FALSE)</f>
        <v>No</v>
      </c>
      <c r="F2276" t="str">
        <f>VLOOKUP($A2276,'Medical Examinations'!$A$2:$K$2336,5,FALSE)</f>
        <v>No</v>
      </c>
      <c r="G2276" t="str">
        <f>VLOOKUP($A2276,'Medical Examinations'!$A$2:$K$2336,6,FALSE)</f>
        <v>No</v>
      </c>
      <c r="H2276">
        <f>VLOOKUP($A2276,'Medical Examinations'!$A$2:$K$2336,7,FALSE)</f>
        <v>0</v>
      </c>
      <c r="I2276" t="str">
        <f>VLOOKUP($A2276,'Medical Examinations'!$A$2:$K$2336,8,FALSE)</f>
        <v>No</v>
      </c>
      <c r="J2276" t="str">
        <f>VLOOKUP($A2276,'Medical Examinations'!$A$2:$K$2336,10,FALSE)</f>
        <v>Underweight</v>
      </c>
      <c r="K2276" t="str">
        <f>VLOOKUP($A2276,'Medical Examinations'!$A$2:$K$2336,11,FALSE)</f>
        <v>Normal</v>
      </c>
      <c r="L2276" t="str">
        <f>VLOOKUP($A2276,'Hospitalisation Details'!$A$2:$O$2344,15,FALSE)</f>
        <v>28 Jun 1999</v>
      </c>
      <c r="M2276">
        <f>VLOOKUP($A2276,'Hospitalisation Details'!$A$2:$I$2344,6,FALSE)</f>
        <v>1200</v>
      </c>
      <c r="N2276" t="str">
        <f>VLOOKUP($A2276,'Hospitalisation Details'!$A$2:$I$2344,7,FALSE)</f>
        <v>tier - 2</v>
      </c>
      <c r="O2276" t="str">
        <f>VLOOKUP($A2276,'Hospitalisation Details'!$A$2:$I$2344,8,FALSE)</f>
        <v>tier - 3</v>
      </c>
      <c r="P2276" t="str">
        <f>VLOOKUP($A2276,'Hospitalisation Details'!$A$2:$I$2344,9,FALSE)</f>
        <v>R1012</v>
      </c>
      <c r="Q2276">
        <f>VLOOKUP($A2276,'Hospitalisation Details'!$A$2:$P$2344,16,FALSE)</f>
        <v>23</v>
      </c>
    </row>
    <row r="2277" spans="1:17" ht="15.6" x14ac:dyDescent="0.3">
      <c r="A2277" s="1" t="s">
        <v>81</v>
      </c>
      <c r="B2277" t="str">
        <f>VLOOKUP('Healthcare '!A:A,Table2[],3,FALSE)</f>
        <v>Maxon</v>
      </c>
      <c r="C2277">
        <f>VLOOKUP(A2277,'Medical Examinations'!A2277:K4611,2,FALSE)</f>
        <v>22.76</v>
      </c>
      <c r="D2277">
        <f>VLOOKUP($A2277,'Medical Examinations'!$A$2:$K$2336,3,FALSE)</f>
        <v>9.44</v>
      </c>
      <c r="E2277" t="str">
        <f>VLOOKUP($A2277,'Medical Examinations'!$A$2:$K$2336,4,FALSE)</f>
        <v>No</v>
      </c>
      <c r="F2277" t="str">
        <f>VLOOKUP($A2277,'Medical Examinations'!$A$2:$K$2336,5,FALSE)</f>
        <v>No</v>
      </c>
      <c r="G2277" t="str">
        <f>VLOOKUP($A2277,'Medical Examinations'!$A$2:$K$2336,6,FALSE)</f>
        <v>No</v>
      </c>
      <c r="H2277">
        <f>VLOOKUP($A2277,'Medical Examinations'!$A$2:$K$2336,7,FALSE)</f>
        <v>0</v>
      </c>
      <c r="I2277" t="str">
        <f>VLOOKUP($A2277,'Medical Examinations'!$A$2:$K$2336,8,FALSE)</f>
        <v>No</v>
      </c>
      <c r="J2277" t="str">
        <f>VLOOKUP($A2277,'Medical Examinations'!$A$2:$K$2336,10,FALSE)</f>
        <v>Normal weight</v>
      </c>
      <c r="K2277" t="str">
        <f>VLOOKUP($A2277,'Medical Examinations'!$A$2:$K$2336,11,FALSE)</f>
        <v>Diabetes</v>
      </c>
      <c r="L2277" t="str">
        <f>VLOOKUP($A2277,'Hospitalisation Details'!$A$2:$O$2344,15,FALSE)</f>
        <v>26 Aug 2002</v>
      </c>
      <c r="M2277">
        <f>VLOOKUP($A2277,'Hospitalisation Details'!$A$2:$I$2344,6,FALSE)</f>
        <v>1191</v>
      </c>
      <c r="N2277" t="str">
        <f>VLOOKUP($A2277,'Hospitalisation Details'!$A$2:$I$2344,7,FALSE)</f>
        <v>tier - 2</v>
      </c>
      <c r="O2277" t="str">
        <f>VLOOKUP($A2277,'Hospitalisation Details'!$A$2:$I$2344,8,FALSE)</f>
        <v>tier - 1</v>
      </c>
      <c r="P2277" t="str">
        <f>VLOOKUP($A2277,'Hospitalisation Details'!$A$2:$I$2344,9,FALSE)</f>
        <v>R1013</v>
      </c>
      <c r="Q2277">
        <f>VLOOKUP($A2277,'Hospitalisation Details'!$A$2:$P$2344,16,FALSE)</f>
        <v>20</v>
      </c>
    </row>
    <row r="2278" spans="1:17" ht="15.6" x14ac:dyDescent="0.3">
      <c r="A2278" s="1" t="s">
        <v>80</v>
      </c>
      <c r="B2278" t="str">
        <f>VLOOKUP('Healthcare '!A:A,Table2[],3,FALSE)</f>
        <v>Kraai</v>
      </c>
      <c r="C2278">
        <f>VLOOKUP(A2278,'Medical Examinations'!A2278:K4612,2,FALSE)</f>
        <v>22.79</v>
      </c>
      <c r="D2278">
        <f>VLOOKUP($A2278,'Medical Examinations'!$A$2:$K$2336,3,FALSE)</f>
        <v>6.15</v>
      </c>
      <c r="E2278" t="str">
        <f>VLOOKUP($A2278,'Medical Examinations'!$A$2:$K$2336,4,FALSE)</f>
        <v>yes</v>
      </c>
      <c r="F2278" t="str">
        <f>VLOOKUP($A2278,'Medical Examinations'!$A$2:$K$2336,5,FALSE)</f>
        <v>No</v>
      </c>
      <c r="G2278" t="str">
        <f>VLOOKUP($A2278,'Medical Examinations'!$A$2:$K$2336,6,FALSE)</f>
        <v>Yes</v>
      </c>
      <c r="H2278">
        <f>VLOOKUP($A2278,'Medical Examinations'!$A$2:$K$2336,7,FALSE)</f>
        <v>1</v>
      </c>
      <c r="I2278" t="str">
        <f>VLOOKUP($A2278,'Medical Examinations'!$A$2:$K$2336,8,FALSE)</f>
        <v>No</v>
      </c>
      <c r="J2278" t="str">
        <f>VLOOKUP($A2278,'Medical Examinations'!$A$2:$K$2336,10,FALSE)</f>
        <v>Normal weight</v>
      </c>
      <c r="K2278" t="str">
        <f>VLOOKUP($A2278,'Medical Examinations'!$A$2:$K$2336,11,FALSE)</f>
        <v>Predibetics</v>
      </c>
      <c r="L2278" t="str">
        <f>VLOOKUP($A2278,'Hospitalisation Details'!$A$2:$O$2344,15,FALSE)</f>
        <v>28 Jun 1997</v>
      </c>
      <c r="M2278">
        <f>VLOOKUP($A2278,'Hospitalisation Details'!$A$2:$I$2344,6,FALSE)</f>
        <v>1178.07</v>
      </c>
      <c r="N2278" t="str">
        <f>VLOOKUP($A2278,'Hospitalisation Details'!$A$2:$I$2344,7,FALSE)</f>
        <v>tier - 2</v>
      </c>
      <c r="O2278" t="str">
        <f>VLOOKUP($A2278,'Hospitalisation Details'!$A$2:$I$2344,8,FALSE)</f>
        <v>tier - 2</v>
      </c>
      <c r="P2278" t="str">
        <f>VLOOKUP($A2278,'Hospitalisation Details'!$A$2:$I$2344,9,FALSE)</f>
        <v>R1013</v>
      </c>
      <c r="Q2278">
        <f>VLOOKUP($A2278,'Hospitalisation Details'!$A$2:$P$2344,16,FALSE)</f>
        <v>25</v>
      </c>
    </row>
    <row r="2279" spans="1:17" ht="15.6" x14ac:dyDescent="0.3">
      <c r="A2279" s="1" t="s">
        <v>79</v>
      </c>
      <c r="B2279" t="str">
        <f>VLOOKUP('Healthcare '!A:A,Table2[],3,FALSE)</f>
        <v>Larosa</v>
      </c>
      <c r="C2279">
        <f>VLOOKUP(A2279,'Medical Examinations'!A2279:K4613,2,FALSE)</f>
        <v>17.41</v>
      </c>
      <c r="D2279">
        <f>VLOOKUP($A2279,'Medical Examinations'!$A$2:$K$2336,3,FALSE)</f>
        <v>5.13</v>
      </c>
      <c r="E2279" t="str">
        <f>VLOOKUP($A2279,'Medical Examinations'!$A$2:$K$2336,4,FALSE)</f>
        <v>yes</v>
      </c>
      <c r="F2279" t="str">
        <f>VLOOKUP($A2279,'Medical Examinations'!$A$2:$K$2336,5,FALSE)</f>
        <v>No</v>
      </c>
      <c r="G2279" t="str">
        <f>VLOOKUP($A2279,'Medical Examinations'!$A$2:$K$2336,6,FALSE)</f>
        <v>No</v>
      </c>
      <c r="H2279">
        <f>VLOOKUP($A2279,'Medical Examinations'!$A$2:$K$2336,7,FALSE)</f>
        <v>0</v>
      </c>
      <c r="I2279" t="str">
        <f>VLOOKUP($A2279,'Medical Examinations'!$A$2:$K$2336,8,FALSE)</f>
        <v>No</v>
      </c>
      <c r="J2279" t="str">
        <f>VLOOKUP($A2279,'Medical Examinations'!$A$2:$K$2336,10,FALSE)</f>
        <v>Underweight</v>
      </c>
      <c r="K2279" t="str">
        <f>VLOOKUP($A2279,'Medical Examinations'!$A$2:$K$2336,11,FALSE)</f>
        <v>Normal</v>
      </c>
      <c r="L2279" t="str">
        <f>VLOOKUP($A2279,'Hospitalisation Details'!$A$2:$O$2344,15,FALSE)</f>
        <v>11 Aug 1996</v>
      </c>
      <c r="M2279">
        <f>VLOOKUP($A2279,'Hospitalisation Details'!$A$2:$I$2344,6,FALSE)</f>
        <v>1178</v>
      </c>
      <c r="N2279" t="str">
        <f>VLOOKUP($A2279,'Hospitalisation Details'!$A$2:$I$2344,7,FALSE)</f>
        <v>tier - 2</v>
      </c>
      <c r="O2279" t="str">
        <f>VLOOKUP($A2279,'Hospitalisation Details'!$A$2:$I$2344,8,FALSE)</f>
        <v>tier - 3</v>
      </c>
      <c r="P2279" t="str">
        <f>VLOOKUP($A2279,'Hospitalisation Details'!$A$2:$I$2344,9,FALSE)</f>
        <v>R1013</v>
      </c>
      <c r="Q2279">
        <f>VLOOKUP($A2279,'Hospitalisation Details'!$A$2:$P$2344,16,FALSE)</f>
        <v>26</v>
      </c>
    </row>
    <row r="2280" spans="1:17" ht="15.6" x14ac:dyDescent="0.3">
      <c r="A2280" s="1" t="s">
        <v>78</v>
      </c>
      <c r="B2280" t="str">
        <f>VLOOKUP('Healthcare '!A:A,Table2[],3,FALSE)</f>
        <v>King</v>
      </c>
      <c r="C2280">
        <f>VLOOKUP(A2280,'Medical Examinations'!A2280:K4614,2,FALSE)</f>
        <v>19.32</v>
      </c>
      <c r="D2280">
        <f>VLOOKUP($A2280,'Medical Examinations'!$A$2:$K$2336,3,FALSE)</f>
        <v>4.96</v>
      </c>
      <c r="E2280" t="str">
        <f>VLOOKUP($A2280,'Medical Examinations'!$A$2:$K$2336,4,FALSE)</f>
        <v>yes</v>
      </c>
      <c r="F2280" t="str">
        <f>VLOOKUP($A2280,'Medical Examinations'!$A$2:$K$2336,5,FALSE)</f>
        <v>No</v>
      </c>
      <c r="G2280" t="str">
        <f>VLOOKUP($A2280,'Medical Examinations'!$A$2:$K$2336,6,FALSE)</f>
        <v>No</v>
      </c>
      <c r="H2280">
        <f>VLOOKUP($A2280,'Medical Examinations'!$A$2:$K$2336,7,FALSE)</f>
        <v>0</v>
      </c>
      <c r="I2280" t="str">
        <f>VLOOKUP($A2280,'Medical Examinations'!$A$2:$K$2336,8,FALSE)</f>
        <v>No</v>
      </c>
      <c r="J2280" t="str">
        <f>VLOOKUP($A2280,'Medical Examinations'!$A$2:$K$2336,10,FALSE)</f>
        <v>Normal weight</v>
      </c>
      <c r="K2280" t="str">
        <f>VLOOKUP($A2280,'Medical Examinations'!$A$2:$K$2336,11,FALSE)</f>
        <v>Normal</v>
      </c>
      <c r="L2280" t="str">
        <f>VLOOKUP($A2280,'Hospitalisation Details'!$A$2:$O$2344,15,FALSE)</f>
        <v>12 Nov 2001</v>
      </c>
      <c r="M2280">
        <f>VLOOKUP($A2280,'Hospitalisation Details'!$A$2:$I$2344,6,FALSE)</f>
        <v>1167</v>
      </c>
      <c r="N2280" t="str">
        <f>VLOOKUP($A2280,'Hospitalisation Details'!$A$2:$I$2344,7,FALSE)</f>
        <v>tier - 2</v>
      </c>
      <c r="O2280" t="str">
        <f>VLOOKUP($A2280,'Hospitalisation Details'!$A$2:$I$2344,8,FALSE)</f>
        <v>tier - 1</v>
      </c>
      <c r="P2280" t="str">
        <f>VLOOKUP($A2280,'Hospitalisation Details'!$A$2:$I$2344,9,FALSE)</f>
        <v>R1013</v>
      </c>
      <c r="Q2280">
        <f>VLOOKUP($A2280,'Hospitalisation Details'!$A$2:$P$2344,16,FALSE)</f>
        <v>21</v>
      </c>
    </row>
    <row r="2281" spans="1:17" ht="15.6" x14ac:dyDescent="0.3">
      <c r="A2281" s="1" t="s">
        <v>77</v>
      </c>
      <c r="B2281" t="str">
        <f>VLOOKUP('Healthcare '!A:A,Table2[],3,FALSE)</f>
        <v>Haney</v>
      </c>
      <c r="C2281">
        <f>VLOOKUP(A2281,'Medical Examinations'!A2281:K4615,2,FALSE)</f>
        <v>18.25</v>
      </c>
      <c r="D2281">
        <f>VLOOKUP($A2281,'Medical Examinations'!$A$2:$K$2336,3,FALSE)</f>
        <v>10.95</v>
      </c>
      <c r="E2281" t="str">
        <f>VLOOKUP($A2281,'Medical Examinations'!$A$2:$K$2336,4,FALSE)</f>
        <v>No</v>
      </c>
      <c r="F2281" t="str">
        <f>VLOOKUP($A2281,'Medical Examinations'!$A$2:$K$2336,5,FALSE)</f>
        <v>No</v>
      </c>
      <c r="G2281" t="str">
        <f>VLOOKUP($A2281,'Medical Examinations'!$A$2:$K$2336,6,FALSE)</f>
        <v>No</v>
      </c>
      <c r="H2281">
        <f>VLOOKUP($A2281,'Medical Examinations'!$A$2:$K$2336,7,FALSE)</f>
        <v>0</v>
      </c>
      <c r="I2281" t="str">
        <f>VLOOKUP($A2281,'Medical Examinations'!$A$2:$K$2336,8,FALSE)</f>
        <v>No</v>
      </c>
      <c r="J2281" t="str">
        <f>VLOOKUP($A2281,'Medical Examinations'!$A$2:$K$2336,10,FALSE)</f>
        <v>Underweight</v>
      </c>
      <c r="K2281" t="str">
        <f>VLOOKUP($A2281,'Medical Examinations'!$A$2:$K$2336,11,FALSE)</f>
        <v>Diabetes</v>
      </c>
      <c r="L2281" t="str">
        <f>VLOOKUP($A2281,'Hospitalisation Details'!$A$2:$O$2344,15,FALSE)</f>
        <v>11 Jun 2002</v>
      </c>
      <c r="M2281">
        <f>VLOOKUP($A2281,'Hospitalisation Details'!$A$2:$I$2344,6,FALSE)</f>
        <v>1165</v>
      </c>
      <c r="N2281" t="str">
        <f>VLOOKUP($A2281,'Hospitalisation Details'!$A$2:$I$2344,7,FALSE)</f>
        <v>tier - 2</v>
      </c>
      <c r="O2281" t="str">
        <f>VLOOKUP($A2281,'Hospitalisation Details'!$A$2:$I$2344,8,FALSE)</f>
        <v>tier - 3</v>
      </c>
      <c r="P2281" t="str">
        <f>VLOOKUP($A2281,'Hospitalisation Details'!$A$2:$I$2344,9,FALSE)</f>
        <v>R1012</v>
      </c>
      <c r="Q2281">
        <f>VLOOKUP($A2281,'Hospitalisation Details'!$A$2:$P$2344,16,FALSE)</f>
        <v>20</v>
      </c>
    </row>
    <row r="2282" spans="1:17" ht="15.6" x14ac:dyDescent="0.3">
      <c r="A2282" s="1" t="s">
        <v>76</v>
      </c>
      <c r="B2282" t="str">
        <f>VLOOKUP('Healthcare '!A:A,Table2[],3,FALSE)</f>
        <v>Boulay</v>
      </c>
      <c r="C2282">
        <f>VLOOKUP(A2282,'Medical Examinations'!A2282:K4616,2,FALSE)</f>
        <v>53.13</v>
      </c>
      <c r="D2282">
        <f>VLOOKUP($A2282,'Medical Examinations'!$A$2:$K$2336,3,FALSE)</f>
        <v>4.4400000000000004</v>
      </c>
      <c r="E2282" t="str">
        <f>VLOOKUP($A2282,'Medical Examinations'!$A$2:$K$2336,4,FALSE)</f>
        <v>No</v>
      </c>
      <c r="F2282" t="str">
        <f>VLOOKUP($A2282,'Medical Examinations'!$A$2:$K$2336,5,FALSE)</f>
        <v>yes</v>
      </c>
      <c r="G2282" t="str">
        <f>VLOOKUP($A2282,'Medical Examinations'!$A$2:$K$2336,6,FALSE)</f>
        <v>No</v>
      </c>
      <c r="H2282">
        <f>VLOOKUP($A2282,'Medical Examinations'!$A$2:$K$2336,7,FALSE)</f>
        <v>1</v>
      </c>
      <c r="I2282" t="str">
        <f>VLOOKUP($A2282,'Medical Examinations'!$A$2:$K$2336,8,FALSE)</f>
        <v>No</v>
      </c>
      <c r="J2282" t="str">
        <f>VLOOKUP($A2282,'Medical Examinations'!$A$2:$K$2336,10,FALSE)</f>
        <v>obesity</v>
      </c>
      <c r="K2282" t="str">
        <f>VLOOKUP($A2282,'Medical Examinations'!$A$2:$K$2336,11,FALSE)</f>
        <v>Normal</v>
      </c>
      <c r="L2282" t="str">
        <f>VLOOKUP($A2282,'Hospitalisation Details'!$A$2:$O$2344,15,FALSE)</f>
        <v>11 Nov 2004</v>
      </c>
      <c r="M2282">
        <f>VLOOKUP($A2282,'Hospitalisation Details'!$A$2:$I$2344,6,FALSE)</f>
        <v>1163.46</v>
      </c>
      <c r="N2282" t="str">
        <f>VLOOKUP($A2282,'Hospitalisation Details'!$A$2:$I$2344,7,FALSE)</f>
        <v>tier - 2</v>
      </c>
      <c r="O2282" t="str">
        <f>VLOOKUP($A2282,'Hospitalisation Details'!$A$2:$I$2344,8,FALSE)</f>
        <v>tier - 3</v>
      </c>
      <c r="P2282" t="str">
        <f>VLOOKUP($A2282,'Hospitalisation Details'!$A$2:$I$2344,9,FALSE)</f>
        <v>R1013</v>
      </c>
      <c r="Q2282">
        <f>VLOOKUP($A2282,'Hospitalisation Details'!$A$2:$P$2344,16,FALSE)</f>
        <v>18</v>
      </c>
    </row>
    <row r="2283" spans="1:17" ht="15.6" x14ac:dyDescent="0.3">
      <c r="A2283" s="1" t="s">
        <v>75</v>
      </c>
      <c r="B2283" t="str">
        <f>VLOOKUP('Healthcare '!A:A,Table2[],3,FALSE)</f>
        <v>Peters</v>
      </c>
      <c r="C2283">
        <f>VLOOKUP(A2283,'Medical Examinations'!A2283:K4617,2,FALSE)</f>
        <v>20.46</v>
      </c>
      <c r="D2283">
        <f>VLOOKUP($A2283,'Medical Examinations'!$A$2:$K$2336,3,FALSE)</f>
        <v>4.0199999999999996</v>
      </c>
      <c r="E2283" t="str">
        <f>VLOOKUP($A2283,'Medical Examinations'!$A$2:$K$2336,4,FALSE)</f>
        <v>No</v>
      </c>
      <c r="F2283" t="str">
        <f>VLOOKUP($A2283,'Medical Examinations'!$A$2:$K$2336,5,FALSE)</f>
        <v>No</v>
      </c>
      <c r="G2283" t="str">
        <f>VLOOKUP($A2283,'Medical Examinations'!$A$2:$K$2336,6,FALSE)</f>
        <v>No</v>
      </c>
      <c r="H2283">
        <f>VLOOKUP($A2283,'Medical Examinations'!$A$2:$K$2336,7,FALSE)</f>
        <v>0</v>
      </c>
      <c r="I2283" t="str">
        <f>VLOOKUP($A2283,'Medical Examinations'!$A$2:$K$2336,8,FALSE)</f>
        <v>No</v>
      </c>
      <c r="J2283" t="str">
        <f>VLOOKUP($A2283,'Medical Examinations'!$A$2:$K$2336,10,FALSE)</f>
        <v>Normal weight</v>
      </c>
      <c r="K2283" t="str">
        <f>VLOOKUP($A2283,'Medical Examinations'!$A$2:$K$2336,11,FALSE)</f>
        <v>Normal</v>
      </c>
      <c r="L2283" t="str">
        <f>VLOOKUP($A2283,'Hospitalisation Details'!$A$2:$O$2344,15,FALSE)</f>
        <v>26 Jul 1994</v>
      </c>
      <c r="M2283">
        <f>VLOOKUP($A2283,'Hospitalisation Details'!$A$2:$I$2344,6,FALSE)</f>
        <v>1158.32</v>
      </c>
      <c r="N2283" t="str">
        <f>VLOOKUP($A2283,'Hospitalisation Details'!$A$2:$I$2344,7,FALSE)</f>
        <v>tier - 2</v>
      </c>
      <c r="O2283" t="str">
        <f>VLOOKUP($A2283,'Hospitalisation Details'!$A$2:$I$2344,8,FALSE)</f>
        <v>tier - 1</v>
      </c>
      <c r="P2283" t="str">
        <f>VLOOKUP($A2283,'Hospitalisation Details'!$A$2:$I$2344,9,FALSE)</f>
        <v>R1013</v>
      </c>
      <c r="Q2283">
        <f>VLOOKUP($A2283,'Hospitalisation Details'!$A$2:$P$2344,16,FALSE)</f>
        <v>28</v>
      </c>
    </row>
    <row r="2284" spans="1:17" ht="15.6" x14ac:dyDescent="0.3">
      <c r="A2284" s="1" t="s">
        <v>74</v>
      </c>
      <c r="B2284" t="str">
        <f>VLOOKUP('Healthcare '!A:A,Table2[],3,FALSE)</f>
        <v>Luy</v>
      </c>
      <c r="C2284">
        <f>VLOOKUP(A2284,'Medical Examinations'!A2284:K4618,2,FALSE)</f>
        <v>43.01</v>
      </c>
      <c r="D2284">
        <f>VLOOKUP($A2284,'Medical Examinations'!$A$2:$K$2336,3,FALSE)</f>
        <v>5.44</v>
      </c>
      <c r="E2284" t="str">
        <f>VLOOKUP($A2284,'Medical Examinations'!$A$2:$K$2336,4,FALSE)</f>
        <v>No</v>
      </c>
      <c r="F2284" t="str">
        <f>VLOOKUP($A2284,'Medical Examinations'!$A$2:$K$2336,5,FALSE)</f>
        <v>yes</v>
      </c>
      <c r="G2284" t="str">
        <f>VLOOKUP($A2284,'Medical Examinations'!$A$2:$K$2336,6,FALSE)</f>
        <v>No</v>
      </c>
      <c r="H2284">
        <f>VLOOKUP($A2284,'Medical Examinations'!$A$2:$K$2336,7,FALSE)</f>
        <v>1</v>
      </c>
      <c r="I2284" t="str">
        <f>VLOOKUP($A2284,'Medical Examinations'!$A$2:$K$2336,8,FALSE)</f>
        <v>No</v>
      </c>
      <c r="J2284" t="str">
        <f>VLOOKUP($A2284,'Medical Examinations'!$A$2:$K$2336,10,FALSE)</f>
        <v>obesity</v>
      </c>
      <c r="K2284" t="str">
        <f>VLOOKUP($A2284,'Medical Examinations'!$A$2:$K$2336,11,FALSE)</f>
        <v>Normal</v>
      </c>
      <c r="L2284" t="str">
        <f>VLOOKUP($A2284,'Hospitalisation Details'!$A$2:$O$2344,15,FALSE)</f>
        <v>18 Jul 2004</v>
      </c>
      <c r="M2284">
        <f>VLOOKUP($A2284,'Hospitalisation Details'!$A$2:$I$2344,6,FALSE)</f>
        <v>1149.4000000000001</v>
      </c>
      <c r="N2284" t="str">
        <f>VLOOKUP($A2284,'Hospitalisation Details'!$A$2:$I$2344,7,FALSE)</f>
        <v>tier - 2</v>
      </c>
      <c r="O2284" t="str">
        <f>VLOOKUP($A2284,'Hospitalisation Details'!$A$2:$I$2344,8,FALSE)</f>
        <v>tier - 2</v>
      </c>
      <c r="P2284" t="str">
        <f>VLOOKUP($A2284,'Hospitalisation Details'!$A$2:$I$2344,9,FALSE)</f>
        <v>R1013</v>
      </c>
      <c r="Q2284">
        <f>VLOOKUP($A2284,'Hospitalisation Details'!$A$2:$P$2344,16,FALSE)</f>
        <v>18</v>
      </c>
    </row>
    <row r="2285" spans="1:17" ht="15.6" x14ac:dyDescent="0.3">
      <c r="A2285" s="1" t="s">
        <v>73</v>
      </c>
      <c r="B2285" t="str">
        <f>VLOOKUP('Healthcare '!A:A,Table2[],3,FALSE)</f>
        <v>Fava</v>
      </c>
      <c r="C2285">
        <f>VLOOKUP(A2285,'Medical Examinations'!A2285:K4619,2,FALSE)</f>
        <v>15.01</v>
      </c>
      <c r="D2285">
        <f>VLOOKUP($A2285,'Medical Examinations'!$A$2:$K$2336,3,FALSE)</f>
        <v>4.1500000000000004</v>
      </c>
      <c r="E2285" t="str">
        <f>VLOOKUP($A2285,'Medical Examinations'!$A$2:$K$2336,4,FALSE)</f>
        <v>No</v>
      </c>
      <c r="F2285" t="str">
        <f>VLOOKUP($A2285,'Medical Examinations'!$A$2:$K$2336,5,FALSE)</f>
        <v>No</v>
      </c>
      <c r="G2285" t="str">
        <f>VLOOKUP($A2285,'Medical Examinations'!$A$2:$K$2336,6,FALSE)</f>
        <v>Yes</v>
      </c>
      <c r="H2285">
        <f>VLOOKUP($A2285,'Medical Examinations'!$A$2:$K$2336,7,FALSE)</f>
        <v>1</v>
      </c>
      <c r="I2285" t="str">
        <f>VLOOKUP($A2285,'Medical Examinations'!$A$2:$K$2336,8,FALSE)</f>
        <v>No</v>
      </c>
      <c r="J2285" t="str">
        <f>VLOOKUP($A2285,'Medical Examinations'!$A$2:$K$2336,10,FALSE)</f>
        <v>Underweight</v>
      </c>
      <c r="K2285" t="str">
        <f>VLOOKUP($A2285,'Medical Examinations'!$A$2:$K$2336,11,FALSE)</f>
        <v>Normal</v>
      </c>
      <c r="L2285" t="str">
        <f>VLOOKUP($A2285,'Hospitalisation Details'!$A$2:$O$2344,15,FALSE)</f>
        <v>12 Jun 2003</v>
      </c>
      <c r="M2285">
        <f>VLOOKUP($A2285,'Hospitalisation Details'!$A$2:$I$2344,6,FALSE)</f>
        <v>1149</v>
      </c>
      <c r="N2285" t="str">
        <f>VLOOKUP($A2285,'Hospitalisation Details'!$A$2:$I$2344,7,FALSE)</f>
        <v>tier - 2</v>
      </c>
      <c r="O2285" t="str">
        <f>VLOOKUP($A2285,'Hospitalisation Details'!$A$2:$I$2344,8,FALSE)</f>
        <v>tier - 1</v>
      </c>
      <c r="P2285" t="str">
        <f>VLOOKUP($A2285,'Hospitalisation Details'!$A$2:$I$2344,9,FALSE)</f>
        <v>R1012</v>
      </c>
      <c r="Q2285">
        <f>VLOOKUP($A2285,'Hospitalisation Details'!$A$2:$P$2344,16,FALSE)</f>
        <v>19</v>
      </c>
    </row>
    <row r="2286" spans="1:17" ht="15.6" x14ac:dyDescent="0.3">
      <c r="A2286" s="1" t="s">
        <v>72</v>
      </c>
      <c r="B2286" t="str">
        <f>VLOOKUP('Healthcare '!A:A,Table2[],3,FALSE)</f>
        <v>Montoya</v>
      </c>
      <c r="C2286">
        <f>VLOOKUP(A2286,'Medical Examinations'!A2286:K4620,2,FALSE)</f>
        <v>41.14</v>
      </c>
      <c r="D2286">
        <f>VLOOKUP($A2286,'Medical Examinations'!$A$2:$K$2336,3,FALSE)</f>
        <v>6.02</v>
      </c>
      <c r="E2286" t="str">
        <f>VLOOKUP($A2286,'Medical Examinations'!$A$2:$K$2336,4,FALSE)</f>
        <v>No</v>
      </c>
      <c r="F2286" t="str">
        <f>VLOOKUP($A2286,'Medical Examinations'!$A$2:$K$2336,5,FALSE)</f>
        <v>yes</v>
      </c>
      <c r="G2286" t="str">
        <f>VLOOKUP($A2286,'Medical Examinations'!$A$2:$K$2336,6,FALSE)</f>
        <v>No</v>
      </c>
      <c r="H2286">
        <f>VLOOKUP($A2286,'Medical Examinations'!$A$2:$K$2336,7,FALSE)</f>
        <v>1</v>
      </c>
      <c r="I2286" t="str">
        <f>VLOOKUP($A2286,'Medical Examinations'!$A$2:$K$2336,8,FALSE)</f>
        <v>No</v>
      </c>
      <c r="J2286" t="str">
        <f>VLOOKUP($A2286,'Medical Examinations'!$A$2:$K$2336,10,FALSE)</f>
        <v>obesity</v>
      </c>
      <c r="K2286" t="str">
        <f>VLOOKUP($A2286,'Medical Examinations'!$A$2:$K$2336,11,FALSE)</f>
        <v>Predibetics</v>
      </c>
      <c r="L2286" t="str">
        <f>VLOOKUP($A2286,'Hospitalisation Details'!$A$2:$O$2344,15,FALSE)</f>
        <v>10 Jun 2004</v>
      </c>
      <c r="M2286">
        <f>VLOOKUP($A2286,'Hospitalisation Details'!$A$2:$I$2344,6,FALSE)</f>
        <v>1146.8</v>
      </c>
      <c r="N2286" t="str">
        <f>VLOOKUP($A2286,'Hospitalisation Details'!$A$2:$I$2344,7,FALSE)</f>
        <v>tier - 2</v>
      </c>
      <c r="O2286" t="str">
        <f>VLOOKUP($A2286,'Hospitalisation Details'!$A$2:$I$2344,8,FALSE)</f>
        <v>tier - 2</v>
      </c>
      <c r="P2286" t="str">
        <f>VLOOKUP($A2286,'Hospitalisation Details'!$A$2:$I$2344,9,FALSE)</f>
        <v>R1013</v>
      </c>
      <c r="Q2286">
        <f>VLOOKUP($A2286,'Hospitalisation Details'!$A$2:$P$2344,16,FALSE)</f>
        <v>18</v>
      </c>
    </row>
    <row r="2287" spans="1:17" ht="15.6" x14ac:dyDescent="0.3">
      <c r="A2287" s="1" t="s">
        <v>71</v>
      </c>
      <c r="B2287" t="str">
        <f>VLOOKUP('Healthcare '!A:A,Table2[],3,FALSE)</f>
        <v>Bain</v>
      </c>
      <c r="C2287">
        <f>VLOOKUP(A2287,'Medical Examinations'!A2287:K4621,2,FALSE)</f>
        <v>16.55</v>
      </c>
      <c r="D2287">
        <f>VLOOKUP($A2287,'Medical Examinations'!$A$2:$K$2336,3,FALSE)</f>
        <v>7.73</v>
      </c>
      <c r="E2287" t="str">
        <f>VLOOKUP($A2287,'Medical Examinations'!$A$2:$K$2336,4,FALSE)</f>
        <v>No</v>
      </c>
      <c r="F2287" t="str">
        <f>VLOOKUP($A2287,'Medical Examinations'!$A$2:$K$2336,5,FALSE)</f>
        <v>No</v>
      </c>
      <c r="G2287" t="str">
        <f>VLOOKUP($A2287,'Medical Examinations'!$A$2:$K$2336,6,FALSE)</f>
        <v>No</v>
      </c>
      <c r="H2287">
        <f>VLOOKUP($A2287,'Medical Examinations'!$A$2:$K$2336,7,FALSE)</f>
        <v>0</v>
      </c>
      <c r="I2287" t="str">
        <f>VLOOKUP($A2287,'Medical Examinations'!$A$2:$K$2336,8,FALSE)</f>
        <v>No</v>
      </c>
      <c r="J2287" t="str">
        <f>VLOOKUP($A2287,'Medical Examinations'!$A$2:$K$2336,10,FALSE)</f>
        <v>Underweight</v>
      </c>
      <c r="K2287" t="str">
        <f>VLOOKUP($A2287,'Medical Examinations'!$A$2:$K$2336,11,FALSE)</f>
        <v>Diabetes</v>
      </c>
      <c r="L2287" t="str">
        <f>VLOOKUP($A2287,'Hospitalisation Details'!$A$2:$O$2344,15,FALSE)</f>
        <v>1 Oct 2002</v>
      </c>
      <c r="M2287">
        <f>VLOOKUP($A2287,'Hospitalisation Details'!$A$2:$I$2344,6,FALSE)</f>
        <v>1142</v>
      </c>
      <c r="N2287" t="str">
        <f>VLOOKUP($A2287,'Hospitalisation Details'!$A$2:$I$2344,7,FALSE)</f>
        <v>tier - 3</v>
      </c>
      <c r="O2287" t="str">
        <f>VLOOKUP($A2287,'Hospitalisation Details'!$A$2:$I$2344,8,FALSE)</f>
        <v>tier - 2</v>
      </c>
      <c r="P2287" t="str">
        <f>VLOOKUP($A2287,'Hospitalisation Details'!$A$2:$I$2344,9,FALSE)</f>
        <v>R1011</v>
      </c>
      <c r="Q2287">
        <f>VLOOKUP($A2287,'Hospitalisation Details'!$A$2:$P$2344,16,FALSE)</f>
        <v>20</v>
      </c>
    </row>
    <row r="2288" spans="1:17" ht="15.6" x14ac:dyDescent="0.3">
      <c r="A2288" s="1" t="s">
        <v>70</v>
      </c>
      <c r="B2288" t="str">
        <f>VLOOKUP('Healthcare '!A:A,Table2[],3,FALSE)</f>
        <v>Albertson</v>
      </c>
      <c r="C2288">
        <f>VLOOKUP(A2288,'Medical Examinations'!A2288:K4622,2,FALSE)</f>
        <v>37.29</v>
      </c>
      <c r="D2288">
        <f>VLOOKUP($A2288,'Medical Examinations'!$A$2:$K$2336,3,FALSE)</f>
        <v>5.03</v>
      </c>
      <c r="E2288" t="str">
        <f>VLOOKUP($A2288,'Medical Examinations'!$A$2:$K$2336,4,FALSE)</f>
        <v>No</v>
      </c>
      <c r="F2288" t="str">
        <f>VLOOKUP($A2288,'Medical Examinations'!$A$2:$K$2336,5,FALSE)</f>
        <v>yes</v>
      </c>
      <c r="G2288" t="str">
        <f>VLOOKUP($A2288,'Medical Examinations'!$A$2:$K$2336,6,FALSE)</f>
        <v>No</v>
      </c>
      <c r="H2288">
        <f>VLOOKUP($A2288,'Medical Examinations'!$A$2:$K$2336,7,FALSE)</f>
        <v>1</v>
      </c>
      <c r="I2288" t="str">
        <f>VLOOKUP($A2288,'Medical Examinations'!$A$2:$K$2336,8,FALSE)</f>
        <v>No</v>
      </c>
      <c r="J2288" t="str">
        <f>VLOOKUP($A2288,'Medical Examinations'!$A$2:$K$2336,10,FALSE)</f>
        <v>obesity</v>
      </c>
      <c r="K2288" t="str">
        <f>VLOOKUP($A2288,'Medical Examinations'!$A$2:$K$2336,11,FALSE)</f>
        <v>Normal</v>
      </c>
      <c r="L2288" t="str">
        <f>VLOOKUP($A2288,'Hospitalisation Details'!$A$2:$O$2344,15,FALSE)</f>
        <v>12 Sep 2004</v>
      </c>
      <c r="M2288">
        <f>VLOOKUP($A2288,'Hospitalisation Details'!$A$2:$I$2344,6,FALSE)</f>
        <v>1141.45</v>
      </c>
      <c r="N2288" t="str">
        <f>VLOOKUP($A2288,'Hospitalisation Details'!$A$2:$I$2344,7,FALSE)</f>
        <v>tier - 3</v>
      </c>
      <c r="O2288" t="str">
        <f>VLOOKUP($A2288,'Hospitalisation Details'!$A$2:$I$2344,8,FALSE)</f>
        <v>tier - 3</v>
      </c>
      <c r="P2288" t="str">
        <f>VLOOKUP($A2288,'Hospitalisation Details'!$A$2:$I$2344,9,FALSE)</f>
        <v>R1013</v>
      </c>
      <c r="Q2288">
        <f>VLOOKUP($A2288,'Hospitalisation Details'!$A$2:$P$2344,16,FALSE)</f>
        <v>18</v>
      </c>
    </row>
    <row r="2289" spans="1:17" ht="15.6" x14ac:dyDescent="0.3">
      <c r="A2289" s="1" t="s">
        <v>69</v>
      </c>
      <c r="B2289" t="str">
        <f>VLOOKUP('Healthcare '!A:A,Table2[],3,FALSE)</f>
        <v>Barger</v>
      </c>
      <c r="C2289">
        <f>VLOOKUP(A2289,'Medical Examinations'!A2289:K4623,2,FALSE)</f>
        <v>16.739999999999998</v>
      </c>
      <c r="D2289">
        <f>VLOOKUP($A2289,'Medical Examinations'!$A$2:$K$2336,3,FALSE)</f>
        <v>4.08</v>
      </c>
      <c r="E2289" t="str">
        <f>VLOOKUP($A2289,'Medical Examinations'!$A$2:$K$2336,4,FALSE)</f>
        <v>yes</v>
      </c>
      <c r="F2289" t="str">
        <f>VLOOKUP($A2289,'Medical Examinations'!$A$2:$K$2336,5,FALSE)</f>
        <v>No</v>
      </c>
      <c r="G2289" t="str">
        <f>VLOOKUP($A2289,'Medical Examinations'!$A$2:$K$2336,6,FALSE)</f>
        <v>No</v>
      </c>
      <c r="H2289">
        <f>VLOOKUP($A2289,'Medical Examinations'!$A$2:$K$2336,7,FALSE)</f>
        <v>0</v>
      </c>
      <c r="I2289" t="str">
        <f>VLOOKUP($A2289,'Medical Examinations'!$A$2:$K$2336,8,FALSE)</f>
        <v>No</v>
      </c>
      <c r="J2289" t="str">
        <f>VLOOKUP($A2289,'Medical Examinations'!$A$2:$K$2336,10,FALSE)</f>
        <v>Underweight</v>
      </c>
      <c r="K2289" t="str">
        <f>VLOOKUP($A2289,'Medical Examinations'!$A$2:$K$2336,11,FALSE)</f>
        <v>Normal</v>
      </c>
      <c r="L2289" t="str">
        <f>VLOOKUP($A2289,'Hospitalisation Details'!$A$2:$O$2344,15,FALSE)</f>
        <v>25 Oct 2001</v>
      </c>
      <c r="M2289">
        <f>VLOOKUP($A2289,'Hospitalisation Details'!$A$2:$I$2344,6,FALSE)</f>
        <v>1141</v>
      </c>
      <c r="N2289" t="str">
        <f>VLOOKUP($A2289,'Hospitalisation Details'!$A$2:$I$2344,7,FALSE)</f>
        <v>tier - 3</v>
      </c>
      <c r="O2289" t="str">
        <f>VLOOKUP($A2289,'Hospitalisation Details'!$A$2:$I$2344,8,FALSE)</f>
        <v>tier - 1</v>
      </c>
      <c r="P2289" t="str">
        <f>VLOOKUP($A2289,'Hospitalisation Details'!$A$2:$I$2344,9,FALSE)</f>
        <v>R1013</v>
      </c>
      <c r="Q2289">
        <f>VLOOKUP($A2289,'Hospitalisation Details'!$A$2:$P$2344,16,FALSE)</f>
        <v>21</v>
      </c>
    </row>
    <row r="2290" spans="1:17" ht="15.6" x14ac:dyDescent="0.3">
      <c r="A2290" s="1" t="s">
        <v>68</v>
      </c>
      <c r="B2290" t="str">
        <f>VLOOKUP('Healthcare '!A:A,Table2[],3,FALSE)</f>
        <v>Fraioli</v>
      </c>
      <c r="C2290">
        <f>VLOOKUP(A2290,'Medical Examinations'!A2290:K4624,2,FALSE)</f>
        <v>34.43</v>
      </c>
      <c r="D2290">
        <f>VLOOKUP($A2290,'Medical Examinations'!$A$2:$K$2336,3,FALSE)</f>
        <v>4.2699999999999996</v>
      </c>
      <c r="E2290" t="str">
        <f>VLOOKUP($A2290,'Medical Examinations'!$A$2:$K$2336,4,FALSE)</f>
        <v>No</v>
      </c>
      <c r="F2290" t="str">
        <f>VLOOKUP($A2290,'Medical Examinations'!$A$2:$K$2336,5,FALSE)</f>
        <v>yes</v>
      </c>
      <c r="G2290" t="str">
        <f>VLOOKUP($A2290,'Medical Examinations'!$A$2:$K$2336,6,FALSE)</f>
        <v>No</v>
      </c>
      <c r="H2290">
        <f>VLOOKUP($A2290,'Medical Examinations'!$A$2:$K$2336,7,FALSE)</f>
        <v>1</v>
      </c>
      <c r="I2290" t="str">
        <f>VLOOKUP($A2290,'Medical Examinations'!$A$2:$K$2336,8,FALSE)</f>
        <v>No</v>
      </c>
      <c r="J2290" t="str">
        <f>VLOOKUP($A2290,'Medical Examinations'!$A$2:$K$2336,10,FALSE)</f>
        <v>obesity</v>
      </c>
      <c r="K2290" t="str">
        <f>VLOOKUP($A2290,'Medical Examinations'!$A$2:$K$2336,11,FALSE)</f>
        <v>Normal</v>
      </c>
      <c r="L2290" t="str">
        <f>VLOOKUP($A2290,'Hospitalisation Details'!$A$2:$O$2344,15,FALSE)</f>
        <v>27 Nov 2004</v>
      </c>
      <c r="M2290">
        <f>VLOOKUP($A2290,'Hospitalisation Details'!$A$2:$I$2344,6,FALSE)</f>
        <v>1137.47</v>
      </c>
      <c r="N2290" t="str">
        <f>VLOOKUP($A2290,'Hospitalisation Details'!$A$2:$I$2344,7,FALSE)</f>
        <v>tier - 3</v>
      </c>
      <c r="O2290" t="str">
        <f>VLOOKUP($A2290,'Hospitalisation Details'!$A$2:$I$2344,8,FALSE)</f>
        <v>tier - 2</v>
      </c>
      <c r="P2290" t="str">
        <f>VLOOKUP($A2290,'Hospitalisation Details'!$A$2:$I$2344,9,FALSE)</f>
        <v>R1013</v>
      </c>
      <c r="Q2290">
        <f>VLOOKUP($A2290,'Hospitalisation Details'!$A$2:$P$2344,16,FALSE)</f>
        <v>18</v>
      </c>
    </row>
    <row r="2291" spans="1:17" ht="15.6" x14ac:dyDescent="0.3">
      <c r="A2291" s="1" t="s">
        <v>67</v>
      </c>
      <c r="B2291" t="str">
        <f>VLOOKUP('Healthcare '!A:A,Table2[],3,FALSE)</f>
        <v>April</v>
      </c>
      <c r="C2291">
        <f>VLOOKUP(A2291,'Medical Examinations'!A2291:K4625,2,FALSE)</f>
        <v>34.1</v>
      </c>
      <c r="D2291">
        <f>VLOOKUP($A2291,'Medical Examinations'!$A$2:$K$2336,3,FALSE)</f>
        <v>4.07</v>
      </c>
      <c r="E2291" t="str">
        <f>VLOOKUP($A2291,'Medical Examinations'!$A$2:$K$2336,4,FALSE)</f>
        <v>No</v>
      </c>
      <c r="F2291" t="str">
        <f>VLOOKUP($A2291,'Medical Examinations'!$A$2:$K$2336,5,FALSE)</f>
        <v>yes</v>
      </c>
      <c r="G2291" t="str">
        <f>VLOOKUP($A2291,'Medical Examinations'!$A$2:$K$2336,6,FALSE)</f>
        <v>No</v>
      </c>
      <c r="H2291">
        <f>VLOOKUP($A2291,'Medical Examinations'!$A$2:$K$2336,7,FALSE)</f>
        <v>1</v>
      </c>
      <c r="I2291" t="str">
        <f>VLOOKUP($A2291,'Medical Examinations'!$A$2:$K$2336,8,FALSE)</f>
        <v>No</v>
      </c>
      <c r="J2291" t="str">
        <f>VLOOKUP($A2291,'Medical Examinations'!$A$2:$K$2336,10,FALSE)</f>
        <v>obesity</v>
      </c>
      <c r="K2291" t="str">
        <f>VLOOKUP($A2291,'Medical Examinations'!$A$2:$K$2336,11,FALSE)</f>
        <v>Normal</v>
      </c>
      <c r="L2291" t="str">
        <f>VLOOKUP($A2291,'Hospitalisation Details'!$A$2:$O$2344,15,FALSE)</f>
        <v>15 Oct 2004</v>
      </c>
      <c r="M2291">
        <f>VLOOKUP($A2291,'Hospitalisation Details'!$A$2:$I$2344,6,FALSE)</f>
        <v>1137.01</v>
      </c>
      <c r="N2291" t="str">
        <f>VLOOKUP($A2291,'Hospitalisation Details'!$A$2:$I$2344,7,FALSE)</f>
        <v>tier - 3</v>
      </c>
      <c r="O2291" t="str">
        <f>VLOOKUP($A2291,'Hospitalisation Details'!$A$2:$I$2344,8,FALSE)</f>
        <v>tier - 1</v>
      </c>
      <c r="P2291" t="str">
        <f>VLOOKUP($A2291,'Hospitalisation Details'!$A$2:$I$2344,9,FALSE)</f>
        <v>R1013</v>
      </c>
      <c r="Q2291">
        <f>VLOOKUP($A2291,'Hospitalisation Details'!$A$2:$P$2344,16,FALSE)</f>
        <v>18</v>
      </c>
    </row>
    <row r="2292" spans="1:17" ht="15.6" x14ac:dyDescent="0.3">
      <c r="A2292" s="1" t="s">
        <v>66</v>
      </c>
      <c r="B2292" t="str">
        <f>VLOOKUP('Healthcare '!A:A,Table2[],3,FALSE)</f>
        <v>King</v>
      </c>
      <c r="C2292">
        <f>VLOOKUP(A2292,'Medical Examinations'!A2292:K4626,2,FALSE)</f>
        <v>19.3</v>
      </c>
      <c r="D2292">
        <f>VLOOKUP($A2292,'Medical Examinations'!$A$2:$K$2336,3,FALSE)</f>
        <v>10.36</v>
      </c>
      <c r="E2292" t="str">
        <f>VLOOKUP($A2292,'Medical Examinations'!$A$2:$K$2336,4,FALSE)</f>
        <v>No</v>
      </c>
      <c r="F2292" t="str">
        <f>VLOOKUP($A2292,'Medical Examinations'!$A$2:$K$2336,5,FALSE)</f>
        <v>No</v>
      </c>
      <c r="G2292" t="str">
        <f>VLOOKUP($A2292,'Medical Examinations'!$A$2:$K$2336,6,FALSE)</f>
        <v>No</v>
      </c>
      <c r="H2292">
        <f>VLOOKUP($A2292,'Medical Examinations'!$A$2:$K$2336,7,FALSE)</f>
        <v>0</v>
      </c>
      <c r="I2292" t="str">
        <f>VLOOKUP($A2292,'Medical Examinations'!$A$2:$K$2336,8,FALSE)</f>
        <v>No</v>
      </c>
      <c r="J2292" t="str">
        <f>VLOOKUP($A2292,'Medical Examinations'!$A$2:$K$2336,10,FALSE)</f>
        <v>Normal weight</v>
      </c>
      <c r="K2292" t="str">
        <f>VLOOKUP($A2292,'Medical Examinations'!$A$2:$K$2336,11,FALSE)</f>
        <v>Diabetes</v>
      </c>
      <c r="L2292" t="str">
        <f>VLOOKUP($A2292,'Hospitalisation Details'!$A$2:$O$2344,15,FALSE)</f>
        <v>11 Aug 2002</v>
      </c>
      <c r="M2292">
        <f>VLOOKUP($A2292,'Hospitalisation Details'!$A$2:$I$2344,6,FALSE)</f>
        <v>1137</v>
      </c>
      <c r="N2292" t="str">
        <f>VLOOKUP($A2292,'Hospitalisation Details'!$A$2:$I$2344,7,FALSE)</f>
        <v>tier - 3</v>
      </c>
      <c r="O2292" t="str">
        <f>VLOOKUP($A2292,'Hospitalisation Details'!$A$2:$I$2344,8,FALSE)</f>
        <v>tier - 1</v>
      </c>
      <c r="P2292" t="str">
        <f>VLOOKUP($A2292,'Hospitalisation Details'!$A$2:$I$2344,9,FALSE)</f>
        <v>R1013</v>
      </c>
      <c r="Q2292">
        <f>VLOOKUP($A2292,'Hospitalisation Details'!$A$2:$P$2344,16,FALSE)</f>
        <v>20</v>
      </c>
    </row>
    <row r="2293" spans="1:17" ht="15.6" x14ac:dyDescent="0.3">
      <c r="A2293" s="1" t="s">
        <v>65</v>
      </c>
      <c r="B2293" t="str">
        <f>VLOOKUP('Healthcare '!A:A,Table2[],3,FALSE)</f>
        <v>Talhelm</v>
      </c>
      <c r="C2293">
        <f>VLOOKUP(A2293,'Medical Examinations'!A2293:K4627,2,FALSE)</f>
        <v>33.659999999999997</v>
      </c>
      <c r="D2293">
        <f>VLOOKUP($A2293,'Medical Examinations'!$A$2:$K$2336,3,FALSE)</f>
        <v>5.71</v>
      </c>
      <c r="E2293" t="str">
        <f>VLOOKUP($A2293,'Medical Examinations'!$A$2:$K$2336,4,FALSE)</f>
        <v>No</v>
      </c>
      <c r="F2293" t="str">
        <f>VLOOKUP($A2293,'Medical Examinations'!$A$2:$K$2336,5,FALSE)</f>
        <v>yes</v>
      </c>
      <c r="G2293" t="str">
        <f>VLOOKUP($A2293,'Medical Examinations'!$A$2:$K$2336,6,FALSE)</f>
        <v>No</v>
      </c>
      <c r="H2293">
        <f>VLOOKUP($A2293,'Medical Examinations'!$A$2:$K$2336,7,FALSE)</f>
        <v>1</v>
      </c>
      <c r="I2293" t="str">
        <f>VLOOKUP($A2293,'Medical Examinations'!$A$2:$K$2336,8,FALSE)</f>
        <v>No</v>
      </c>
      <c r="J2293" t="str">
        <f>VLOOKUP($A2293,'Medical Examinations'!$A$2:$K$2336,10,FALSE)</f>
        <v>obesity</v>
      </c>
      <c r="K2293" t="str">
        <f>VLOOKUP($A2293,'Medical Examinations'!$A$2:$K$2336,11,FALSE)</f>
        <v>Predibetics</v>
      </c>
      <c r="L2293" t="str">
        <f>VLOOKUP($A2293,'Hospitalisation Details'!$A$2:$O$2344,15,FALSE)</f>
        <v>28 Nov 2004</v>
      </c>
      <c r="M2293">
        <f>VLOOKUP($A2293,'Hospitalisation Details'!$A$2:$I$2344,6,FALSE)</f>
        <v>1136.4000000000001</v>
      </c>
      <c r="N2293" t="str">
        <f>VLOOKUP($A2293,'Hospitalisation Details'!$A$2:$I$2344,7,FALSE)</f>
        <v>tier - 3</v>
      </c>
      <c r="O2293" t="str">
        <f>VLOOKUP($A2293,'Hospitalisation Details'!$A$2:$I$2344,8,FALSE)</f>
        <v>tier - 3</v>
      </c>
      <c r="P2293" t="str">
        <f>VLOOKUP($A2293,'Hospitalisation Details'!$A$2:$I$2344,9,FALSE)</f>
        <v>R1013</v>
      </c>
      <c r="Q2293">
        <f>VLOOKUP($A2293,'Hospitalisation Details'!$A$2:$P$2344,16,FALSE)</f>
        <v>18</v>
      </c>
    </row>
    <row r="2294" spans="1:17" ht="15.6" x14ac:dyDescent="0.3">
      <c r="A2294" s="1" t="s">
        <v>64</v>
      </c>
      <c r="B2294" t="str">
        <f>VLOOKUP('Healthcare '!A:A,Table2[],3,FALSE)</f>
        <v>Regnier</v>
      </c>
      <c r="C2294">
        <f>VLOOKUP(A2294,'Medical Examinations'!A2294:K4628,2,FALSE)</f>
        <v>33.33</v>
      </c>
      <c r="D2294">
        <f>VLOOKUP($A2294,'Medical Examinations'!$A$2:$K$2336,3,FALSE)</f>
        <v>6.08</v>
      </c>
      <c r="E2294" t="str">
        <f>VLOOKUP($A2294,'Medical Examinations'!$A$2:$K$2336,4,FALSE)</f>
        <v>No</v>
      </c>
      <c r="F2294" t="str">
        <f>VLOOKUP($A2294,'Medical Examinations'!$A$2:$K$2336,5,FALSE)</f>
        <v>yes</v>
      </c>
      <c r="G2294" t="str">
        <f>VLOOKUP($A2294,'Medical Examinations'!$A$2:$K$2336,6,FALSE)</f>
        <v>No</v>
      </c>
      <c r="H2294">
        <f>VLOOKUP($A2294,'Medical Examinations'!$A$2:$K$2336,7,FALSE)</f>
        <v>1</v>
      </c>
      <c r="I2294" t="str">
        <f>VLOOKUP($A2294,'Medical Examinations'!$A$2:$K$2336,8,FALSE)</f>
        <v>No</v>
      </c>
      <c r="J2294" t="str">
        <f>VLOOKUP($A2294,'Medical Examinations'!$A$2:$K$2336,10,FALSE)</f>
        <v>obesity</v>
      </c>
      <c r="K2294" t="str">
        <f>VLOOKUP($A2294,'Medical Examinations'!$A$2:$K$2336,11,FALSE)</f>
        <v>Predibetics</v>
      </c>
      <c r="L2294" t="str">
        <f>VLOOKUP($A2294,'Hospitalisation Details'!$A$2:$O$2344,15,FALSE)</f>
        <v>11 Jun 2004</v>
      </c>
      <c r="M2294">
        <f>VLOOKUP($A2294,'Hospitalisation Details'!$A$2:$I$2344,6,FALSE)</f>
        <v>1135.94</v>
      </c>
      <c r="N2294" t="str">
        <f>VLOOKUP($A2294,'Hospitalisation Details'!$A$2:$I$2344,7,FALSE)</f>
        <v>tier - 3</v>
      </c>
      <c r="O2294" t="str">
        <f>VLOOKUP($A2294,'Hospitalisation Details'!$A$2:$I$2344,8,FALSE)</f>
        <v>tier - 3</v>
      </c>
      <c r="P2294" t="str">
        <f>VLOOKUP($A2294,'Hospitalisation Details'!$A$2:$I$2344,9,FALSE)</f>
        <v>R1013</v>
      </c>
      <c r="Q2294">
        <f>VLOOKUP($A2294,'Hospitalisation Details'!$A$2:$P$2344,16,FALSE)</f>
        <v>18</v>
      </c>
    </row>
    <row r="2295" spans="1:17" ht="15.6" x14ac:dyDescent="0.3">
      <c r="A2295" s="1" t="s">
        <v>63</v>
      </c>
      <c r="B2295" t="str">
        <f>VLOOKUP('Healthcare '!A:A,Table2[],3,FALSE)</f>
        <v>Treece</v>
      </c>
      <c r="C2295">
        <f>VLOOKUP(A2295,'Medical Examinations'!A2295:K4629,2,FALSE)</f>
        <v>21.84</v>
      </c>
      <c r="D2295">
        <f>VLOOKUP($A2295,'Medical Examinations'!$A$2:$K$2336,3,FALSE)</f>
        <v>5.71</v>
      </c>
      <c r="E2295" t="str">
        <f>VLOOKUP($A2295,'Medical Examinations'!$A$2:$K$2336,4,FALSE)</f>
        <v>No</v>
      </c>
      <c r="F2295" t="str">
        <f>VLOOKUP($A2295,'Medical Examinations'!$A$2:$K$2336,5,FALSE)</f>
        <v>yes</v>
      </c>
      <c r="G2295" t="str">
        <f>VLOOKUP($A2295,'Medical Examinations'!$A$2:$K$2336,6,FALSE)</f>
        <v>No</v>
      </c>
      <c r="H2295">
        <f>VLOOKUP($A2295,'Medical Examinations'!$A$2:$K$2336,7,FALSE)</f>
        <v>1</v>
      </c>
      <c r="I2295" t="str">
        <f>VLOOKUP($A2295,'Medical Examinations'!$A$2:$K$2336,8,FALSE)</f>
        <v>No</v>
      </c>
      <c r="J2295" t="str">
        <f>VLOOKUP($A2295,'Medical Examinations'!$A$2:$K$2336,10,FALSE)</f>
        <v>Normal weight</v>
      </c>
      <c r="K2295" t="str">
        <f>VLOOKUP($A2295,'Medical Examinations'!$A$2:$K$2336,11,FALSE)</f>
        <v>Predibetics</v>
      </c>
      <c r="L2295" t="str">
        <f>VLOOKUP($A2295,'Hospitalisation Details'!$A$2:$O$2344,15,FALSE)</f>
        <v>6 Oct 2004</v>
      </c>
      <c r="M2295">
        <f>VLOOKUP($A2295,'Hospitalisation Details'!$A$2:$I$2344,6,FALSE)</f>
        <v>1135</v>
      </c>
      <c r="N2295" t="str">
        <f>VLOOKUP($A2295,'Hospitalisation Details'!$A$2:$I$2344,7,FALSE)</f>
        <v>tier - 3</v>
      </c>
      <c r="O2295" t="str">
        <f>VLOOKUP($A2295,'Hospitalisation Details'!$A$2:$I$2344,8,FALSE)</f>
        <v>tier - 3</v>
      </c>
      <c r="P2295" t="str">
        <f>VLOOKUP($A2295,'Hospitalisation Details'!$A$2:$I$2344,9,FALSE)</f>
        <v>R1013</v>
      </c>
      <c r="Q2295">
        <f>VLOOKUP($A2295,'Hospitalisation Details'!$A$2:$P$2344,16,FALSE)</f>
        <v>18</v>
      </c>
    </row>
    <row r="2296" spans="1:17" ht="15.6" x14ac:dyDescent="0.3">
      <c r="A2296" s="1" t="s">
        <v>62</v>
      </c>
      <c r="B2296" t="str">
        <f>VLOOKUP('Healthcare '!A:A,Table2[],3,FALSE)</f>
        <v>Beisel</v>
      </c>
      <c r="C2296">
        <f>VLOOKUP(A2296,'Medical Examinations'!A2296:K4630,2,FALSE)</f>
        <v>16.87</v>
      </c>
      <c r="D2296">
        <f>VLOOKUP($A2296,'Medical Examinations'!$A$2:$K$2336,3,FALSE)</f>
        <v>9.1300000000000008</v>
      </c>
      <c r="E2296" t="str">
        <f>VLOOKUP($A2296,'Medical Examinations'!$A$2:$K$2336,4,FALSE)</f>
        <v>No</v>
      </c>
      <c r="F2296" t="str">
        <f>VLOOKUP($A2296,'Medical Examinations'!$A$2:$K$2336,5,FALSE)</f>
        <v>No</v>
      </c>
      <c r="G2296" t="str">
        <f>VLOOKUP($A2296,'Medical Examinations'!$A$2:$K$2336,6,FALSE)</f>
        <v>No</v>
      </c>
      <c r="H2296">
        <f>VLOOKUP($A2296,'Medical Examinations'!$A$2:$K$2336,7,FALSE)</f>
        <v>0</v>
      </c>
      <c r="I2296" t="str">
        <f>VLOOKUP($A2296,'Medical Examinations'!$A$2:$K$2336,8,FALSE)</f>
        <v>No</v>
      </c>
      <c r="J2296" t="str">
        <f>VLOOKUP($A2296,'Medical Examinations'!$A$2:$K$2336,10,FALSE)</f>
        <v>Underweight</v>
      </c>
      <c r="K2296" t="str">
        <f>VLOOKUP($A2296,'Medical Examinations'!$A$2:$K$2336,11,FALSE)</f>
        <v>Diabetes</v>
      </c>
      <c r="L2296" t="str">
        <f>VLOOKUP($A2296,'Hospitalisation Details'!$A$2:$O$2344,15,FALSE)</f>
        <v>19 Jul 2002</v>
      </c>
      <c r="M2296">
        <f>VLOOKUP($A2296,'Hospitalisation Details'!$A$2:$I$2344,6,FALSE)</f>
        <v>1132</v>
      </c>
      <c r="N2296" t="str">
        <f>VLOOKUP($A2296,'Hospitalisation Details'!$A$2:$I$2344,7,FALSE)</f>
        <v>tier - 3</v>
      </c>
      <c r="O2296" t="str">
        <f>VLOOKUP($A2296,'Hospitalisation Details'!$A$2:$I$2344,8,FALSE)</f>
        <v>tier - 1</v>
      </c>
      <c r="P2296" t="str">
        <f>VLOOKUP($A2296,'Hospitalisation Details'!$A$2:$I$2344,9,FALSE)</f>
        <v>R1013</v>
      </c>
      <c r="Q2296">
        <f>VLOOKUP($A2296,'Hospitalisation Details'!$A$2:$P$2344,16,FALSE)</f>
        <v>20</v>
      </c>
    </row>
    <row r="2297" spans="1:17" ht="15.6" x14ac:dyDescent="0.3">
      <c r="A2297" s="1" t="s">
        <v>61</v>
      </c>
      <c r="B2297" t="str">
        <f>VLOOKUP('Healthcare '!A:A,Table2[],3,FALSE)</f>
        <v>Enke</v>
      </c>
      <c r="C2297">
        <f>VLOOKUP(A2297,'Medical Examinations'!A2297:K4631,2,FALSE)</f>
        <v>30.14</v>
      </c>
      <c r="D2297">
        <f>VLOOKUP($A2297,'Medical Examinations'!$A$2:$K$2336,3,FALSE)</f>
        <v>5.49</v>
      </c>
      <c r="E2297" t="str">
        <f>VLOOKUP($A2297,'Medical Examinations'!$A$2:$K$2336,4,FALSE)</f>
        <v>No</v>
      </c>
      <c r="F2297" t="str">
        <f>VLOOKUP($A2297,'Medical Examinations'!$A$2:$K$2336,5,FALSE)</f>
        <v>yes</v>
      </c>
      <c r="G2297" t="str">
        <f>VLOOKUP($A2297,'Medical Examinations'!$A$2:$K$2336,6,FALSE)</f>
        <v>No</v>
      </c>
      <c r="H2297">
        <f>VLOOKUP($A2297,'Medical Examinations'!$A$2:$K$2336,7,FALSE)</f>
        <v>1</v>
      </c>
      <c r="I2297" t="str">
        <f>VLOOKUP($A2297,'Medical Examinations'!$A$2:$K$2336,8,FALSE)</f>
        <v>No</v>
      </c>
      <c r="J2297" t="str">
        <f>VLOOKUP($A2297,'Medical Examinations'!$A$2:$K$2336,10,FALSE)</f>
        <v>obesity</v>
      </c>
      <c r="K2297" t="str">
        <f>VLOOKUP($A2297,'Medical Examinations'!$A$2:$K$2336,11,FALSE)</f>
        <v>Normal</v>
      </c>
      <c r="L2297" t="str">
        <f>VLOOKUP($A2297,'Hospitalisation Details'!$A$2:$O$2344,15,FALSE)</f>
        <v>14 Jun 2004</v>
      </c>
      <c r="M2297">
        <f>VLOOKUP($A2297,'Hospitalisation Details'!$A$2:$I$2344,6,FALSE)</f>
        <v>1131.51</v>
      </c>
      <c r="N2297" t="str">
        <f>VLOOKUP($A2297,'Hospitalisation Details'!$A$2:$I$2344,7,FALSE)</f>
        <v>tier - 3</v>
      </c>
      <c r="O2297" t="str">
        <f>VLOOKUP($A2297,'Hospitalisation Details'!$A$2:$I$2344,8,FALSE)</f>
        <v>tier - 1</v>
      </c>
      <c r="P2297" t="str">
        <f>VLOOKUP($A2297,'Hospitalisation Details'!$A$2:$I$2344,9,FALSE)</f>
        <v>R1013</v>
      </c>
      <c r="Q2297">
        <f>VLOOKUP($A2297,'Hospitalisation Details'!$A$2:$P$2344,16,FALSE)</f>
        <v>18</v>
      </c>
    </row>
    <row r="2298" spans="1:17" ht="15.6" x14ac:dyDescent="0.3">
      <c r="A2298" s="1" t="s">
        <v>60</v>
      </c>
      <c r="B2298" t="str">
        <f>VLOOKUP('Healthcare '!A:A,Table2[],3,FALSE)</f>
        <v>Ruiz-Tagle Barros</v>
      </c>
      <c r="C2298">
        <f>VLOOKUP(A2298,'Medical Examinations'!A2298:K4632,2,FALSE)</f>
        <v>23.21</v>
      </c>
      <c r="D2298">
        <f>VLOOKUP($A2298,'Medical Examinations'!$A$2:$K$2336,3,FALSE)</f>
        <v>4.37</v>
      </c>
      <c r="E2298" t="str">
        <f>VLOOKUP($A2298,'Medical Examinations'!$A$2:$K$2336,4,FALSE)</f>
        <v>No</v>
      </c>
      <c r="F2298" t="str">
        <f>VLOOKUP($A2298,'Medical Examinations'!$A$2:$K$2336,5,FALSE)</f>
        <v>yes</v>
      </c>
      <c r="G2298" t="str">
        <f>VLOOKUP($A2298,'Medical Examinations'!$A$2:$K$2336,6,FALSE)</f>
        <v>No</v>
      </c>
      <c r="H2298">
        <f>VLOOKUP($A2298,'Medical Examinations'!$A$2:$K$2336,7,FALSE)</f>
        <v>1</v>
      </c>
      <c r="I2298" t="str">
        <f>VLOOKUP($A2298,'Medical Examinations'!$A$2:$K$2336,8,FALSE)</f>
        <v>No</v>
      </c>
      <c r="J2298" t="str">
        <f>VLOOKUP($A2298,'Medical Examinations'!$A$2:$K$2336,10,FALSE)</f>
        <v>Normal weight</v>
      </c>
      <c r="K2298" t="str">
        <f>VLOOKUP($A2298,'Medical Examinations'!$A$2:$K$2336,11,FALSE)</f>
        <v>Normal</v>
      </c>
      <c r="L2298" t="str">
        <f>VLOOKUP($A2298,'Hospitalisation Details'!$A$2:$O$2344,15,FALSE)</f>
        <v>12 Nov 2004</v>
      </c>
      <c r="M2298">
        <f>VLOOKUP($A2298,'Hospitalisation Details'!$A$2:$I$2344,6,FALSE)</f>
        <v>1121.8699999999999</v>
      </c>
      <c r="N2298" t="str">
        <f>VLOOKUP($A2298,'Hospitalisation Details'!$A$2:$I$2344,7,FALSE)</f>
        <v>tier - 3</v>
      </c>
      <c r="O2298" t="str">
        <f>VLOOKUP($A2298,'Hospitalisation Details'!$A$2:$I$2344,8,FALSE)</f>
        <v>tier - 1</v>
      </c>
      <c r="P2298" t="str">
        <f>VLOOKUP($A2298,'Hospitalisation Details'!$A$2:$I$2344,9,FALSE)</f>
        <v>R1013</v>
      </c>
      <c r="Q2298">
        <f>VLOOKUP($A2298,'Hospitalisation Details'!$A$2:$P$2344,16,FALSE)</f>
        <v>18</v>
      </c>
    </row>
    <row r="2299" spans="1:17" ht="15.6" x14ac:dyDescent="0.3">
      <c r="A2299" s="1" t="s">
        <v>59</v>
      </c>
      <c r="B2299" t="str">
        <f>VLOOKUP('Healthcare '!A:A,Table2[],3,FALSE)</f>
        <v>Ferrell</v>
      </c>
      <c r="C2299">
        <f>VLOOKUP(A2299,'Medical Examinations'!A2299:K4633,2,FALSE)</f>
        <v>17.170000000000002</v>
      </c>
      <c r="D2299">
        <f>VLOOKUP($A2299,'Medical Examinations'!$A$2:$K$2336,3,FALSE)</f>
        <v>8.4600000000000009</v>
      </c>
      <c r="E2299" t="str">
        <f>VLOOKUP($A2299,'Medical Examinations'!$A$2:$K$2336,4,FALSE)</f>
        <v>No</v>
      </c>
      <c r="F2299" t="str">
        <f>VLOOKUP($A2299,'Medical Examinations'!$A$2:$K$2336,5,FALSE)</f>
        <v>No</v>
      </c>
      <c r="G2299" t="str">
        <f>VLOOKUP($A2299,'Medical Examinations'!$A$2:$K$2336,6,FALSE)</f>
        <v>No</v>
      </c>
      <c r="H2299">
        <f>VLOOKUP($A2299,'Medical Examinations'!$A$2:$K$2336,7,FALSE)</f>
        <v>0</v>
      </c>
      <c r="I2299" t="str">
        <f>VLOOKUP($A2299,'Medical Examinations'!$A$2:$K$2336,8,FALSE)</f>
        <v>No</v>
      </c>
      <c r="J2299" t="str">
        <f>VLOOKUP($A2299,'Medical Examinations'!$A$2:$K$2336,10,FALSE)</f>
        <v>Underweight</v>
      </c>
      <c r="K2299" t="str">
        <f>VLOOKUP($A2299,'Medical Examinations'!$A$2:$K$2336,11,FALSE)</f>
        <v>Diabetes</v>
      </c>
      <c r="L2299" t="str">
        <f>VLOOKUP($A2299,'Hospitalisation Details'!$A$2:$O$2344,15,FALSE)</f>
        <v>13 Aug 2002</v>
      </c>
      <c r="M2299">
        <f>VLOOKUP($A2299,'Hospitalisation Details'!$A$2:$I$2344,6,FALSE)</f>
        <v>1086</v>
      </c>
      <c r="N2299" t="str">
        <f>VLOOKUP($A2299,'Hospitalisation Details'!$A$2:$I$2344,7,FALSE)</f>
        <v>tier - 3</v>
      </c>
      <c r="O2299" t="str">
        <f>VLOOKUP($A2299,'Hospitalisation Details'!$A$2:$I$2344,8,FALSE)</f>
        <v>tier - 3</v>
      </c>
      <c r="P2299" t="str">
        <f>VLOOKUP($A2299,'Hospitalisation Details'!$A$2:$I$2344,9,FALSE)</f>
        <v>R1013</v>
      </c>
      <c r="Q2299">
        <f>VLOOKUP($A2299,'Hospitalisation Details'!$A$2:$P$2344,16,FALSE)</f>
        <v>20</v>
      </c>
    </row>
    <row r="2300" spans="1:17" ht="15.6" x14ac:dyDescent="0.3">
      <c r="A2300" s="1" t="s">
        <v>58</v>
      </c>
      <c r="B2300" t="str">
        <f>VLOOKUP('Healthcare '!A:A,Table2[],3,FALSE)</f>
        <v>Gates</v>
      </c>
      <c r="C2300">
        <f>VLOOKUP(A2300,'Medical Examinations'!A2300:K4634,2,FALSE)</f>
        <v>15.61</v>
      </c>
      <c r="D2300">
        <f>VLOOKUP($A2300,'Medical Examinations'!$A$2:$K$2336,3,FALSE)</f>
        <v>5.28</v>
      </c>
      <c r="E2300" t="str">
        <f>VLOOKUP($A2300,'Medical Examinations'!$A$2:$K$2336,4,FALSE)</f>
        <v>No</v>
      </c>
      <c r="F2300" t="str">
        <f>VLOOKUP($A2300,'Medical Examinations'!$A$2:$K$2336,5,FALSE)</f>
        <v>No</v>
      </c>
      <c r="G2300" t="str">
        <f>VLOOKUP($A2300,'Medical Examinations'!$A$2:$K$2336,6,FALSE)</f>
        <v>No</v>
      </c>
      <c r="H2300">
        <f>VLOOKUP($A2300,'Medical Examinations'!$A$2:$K$2336,7,FALSE)</f>
        <v>1</v>
      </c>
      <c r="I2300" t="str">
        <f>VLOOKUP($A2300,'Medical Examinations'!$A$2:$K$2336,8,FALSE)</f>
        <v>No</v>
      </c>
      <c r="J2300" t="str">
        <f>VLOOKUP($A2300,'Medical Examinations'!$A$2:$K$2336,10,FALSE)</f>
        <v>Underweight</v>
      </c>
      <c r="K2300" t="str">
        <f>VLOOKUP($A2300,'Medical Examinations'!$A$2:$K$2336,11,FALSE)</f>
        <v>Normal</v>
      </c>
      <c r="L2300" t="str">
        <f>VLOOKUP($A2300,'Hospitalisation Details'!$A$2:$O$2344,15,FALSE)</f>
        <v>26 Dec 1998</v>
      </c>
      <c r="M2300">
        <f>VLOOKUP($A2300,'Hospitalisation Details'!$A$2:$I$2344,6,FALSE)</f>
        <v>1082</v>
      </c>
      <c r="N2300" t="str">
        <f>VLOOKUP($A2300,'Hospitalisation Details'!$A$2:$I$2344,7,FALSE)</f>
        <v>tier - 3</v>
      </c>
      <c r="O2300" t="str">
        <f>VLOOKUP($A2300,'Hospitalisation Details'!$A$2:$I$2344,8,FALSE)</f>
        <v>tier - 2</v>
      </c>
      <c r="P2300" t="str">
        <f>VLOOKUP($A2300,'Hospitalisation Details'!$A$2:$I$2344,9,FALSE)</f>
        <v>R1013</v>
      </c>
      <c r="Q2300">
        <f>VLOOKUP($A2300,'Hospitalisation Details'!$A$2:$P$2344,16,FALSE)</f>
        <v>24</v>
      </c>
    </row>
    <row r="2301" spans="1:17" ht="15.6" x14ac:dyDescent="0.3">
      <c r="A2301" s="1" t="s">
        <v>57</v>
      </c>
      <c r="B2301" t="str">
        <f>VLOOKUP('Healthcare '!A:A,Table2[],3,FALSE)</f>
        <v>Jeffers</v>
      </c>
      <c r="C2301">
        <f>VLOOKUP(A2301,'Medical Examinations'!A2301:K4635,2,FALSE)</f>
        <v>17.98</v>
      </c>
      <c r="D2301">
        <f>VLOOKUP($A2301,'Medical Examinations'!$A$2:$K$2336,3,FALSE)</f>
        <v>5.33</v>
      </c>
      <c r="E2301" t="str">
        <f>VLOOKUP($A2301,'Medical Examinations'!$A$2:$K$2336,4,FALSE)</f>
        <v>yes</v>
      </c>
      <c r="F2301" t="str">
        <f>VLOOKUP($A2301,'Medical Examinations'!$A$2:$K$2336,5,FALSE)</f>
        <v>No</v>
      </c>
      <c r="G2301" t="str">
        <f>VLOOKUP($A2301,'Medical Examinations'!$A$2:$K$2336,6,FALSE)</f>
        <v>Yes</v>
      </c>
      <c r="H2301">
        <f>VLOOKUP($A2301,'Medical Examinations'!$A$2:$K$2336,7,FALSE)</f>
        <v>1</v>
      </c>
      <c r="I2301" t="str">
        <f>VLOOKUP($A2301,'Medical Examinations'!$A$2:$K$2336,8,FALSE)</f>
        <v>No</v>
      </c>
      <c r="J2301" t="str">
        <f>VLOOKUP($A2301,'Medical Examinations'!$A$2:$K$2336,10,FALSE)</f>
        <v>Underweight</v>
      </c>
      <c r="K2301" t="str">
        <f>VLOOKUP($A2301,'Medical Examinations'!$A$2:$K$2336,11,FALSE)</f>
        <v>Normal</v>
      </c>
      <c r="L2301" t="str">
        <f>VLOOKUP($A2301,'Hospitalisation Details'!$A$2:$O$2344,15,FALSE)</f>
        <v>13 Aug 1997</v>
      </c>
      <c r="M2301">
        <f>VLOOKUP($A2301,'Hospitalisation Details'!$A$2:$I$2344,6,FALSE)</f>
        <v>1071</v>
      </c>
      <c r="N2301" t="str">
        <f>VLOOKUP($A2301,'Hospitalisation Details'!$A$2:$I$2344,7,FALSE)</f>
        <v>tier - 3</v>
      </c>
      <c r="O2301" t="str">
        <f>VLOOKUP($A2301,'Hospitalisation Details'!$A$2:$I$2344,8,FALSE)</f>
        <v>tier - 3</v>
      </c>
      <c r="P2301" t="str">
        <f>VLOOKUP($A2301,'Hospitalisation Details'!$A$2:$I$2344,9,FALSE)</f>
        <v>R1013</v>
      </c>
      <c r="Q2301">
        <f>VLOOKUP($A2301,'Hospitalisation Details'!$A$2:$P$2344,16,FALSE)</f>
        <v>25</v>
      </c>
    </row>
    <row r="2302" spans="1:17" ht="15.6" x14ac:dyDescent="0.3">
      <c r="A2302" s="1" t="s">
        <v>56</v>
      </c>
      <c r="B2302" t="str">
        <f>VLOOKUP('Healthcare '!A:A,Table2[],3,FALSE)</f>
        <v>Sulhanek</v>
      </c>
      <c r="C2302">
        <f>VLOOKUP(A2302,'Medical Examinations'!A2302:K4636,2,FALSE)</f>
        <v>21.64</v>
      </c>
      <c r="D2302">
        <f>VLOOKUP($A2302,'Medical Examinations'!$A$2:$K$2336,3,FALSE)</f>
        <v>5.5</v>
      </c>
      <c r="E2302" t="str">
        <f>VLOOKUP($A2302,'Medical Examinations'!$A$2:$K$2336,4,FALSE)</f>
        <v>No</v>
      </c>
      <c r="F2302" t="str">
        <f>VLOOKUP($A2302,'Medical Examinations'!$A$2:$K$2336,5,FALSE)</f>
        <v>yes</v>
      </c>
      <c r="G2302" t="str">
        <f>VLOOKUP($A2302,'Medical Examinations'!$A$2:$K$2336,6,FALSE)</f>
        <v>No</v>
      </c>
      <c r="H2302">
        <f>VLOOKUP($A2302,'Medical Examinations'!$A$2:$K$2336,7,FALSE)</f>
        <v>1</v>
      </c>
      <c r="I2302" t="str">
        <f>VLOOKUP($A2302,'Medical Examinations'!$A$2:$K$2336,8,FALSE)</f>
        <v>No</v>
      </c>
      <c r="J2302" t="str">
        <f>VLOOKUP($A2302,'Medical Examinations'!$A$2:$K$2336,10,FALSE)</f>
        <v>Normal weight</v>
      </c>
      <c r="K2302" t="str">
        <f>VLOOKUP($A2302,'Medical Examinations'!$A$2:$K$2336,11,FALSE)</f>
        <v>Normal</v>
      </c>
      <c r="L2302" t="str">
        <f>VLOOKUP($A2302,'Hospitalisation Details'!$A$2:$O$2344,15,FALSE)</f>
        <v>24 Aug 2004</v>
      </c>
      <c r="M2302">
        <f>VLOOKUP($A2302,'Hospitalisation Details'!$A$2:$I$2344,6,FALSE)</f>
        <v>1070</v>
      </c>
      <c r="N2302" t="str">
        <f>VLOOKUP($A2302,'Hospitalisation Details'!$A$2:$I$2344,7,FALSE)</f>
        <v>tier - 3</v>
      </c>
      <c r="O2302" t="str">
        <f>VLOOKUP($A2302,'Hospitalisation Details'!$A$2:$I$2344,8,FALSE)</f>
        <v>tier - 3</v>
      </c>
      <c r="P2302" t="str">
        <f>VLOOKUP($A2302,'Hospitalisation Details'!$A$2:$I$2344,9,FALSE)</f>
        <v>R1013</v>
      </c>
      <c r="Q2302">
        <f>VLOOKUP($A2302,'Hospitalisation Details'!$A$2:$P$2344,16,FALSE)</f>
        <v>18</v>
      </c>
    </row>
    <row r="2303" spans="1:17" ht="15.6" x14ac:dyDescent="0.3">
      <c r="A2303" s="1" t="s">
        <v>55</v>
      </c>
      <c r="B2303" t="str">
        <f>VLOOKUP('Healthcare '!A:A,Table2[],3,FALSE)</f>
        <v>Ozahowski</v>
      </c>
      <c r="C2303">
        <f>VLOOKUP(A2303,'Medical Examinations'!A2303:K4637,2,FALSE)</f>
        <v>16.399999999999999</v>
      </c>
      <c r="D2303">
        <f>VLOOKUP($A2303,'Medical Examinations'!$A$2:$K$2336,3,FALSE)</f>
        <v>5.4</v>
      </c>
      <c r="E2303" t="str">
        <f>VLOOKUP($A2303,'Medical Examinations'!$A$2:$K$2336,4,FALSE)</f>
        <v>No</v>
      </c>
      <c r="F2303" t="str">
        <f>VLOOKUP($A2303,'Medical Examinations'!$A$2:$K$2336,5,FALSE)</f>
        <v>No</v>
      </c>
      <c r="G2303" t="str">
        <f>VLOOKUP($A2303,'Medical Examinations'!$A$2:$K$2336,6,FALSE)</f>
        <v>Yes</v>
      </c>
      <c r="H2303">
        <f>VLOOKUP($A2303,'Medical Examinations'!$A$2:$K$2336,7,FALSE)</f>
        <v>1</v>
      </c>
      <c r="I2303" t="str">
        <f>VLOOKUP($A2303,'Medical Examinations'!$A$2:$K$2336,8,FALSE)</f>
        <v>No</v>
      </c>
      <c r="J2303" t="str">
        <f>VLOOKUP($A2303,'Medical Examinations'!$A$2:$K$2336,10,FALSE)</f>
        <v>Underweight</v>
      </c>
      <c r="K2303" t="str">
        <f>VLOOKUP($A2303,'Medical Examinations'!$A$2:$K$2336,11,FALSE)</f>
        <v>Normal</v>
      </c>
      <c r="L2303" t="str">
        <f>VLOOKUP($A2303,'Hospitalisation Details'!$A$2:$O$2344,15,FALSE)</f>
        <v>28 Sep 1993</v>
      </c>
      <c r="M2303">
        <f>VLOOKUP($A2303,'Hospitalisation Details'!$A$2:$I$2344,6,FALSE)</f>
        <v>1068</v>
      </c>
      <c r="N2303" t="str">
        <f>VLOOKUP($A2303,'Hospitalisation Details'!$A$2:$I$2344,7,FALSE)</f>
        <v>tier - 3</v>
      </c>
      <c r="O2303" t="str">
        <f>VLOOKUP($A2303,'Hospitalisation Details'!$A$2:$I$2344,8,FALSE)</f>
        <v>tier - 1</v>
      </c>
      <c r="P2303" t="str">
        <f>VLOOKUP($A2303,'Hospitalisation Details'!$A$2:$I$2344,9,FALSE)</f>
        <v>R1013</v>
      </c>
      <c r="Q2303">
        <f>VLOOKUP($A2303,'Hospitalisation Details'!$A$2:$P$2344,16,FALSE)</f>
        <v>29</v>
      </c>
    </row>
    <row r="2304" spans="1:17" ht="15.6" x14ac:dyDescent="0.3">
      <c r="A2304" s="1" t="s">
        <v>54</v>
      </c>
      <c r="B2304" t="str">
        <f>VLOOKUP('Healthcare '!A:A,Table2[],3,FALSE)</f>
        <v>Caron</v>
      </c>
      <c r="C2304">
        <f>VLOOKUP(A2304,'Medical Examinations'!A2304:K4638,2,FALSE)</f>
        <v>15.77</v>
      </c>
      <c r="D2304">
        <f>VLOOKUP($A2304,'Medical Examinations'!$A$2:$K$2336,3,FALSE)</f>
        <v>6.05</v>
      </c>
      <c r="E2304" t="str">
        <f>VLOOKUP($A2304,'Medical Examinations'!$A$2:$K$2336,4,FALSE)</f>
        <v>yes</v>
      </c>
      <c r="F2304" t="str">
        <f>VLOOKUP($A2304,'Medical Examinations'!$A$2:$K$2336,5,FALSE)</f>
        <v>No</v>
      </c>
      <c r="G2304" t="str">
        <f>VLOOKUP($A2304,'Medical Examinations'!$A$2:$K$2336,6,FALSE)</f>
        <v>No</v>
      </c>
      <c r="H2304">
        <f>VLOOKUP($A2304,'Medical Examinations'!$A$2:$K$2336,7,FALSE)</f>
        <v>1</v>
      </c>
      <c r="I2304" t="str">
        <f>VLOOKUP($A2304,'Medical Examinations'!$A$2:$K$2336,8,FALSE)</f>
        <v>No</v>
      </c>
      <c r="J2304" t="str">
        <f>VLOOKUP($A2304,'Medical Examinations'!$A$2:$K$2336,10,FALSE)</f>
        <v>Underweight</v>
      </c>
      <c r="K2304" t="str">
        <f>VLOOKUP($A2304,'Medical Examinations'!$A$2:$K$2336,11,FALSE)</f>
        <v>Predibetics</v>
      </c>
      <c r="L2304" t="str">
        <f>VLOOKUP($A2304,'Hospitalisation Details'!$A$2:$O$2344,15,FALSE)</f>
        <v>1 Jun 1995</v>
      </c>
      <c r="M2304">
        <f>VLOOKUP($A2304,'Hospitalisation Details'!$A$2:$I$2344,6,FALSE)</f>
        <v>1056</v>
      </c>
      <c r="N2304" t="str">
        <f>VLOOKUP($A2304,'Hospitalisation Details'!$A$2:$I$2344,7,FALSE)</f>
        <v>tier - 3</v>
      </c>
      <c r="O2304" t="str">
        <f>VLOOKUP($A2304,'Hospitalisation Details'!$A$2:$I$2344,8,FALSE)</f>
        <v>tier - 2</v>
      </c>
      <c r="P2304" t="str">
        <f>VLOOKUP($A2304,'Hospitalisation Details'!$A$2:$I$2344,9,FALSE)</f>
        <v>R1013</v>
      </c>
      <c r="Q2304">
        <f>VLOOKUP($A2304,'Hospitalisation Details'!$A$2:$P$2344,16,FALSE)</f>
        <v>28</v>
      </c>
    </row>
    <row r="2305" spans="1:17" ht="15.6" x14ac:dyDescent="0.3">
      <c r="A2305" s="1" t="s">
        <v>53</v>
      </c>
      <c r="B2305" t="str">
        <f>VLOOKUP('Healthcare '!A:A,Table2[],3,FALSE)</f>
        <v>Fullarton</v>
      </c>
      <c r="C2305">
        <f>VLOOKUP(A2305,'Medical Examinations'!A2305:K4639,2,FALSE)</f>
        <v>18.27</v>
      </c>
      <c r="D2305">
        <f>VLOOKUP($A2305,'Medical Examinations'!$A$2:$K$2336,3,FALSE)</f>
        <v>11.46</v>
      </c>
      <c r="E2305" t="str">
        <f>VLOOKUP($A2305,'Medical Examinations'!$A$2:$K$2336,4,FALSE)</f>
        <v>No</v>
      </c>
      <c r="F2305" t="str">
        <f>VLOOKUP($A2305,'Medical Examinations'!$A$2:$K$2336,5,FALSE)</f>
        <v>No</v>
      </c>
      <c r="G2305" t="str">
        <f>VLOOKUP($A2305,'Medical Examinations'!$A$2:$K$2336,6,FALSE)</f>
        <v>No</v>
      </c>
      <c r="H2305">
        <f>VLOOKUP($A2305,'Medical Examinations'!$A$2:$K$2336,7,FALSE)</f>
        <v>0</v>
      </c>
      <c r="I2305" t="str">
        <f>VLOOKUP($A2305,'Medical Examinations'!$A$2:$K$2336,8,FALSE)</f>
        <v>No</v>
      </c>
      <c r="J2305" t="str">
        <f>VLOOKUP($A2305,'Medical Examinations'!$A$2:$K$2336,10,FALSE)</f>
        <v>Underweight</v>
      </c>
      <c r="K2305" t="str">
        <f>VLOOKUP($A2305,'Medical Examinations'!$A$2:$K$2336,11,FALSE)</f>
        <v>Diabetes</v>
      </c>
      <c r="L2305" t="str">
        <f>VLOOKUP($A2305,'Hospitalisation Details'!$A$2:$O$2344,15,FALSE)</f>
        <v>1 Jul 2002</v>
      </c>
      <c r="M2305">
        <f>VLOOKUP($A2305,'Hospitalisation Details'!$A$2:$I$2344,6,FALSE)</f>
        <v>1049</v>
      </c>
      <c r="N2305" t="str">
        <f>VLOOKUP($A2305,'Hospitalisation Details'!$A$2:$I$2344,7,FALSE)</f>
        <v>tier - 3</v>
      </c>
      <c r="O2305" t="str">
        <f>VLOOKUP($A2305,'Hospitalisation Details'!$A$2:$I$2344,8,FALSE)</f>
        <v>tier - 2</v>
      </c>
      <c r="P2305" t="str">
        <f>VLOOKUP($A2305,'Hospitalisation Details'!$A$2:$I$2344,9,FALSE)</f>
        <v>R1012</v>
      </c>
      <c r="Q2305">
        <f>VLOOKUP($A2305,'Hospitalisation Details'!$A$2:$P$2344,16,FALSE)</f>
        <v>20</v>
      </c>
    </row>
    <row r="2306" spans="1:17" ht="15.6" x14ac:dyDescent="0.3">
      <c r="A2306" s="1" t="s">
        <v>52</v>
      </c>
      <c r="B2306" t="str">
        <f>VLOOKUP('Healthcare '!A:A,Table2[],3,FALSE)</f>
        <v>Lindgren</v>
      </c>
      <c r="C2306">
        <f>VLOOKUP(A2306,'Medical Examinations'!A2306:K4640,2,FALSE)</f>
        <v>16.489999999999998</v>
      </c>
      <c r="D2306">
        <f>VLOOKUP($A2306,'Medical Examinations'!$A$2:$K$2336,3,FALSE)</f>
        <v>8.48</v>
      </c>
      <c r="E2306" t="str">
        <f>VLOOKUP($A2306,'Medical Examinations'!$A$2:$K$2336,4,FALSE)</f>
        <v>No</v>
      </c>
      <c r="F2306" t="str">
        <f>VLOOKUP($A2306,'Medical Examinations'!$A$2:$K$2336,5,FALSE)</f>
        <v>No</v>
      </c>
      <c r="G2306" t="str">
        <f>VLOOKUP($A2306,'Medical Examinations'!$A$2:$K$2336,6,FALSE)</f>
        <v>No</v>
      </c>
      <c r="H2306">
        <f>VLOOKUP($A2306,'Medical Examinations'!$A$2:$K$2336,7,FALSE)</f>
        <v>0</v>
      </c>
      <c r="I2306" t="str">
        <f>VLOOKUP($A2306,'Medical Examinations'!$A$2:$K$2336,8,FALSE)</f>
        <v>No</v>
      </c>
      <c r="J2306" t="str">
        <f>VLOOKUP($A2306,'Medical Examinations'!$A$2:$K$2336,10,FALSE)</f>
        <v>Underweight</v>
      </c>
      <c r="K2306" t="str">
        <f>VLOOKUP($A2306,'Medical Examinations'!$A$2:$K$2336,11,FALSE)</f>
        <v>Diabetes</v>
      </c>
      <c r="L2306" t="str">
        <f>VLOOKUP($A2306,'Hospitalisation Details'!$A$2:$O$2344,15,FALSE)</f>
        <v>20 Jul 2002</v>
      </c>
      <c r="M2306">
        <f>VLOOKUP($A2306,'Hospitalisation Details'!$A$2:$I$2344,6,FALSE)</f>
        <v>1047</v>
      </c>
      <c r="N2306" t="str">
        <f>VLOOKUP($A2306,'Hospitalisation Details'!$A$2:$I$2344,7,FALSE)</f>
        <v>tier - 3</v>
      </c>
      <c r="O2306" t="str">
        <f>VLOOKUP($A2306,'Hospitalisation Details'!$A$2:$I$2344,8,FALSE)</f>
        <v>tier - 1</v>
      </c>
      <c r="P2306" t="str">
        <f>VLOOKUP($A2306,'Hospitalisation Details'!$A$2:$I$2344,9,FALSE)</f>
        <v>R1013</v>
      </c>
      <c r="Q2306">
        <f>VLOOKUP($A2306,'Hospitalisation Details'!$A$2:$P$2344,16,FALSE)</f>
        <v>20</v>
      </c>
    </row>
    <row r="2307" spans="1:17" ht="15.6" x14ac:dyDescent="0.3">
      <c r="A2307" s="1" t="s">
        <v>51</v>
      </c>
      <c r="B2307" t="str">
        <f>VLOOKUP('Healthcare '!A:A,Table2[],3,FALSE)</f>
        <v>Akiha</v>
      </c>
      <c r="C2307">
        <f>VLOOKUP(A2307,'Medical Examinations'!A2307:K4641,2,FALSE)</f>
        <v>16.14</v>
      </c>
      <c r="D2307">
        <f>VLOOKUP($A2307,'Medical Examinations'!$A$2:$K$2336,3,FALSE)</f>
        <v>4.8600000000000003</v>
      </c>
      <c r="E2307" t="str">
        <f>VLOOKUP($A2307,'Medical Examinations'!$A$2:$K$2336,4,FALSE)</f>
        <v>No</v>
      </c>
      <c r="F2307" t="str">
        <f>VLOOKUP($A2307,'Medical Examinations'!$A$2:$K$2336,5,FALSE)</f>
        <v>No</v>
      </c>
      <c r="G2307" t="str">
        <f>VLOOKUP($A2307,'Medical Examinations'!$A$2:$K$2336,6,FALSE)</f>
        <v>No</v>
      </c>
      <c r="H2307">
        <f>VLOOKUP($A2307,'Medical Examinations'!$A$2:$K$2336,7,FALSE)</f>
        <v>0</v>
      </c>
      <c r="I2307" t="str">
        <f>VLOOKUP($A2307,'Medical Examinations'!$A$2:$K$2336,8,FALSE)</f>
        <v>No</v>
      </c>
      <c r="J2307" t="str">
        <f>VLOOKUP($A2307,'Medical Examinations'!$A$2:$K$2336,10,FALSE)</f>
        <v>Underweight</v>
      </c>
      <c r="K2307" t="str">
        <f>VLOOKUP($A2307,'Medical Examinations'!$A$2:$K$2336,11,FALSE)</f>
        <v>Normal</v>
      </c>
      <c r="L2307" t="str">
        <f>VLOOKUP($A2307,'Hospitalisation Details'!$A$2:$O$2344,15,FALSE)</f>
        <v>17 Nov 1994</v>
      </c>
      <c r="M2307">
        <f>VLOOKUP($A2307,'Hospitalisation Details'!$A$2:$I$2344,6,FALSE)</f>
        <v>1044</v>
      </c>
      <c r="N2307" t="str">
        <f>VLOOKUP($A2307,'Hospitalisation Details'!$A$2:$I$2344,7,FALSE)</f>
        <v>tier - 3</v>
      </c>
      <c r="O2307" t="str">
        <f>VLOOKUP($A2307,'Hospitalisation Details'!$A$2:$I$2344,8,FALSE)</f>
        <v>tier - 2</v>
      </c>
      <c r="P2307" t="str">
        <f>VLOOKUP($A2307,'Hospitalisation Details'!$A$2:$I$2344,9,FALSE)</f>
        <v>R1013</v>
      </c>
      <c r="Q2307">
        <f>VLOOKUP($A2307,'Hospitalisation Details'!$A$2:$P$2344,16,FALSE)</f>
        <v>28</v>
      </c>
    </row>
    <row r="2308" spans="1:17" ht="15.6" x14ac:dyDescent="0.3">
      <c r="A2308" s="1" t="s">
        <v>50</v>
      </c>
      <c r="B2308" t="str">
        <f>VLOOKUP('Healthcare '!A:A,Table2[],3,FALSE)</f>
        <v>Sweny</v>
      </c>
      <c r="C2308">
        <f>VLOOKUP(A2308,'Medical Examinations'!A2308:K4642,2,FALSE)</f>
        <v>20.85</v>
      </c>
      <c r="D2308">
        <f>VLOOKUP($A2308,'Medical Examinations'!$A$2:$K$2336,3,FALSE)</f>
        <v>4.45</v>
      </c>
      <c r="E2308" t="str">
        <f>VLOOKUP($A2308,'Medical Examinations'!$A$2:$K$2336,4,FALSE)</f>
        <v>yes</v>
      </c>
      <c r="F2308" t="str">
        <f>VLOOKUP($A2308,'Medical Examinations'!$A$2:$K$2336,5,FALSE)</f>
        <v>No</v>
      </c>
      <c r="G2308" t="str">
        <f>VLOOKUP($A2308,'Medical Examinations'!$A$2:$K$2336,6,FALSE)</f>
        <v>No</v>
      </c>
      <c r="H2308">
        <f>VLOOKUP($A2308,'Medical Examinations'!$A$2:$K$2336,7,FALSE)</f>
        <v>1</v>
      </c>
      <c r="I2308" t="str">
        <f>VLOOKUP($A2308,'Medical Examinations'!$A$2:$K$2336,8,FALSE)</f>
        <v>No</v>
      </c>
      <c r="J2308" t="str">
        <f>VLOOKUP($A2308,'Medical Examinations'!$A$2:$K$2336,10,FALSE)</f>
        <v>Normal weight</v>
      </c>
      <c r="K2308" t="str">
        <f>VLOOKUP($A2308,'Medical Examinations'!$A$2:$K$2336,11,FALSE)</f>
        <v>Normal</v>
      </c>
      <c r="L2308" t="str">
        <f>VLOOKUP($A2308,'Hospitalisation Details'!$A$2:$O$2344,15,FALSE)</f>
        <v>5 Oct 1995</v>
      </c>
      <c r="M2308">
        <f>VLOOKUP($A2308,'Hospitalisation Details'!$A$2:$I$2344,6,FALSE)</f>
        <v>1033.74</v>
      </c>
      <c r="N2308" t="str">
        <f>VLOOKUP($A2308,'Hospitalisation Details'!$A$2:$I$2344,7,FALSE)</f>
        <v>tier - 3</v>
      </c>
      <c r="O2308" t="str">
        <f>VLOOKUP($A2308,'Hospitalisation Details'!$A$2:$I$2344,8,FALSE)</f>
        <v>tier - 1</v>
      </c>
      <c r="P2308" t="str">
        <f>VLOOKUP($A2308,'Hospitalisation Details'!$A$2:$I$2344,9,FALSE)</f>
        <v>R1013</v>
      </c>
      <c r="Q2308">
        <f>VLOOKUP($A2308,'Hospitalisation Details'!$A$2:$P$2344,16,FALSE)</f>
        <v>27</v>
      </c>
    </row>
    <row r="2309" spans="1:17" ht="15.6" x14ac:dyDescent="0.3">
      <c r="A2309" s="1" t="s">
        <v>49</v>
      </c>
      <c r="B2309" t="str">
        <f>VLOOKUP('Healthcare '!A:A,Table2[],3,FALSE)</f>
        <v>Tobin</v>
      </c>
      <c r="C2309">
        <f>VLOOKUP(A2309,'Medical Examinations'!A2309:K4643,2,FALSE)</f>
        <v>15.88</v>
      </c>
      <c r="D2309">
        <f>VLOOKUP($A2309,'Medical Examinations'!$A$2:$K$2336,3,FALSE)</f>
        <v>4.3600000000000003</v>
      </c>
      <c r="E2309" t="str">
        <f>VLOOKUP($A2309,'Medical Examinations'!$A$2:$K$2336,4,FALSE)</f>
        <v>No</v>
      </c>
      <c r="F2309" t="str">
        <f>VLOOKUP($A2309,'Medical Examinations'!$A$2:$K$2336,5,FALSE)</f>
        <v>No</v>
      </c>
      <c r="G2309" t="str">
        <f>VLOOKUP($A2309,'Medical Examinations'!$A$2:$K$2336,6,FALSE)</f>
        <v>No</v>
      </c>
      <c r="H2309">
        <f>VLOOKUP($A2309,'Medical Examinations'!$A$2:$K$2336,7,FALSE)</f>
        <v>0</v>
      </c>
      <c r="I2309" t="str">
        <f>VLOOKUP($A2309,'Medical Examinations'!$A$2:$K$2336,8,FALSE)</f>
        <v>No</v>
      </c>
      <c r="J2309" t="str">
        <f>VLOOKUP($A2309,'Medical Examinations'!$A$2:$K$2336,10,FALSE)</f>
        <v>Underweight</v>
      </c>
      <c r="K2309" t="str">
        <f>VLOOKUP($A2309,'Medical Examinations'!$A$2:$K$2336,11,FALSE)</f>
        <v>Normal</v>
      </c>
      <c r="L2309" t="str">
        <f>VLOOKUP($A2309,'Hospitalisation Details'!$A$2:$O$2344,15,FALSE)</f>
        <v>5 Aug 1999</v>
      </c>
      <c r="M2309">
        <f>VLOOKUP($A2309,'Hospitalisation Details'!$A$2:$I$2344,6,FALSE)</f>
        <v>1019</v>
      </c>
      <c r="N2309" t="str">
        <f>VLOOKUP($A2309,'Hospitalisation Details'!$A$2:$I$2344,7,FALSE)</f>
        <v>tier - 3</v>
      </c>
      <c r="O2309" t="str">
        <f>VLOOKUP($A2309,'Hospitalisation Details'!$A$2:$I$2344,8,FALSE)</f>
        <v>tier - 2</v>
      </c>
      <c r="P2309" t="str">
        <f>VLOOKUP($A2309,'Hospitalisation Details'!$A$2:$I$2344,9,FALSE)</f>
        <v>R1013</v>
      </c>
      <c r="Q2309">
        <f>VLOOKUP($A2309,'Hospitalisation Details'!$A$2:$P$2344,16,FALSE)</f>
        <v>23</v>
      </c>
    </row>
    <row r="2310" spans="1:17" ht="15.6" x14ac:dyDescent="0.3">
      <c r="A2310" s="1" t="s">
        <v>48</v>
      </c>
      <c r="B2310" t="str">
        <f>VLOOKUP('Healthcare '!A:A,Table2[],3,FALSE)</f>
        <v>Pedersen</v>
      </c>
      <c r="C2310">
        <f>VLOOKUP(A2310,'Medical Examinations'!A2310:K4644,2,FALSE)</f>
        <v>20.66</v>
      </c>
      <c r="D2310">
        <f>VLOOKUP($A2310,'Medical Examinations'!$A$2:$K$2336,3,FALSE)</f>
        <v>5.8</v>
      </c>
      <c r="E2310" t="str">
        <f>VLOOKUP($A2310,'Medical Examinations'!$A$2:$K$2336,4,FALSE)</f>
        <v>No</v>
      </c>
      <c r="F2310" t="str">
        <f>VLOOKUP($A2310,'Medical Examinations'!$A$2:$K$2336,5,FALSE)</f>
        <v>yes</v>
      </c>
      <c r="G2310" t="str">
        <f>VLOOKUP($A2310,'Medical Examinations'!$A$2:$K$2336,6,FALSE)</f>
        <v>No</v>
      </c>
      <c r="H2310">
        <f>VLOOKUP($A2310,'Medical Examinations'!$A$2:$K$2336,7,FALSE)</f>
        <v>1</v>
      </c>
      <c r="I2310" t="str">
        <f>VLOOKUP($A2310,'Medical Examinations'!$A$2:$K$2336,8,FALSE)</f>
        <v>No</v>
      </c>
      <c r="J2310" t="str">
        <f>VLOOKUP($A2310,'Medical Examinations'!$A$2:$K$2336,10,FALSE)</f>
        <v>Normal weight</v>
      </c>
      <c r="K2310" t="str">
        <f>VLOOKUP($A2310,'Medical Examinations'!$A$2:$K$2336,11,FALSE)</f>
        <v>Predibetics</v>
      </c>
      <c r="L2310" t="str">
        <f>VLOOKUP($A2310,'Hospitalisation Details'!$A$2:$O$2344,15,FALSE)</f>
        <v>9 Oct 2000</v>
      </c>
      <c r="M2310">
        <f>VLOOKUP($A2310,'Hospitalisation Details'!$A$2:$I$2344,6,FALSE)</f>
        <v>1012</v>
      </c>
      <c r="N2310" t="str">
        <f>VLOOKUP($A2310,'Hospitalisation Details'!$A$2:$I$2344,7,FALSE)</f>
        <v>tier - 3</v>
      </c>
      <c r="O2310" t="str">
        <f>VLOOKUP($A2310,'Hospitalisation Details'!$A$2:$I$2344,8,FALSE)</f>
        <v>tier - 2</v>
      </c>
      <c r="P2310" t="str">
        <f>VLOOKUP($A2310,'Hospitalisation Details'!$A$2:$I$2344,9,FALSE)</f>
        <v>R1013</v>
      </c>
      <c r="Q2310">
        <f>VLOOKUP($A2310,'Hospitalisation Details'!$A$2:$P$2344,16,FALSE)</f>
        <v>22</v>
      </c>
    </row>
    <row r="2311" spans="1:17" ht="15.6" x14ac:dyDescent="0.3">
      <c r="A2311" s="1" t="s">
        <v>47</v>
      </c>
      <c r="B2311" t="str">
        <f>VLOOKUP('Healthcare '!A:A,Table2[],3,FALSE)</f>
        <v>Lynch</v>
      </c>
      <c r="C2311">
        <f>VLOOKUP(A2311,'Medical Examinations'!A2311:K4645,2,FALSE)</f>
        <v>20.399999999999999</v>
      </c>
      <c r="D2311">
        <f>VLOOKUP($A2311,'Medical Examinations'!$A$2:$K$2336,3,FALSE)</f>
        <v>5.27</v>
      </c>
      <c r="E2311" t="str">
        <f>VLOOKUP($A2311,'Medical Examinations'!$A$2:$K$2336,4,FALSE)</f>
        <v>No</v>
      </c>
      <c r="F2311" t="str">
        <f>VLOOKUP($A2311,'Medical Examinations'!$A$2:$K$2336,5,FALSE)</f>
        <v>No</v>
      </c>
      <c r="G2311" t="str">
        <f>VLOOKUP($A2311,'Medical Examinations'!$A$2:$K$2336,6,FALSE)</f>
        <v>No</v>
      </c>
      <c r="H2311">
        <f>VLOOKUP($A2311,'Medical Examinations'!$A$2:$K$2336,7,FALSE)</f>
        <v>0</v>
      </c>
      <c r="I2311" t="str">
        <f>VLOOKUP($A2311,'Medical Examinations'!$A$2:$K$2336,8,FALSE)</f>
        <v>No</v>
      </c>
      <c r="J2311" t="str">
        <f>VLOOKUP($A2311,'Medical Examinations'!$A$2:$K$2336,10,FALSE)</f>
        <v>Normal weight</v>
      </c>
      <c r="K2311" t="str">
        <f>VLOOKUP($A2311,'Medical Examinations'!$A$2:$K$2336,11,FALSE)</f>
        <v>Normal</v>
      </c>
      <c r="L2311" t="str">
        <f>VLOOKUP($A2311,'Hospitalisation Details'!$A$2:$O$2344,15,FALSE)</f>
        <v>22 Nov 1994</v>
      </c>
      <c r="M2311">
        <f>VLOOKUP($A2311,'Hospitalisation Details'!$A$2:$I$2344,6,FALSE)</f>
        <v>1006.65</v>
      </c>
      <c r="N2311" t="str">
        <f>VLOOKUP($A2311,'Hospitalisation Details'!$A$2:$I$2344,7,FALSE)</f>
        <v>tier - 3</v>
      </c>
      <c r="O2311" t="str">
        <f>VLOOKUP($A2311,'Hospitalisation Details'!$A$2:$I$2344,8,FALSE)</f>
        <v>tier - 2</v>
      </c>
      <c r="P2311" t="str">
        <f>VLOOKUP($A2311,'Hospitalisation Details'!$A$2:$I$2344,9,FALSE)</f>
        <v>R1013</v>
      </c>
      <c r="Q2311">
        <f>VLOOKUP($A2311,'Hospitalisation Details'!$A$2:$P$2344,16,FALSE)</f>
        <v>28</v>
      </c>
    </row>
    <row r="2312" spans="1:17" ht="15.6" x14ac:dyDescent="0.3">
      <c r="A2312" s="1" t="s">
        <v>46</v>
      </c>
      <c r="B2312" t="str">
        <f>VLOOKUP('Healthcare '!A:A,Table2[],3,FALSE)</f>
        <v>Keys</v>
      </c>
      <c r="C2312">
        <f>VLOOKUP(A2312,'Medical Examinations'!A2312:K4646,2,FALSE)</f>
        <v>25.19</v>
      </c>
      <c r="D2312">
        <f>VLOOKUP($A2312,'Medical Examinations'!$A$2:$K$2336,3,FALSE)</f>
        <v>5.64</v>
      </c>
      <c r="E2312" t="str">
        <f>VLOOKUP($A2312,'Medical Examinations'!$A$2:$K$2336,4,FALSE)</f>
        <v>yes</v>
      </c>
      <c r="F2312" t="str">
        <f>VLOOKUP($A2312,'Medical Examinations'!$A$2:$K$2336,5,FALSE)</f>
        <v>No</v>
      </c>
      <c r="G2312" t="str">
        <f>VLOOKUP($A2312,'Medical Examinations'!$A$2:$K$2336,6,FALSE)</f>
        <v>No</v>
      </c>
      <c r="H2312">
        <f>VLOOKUP($A2312,'Medical Examinations'!$A$2:$K$2336,7,FALSE)</f>
        <v>0</v>
      </c>
      <c r="I2312" t="str">
        <f>VLOOKUP($A2312,'Medical Examinations'!$A$2:$K$2336,8,FALSE)</f>
        <v>No</v>
      </c>
      <c r="J2312" t="str">
        <f>VLOOKUP($A2312,'Medical Examinations'!$A$2:$K$2336,10,FALSE)</f>
        <v>overweight</v>
      </c>
      <c r="K2312" t="str">
        <f>VLOOKUP($A2312,'Medical Examinations'!$A$2:$K$2336,11,FALSE)</f>
        <v>Normal</v>
      </c>
      <c r="L2312" t="str">
        <f>VLOOKUP($A2312,'Hospitalisation Details'!$A$2:$O$2344,15,FALSE)</f>
        <v>19 Aug 2001</v>
      </c>
      <c r="M2312">
        <f>VLOOKUP($A2312,'Hospitalisation Details'!$A$2:$I$2344,6,FALSE)</f>
        <v>964.71</v>
      </c>
      <c r="N2312" t="str">
        <f>VLOOKUP($A2312,'Hospitalisation Details'!$A$2:$I$2344,7,FALSE)</f>
        <v>tier - 3</v>
      </c>
      <c r="O2312" t="str">
        <f>VLOOKUP($A2312,'Hospitalisation Details'!$A$2:$I$2344,8,FALSE)</f>
        <v>tier - 2</v>
      </c>
      <c r="P2312" t="str">
        <f>VLOOKUP($A2312,'Hospitalisation Details'!$A$2:$I$2344,9,FALSE)</f>
        <v>R1013</v>
      </c>
      <c r="Q2312">
        <f>VLOOKUP($A2312,'Hospitalisation Details'!$A$2:$P$2344,16,FALSE)</f>
        <v>21</v>
      </c>
    </row>
    <row r="2313" spans="1:17" ht="15.6" x14ac:dyDescent="0.3">
      <c r="A2313" s="1" t="s">
        <v>45</v>
      </c>
      <c r="B2313" t="str">
        <f>VLOOKUP('Healthcare '!A:A,Table2[],3,FALSE)</f>
        <v>Wilbur</v>
      </c>
      <c r="C2313">
        <f>VLOOKUP(A2313,'Medical Examinations'!A2313:K4647,2,FALSE)</f>
        <v>20.54</v>
      </c>
      <c r="D2313">
        <f>VLOOKUP($A2313,'Medical Examinations'!$A$2:$K$2336,3,FALSE)</f>
        <v>4.2</v>
      </c>
      <c r="E2313" t="str">
        <f>VLOOKUP($A2313,'Medical Examinations'!$A$2:$K$2336,4,FALSE)</f>
        <v>yes</v>
      </c>
      <c r="F2313" t="str">
        <f>VLOOKUP($A2313,'Medical Examinations'!$A$2:$K$2336,5,FALSE)</f>
        <v>No</v>
      </c>
      <c r="G2313" t="str">
        <f>VLOOKUP($A2313,'Medical Examinations'!$A$2:$K$2336,6,FALSE)</f>
        <v>No</v>
      </c>
      <c r="H2313">
        <f>VLOOKUP($A2313,'Medical Examinations'!$A$2:$K$2336,7,FALSE)</f>
        <v>1</v>
      </c>
      <c r="I2313" t="str">
        <f>VLOOKUP($A2313,'Medical Examinations'!$A$2:$K$2336,8,FALSE)</f>
        <v>No</v>
      </c>
      <c r="J2313" t="str">
        <f>VLOOKUP($A2313,'Medical Examinations'!$A$2:$K$2336,10,FALSE)</f>
        <v>Normal weight</v>
      </c>
      <c r="K2313" t="str">
        <f>VLOOKUP($A2313,'Medical Examinations'!$A$2:$K$2336,11,FALSE)</f>
        <v>Normal</v>
      </c>
      <c r="L2313" t="str">
        <f>VLOOKUP($A2313,'Hospitalisation Details'!$A$2:$O$2344,15,FALSE)</f>
        <v>28 Oct 1995</v>
      </c>
      <c r="M2313">
        <f>VLOOKUP($A2313,'Hospitalisation Details'!$A$2:$I$2344,6,FALSE)</f>
        <v>928.59</v>
      </c>
      <c r="N2313" t="str">
        <f>VLOOKUP($A2313,'Hospitalisation Details'!$A$2:$I$2344,7,FALSE)</f>
        <v>tier - 3</v>
      </c>
      <c r="O2313" t="str">
        <f>VLOOKUP($A2313,'Hospitalisation Details'!$A$2:$I$2344,8,FALSE)</f>
        <v>tier - 1</v>
      </c>
      <c r="P2313" t="str">
        <f>VLOOKUP($A2313,'Hospitalisation Details'!$A$2:$I$2344,9,FALSE)</f>
        <v>R1013</v>
      </c>
      <c r="Q2313">
        <f>VLOOKUP($A2313,'Hospitalisation Details'!$A$2:$P$2344,16,FALSE)</f>
        <v>27</v>
      </c>
    </row>
    <row r="2314" spans="1:17" ht="15.6" x14ac:dyDescent="0.3">
      <c r="A2314" s="1" t="s">
        <v>44</v>
      </c>
      <c r="B2314" t="str">
        <f>VLOOKUP('Healthcare '!A:A,Table2[],3,FALSE)</f>
        <v>Ditota</v>
      </c>
      <c r="C2314">
        <f>VLOOKUP(A2314,'Medical Examinations'!A2314:K4648,2,FALSE)</f>
        <v>20.13</v>
      </c>
      <c r="D2314">
        <f>VLOOKUP($A2314,'Medical Examinations'!$A$2:$K$2336,3,FALSE)</f>
        <v>5.42</v>
      </c>
      <c r="E2314" t="str">
        <f>VLOOKUP($A2314,'Medical Examinations'!$A$2:$K$2336,4,FALSE)</f>
        <v>No</v>
      </c>
      <c r="F2314" t="str">
        <f>VLOOKUP($A2314,'Medical Examinations'!$A$2:$K$2336,5,FALSE)</f>
        <v>No</v>
      </c>
      <c r="G2314" t="str">
        <f>VLOOKUP($A2314,'Medical Examinations'!$A$2:$K$2336,6,FALSE)</f>
        <v>No</v>
      </c>
      <c r="H2314">
        <f>VLOOKUP($A2314,'Medical Examinations'!$A$2:$K$2336,7,FALSE)</f>
        <v>0</v>
      </c>
      <c r="I2314" t="str">
        <f>VLOOKUP($A2314,'Medical Examinations'!$A$2:$K$2336,8,FALSE)</f>
        <v>No</v>
      </c>
      <c r="J2314" t="str">
        <f>VLOOKUP($A2314,'Medical Examinations'!$A$2:$K$2336,10,FALSE)</f>
        <v>Normal weight</v>
      </c>
      <c r="K2314" t="str">
        <f>VLOOKUP($A2314,'Medical Examinations'!$A$2:$K$2336,11,FALSE)</f>
        <v>Normal</v>
      </c>
      <c r="L2314" t="str">
        <f>VLOOKUP($A2314,'Hospitalisation Details'!$A$2:$O$2344,15,FALSE)</f>
        <v>30 Oct 1994</v>
      </c>
      <c r="M2314">
        <f>VLOOKUP($A2314,'Hospitalisation Details'!$A$2:$I$2344,6,FALSE)</f>
        <v>915.07</v>
      </c>
      <c r="N2314" t="str">
        <f>VLOOKUP($A2314,'Hospitalisation Details'!$A$2:$I$2344,7,FALSE)</f>
        <v>tier - 3</v>
      </c>
      <c r="O2314" t="str">
        <f>VLOOKUP($A2314,'Hospitalisation Details'!$A$2:$I$2344,8,FALSE)</f>
        <v>tier - 1</v>
      </c>
      <c r="P2314" t="str">
        <f>VLOOKUP($A2314,'Hospitalisation Details'!$A$2:$I$2344,9,FALSE)</f>
        <v>R1013</v>
      </c>
      <c r="Q2314">
        <f>VLOOKUP($A2314,'Hospitalisation Details'!$A$2:$P$2344,16,FALSE)</f>
        <v>28</v>
      </c>
    </row>
    <row r="2315" spans="1:17" ht="15.6" x14ac:dyDescent="0.3">
      <c r="A2315" s="1" t="s">
        <v>43</v>
      </c>
      <c r="B2315" t="str">
        <f>VLOOKUP('Healthcare '!A:A,Table2[],3,FALSE)</f>
        <v>Horbol</v>
      </c>
      <c r="C2315">
        <f>VLOOKUP(A2315,'Medical Examinations'!A2315:K4649,2,FALSE)</f>
        <v>18.93</v>
      </c>
      <c r="D2315">
        <f>VLOOKUP($A2315,'Medical Examinations'!$A$2:$K$2336,3,FALSE)</f>
        <v>6.11</v>
      </c>
      <c r="E2315" t="str">
        <f>VLOOKUP($A2315,'Medical Examinations'!$A$2:$K$2336,4,FALSE)</f>
        <v>No</v>
      </c>
      <c r="F2315" t="str">
        <f>VLOOKUP($A2315,'Medical Examinations'!$A$2:$K$2336,5,FALSE)</f>
        <v>No</v>
      </c>
      <c r="G2315" t="str">
        <f>VLOOKUP($A2315,'Medical Examinations'!$A$2:$K$2336,6,FALSE)</f>
        <v>Yes</v>
      </c>
      <c r="H2315">
        <f>VLOOKUP($A2315,'Medical Examinations'!$A$2:$K$2336,7,FALSE)</f>
        <v>1</v>
      </c>
      <c r="I2315" t="str">
        <f>VLOOKUP($A2315,'Medical Examinations'!$A$2:$K$2336,8,FALSE)</f>
        <v>No</v>
      </c>
      <c r="J2315" t="str">
        <f>VLOOKUP($A2315,'Medical Examinations'!$A$2:$K$2336,10,FALSE)</f>
        <v>Normal weight</v>
      </c>
      <c r="K2315" t="str">
        <f>VLOOKUP($A2315,'Medical Examinations'!$A$2:$K$2336,11,FALSE)</f>
        <v>Predibetics</v>
      </c>
      <c r="L2315" t="str">
        <f>VLOOKUP($A2315,'Hospitalisation Details'!$A$2:$O$2344,15,FALSE)</f>
        <v>27 Nov 1993</v>
      </c>
      <c r="M2315">
        <f>VLOOKUP($A2315,'Hospitalisation Details'!$A$2:$I$2344,6,FALSE)</f>
        <v>896.21</v>
      </c>
      <c r="N2315" t="str">
        <f>VLOOKUP($A2315,'Hospitalisation Details'!$A$2:$I$2344,7,FALSE)</f>
        <v>tier - 3</v>
      </c>
      <c r="O2315" t="str">
        <f>VLOOKUP($A2315,'Hospitalisation Details'!$A$2:$I$2344,8,FALSE)</f>
        <v>tier - 1</v>
      </c>
      <c r="P2315" t="str">
        <f>VLOOKUP($A2315,'Hospitalisation Details'!$A$2:$I$2344,9,FALSE)</f>
        <v>R1013</v>
      </c>
      <c r="Q2315">
        <f>VLOOKUP($A2315,'Hospitalisation Details'!$A$2:$P$2344,16,FALSE)</f>
        <v>29</v>
      </c>
    </row>
    <row r="2316" spans="1:17" ht="15.6" x14ac:dyDescent="0.3">
      <c r="A2316" s="1" t="s">
        <v>42</v>
      </c>
      <c r="B2316" t="str">
        <f>VLOOKUP('Healthcare '!A:A,Table2[],3,FALSE)</f>
        <v>O'Rourke</v>
      </c>
      <c r="C2316">
        <f>VLOOKUP(A2316,'Medical Examinations'!A2316:K4650,2,FALSE)</f>
        <v>24.14</v>
      </c>
      <c r="D2316">
        <f>VLOOKUP($A2316,'Medical Examinations'!$A$2:$K$2336,3,FALSE)</f>
        <v>5.29</v>
      </c>
      <c r="E2316" t="str">
        <f>VLOOKUP($A2316,'Medical Examinations'!$A$2:$K$2336,4,FALSE)</f>
        <v>No</v>
      </c>
      <c r="F2316" t="str">
        <f>VLOOKUP($A2316,'Medical Examinations'!$A$2:$K$2336,5,FALSE)</f>
        <v>yes</v>
      </c>
      <c r="G2316" t="str">
        <f>VLOOKUP($A2316,'Medical Examinations'!$A$2:$K$2336,6,FALSE)</f>
        <v>No</v>
      </c>
      <c r="H2316">
        <f>VLOOKUP($A2316,'Medical Examinations'!$A$2:$K$2336,7,FALSE)</f>
        <v>1</v>
      </c>
      <c r="I2316" t="str">
        <f>VLOOKUP($A2316,'Medical Examinations'!$A$2:$K$2336,8,FALSE)</f>
        <v>No</v>
      </c>
      <c r="J2316" t="str">
        <f>VLOOKUP($A2316,'Medical Examinations'!$A$2:$K$2336,10,FALSE)</f>
        <v>Normal weight</v>
      </c>
      <c r="K2316" t="str">
        <f>VLOOKUP($A2316,'Medical Examinations'!$A$2:$K$2336,11,FALSE)</f>
        <v>Normal</v>
      </c>
      <c r="L2316" t="str">
        <f>VLOOKUP($A2316,'Hospitalisation Details'!$A$2:$O$2344,15,FALSE)</f>
        <v>18 Nov 2000</v>
      </c>
      <c r="M2316">
        <f>VLOOKUP($A2316,'Hospitalisation Details'!$A$2:$I$2344,6,FALSE)</f>
        <v>865.41</v>
      </c>
      <c r="N2316" t="str">
        <f>VLOOKUP($A2316,'Hospitalisation Details'!$A$2:$I$2344,7,FALSE)</f>
        <v>tier - 3</v>
      </c>
      <c r="O2316" t="str">
        <f>VLOOKUP($A2316,'Hospitalisation Details'!$A$2:$I$2344,8,FALSE)</f>
        <v>tier - 1</v>
      </c>
      <c r="P2316" t="str">
        <f>VLOOKUP($A2316,'Hospitalisation Details'!$A$2:$I$2344,9,FALSE)</f>
        <v>R1013</v>
      </c>
      <c r="Q2316">
        <f>VLOOKUP($A2316,'Hospitalisation Details'!$A$2:$P$2344,16,FALSE)</f>
        <v>22</v>
      </c>
    </row>
    <row r="2317" spans="1:17" ht="15.6" x14ac:dyDescent="0.3">
      <c r="A2317" s="1" t="s">
        <v>40</v>
      </c>
      <c r="B2317" t="str">
        <f>VLOOKUP('Healthcare '!A:A,Table2[],3,FALSE)</f>
        <v>Williams</v>
      </c>
      <c r="C2317">
        <f>VLOOKUP(A2317,'Medical Examinations'!A2317:K4651,2,FALSE)</f>
        <v>25.03</v>
      </c>
      <c r="D2317">
        <f>VLOOKUP($A2317,'Medical Examinations'!$A$2:$K$2336,3,FALSE)</f>
        <v>5.91</v>
      </c>
      <c r="E2317" t="str">
        <f>VLOOKUP($A2317,'Medical Examinations'!$A$2:$K$2336,4,FALSE)</f>
        <v>No</v>
      </c>
      <c r="F2317" t="str">
        <f>VLOOKUP($A2317,'Medical Examinations'!$A$2:$K$2336,5,FALSE)</f>
        <v>yes</v>
      </c>
      <c r="G2317" t="str">
        <f>VLOOKUP($A2317,'Medical Examinations'!$A$2:$K$2336,6,FALSE)</f>
        <v>No</v>
      </c>
      <c r="H2317">
        <f>VLOOKUP($A2317,'Medical Examinations'!$A$2:$K$2336,7,FALSE)</f>
        <v>1</v>
      </c>
      <c r="I2317" t="str">
        <f>VLOOKUP($A2317,'Medical Examinations'!$A$2:$K$2336,8,FALSE)</f>
        <v>No</v>
      </c>
      <c r="J2317" t="str">
        <f>VLOOKUP($A2317,'Medical Examinations'!$A$2:$K$2336,10,FALSE)</f>
        <v>overweight</v>
      </c>
      <c r="K2317" t="str">
        <f>VLOOKUP($A2317,'Medical Examinations'!$A$2:$K$2336,11,FALSE)</f>
        <v>Predibetics</v>
      </c>
      <c r="L2317" t="str">
        <f>VLOOKUP($A2317,'Hospitalisation Details'!$A$2:$O$2344,15,FALSE)</f>
        <v>7 Oct 2004</v>
      </c>
      <c r="M2317">
        <f>VLOOKUP($A2317,'Hospitalisation Details'!$A$2:$I$2344,6,FALSE)</f>
        <v>830.52</v>
      </c>
      <c r="N2317" t="str">
        <f>VLOOKUP($A2317,'Hospitalisation Details'!$A$2:$I$2344,7,FALSE)</f>
        <v>tier - 3</v>
      </c>
      <c r="O2317" t="str">
        <f>VLOOKUP($A2317,'Hospitalisation Details'!$A$2:$I$2344,8,FALSE)</f>
        <v>tier - 2</v>
      </c>
      <c r="P2317" t="str">
        <f>VLOOKUP($A2317,'Hospitalisation Details'!$A$2:$I$2344,9,FALSE)</f>
        <v>R1011</v>
      </c>
      <c r="Q2317">
        <f>VLOOKUP($A2317,'Hospitalisation Details'!$A$2:$P$2344,16,FALSE)</f>
        <v>18</v>
      </c>
    </row>
    <row r="2318" spans="1:17" ht="15.6" x14ac:dyDescent="0.3">
      <c r="A2318" s="1" t="s">
        <v>39</v>
      </c>
      <c r="B2318" t="str">
        <f>VLOOKUP('Healthcare '!A:A,Table2[],3,FALSE)</f>
        <v>Murakami</v>
      </c>
      <c r="C2318">
        <f>VLOOKUP(A2318,'Medical Examinations'!A2318:K4652,2,FALSE)</f>
        <v>20.47</v>
      </c>
      <c r="D2318">
        <f>VLOOKUP($A2318,'Medical Examinations'!$A$2:$K$2336,3,FALSE)</f>
        <v>5.81</v>
      </c>
      <c r="E2318" t="str">
        <f>VLOOKUP($A2318,'Medical Examinations'!$A$2:$K$2336,4,FALSE)</f>
        <v>yes</v>
      </c>
      <c r="F2318" t="str">
        <f>VLOOKUP($A2318,'Medical Examinations'!$A$2:$K$2336,5,FALSE)</f>
        <v>No</v>
      </c>
      <c r="G2318" t="str">
        <f>VLOOKUP($A2318,'Medical Examinations'!$A$2:$K$2336,6,FALSE)</f>
        <v>No</v>
      </c>
      <c r="H2318">
        <f>VLOOKUP($A2318,'Medical Examinations'!$A$2:$K$2336,7,FALSE)</f>
        <v>1</v>
      </c>
      <c r="I2318" t="str">
        <f>VLOOKUP($A2318,'Medical Examinations'!$A$2:$K$2336,8,FALSE)</f>
        <v>No</v>
      </c>
      <c r="J2318" t="str">
        <f>VLOOKUP($A2318,'Medical Examinations'!$A$2:$K$2336,10,FALSE)</f>
        <v>Normal weight</v>
      </c>
      <c r="K2318" t="str">
        <f>VLOOKUP($A2318,'Medical Examinations'!$A$2:$K$2336,11,FALSE)</f>
        <v>Predibetics</v>
      </c>
      <c r="L2318" t="str">
        <f>VLOOKUP($A2318,'Hospitalisation Details'!$A$2:$O$2344,15,FALSE)</f>
        <v>7 Dec 1995</v>
      </c>
      <c r="M2318">
        <f>VLOOKUP($A2318,'Hospitalisation Details'!$A$2:$I$2344,6,FALSE)</f>
        <v>773.54</v>
      </c>
      <c r="N2318" t="str">
        <f>VLOOKUP($A2318,'Hospitalisation Details'!$A$2:$I$2344,7,FALSE)</f>
        <v>tier - 3</v>
      </c>
      <c r="O2318" t="str">
        <f>VLOOKUP($A2318,'Hospitalisation Details'!$A$2:$I$2344,8,FALSE)</f>
        <v>tier - 2</v>
      </c>
      <c r="P2318" t="str">
        <f>VLOOKUP($A2318,'Hospitalisation Details'!$A$2:$I$2344,9,FALSE)</f>
        <v>R1013</v>
      </c>
      <c r="Q2318">
        <f>VLOOKUP($A2318,'Hospitalisation Details'!$A$2:$P$2344,16,FALSE)</f>
        <v>27</v>
      </c>
    </row>
    <row r="2319" spans="1:17" ht="15.6" x14ac:dyDescent="0.3">
      <c r="A2319" s="1" t="s">
        <v>38</v>
      </c>
      <c r="B2319" t="str">
        <f>VLOOKUP('Healthcare '!A:A,Table2[],3,FALSE)</f>
        <v>Gagnon</v>
      </c>
      <c r="C2319">
        <f>VLOOKUP(A2319,'Medical Examinations'!A2319:K4653,2,FALSE)</f>
        <v>18.82</v>
      </c>
      <c r="D2319">
        <f>VLOOKUP($A2319,'Medical Examinations'!$A$2:$K$2336,3,FALSE)</f>
        <v>5.51</v>
      </c>
      <c r="E2319" t="str">
        <f>VLOOKUP($A2319,'Medical Examinations'!$A$2:$K$2336,4,FALSE)</f>
        <v>yes</v>
      </c>
      <c r="F2319" t="str">
        <f>VLOOKUP($A2319,'Medical Examinations'!$A$2:$K$2336,5,FALSE)</f>
        <v>No</v>
      </c>
      <c r="G2319" t="str">
        <f>VLOOKUP($A2319,'Medical Examinations'!$A$2:$K$2336,6,FALSE)</f>
        <v>No</v>
      </c>
      <c r="H2319">
        <f>VLOOKUP($A2319,'Medical Examinations'!$A$2:$K$2336,7,FALSE)</f>
        <v>0</v>
      </c>
      <c r="I2319" t="str">
        <f>VLOOKUP($A2319,'Medical Examinations'!$A$2:$K$2336,8,FALSE)</f>
        <v>No</v>
      </c>
      <c r="J2319" t="str">
        <f>VLOOKUP($A2319,'Medical Examinations'!$A$2:$K$2336,10,FALSE)</f>
        <v>Normal weight</v>
      </c>
      <c r="K2319" t="str">
        <f>VLOOKUP($A2319,'Medical Examinations'!$A$2:$K$2336,11,FALSE)</f>
        <v>Normal</v>
      </c>
      <c r="L2319" t="str">
        <f>VLOOKUP($A2319,'Hospitalisation Details'!$A$2:$O$2344,15,FALSE)</f>
        <v>18 sep 1996</v>
      </c>
      <c r="M2319">
        <f>VLOOKUP($A2319,'Hospitalisation Details'!$A$2:$I$2344,6,FALSE)</f>
        <v>770.38</v>
      </c>
      <c r="N2319" t="str">
        <f>VLOOKUP($A2319,'Hospitalisation Details'!$A$2:$I$2344,7,FALSE)</f>
        <v>tier - 3</v>
      </c>
      <c r="O2319" t="str">
        <f>VLOOKUP($A2319,'Hospitalisation Details'!$A$2:$I$2344,8,FALSE)</f>
        <v>tier - 2</v>
      </c>
      <c r="P2319" t="str">
        <f>VLOOKUP($A2319,'Hospitalisation Details'!$A$2:$I$2344,9,FALSE)</f>
        <v>R1012</v>
      </c>
      <c r="Q2319">
        <f>VLOOKUP($A2319,'Hospitalisation Details'!$A$2:$P$2344,16,FALSE)</f>
        <v>26</v>
      </c>
    </row>
    <row r="2320" spans="1:17" ht="15.6" x14ac:dyDescent="0.3">
      <c r="A2320" s="1" t="s">
        <v>37</v>
      </c>
      <c r="B2320" t="str">
        <f>VLOOKUP('Healthcare '!A:A,Table2[],3,FALSE)</f>
        <v>Petermann</v>
      </c>
      <c r="C2320">
        <f>VLOOKUP(A2320,'Medical Examinations'!A2320:K4654,2,FALSE)</f>
        <v>17.079999999999998</v>
      </c>
      <c r="D2320">
        <f>VLOOKUP($A2320,'Medical Examinations'!$A$2:$K$2336,3,FALSE)</f>
        <v>5.73</v>
      </c>
      <c r="E2320" t="str">
        <f>VLOOKUP($A2320,'Medical Examinations'!$A$2:$K$2336,4,FALSE)</f>
        <v>No</v>
      </c>
      <c r="F2320" t="str">
        <f>VLOOKUP($A2320,'Medical Examinations'!$A$2:$K$2336,5,FALSE)</f>
        <v>No</v>
      </c>
      <c r="G2320" t="str">
        <f>VLOOKUP($A2320,'Medical Examinations'!$A$2:$K$2336,6,FALSE)</f>
        <v>Yes</v>
      </c>
      <c r="H2320">
        <f>VLOOKUP($A2320,'Medical Examinations'!$A$2:$K$2336,7,FALSE)</f>
        <v>1</v>
      </c>
      <c r="I2320" t="str">
        <f>VLOOKUP($A2320,'Medical Examinations'!$A$2:$K$2336,8,FALSE)</f>
        <v>No</v>
      </c>
      <c r="J2320" t="str">
        <f>VLOOKUP($A2320,'Medical Examinations'!$A$2:$K$2336,10,FALSE)</f>
        <v>Underweight</v>
      </c>
      <c r="K2320" t="str">
        <f>VLOOKUP($A2320,'Medical Examinations'!$A$2:$K$2336,11,FALSE)</f>
        <v>Predibetics</v>
      </c>
      <c r="L2320" t="str">
        <f>VLOOKUP($A2320,'Hospitalisation Details'!$A$2:$O$2344,15,FALSE)</f>
        <v>28 Jun 1993</v>
      </c>
      <c r="M2320">
        <f>VLOOKUP($A2320,'Hospitalisation Details'!$A$2:$I$2344,6,FALSE)</f>
        <v>770</v>
      </c>
      <c r="N2320" t="str">
        <f>VLOOKUP($A2320,'Hospitalisation Details'!$A$2:$I$2344,7,FALSE)</f>
        <v>tier - 3</v>
      </c>
      <c r="O2320" t="str">
        <f>VLOOKUP($A2320,'Hospitalisation Details'!$A$2:$I$2344,8,FALSE)</f>
        <v>tier - 3</v>
      </c>
      <c r="P2320" t="str">
        <f>VLOOKUP($A2320,'Hospitalisation Details'!$A$2:$I$2344,9,FALSE)</f>
        <v>R1013</v>
      </c>
      <c r="Q2320">
        <f>VLOOKUP($A2320,'Hospitalisation Details'!$A$2:$P$2344,16,FALSE)</f>
        <v>29</v>
      </c>
    </row>
    <row r="2321" spans="1:17" ht="15.6" x14ac:dyDescent="0.3">
      <c r="A2321" s="1" t="s">
        <v>35</v>
      </c>
      <c r="B2321" t="str">
        <f>VLOOKUP('Healthcare '!A:A,Table2[],3,FALSE)</f>
        <v>Graves - Rostro</v>
      </c>
      <c r="C2321">
        <f>VLOOKUP(A2321,'Medical Examinations'!A2321:K4655,2,FALSE)</f>
        <v>19.21</v>
      </c>
      <c r="D2321">
        <f>VLOOKUP($A2321,'Medical Examinations'!$A$2:$K$2336,3,FALSE)</f>
        <v>5.53</v>
      </c>
      <c r="E2321" t="str">
        <f>VLOOKUP($A2321,'Medical Examinations'!$A$2:$K$2336,4,FALSE)</f>
        <v>yes</v>
      </c>
      <c r="F2321" t="str">
        <f>VLOOKUP($A2321,'Medical Examinations'!$A$2:$K$2336,5,FALSE)</f>
        <v>No</v>
      </c>
      <c r="G2321" t="str">
        <f>VLOOKUP($A2321,'Medical Examinations'!$A$2:$K$2336,6,FALSE)</f>
        <v>No</v>
      </c>
      <c r="H2321">
        <f>VLOOKUP($A2321,'Medical Examinations'!$A$2:$K$2336,7,FALSE)</f>
        <v>0</v>
      </c>
      <c r="I2321" t="str">
        <f>VLOOKUP($A2321,'Medical Examinations'!$A$2:$K$2336,8,FALSE)</f>
        <v>No</v>
      </c>
      <c r="J2321" t="str">
        <f>VLOOKUP($A2321,'Medical Examinations'!$A$2:$K$2336,10,FALSE)</f>
        <v>Normal weight</v>
      </c>
      <c r="K2321" t="str">
        <f>VLOOKUP($A2321,'Medical Examinations'!$A$2:$K$2336,11,FALSE)</f>
        <v>Normal</v>
      </c>
      <c r="L2321" t="str">
        <f>VLOOKUP($A2321,'Hospitalisation Details'!$A$2:$O$2344,15,FALSE)</f>
        <v>22 Oct 1996</v>
      </c>
      <c r="M2321">
        <f>VLOOKUP($A2321,'Hospitalisation Details'!$A$2:$I$2344,6,FALSE)</f>
        <v>760</v>
      </c>
      <c r="N2321" t="str">
        <f>VLOOKUP($A2321,'Hospitalisation Details'!$A$2:$I$2344,7,FALSE)</f>
        <v>tier - 3</v>
      </c>
      <c r="O2321" t="str">
        <f>VLOOKUP($A2321,'Hospitalisation Details'!$A$2:$I$2344,8,FALSE)</f>
        <v>tier - 3</v>
      </c>
      <c r="P2321" t="str">
        <f>VLOOKUP($A2321,'Hospitalisation Details'!$A$2:$I$2344,9,FALSE)</f>
        <v>R1013</v>
      </c>
      <c r="Q2321">
        <f>VLOOKUP($A2321,'Hospitalisation Details'!$A$2:$P$2344,16,FALSE)</f>
        <v>26</v>
      </c>
    </row>
    <row r="2322" spans="1:17" ht="15.6" x14ac:dyDescent="0.3">
      <c r="A2322" s="1" t="s">
        <v>33</v>
      </c>
      <c r="B2322" t="str">
        <f>VLOOKUP('Healthcare '!A:A,Table2[],3,FALSE)</f>
        <v>Danielson</v>
      </c>
      <c r="C2322">
        <f>VLOOKUP(A2322,'Medical Examinations'!A2322:K4656,2,FALSE)</f>
        <v>17.86</v>
      </c>
      <c r="D2322">
        <f>VLOOKUP($A2322,'Medical Examinations'!$A$2:$K$2336,3,FALSE)</f>
        <v>5.43</v>
      </c>
      <c r="E2322" t="str">
        <f>VLOOKUP($A2322,'Medical Examinations'!$A$2:$K$2336,4,FALSE)</f>
        <v>No</v>
      </c>
      <c r="F2322" t="str">
        <f>VLOOKUP($A2322,'Medical Examinations'!$A$2:$K$2336,5,FALSE)</f>
        <v>No</v>
      </c>
      <c r="G2322" t="str">
        <f>VLOOKUP($A2322,'Medical Examinations'!$A$2:$K$2336,6,FALSE)</f>
        <v>Yes</v>
      </c>
      <c r="H2322">
        <f>VLOOKUP($A2322,'Medical Examinations'!$A$2:$K$2336,7,FALSE)</f>
        <v>1</v>
      </c>
      <c r="I2322" t="str">
        <f>VLOOKUP($A2322,'Medical Examinations'!$A$2:$K$2336,8,FALSE)</f>
        <v>No</v>
      </c>
      <c r="J2322" t="str">
        <f>VLOOKUP($A2322,'Medical Examinations'!$A$2:$K$2336,10,FALSE)</f>
        <v>Underweight</v>
      </c>
      <c r="K2322" t="str">
        <f>VLOOKUP($A2322,'Medical Examinations'!$A$2:$K$2336,11,FALSE)</f>
        <v>Normal</v>
      </c>
      <c r="L2322" t="str">
        <f>VLOOKUP($A2322,'Hospitalisation Details'!$A$2:$O$2344,15,FALSE)</f>
        <v>9 Aug 1993</v>
      </c>
      <c r="M2322">
        <f>VLOOKUP($A2322,'Hospitalisation Details'!$A$2:$I$2344,6,FALSE)</f>
        <v>760</v>
      </c>
      <c r="N2322" t="str">
        <f>VLOOKUP($A2322,'Hospitalisation Details'!$A$2:$I$2344,7,FALSE)</f>
        <v>tier - 3</v>
      </c>
      <c r="O2322" t="str">
        <f>VLOOKUP($A2322,'Hospitalisation Details'!$A$2:$I$2344,8,FALSE)</f>
        <v>tier - 1</v>
      </c>
      <c r="P2322" t="str">
        <f>VLOOKUP($A2322,'Hospitalisation Details'!$A$2:$I$2344,9,FALSE)</f>
        <v>R1013</v>
      </c>
      <c r="Q2322">
        <f>VLOOKUP($A2322,'Hospitalisation Details'!$A$2:$P$2344,16,FALSE)</f>
        <v>29</v>
      </c>
    </row>
    <row r="2323" spans="1:17" ht="15.6" x14ac:dyDescent="0.3">
      <c r="A2323" s="1" t="s">
        <v>32</v>
      </c>
      <c r="B2323" t="str">
        <f>VLOOKUP('Healthcare '!A:A,Table2[],3,FALSE)</f>
        <v>Street</v>
      </c>
      <c r="C2323">
        <f>VLOOKUP(A2323,'Medical Examinations'!A2323:K4657,2,FALSE)</f>
        <v>21.38</v>
      </c>
      <c r="D2323">
        <f>VLOOKUP($A2323,'Medical Examinations'!$A$2:$K$2336,3,FALSE)</f>
        <v>8.01</v>
      </c>
      <c r="E2323" t="str">
        <f>VLOOKUP($A2323,'Medical Examinations'!$A$2:$K$2336,4,FALSE)</f>
        <v>No</v>
      </c>
      <c r="F2323" t="str">
        <f>VLOOKUP($A2323,'Medical Examinations'!$A$2:$K$2336,5,FALSE)</f>
        <v>No</v>
      </c>
      <c r="G2323" t="str">
        <f>VLOOKUP($A2323,'Medical Examinations'!$A$2:$K$2336,6,FALSE)</f>
        <v>No</v>
      </c>
      <c r="H2323">
        <f>VLOOKUP($A2323,'Medical Examinations'!$A$2:$K$2336,7,FALSE)</f>
        <v>0</v>
      </c>
      <c r="I2323" t="str">
        <f>VLOOKUP($A2323,'Medical Examinations'!$A$2:$K$2336,8,FALSE)</f>
        <v>No</v>
      </c>
      <c r="J2323" t="str">
        <f>VLOOKUP($A2323,'Medical Examinations'!$A$2:$K$2336,10,FALSE)</f>
        <v>Normal weight</v>
      </c>
      <c r="K2323" t="str">
        <f>VLOOKUP($A2323,'Medical Examinations'!$A$2:$K$2336,11,FALSE)</f>
        <v>Diabetes</v>
      </c>
      <c r="L2323" t="str">
        <f>VLOOKUP($A2323,'Hospitalisation Details'!$A$2:$O$2344,15,FALSE)</f>
        <v>19 Sep 2002</v>
      </c>
      <c r="M2323">
        <f>VLOOKUP($A2323,'Hospitalisation Details'!$A$2:$I$2344,6,FALSE)</f>
        <v>750</v>
      </c>
      <c r="N2323" t="str">
        <f>VLOOKUP($A2323,'Hospitalisation Details'!$A$2:$I$2344,7,FALSE)</f>
        <v>tier - 3</v>
      </c>
      <c r="O2323" t="str">
        <f>VLOOKUP($A2323,'Hospitalisation Details'!$A$2:$I$2344,8,FALSE)</f>
        <v>tier - 1</v>
      </c>
      <c r="P2323" t="str">
        <f>VLOOKUP($A2323,'Hospitalisation Details'!$A$2:$I$2344,9,FALSE)</f>
        <v>R1012</v>
      </c>
      <c r="Q2323">
        <f>VLOOKUP($A2323,'Hospitalisation Details'!$A$2:$P$2344,16,FALSE)</f>
        <v>20</v>
      </c>
    </row>
    <row r="2324" spans="1:17" ht="15.6" x14ac:dyDescent="0.3">
      <c r="A2324" s="1" t="s">
        <v>31</v>
      </c>
      <c r="B2324" t="str">
        <f>VLOOKUP('Healthcare '!A:A,Table2[],3,FALSE)</f>
        <v>Buss</v>
      </c>
      <c r="C2324">
        <f>VLOOKUP(A2324,'Medical Examinations'!A2324:K4658,2,FALSE)</f>
        <v>23.35</v>
      </c>
      <c r="D2324">
        <f>VLOOKUP($A2324,'Medical Examinations'!$A$2:$K$2336,3,FALSE)</f>
        <v>5.94</v>
      </c>
      <c r="E2324" t="str">
        <f>VLOOKUP($A2324,'Medical Examinations'!$A$2:$K$2336,4,FALSE)</f>
        <v>No</v>
      </c>
      <c r="F2324" t="str">
        <f>VLOOKUP($A2324,'Medical Examinations'!$A$2:$K$2336,5,FALSE)</f>
        <v>No</v>
      </c>
      <c r="G2324" t="str">
        <f>VLOOKUP($A2324,'Medical Examinations'!$A$2:$K$2336,6,FALSE)</f>
        <v>No</v>
      </c>
      <c r="H2324">
        <f>VLOOKUP($A2324,'Medical Examinations'!$A$2:$K$2336,7,FALSE)</f>
        <v>0</v>
      </c>
      <c r="I2324" t="str">
        <f>VLOOKUP($A2324,'Medical Examinations'!$A$2:$K$2336,8,FALSE)</f>
        <v>No</v>
      </c>
      <c r="J2324" t="str">
        <f>VLOOKUP($A2324,'Medical Examinations'!$A$2:$K$2336,10,FALSE)</f>
        <v>Normal weight</v>
      </c>
      <c r="K2324" t="str">
        <f>VLOOKUP($A2324,'Medical Examinations'!$A$2:$K$2336,11,FALSE)</f>
        <v>Predibetics</v>
      </c>
      <c r="L2324" t="str">
        <f>VLOOKUP($A2324,'Hospitalisation Details'!$A$2:$O$2344,15,FALSE)</f>
        <v>14 Dec 1999</v>
      </c>
      <c r="M2324">
        <f>VLOOKUP($A2324,'Hospitalisation Details'!$A$2:$I$2344,6,FALSE)</f>
        <v>722.99</v>
      </c>
      <c r="N2324" t="str">
        <f>VLOOKUP($A2324,'Hospitalisation Details'!$A$2:$I$2344,7,FALSE)</f>
        <v>tier - 3</v>
      </c>
      <c r="O2324" t="str">
        <f>VLOOKUP($A2324,'Hospitalisation Details'!$A$2:$I$2344,8,FALSE)</f>
        <v>tier - 1</v>
      </c>
      <c r="P2324" t="str">
        <f>VLOOKUP($A2324,'Hospitalisation Details'!$A$2:$I$2344,9,FALSE)</f>
        <v>R1013</v>
      </c>
      <c r="Q2324">
        <f>VLOOKUP($A2324,'Hospitalisation Details'!$A$2:$P$2344,16,FALSE)</f>
        <v>23</v>
      </c>
    </row>
    <row r="2325" spans="1:17" ht="15.6" x14ac:dyDescent="0.3">
      <c r="A2325" s="1" t="s">
        <v>28</v>
      </c>
      <c r="B2325" t="str">
        <f>VLOOKUP('Healthcare '!A:A,Table2[],3,FALSE)</f>
        <v>Duffy</v>
      </c>
      <c r="C2325">
        <f>VLOOKUP(A2325,'Medical Examinations'!A2325:K4659,2,FALSE)</f>
        <v>22.24</v>
      </c>
      <c r="D2325">
        <f>VLOOKUP($A2325,'Medical Examinations'!$A$2:$K$2336,3,FALSE)</f>
        <v>5.04</v>
      </c>
      <c r="E2325" t="str">
        <f>VLOOKUP($A2325,'Medical Examinations'!$A$2:$K$2336,4,FALSE)</f>
        <v>No</v>
      </c>
      <c r="F2325" t="str">
        <f>VLOOKUP($A2325,'Medical Examinations'!$A$2:$K$2336,5,FALSE)</f>
        <v>No</v>
      </c>
      <c r="G2325" t="str">
        <f>VLOOKUP($A2325,'Medical Examinations'!$A$2:$K$2336,6,FALSE)</f>
        <v>No</v>
      </c>
      <c r="H2325">
        <f>VLOOKUP($A2325,'Medical Examinations'!$A$2:$K$2336,7,FALSE)</f>
        <v>0</v>
      </c>
      <c r="I2325" t="str">
        <f>VLOOKUP($A2325,'Medical Examinations'!$A$2:$K$2336,8,FALSE)</f>
        <v>No</v>
      </c>
      <c r="J2325" t="str">
        <f>VLOOKUP($A2325,'Medical Examinations'!$A$2:$K$2336,10,FALSE)</f>
        <v>Normal weight</v>
      </c>
      <c r="K2325" t="str">
        <f>VLOOKUP($A2325,'Medical Examinations'!$A$2:$K$2336,11,FALSE)</f>
        <v>Normal</v>
      </c>
      <c r="L2325" t="str">
        <f>VLOOKUP($A2325,'Hospitalisation Details'!$A$2:$O$2344,15,FALSE)</f>
        <v>26 Dec 1999</v>
      </c>
      <c r="M2325">
        <f>VLOOKUP($A2325,'Hospitalisation Details'!$A$2:$I$2344,6,FALSE)</f>
        <v>700</v>
      </c>
      <c r="N2325" t="str">
        <f>VLOOKUP($A2325,'Hospitalisation Details'!$A$2:$I$2344,7,FALSE)</f>
        <v>tier - 2</v>
      </c>
      <c r="O2325" t="str">
        <f>VLOOKUP($A2325,'Hospitalisation Details'!$A$2:$I$2344,8,FALSE)</f>
        <v>tier - 3</v>
      </c>
      <c r="P2325" t="str">
        <f>VLOOKUP($A2325,'Hospitalisation Details'!$A$2:$I$2344,9,FALSE)</f>
        <v>R1013</v>
      </c>
      <c r="Q2325">
        <f>VLOOKUP($A2325,'Hospitalisation Details'!$A$2:$P$2344,16,FALSE)</f>
        <v>23</v>
      </c>
    </row>
    <row r="2326" spans="1:17" ht="15.6" x14ac:dyDescent="0.3">
      <c r="A2326" s="1" t="s">
        <v>27</v>
      </c>
      <c r="B2326" t="str">
        <f>VLOOKUP('Healthcare '!A:A,Table2[],3,FALSE)</f>
        <v>Hines</v>
      </c>
      <c r="C2326">
        <f>VLOOKUP(A2326,'Medical Examinations'!A2326:K4660,2,FALSE)</f>
        <v>24.76</v>
      </c>
      <c r="D2326">
        <f>VLOOKUP($A2326,'Medical Examinations'!$A$2:$K$2336,3,FALSE)</f>
        <v>4.54</v>
      </c>
      <c r="E2326" t="str">
        <f>VLOOKUP($A2326,'Medical Examinations'!$A$2:$K$2336,4,FALSE)</f>
        <v>yes</v>
      </c>
      <c r="F2326" t="str">
        <f>VLOOKUP($A2326,'Medical Examinations'!$A$2:$K$2336,5,FALSE)</f>
        <v>No</v>
      </c>
      <c r="G2326" t="str">
        <f>VLOOKUP($A2326,'Medical Examinations'!$A$2:$K$2336,6,FALSE)</f>
        <v>No</v>
      </c>
      <c r="H2326">
        <f>VLOOKUP($A2326,'Medical Examinations'!$A$2:$K$2336,7,FALSE)</f>
        <v>0</v>
      </c>
      <c r="I2326" t="str">
        <f>VLOOKUP($A2326,'Medical Examinations'!$A$2:$K$2336,8,FALSE)</f>
        <v>No</v>
      </c>
      <c r="J2326" t="str">
        <f>VLOOKUP($A2326,'Medical Examinations'!$A$2:$K$2336,10,FALSE)</f>
        <v>Normal weight</v>
      </c>
      <c r="K2326" t="str">
        <f>VLOOKUP($A2326,'Medical Examinations'!$A$2:$K$2336,11,FALSE)</f>
        <v>Normal</v>
      </c>
      <c r="L2326" t="str">
        <f>VLOOKUP($A2326,'Hospitalisation Details'!$A$2:$O$2344,15,FALSE)</f>
        <v>12 Sep 2001</v>
      </c>
      <c r="M2326">
        <f>VLOOKUP($A2326,'Hospitalisation Details'!$A$2:$I$2344,6,FALSE)</f>
        <v>687.54</v>
      </c>
      <c r="N2326" t="str">
        <f>VLOOKUP($A2326,'Hospitalisation Details'!$A$2:$I$2344,7,FALSE)</f>
        <v>tier - 3</v>
      </c>
      <c r="O2326" t="str">
        <f>VLOOKUP($A2326,'Hospitalisation Details'!$A$2:$I$2344,8,FALSE)</f>
        <v>tier - 2</v>
      </c>
      <c r="P2326" t="str">
        <f>VLOOKUP($A2326,'Hospitalisation Details'!$A$2:$I$2344,9,FALSE)</f>
        <v>R1013</v>
      </c>
      <c r="Q2326">
        <f>VLOOKUP($A2326,'Hospitalisation Details'!$A$2:$P$2344,16,FALSE)</f>
        <v>21</v>
      </c>
    </row>
    <row r="2327" spans="1:17" ht="15.6" x14ac:dyDescent="0.3">
      <c r="A2327" s="1" t="s">
        <v>26</v>
      </c>
      <c r="B2327" t="str">
        <f>VLOOKUP('Healthcare '!A:A,Table2[],3,FALSE)</f>
        <v>Castro</v>
      </c>
      <c r="C2327">
        <f>VLOOKUP(A2327,'Medical Examinations'!A2327:K4661,2,FALSE)</f>
        <v>20.100000000000001</v>
      </c>
      <c r="D2327">
        <f>VLOOKUP($A2327,'Medical Examinations'!$A$2:$K$2336,3,FALSE)</f>
        <v>5.6</v>
      </c>
      <c r="E2327" t="str">
        <f>VLOOKUP($A2327,'Medical Examinations'!$A$2:$K$2336,4,FALSE)</f>
        <v>yes</v>
      </c>
      <c r="F2327" t="str">
        <f>VLOOKUP($A2327,'Medical Examinations'!$A$2:$K$2336,5,FALSE)</f>
        <v>No</v>
      </c>
      <c r="G2327" t="str">
        <f>VLOOKUP($A2327,'Medical Examinations'!$A$2:$K$2336,6,FALSE)</f>
        <v>Yes</v>
      </c>
      <c r="H2327">
        <f>VLOOKUP($A2327,'Medical Examinations'!$A$2:$K$2336,7,FALSE)</f>
        <v>1</v>
      </c>
      <c r="I2327" t="str">
        <f>VLOOKUP($A2327,'Medical Examinations'!$A$2:$K$2336,8,FALSE)</f>
        <v>No</v>
      </c>
      <c r="J2327" t="str">
        <f>VLOOKUP($A2327,'Medical Examinations'!$A$2:$K$2336,10,FALSE)</f>
        <v>Normal weight</v>
      </c>
      <c r="K2327" t="str">
        <f>VLOOKUP($A2327,'Medical Examinations'!$A$2:$K$2336,11,FALSE)</f>
        <v>Normal</v>
      </c>
      <c r="L2327" t="str">
        <f>VLOOKUP($A2327,'Hospitalisation Details'!$A$2:$O$2344,15,FALSE)</f>
        <v>9 Nov 1997</v>
      </c>
      <c r="M2327">
        <f>VLOOKUP($A2327,'Hospitalisation Details'!$A$2:$I$2344,6,FALSE)</f>
        <v>670</v>
      </c>
      <c r="N2327" t="str">
        <f>VLOOKUP($A2327,'Hospitalisation Details'!$A$2:$I$2344,7,FALSE)</f>
        <v>tier - 3</v>
      </c>
      <c r="O2327" t="str">
        <f>VLOOKUP($A2327,'Hospitalisation Details'!$A$2:$I$2344,8,FALSE)</f>
        <v>tier - 3</v>
      </c>
      <c r="P2327" t="str">
        <f>VLOOKUP($A2327,'Hospitalisation Details'!$A$2:$I$2344,9,FALSE)</f>
        <v>R1013</v>
      </c>
      <c r="Q2327">
        <f>VLOOKUP($A2327,'Hospitalisation Details'!$A$2:$P$2344,16,FALSE)</f>
        <v>25</v>
      </c>
    </row>
    <row r="2328" spans="1:17" ht="15.6" x14ac:dyDescent="0.3">
      <c r="A2328" s="1" t="s">
        <v>25</v>
      </c>
      <c r="B2328" t="str">
        <f>VLOOKUP('Healthcare '!A:A,Table2[],3,FALSE)</f>
        <v>Howell</v>
      </c>
      <c r="C2328">
        <f>VLOOKUP(A2328,'Medical Examinations'!A2328:K4662,2,FALSE)</f>
        <v>21.77</v>
      </c>
      <c r="D2328">
        <f>VLOOKUP($A2328,'Medical Examinations'!$A$2:$K$2336,3,FALSE)</f>
        <v>10.67</v>
      </c>
      <c r="E2328" t="str">
        <f>VLOOKUP($A2328,'Medical Examinations'!$A$2:$K$2336,4,FALSE)</f>
        <v>No</v>
      </c>
      <c r="F2328" t="str">
        <f>VLOOKUP($A2328,'Medical Examinations'!$A$2:$K$2336,5,FALSE)</f>
        <v>No</v>
      </c>
      <c r="G2328" t="str">
        <f>VLOOKUP($A2328,'Medical Examinations'!$A$2:$K$2336,6,FALSE)</f>
        <v>No</v>
      </c>
      <c r="H2328">
        <f>VLOOKUP($A2328,'Medical Examinations'!$A$2:$K$2336,7,FALSE)</f>
        <v>0</v>
      </c>
      <c r="I2328" t="str">
        <f>VLOOKUP($A2328,'Medical Examinations'!$A$2:$K$2336,8,FALSE)</f>
        <v>No</v>
      </c>
      <c r="J2328" t="str">
        <f>VLOOKUP($A2328,'Medical Examinations'!$A$2:$K$2336,10,FALSE)</f>
        <v>Normal weight</v>
      </c>
      <c r="K2328" t="str">
        <f>VLOOKUP($A2328,'Medical Examinations'!$A$2:$K$2336,11,FALSE)</f>
        <v>Diabetes</v>
      </c>
      <c r="L2328" t="str">
        <f>VLOOKUP($A2328,'Hospitalisation Details'!$A$2:$O$2344,15,FALSE)</f>
        <v>29 Nov 2002</v>
      </c>
      <c r="M2328">
        <f>VLOOKUP($A2328,'Hospitalisation Details'!$A$2:$I$2344,6,FALSE)</f>
        <v>668</v>
      </c>
      <c r="N2328" t="str">
        <f>VLOOKUP($A2328,'Hospitalisation Details'!$A$2:$I$2344,7,FALSE)</f>
        <v>tier - 3</v>
      </c>
      <c r="O2328" t="str">
        <f>VLOOKUP($A2328,'Hospitalisation Details'!$A$2:$I$2344,8,FALSE)</f>
        <v>tier - 2</v>
      </c>
      <c r="P2328" t="str">
        <f>VLOOKUP($A2328,'Hospitalisation Details'!$A$2:$I$2344,9,FALSE)</f>
        <v>R1012</v>
      </c>
      <c r="Q2328">
        <f>VLOOKUP($A2328,'Hospitalisation Details'!$A$2:$P$2344,16,FALSE)</f>
        <v>20</v>
      </c>
    </row>
    <row r="2329" spans="1:17" ht="15.6" x14ac:dyDescent="0.3">
      <c r="A2329" s="1" t="s">
        <v>24</v>
      </c>
      <c r="B2329" t="str">
        <f>VLOOKUP('Healthcare '!A:A,Table2[],3,FALSE)</f>
        <v>Avery</v>
      </c>
      <c r="C2329">
        <f>VLOOKUP(A2329,'Medical Examinations'!A2329:K4663,2,FALSE)</f>
        <v>17.82</v>
      </c>
      <c r="D2329">
        <f>VLOOKUP($A2329,'Medical Examinations'!$A$2:$K$2336,3,FALSE)</f>
        <v>5.26</v>
      </c>
      <c r="E2329" t="str">
        <f>VLOOKUP($A2329,'Medical Examinations'!$A$2:$K$2336,4,FALSE)</f>
        <v>yes</v>
      </c>
      <c r="F2329" t="str">
        <f>VLOOKUP($A2329,'Medical Examinations'!$A$2:$K$2336,5,FALSE)</f>
        <v>No</v>
      </c>
      <c r="G2329" t="str">
        <f>VLOOKUP($A2329,'Medical Examinations'!$A$2:$K$2336,6,FALSE)</f>
        <v>No</v>
      </c>
      <c r="H2329">
        <f>VLOOKUP($A2329,'Medical Examinations'!$A$2:$K$2336,7,FALSE)</f>
        <v>1</v>
      </c>
      <c r="I2329" t="str">
        <f>VLOOKUP($A2329,'Medical Examinations'!$A$2:$K$2336,8,FALSE)</f>
        <v>No</v>
      </c>
      <c r="J2329" t="str">
        <f>VLOOKUP($A2329,'Medical Examinations'!$A$2:$K$2336,10,FALSE)</f>
        <v>Underweight</v>
      </c>
      <c r="K2329" t="str">
        <f>VLOOKUP($A2329,'Medical Examinations'!$A$2:$K$2336,11,FALSE)</f>
        <v>Normal</v>
      </c>
      <c r="L2329" t="str">
        <f>VLOOKUP($A2329,'Hospitalisation Details'!$A$2:$O$2344,15,FALSE)</f>
        <v>4 Jul 1995</v>
      </c>
      <c r="M2329">
        <f>VLOOKUP($A2329,'Hospitalisation Details'!$A$2:$I$2344,6,FALSE)</f>
        <v>650</v>
      </c>
      <c r="N2329" t="str">
        <f>VLOOKUP($A2329,'Hospitalisation Details'!$A$2:$I$2344,7,FALSE)</f>
        <v>tier - 3</v>
      </c>
      <c r="O2329" t="str">
        <f>VLOOKUP($A2329,'Hospitalisation Details'!$A$2:$I$2344,8,FALSE)</f>
        <v>tier - 3</v>
      </c>
      <c r="P2329" t="str">
        <f>VLOOKUP($A2329,'Hospitalisation Details'!$A$2:$I$2344,9,FALSE)</f>
        <v>R1013</v>
      </c>
      <c r="Q2329">
        <f>VLOOKUP($A2329,'Hospitalisation Details'!$A$2:$P$2344,16,FALSE)</f>
        <v>27</v>
      </c>
    </row>
    <row r="2330" spans="1:17" ht="15.6" x14ac:dyDescent="0.3">
      <c r="A2330" s="1" t="s">
        <v>23</v>
      </c>
      <c r="B2330" t="str">
        <f>VLOOKUP('Healthcare '!A:A,Table2[],3,FALSE)</f>
        <v>Bohinski</v>
      </c>
      <c r="C2330">
        <f>VLOOKUP(A2330,'Medical Examinations'!A2330:K4664,2,FALSE)</f>
        <v>17.07</v>
      </c>
      <c r="D2330">
        <f>VLOOKUP($A2330,'Medical Examinations'!$A$2:$K$2336,3,FALSE)</f>
        <v>5.22</v>
      </c>
      <c r="E2330" t="str">
        <f>VLOOKUP($A2330,'Medical Examinations'!$A$2:$K$2336,4,FALSE)</f>
        <v>No</v>
      </c>
      <c r="F2330" t="str">
        <f>VLOOKUP($A2330,'Medical Examinations'!$A$2:$K$2336,5,FALSE)</f>
        <v>No</v>
      </c>
      <c r="G2330" t="str">
        <f>VLOOKUP($A2330,'Medical Examinations'!$A$2:$K$2336,6,FALSE)</f>
        <v>Yes</v>
      </c>
      <c r="H2330">
        <f>VLOOKUP($A2330,'Medical Examinations'!$A$2:$K$2336,7,FALSE)</f>
        <v>1</v>
      </c>
      <c r="I2330" t="str">
        <f>VLOOKUP($A2330,'Medical Examinations'!$A$2:$K$2336,8,FALSE)</f>
        <v>No</v>
      </c>
      <c r="J2330" t="str">
        <f>VLOOKUP($A2330,'Medical Examinations'!$A$2:$K$2336,10,FALSE)</f>
        <v>Underweight</v>
      </c>
      <c r="K2330" t="str">
        <f>VLOOKUP($A2330,'Medical Examinations'!$A$2:$K$2336,11,FALSE)</f>
        <v>Normal</v>
      </c>
      <c r="L2330" t="str">
        <f>VLOOKUP($A2330,'Hospitalisation Details'!$A$2:$O$2344,15,FALSE)</f>
        <v>1 Jun 1993</v>
      </c>
      <c r="M2330">
        <f>VLOOKUP($A2330,'Hospitalisation Details'!$A$2:$I$2344,6,FALSE)</f>
        <v>650</v>
      </c>
      <c r="N2330" t="str">
        <f>VLOOKUP($A2330,'Hospitalisation Details'!$A$2:$I$2344,7,FALSE)</f>
        <v>tier - 3</v>
      </c>
      <c r="O2330" t="str">
        <f>VLOOKUP($A2330,'Hospitalisation Details'!$A$2:$I$2344,8,FALSE)</f>
        <v>tier - 3</v>
      </c>
      <c r="P2330" t="str">
        <f>VLOOKUP($A2330,'Hospitalisation Details'!$A$2:$I$2344,9,FALSE)</f>
        <v>R1013</v>
      </c>
      <c r="Q2330">
        <f>VLOOKUP($A2330,'Hospitalisation Details'!$A$2:$P$2344,16,FALSE)</f>
        <v>30</v>
      </c>
    </row>
    <row r="2331" spans="1:17" ht="15.6" x14ac:dyDescent="0.3">
      <c r="A2331" s="1" t="s">
        <v>21</v>
      </c>
      <c r="B2331" t="str">
        <f>VLOOKUP('Healthcare '!A:A,Table2[],3,FALSE)</f>
        <v>Kohls</v>
      </c>
      <c r="C2331">
        <f>VLOOKUP(A2331,'Medical Examinations'!A2331:K4665,2,FALSE)</f>
        <v>22.24</v>
      </c>
      <c r="D2331">
        <f>VLOOKUP($A2331,'Medical Examinations'!$A$2:$K$2336,3,FALSE)</f>
        <v>4.29</v>
      </c>
      <c r="E2331" t="str">
        <f>VLOOKUP($A2331,'Medical Examinations'!$A$2:$K$2336,4,FALSE)</f>
        <v>yes</v>
      </c>
      <c r="F2331" t="str">
        <f>VLOOKUP($A2331,'Medical Examinations'!$A$2:$K$2336,5,FALSE)</f>
        <v>No</v>
      </c>
      <c r="G2331" t="str">
        <f>VLOOKUP($A2331,'Medical Examinations'!$A$2:$K$2336,6,FALSE)</f>
        <v>No</v>
      </c>
      <c r="H2331">
        <f>VLOOKUP($A2331,'Medical Examinations'!$A$2:$K$2336,7,FALSE)</f>
        <v>0</v>
      </c>
      <c r="I2331" t="str">
        <f>VLOOKUP($A2331,'Medical Examinations'!$A$2:$K$2336,8,FALSE)</f>
        <v>No</v>
      </c>
      <c r="J2331" t="str">
        <f>VLOOKUP($A2331,'Medical Examinations'!$A$2:$K$2336,10,FALSE)</f>
        <v>Normal weight</v>
      </c>
      <c r="K2331" t="str">
        <f>VLOOKUP($A2331,'Medical Examinations'!$A$2:$K$2336,11,FALSE)</f>
        <v>Normal</v>
      </c>
      <c r="L2331" t="str">
        <f>VLOOKUP($A2331,'Hospitalisation Details'!$A$2:$O$2344,15,FALSE)</f>
        <v>20 Nov 2001</v>
      </c>
      <c r="M2331">
        <f>VLOOKUP($A2331,'Hospitalisation Details'!$A$2:$I$2344,6,FALSE)</f>
        <v>646.14</v>
      </c>
      <c r="N2331" t="str">
        <f>VLOOKUP($A2331,'Hospitalisation Details'!$A$2:$I$2344,7,FALSE)</f>
        <v>tier - 3</v>
      </c>
      <c r="O2331" t="str">
        <f>VLOOKUP($A2331,'Hospitalisation Details'!$A$2:$I$2344,8,FALSE)</f>
        <v>tier - 3</v>
      </c>
      <c r="P2331" t="str">
        <f>VLOOKUP($A2331,'Hospitalisation Details'!$A$2:$I$2344,9,FALSE)</f>
        <v>R1012</v>
      </c>
      <c r="Q2331">
        <f>VLOOKUP($A2331,'Hospitalisation Details'!$A$2:$P$2344,16,FALSE)</f>
        <v>21</v>
      </c>
    </row>
    <row r="2332" spans="1:17" ht="15.6" x14ac:dyDescent="0.3">
      <c r="A2332" s="1" t="s">
        <v>20</v>
      </c>
      <c r="B2332" t="str">
        <f>VLOOKUP('Healthcare '!A:A,Table2[],3,FALSE)</f>
        <v>Brietzke</v>
      </c>
      <c r="C2332">
        <f>VLOOKUP(A2332,'Medical Examinations'!A2332:K4666,2,FALSE)</f>
        <v>22.34</v>
      </c>
      <c r="D2332">
        <f>VLOOKUP($A2332,'Medical Examinations'!$A$2:$K$2336,3,FALSE)</f>
        <v>5.57</v>
      </c>
      <c r="E2332" t="str">
        <f>VLOOKUP($A2332,'Medical Examinations'!$A$2:$K$2336,4,FALSE)</f>
        <v>No</v>
      </c>
      <c r="F2332" t="str">
        <f>VLOOKUP($A2332,'Medical Examinations'!$A$2:$K$2336,5,FALSE)</f>
        <v>No</v>
      </c>
      <c r="G2332" t="str">
        <f>VLOOKUP($A2332,'Medical Examinations'!$A$2:$K$2336,6,FALSE)</f>
        <v>No</v>
      </c>
      <c r="H2332">
        <f>VLOOKUP($A2332,'Medical Examinations'!$A$2:$K$2336,7,FALSE)</f>
        <v>1</v>
      </c>
      <c r="I2332" t="str">
        <f>VLOOKUP($A2332,'Medical Examinations'!$A$2:$K$2336,8,FALSE)</f>
        <v>No</v>
      </c>
      <c r="J2332" t="str">
        <f>VLOOKUP($A2332,'Medical Examinations'!$A$2:$K$2336,10,FALSE)</f>
        <v>Normal weight</v>
      </c>
      <c r="K2332" t="str">
        <f>VLOOKUP($A2332,'Medical Examinations'!$A$2:$K$2336,11,FALSE)</f>
        <v>Normal</v>
      </c>
      <c r="L2332" t="str">
        <f>VLOOKUP($A2332,'Hospitalisation Details'!$A$2:$O$2344,15,FALSE)</f>
        <v>27 Jul 1998</v>
      </c>
      <c r="M2332">
        <f>VLOOKUP($A2332,'Hospitalisation Details'!$A$2:$I$2344,6,FALSE)</f>
        <v>637.26</v>
      </c>
      <c r="N2332" t="str">
        <f>VLOOKUP($A2332,'Hospitalisation Details'!$A$2:$I$2344,7,FALSE)</f>
        <v>tier - 3</v>
      </c>
      <c r="O2332" t="str">
        <f>VLOOKUP($A2332,'Hospitalisation Details'!$A$2:$I$2344,8,FALSE)</f>
        <v>tier - 3</v>
      </c>
      <c r="P2332" t="str">
        <f>VLOOKUP($A2332,'Hospitalisation Details'!$A$2:$I$2344,9,FALSE)</f>
        <v>R1013</v>
      </c>
      <c r="Q2332">
        <f>VLOOKUP($A2332,'Hospitalisation Details'!$A$2:$P$2344,16,FALSE)</f>
        <v>24</v>
      </c>
    </row>
    <row r="2333" spans="1:17" ht="15.6" x14ac:dyDescent="0.3">
      <c r="A2333" s="1" t="s">
        <v>18</v>
      </c>
      <c r="B2333" t="str">
        <f>VLOOKUP('Healthcare '!A:A,Table2[],3,FALSE)</f>
        <v>Riveros Gonzalez</v>
      </c>
      <c r="C2333">
        <f>VLOOKUP(A2333,'Medical Examinations'!A2333:K4667,2,FALSE)</f>
        <v>17.7</v>
      </c>
      <c r="D2333">
        <f>VLOOKUP($A2333,'Medical Examinations'!$A$2:$K$2336,3,FALSE)</f>
        <v>6.28</v>
      </c>
      <c r="E2333" t="str">
        <f>VLOOKUP($A2333,'Medical Examinations'!$A$2:$K$2336,4,FALSE)</f>
        <v>No</v>
      </c>
      <c r="F2333" t="str">
        <f>VLOOKUP($A2333,'Medical Examinations'!$A$2:$K$2336,5,FALSE)</f>
        <v>No</v>
      </c>
      <c r="G2333" t="str">
        <f>VLOOKUP($A2333,'Medical Examinations'!$A$2:$K$2336,6,FALSE)</f>
        <v>No</v>
      </c>
      <c r="H2333">
        <f>VLOOKUP($A2333,'Medical Examinations'!$A$2:$K$2336,7,FALSE)</f>
        <v>1</v>
      </c>
      <c r="I2333" t="str">
        <f>VLOOKUP($A2333,'Medical Examinations'!$A$2:$K$2336,8,FALSE)</f>
        <v>No</v>
      </c>
      <c r="J2333" t="str">
        <f>VLOOKUP($A2333,'Medical Examinations'!$A$2:$K$2336,10,FALSE)</f>
        <v>Underweight</v>
      </c>
      <c r="K2333" t="str">
        <f>VLOOKUP($A2333,'Medical Examinations'!$A$2:$K$2336,11,FALSE)</f>
        <v>Predibetics</v>
      </c>
      <c r="L2333" t="str">
        <f>VLOOKUP($A2333,'Hospitalisation Details'!$A$2:$O$2344,15,FALSE)</f>
        <v>13 Sep 1992</v>
      </c>
      <c r="M2333">
        <f>VLOOKUP($A2333,'Hospitalisation Details'!$A$2:$I$2344,6,FALSE)</f>
        <v>604.54</v>
      </c>
      <c r="N2333" t="str">
        <f>VLOOKUP($A2333,'Hospitalisation Details'!$A$2:$I$2344,7,FALSE)</f>
        <v>tier - 3</v>
      </c>
      <c r="O2333" t="str">
        <f>VLOOKUP($A2333,'Hospitalisation Details'!$A$2:$I$2344,8,FALSE)</f>
        <v>tier - 3</v>
      </c>
      <c r="P2333" t="str">
        <f>VLOOKUP($A2333,'Hospitalisation Details'!$A$2:$I$2344,9,FALSE)</f>
        <v>R1013</v>
      </c>
      <c r="Q2333">
        <f>VLOOKUP($A2333,'Hospitalisation Details'!$A$2:$P$2344,16,FALSE)</f>
        <v>30</v>
      </c>
    </row>
    <row r="2334" spans="1:17" ht="15.6" x14ac:dyDescent="0.3">
      <c r="A2334" s="1" t="s">
        <v>16</v>
      </c>
      <c r="B2334" t="str">
        <f>VLOOKUP('Healthcare '!A:A,Table2[],3,FALSE)</f>
        <v>Albano</v>
      </c>
      <c r="C2334">
        <f>VLOOKUP(A2334,'Medical Examinations'!A2334:K4668,2,FALSE)</f>
        <v>16.47</v>
      </c>
      <c r="D2334">
        <f>VLOOKUP($A2334,'Medical Examinations'!$A$2:$K$2336,3,FALSE)</f>
        <v>6.35</v>
      </c>
      <c r="E2334" t="str">
        <f>VLOOKUP($A2334,'Medical Examinations'!$A$2:$K$2336,4,FALSE)</f>
        <v>No</v>
      </c>
      <c r="F2334" t="str">
        <f>VLOOKUP($A2334,'Medical Examinations'!$A$2:$K$2336,5,FALSE)</f>
        <v>No</v>
      </c>
      <c r="G2334" t="str">
        <f>VLOOKUP($A2334,'Medical Examinations'!$A$2:$K$2336,6,FALSE)</f>
        <v>Yes</v>
      </c>
      <c r="H2334">
        <f>VLOOKUP($A2334,'Medical Examinations'!$A$2:$K$2336,7,FALSE)</f>
        <v>1</v>
      </c>
      <c r="I2334" t="str">
        <f>VLOOKUP($A2334,'Medical Examinations'!$A$2:$K$2336,8,FALSE)</f>
        <v>No</v>
      </c>
      <c r="J2334" t="str">
        <f>VLOOKUP($A2334,'Medical Examinations'!$A$2:$K$2336,10,FALSE)</f>
        <v>Underweight</v>
      </c>
      <c r="K2334" t="str">
        <f>VLOOKUP($A2334,'Medical Examinations'!$A$2:$K$2336,11,FALSE)</f>
        <v>Predibetics</v>
      </c>
      <c r="L2334" t="str">
        <f>VLOOKUP($A2334,'Hospitalisation Details'!$A$2:$O$2344,15,FALSE)</f>
        <v>30 Jun 1993</v>
      </c>
      <c r="M2334">
        <f>VLOOKUP($A2334,'Hospitalisation Details'!$A$2:$I$2344,6,FALSE)</f>
        <v>600</v>
      </c>
      <c r="N2334" t="str">
        <f>VLOOKUP($A2334,'Hospitalisation Details'!$A$2:$I$2344,7,FALSE)</f>
        <v>tier - 2</v>
      </c>
      <c r="O2334" t="str">
        <f>VLOOKUP($A2334,'Hospitalisation Details'!$A$2:$I$2344,8,FALSE)</f>
        <v>tier - 1</v>
      </c>
      <c r="P2334" t="str">
        <f>VLOOKUP($A2334,'Hospitalisation Details'!$A$2:$I$2344,9,FALSE)</f>
        <v>R1013</v>
      </c>
      <c r="Q2334">
        <f>VLOOKUP($A2334,'Hospitalisation Details'!$A$2:$P$2344,16,FALSE)</f>
        <v>29</v>
      </c>
    </row>
    <row r="2335" spans="1:17" ht="15.6" x14ac:dyDescent="0.3">
      <c r="A2335" s="1" t="s">
        <v>13</v>
      </c>
      <c r="B2335" t="str">
        <f>VLOOKUP('Healthcare '!A:A,Table2[],3,FALSE)</f>
        <v>Rosendahl</v>
      </c>
      <c r="C2335">
        <f>VLOOKUP(A2335,'Medical Examinations'!A2335:K4669,2,FALSE)</f>
        <v>17.600000000000001</v>
      </c>
      <c r="D2335">
        <f>VLOOKUP($A2335,'Medical Examinations'!$A$2:$K$2336,3,FALSE)</f>
        <v>4.3899999999999997</v>
      </c>
      <c r="E2335" t="str">
        <f>VLOOKUP($A2335,'Medical Examinations'!$A$2:$K$2336,4,FALSE)</f>
        <v>No</v>
      </c>
      <c r="F2335" t="str">
        <f>VLOOKUP($A2335,'Medical Examinations'!$A$2:$K$2336,5,FALSE)</f>
        <v>No</v>
      </c>
      <c r="G2335" t="str">
        <f>VLOOKUP($A2335,'Medical Examinations'!$A$2:$K$2336,6,FALSE)</f>
        <v>No</v>
      </c>
      <c r="H2335">
        <f>VLOOKUP($A2335,'Medical Examinations'!$A$2:$K$2336,7,FALSE)</f>
        <v>1</v>
      </c>
      <c r="I2335" t="str">
        <f>VLOOKUP($A2335,'Medical Examinations'!$A$2:$K$2336,8,FALSE)</f>
        <v>No</v>
      </c>
      <c r="J2335" t="str">
        <f>VLOOKUP($A2335,'Medical Examinations'!$A$2:$K$2336,10,FALSE)</f>
        <v>Underweight</v>
      </c>
      <c r="K2335" t="str">
        <f>VLOOKUP($A2335,'Medical Examinations'!$A$2:$K$2336,11,FALSE)</f>
        <v>Normal</v>
      </c>
      <c r="L2335" t="str">
        <f>VLOOKUP($A2335,'Hospitalisation Details'!$A$2:$O$2344,15,FALSE)</f>
        <v>30 Nov 1992</v>
      </c>
      <c r="M2335">
        <f>VLOOKUP($A2335,'Hospitalisation Details'!$A$2:$I$2344,6,FALSE)</f>
        <v>570.62</v>
      </c>
      <c r="N2335" t="str">
        <f>VLOOKUP($A2335,'Hospitalisation Details'!$A$2:$I$2344,7,FALSE)</f>
        <v>tier - 2</v>
      </c>
      <c r="O2335" t="str">
        <f>VLOOKUP($A2335,'Hospitalisation Details'!$A$2:$I$2344,8,FALSE)</f>
        <v>tier - 1</v>
      </c>
      <c r="P2335" t="str">
        <f>VLOOKUP($A2335,'Hospitalisation Details'!$A$2:$I$2344,9,FALSE)</f>
        <v>R1013</v>
      </c>
      <c r="Q2335">
        <f>VLOOKUP($A2335,'Hospitalisation Details'!$A$2:$P$2344,16,FALSE)</f>
        <v>30</v>
      </c>
    </row>
    <row r="2336" spans="1:17" ht="15.6" x14ac:dyDescent="0.3">
      <c r="A2336" s="1" t="s">
        <v>8</v>
      </c>
      <c r="B2336" t="str">
        <f>VLOOKUP('Healthcare '!A:A,Table2[],3,FALSE)</f>
        <v>German</v>
      </c>
      <c r="C2336">
        <f>VLOOKUP(A2336,'Medical Examinations'!A2336:K4670,2,FALSE)</f>
        <v>17.579999999999998</v>
      </c>
      <c r="D2336">
        <f>VLOOKUP($A2336,'Medical Examinations'!$A$2:$K$2336,3,FALSE)</f>
        <v>4.51</v>
      </c>
      <c r="E2336" t="str">
        <f>VLOOKUP($A2336,'Medical Examinations'!$A$2:$K$2336,4,FALSE)</f>
        <v>No</v>
      </c>
      <c r="F2336" t="str">
        <f>VLOOKUP($A2336,'Medical Examinations'!$A$2:$K$2336,5,FALSE)</f>
        <v>No</v>
      </c>
      <c r="G2336" t="str">
        <f>VLOOKUP($A2336,'Medical Examinations'!$A$2:$K$2336,6,FALSE)</f>
        <v>No</v>
      </c>
      <c r="H2336">
        <f>VLOOKUP($A2336,'Medical Examinations'!$A$2:$K$2336,7,FALSE)</f>
        <v>1</v>
      </c>
      <c r="I2336" t="str">
        <f>VLOOKUP($A2336,'Medical Examinations'!$A$2:$K$2336,8,FALSE)</f>
        <v>No</v>
      </c>
      <c r="J2336" t="str">
        <f>VLOOKUP($A2336,'Medical Examinations'!$A$2:$K$2336,10,FALSE)</f>
        <v>Underweight</v>
      </c>
      <c r="K2336" t="str">
        <f>VLOOKUP($A2336,'Medical Examinations'!$A$2:$K$2336,11,FALSE)</f>
        <v>Normal</v>
      </c>
      <c r="L2336" t="str">
        <f>VLOOKUP($A2336,'Hospitalisation Details'!$A$2:$O$2344,15,FALSE)</f>
        <v>9 Jul 1992</v>
      </c>
      <c r="M2336">
        <f>VLOOKUP($A2336,'Hospitalisation Details'!$A$2:$I$2344,6,FALSE)</f>
        <v>563.84</v>
      </c>
      <c r="N2336" t="str">
        <f>VLOOKUP($A2336,'Hospitalisation Details'!$A$2:$I$2344,7,FALSE)</f>
        <v>tier - 2</v>
      </c>
      <c r="O2336" t="str">
        <f>VLOOKUP($A2336,'Hospitalisation Details'!$A$2:$I$2344,8,FALSE)</f>
        <v>tier - 3</v>
      </c>
      <c r="P2336" t="str">
        <f>VLOOKUP($A2336,'Hospitalisation Details'!$A$2:$I$2344,9,FALSE)</f>
        <v>R1013</v>
      </c>
      <c r="Q2336">
        <f>VLOOKUP($A2336,'Hospitalisation Details'!$A$2:$P$2344,16,FALSE)</f>
        <v>30</v>
      </c>
    </row>
  </sheetData>
  <conditionalFormatting sqref="H1">
    <cfRule type="containsBlanks" dxfId="3" priority="5">
      <formula>LEN(TRIM(H1))=0</formula>
    </cfRule>
  </conditionalFormatting>
  <conditionalFormatting sqref="C1:K1">
    <cfRule type="cellIs" dxfId="2" priority="3" operator="equal">
      <formula>"?"</formula>
    </cfRule>
  </conditionalFormatting>
  <conditionalFormatting sqref="I1:K1">
    <cfRule type="containsBlanks" dxfId="1" priority="4">
      <formula>LEN(TRIM(I1))=0</formula>
    </cfRule>
  </conditionalFormatting>
  <conditionalFormatting sqref="L1:Q1">
    <cfRule type="cellIs" dxfId="0" priority="1" operator="equal">
      <formula>"?"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0259-895D-41C5-AF8B-EB6254E96D5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Names</vt:lpstr>
      <vt:lpstr>Medical Examinations</vt:lpstr>
      <vt:lpstr>Hospitalisation Details</vt:lpstr>
      <vt:lpstr>pivot chart </vt:lpstr>
      <vt:lpstr>Healthcare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2026-09-27T15:37:07Z</dcterms:modified>
</cp:coreProperties>
</file>